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120" yWindow="255" windowWidth="12120" windowHeight="8940"/>
  </bookViews>
  <sheets>
    <sheet name="front" sheetId="5" r:id="rId1"/>
    <sheet name="data" sheetId="1" r:id="rId2"/>
    <sheet name="figures" sheetId="2" r:id="rId3"/>
    <sheet name="constants" sheetId="3" r:id="rId4"/>
  </sheets>
  <calcPr calcId="145621"/>
</workbook>
</file>

<file path=xl/calcChain.xml><?xml version="1.0" encoding="utf-8"?>
<calcChain xmlns="http://schemas.openxmlformats.org/spreadsheetml/2006/main">
  <c r="G386" i="1" l="1"/>
  <c r="F386" i="1"/>
  <c r="E386" i="1"/>
  <c r="D386" i="1"/>
  <c r="C386" i="1"/>
  <c r="J27" i="3" l="1"/>
  <c r="I27" i="3"/>
  <c r="H27" i="3"/>
  <c r="G27" i="3"/>
  <c r="F27" i="3"/>
  <c r="E27" i="3"/>
  <c r="S29" i="3" l="1"/>
  <c r="R29" i="3"/>
  <c r="Q29" i="3"/>
  <c r="P29" i="3"/>
  <c r="O29" i="3"/>
  <c r="N29" i="3"/>
  <c r="S26" i="3"/>
  <c r="R26" i="3"/>
  <c r="Q26" i="3"/>
  <c r="P26" i="3"/>
  <c r="O26" i="3"/>
  <c r="N26" i="3"/>
  <c r="S23" i="3"/>
  <c r="R23" i="3"/>
  <c r="Q23" i="3"/>
  <c r="P23" i="3"/>
  <c r="O23" i="3"/>
  <c r="N23" i="3"/>
  <c r="P8" i="5" l="1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7" i="5"/>
  <c r="E547" i="1" l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K1402" i="1" s="1"/>
  <c r="E1403" i="1"/>
  <c r="E1404" i="1"/>
  <c r="K1404" i="1" s="1"/>
  <c r="E1405" i="1"/>
  <c r="K1405" i="1" s="1"/>
  <c r="E1406" i="1"/>
  <c r="K1406" i="1" s="1"/>
  <c r="E1407" i="1"/>
  <c r="E1408" i="1"/>
  <c r="E1409" i="1"/>
  <c r="K1409" i="1" s="1"/>
  <c r="E1410" i="1"/>
  <c r="K1410" i="1" s="1"/>
  <c r="E1411" i="1"/>
  <c r="E1412" i="1"/>
  <c r="K1412" i="1" s="1"/>
  <c r="E1413" i="1"/>
  <c r="K1413" i="1" s="1"/>
  <c r="E1414" i="1"/>
  <c r="K1414" i="1" s="1"/>
  <c r="E1415" i="1"/>
  <c r="E1416" i="1"/>
  <c r="K1416" i="1" s="1"/>
  <c r="E1417" i="1"/>
  <c r="K1417" i="1" s="1"/>
  <c r="E1418" i="1"/>
  <c r="K1418" i="1" s="1"/>
  <c r="E1419" i="1"/>
  <c r="E1420" i="1"/>
  <c r="K1420" i="1" s="1"/>
  <c r="E1421" i="1"/>
  <c r="K1421" i="1" s="1"/>
  <c r="E1422" i="1"/>
  <c r="K1422" i="1" s="1"/>
  <c r="E1423" i="1"/>
  <c r="E1424" i="1"/>
  <c r="E1425" i="1"/>
  <c r="K1425" i="1" s="1"/>
  <c r="E1426" i="1"/>
  <c r="K1426" i="1" s="1"/>
  <c r="E1427" i="1"/>
  <c r="E1428" i="1"/>
  <c r="K1428" i="1" s="1"/>
  <c r="E1429" i="1"/>
  <c r="K1429" i="1" s="1"/>
  <c r="E1430" i="1"/>
  <c r="K1430" i="1" s="1"/>
  <c r="E1431" i="1"/>
  <c r="E1432" i="1"/>
  <c r="K1432" i="1" s="1"/>
  <c r="E1433" i="1"/>
  <c r="K1433" i="1" s="1"/>
  <c r="E1434" i="1"/>
  <c r="K1434" i="1" s="1"/>
  <c r="E1435" i="1"/>
  <c r="E1436" i="1"/>
  <c r="E1437" i="1"/>
  <c r="K1437" i="1" s="1"/>
  <c r="E1438" i="1"/>
  <c r="K1438" i="1" s="1"/>
  <c r="E1439" i="1"/>
  <c r="E1440" i="1"/>
  <c r="K1440" i="1" s="1"/>
  <c r="E1441" i="1"/>
  <c r="K1441" i="1" s="1"/>
  <c r="E1442" i="1"/>
  <c r="K1442" i="1" s="1"/>
  <c r="E1443" i="1"/>
  <c r="E1444" i="1"/>
  <c r="E1445" i="1"/>
  <c r="K1445" i="1" s="1"/>
  <c r="E1446" i="1"/>
  <c r="K1446" i="1" s="1"/>
  <c r="E1447" i="1"/>
  <c r="E1448" i="1"/>
  <c r="K1448" i="1" s="1"/>
  <c r="E1449" i="1"/>
  <c r="K1449" i="1" s="1"/>
  <c r="E1450" i="1"/>
  <c r="K1450" i="1" s="1"/>
  <c r="E1451" i="1"/>
  <c r="E1452" i="1"/>
  <c r="E1453" i="1"/>
  <c r="K1453" i="1" s="1"/>
  <c r="E1454" i="1"/>
  <c r="K1454" i="1" s="1"/>
  <c r="E1455" i="1"/>
  <c r="E1456" i="1"/>
  <c r="K1456" i="1" s="1"/>
  <c r="E1457" i="1"/>
  <c r="K1457" i="1" s="1"/>
  <c r="E1458" i="1"/>
  <c r="K1458" i="1" s="1"/>
  <c r="E1459" i="1"/>
  <c r="E1460" i="1"/>
  <c r="K1460" i="1" s="1"/>
  <c r="E1461" i="1"/>
  <c r="K1461" i="1" s="1"/>
  <c r="E1462" i="1"/>
  <c r="K1462" i="1" s="1"/>
  <c r="E1463" i="1"/>
  <c r="E1464" i="1"/>
  <c r="K1464" i="1" s="1"/>
  <c r="E1465" i="1"/>
  <c r="K1465" i="1" s="1"/>
  <c r="E1466" i="1"/>
  <c r="K1466" i="1" s="1"/>
  <c r="E1467" i="1"/>
  <c r="E1468" i="1"/>
  <c r="E1469" i="1"/>
  <c r="K1469" i="1" s="1"/>
  <c r="E1470" i="1"/>
  <c r="K1470" i="1" s="1"/>
  <c r="E1471" i="1"/>
  <c r="E1472" i="1"/>
  <c r="K1472" i="1" s="1"/>
  <c r="E1473" i="1"/>
  <c r="K1473" i="1" s="1"/>
  <c r="E1474" i="1"/>
  <c r="K1474" i="1" s="1"/>
  <c r="E1475" i="1"/>
  <c r="E1476" i="1"/>
  <c r="E1477" i="1"/>
  <c r="K1477" i="1" s="1"/>
  <c r="E1478" i="1"/>
  <c r="K1478" i="1" s="1"/>
  <c r="E1479" i="1"/>
  <c r="E1480" i="1"/>
  <c r="K1480" i="1" s="1"/>
  <c r="E1481" i="1"/>
  <c r="K1481" i="1" s="1"/>
  <c r="E1482" i="1"/>
  <c r="K1482" i="1" s="1"/>
  <c r="E1483" i="1"/>
  <c r="E1484" i="1"/>
  <c r="E1485" i="1"/>
  <c r="K1485" i="1" s="1"/>
  <c r="E1486" i="1"/>
  <c r="K1486" i="1" s="1"/>
  <c r="E1487" i="1"/>
  <c r="E1488" i="1"/>
  <c r="K1488" i="1" s="1"/>
  <c r="E1489" i="1"/>
  <c r="K1489" i="1" s="1"/>
  <c r="E1490" i="1"/>
  <c r="K1490" i="1" s="1"/>
  <c r="E1491" i="1"/>
  <c r="E1492" i="1"/>
  <c r="K1492" i="1" s="1"/>
  <c r="E1493" i="1"/>
  <c r="K1493" i="1" s="1"/>
  <c r="E1494" i="1"/>
  <c r="K1494" i="1" s="1"/>
  <c r="E1495" i="1"/>
  <c r="E1496" i="1"/>
  <c r="E1497" i="1"/>
  <c r="K1497" i="1" s="1"/>
  <c r="E1498" i="1"/>
  <c r="K1498" i="1" s="1"/>
  <c r="E1499" i="1"/>
  <c r="E1500" i="1"/>
  <c r="K1500" i="1" s="1"/>
  <c r="E1501" i="1"/>
  <c r="K1501" i="1" s="1"/>
  <c r="E1502" i="1"/>
  <c r="K1502" i="1" s="1"/>
  <c r="E1503" i="1"/>
  <c r="E1504" i="1"/>
  <c r="E1505" i="1"/>
  <c r="K1505" i="1" s="1"/>
  <c r="E1506" i="1"/>
  <c r="K1506" i="1" s="1"/>
  <c r="E1507" i="1"/>
  <c r="E1508" i="1"/>
  <c r="K1508" i="1" s="1"/>
  <c r="E1509" i="1"/>
  <c r="K1509" i="1" s="1"/>
  <c r="E1510" i="1"/>
  <c r="K1510" i="1" s="1"/>
  <c r="E1511" i="1"/>
  <c r="E1512" i="1"/>
  <c r="K1512" i="1" s="1"/>
  <c r="E1513" i="1"/>
  <c r="K1513" i="1" s="1"/>
  <c r="E1514" i="1"/>
  <c r="K1514" i="1" s="1"/>
  <c r="E1515" i="1"/>
  <c r="E1516" i="1"/>
  <c r="K1516" i="1" s="1"/>
  <c r="E1517" i="1"/>
  <c r="K1517" i="1" s="1"/>
  <c r="E1518" i="1"/>
  <c r="K1518" i="1" s="1"/>
  <c r="E1519" i="1"/>
  <c r="E1520" i="1"/>
  <c r="E1521" i="1"/>
  <c r="K1521" i="1" s="1"/>
  <c r="E1522" i="1"/>
  <c r="K1522" i="1" s="1"/>
  <c r="E1523" i="1"/>
  <c r="E1524" i="1"/>
  <c r="K1524" i="1" s="1"/>
  <c r="E1525" i="1"/>
  <c r="K1525" i="1" s="1"/>
  <c r="E1526" i="1"/>
  <c r="K1526" i="1" s="1"/>
  <c r="E1527" i="1"/>
  <c r="E1528" i="1"/>
  <c r="E1529" i="1"/>
  <c r="K1529" i="1" s="1"/>
  <c r="E1530" i="1"/>
  <c r="K1530" i="1" s="1"/>
  <c r="E1531" i="1"/>
  <c r="E1532" i="1"/>
  <c r="K1532" i="1" s="1"/>
  <c r="E1533" i="1"/>
  <c r="K1533" i="1" s="1"/>
  <c r="E1534" i="1"/>
  <c r="K1534" i="1" s="1"/>
  <c r="E1535" i="1"/>
  <c r="E1536" i="1"/>
  <c r="E1537" i="1"/>
  <c r="K1537" i="1" s="1"/>
  <c r="E1538" i="1"/>
  <c r="K1538" i="1" s="1"/>
  <c r="E1539" i="1"/>
  <c r="E1540" i="1"/>
  <c r="K1540" i="1" s="1"/>
  <c r="E1541" i="1"/>
  <c r="K1541" i="1" s="1"/>
  <c r="E1542" i="1"/>
  <c r="K1542" i="1" s="1"/>
  <c r="E1543" i="1"/>
  <c r="E1544" i="1"/>
  <c r="K1544" i="1" s="1"/>
  <c r="E1545" i="1"/>
  <c r="K1545" i="1" s="1"/>
  <c r="E1546" i="1"/>
  <c r="K1546" i="1" s="1"/>
  <c r="E1547" i="1"/>
  <c r="E1548" i="1"/>
  <c r="K1548" i="1" s="1"/>
  <c r="E1549" i="1"/>
  <c r="K1549" i="1" s="1"/>
  <c r="E1550" i="1"/>
  <c r="K1550" i="1" s="1"/>
  <c r="E1551" i="1"/>
  <c r="E1552" i="1"/>
  <c r="E1553" i="1"/>
  <c r="K1553" i="1" s="1"/>
  <c r="E1554" i="1"/>
  <c r="K1554" i="1" s="1"/>
  <c r="E1555" i="1"/>
  <c r="E1556" i="1"/>
  <c r="K1556" i="1" s="1"/>
  <c r="E1557" i="1"/>
  <c r="K1557" i="1" s="1"/>
  <c r="E1558" i="1"/>
  <c r="K1558" i="1" s="1"/>
  <c r="E1559" i="1"/>
  <c r="E1560" i="1"/>
  <c r="K1560" i="1" s="1"/>
  <c r="E1561" i="1"/>
  <c r="K1561" i="1" s="1"/>
  <c r="E1562" i="1"/>
  <c r="K1562" i="1" s="1"/>
  <c r="E1563" i="1"/>
  <c r="E1564" i="1"/>
  <c r="E1565" i="1"/>
  <c r="K1565" i="1" s="1"/>
  <c r="E1566" i="1"/>
  <c r="K1566" i="1" s="1"/>
  <c r="E1567" i="1"/>
  <c r="E1568" i="1"/>
  <c r="K1568" i="1" s="1"/>
  <c r="E1569" i="1"/>
  <c r="K1569" i="1" s="1"/>
  <c r="E1570" i="1"/>
  <c r="K1570" i="1" s="1"/>
  <c r="E1571" i="1"/>
  <c r="E1572" i="1"/>
  <c r="E1573" i="1"/>
  <c r="K1573" i="1" s="1"/>
  <c r="E1574" i="1"/>
  <c r="K1574" i="1" s="1"/>
  <c r="E1575" i="1"/>
  <c r="E1576" i="1"/>
  <c r="K1576" i="1" s="1"/>
  <c r="E1577" i="1"/>
  <c r="K1577" i="1" s="1"/>
  <c r="E1578" i="1"/>
  <c r="K1578" i="1" s="1"/>
  <c r="E1579" i="1"/>
  <c r="E1580" i="1"/>
  <c r="E1581" i="1"/>
  <c r="K1581" i="1" s="1"/>
  <c r="E1582" i="1"/>
  <c r="K1582" i="1" s="1"/>
  <c r="E1583" i="1"/>
  <c r="E1584" i="1"/>
  <c r="K1584" i="1" s="1"/>
  <c r="E1585" i="1"/>
  <c r="K1585" i="1" s="1"/>
  <c r="E1586" i="1"/>
  <c r="K1586" i="1" s="1"/>
  <c r="E1587" i="1"/>
  <c r="E1588" i="1"/>
  <c r="K1588" i="1" s="1"/>
  <c r="E1589" i="1"/>
  <c r="K1589" i="1" s="1"/>
  <c r="E1590" i="1"/>
  <c r="K1590" i="1" s="1"/>
  <c r="E1591" i="1"/>
  <c r="E1592" i="1"/>
  <c r="K1592" i="1" s="1"/>
  <c r="E1593" i="1"/>
  <c r="K1593" i="1" s="1"/>
  <c r="E1594" i="1"/>
  <c r="K1594" i="1" s="1"/>
  <c r="E1595" i="1"/>
  <c r="E1596" i="1"/>
  <c r="E1597" i="1"/>
  <c r="K1597" i="1" s="1"/>
  <c r="E1598" i="1"/>
  <c r="K1598" i="1" s="1"/>
  <c r="E1599" i="1"/>
  <c r="E1600" i="1"/>
  <c r="K1600" i="1" s="1"/>
  <c r="E1601" i="1"/>
  <c r="K1601" i="1" s="1"/>
  <c r="E1602" i="1"/>
  <c r="K1602" i="1" s="1"/>
  <c r="E1603" i="1"/>
  <c r="E1604" i="1"/>
  <c r="E1605" i="1"/>
  <c r="K1605" i="1" s="1"/>
  <c r="E1606" i="1"/>
  <c r="K1606" i="1" s="1"/>
  <c r="E1607" i="1"/>
  <c r="E1608" i="1"/>
  <c r="K1608" i="1" s="1"/>
  <c r="E1609" i="1"/>
  <c r="K1609" i="1" s="1"/>
  <c r="E1610" i="1"/>
  <c r="K1610" i="1" s="1"/>
  <c r="E1611" i="1"/>
  <c r="E1612" i="1"/>
  <c r="E1613" i="1"/>
  <c r="K1613" i="1" s="1"/>
  <c r="E1614" i="1"/>
  <c r="K1614" i="1" s="1"/>
  <c r="E1615" i="1"/>
  <c r="E1616" i="1"/>
  <c r="K1616" i="1" s="1"/>
  <c r="E1617" i="1"/>
  <c r="K1617" i="1" s="1"/>
  <c r="E1618" i="1"/>
  <c r="K1618" i="1" s="1"/>
  <c r="E1619" i="1"/>
  <c r="E1620" i="1"/>
  <c r="K1620" i="1" s="1"/>
  <c r="E1621" i="1"/>
  <c r="K1621" i="1" s="1"/>
  <c r="E1622" i="1"/>
  <c r="K1622" i="1" s="1"/>
  <c r="E1623" i="1"/>
  <c r="E1624" i="1"/>
  <c r="E1625" i="1"/>
  <c r="K1625" i="1" s="1"/>
  <c r="E1626" i="1"/>
  <c r="K1626" i="1" s="1"/>
  <c r="E1627" i="1"/>
  <c r="E1628" i="1"/>
  <c r="K1628" i="1" s="1"/>
  <c r="E1629" i="1"/>
  <c r="K1629" i="1" s="1"/>
  <c r="E1630" i="1"/>
  <c r="K1630" i="1" s="1"/>
  <c r="E1631" i="1"/>
  <c r="E1632" i="1"/>
  <c r="E1633" i="1"/>
  <c r="K1633" i="1" s="1"/>
  <c r="E1634" i="1"/>
  <c r="K1634" i="1" s="1"/>
  <c r="E1635" i="1"/>
  <c r="E1636" i="1"/>
  <c r="K1636" i="1" s="1"/>
  <c r="E1637" i="1"/>
  <c r="K1637" i="1" s="1"/>
  <c r="E1638" i="1"/>
  <c r="K1638" i="1" s="1"/>
  <c r="E1639" i="1"/>
  <c r="E1640" i="1"/>
  <c r="K1640" i="1" s="1"/>
  <c r="E1641" i="1"/>
  <c r="K1641" i="1" s="1"/>
  <c r="E1642" i="1"/>
  <c r="K1642" i="1" s="1"/>
  <c r="E1643" i="1"/>
  <c r="E1644" i="1"/>
  <c r="K1644" i="1" s="1"/>
  <c r="E1645" i="1"/>
  <c r="K1645" i="1" s="1"/>
  <c r="E1646" i="1"/>
  <c r="K1646" i="1" s="1"/>
  <c r="E1647" i="1"/>
  <c r="E1648" i="1"/>
  <c r="E1649" i="1"/>
  <c r="K1649" i="1" s="1"/>
  <c r="E1650" i="1"/>
  <c r="K1650" i="1" s="1"/>
  <c r="E1651" i="1"/>
  <c r="E1652" i="1"/>
  <c r="K1652" i="1" s="1"/>
  <c r="E1653" i="1"/>
  <c r="K1653" i="1" s="1"/>
  <c r="E1654" i="1"/>
  <c r="K1654" i="1" s="1"/>
  <c r="E1655" i="1"/>
  <c r="E1656" i="1"/>
  <c r="K1656" i="1" s="1"/>
  <c r="E1657" i="1"/>
  <c r="K1657" i="1" s="1"/>
  <c r="E1658" i="1"/>
  <c r="K1658" i="1" s="1"/>
  <c r="E1659" i="1"/>
  <c r="E1660" i="1"/>
  <c r="K1660" i="1" s="1"/>
  <c r="E1661" i="1"/>
  <c r="K1661" i="1" s="1"/>
  <c r="E1662" i="1"/>
  <c r="K1662" i="1" s="1"/>
  <c r="E1663" i="1"/>
  <c r="E1664" i="1"/>
  <c r="E1665" i="1"/>
  <c r="K1665" i="1" s="1"/>
  <c r="E1666" i="1"/>
  <c r="K1666" i="1" s="1"/>
  <c r="E1667" i="1"/>
  <c r="E1668" i="1"/>
  <c r="K1668" i="1" s="1"/>
  <c r="E1669" i="1"/>
  <c r="K1669" i="1" s="1"/>
  <c r="E1670" i="1"/>
  <c r="K1670" i="1" s="1"/>
  <c r="E1671" i="1"/>
  <c r="E1672" i="1"/>
  <c r="K1672" i="1" s="1"/>
  <c r="E1673" i="1"/>
  <c r="K1673" i="1" s="1"/>
  <c r="E1674" i="1"/>
  <c r="K1674" i="1" s="1"/>
  <c r="E1675" i="1"/>
  <c r="E1676" i="1"/>
  <c r="K1676" i="1" s="1"/>
  <c r="E1677" i="1"/>
  <c r="K1677" i="1" s="1"/>
  <c r="E1678" i="1"/>
  <c r="K1678" i="1" s="1"/>
  <c r="E1679" i="1"/>
  <c r="E1680" i="1"/>
  <c r="E1681" i="1"/>
  <c r="K1681" i="1" s="1"/>
  <c r="E1682" i="1"/>
  <c r="K1682" i="1" s="1"/>
  <c r="E1683" i="1"/>
  <c r="E1684" i="1"/>
  <c r="K1684" i="1" s="1"/>
  <c r="E1685" i="1"/>
  <c r="K1685" i="1" s="1"/>
  <c r="E1686" i="1"/>
  <c r="K1686" i="1" s="1"/>
  <c r="E1687" i="1"/>
  <c r="E1688" i="1"/>
  <c r="K1688" i="1" s="1"/>
  <c r="E1689" i="1"/>
  <c r="K1689" i="1" s="1"/>
  <c r="E1690" i="1"/>
  <c r="K1690" i="1" s="1"/>
  <c r="E1691" i="1"/>
  <c r="E1692" i="1"/>
  <c r="E1693" i="1"/>
  <c r="K1693" i="1" s="1"/>
  <c r="E1694" i="1"/>
  <c r="K1694" i="1" s="1"/>
  <c r="E1695" i="1"/>
  <c r="E1696" i="1"/>
  <c r="K1696" i="1" s="1"/>
  <c r="E1697" i="1"/>
  <c r="K1697" i="1" s="1"/>
  <c r="E1698" i="1"/>
  <c r="K1698" i="1" s="1"/>
  <c r="E1699" i="1"/>
  <c r="E1700" i="1"/>
  <c r="K1700" i="1" s="1"/>
  <c r="E1701" i="1"/>
  <c r="K1701" i="1" s="1"/>
  <c r="E1702" i="1"/>
  <c r="K1702" i="1" s="1"/>
  <c r="E1703" i="1"/>
  <c r="E1704" i="1"/>
  <c r="K1704" i="1" s="1"/>
  <c r="E1705" i="1"/>
  <c r="K1705" i="1" s="1"/>
  <c r="E1706" i="1"/>
  <c r="K1706" i="1" s="1"/>
  <c r="E1707" i="1"/>
  <c r="E1708" i="1"/>
  <c r="E1709" i="1"/>
  <c r="K1709" i="1" s="1"/>
  <c r="E1710" i="1"/>
  <c r="K1710" i="1" s="1"/>
  <c r="E1711" i="1"/>
  <c r="E1712" i="1"/>
  <c r="K1712" i="1" s="1"/>
  <c r="E1713" i="1"/>
  <c r="K1713" i="1" s="1"/>
  <c r="E1714" i="1"/>
  <c r="K1714" i="1" s="1"/>
  <c r="E1715" i="1"/>
  <c r="E1716" i="1"/>
  <c r="K1716" i="1" s="1"/>
  <c r="E1717" i="1"/>
  <c r="K1717" i="1" s="1"/>
  <c r="E1718" i="1"/>
  <c r="K1718" i="1" s="1"/>
  <c r="E1719" i="1"/>
  <c r="E1720" i="1"/>
  <c r="K1720" i="1" s="1"/>
  <c r="E1721" i="1"/>
  <c r="K1721" i="1" s="1"/>
  <c r="E1722" i="1"/>
  <c r="K1722" i="1" s="1"/>
  <c r="E1723" i="1"/>
  <c r="E1724" i="1"/>
  <c r="E1725" i="1"/>
  <c r="K1725" i="1" s="1"/>
  <c r="E1726" i="1"/>
  <c r="K1726" i="1" s="1"/>
  <c r="E1727" i="1"/>
  <c r="E1728" i="1"/>
  <c r="K1728" i="1" s="1"/>
  <c r="E1729" i="1"/>
  <c r="K1729" i="1" s="1"/>
  <c r="E1730" i="1"/>
  <c r="K1730" i="1" s="1"/>
  <c r="E1731" i="1"/>
  <c r="E1732" i="1"/>
  <c r="K1732" i="1" s="1"/>
  <c r="E1733" i="1"/>
  <c r="K1733" i="1" s="1"/>
  <c r="E1734" i="1"/>
  <c r="K1734" i="1" s="1"/>
  <c r="E1735" i="1"/>
  <c r="E1736" i="1"/>
  <c r="K1736" i="1" s="1"/>
  <c r="E1737" i="1"/>
  <c r="K1737" i="1" s="1"/>
  <c r="E1738" i="1"/>
  <c r="K1738" i="1" s="1"/>
  <c r="E1739" i="1"/>
  <c r="E1740" i="1"/>
  <c r="E1741" i="1"/>
  <c r="K1741" i="1" s="1"/>
  <c r="E1742" i="1"/>
  <c r="K1742" i="1" s="1"/>
  <c r="E1743" i="1"/>
  <c r="E1744" i="1"/>
  <c r="K1744" i="1" s="1"/>
  <c r="E1745" i="1"/>
  <c r="K1745" i="1" s="1"/>
  <c r="E1746" i="1"/>
  <c r="K1746" i="1" s="1"/>
  <c r="E1747" i="1"/>
  <c r="E1748" i="1"/>
  <c r="K1748" i="1" s="1"/>
  <c r="E1749" i="1"/>
  <c r="K1749" i="1" s="1"/>
  <c r="E1750" i="1"/>
  <c r="K1750" i="1" s="1"/>
  <c r="E1751" i="1"/>
  <c r="E1752" i="1"/>
  <c r="K1752" i="1" s="1"/>
  <c r="E1753" i="1"/>
  <c r="K1753" i="1" s="1"/>
  <c r="E1754" i="1"/>
  <c r="K1754" i="1" s="1"/>
  <c r="E1755" i="1"/>
  <c r="E1756" i="1"/>
  <c r="E1757" i="1"/>
  <c r="K1757" i="1" s="1"/>
  <c r="E1758" i="1"/>
  <c r="K1758" i="1" s="1"/>
  <c r="E1759" i="1"/>
  <c r="E1760" i="1"/>
  <c r="K1760" i="1" s="1"/>
  <c r="E1761" i="1"/>
  <c r="K1761" i="1" s="1"/>
  <c r="E1762" i="1"/>
  <c r="K1762" i="1" s="1"/>
  <c r="E1763" i="1"/>
  <c r="E1764" i="1"/>
  <c r="K1764" i="1" s="1"/>
  <c r="E1765" i="1"/>
  <c r="K1765" i="1" s="1"/>
  <c r="E1766" i="1"/>
  <c r="K1766" i="1" s="1"/>
  <c r="E1767" i="1"/>
  <c r="E1768" i="1"/>
  <c r="K1768" i="1" s="1"/>
  <c r="E1769" i="1"/>
  <c r="K1769" i="1" s="1"/>
  <c r="E1770" i="1"/>
  <c r="K1770" i="1" s="1"/>
  <c r="E1771" i="1"/>
  <c r="E1772" i="1"/>
  <c r="E1773" i="1"/>
  <c r="K1773" i="1" s="1"/>
  <c r="E1774" i="1"/>
  <c r="K1774" i="1" s="1"/>
  <c r="E1775" i="1"/>
  <c r="E1776" i="1"/>
  <c r="K1776" i="1" s="1"/>
  <c r="E1777" i="1"/>
  <c r="K1777" i="1" s="1"/>
  <c r="E1778" i="1"/>
  <c r="K1778" i="1" s="1"/>
  <c r="E1779" i="1"/>
  <c r="E1780" i="1"/>
  <c r="K1780" i="1" s="1"/>
  <c r="E1781" i="1"/>
  <c r="K1781" i="1" s="1"/>
  <c r="E1782" i="1"/>
  <c r="K1782" i="1" s="1"/>
  <c r="E1783" i="1"/>
  <c r="E1784" i="1"/>
  <c r="K1784" i="1" s="1"/>
  <c r="E1785" i="1"/>
  <c r="K1785" i="1" s="1"/>
  <c r="E1786" i="1"/>
  <c r="K1786" i="1" s="1"/>
  <c r="E1787" i="1"/>
  <c r="E1788" i="1"/>
  <c r="E1789" i="1"/>
  <c r="K1789" i="1" s="1"/>
  <c r="E1790" i="1"/>
  <c r="K1790" i="1" s="1"/>
  <c r="E1791" i="1"/>
  <c r="E1792" i="1"/>
  <c r="K1792" i="1" s="1"/>
  <c r="E1793" i="1"/>
  <c r="K1793" i="1" s="1"/>
  <c r="E1794" i="1"/>
  <c r="K1794" i="1" s="1"/>
  <c r="E1795" i="1"/>
  <c r="E1796" i="1"/>
  <c r="K1796" i="1" s="1"/>
  <c r="E1797" i="1"/>
  <c r="K1797" i="1" s="1"/>
  <c r="E1798" i="1"/>
  <c r="K1798" i="1" s="1"/>
  <c r="E1799" i="1"/>
  <c r="E1800" i="1"/>
  <c r="K1800" i="1" s="1"/>
  <c r="E1801" i="1"/>
  <c r="K1801" i="1" s="1"/>
  <c r="E1802" i="1"/>
  <c r="K1802" i="1" s="1"/>
  <c r="E1803" i="1"/>
  <c r="E1804" i="1"/>
  <c r="E1805" i="1"/>
  <c r="K1805" i="1" s="1"/>
  <c r="E1806" i="1"/>
  <c r="K1806" i="1" s="1"/>
  <c r="E1807" i="1"/>
  <c r="E1808" i="1"/>
  <c r="K1808" i="1" s="1"/>
  <c r="E1809" i="1"/>
  <c r="K1809" i="1" s="1"/>
  <c r="E1810" i="1"/>
  <c r="K1810" i="1" s="1"/>
  <c r="E1811" i="1"/>
  <c r="E1812" i="1"/>
  <c r="K1812" i="1" s="1"/>
  <c r="E1813" i="1"/>
  <c r="K1813" i="1" s="1"/>
  <c r="E1814" i="1"/>
  <c r="K1814" i="1" s="1"/>
  <c r="E1815" i="1"/>
  <c r="E1816" i="1"/>
  <c r="K1816" i="1" s="1"/>
  <c r="E1817" i="1"/>
  <c r="K1817" i="1" s="1"/>
  <c r="E1818" i="1"/>
  <c r="K1818" i="1" s="1"/>
  <c r="E1819" i="1"/>
  <c r="E1820" i="1"/>
  <c r="E1821" i="1"/>
  <c r="K1821" i="1" s="1"/>
  <c r="E1822" i="1"/>
  <c r="K1822" i="1" s="1"/>
  <c r="E1823" i="1"/>
  <c r="E1824" i="1"/>
  <c r="K1824" i="1" s="1"/>
  <c r="E1825" i="1"/>
  <c r="K1825" i="1" s="1"/>
  <c r="E1826" i="1"/>
  <c r="K1826" i="1" s="1"/>
  <c r="E1827" i="1"/>
  <c r="E1828" i="1"/>
  <c r="K1828" i="1" s="1"/>
  <c r="E1829" i="1"/>
  <c r="K1829" i="1" s="1"/>
  <c r="E1830" i="1"/>
  <c r="K1830" i="1" s="1"/>
  <c r="E1831" i="1"/>
  <c r="E1832" i="1"/>
  <c r="K1832" i="1" s="1"/>
  <c r="E1833" i="1"/>
  <c r="K1833" i="1" s="1"/>
  <c r="E1834" i="1"/>
  <c r="K1834" i="1" s="1"/>
  <c r="E1835" i="1"/>
  <c r="E1836" i="1"/>
  <c r="E1837" i="1"/>
  <c r="K1837" i="1" s="1"/>
  <c r="E1838" i="1"/>
  <c r="K1838" i="1" s="1"/>
  <c r="E1839" i="1"/>
  <c r="E1840" i="1"/>
  <c r="K1840" i="1" s="1"/>
  <c r="E1841" i="1"/>
  <c r="K1841" i="1" s="1"/>
  <c r="E1842" i="1"/>
  <c r="K1842" i="1" s="1"/>
  <c r="E1843" i="1"/>
  <c r="E1844" i="1"/>
  <c r="K1844" i="1" s="1"/>
  <c r="E1845" i="1"/>
  <c r="K1845" i="1" s="1"/>
  <c r="E1846" i="1"/>
  <c r="K1846" i="1" s="1"/>
  <c r="E1847" i="1"/>
  <c r="E1848" i="1"/>
  <c r="K1848" i="1" s="1"/>
  <c r="E1849" i="1"/>
  <c r="K1849" i="1" s="1"/>
  <c r="E1850" i="1"/>
  <c r="K1850" i="1" s="1"/>
  <c r="E1851" i="1"/>
  <c r="E1852" i="1"/>
  <c r="E1853" i="1"/>
  <c r="K1853" i="1" s="1"/>
  <c r="E1854" i="1"/>
  <c r="K1854" i="1" s="1"/>
  <c r="E1855" i="1"/>
  <c r="E1856" i="1"/>
  <c r="K1856" i="1" s="1"/>
  <c r="E1857" i="1"/>
  <c r="K1857" i="1" s="1"/>
  <c r="E1858" i="1"/>
  <c r="K1858" i="1" s="1"/>
  <c r="E1859" i="1"/>
  <c r="E1860" i="1"/>
  <c r="K1860" i="1" s="1"/>
  <c r="E1861" i="1"/>
  <c r="K1861" i="1" s="1"/>
  <c r="E1862" i="1"/>
  <c r="K1862" i="1" s="1"/>
  <c r="E1863" i="1"/>
  <c r="E1864" i="1"/>
  <c r="K1864" i="1" s="1"/>
  <c r="E1865" i="1"/>
  <c r="K1865" i="1" s="1"/>
  <c r="E1866" i="1"/>
  <c r="K1866" i="1" s="1"/>
  <c r="E1867" i="1"/>
  <c r="E1868" i="1"/>
  <c r="E1869" i="1"/>
  <c r="K1869" i="1" s="1"/>
  <c r="E1870" i="1"/>
  <c r="K1870" i="1" s="1"/>
  <c r="E1871" i="1"/>
  <c r="E1872" i="1"/>
  <c r="K1872" i="1" s="1"/>
  <c r="E1873" i="1"/>
  <c r="K1873" i="1" s="1"/>
  <c r="E1874" i="1"/>
  <c r="K1874" i="1" s="1"/>
  <c r="E1875" i="1"/>
  <c r="E1876" i="1"/>
  <c r="K1876" i="1" s="1"/>
  <c r="E1877" i="1"/>
  <c r="K1877" i="1" s="1"/>
  <c r="E1878" i="1"/>
  <c r="K1878" i="1" s="1"/>
  <c r="E1879" i="1"/>
  <c r="E1880" i="1"/>
  <c r="K1880" i="1" s="1"/>
  <c r="E1881" i="1"/>
  <c r="K1881" i="1" s="1"/>
  <c r="E1882" i="1"/>
  <c r="K1882" i="1" s="1"/>
  <c r="E1883" i="1"/>
  <c r="E1884" i="1"/>
  <c r="E1885" i="1"/>
  <c r="K1885" i="1" s="1"/>
  <c r="E1886" i="1"/>
  <c r="K1886" i="1" s="1"/>
  <c r="E1887" i="1"/>
  <c r="E1888" i="1"/>
  <c r="K1888" i="1" s="1"/>
  <c r="E1889" i="1"/>
  <c r="K1889" i="1" s="1"/>
  <c r="E1890" i="1"/>
  <c r="K1890" i="1" s="1"/>
  <c r="E1891" i="1"/>
  <c r="E1892" i="1"/>
  <c r="K1892" i="1" s="1"/>
  <c r="E1893" i="1"/>
  <c r="K1893" i="1" s="1"/>
  <c r="E1894" i="1"/>
  <c r="K1894" i="1" s="1"/>
  <c r="E1895" i="1"/>
  <c r="E1896" i="1"/>
  <c r="K1896" i="1" s="1"/>
  <c r="E1897" i="1"/>
  <c r="K1897" i="1" s="1"/>
  <c r="E1898" i="1"/>
  <c r="K1898" i="1" s="1"/>
  <c r="E1899" i="1"/>
  <c r="E1900" i="1"/>
  <c r="E1901" i="1"/>
  <c r="K1901" i="1" s="1"/>
  <c r="E1902" i="1"/>
  <c r="K1902" i="1" s="1"/>
  <c r="E1903" i="1"/>
  <c r="E1904" i="1"/>
  <c r="K1904" i="1" s="1"/>
  <c r="E1905" i="1"/>
  <c r="K1905" i="1" s="1"/>
  <c r="E1906" i="1"/>
  <c r="K1906" i="1" s="1"/>
  <c r="E1907" i="1"/>
  <c r="E1908" i="1"/>
  <c r="K1908" i="1" s="1"/>
  <c r="E1909" i="1"/>
  <c r="K1909" i="1" s="1"/>
  <c r="E1910" i="1"/>
  <c r="K1910" i="1" s="1"/>
  <c r="E1911" i="1"/>
  <c r="E1912" i="1"/>
  <c r="K1912" i="1" s="1"/>
  <c r="E1913" i="1"/>
  <c r="K1913" i="1" s="1"/>
  <c r="E1914" i="1"/>
  <c r="K1914" i="1" s="1"/>
  <c r="E1915" i="1"/>
  <c r="E1916" i="1"/>
  <c r="E1917" i="1"/>
  <c r="K1917" i="1" s="1"/>
  <c r="E1918" i="1"/>
  <c r="K1918" i="1" s="1"/>
  <c r="E1919" i="1"/>
  <c r="E1920" i="1"/>
  <c r="K1920" i="1" s="1"/>
  <c r="E1921" i="1"/>
  <c r="K1921" i="1" s="1"/>
  <c r="E1922" i="1"/>
  <c r="K1922" i="1" s="1"/>
  <c r="E1923" i="1"/>
  <c r="E1924" i="1"/>
  <c r="K1924" i="1" s="1"/>
  <c r="E1925" i="1"/>
  <c r="K1925" i="1" s="1"/>
  <c r="E1926" i="1"/>
  <c r="K1926" i="1" s="1"/>
  <c r="E1927" i="1"/>
  <c r="E1928" i="1"/>
  <c r="K1928" i="1" s="1"/>
  <c r="E1929" i="1"/>
  <c r="K1929" i="1" s="1"/>
  <c r="E1930" i="1"/>
  <c r="K1930" i="1" s="1"/>
  <c r="E1931" i="1"/>
  <c r="E1932" i="1"/>
  <c r="E1933" i="1"/>
  <c r="K1933" i="1" s="1"/>
  <c r="E1934" i="1"/>
  <c r="K1934" i="1" s="1"/>
  <c r="E1935" i="1"/>
  <c r="E1936" i="1"/>
  <c r="K1936" i="1" s="1"/>
  <c r="E1937" i="1"/>
  <c r="K1937" i="1" s="1"/>
  <c r="E1938" i="1"/>
  <c r="K1938" i="1" s="1"/>
  <c r="E1939" i="1"/>
  <c r="E1940" i="1"/>
  <c r="K1940" i="1" s="1"/>
  <c r="E1941" i="1"/>
  <c r="K1941" i="1" s="1"/>
  <c r="E1942" i="1"/>
  <c r="K1942" i="1" s="1"/>
  <c r="E1943" i="1"/>
  <c r="E1944" i="1"/>
  <c r="K1944" i="1" s="1"/>
  <c r="E1945" i="1"/>
  <c r="K1945" i="1" s="1"/>
  <c r="E1946" i="1"/>
  <c r="K1946" i="1" s="1"/>
  <c r="E1947" i="1"/>
  <c r="E1948" i="1"/>
  <c r="E1949" i="1"/>
  <c r="K1949" i="1" s="1"/>
  <c r="E1950" i="1"/>
  <c r="K1950" i="1" s="1"/>
  <c r="E1951" i="1"/>
  <c r="E1952" i="1"/>
  <c r="K1952" i="1" s="1"/>
  <c r="E1953" i="1"/>
  <c r="K1953" i="1" s="1"/>
  <c r="E1954" i="1"/>
  <c r="K1954" i="1" s="1"/>
  <c r="E1955" i="1"/>
  <c r="E1956" i="1"/>
  <c r="K1956" i="1" s="1"/>
  <c r="E1957" i="1"/>
  <c r="K1957" i="1" s="1"/>
  <c r="E1958" i="1"/>
  <c r="K1958" i="1" s="1"/>
  <c r="E1959" i="1"/>
  <c r="E1960" i="1"/>
  <c r="K1960" i="1" s="1"/>
  <c r="E1961" i="1"/>
  <c r="K1961" i="1" s="1"/>
  <c r="E1962" i="1"/>
  <c r="K1962" i="1" s="1"/>
  <c r="E1963" i="1"/>
  <c r="E1964" i="1"/>
  <c r="E1965" i="1"/>
  <c r="K1965" i="1" s="1"/>
  <c r="E1966" i="1"/>
  <c r="K1966" i="1" s="1"/>
  <c r="E1967" i="1"/>
  <c r="E1968" i="1"/>
  <c r="K1968" i="1" s="1"/>
  <c r="E1969" i="1"/>
  <c r="K1969" i="1" s="1"/>
  <c r="E1970" i="1"/>
  <c r="K1970" i="1" s="1"/>
  <c r="E1971" i="1"/>
  <c r="E1972" i="1"/>
  <c r="K1972" i="1" s="1"/>
  <c r="E1973" i="1"/>
  <c r="K1973" i="1" s="1"/>
  <c r="E1974" i="1"/>
  <c r="K1974" i="1" s="1"/>
  <c r="E1975" i="1"/>
  <c r="E1976" i="1"/>
  <c r="K1976" i="1" s="1"/>
  <c r="E1977" i="1"/>
  <c r="K1977" i="1" s="1"/>
  <c r="E1978" i="1"/>
  <c r="K1978" i="1" s="1"/>
  <c r="E1979" i="1"/>
  <c r="E1980" i="1"/>
  <c r="E1981" i="1"/>
  <c r="K1981" i="1" s="1"/>
  <c r="E1982" i="1"/>
  <c r="K1982" i="1" s="1"/>
  <c r="E1983" i="1"/>
  <c r="E1984" i="1"/>
  <c r="K1984" i="1" s="1"/>
  <c r="E1985" i="1"/>
  <c r="K1985" i="1" s="1"/>
  <c r="E1986" i="1"/>
  <c r="K1986" i="1" s="1"/>
  <c r="E1987" i="1"/>
  <c r="E1988" i="1"/>
  <c r="K1988" i="1" s="1"/>
  <c r="E1989" i="1"/>
  <c r="K1989" i="1" s="1"/>
  <c r="E1990" i="1"/>
  <c r="K1990" i="1" s="1"/>
  <c r="E1991" i="1"/>
  <c r="E1992" i="1"/>
  <c r="K1992" i="1" s="1"/>
  <c r="E1993" i="1"/>
  <c r="K1993" i="1" s="1"/>
  <c r="E1994" i="1"/>
  <c r="K1994" i="1" s="1"/>
  <c r="E1995" i="1"/>
  <c r="E1996" i="1"/>
  <c r="E1997" i="1"/>
  <c r="K1997" i="1" s="1"/>
  <c r="E1998" i="1"/>
  <c r="K1998" i="1" s="1"/>
  <c r="E1999" i="1"/>
  <c r="E2000" i="1"/>
  <c r="K2000" i="1" s="1"/>
  <c r="E2001" i="1"/>
  <c r="K2001" i="1" s="1"/>
  <c r="E2002" i="1"/>
  <c r="K2002" i="1" s="1"/>
  <c r="E2003" i="1"/>
  <c r="E2004" i="1"/>
  <c r="K2004" i="1" s="1"/>
  <c r="E2005" i="1"/>
  <c r="K2005" i="1" s="1"/>
  <c r="E2006" i="1"/>
  <c r="K2006" i="1" s="1"/>
  <c r="E2007" i="1"/>
  <c r="E2008" i="1"/>
  <c r="K2008" i="1" s="1"/>
  <c r="E2009" i="1"/>
  <c r="K2009" i="1" s="1"/>
  <c r="E2010" i="1"/>
  <c r="K2010" i="1" s="1"/>
  <c r="E2011" i="1"/>
  <c r="E2012" i="1"/>
  <c r="E2013" i="1"/>
  <c r="K2013" i="1" s="1"/>
  <c r="E2014" i="1"/>
  <c r="K2014" i="1" s="1"/>
  <c r="E2015" i="1"/>
  <c r="E2016" i="1"/>
  <c r="K2016" i="1" s="1"/>
  <c r="E2017" i="1"/>
  <c r="K2017" i="1" s="1"/>
  <c r="E2018" i="1"/>
  <c r="K2018" i="1" s="1"/>
  <c r="E2019" i="1"/>
  <c r="E2020" i="1"/>
  <c r="K2020" i="1" s="1"/>
  <c r="E2021" i="1"/>
  <c r="K2021" i="1" s="1"/>
  <c r="E2022" i="1"/>
  <c r="K2022" i="1" s="1"/>
  <c r="E2023" i="1"/>
  <c r="E2024" i="1"/>
  <c r="K2024" i="1" s="1"/>
  <c r="E2025" i="1"/>
  <c r="K2025" i="1" s="1"/>
  <c r="E2026" i="1"/>
  <c r="K2026" i="1" s="1"/>
  <c r="E2027" i="1"/>
  <c r="E2028" i="1"/>
  <c r="E2029" i="1"/>
  <c r="K2029" i="1" s="1"/>
  <c r="E2030" i="1"/>
  <c r="K2030" i="1" s="1"/>
  <c r="E2031" i="1"/>
  <c r="E2032" i="1"/>
  <c r="K2032" i="1" s="1"/>
  <c r="E2033" i="1"/>
  <c r="K2033" i="1" s="1"/>
  <c r="E2034" i="1"/>
  <c r="K2034" i="1" s="1"/>
  <c r="E2035" i="1"/>
  <c r="E2036" i="1"/>
  <c r="K2036" i="1" s="1"/>
  <c r="E2037" i="1"/>
  <c r="K2037" i="1" s="1"/>
  <c r="E2038" i="1"/>
  <c r="K2038" i="1" s="1"/>
  <c r="E2039" i="1"/>
  <c r="E2040" i="1"/>
  <c r="K2040" i="1" s="1"/>
  <c r="E2041" i="1"/>
  <c r="K2041" i="1" s="1"/>
  <c r="E2042" i="1"/>
  <c r="K2042" i="1" s="1"/>
  <c r="E2043" i="1"/>
  <c r="E2044" i="1"/>
  <c r="E2045" i="1"/>
  <c r="K2045" i="1" s="1"/>
  <c r="E2046" i="1"/>
  <c r="K2046" i="1" s="1"/>
  <c r="E2047" i="1"/>
  <c r="E2048" i="1"/>
  <c r="K2048" i="1" s="1"/>
  <c r="E2049" i="1"/>
  <c r="K2049" i="1" s="1"/>
  <c r="E2050" i="1"/>
  <c r="K2050" i="1" s="1"/>
  <c r="E2051" i="1"/>
  <c r="E2052" i="1"/>
  <c r="K2052" i="1" s="1"/>
  <c r="E2053" i="1"/>
  <c r="K2053" i="1" s="1"/>
  <c r="E2054" i="1"/>
  <c r="K2054" i="1" s="1"/>
  <c r="E2055" i="1"/>
  <c r="E2056" i="1"/>
  <c r="K2056" i="1" s="1"/>
  <c r="E2057" i="1"/>
  <c r="K2057" i="1" s="1"/>
  <c r="E2058" i="1"/>
  <c r="K2058" i="1" s="1"/>
  <c r="E2059" i="1"/>
  <c r="E2060" i="1"/>
  <c r="E2061" i="1"/>
  <c r="K2061" i="1" s="1"/>
  <c r="E2062" i="1"/>
  <c r="K2062" i="1" s="1"/>
  <c r="E2063" i="1"/>
  <c r="E2064" i="1"/>
  <c r="K2064" i="1" s="1"/>
  <c r="E2065" i="1"/>
  <c r="K2065" i="1" s="1"/>
  <c r="E2066" i="1"/>
  <c r="K2066" i="1" s="1"/>
  <c r="E2067" i="1"/>
  <c r="E2068" i="1"/>
  <c r="K2068" i="1" s="1"/>
  <c r="E2069" i="1"/>
  <c r="K2069" i="1" s="1"/>
  <c r="E2070" i="1"/>
  <c r="K2070" i="1" s="1"/>
  <c r="E2071" i="1"/>
  <c r="E2072" i="1"/>
  <c r="K2072" i="1" s="1"/>
  <c r="E2073" i="1"/>
  <c r="K2073" i="1" s="1"/>
  <c r="E2074" i="1"/>
  <c r="K2074" i="1" s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3" i="1"/>
  <c r="K1407" i="1"/>
  <c r="K1408" i="1"/>
  <c r="K1411" i="1"/>
  <c r="K1415" i="1"/>
  <c r="K1419" i="1"/>
  <c r="K1423" i="1"/>
  <c r="K1424" i="1"/>
  <c r="K1427" i="1"/>
  <c r="K1431" i="1"/>
  <c r="K1435" i="1"/>
  <c r="K1436" i="1"/>
  <c r="K1439" i="1"/>
  <c r="K1443" i="1"/>
  <c r="K1444" i="1"/>
  <c r="K1447" i="1"/>
  <c r="K1451" i="1"/>
  <c r="K1452" i="1"/>
  <c r="K1455" i="1"/>
  <c r="K1459" i="1"/>
  <c r="K1463" i="1"/>
  <c r="K1467" i="1"/>
  <c r="K1468" i="1"/>
  <c r="K1471" i="1"/>
  <c r="K1475" i="1"/>
  <c r="K1476" i="1"/>
  <c r="K1479" i="1"/>
  <c r="K1483" i="1"/>
  <c r="K1484" i="1"/>
  <c r="K1487" i="1"/>
  <c r="K1491" i="1"/>
  <c r="K1495" i="1"/>
  <c r="K1496" i="1"/>
  <c r="K1499" i="1"/>
  <c r="K1503" i="1"/>
  <c r="K1504" i="1"/>
  <c r="K1507" i="1"/>
  <c r="K1511" i="1"/>
  <c r="K1515" i="1"/>
  <c r="K1519" i="1"/>
  <c r="K1520" i="1"/>
  <c r="K1523" i="1"/>
  <c r="K1527" i="1"/>
  <c r="K1528" i="1"/>
  <c r="K1531" i="1"/>
  <c r="K1535" i="1"/>
  <c r="K1536" i="1"/>
  <c r="K1539" i="1"/>
  <c r="K1543" i="1"/>
  <c r="K1547" i="1"/>
  <c r="K1551" i="1"/>
  <c r="K1552" i="1"/>
  <c r="K1555" i="1"/>
  <c r="K1559" i="1"/>
  <c r="K1563" i="1"/>
  <c r="K1564" i="1"/>
  <c r="K1567" i="1"/>
  <c r="K1571" i="1"/>
  <c r="K1572" i="1"/>
  <c r="K1575" i="1"/>
  <c r="K1579" i="1"/>
  <c r="K1580" i="1"/>
  <c r="K1583" i="1"/>
  <c r="K1587" i="1"/>
  <c r="K1591" i="1"/>
  <c r="K1595" i="1"/>
  <c r="K1596" i="1"/>
  <c r="K1599" i="1"/>
  <c r="K1603" i="1"/>
  <c r="K1604" i="1"/>
  <c r="K1607" i="1"/>
  <c r="K1611" i="1"/>
  <c r="K1612" i="1"/>
  <c r="K1615" i="1"/>
  <c r="K1619" i="1"/>
  <c r="K1623" i="1"/>
  <c r="K1624" i="1"/>
  <c r="K1627" i="1"/>
  <c r="K1631" i="1"/>
  <c r="K1632" i="1"/>
  <c r="K1635" i="1"/>
  <c r="K1639" i="1"/>
  <c r="K1643" i="1"/>
  <c r="K1647" i="1"/>
  <c r="K1648" i="1"/>
  <c r="K1651" i="1"/>
  <c r="K1655" i="1"/>
  <c r="K1659" i="1"/>
  <c r="K1663" i="1"/>
  <c r="K1664" i="1"/>
  <c r="K1667" i="1"/>
  <c r="K1671" i="1"/>
  <c r="K1675" i="1"/>
  <c r="K1679" i="1"/>
  <c r="K1680" i="1"/>
  <c r="K1683" i="1"/>
  <c r="K1687" i="1"/>
  <c r="K1691" i="1"/>
  <c r="K1692" i="1"/>
  <c r="K1695" i="1"/>
  <c r="K1699" i="1"/>
  <c r="K1703" i="1"/>
  <c r="K1707" i="1"/>
  <c r="K1708" i="1"/>
  <c r="K1711" i="1"/>
  <c r="K1715" i="1"/>
  <c r="K1719" i="1"/>
  <c r="K1723" i="1"/>
  <c r="K1724" i="1"/>
  <c r="K1727" i="1"/>
  <c r="K1731" i="1"/>
  <c r="K1735" i="1"/>
  <c r="K1739" i="1"/>
  <c r="K1740" i="1"/>
  <c r="K1743" i="1"/>
  <c r="K1747" i="1"/>
  <c r="K1751" i="1"/>
  <c r="K1755" i="1"/>
  <c r="K1756" i="1"/>
  <c r="K1759" i="1"/>
  <c r="K1763" i="1"/>
  <c r="K1767" i="1"/>
  <c r="K1771" i="1"/>
  <c r="K1772" i="1"/>
  <c r="K1775" i="1"/>
  <c r="K1779" i="1"/>
  <c r="K1783" i="1"/>
  <c r="K1787" i="1"/>
  <c r="K1788" i="1"/>
  <c r="K1791" i="1"/>
  <c r="K1795" i="1"/>
  <c r="K1799" i="1"/>
  <c r="K1803" i="1"/>
  <c r="K1804" i="1"/>
  <c r="K1807" i="1"/>
  <c r="K1811" i="1"/>
  <c r="K1815" i="1"/>
  <c r="K1819" i="1"/>
  <c r="K1820" i="1"/>
  <c r="K1823" i="1"/>
  <c r="K1827" i="1"/>
  <c r="K1831" i="1"/>
  <c r="K1835" i="1"/>
  <c r="K1836" i="1"/>
  <c r="K1839" i="1"/>
  <c r="K1843" i="1"/>
  <c r="K1847" i="1"/>
  <c r="K1851" i="1"/>
  <c r="K1852" i="1"/>
  <c r="K1855" i="1"/>
  <c r="K1859" i="1"/>
  <c r="K1863" i="1"/>
  <c r="K1867" i="1"/>
  <c r="K1868" i="1"/>
  <c r="K1871" i="1"/>
  <c r="K1875" i="1"/>
  <c r="K1879" i="1"/>
  <c r="K1883" i="1"/>
  <c r="K1884" i="1"/>
  <c r="K1887" i="1"/>
  <c r="K1891" i="1"/>
  <c r="K1895" i="1"/>
  <c r="K1899" i="1"/>
  <c r="K1900" i="1"/>
  <c r="K1903" i="1"/>
  <c r="K1907" i="1"/>
  <c r="K1911" i="1"/>
  <c r="K1915" i="1"/>
  <c r="K1916" i="1"/>
  <c r="K1919" i="1"/>
  <c r="K1923" i="1"/>
  <c r="K1927" i="1"/>
  <c r="K1931" i="1"/>
  <c r="K1932" i="1"/>
  <c r="K1935" i="1"/>
  <c r="K1939" i="1"/>
  <c r="K1943" i="1"/>
  <c r="K1947" i="1"/>
  <c r="K1948" i="1"/>
  <c r="K1951" i="1"/>
  <c r="K1955" i="1"/>
  <c r="K1959" i="1"/>
  <c r="K1963" i="1"/>
  <c r="K1964" i="1"/>
  <c r="K1967" i="1"/>
  <c r="K1971" i="1"/>
  <c r="K1975" i="1"/>
  <c r="K1979" i="1"/>
  <c r="K1980" i="1"/>
  <c r="K1983" i="1"/>
  <c r="K1987" i="1"/>
  <c r="K1991" i="1"/>
  <c r="K1995" i="1"/>
  <c r="K1996" i="1"/>
  <c r="K1999" i="1"/>
  <c r="K2003" i="1"/>
  <c r="K2007" i="1"/>
  <c r="K2011" i="1"/>
  <c r="K2012" i="1"/>
  <c r="K2015" i="1"/>
  <c r="K2019" i="1"/>
  <c r="K2023" i="1"/>
  <c r="K2027" i="1"/>
  <c r="K2028" i="1"/>
  <c r="K2031" i="1"/>
  <c r="K2035" i="1"/>
  <c r="K2039" i="1"/>
  <c r="K2043" i="1"/>
  <c r="K2044" i="1"/>
  <c r="K2047" i="1"/>
  <c r="K2051" i="1"/>
  <c r="K2055" i="1"/>
  <c r="K2059" i="1"/>
  <c r="K2060" i="1"/>
  <c r="K2063" i="1"/>
  <c r="K2067" i="1"/>
  <c r="K2071" i="1"/>
  <c r="G547" i="1" l="1"/>
  <c r="M547" i="1" s="1"/>
  <c r="G548" i="1"/>
  <c r="M548" i="1" s="1"/>
  <c r="G549" i="1"/>
  <c r="M549" i="1" s="1"/>
  <c r="G550" i="1"/>
  <c r="M550" i="1" s="1"/>
  <c r="G551" i="1"/>
  <c r="M551" i="1" s="1"/>
  <c r="G552" i="1"/>
  <c r="M552" i="1" s="1"/>
  <c r="G553" i="1"/>
  <c r="M553" i="1" s="1"/>
  <c r="G554" i="1"/>
  <c r="M554" i="1" s="1"/>
  <c r="G555" i="1"/>
  <c r="M555" i="1" s="1"/>
  <c r="G556" i="1"/>
  <c r="M556" i="1" s="1"/>
  <c r="G557" i="1"/>
  <c r="M557" i="1" s="1"/>
  <c r="G558" i="1"/>
  <c r="M558" i="1" s="1"/>
  <c r="G559" i="1"/>
  <c r="M559" i="1" s="1"/>
  <c r="G560" i="1"/>
  <c r="M560" i="1" s="1"/>
  <c r="G561" i="1"/>
  <c r="M561" i="1" s="1"/>
  <c r="G562" i="1"/>
  <c r="M562" i="1" s="1"/>
  <c r="G563" i="1"/>
  <c r="M563" i="1" s="1"/>
  <c r="G564" i="1"/>
  <c r="M564" i="1" s="1"/>
  <c r="G565" i="1"/>
  <c r="M565" i="1" s="1"/>
  <c r="G566" i="1"/>
  <c r="M566" i="1" s="1"/>
  <c r="G567" i="1"/>
  <c r="M567" i="1" s="1"/>
  <c r="G568" i="1"/>
  <c r="M568" i="1" s="1"/>
  <c r="G569" i="1"/>
  <c r="M569" i="1" s="1"/>
  <c r="G570" i="1"/>
  <c r="M570" i="1" s="1"/>
  <c r="G571" i="1"/>
  <c r="M571" i="1" s="1"/>
  <c r="G572" i="1"/>
  <c r="M572" i="1" s="1"/>
  <c r="G573" i="1"/>
  <c r="M573" i="1" s="1"/>
  <c r="G574" i="1"/>
  <c r="M574" i="1" s="1"/>
  <c r="G575" i="1"/>
  <c r="M575" i="1" s="1"/>
  <c r="G576" i="1"/>
  <c r="M576" i="1" s="1"/>
  <c r="G577" i="1"/>
  <c r="M577" i="1" s="1"/>
  <c r="G578" i="1"/>
  <c r="M578" i="1" s="1"/>
  <c r="G579" i="1"/>
  <c r="M579" i="1" s="1"/>
  <c r="G580" i="1"/>
  <c r="M580" i="1" s="1"/>
  <c r="G581" i="1"/>
  <c r="M581" i="1" s="1"/>
  <c r="G582" i="1"/>
  <c r="M582" i="1" s="1"/>
  <c r="G583" i="1"/>
  <c r="M583" i="1" s="1"/>
  <c r="G584" i="1"/>
  <c r="M584" i="1" s="1"/>
  <c r="G585" i="1"/>
  <c r="M585" i="1" s="1"/>
  <c r="G586" i="1"/>
  <c r="M586" i="1" s="1"/>
  <c r="G587" i="1"/>
  <c r="M587" i="1" s="1"/>
  <c r="G588" i="1"/>
  <c r="M588" i="1" s="1"/>
  <c r="G589" i="1"/>
  <c r="M589" i="1" s="1"/>
  <c r="G590" i="1"/>
  <c r="M590" i="1" s="1"/>
  <c r="G591" i="1"/>
  <c r="M591" i="1" s="1"/>
  <c r="G592" i="1"/>
  <c r="M592" i="1" s="1"/>
  <c r="G593" i="1"/>
  <c r="M593" i="1" s="1"/>
  <c r="G594" i="1"/>
  <c r="M594" i="1" s="1"/>
  <c r="G595" i="1"/>
  <c r="M595" i="1" s="1"/>
  <c r="G596" i="1"/>
  <c r="M596" i="1" s="1"/>
  <c r="G597" i="1"/>
  <c r="M597" i="1" s="1"/>
  <c r="G598" i="1"/>
  <c r="M598" i="1" s="1"/>
  <c r="G599" i="1"/>
  <c r="M599" i="1" s="1"/>
  <c r="G600" i="1"/>
  <c r="M600" i="1" s="1"/>
  <c r="G601" i="1"/>
  <c r="M601" i="1" s="1"/>
  <c r="G602" i="1"/>
  <c r="M602" i="1" s="1"/>
  <c r="G603" i="1"/>
  <c r="M603" i="1" s="1"/>
  <c r="G604" i="1"/>
  <c r="M604" i="1" s="1"/>
  <c r="G605" i="1"/>
  <c r="M605" i="1" s="1"/>
  <c r="G606" i="1"/>
  <c r="M606" i="1" s="1"/>
  <c r="G607" i="1"/>
  <c r="M607" i="1" s="1"/>
  <c r="G608" i="1"/>
  <c r="M608" i="1" s="1"/>
  <c r="G609" i="1"/>
  <c r="M609" i="1" s="1"/>
  <c r="G610" i="1"/>
  <c r="M610" i="1" s="1"/>
  <c r="G611" i="1"/>
  <c r="M611" i="1" s="1"/>
  <c r="G612" i="1"/>
  <c r="M612" i="1" s="1"/>
  <c r="G613" i="1"/>
  <c r="M613" i="1" s="1"/>
  <c r="G614" i="1"/>
  <c r="M614" i="1" s="1"/>
  <c r="G615" i="1"/>
  <c r="M615" i="1" s="1"/>
  <c r="G616" i="1"/>
  <c r="M616" i="1" s="1"/>
  <c r="G617" i="1"/>
  <c r="M617" i="1" s="1"/>
  <c r="G618" i="1"/>
  <c r="M618" i="1" s="1"/>
  <c r="G619" i="1"/>
  <c r="M619" i="1" s="1"/>
  <c r="G620" i="1"/>
  <c r="M620" i="1" s="1"/>
  <c r="G621" i="1"/>
  <c r="M621" i="1" s="1"/>
  <c r="G622" i="1"/>
  <c r="M622" i="1" s="1"/>
  <c r="G623" i="1"/>
  <c r="M623" i="1" s="1"/>
  <c r="G624" i="1"/>
  <c r="M624" i="1" s="1"/>
  <c r="G625" i="1"/>
  <c r="M625" i="1" s="1"/>
  <c r="G626" i="1"/>
  <c r="M626" i="1" s="1"/>
  <c r="G627" i="1"/>
  <c r="M627" i="1" s="1"/>
  <c r="G628" i="1"/>
  <c r="M628" i="1" s="1"/>
  <c r="G629" i="1"/>
  <c r="M629" i="1" s="1"/>
  <c r="G630" i="1"/>
  <c r="M630" i="1" s="1"/>
  <c r="G631" i="1"/>
  <c r="M631" i="1" s="1"/>
  <c r="G632" i="1"/>
  <c r="M632" i="1" s="1"/>
  <c r="G633" i="1"/>
  <c r="M633" i="1" s="1"/>
  <c r="G634" i="1"/>
  <c r="M634" i="1" s="1"/>
  <c r="G635" i="1"/>
  <c r="M635" i="1" s="1"/>
  <c r="G636" i="1"/>
  <c r="M636" i="1" s="1"/>
  <c r="G637" i="1"/>
  <c r="M637" i="1" s="1"/>
  <c r="G638" i="1"/>
  <c r="M638" i="1" s="1"/>
  <c r="G639" i="1"/>
  <c r="M639" i="1" s="1"/>
  <c r="G640" i="1"/>
  <c r="M640" i="1" s="1"/>
  <c r="G641" i="1"/>
  <c r="M641" i="1" s="1"/>
  <c r="G642" i="1"/>
  <c r="M642" i="1" s="1"/>
  <c r="G643" i="1"/>
  <c r="M643" i="1" s="1"/>
  <c r="G644" i="1"/>
  <c r="M644" i="1" s="1"/>
  <c r="G645" i="1"/>
  <c r="M645" i="1" s="1"/>
  <c r="G646" i="1"/>
  <c r="M646" i="1" s="1"/>
  <c r="G647" i="1"/>
  <c r="M647" i="1" s="1"/>
  <c r="G648" i="1"/>
  <c r="M648" i="1" s="1"/>
  <c r="G649" i="1"/>
  <c r="M649" i="1" s="1"/>
  <c r="G650" i="1"/>
  <c r="M650" i="1" s="1"/>
  <c r="G651" i="1"/>
  <c r="M651" i="1" s="1"/>
  <c r="G652" i="1"/>
  <c r="M652" i="1" s="1"/>
  <c r="G653" i="1"/>
  <c r="M653" i="1" s="1"/>
  <c r="G654" i="1"/>
  <c r="M654" i="1" s="1"/>
  <c r="G655" i="1"/>
  <c r="M655" i="1" s="1"/>
  <c r="G656" i="1"/>
  <c r="M656" i="1" s="1"/>
  <c r="G657" i="1"/>
  <c r="M657" i="1" s="1"/>
  <c r="G658" i="1"/>
  <c r="M658" i="1" s="1"/>
  <c r="G659" i="1"/>
  <c r="M659" i="1" s="1"/>
  <c r="G660" i="1"/>
  <c r="M660" i="1" s="1"/>
  <c r="G661" i="1"/>
  <c r="M661" i="1" s="1"/>
  <c r="G662" i="1"/>
  <c r="M662" i="1" s="1"/>
  <c r="G663" i="1"/>
  <c r="M663" i="1" s="1"/>
  <c r="G664" i="1"/>
  <c r="M664" i="1" s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7" i="1"/>
  <c r="C2055" i="1" l="1"/>
  <c r="I2055" i="1" s="1"/>
  <c r="D2055" i="1"/>
  <c r="J2055" i="1" s="1"/>
  <c r="F2055" i="1"/>
  <c r="L2055" i="1" s="1"/>
  <c r="C2056" i="1"/>
  <c r="I2056" i="1" s="1"/>
  <c r="D2056" i="1"/>
  <c r="J2056" i="1" s="1"/>
  <c r="F2056" i="1"/>
  <c r="L2056" i="1" s="1"/>
  <c r="C2057" i="1"/>
  <c r="I2057" i="1" s="1"/>
  <c r="D2057" i="1"/>
  <c r="J2057" i="1" s="1"/>
  <c r="F2057" i="1"/>
  <c r="L2057" i="1" s="1"/>
  <c r="C2058" i="1"/>
  <c r="I2058" i="1" s="1"/>
  <c r="D2058" i="1"/>
  <c r="J2058" i="1" s="1"/>
  <c r="F2058" i="1"/>
  <c r="L2058" i="1" s="1"/>
  <c r="C2059" i="1"/>
  <c r="I2059" i="1" s="1"/>
  <c r="D2059" i="1"/>
  <c r="J2059" i="1" s="1"/>
  <c r="F2059" i="1"/>
  <c r="L2059" i="1" s="1"/>
  <c r="C2060" i="1"/>
  <c r="I2060" i="1" s="1"/>
  <c r="D2060" i="1"/>
  <c r="J2060" i="1" s="1"/>
  <c r="F2060" i="1"/>
  <c r="L2060" i="1" s="1"/>
  <c r="C2061" i="1"/>
  <c r="I2061" i="1" s="1"/>
  <c r="D2061" i="1"/>
  <c r="J2061" i="1" s="1"/>
  <c r="F2061" i="1"/>
  <c r="L2061" i="1" s="1"/>
  <c r="C2062" i="1"/>
  <c r="I2062" i="1" s="1"/>
  <c r="D2062" i="1"/>
  <c r="J2062" i="1" s="1"/>
  <c r="F2062" i="1"/>
  <c r="L2062" i="1" s="1"/>
  <c r="C2063" i="1"/>
  <c r="I2063" i="1" s="1"/>
  <c r="D2063" i="1"/>
  <c r="J2063" i="1" s="1"/>
  <c r="F2063" i="1"/>
  <c r="L2063" i="1" s="1"/>
  <c r="C2064" i="1"/>
  <c r="I2064" i="1" s="1"/>
  <c r="D2064" i="1"/>
  <c r="J2064" i="1" s="1"/>
  <c r="F2064" i="1"/>
  <c r="L2064" i="1" s="1"/>
  <c r="C2065" i="1"/>
  <c r="I2065" i="1" s="1"/>
  <c r="D2065" i="1"/>
  <c r="J2065" i="1" s="1"/>
  <c r="F2065" i="1"/>
  <c r="L2065" i="1" s="1"/>
  <c r="C2066" i="1"/>
  <c r="I2066" i="1" s="1"/>
  <c r="D2066" i="1"/>
  <c r="J2066" i="1" s="1"/>
  <c r="F2066" i="1"/>
  <c r="L2066" i="1" s="1"/>
  <c r="C2067" i="1"/>
  <c r="I2067" i="1" s="1"/>
  <c r="D2067" i="1"/>
  <c r="J2067" i="1" s="1"/>
  <c r="F2067" i="1"/>
  <c r="L2067" i="1" s="1"/>
  <c r="C2068" i="1"/>
  <c r="I2068" i="1" s="1"/>
  <c r="D2068" i="1"/>
  <c r="J2068" i="1" s="1"/>
  <c r="F2068" i="1"/>
  <c r="L2068" i="1" s="1"/>
  <c r="C2069" i="1"/>
  <c r="I2069" i="1" s="1"/>
  <c r="D2069" i="1"/>
  <c r="J2069" i="1" s="1"/>
  <c r="F2069" i="1"/>
  <c r="L2069" i="1" s="1"/>
  <c r="C2070" i="1"/>
  <c r="I2070" i="1" s="1"/>
  <c r="D2070" i="1"/>
  <c r="J2070" i="1" s="1"/>
  <c r="F2070" i="1"/>
  <c r="L2070" i="1" s="1"/>
  <c r="C2071" i="1"/>
  <c r="I2071" i="1" s="1"/>
  <c r="D2071" i="1"/>
  <c r="J2071" i="1" s="1"/>
  <c r="F2071" i="1"/>
  <c r="L2071" i="1" s="1"/>
  <c r="C2072" i="1"/>
  <c r="I2072" i="1" s="1"/>
  <c r="D2072" i="1"/>
  <c r="J2072" i="1" s="1"/>
  <c r="F2072" i="1"/>
  <c r="L2072" i="1" s="1"/>
  <c r="C2073" i="1"/>
  <c r="I2073" i="1" s="1"/>
  <c r="D2073" i="1"/>
  <c r="J2073" i="1" s="1"/>
  <c r="F2073" i="1"/>
  <c r="L2073" i="1" s="1"/>
  <c r="C2074" i="1"/>
  <c r="I2074" i="1" s="1"/>
  <c r="D2074" i="1"/>
  <c r="J2074" i="1" s="1"/>
  <c r="F2074" i="1"/>
  <c r="L2074" i="1" s="1"/>
  <c r="A2073" i="1"/>
  <c r="A2074" i="1"/>
  <c r="A2064" i="1"/>
  <c r="A2065" i="1"/>
  <c r="A2066" i="1"/>
  <c r="A2067" i="1"/>
  <c r="A2068" i="1"/>
  <c r="A2069" i="1"/>
  <c r="A2070" i="1"/>
  <c r="A2071" i="1"/>
  <c r="A2072" i="1"/>
  <c r="A2055" i="1"/>
  <c r="A2056" i="1"/>
  <c r="A2057" i="1"/>
  <c r="A2058" i="1"/>
  <c r="A2059" i="1"/>
  <c r="A2060" i="1"/>
  <c r="A2061" i="1"/>
  <c r="A2062" i="1"/>
  <c r="A2063" i="1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B2062" i="1" l="1"/>
  <c r="B2060" i="1"/>
  <c r="B2058" i="1"/>
  <c r="B2056" i="1"/>
  <c r="B2072" i="1"/>
  <c r="B2071" i="1"/>
  <c r="B2069" i="1"/>
  <c r="B2066" i="1"/>
  <c r="B2063" i="1"/>
  <c r="B2061" i="1"/>
  <c r="B2059" i="1"/>
  <c r="B2057" i="1"/>
  <c r="B2067" i="1"/>
  <c r="B2065" i="1"/>
  <c r="B2074" i="1"/>
  <c r="B2064" i="1"/>
  <c r="B2073" i="1"/>
  <c r="B2070" i="1"/>
  <c r="B2068" i="1"/>
  <c r="A600" i="1"/>
  <c r="AJ600" i="1" s="1"/>
  <c r="C10" i="3"/>
  <c r="L603" i="5"/>
  <c r="A8" i="1"/>
  <c r="AJ8" i="1" s="1"/>
  <c r="A7" i="1"/>
  <c r="A9" i="1"/>
  <c r="A10" i="1"/>
  <c r="AJ10" i="1" s="1"/>
  <c r="A11" i="1"/>
  <c r="A12" i="1"/>
  <c r="A13" i="1"/>
  <c r="A14" i="1"/>
  <c r="AJ14" i="1" s="1"/>
  <c r="A15" i="1"/>
  <c r="A16" i="1"/>
  <c r="D7" i="1"/>
  <c r="J7" i="1" s="1"/>
  <c r="P4" i="1"/>
  <c r="D8" i="1"/>
  <c r="D9" i="1"/>
  <c r="D10" i="1"/>
  <c r="D11" i="1"/>
  <c r="D12" i="1"/>
  <c r="J12" i="1" s="1"/>
  <c r="D13" i="1"/>
  <c r="J13" i="1" s="1"/>
  <c r="D14" i="1"/>
  <c r="J14" i="1" s="1"/>
  <c r="D15" i="1"/>
  <c r="J15" i="1" s="1"/>
  <c r="A603" i="1"/>
  <c r="AJ603" i="1" s="1"/>
  <c r="A17" i="1"/>
  <c r="AJ17" i="1" s="1"/>
  <c r="A18" i="1"/>
  <c r="A19" i="1"/>
  <c r="AJ19" i="1" s="1"/>
  <c r="A20" i="1"/>
  <c r="AJ20" i="1" s="1"/>
  <c r="A21" i="1"/>
  <c r="AJ21" i="1" s="1"/>
  <c r="A22" i="1"/>
  <c r="A23" i="1"/>
  <c r="AJ23" i="1" s="1"/>
  <c r="A24" i="1"/>
  <c r="AJ24" i="1" s="1"/>
  <c r="A25" i="1"/>
  <c r="AJ25" i="1" s="1"/>
  <c r="A26" i="1"/>
  <c r="A27" i="1"/>
  <c r="AJ27" i="1" s="1"/>
  <c r="A28" i="1"/>
  <c r="AJ28" i="1" s="1"/>
  <c r="A29" i="1"/>
  <c r="AJ29" i="1" s="1"/>
  <c r="A30" i="1"/>
  <c r="A31" i="1"/>
  <c r="AJ31" i="1" s="1"/>
  <c r="A32" i="1"/>
  <c r="A33" i="1"/>
  <c r="AJ33" i="1" s="1"/>
  <c r="A34" i="1"/>
  <c r="A35" i="1"/>
  <c r="A36" i="1"/>
  <c r="A37" i="1"/>
  <c r="AJ37" i="1" s="1"/>
  <c r="A38" i="1"/>
  <c r="A39" i="1"/>
  <c r="AJ39" i="1" s="1"/>
  <c r="A40" i="1"/>
  <c r="A41" i="1"/>
  <c r="AJ41" i="1" s="1"/>
  <c r="A42" i="1"/>
  <c r="A43" i="1"/>
  <c r="AJ43" i="1" s="1"/>
  <c r="A44" i="1"/>
  <c r="A45" i="1"/>
  <c r="AJ45" i="1" s="1"/>
  <c r="A46" i="1"/>
  <c r="A47" i="1"/>
  <c r="AJ47" i="1" s="1"/>
  <c r="A48" i="1"/>
  <c r="A49" i="1"/>
  <c r="AJ49" i="1" s="1"/>
  <c r="A50" i="1"/>
  <c r="A51" i="1"/>
  <c r="AJ51" i="1" s="1"/>
  <c r="A52" i="1"/>
  <c r="A53" i="1"/>
  <c r="AJ53" i="1" s="1"/>
  <c r="A54" i="1"/>
  <c r="A55" i="1"/>
  <c r="AJ55" i="1" s="1"/>
  <c r="A56" i="1"/>
  <c r="A57" i="1"/>
  <c r="AJ57" i="1" s="1"/>
  <c r="A58" i="1"/>
  <c r="A59" i="1"/>
  <c r="AJ59" i="1" s="1"/>
  <c r="A60" i="1"/>
  <c r="A61" i="1"/>
  <c r="A62" i="1"/>
  <c r="A63" i="1"/>
  <c r="AJ63" i="1" s="1"/>
  <c r="A64" i="1"/>
  <c r="A65" i="1"/>
  <c r="AJ65" i="1" s="1"/>
  <c r="A66" i="1"/>
  <c r="A67" i="1"/>
  <c r="AJ67" i="1" s="1"/>
  <c r="A68" i="1"/>
  <c r="A69" i="1"/>
  <c r="AJ69" i="1" s="1"/>
  <c r="A70" i="1"/>
  <c r="A71" i="1"/>
  <c r="AJ71" i="1" s="1"/>
  <c r="A72" i="1"/>
  <c r="A73" i="1"/>
  <c r="AJ73" i="1" s="1"/>
  <c r="A74" i="1"/>
  <c r="A75" i="1"/>
  <c r="A76" i="1"/>
  <c r="A77" i="1"/>
  <c r="AJ77" i="1" s="1"/>
  <c r="A78" i="1"/>
  <c r="A79" i="1"/>
  <c r="AJ79" i="1" s="1"/>
  <c r="A80" i="1"/>
  <c r="A81" i="1"/>
  <c r="AJ81" i="1" s="1"/>
  <c r="A82" i="1"/>
  <c r="A83" i="1"/>
  <c r="AJ83" i="1" s="1"/>
  <c r="A84" i="1"/>
  <c r="A85" i="1"/>
  <c r="AJ85" i="1" s="1"/>
  <c r="A86" i="1"/>
  <c r="A87" i="1"/>
  <c r="AJ87" i="1" s="1"/>
  <c r="A88" i="1"/>
  <c r="A89" i="1"/>
  <c r="AJ89" i="1" s="1"/>
  <c r="A90" i="1"/>
  <c r="A91" i="1"/>
  <c r="AJ91" i="1" s="1"/>
  <c r="A92" i="1"/>
  <c r="A93" i="1"/>
  <c r="AJ93" i="1" s="1"/>
  <c r="A94" i="1"/>
  <c r="A95" i="1"/>
  <c r="AJ95" i="1" s="1"/>
  <c r="A96" i="1"/>
  <c r="A97" i="1"/>
  <c r="AJ97" i="1" s="1"/>
  <c r="A98" i="1"/>
  <c r="A99" i="1"/>
  <c r="AJ99" i="1" s="1"/>
  <c r="A100" i="1"/>
  <c r="A101" i="1"/>
  <c r="AJ101" i="1" s="1"/>
  <c r="A102" i="1"/>
  <c r="A103" i="1"/>
  <c r="AJ103" i="1" s="1"/>
  <c r="A104" i="1"/>
  <c r="A105" i="1"/>
  <c r="AJ105" i="1" s="1"/>
  <c r="A106" i="1"/>
  <c r="A107" i="1"/>
  <c r="A108" i="1"/>
  <c r="A109" i="1"/>
  <c r="AJ109" i="1" s="1"/>
  <c r="A110" i="1"/>
  <c r="A111" i="1"/>
  <c r="AJ111" i="1" s="1"/>
  <c r="A112" i="1"/>
  <c r="A113" i="1"/>
  <c r="AJ113" i="1" s="1"/>
  <c r="A114" i="1"/>
  <c r="A115" i="1"/>
  <c r="AJ115" i="1" s="1"/>
  <c r="A116" i="1"/>
  <c r="A117" i="1"/>
  <c r="AJ117" i="1" s="1"/>
  <c r="A118" i="1"/>
  <c r="A119" i="1"/>
  <c r="AJ119" i="1" s="1"/>
  <c r="A120" i="1"/>
  <c r="A121" i="1"/>
  <c r="AJ121" i="1" s="1"/>
  <c r="A122" i="1"/>
  <c r="A123" i="1"/>
  <c r="AJ123" i="1" s="1"/>
  <c r="A124" i="1"/>
  <c r="A125" i="1"/>
  <c r="AJ125" i="1" s="1"/>
  <c r="A126" i="1"/>
  <c r="A127" i="1"/>
  <c r="AJ127" i="1" s="1"/>
  <c r="A128" i="1"/>
  <c r="A129" i="1"/>
  <c r="AJ129" i="1" s="1"/>
  <c r="A130" i="1"/>
  <c r="A131" i="1"/>
  <c r="AJ131" i="1" s="1"/>
  <c r="A132" i="1"/>
  <c r="A133" i="1"/>
  <c r="AJ133" i="1" s="1"/>
  <c r="A134" i="1"/>
  <c r="A135" i="1"/>
  <c r="AJ135" i="1" s="1"/>
  <c r="A136" i="1"/>
  <c r="A137" i="1"/>
  <c r="AJ137" i="1" s="1"/>
  <c r="A138" i="1"/>
  <c r="A139" i="1"/>
  <c r="AJ139" i="1" s="1"/>
  <c r="A140" i="1"/>
  <c r="A141" i="1"/>
  <c r="AJ141" i="1" s="1"/>
  <c r="A142" i="1"/>
  <c r="A143" i="1"/>
  <c r="AJ143" i="1" s="1"/>
  <c r="A144" i="1"/>
  <c r="A145" i="1"/>
  <c r="AJ145" i="1" s="1"/>
  <c r="A146" i="1"/>
  <c r="A147" i="1"/>
  <c r="AJ147" i="1" s="1"/>
  <c r="A148" i="1"/>
  <c r="A149" i="1"/>
  <c r="AJ149" i="1" s="1"/>
  <c r="A150" i="1"/>
  <c r="A151" i="1"/>
  <c r="AJ151" i="1" s="1"/>
  <c r="A152" i="1"/>
  <c r="A153" i="1"/>
  <c r="AJ153" i="1" s="1"/>
  <c r="A154" i="1"/>
  <c r="A155" i="1"/>
  <c r="AJ155" i="1" s="1"/>
  <c r="A156" i="1"/>
  <c r="A157" i="1"/>
  <c r="AJ157" i="1" s="1"/>
  <c r="A158" i="1"/>
  <c r="A159" i="1"/>
  <c r="A160" i="1"/>
  <c r="A161" i="1"/>
  <c r="AJ161" i="1" s="1"/>
  <c r="A162" i="1"/>
  <c r="A163" i="1"/>
  <c r="AJ163" i="1" s="1"/>
  <c r="A164" i="1"/>
  <c r="A165" i="1"/>
  <c r="A166" i="1"/>
  <c r="A167" i="1"/>
  <c r="AJ167" i="1" s="1"/>
  <c r="A168" i="1"/>
  <c r="A169" i="1"/>
  <c r="AJ169" i="1" s="1"/>
  <c r="A170" i="1"/>
  <c r="A171" i="1"/>
  <c r="AJ171" i="1" s="1"/>
  <c r="A172" i="1"/>
  <c r="A173" i="1"/>
  <c r="AJ173" i="1" s="1"/>
  <c r="A174" i="1"/>
  <c r="A175" i="1"/>
  <c r="AJ175" i="1" s="1"/>
  <c r="A176" i="1"/>
  <c r="A177" i="1"/>
  <c r="AJ177" i="1" s="1"/>
  <c r="A178" i="1"/>
  <c r="A179" i="1"/>
  <c r="AJ179" i="1" s="1"/>
  <c r="A180" i="1"/>
  <c r="A181" i="1"/>
  <c r="AJ181" i="1" s="1"/>
  <c r="A182" i="1"/>
  <c r="A183" i="1"/>
  <c r="AJ183" i="1" s="1"/>
  <c r="A184" i="1"/>
  <c r="A185" i="1"/>
  <c r="AJ185" i="1" s="1"/>
  <c r="A186" i="1"/>
  <c r="A187" i="1"/>
  <c r="AJ187" i="1" s="1"/>
  <c r="A188" i="1"/>
  <c r="A189" i="1"/>
  <c r="AJ189" i="1" s="1"/>
  <c r="A190" i="1"/>
  <c r="A191" i="1"/>
  <c r="A192" i="1"/>
  <c r="A193" i="1"/>
  <c r="AJ193" i="1" s="1"/>
  <c r="A194" i="1"/>
  <c r="A195" i="1"/>
  <c r="AJ195" i="1" s="1"/>
  <c r="A196" i="1"/>
  <c r="A197" i="1"/>
  <c r="AJ197" i="1" s="1"/>
  <c r="A198" i="1"/>
  <c r="A199" i="1"/>
  <c r="AJ199" i="1" s="1"/>
  <c r="A200" i="1"/>
  <c r="A201" i="1"/>
  <c r="AJ201" i="1" s="1"/>
  <c r="A202" i="1"/>
  <c r="A203" i="1"/>
  <c r="AJ203" i="1" s="1"/>
  <c r="A204" i="1"/>
  <c r="A205" i="1"/>
  <c r="AJ205" i="1" s="1"/>
  <c r="A206" i="1"/>
  <c r="A207" i="1"/>
  <c r="AJ207" i="1" s="1"/>
  <c r="A208" i="1"/>
  <c r="A209" i="1"/>
  <c r="AJ209" i="1" s="1"/>
  <c r="A210" i="1"/>
  <c r="A211" i="1"/>
  <c r="AJ211" i="1" s="1"/>
  <c r="A212" i="1"/>
  <c r="A213" i="1"/>
  <c r="AJ213" i="1" s="1"/>
  <c r="A214" i="1"/>
  <c r="A215" i="1"/>
  <c r="AJ215" i="1" s="1"/>
  <c r="A216" i="1"/>
  <c r="A217" i="1"/>
  <c r="AJ217" i="1" s="1"/>
  <c r="A218" i="1"/>
  <c r="A219" i="1"/>
  <c r="AJ219" i="1" s="1"/>
  <c r="A220" i="1"/>
  <c r="A221" i="1"/>
  <c r="AJ221" i="1" s="1"/>
  <c r="A222" i="1"/>
  <c r="A223" i="1"/>
  <c r="A224" i="1"/>
  <c r="A225" i="1"/>
  <c r="AJ225" i="1" s="1"/>
  <c r="A226" i="1"/>
  <c r="AJ226" i="1" s="1"/>
  <c r="A227" i="1"/>
  <c r="AJ227" i="1" s="1"/>
  <c r="A228" i="1"/>
  <c r="AJ228" i="1" s="1"/>
  <c r="A229" i="1"/>
  <c r="AJ229" i="1" s="1"/>
  <c r="A230" i="1"/>
  <c r="AJ230" i="1" s="1"/>
  <c r="A231" i="1"/>
  <c r="AJ231" i="1" s="1"/>
  <c r="A232" i="1"/>
  <c r="AJ232" i="1" s="1"/>
  <c r="A233" i="1"/>
  <c r="AJ233" i="1" s="1"/>
  <c r="A234" i="1"/>
  <c r="AJ234" i="1" s="1"/>
  <c r="A235" i="1"/>
  <c r="AJ235" i="1" s="1"/>
  <c r="A236" i="1"/>
  <c r="AJ236" i="1" s="1"/>
  <c r="A237" i="1"/>
  <c r="AJ237" i="1" s="1"/>
  <c r="A238" i="1"/>
  <c r="AJ238" i="1" s="1"/>
  <c r="A239" i="1"/>
  <c r="AJ239" i="1" s="1"/>
  <c r="A240" i="1"/>
  <c r="AJ240" i="1" s="1"/>
  <c r="A241" i="1"/>
  <c r="AJ241" i="1" s="1"/>
  <c r="A242" i="1"/>
  <c r="AJ242" i="1" s="1"/>
  <c r="A243" i="1"/>
  <c r="AJ243" i="1" s="1"/>
  <c r="A244" i="1"/>
  <c r="AJ244" i="1" s="1"/>
  <c r="A245" i="1"/>
  <c r="AJ245" i="1" s="1"/>
  <c r="A246" i="1"/>
  <c r="AJ246" i="1" s="1"/>
  <c r="A247" i="1"/>
  <c r="AJ247" i="1" s="1"/>
  <c r="A248" i="1"/>
  <c r="AJ248" i="1" s="1"/>
  <c r="A249" i="1"/>
  <c r="AJ249" i="1" s="1"/>
  <c r="A250" i="1"/>
  <c r="AJ250" i="1" s="1"/>
  <c r="A251" i="1"/>
  <c r="AJ251" i="1" s="1"/>
  <c r="A252" i="1"/>
  <c r="AJ252" i="1" s="1"/>
  <c r="A253" i="1"/>
  <c r="AJ253" i="1" s="1"/>
  <c r="A254" i="1"/>
  <c r="AJ254" i="1" s="1"/>
  <c r="A255" i="1"/>
  <c r="A256" i="1"/>
  <c r="AJ256" i="1" s="1"/>
  <c r="A257" i="1"/>
  <c r="AJ257" i="1" s="1"/>
  <c r="A258" i="1"/>
  <c r="AJ258" i="1" s="1"/>
  <c r="A259" i="1"/>
  <c r="AJ259" i="1" s="1"/>
  <c r="A260" i="1"/>
  <c r="AJ260" i="1" s="1"/>
  <c r="A261" i="1"/>
  <c r="AJ261" i="1" s="1"/>
  <c r="A262" i="1"/>
  <c r="AJ262" i="1" s="1"/>
  <c r="A263" i="1"/>
  <c r="AJ263" i="1" s="1"/>
  <c r="A264" i="1"/>
  <c r="AJ264" i="1" s="1"/>
  <c r="A265" i="1"/>
  <c r="AJ265" i="1" s="1"/>
  <c r="A266" i="1"/>
  <c r="AJ266" i="1" s="1"/>
  <c r="A267" i="1"/>
  <c r="A268" i="1"/>
  <c r="AJ268" i="1" s="1"/>
  <c r="A269" i="1"/>
  <c r="AJ269" i="1" s="1"/>
  <c r="A270" i="1"/>
  <c r="AJ270" i="1" s="1"/>
  <c r="A271" i="1"/>
  <c r="AJ271" i="1" s="1"/>
  <c r="A272" i="1"/>
  <c r="AJ272" i="1" s="1"/>
  <c r="A273" i="1"/>
  <c r="AJ273" i="1" s="1"/>
  <c r="A274" i="1"/>
  <c r="AJ274" i="1" s="1"/>
  <c r="A275" i="1"/>
  <c r="AJ275" i="1" s="1"/>
  <c r="A276" i="1"/>
  <c r="AJ276" i="1" s="1"/>
  <c r="A277" i="1"/>
  <c r="AJ277" i="1" s="1"/>
  <c r="A278" i="1"/>
  <c r="AJ278" i="1" s="1"/>
  <c r="A279" i="1"/>
  <c r="AJ279" i="1" s="1"/>
  <c r="A280" i="1"/>
  <c r="AJ280" i="1" s="1"/>
  <c r="A281" i="1"/>
  <c r="AJ281" i="1" s="1"/>
  <c r="A282" i="1"/>
  <c r="AJ282" i="1" s="1"/>
  <c r="A283" i="1"/>
  <c r="AJ283" i="1" s="1"/>
  <c r="A284" i="1"/>
  <c r="AJ284" i="1" s="1"/>
  <c r="A285" i="1"/>
  <c r="AJ285" i="1" s="1"/>
  <c r="A286" i="1"/>
  <c r="AJ286" i="1" s="1"/>
  <c r="A287" i="1"/>
  <c r="AJ287" i="1" s="1"/>
  <c r="A288" i="1"/>
  <c r="AJ288" i="1" s="1"/>
  <c r="A289" i="1"/>
  <c r="AJ289" i="1" s="1"/>
  <c r="A290" i="1"/>
  <c r="AJ290" i="1" s="1"/>
  <c r="A291" i="1"/>
  <c r="AJ291" i="1" s="1"/>
  <c r="A292" i="1"/>
  <c r="AJ292" i="1" s="1"/>
  <c r="A293" i="1"/>
  <c r="AJ293" i="1" s="1"/>
  <c r="A294" i="1"/>
  <c r="AJ294" i="1" s="1"/>
  <c r="A295" i="1"/>
  <c r="AJ295" i="1" s="1"/>
  <c r="A296" i="1"/>
  <c r="AJ296" i="1" s="1"/>
  <c r="A297" i="1"/>
  <c r="AJ297" i="1" s="1"/>
  <c r="A298" i="1"/>
  <c r="AJ298" i="1" s="1"/>
  <c r="A299" i="1"/>
  <c r="A300" i="1"/>
  <c r="AJ300" i="1" s="1"/>
  <c r="A301" i="1"/>
  <c r="AJ301" i="1" s="1"/>
  <c r="A302" i="1"/>
  <c r="AJ302" i="1" s="1"/>
  <c r="A303" i="1"/>
  <c r="AJ303" i="1" s="1"/>
  <c r="A304" i="1"/>
  <c r="AJ304" i="1" s="1"/>
  <c r="A305" i="1"/>
  <c r="AJ305" i="1" s="1"/>
  <c r="A306" i="1"/>
  <c r="AJ306" i="1" s="1"/>
  <c r="A307" i="1"/>
  <c r="AJ307" i="1" s="1"/>
  <c r="A308" i="1"/>
  <c r="AJ308" i="1" s="1"/>
  <c r="A309" i="1"/>
  <c r="AJ309" i="1" s="1"/>
  <c r="A310" i="1"/>
  <c r="AJ310" i="1" s="1"/>
  <c r="A311" i="1"/>
  <c r="AJ311" i="1" s="1"/>
  <c r="A312" i="1"/>
  <c r="AJ312" i="1" s="1"/>
  <c r="A313" i="1"/>
  <c r="AJ313" i="1" s="1"/>
  <c r="A314" i="1"/>
  <c r="AJ314" i="1" s="1"/>
  <c r="A315" i="1"/>
  <c r="AJ315" i="1" s="1"/>
  <c r="A316" i="1"/>
  <c r="AJ316" i="1" s="1"/>
  <c r="A317" i="1"/>
  <c r="A318" i="1"/>
  <c r="AJ318" i="1" s="1"/>
  <c r="A319" i="1"/>
  <c r="AJ319" i="1" s="1"/>
  <c r="A320" i="1"/>
  <c r="AJ320" i="1" s="1"/>
  <c r="A321" i="1"/>
  <c r="AJ321" i="1" s="1"/>
  <c r="A322" i="1"/>
  <c r="AJ322" i="1" s="1"/>
  <c r="A323" i="1"/>
  <c r="AJ323" i="1" s="1"/>
  <c r="A324" i="1"/>
  <c r="AJ324" i="1" s="1"/>
  <c r="A325" i="1"/>
  <c r="AJ325" i="1" s="1"/>
  <c r="A326" i="1"/>
  <c r="AJ326" i="1" s="1"/>
  <c r="A327" i="1"/>
  <c r="AJ327" i="1" s="1"/>
  <c r="A328" i="1"/>
  <c r="AJ328" i="1" s="1"/>
  <c r="A329" i="1"/>
  <c r="AJ329" i="1" s="1"/>
  <c r="A330" i="1"/>
  <c r="AJ330" i="1" s="1"/>
  <c r="A331" i="1"/>
  <c r="A332" i="1"/>
  <c r="AJ332" i="1" s="1"/>
  <c r="A333" i="1"/>
  <c r="AJ333" i="1" s="1"/>
  <c r="A334" i="1"/>
  <c r="AJ334" i="1" s="1"/>
  <c r="A335" i="1"/>
  <c r="AJ335" i="1" s="1"/>
  <c r="A336" i="1"/>
  <c r="AJ336" i="1" s="1"/>
  <c r="A337" i="1"/>
  <c r="AJ337" i="1" s="1"/>
  <c r="A338" i="1"/>
  <c r="AJ338" i="1" s="1"/>
  <c r="A339" i="1"/>
  <c r="AJ339" i="1" s="1"/>
  <c r="A340" i="1"/>
  <c r="AJ340" i="1" s="1"/>
  <c r="A341" i="1"/>
  <c r="AJ341" i="1" s="1"/>
  <c r="A342" i="1"/>
  <c r="AJ342" i="1" s="1"/>
  <c r="A343" i="1"/>
  <c r="AJ343" i="1" s="1"/>
  <c r="A344" i="1"/>
  <c r="AJ344" i="1" s="1"/>
  <c r="A345" i="1"/>
  <c r="AJ345" i="1" s="1"/>
  <c r="A346" i="1"/>
  <c r="AJ346" i="1" s="1"/>
  <c r="A347" i="1"/>
  <c r="AJ347" i="1" s="1"/>
  <c r="A348" i="1"/>
  <c r="AJ348" i="1" s="1"/>
  <c r="A349" i="1"/>
  <c r="AJ349" i="1" s="1"/>
  <c r="A350" i="1"/>
  <c r="AJ350" i="1" s="1"/>
  <c r="A351" i="1"/>
  <c r="AJ351" i="1" s="1"/>
  <c r="A352" i="1"/>
  <c r="AJ352" i="1" s="1"/>
  <c r="A353" i="1"/>
  <c r="AJ353" i="1" s="1"/>
  <c r="A354" i="1"/>
  <c r="AJ354" i="1" s="1"/>
  <c r="A355" i="1"/>
  <c r="AJ355" i="1" s="1"/>
  <c r="A356" i="1"/>
  <c r="AJ356" i="1" s="1"/>
  <c r="A357" i="1"/>
  <c r="AJ357" i="1" s="1"/>
  <c r="A358" i="1"/>
  <c r="AJ358" i="1" s="1"/>
  <c r="A359" i="1"/>
  <c r="AJ359" i="1" s="1"/>
  <c r="A360" i="1"/>
  <c r="AJ360" i="1" s="1"/>
  <c r="A361" i="1"/>
  <c r="AJ361" i="1" s="1"/>
  <c r="A362" i="1"/>
  <c r="AJ362" i="1" s="1"/>
  <c r="A363" i="1"/>
  <c r="A364" i="1"/>
  <c r="AJ364" i="1" s="1"/>
  <c r="A365" i="1"/>
  <c r="AJ365" i="1" s="1"/>
  <c r="A366" i="1"/>
  <c r="AJ366" i="1" s="1"/>
  <c r="A367" i="1"/>
  <c r="AJ367" i="1" s="1"/>
  <c r="A368" i="1"/>
  <c r="AJ368" i="1" s="1"/>
  <c r="A369" i="1"/>
  <c r="AJ369" i="1" s="1"/>
  <c r="A370" i="1"/>
  <c r="AJ370" i="1" s="1"/>
  <c r="A371" i="1"/>
  <c r="AJ371" i="1" s="1"/>
  <c r="A372" i="1"/>
  <c r="AJ372" i="1" s="1"/>
  <c r="A373" i="1"/>
  <c r="AJ373" i="1" s="1"/>
  <c r="A374" i="1"/>
  <c r="AJ374" i="1" s="1"/>
  <c r="A375" i="1"/>
  <c r="AJ375" i="1" s="1"/>
  <c r="A376" i="1"/>
  <c r="AJ376" i="1" s="1"/>
  <c r="A377" i="1"/>
  <c r="AJ377" i="1" s="1"/>
  <c r="A378" i="1"/>
  <c r="AJ378" i="1" s="1"/>
  <c r="A379" i="1"/>
  <c r="AJ379" i="1" s="1"/>
  <c r="A380" i="1"/>
  <c r="AJ380" i="1" s="1"/>
  <c r="A381" i="1"/>
  <c r="AJ381" i="1" s="1"/>
  <c r="A382" i="1"/>
  <c r="AJ382" i="1" s="1"/>
  <c r="A383" i="1"/>
  <c r="AJ383" i="1" s="1"/>
  <c r="A384" i="1"/>
  <c r="AJ384" i="1" s="1"/>
  <c r="A385" i="1"/>
  <c r="AJ385" i="1" s="1"/>
  <c r="A386" i="1"/>
  <c r="AJ386" i="1" s="1"/>
  <c r="A387" i="1"/>
  <c r="AJ387" i="1" s="1"/>
  <c r="A388" i="1"/>
  <c r="AJ388" i="1" s="1"/>
  <c r="A389" i="1"/>
  <c r="AJ389" i="1" s="1"/>
  <c r="A390" i="1"/>
  <c r="AJ390" i="1" s="1"/>
  <c r="A391" i="1"/>
  <c r="AJ391" i="1" s="1"/>
  <c r="A392" i="1"/>
  <c r="AJ392" i="1" s="1"/>
  <c r="A393" i="1"/>
  <c r="AJ393" i="1" s="1"/>
  <c r="A394" i="1"/>
  <c r="AJ394" i="1" s="1"/>
  <c r="A395" i="1"/>
  <c r="AJ395" i="1" s="1"/>
  <c r="A396" i="1"/>
  <c r="AJ396" i="1" s="1"/>
  <c r="A397" i="1"/>
  <c r="AJ397" i="1" s="1"/>
  <c r="A398" i="1"/>
  <c r="AJ398" i="1" s="1"/>
  <c r="A399" i="1"/>
  <c r="AJ399" i="1" s="1"/>
  <c r="A400" i="1"/>
  <c r="AJ400" i="1" s="1"/>
  <c r="A401" i="1"/>
  <c r="AJ401" i="1" s="1"/>
  <c r="A402" i="1"/>
  <c r="AJ402" i="1" s="1"/>
  <c r="A403" i="1"/>
  <c r="AJ403" i="1" s="1"/>
  <c r="A404" i="1"/>
  <c r="AJ404" i="1" s="1"/>
  <c r="A405" i="1"/>
  <c r="AJ405" i="1" s="1"/>
  <c r="A406" i="1"/>
  <c r="AJ406" i="1" s="1"/>
  <c r="A407" i="1"/>
  <c r="AJ407" i="1" s="1"/>
  <c r="A408" i="1"/>
  <c r="AJ408" i="1" s="1"/>
  <c r="A409" i="1"/>
  <c r="AJ409" i="1" s="1"/>
  <c r="A410" i="1"/>
  <c r="A411" i="1"/>
  <c r="AJ411" i="1" s="1"/>
  <c r="A412" i="1"/>
  <c r="A413" i="1"/>
  <c r="AJ413" i="1" s="1"/>
  <c r="A414" i="1"/>
  <c r="A415" i="1"/>
  <c r="AJ415" i="1" s="1"/>
  <c r="A416" i="1"/>
  <c r="A417" i="1"/>
  <c r="AJ417" i="1" s="1"/>
  <c r="A418" i="1"/>
  <c r="A419" i="1"/>
  <c r="A420" i="1"/>
  <c r="A421" i="1"/>
  <c r="AJ421" i="1" s="1"/>
  <c r="A422" i="1"/>
  <c r="A423" i="1"/>
  <c r="AJ423" i="1" s="1"/>
  <c r="A424" i="1"/>
  <c r="A425" i="1"/>
  <c r="AJ425" i="1" s="1"/>
  <c r="A426" i="1"/>
  <c r="A427" i="1"/>
  <c r="AJ427" i="1" s="1"/>
  <c r="A428" i="1"/>
  <c r="A429" i="1"/>
  <c r="AJ429" i="1" s="1"/>
  <c r="A430" i="1"/>
  <c r="A431" i="1"/>
  <c r="AJ431" i="1" s="1"/>
  <c r="A432" i="1"/>
  <c r="A433" i="1"/>
  <c r="AJ433" i="1" s="1"/>
  <c r="A434" i="1"/>
  <c r="A435" i="1"/>
  <c r="AJ435" i="1" s="1"/>
  <c r="A436" i="1"/>
  <c r="A437" i="1"/>
  <c r="AJ437" i="1" s="1"/>
  <c r="A438" i="1"/>
  <c r="A439" i="1"/>
  <c r="AJ439" i="1" s="1"/>
  <c r="A440" i="1"/>
  <c r="A441" i="1"/>
  <c r="AJ441" i="1" s="1"/>
  <c r="A442" i="1"/>
  <c r="A443" i="1"/>
  <c r="AJ443" i="1" s="1"/>
  <c r="A444" i="1"/>
  <c r="A445" i="1"/>
  <c r="AJ445" i="1" s="1"/>
  <c r="A446" i="1"/>
  <c r="A447" i="1"/>
  <c r="AJ447" i="1" s="1"/>
  <c r="A448" i="1"/>
  <c r="A449" i="1"/>
  <c r="AJ449" i="1" s="1"/>
  <c r="A450" i="1"/>
  <c r="A451" i="1"/>
  <c r="AJ451" i="1" s="1"/>
  <c r="A452" i="1"/>
  <c r="A453" i="1"/>
  <c r="AJ453" i="1" s="1"/>
  <c r="A454" i="1"/>
  <c r="A455" i="1"/>
  <c r="AJ455" i="1" s="1"/>
  <c r="A456" i="1"/>
  <c r="A457" i="1"/>
  <c r="AJ457" i="1" s="1"/>
  <c r="A458" i="1"/>
  <c r="A459" i="1"/>
  <c r="AJ459" i="1" s="1"/>
  <c r="A460" i="1"/>
  <c r="A461" i="1"/>
  <c r="A462" i="1"/>
  <c r="A463" i="1"/>
  <c r="AJ463" i="1" s="1"/>
  <c r="A464" i="1"/>
  <c r="A465" i="1"/>
  <c r="AJ465" i="1" s="1"/>
  <c r="A466" i="1"/>
  <c r="A467" i="1"/>
  <c r="AJ467" i="1" s="1"/>
  <c r="A468" i="1"/>
  <c r="A469" i="1"/>
  <c r="AJ469" i="1" s="1"/>
  <c r="A470" i="1"/>
  <c r="A471" i="1"/>
  <c r="A472" i="1"/>
  <c r="A473" i="1"/>
  <c r="A474" i="1"/>
  <c r="A475" i="1"/>
  <c r="A476" i="1"/>
  <c r="A477" i="1"/>
  <c r="AJ477" i="1" s="1"/>
  <c r="A478" i="1"/>
  <c r="A479" i="1"/>
  <c r="A480" i="1"/>
  <c r="A481" i="1"/>
  <c r="A482" i="1"/>
  <c r="A483" i="1"/>
  <c r="AJ483" i="1" s="1"/>
  <c r="A484" i="1"/>
  <c r="A485" i="1"/>
  <c r="AJ485" i="1" s="1"/>
  <c r="A486" i="1"/>
  <c r="A487" i="1"/>
  <c r="A488" i="1"/>
  <c r="A489" i="1"/>
  <c r="A490" i="1"/>
  <c r="A491" i="1"/>
  <c r="A492" i="1"/>
  <c r="A493" i="1"/>
  <c r="AJ493" i="1" s="1"/>
  <c r="A494" i="1"/>
  <c r="A495" i="1"/>
  <c r="A496" i="1"/>
  <c r="A497" i="1"/>
  <c r="A498" i="1"/>
  <c r="A499" i="1"/>
  <c r="A500" i="1"/>
  <c r="A501" i="1"/>
  <c r="AJ501" i="1" s="1"/>
  <c r="A502" i="1"/>
  <c r="A503" i="1"/>
  <c r="AJ503" i="1" s="1"/>
  <c r="A504" i="1"/>
  <c r="A505" i="1"/>
  <c r="A506" i="1"/>
  <c r="A507" i="1"/>
  <c r="A508" i="1"/>
  <c r="A509" i="1"/>
  <c r="AJ509" i="1" s="1"/>
  <c r="A510" i="1"/>
  <c r="A511" i="1"/>
  <c r="A512" i="1"/>
  <c r="A513" i="1"/>
  <c r="A514" i="1"/>
  <c r="A515" i="1"/>
  <c r="A516" i="1"/>
  <c r="A517" i="1"/>
  <c r="AJ517" i="1" s="1"/>
  <c r="A518" i="1"/>
  <c r="A519" i="1"/>
  <c r="A520" i="1"/>
  <c r="A521" i="1"/>
  <c r="AJ521" i="1" s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J537" i="1" s="1"/>
  <c r="A538" i="1"/>
  <c r="A539" i="1"/>
  <c r="A540" i="1"/>
  <c r="A541" i="1"/>
  <c r="AJ541" i="1" s="1"/>
  <c r="A542" i="1"/>
  <c r="A543" i="1"/>
  <c r="A544" i="1"/>
  <c r="A545" i="1"/>
  <c r="A546" i="1"/>
  <c r="A547" i="1"/>
  <c r="AJ547" i="1" s="1"/>
  <c r="A548" i="1"/>
  <c r="AJ548" i="1" s="1"/>
  <c r="A549" i="1"/>
  <c r="AJ549" i="1" s="1"/>
  <c r="A550" i="1"/>
  <c r="AJ550" i="1" s="1"/>
  <c r="A551" i="1"/>
  <c r="AJ551" i="1" s="1"/>
  <c r="A552" i="1"/>
  <c r="AJ552" i="1" s="1"/>
  <c r="A553" i="1"/>
  <c r="AJ553" i="1" s="1"/>
  <c r="A554" i="1"/>
  <c r="AJ554" i="1" s="1"/>
  <c r="A555" i="1"/>
  <c r="AJ555" i="1" s="1"/>
  <c r="A556" i="1"/>
  <c r="AJ556" i="1" s="1"/>
  <c r="A557" i="1"/>
  <c r="AJ557" i="1" s="1"/>
  <c r="A558" i="1"/>
  <c r="A559" i="1"/>
  <c r="AJ559" i="1" s="1"/>
  <c r="A560" i="1"/>
  <c r="AJ560" i="1" s="1"/>
  <c r="A561" i="1"/>
  <c r="AJ561" i="1" s="1"/>
  <c r="A562" i="1"/>
  <c r="AJ562" i="1" s="1"/>
  <c r="A563" i="1"/>
  <c r="AJ563" i="1" s="1"/>
  <c r="A564" i="1"/>
  <c r="AJ564" i="1" s="1"/>
  <c r="A565" i="1"/>
  <c r="AJ565" i="1" s="1"/>
  <c r="A566" i="1"/>
  <c r="AJ566" i="1" s="1"/>
  <c r="A567" i="1"/>
  <c r="AJ567" i="1" s="1"/>
  <c r="A568" i="1"/>
  <c r="AJ568" i="1" s="1"/>
  <c r="A569" i="1"/>
  <c r="AJ569" i="1" s="1"/>
  <c r="A570" i="1"/>
  <c r="AJ570" i="1" s="1"/>
  <c r="A571" i="1"/>
  <c r="AJ571" i="1" s="1"/>
  <c r="A572" i="1"/>
  <c r="AJ572" i="1" s="1"/>
  <c r="A573" i="1"/>
  <c r="AJ573" i="1" s="1"/>
  <c r="A574" i="1"/>
  <c r="AJ574" i="1" s="1"/>
  <c r="A575" i="1"/>
  <c r="AJ575" i="1" s="1"/>
  <c r="A576" i="1"/>
  <c r="AJ576" i="1" s="1"/>
  <c r="A577" i="1"/>
  <c r="AJ577" i="1" s="1"/>
  <c r="A578" i="1"/>
  <c r="AJ578" i="1" s="1"/>
  <c r="A579" i="1"/>
  <c r="AJ579" i="1" s="1"/>
  <c r="A580" i="1"/>
  <c r="AJ580" i="1" s="1"/>
  <c r="A581" i="1"/>
  <c r="AJ581" i="1" s="1"/>
  <c r="A582" i="1"/>
  <c r="AJ582" i="1" s="1"/>
  <c r="A583" i="1"/>
  <c r="AJ583" i="1" s="1"/>
  <c r="A584" i="1"/>
  <c r="AJ584" i="1" s="1"/>
  <c r="A585" i="1"/>
  <c r="AJ585" i="1" s="1"/>
  <c r="A586" i="1"/>
  <c r="AJ586" i="1" s="1"/>
  <c r="A587" i="1"/>
  <c r="AJ587" i="1" s="1"/>
  <c r="A588" i="1"/>
  <c r="AJ588" i="1" s="1"/>
  <c r="A589" i="1"/>
  <c r="AJ589" i="1" s="1"/>
  <c r="A590" i="1"/>
  <c r="A591" i="1"/>
  <c r="AJ591" i="1" s="1"/>
  <c r="A592" i="1"/>
  <c r="AJ592" i="1" s="1"/>
  <c r="A593" i="1"/>
  <c r="AJ593" i="1" s="1"/>
  <c r="A594" i="1"/>
  <c r="AJ594" i="1" s="1"/>
  <c r="A595" i="1"/>
  <c r="A596" i="1"/>
  <c r="AJ596" i="1" s="1"/>
  <c r="A597" i="1"/>
  <c r="AJ597" i="1" s="1"/>
  <c r="A598" i="1"/>
  <c r="AJ598" i="1" s="1"/>
  <c r="A599" i="1"/>
  <c r="AJ599" i="1" s="1"/>
  <c r="A601" i="1"/>
  <c r="AJ601" i="1" s="1"/>
  <c r="A602" i="1"/>
  <c r="AJ602" i="1" s="1"/>
  <c r="A604" i="1"/>
  <c r="AJ604" i="1" s="1"/>
  <c r="A605" i="1"/>
  <c r="AJ605" i="1" s="1"/>
  <c r="A606" i="1"/>
  <c r="AJ606" i="1" s="1"/>
  <c r="A607" i="1"/>
  <c r="AJ607" i="1" s="1"/>
  <c r="A608" i="1"/>
  <c r="AJ608" i="1" s="1"/>
  <c r="A609" i="1"/>
  <c r="AJ609" i="1" s="1"/>
  <c r="A610" i="1"/>
  <c r="AJ610" i="1" s="1"/>
  <c r="A611" i="1"/>
  <c r="AJ611" i="1" s="1"/>
  <c r="A612" i="1"/>
  <c r="AJ612" i="1" s="1"/>
  <c r="A613" i="1"/>
  <c r="AJ613" i="1" s="1"/>
  <c r="A614" i="1"/>
  <c r="AJ614" i="1" s="1"/>
  <c r="A615" i="1"/>
  <c r="AJ615" i="1" s="1"/>
  <c r="A616" i="1"/>
  <c r="AJ616" i="1" s="1"/>
  <c r="A617" i="1"/>
  <c r="AJ617" i="1" s="1"/>
  <c r="A618" i="1"/>
  <c r="AJ618" i="1" s="1"/>
  <c r="A619" i="1"/>
  <c r="AJ619" i="1" s="1"/>
  <c r="A620" i="1"/>
  <c r="AJ620" i="1" s="1"/>
  <c r="A621" i="1"/>
  <c r="AJ621" i="1" s="1"/>
  <c r="A622" i="1"/>
  <c r="AJ622" i="1" s="1"/>
  <c r="A623" i="1"/>
  <c r="AJ623" i="1" s="1"/>
  <c r="A624" i="1"/>
  <c r="AJ624" i="1" s="1"/>
  <c r="A625" i="1"/>
  <c r="AJ625" i="1" s="1"/>
  <c r="A626" i="1"/>
  <c r="AJ626" i="1" s="1"/>
  <c r="A627" i="1"/>
  <c r="AJ627" i="1" s="1"/>
  <c r="A628" i="1"/>
  <c r="AJ628" i="1" s="1"/>
  <c r="A629" i="1"/>
  <c r="AJ629" i="1" s="1"/>
  <c r="A630" i="1"/>
  <c r="AJ630" i="1" s="1"/>
  <c r="A631" i="1"/>
  <c r="AJ631" i="1" s="1"/>
  <c r="A632" i="1"/>
  <c r="AJ632" i="1" s="1"/>
  <c r="A633" i="1"/>
  <c r="A634" i="1"/>
  <c r="AJ634" i="1" s="1"/>
  <c r="A635" i="1"/>
  <c r="AJ635" i="1" s="1"/>
  <c r="A636" i="1"/>
  <c r="AJ636" i="1" s="1"/>
  <c r="A637" i="1"/>
  <c r="AJ637" i="1" s="1"/>
  <c r="A638" i="1"/>
  <c r="AJ638" i="1" s="1"/>
  <c r="A639" i="1"/>
  <c r="AJ639" i="1" s="1"/>
  <c r="A640" i="1"/>
  <c r="AJ640" i="1" s="1"/>
  <c r="A641" i="1"/>
  <c r="AJ641" i="1" s="1"/>
  <c r="A642" i="1"/>
  <c r="AJ642" i="1" s="1"/>
  <c r="A643" i="1"/>
  <c r="AJ643" i="1" s="1"/>
  <c r="A644" i="1"/>
  <c r="AJ644" i="1" s="1"/>
  <c r="A645" i="1"/>
  <c r="AJ645" i="1" s="1"/>
  <c r="A646" i="1"/>
  <c r="AJ646" i="1" s="1"/>
  <c r="A647" i="1"/>
  <c r="AJ647" i="1" s="1"/>
  <c r="A648" i="1"/>
  <c r="AJ648" i="1" s="1"/>
  <c r="A649" i="1"/>
  <c r="AJ649" i="1" s="1"/>
  <c r="A650" i="1"/>
  <c r="AJ650" i="1" s="1"/>
  <c r="A651" i="1"/>
  <c r="AJ651" i="1" s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D16" i="1"/>
  <c r="D17" i="1"/>
  <c r="J17" i="1" s="1"/>
  <c r="D18" i="1"/>
  <c r="J18" i="1" s="1"/>
  <c r="P18" i="1" s="1"/>
  <c r="D19" i="1"/>
  <c r="J19" i="1" s="1"/>
  <c r="D20" i="1"/>
  <c r="J20" i="1" s="1"/>
  <c r="D21" i="1"/>
  <c r="J21" i="1" s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C513" i="1"/>
  <c r="I513" i="1" s="1"/>
  <c r="O4" i="1"/>
  <c r="O2074" i="1" s="1"/>
  <c r="D514" i="1"/>
  <c r="D515" i="1"/>
  <c r="D516" i="1"/>
  <c r="C516" i="1"/>
  <c r="D517" i="1"/>
  <c r="D518" i="1"/>
  <c r="D519" i="1"/>
  <c r="D521" i="1"/>
  <c r="C519" i="1"/>
  <c r="I519" i="1" s="1"/>
  <c r="C521" i="1"/>
  <c r="I521" i="1" s="1"/>
  <c r="D522" i="1"/>
  <c r="C522" i="1"/>
  <c r="D523" i="1"/>
  <c r="C523" i="1"/>
  <c r="D524" i="1"/>
  <c r="C524" i="1"/>
  <c r="D525" i="1"/>
  <c r="C525" i="1"/>
  <c r="D526" i="1"/>
  <c r="C526" i="1"/>
  <c r="D527" i="1"/>
  <c r="C527" i="1"/>
  <c r="D528" i="1"/>
  <c r="C528" i="1"/>
  <c r="D529" i="1"/>
  <c r="C529" i="1"/>
  <c r="D530" i="1"/>
  <c r="C530" i="1"/>
  <c r="D531" i="1"/>
  <c r="C531" i="1"/>
  <c r="D532" i="1"/>
  <c r="C532" i="1"/>
  <c r="D533" i="1"/>
  <c r="C533" i="1"/>
  <c r="I533" i="1" s="1"/>
  <c r="D534" i="1"/>
  <c r="C534" i="1"/>
  <c r="D535" i="1"/>
  <c r="C535" i="1"/>
  <c r="D536" i="1"/>
  <c r="C536" i="1"/>
  <c r="D537" i="1"/>
  <c r="C537" i="1"/>
  <c r="D538" i="1"/>
  <c r="C538" i="1"/>
  <c r="D539" i="1"/>
  <c r="C539" i="1"/>
  <c r="D540" i="1"/>
  <c r="C540" i="1"/>
  <c r="D541" i="1"/>
  <c r="C541" i="1"/>
  <c r="D542" i="1"/>
  <c r="C542" i="1"/>
  <c r="D543" i="1"/>
  <c r="C543" i="1"/>
  <c r="I543" i="1" s="1"/>
  <c r="D544" i="1"/>
  <c r="C544" i="1"/>
  <c r="D545" i="1"/>
  <c r="C545" i="1"/>
  <c r="D546" i="1"/>
  <c r="C546" i="1"/>
  <c r="D547" i="1"/>
  <c r="C547" i="1"/>
  <c r="D548" i="1"/>
  <c r="C548" i="1"/>
  <c r="D549" i="1"/>
  <c r="C549" i="1"/>
  <c r="D550" i="1"/>
  <c r="C550" i="1"/>
  <c r="D551" i="1"/>
  <c r="C551" i="1"/>
  <c r="D552" i="1"/>
  <c r="C552" i="1"/>
  <c r="D553" i="1"/>
  <c r="C553" i="1"/>
  <c r="D554" i="1"/>
  <c r="C554" i="1"/>
  <c r="D555" i="1"/>
  <c r="C555" i="1"/>
  <c r="D556" i="1"/>
  <c r="C556" i="1"/>
  <c r="I556" i="1" s="1"/>
  <c r="D557" i="1"/>
  <c r="C557" i="1"/>
  <c r="D558" i="1"/>
  <c r="C558" i="1"/>
  <c r="D559" i="1"/>
  <c r="C559" i="1"/>
  <c r="D560" i="1"/>
  <c r="C560" i="1"/>
  <c r="D561" i="1"/>
  <c r="C561" i="1"/>
  <c r="D562" i="1"/>
  <c r="C562" i="1"/>
  <c r="D563" i="1"/>
  <c r="C563" i="1"/>
  <c r="D564" i="1"/>
  <c r="C564" i="1"/>
  <c r="D565" i="1"/>
  <c r="C565" i="1"/>
  <c r="I565" i="1" s="1"/>
  <c r="D566" i="1"/>
  <c r="C566" i="1"/>
  <c r="D567" i="1"/>
  <c r="C567" i="1"/>
  <c r="D568" i="1"/>
  <c r="C568" i="1"/>
  <c r="D569" i="1"/>
  <c r="C569" i="1"/>
  <c r="D570" i="1"/>
  <c r="C570" i="1"/>
  <c r="D571" i="1"/>
  <c r="C571" i="1"/>
  <c r="D572" i="1"/>
  <c r="C572" i="1"/>
  <c r="D573" i="1"/>
  <c r="C573" i="1"/>
  <c r="D574" i="1"/>
  <c r="C574" i="1"/>
  <c r="D575" i="1"/>
  <c r="C575" i="1"/>
  <c r="I575" i="1" s="1"/>
  <c r="D576" i="1"/>
  <c r="C576" i="1"/>
  <c r="D577" i="1"/>
  <c r="C577" i="1"/>
  <c r="D578" i="1"/>
  <c r="C578" i="1"/>
  <c r="D579" i="1"/>
  <c r="C579" i="1"/>
  <c r="D580" i="1"/>
  <c r="C580" i="1"/>
  <c r="D581" i="1"/>
  <c r="C581" i="1"/>
  <c r="D582" i="1"/>
  <c r="C582" i="1"/>
  <c r="D583" i="1"/>
  <c r="C583" i="1"/>
  <c r="D584" i="1"/>
  <c r="C584" i="1"/>
  <c r="D585" i="1"/>
  <c r="C585" i="1"/>
  <c r="D586" i="1"/>
  <c r="C586" i="1"/>
  <c r="I586" i="1" s="1"/>
  <c r="D587" i="1"/>
  <c r="C587" i="1"/>
  <c r="D588" i="1"/>
  <c r="C588" i="1"/>
  <c r="D589" i="1"/>
  <c r="C589" i="1"/>
  <c r="D590" i="1"/>
  <c r="C590" i="1"/>
  <c r="D591" i="1"/>
  <c r="C591" i="1"/>
  <c r="D592" i="1"/>
  <c r="C592" i="1"/>
  <c r="D593" i="1"/>
  <c r="C593" i="1"/>
  <c r="D594" i="1"/>
  <c r="C594" i="1"/>
  <c r="I594" i="1" s="1"/>
  <c r="O594" i="1" s="1"/>
  <c r="D595" i="1"/>
  <c r="C595" i="1"/>
  <c r="D596" i="1"/>
  <c r="C596" i="1"/>
  <c r="D597" i="1"/>
  <c r="C597" i="1"/>
  <c r="D598" i="1"/>
  <c r="C598" i="1"/>
  <c r="D599" i="1"/>
  <c r="C599" i="1"/>
  <c r="D600" i="1"/>
  <c r="C600" i="1"/>
  <c r="D601" i="1"/>
  <c r="C601" i="1"/>
  <c r="D602" i="1"/>
  <c r="C602" i="1"/>
  <c r="I602" i="1" s="1"/>
  <c r="D603" i="1"/>
  <c r="C603" i="1"/>
  <c r="D604" i="1"/>
  <c r="C604" i="1"/>
  <c r="D605" i="1"/>
  <c r="C605" i="1"/>
  <c r="D606" i="1"/>
  <c r="C606" i="1"/>
  <c r="D607" i="1"/>
  <c r="C607" i="1"/>
  <c r="D608" i="1"/>
  <c r="C608" i="1"/>
  <c r="D609" i="1"/>
  <c r="C609" i="1"/>
  <c r="D610" i="1"/>
  <c r="C610" i="1"/>
  <c r="D611" i="1"/>
  <c r="C611" i="1"/>
  <c r="D612" i="1"/>
  <c r="C612" i="1"/>
  <c r="D613" i="1"/>
  <c r="C613" i="1"/>
  <c r="D614" i="1"/>
  <c r="C614" i="1"/>
  <c r="D615" i="1"/>
  <c r="C615" i="1"/>
  <c r="D616" i="1"/>
  <c r="C616" i="1"/>
  <c r="D617" i="1"/>
  <c r="C617" i="1"/>
  <c r="D618" i="1"/>
  <c r="C618" i="1"/>
  <c r="D619" i="1"/>
  <c r="C619" i="1"/>
  <c r="C620" i="1"/>
  <c r="D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I1795" i="1" s="1"/>
  <c r="C1796" i="1"/>
  <c r="I1796" i="1" s="1"/>
  <c r="O1796" i="1" s="1"/>
  <c r="C1797" i="1"/>
  <c r="C1798" i="1"/>
  <c r="C1799" i="1"/>
  <c r="I1799" i="1" s="1"/>
  <c r="C1800" i="1"/>
  <c r="I1800" i="1" s="1"/>
  <c r="O1800" i="1" s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D2014" i="1"/>
  <c r="C2015" i="1"/>
  <c r="D2015" i="1"/>
  <c r="C2016" i="1"/>
  <c r="D2016" i="1"/>
  <c r="D2017" i="1"/>
  <c r="C2017" i="1"/>
  <c r="D2018" i="1"/>
  <c r="C2018" i="1"/>
  <c r="D2019" i="1"/>
  <c r="C2019" i="1"/>
  <c r="D2020" i="1"/>
  <c r="C2020" i="1"/>
  <c r="D2021" i="1"/>
  <c r="C2021" i="1"/>
  <c r="D2022" i="1"/>
  <c r="C2022" i="1"/>
  <c r="D2023" i="1"/>
  <c r="C2023" i="1"/>
  <c r="D2024" i="1"/>
  <c r="C2024" i="1"/>
  <c r="D2025" i="1"/>
  <c r="C2025" i="1"/>
  <c r="D2026" i="1"/>
  <c r="C2026" i="1"/>
  <c r="D2027" i="1"/>
  <c r="C2027" i="1"/>
  <c r="D2028" i="1"/>
  <c r="C2028" i="1"/>
  <c r="D2029" i="1"/>
  <c r="C2029" i="1"/>
  <c r="D2030" i="1"/>
  <c r="C2030" i="1"/>
  <c r="D2031" i="1"/>
  <c r="C2031" i="1"/>
  <c r="D2032" i="1"/>
  <c r="C2032" i="1"/>
  <c r="D2033" i="1"/>
  <c r="C2033" i="1"/>
  <c r="D2034" i="1"/>
  <c r="C2034" i="1"/>
  <c r="D2035" i="1"/>
  <c r="C2035" i="1"/>
  <c r="D2036" i="1"/>
  <c r="C2036" i="1"/>
  <c r="D2037" i="1"/>
  <c r="C2037" i="1"/>
  <c r="D2038" i="1"/>
  <c r="C2038" i="1"/>
  <c r="D2039" i="1"/>
  <c r="C2039" i="1"/>
  <c r="D2040" i="1"/>
  <c r="C2040" i="1"/>
  <c r="D2041" i="1"/>
  <c r="C2041" i="1"/>
  <c r="D2042" i="1"/>
  <c r="C2042" i="1"/>
  <c r="D2043" i="1"/>
  <c r="C2043" i="1"/>
  <c r="D2044" i="1"/>
  <c r="C2044" i="1"/>
  <c r="D2045" i="1"/>
  <c r="C2045" i="1"/>
  <c r="D2046" i="1"/>
  <c r="J2046" i="1" s="1"/>
  <c r="C2046" i="1"/>
  <c r="D2047" i="1"/>
  <c r="C2047" i="1"/>
  <c r="D2048" i="1"/>
  <c r="C2048" i="1"/>
  <c r="D2049" i="1"/>
  <c r="C2049" i="1"/>
  <c r="D2050" i="1"/>
  <c r="C2050" i="1"/>
  <c r="D2051" i="1"/>
  <c r="C2051" i="1"/>
  <c r="D2052" i="1"/>
  <c r="C2052" i="1"/>
  <c r="D2053" i="1"/>
  <c r="C2053" i="1"/>
  <c r="D2054" i="1"/>
  <c r="C2054" i="1"/>
  <c r="L604" i="5"/>
  <c r="L605" i="5"/>
  <c r="L606" i="5"/>
  <c r="L607" i="5"/>
  <c r="L608" i="5"/>
  <c r="L609" i="5"/>
  <c r="L610" i="5"/>
  <c r="L611" i="5"/>
  <c r="F7" i="1"/>
  <c r="L7" i="1" s="1"/>
  <c r="R4" i="1"/>
  <c r="S4" i="1" s="1"/>
  <c r="F8" i="1"/>
  <c r="L8" i="1" s="1"/>
  <c r="F9" i="1"/>
  <c r="F10" i="1"/>
  <c r="L10" i="1" s="1"/>
  <c r="F11" i="1"/>
  <c r="F12" i="1"/>
  <c r="L12" i="1" s="1"/>
  <c r="F13" i="1"/>
  <c r="F14" i="1"/>
  <c r="L14" i="1" s="1"/>
  <c r="F15" i="1"/>
  <c r="F16" i="1"/>
  <c r="L16" i="1" s="1"/>
  <c r="F17" i="1"/>
  <c r="F18" i="1"/>
  <c r="L18" i="1" s="1"/>
  <c r="F19" i="1"/>
  <c r="F20" i="1"/>
  <c r="L20" i="1" s="1"/>
  <c r="F21" i="1"/>
  <c r="F22" i="1"/>
  <c r="L22" i="1" s="1"/>
  <c r="F23" i="1"/>
  <c r="F24" i="1"/>
  <c r="L24" i="1" s="1"/>
  <c r="F25" i="1"/>
  <c r="F26" i="1"/>
  <c r="L26" i="1" s="1"/>
  <c r="F27" i="1"/>
  <c r="F28" i="1"/>
  <c r="L28" i="1" s="1"/>
  <c r="F29" i="1"/>
  <c r="F30" i="1"/>
  <c r="L30" i="1" s="1"/>
  <c r="F31" i="1"/>
  <c r="F32" i="1"/>
  <c r="L32" i="1" s="1"/>
  <c r="F33" i="1"/>
  <c r="F34" i="1"/>
  <c r="L34" i="1" s="1"/>
  <c r="F35" i="1"/>
  <c r="F36" i="1"/>
  <c r="L36" i="1" s="1"/>
  <c r="F37" i="1"/>
  <c r="F38" i="1"/>
  <c r="L38" i="1" s="1"/>
  <c r="F39" i="1"/>
  <c r="F40" i="1"/>
  <c r="L40" i="1" s="1"/>
  <c r="F41" i="1"/>
  <c r="F42" i="1"/>
  <c r="L42" i="1" s="1"/>
  <c r="F43" i="1"/>
  <c r="F44" i="1"/>
  <c r="L44" i="1" s="1"/>
  <c r="F45" i="1"/>
  <c r="F46" i="1"/>
  <c r="L46" i="1" s="1"/>
  <c r="F47" i="1"/>
  <c r="F48" i="1"/>
  <c r="L48" i="1" s="1"/>
  <c r="F49" i="1"/>
  <c r="F50" i="1"/>
  <c r="L50" i="1" s="1"/>
  <c r="F51" i="1"/>
  <c r="F52" i="1"/>
  <c r="L52" i="1" s="1"/>
  <c r="F53" i="1"/>
  <c r="F54" i="1"/>
  <c r="L54" i="1" s="1"/>
  <c r="F55" i="1"/>
  <c r="F56" i="1"/>
  <c r="L56" i="1" s="1"/>
  <c r="F57" i="1"/>
  <c r="F58" i="1"/>
  <c r="L58" i="1" s="1"/>
  <c r="F59" i="1"/>
  <c r="F60" i="1"/>
  <c r="L60" i="1" s="1"/>
  <c r="F61" i="1"/>
  <c r="F62" i="1"/>
  <c r="L62" i="1" s="1"/>
  <c r="F63" i="1"/>
  <c r="F64" i="1"/>
  <c r="L64" i="1" s="1"/>
  <c r="F65" i="1"/>
  <c r="F66" i="1"/>
  <c r="L66" i="1" s="1"/>
  <c r="F67" i="1"/>
  <c r="F68" i="1"/>
  <c r="L68" i="1" s="1"/>
  <c r="F69" i="1"/>
  <c r="F70" i="1"/>
  <c r="L70" i="1" s="1"/>
  <c r="F71" i="1"/>
  <c r="F72" i="1"/>
  <c r="L72" i="1" s="1"/>
  <c r="F73" i="1"/>
  <c r="F74" i="1"/>
  <c r="L74" i="1" s="1"/>
  <c r="F75" i="1"/>
  <c r="F76" i="1"/>
  <c r="L76" i="1" s="1"/>
  <c r="F77" i="1"/>
  <c r="F78" i="1"/>
  <c r="L78" i="1" s="1"/>
  <c r="F79" i="1"/>
  <c r="F80" i="1"/>
  <c r="L80" i="1" s="1"/>
  <c r="F81" i="1"/>
  <c r="F82" i="1"/>
  <c r="L82" i="1" s="1"/>
  <c r="F83" i="1"/>
  <c r="F84" i="1"/>
  <c r="L84" i="1" s="1"/>
  <c r="F85" i="1"/>
  <c r="F86" i="1"/>
  <c r="L86" i="1" s="1"/>
  <c r="F87" i="1"/>
  <c r="F88" i="1"/>
  <c r="L88" i="1" s="1"/>
  <c r="F89" i="1"/>
  <c r="F90" i="1"/>
  <c r="L90" i="1" s="1"/>
  <c r="F91" i="1"/>
  <c r="F92" i="1"/>
  <c r="L92" i="1" s="1"/>
  <c r="F93" i="1"/>
  <c r="F94" i="1"/>
  <c r="L94" i="1" s="1"/>
  <c r="F95" i="1"/>
  <c r="F96" i="1"/>
  <c r="L96" i="1" s="1"/>
  <c r="F97" i="1"/>
  <c r="F98" i="1"/>
  <c r="L98" i="1" s="1"/>
  <c r="F99" i="1"/>
  <c r="F100" i="1"/>
  <c r="L100" i="1" s="1"/>
  <c r="F101" i="1"/>
  <c r="F102" i="1"/>
  <c r="L102" i="1" s="1"/>
  <c r="F103" i="1"/>
  <c r="F104" i="1"/>
  <c r="L104" i="1" s="1"/>
  <c r="F105" i="1"/>
  <c r="F106" i="1"/>
  <c r="L106" i="1" s="1"/>
  <c r="F107" i="1"/>
  <c r="F108" i="1"/>
  <c r="L108" i="1" s="1"/>
  <c r="F109" i="1"/>
  <c r="F110" i="1"/>
  <c r="L110" i="1" s="1"/>
  <c r="F111" i="1"/>
  <c r="F112" i="1"/>
  <c r="L112" i="1" s="1"/>
  <c r="F113" i="1"/>
  <c r="F114" i="1"/>
  <c r="L114" i="1" s="1"/>
  <c r="F115" i="1"/>
  <c r="F116" i="1"/>
  <c r="L116" i="1" s="1"/>
  <c r="F117" i="1"/>
  <c r="F118" i="1"/>
  <c r="L118" i="1" s="1"/>
  <c r="F119" i="1"/>
  <c r="F120" i="1"/>
  <c r="L120" i="1" s="1"/>
  <c r="F121" i="1"/>
  <c r="F122" i="1"/>
  <c r="L122" i="1" s="1"/>
  <c r="F123" i="1"/>
  <c r="F124" i="1"/>
  <c r="L124" i="1" s="1"/>
  <c r="F125" i="1"/>
  <c r="F126" i="1"/>
  <c r="L126" i="1" s="1"/>
  <c r="F127" i="1"/>
  <c r="F128" i="1"/>
  <c r="L128" i="1" s="1"/>
  <c r="F129" i="1"/>
  <c r="F130" i="1"/>
  <c r="L130" i="1" s="1"/>
  <c r="F131" i="1"/>
  <c r="F132" i="1"/>
  <c r="L132" i="1" s="1"/>
  <c r="F133" i="1"/>
  <c r="F134" i="1"/>
  <c r="L134" i="1" s="1"/>
  <c r="F135" i="1"/>
  <c r="F136" i="1"/>
  <c r="L136" i="1" s="1"/>
  <c r="F137" i="1"/>
  <c r="F138" i="1"/>
  <c r="L138" i="1" s="1"/>
  <c r="F139" i="1"/>
  <c r="F140" i="1"/>
  <c r="L140" i="1" s="1"/>
  <c r="F141" i="1"/>
  <c r="F142" i="1"/>
  <c r="L142" i="1" s="1"/>
  <c r="F143" i="1"/>
  <c r="F144" i="1"/>
  <c r="L144" i="1" s="1"/>
  <c r="F145" i="1"/>
  <c r="F146" i="1"/>
  <c r="L146" i="1" s="1"/>
  <c r="F147" i="1"/>
  <c r="F148" i="1"/>
  <c r="L148" i="1" s="1"/>
  <c r="F149" i="1"/>
  <c r="F150" i="1"/>
  <c r="L150" i="1" s="1"/>
  <c r="F151" i="1"/>
  <c r="F152" i="1"/>
  <c r="L152" i="1" s="1"/>
  <c r="F153" i="1"/>
  <c r="F154" i="1"/>
  <c r="L154" i="1" s="1"/>
  <c r="F155" i="1"/>
  <c r="F156" i="1"/>
  <c r="L156" i="1" s="1"/>
  <c r="F157" i="1"/>
  <c r="F158" i="1"/>
  <c r="L158" i="1" s="1"/>
  <c r="F159" i="1"/>
  <c r="F160" i="1"/>
  <c r="L160" i="1" s="1"/>
  <c r="F161" i="1"/>
  <c r="F162" i="1"/>
  <c r="L162" i="1" s="1"/>
  <c r="F163" i="1"/>
  <c r="F164" i="1"/>
  <c r="L164" i="1" s="1"/>
  <c r="F165" i="1"/>
  <c r="F166" i="1"/>
  <c r="L166" i="1" s="1"/>
  <c r="F167" i="1"/>
  <c r="F168" i="1"/>
  <c r="L168" i="1" s="1"/>
  <c r="F169" i="1"/>
  <c r="F170" i="1"/>
  <c r="L170" i="1" s="1"/>
  <c r="F171" i="1"/>
  <c r="F172" i="1"/>
  <c r="L172" i="1" s="1"/>
  <c r="F173" i="1"/>
  <c r="F174" i="1"/>
  <c r="L174" i="1" s="1"/>
  <c r="F175" i="1"/>
  <c r="F176" i="1"/>
  <c r="L176" i="1" s="1"/>
  <c r="F177" i="1"/>
  <c r="F178" i="1"/>
  <c r="L178" i="1" s="1"/>
  <c r="F179" i="1"/>
  <c r="F180" i="1"/>
  <c r="L180" i="1" s="1"/>
  <c r="F181" i="1"/>
  <c r="F182" i="1"/>
  <c r="L182" i="1" s="1"/>
  <c r="F183" i="1"/>
  <c r="F184" i="1"/>
  <c r="L184" i="1" s="1"/>
  <c r="F185" i="1"/>
  <c r="F186" i="1"/>
  <c r="L186" i="1" s="1"/>
  <c r="F187" i="1"/>
  <c r="F188" i="1"/>
  <c r="L188" i="1" s="1"/>
  <c r="F189" i="1"/>
  <c r="F190" i="1"/>
  <c r="L190" i="1" s="1"/>
  <c r="F191" i="1"/>
  <c r="F192" i="1"/>
  <c r="L192" i="1" s="1"/>
  <c r="F193" i="1"/>
  <c r="F194" i="1"/>
  <c r="L194" i="1" s="1"/>
  <c r="F195" i="1"/>
  <c r="F196" i="1"/>
  <c r="L196" i="1" s="1"/>
  <c r="F197" i="1"/>
  <c r="F198" i="1"/>
  <c r="L198" i="1" s="1"/>
  <c r="F199" i="1"/>
  <c r="F200" i="1"/>
  <c r="L200" i="1" s="1"/>
  <c r="F201" i="1"/>
  <c r="F202" i="1"/>
  <c r="L202" i="1" s="1"/>
  <c r="F203" i="1"/>
  <c r="F204" i="1"/>
  <c r="L204" i="1" s="1"/>
  <c r="F205" i="1"/>
  <c r="F206" i="1"/>
  <c r="L206" i="1" s="1"/>
  <c r="F207" i="1"/>
  <c r="F208" i="1"/>
  <c r="L208" i="1" s="1"/>
  <c r="F209" i="1"/>
  <c r="F210" i="1"/>
  <c r="L210" i="1" s="1"/>
  <c r="F211" i="1"/>
  <c r="F212" i="1"/>
  <c r="L212" i="1" s="1"/>
  <c r="F213" i="1"/>
  <c r="F214" i="1"/>
  <c r="L214" i="1" s="1"/>
  <c r="F215" i="1"/>
  <c r="F216" i="1"/>
  <c r="L216" i="1" s="1"/>
  <c r="F217" i="1"/>
  <c r="F218" i="1"/>
  <c r="L218" i="1" s="1"/>
  <c r="F219" i="1"/>
  <c r="F220" i="1"/>
  <c r="L220" i="1" s="1"/>
  <c r="F221" i="1"/>
  <c r="F222" i="1"/>
  <c r="L222" i="1" s="1"/>
  <c r="F223" i="1"/>
  <c r="F224" i="1"/>
  <c r="L224" i="1" s="1"/>
  <c r="F225" i="1"/>
  <c r="F226" i="1"/>
  <c r="L226" i="1" s="1"/>
  <c r="F227" i="1"/>
  <c r="F228" i="1"/>
  <c r="L228" i="1" s="1"/>
  <c r="F229" i="1"/>
  <c r="F230" i="1"/>
  <c r="L230" i="1" s="1"/>
  <c r="F231" i="1"/>
  <c r="F232" i="1"/>
  <c r="L232" i="1" s="1"/>
  <c r="F233" i="1"/>
  <c r="F234" i="1"/>
  <c r="L234" i="1" s="1"/>
  <c r="F235" i="1"/>
  <c r="F236" i="1"/>
  <c r="L236" i="1" s="1"/>
  <c r="F237" i="1"/>
  <c r="F238" i="1"/>
  <c r="L238" i="1" s="1"/>
  <c r="F239" i="1"/>
  <c r="F240" i="1"/>
  <c r="L240" i="1" s="1"/>
  <c r="F241" i="1"/>
  <c r="F242" i="1"/>
  <c r="L242" i="1" s="1"/>
  <c r="F243" i="1"/>
  <c r="F244" i="1"/>
  <c r="L244" i="1" s="1"/>
  <c r="F245" i="1"/>
  <c r="F246" i="1"/>
  <c r="L246" i="1" s="1"/>
  <c r="F247" i="1"/>
  <c r="F248" i="1"/>
  <c r="L248" i="1" s="1"/>
  <c r="F249" i="1"/>
  <c r="F250" i="1"/>
  <c r="L250" i="1" s="1"/>
  <c r="F251" i="1"/>
  <c r="F252" i="1"/>
  <c r="L252" i="1" s="1"/>
  <c r="F253" i="1"/>
  <c r="F254" i="1"/>
  <c r="L254" i="1" s="1"/>
  <c r="F255" i="1"/>
  <c r="F256" i="1"/>
  <c r="L256" i="1" s="1"/>
  <c r="F257" i="1"/>
  <c r="F258" i="1"/>
  <c r="L258" i="1" s="1"/>
  <c r="F259" i="1"/>
  <c r="F260" i="1"/>
  <c r="L260" i="1" s="1"/>
  <c r="F261" i="1"/>
  <c r="F262" i="1"/>
  <c r="L262" i="1" s="1"/>
  <c r="F263" i="1"/>
  <c r="F264" i="1"/>
  <c r="L264" i="1" s="1"/>
  <c r="F265" i="1"/>
  <c r="F266" i="1"/>
  <c r="L266" i="1" s="1"/>
  <c r="F267" i="1"/>
  <c r="F268" i="1"/>
  <c r="L268" i="1" s="1"/>
  <c r="F269" i="1"/>
  <c r="F270" i="1"/>
  <c r="L270" i="1" s="1"/>
  <c r="F271" i="1"/>
  <c r="F272" i="1"/>
  <c r="L272" i="1" s="1"/>
  <c r="F273" i="1"/>
  <c r="F274" i="1"/>
  <c r="L274" i="1" s="1"/>
  <c r="F275" i="1"/>
  <c r="F276" i="1"/>
  <c r="L276" i="1" s="1"/>
  <c r="F277" i="1"/>
  <c r="F278" i="1"/>
  <c r="L278" i="1" s="1"/>
  <c r="F279" i="1"/>
  <c r="F280" i="1"/>
  <c r="L280" i="1" s="1"/>
  <c r="F281" i="1"/>
  <c r="F282" i="1"/>
  <c r="L282" i="1" s="1"/>
  <c r="F283" i="1"/>
  <c r="F284" i="1"/>
  <c r="L284" i="1" s="1"/>
  <c r="F285" i="1"/>
  <c r="F286" i="1"/>
  <c r="L286" i="1" s="1"/>
  <c r="F287" i="1"/>
  <c r="F288" i="1"/>
  <c r="L288" i="1" s="1"/>
  <c r="F289" i="1"/>
  <c r="F290" i="1"/>
  <c r="L290" i="1" s="1"/>
  <c r="F291" i="1"/>
  <c r="F292" i="1"/>
  <c r="L292" i="1" s="1"/>
  <c r="F293" i="1"/>
  <c r="F294" i="1"/>
  <c r="L294" i="1" s="1"/>
  <c r="F295" i="1"/>
  <c r="F296" i="1"/>
  <c r="L296" i="1" s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L550" i="1" s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L614" i="1" s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L646" i="1" s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L678" i="1" s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L742" i="1" s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L1700" i="1" s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L1716" i="1" s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L1732" i="1" s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L2007" i="1" s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L2039" i="1" s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AJ419" i="1"/>
  <c r="AJ461" i="1"/>
  <c r="AJ471" i="1"/>
  <c r="AJ515" i="1"/>
  <c r="AJ61" i="1"/>
  <c r="AJ75" i="1"/>
  <c r="AJ107" i="1"/>
  <c r="AJ159" i="1"/>
  <c r="AJ165" i="1"/>
  <c r="AJ191" i="1"/>
  <c r="AJ223" i="1"/>
  <c r="AJ255" i="1"/>
  <c r="AJ267" i="1"/>
  <c r="AJ299" i="1"/>
  <c r="AJ317" i="1"/>
  <c r="AJ331" i="1"/>
  <c r="AJ363" i="1"/>
  <c r="AJ523" i="1"/>
  <c r="AJ525" i="1"/>
  <c r="AJ526" i="1"/>
  <c r="AJ531" i="1"/>
  <c r="AJ542" i="1"/>
  <c r="AJ558" i="1"/>
  <c r="AJ590" i="1"/>
  <c r="AJ595" i="1"/>
  <c r="AJ633" i="1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7" i="5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7" i="1"/>
  <c r="C388" i="1"/>
  <c r="C389" i="1"/>
  <c r="C390" i="1"/>
  <c r="C391" i="1"/>
  <c r="C392" i="1"/>
  <c r="I392" i="1" s="1"/>
  <c r="C393" i="1"/>
  <c r="I393" i="1" s="1"/>
  <c r="C394" i="1"/>
  <c r="C395" i="1"/>
  <c r="C396" i="1"/>
  <c r="I396" i="1" s="1"/>
  <c r="C397" i="1"/>
  <c r="I397" i="1" s="1"/>
  <c r="C398" i="1"/>
  <c r="C399" i="1"/>
  <c r="C400" i="1"/>
  <c r="I400" i="1" s="1"/>
  <c r="C401" i="1"/>
  <c r="I401" i="1" s="1"/>
  <c r="C402" i="1"/>
  <c r="C403" i="1"/>
  <c r="C404" i="1"/>
  <c r="I404" i="1" s="1"/>
  <c r="C405" i="1"/>
  <c r="I405" i="1" s="1"/>
  <c r="C406" i="1"/>
  <c r="C407" i="1"/>
  <c r="C408" i="1"/>
  <c r="I408" i="1" s="1"/>
  <c r="C409" i="1"/>
  <c r="I409" i="1" s="1"/>
  <c r="C410" i="1"/>
  <c r="C411" i="1"/>
  <c r="C412" i="1"/>
  <c r="I412" i="1" s="1"/>
  <c r="C413" i="1"/>
  <c r="I413" i="1" s="1"/>
  <c r="C414" i="1"/>
  <c r="C415" i="1"/>
  <c r="C416" i="1"/>
  <c r="I416" i="1" s="1"/>
  <c r="C417" i="1"/>
  <c r="I417" i="1" s="1"/>
  <c r="C418" i="1"/>
  <c r="C419" i="1"/>
  <c r="C420" i="1"/>
  <c r="I420" i="1" s="1"/>
  <c r="C421" i="1"/>
  <c r="I421" i="1" s="1"/>
  <c r="C422" i="1"/>
  <c r="C423" i="1"/>
  <c r="C424" i="1"/>
  <c r="I424" i="1" s="1"/>
  <c r="C425" i="1"/>
  <c r="I425" i="1" s="1"/>
  <c r="C426" i="1"/>
  <c r="C427" i="1"/>
  <c r="C428" i="1"/>
  <c r="I428" i="1" s="1"/>
  <c r="C429" i="1"/>
  <c r="I429" i="1" s="1"/>
  <c r="C430" i="1"/>
  <c r="C431" i="1"/>
  <c r="C432" i="1"/>
  <c r="I432" i="1" s="1"/>
  <c r="C433" i="1"/>
  <c r="I433" i="1" s="1"/>
  <c r="C434" i="1"/>
  <c r="C435" i="1"/>
  <c r="C436" i="1"/>
  <c r="I436" i="1" s="1"/>
  <c r="C437" i="1"/>
  <c r="I437" i="1" s="1"/>
  <c r="C438" i="1"/>
  <c r="C439" i="1"/>
  <c r="C440" i="1"/>
  <c r="I440" i="1" s="1"/>
  <c r="C441" i="1"/>
  <c r="I441" i="1" s="1"/>
  <c r="C442" i="1"/>
  <c r="C443" i="1"/>
  <c r="C444" i="1"/>
  <c r="I444" i="1" s="1"/>
  <c r="C445" i="1"/>
  <c r="I445" i="1" s="1"/>
  <c r="C446" i="1"/>
  <c r="C447" i="1"/>
  <c r="C448" i="1"/>
  <c r="I448" i="1" s="1"/>
  <c r="C449" i="1"/>
  <c r="I449" i="1" s="1"/>
  <c r="C450" i="1"/>
  <c r="C451" i="1"/>
  <c r="C452" i="1"/>
  <c r="I452" i="1" s="1"/>
  <c r="C453" i="1"/>
  <c r="I453" i="1" s="1"/>
  <c r="C454" i="1"/>
  <c r="C455" i="1"/>
  <c r="C456" i="1"/>
  <c r="I456" i="1" s="1"/>
  <c r="C457" i="1"/>
  <c r="I457" i="1" s="1"/>
  <c r="C458" i="1"/>
  <c r="C459" i="1"/>
  <c r="C460" i="1"/>
  <c r="I460" i="1" s="1"/>
  <c r="C461" i="1"/>
  <c r="I461" i="1" s="1"/>
  <c r="C462" i="1"/>
  <c r="C463" i="1"/>
  <c r="C464" i="1"/>
  <c r="I464" i="1" s="1"/>
  <c r="C465" i="1"/>
  <c r="I465" i="1" s="1"/>
  <c r="C466" i="1"/>
  <c r="C467" i="1"/>
  <c r="C468" i="1"/>
  <c r="I468" i="1" s="1"/>
  <c r="C469" i="1"/>
  <c r="I469" i="1" s="1"/>
  <c r="C470" i="1"/>
  <c r="C471" i="1"/>
  <c r="C472" i="1"/>
  <c r="I472" i="1" s="1"/>
  <c r="C473" i="1"/>
  <c r="I473" i="1" s="1"/>
  <c r="C474" i="1"/>
  <c r="C475" i="1"/>
  <c r="C476" i="1"/>
  <c r="I476" i="1" s="1"/>
  <c r="C477" i="1"/>
  <c r="I477" i="1" s="1"/>
  <c r="C478" i="1"/>
  <c r="C479" i="1"/>
  <c r="C480" i="1"/>
  <c r="I480" i="1" s="1"/>
  <c r="C481" i="1"/>
  <c r="I481" i="1" s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4" i="1"/>
  <c r="C515" i="1"/>
  <c r="C517" i="1"/>
  <c r="C518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520" i="1"/>
  <c r="I520" i="1" s="1"/>
  <c r="D520" i="1"/>
  <c r="J520" i="1" s="1"/>
  <c r="F520" i="1"/>
  <c r="L520" i="1" s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J953" i="1" s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J985" i="1" s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J1017" i="1" s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J1049" i="1" s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J1081" i="1" s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J1113" i="1" s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J1145" i="1" s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J1177" i="1" s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J1209" i="1" s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J1241" i="1" s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J1273" i="1" s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J1305" i="1" s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J1343" i="1" s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J1375" i="1" s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J1407" i="1" s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J1439" i="1" s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J1471" i="1" s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J1503" i="1" s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J1535" i="1" s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J1567" i="1" s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J1599" i="1" s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J1631" i="1" s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J1663" i="1" s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J1695" i="1" s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J1727" i="1" s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J1759" i="1" s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J1791" i="1" s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J1823" i="1" s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J1855" i="1" s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J1887" i="1" s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J1919" i="1" s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J1951" i="1" s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J1983" i="1" s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C7" i="1"/>
  <c r="AJ9" i="1"/>
  <c r="AJ35" i="1"/>
  <c r="AJ46" i="1"/>
  <c r="AJ7" i="1"/>
  <c r="C27" i="3"/>
  <c r="P15" i="1" l="1"/>
  <c r="X15" i="1" s="1"/>
  <c r="O556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P1305" i="1"/>
  <c r="P1145" i="1"/>
  <c r="P1081" i="1"/>
  <c r="P985" i="1"/>
  <c r="AJ543" i="1"/>
  <c r="AJ519" i="1"/>
  <c r="AJ499" i="1"/>
  <c r="AJ487" i="1"/>
  <c r="P20" i="1"/>
  <c r="P13" i="1"/>
  <c r="X13" i="1" s="1"/>
  <c r="P1241" i="1"/>
  <c r="P1209" i="1"/>
  <c r="P1113" i="1"/>
  <c r="P1983" i="1"/>
  <c r="P1951" i="1"/>
  <c r="P1919" i="1"/>
  <c r="P1887" i="1"/>
  <c r="P1855" i="1"/>
  <c r="P1823" i="1"/>
  <c r="P1791" i="1"/>
  <c r="P1759" i="1"/>
  <c r="P1727" i="1"/>
  <c r="P1695" i="1"/>
  <c r="P1663" i="1"/>
  <c r="P1631" i="1"/>
  <c r="P1599" i="1"/>
  <c r="P1567" i="1"/>
  <c r="P1535" i="1"/>
  <c r="P1503" i="1"/>
  <c r="P1471" i="1"/>
  <c r="P1439" i="1"/>
  <c r="P1407" i="1"/>
  <c r="P1375" i="1"/>
  <c r="P1343" i="1"/>
  <c r="AJ535" i="1"/>
  <c r="AJ507" i="1"/>
  <c r="AJ495" i="1"/>
  <c r="AJ475" i="1"/>
  <c r="P19" i="1"/>
  <c r="P12" i="1"/>
  <c r="P1273" i="1"/>
  <c r="P1177" i="1"/>
  <c r="P1049" i="1"/>
  <c r="P1017" i="1"/>
  <c r="P953" i="1"/>
  <c r="AJ539" i="1"/>
  <c r="AJ527" i="1"/>
  <c r="AJ511" i="1"/>
  <c r="AJ491" i="1"/>
  <c r="AJ479" i="1"/>
  <c r="P2046" i="1"/>
  <c r="P21" i="1"/>
  <c r="P17" i="1"/>
  <c r="P14" i="1"/>
  <c r="P7" i="1"/>
  <c r="O533" i="1"/>
  <c r="AJ546" i="1"/>
  <c r="AJ530" i="1"/>
  <c r="AJ12" i="1"/>
  <c r="AJ545" i="1"/>
  <c r="AJ534" i="1"/>
  <c r="AJ529" i="1"/>
  <c r="AJ30" i="1"/>
  <c r="AJ26" i="1"/>
  <c r="AJ22" i="1"/>
  <c r="AJ18" i="1"/>
  <c r="AJ13" i="1"/>
  <c r="AJ42" i="1"/>
  <c r="AJ16" i="1"/>
  <c r="AJ538" i="1"/>
  <c r="AJ533" i="1"/>
  <c r="AJ522" i="1"/>
  <c r="AJ54" i="1"/>
  <c r="AJ34" i="1"/>
  <c r="AJ513" i="1"/>
  <c r="AJ505" i="1"/>
  <c r="AJ497" i="1"/>
  <c r="AJ489" i="1"/>
  <c r="AJ481" i="1"/>
  <c r="AJ473" i="1"/>
  <c r="R550" i="1"/>
  <c r="AJ220" i="1"/>
  <c r="AJ212" i="1"/>
  <c r="AJ204" i="1"/>
  <c r="AJ196" i="1"/>
  <c r="AJ188" i="1"/>
  <c r="AJ180" i="1"/>
  <c r="AJ172" i="1"/>
  <c r="AJ164" i="1"/>
  <c r="AJ152" i="1"/>
  <c r="AJ144" i="1"/>
  <c r="AJ136" i="1"/>
  <c r="AJ128" i="1"/>
  <c r="AJ124" i="1"/>
  <c r="AJ112" i="1"/>
  <c r="AJ100" i="1"/>
  <c r="AJ88" i="1"/>
  <c r="AJ76" i="1"/>
  <c r="AJ68" i="1"/>
  <c r="AJ36" i="1"/>
  <c r="AJ15" i="1"/>
  <c r="AJ222" i="1"/>
  <c r="AJ218" i="1"/>
  <c r="AJ214" i="1"/>
  <c r="AJ210" i="1"/>
  <c r="AJ206" i="1"/>
  <c r="AJ202" i="1"/>
  <c r="AJ198" i="1"/>
  <c r="AJ194" i="1"/>
  <c r="AJ190" i="1"/>
  <c r="AJ186" i="1"/>
  <c r="AJ182" i="1"/>
  <c r="AJ178" i="1"/>
  <c r="AJ174" i="1"/>
  <c r="AJ170" i="1"/>
  <c r="AJ166" i="1"/>
  <c r="AJ162" i="1"/>
  <c r="AJ158" i="1"/>
  <c r="AJ154" i="1"/>
  <c r="AJ150" i="1"/>
  <c r="AJ146" i="1"/>
  <c r="AJ142" i="1"/>
  <c r="AJ138" i="1"/>
  <c r="AJ134" i="1"/>
  <c r="AJ130" i="1"/>
  <c r="AJ126" i="1"/>
  <c r="AJ122" i="1"/>
  <c r="AJ118" i="1"/>
  <c r="AJ114" i="1"/>
  <c r="AJ110" i="1"/>
  <c r="AJ106" i="1"/>
  <c r="AJ102" i="1"/>
  <c r="AJ98" i="1"/>
  <c r="AJ94" i="1"/>
  <c r="AJ90" i="1"/>
  <c r="AJ86" i="1"/>
  <c r="AJ82" i="1"/>
  <c r="AJ78" i="1"/>
  <c r="AJ74" i="1"/>
  <c r="AJ70" i="1"/>
  <c r="AJ66" i="1"/>
  <c r="AJ62" i="1"/>
  <c r="AJ58" i="1"/>
  <c r="AJ50" i="1"/>
  <c r="AJ38" i="1"/>
  <c r="AI600" i="1"/>
  <c r="AJ224" i="1"/>
  <c r="AJ216" i="1"/>
  <c r="AJ208" i="1"/>
  <c r="AJ200" i="1"/>
  <c r="AJ192" i="1"/>
  <c r="AJ184" i="1"/>
  <c r="AJ176" i="1"/>
  <c r="AJ168" i="1"/>
  <c r="AJ160" i="1"/>
  <c r="AJ156" i="1"/>
  <c r="AJ148" i="1"/>
  <c r="AJ140" i="1"/>
  <c r="AJ132" i="1"/>
  <c r="AJ120" i="1"/>
  <c r="AJ116" i="1"/>
  <c r="AJ108" i="1"/>
  <c r="AJ104" i="1"/>
  <c r="AJ96" i="1"/>
  <c r="AJ92" i="1"/>
  <c r="AJ84" i="1"/>
  <c r="AJ80" i="1"/>
  <c r="AJ72" i="1"/>
  <c r="AJ64" i="1"/>
  <c r="AJ60" i="1"/>
  <c r="AJ44" i="1"/>
  <c r="AJ11" i="1"/>
  <c r="AJ56" i="1"/>
  <c r="AJ52" i="1"/>
  <c r="AJ48" i="1"/>
  <c r="AJ544" i="1"/>
  <c r="AJ540" i="1"/>
  <c r="AJ536" i="1"/>
  <c r="AJ532" i="1"/>
  <c r="AJ528" i="1"/>
  <c r="AJ524" i="1"/>
  <c r="AJ520" i="1"/>
  <c r="AJ32" i="1"/>
  <c r="AJ40" i="1"/>
  <c r="B602" i="1"/>
  <c r="B600" i="1"/>
  <c r="B601" i="1"/>
  <c r="B1761" i="1"/>
  <c r="AI1261" i="1"/>
  <c r="AI1259" i="1"/>
  <c r="AI1257" i="1"/>
  <c r="AI1255" i="1"/>
  <c r="AI1253" i="1"/>
  <c r="AI1251" i="1"/>
  <c r="AI1249" i="1"/>
  <c r="AI999" i="1"/>
  <c r="AI997" i="1"/>
  <c r="AI995" i="1"/>
  <c r="AI993" i="1"/>
  <c r="AI991" i="1"/>
  <c r="AI989" i="1"/>
  <c r="AI987" i="1"/>
  <c r="AI985" i="1"/>
  <c r="AI983" i="1"/>
  <c r="AI981" i="1"/>
  <c r="AI979" i="1"/>
  <c r="AI977" i="1"/>
  <c r="AI975" i="1"/>
  <c r="AI973" i="1"/>
  <c r="AI971" i="1"/>
  <c r="AI969" i="1"/>
  <c r="AI967" i="1"/>
  <c r="AI965" i="1"/>
  <c r="AI963" i="1"/>
  <c r="AI961" i="1"/>
  <c r="AI959" i="1"/>
  <c r="AI957" i="1"/>
  <c r="AI955" i="1"/>
  <c r="AI953" i="1"/>
  <c r="AI1262" i="1"/>
  <c r="AI1260" i="1"/>
  <c r="AI1258" i="1"/>
  <c r="AI1256" i="1"/>
  <c r="AI1254" i="1"/>
  <c r="AI1252" i="1"/>
  <c r="AI1250" i="1"/>
  <c r="AI1248" i="1"/>
  <c r="AI998" i="1"/>
  <c r="AI996" i="1"/>
  <c r="AI994" i="1"/>
  <c r="AI992" i="1"/>
  <c r="AI990" i="1"/>
  <c r="AI988" i="1"/>
  <c r="AI986" i="1"/>
  <c r="AI984" i="1"/>
  <c r="AI982" i="1"/>
  <c r="AI980" i="1"/>
  <c r="AI978" i="1"/>
  <c r="AI976" i="1"/>
  <c r="AI974" i="1"/>
  <c r="AI972" i="1"/>
  <c r="AI970" i="1"/>
  <c r="AI968" i="1"/>
  <c r="AI966" i="1"/>
  <c r="AI964" i="1"/>
  <c r="AI962" i="1"/>
  <c r="AI960" i="1"/>
  <c r="AI958" i="1"/>
  <c r="AI956" i="1"/>
  <c r="AI954" i="1"/>
  <c r="AI952" i="1"/>
  <c r="AI950" i="1"/>
  <c r="AI948" i="1"/>
  <c r="AI946" i="1"/>
  <c r="AI951" i="1"/>
  <c r="AI949" i="1"/>
  <c r="AI947" i="1"/>
  <c r="AI945" i="1"/>
  <c r="AI699" i="1"/>
  <c r="AI697" i="1"/>
  <c r="AI695" i="1"/>
  <c r="AI693" i="1"/>
  <c r="AI691" i="1"/>
  <c r="AI689" i="1"/>
  <c r="AI687" i="1"/>
  <c r="AI685" i="1"/>
  <c r="AI683" i="1"/>
  <c r="AI681" i="1"/>
  <c r="AI679" i="1"/>
  <c r="AI677" i="1"/>
  <c r="AI675" i="1"/>
  <c r="AI673" i="1"/>
  <c r="AI671" i="1"/>
  <c r="AI669" i="1"/>
  <c r="AI667" i="1"/>
  <c r="AI665" i="1"/>
  <c r="AI663" i="1"/>
  <c r="AI661" i="1"/>
  <c r="AI659" i="1"/>
  <c r="AI657" i="1"/>
  <c r="AI655" i="1"/>
  <c r="AI653" i="1"/>
  <c r="AI651" i="1"/>
  <c r="AI649" i="1"/>
  <c r="AI647" i="1"/>
  <c r="AI645" i="1"/>
  <c r="AI643" i="1"/>
  <c r="AI641" i="1"/>
  <c r="AI639" i="1"/>
  <c r="AI637" i="1"/>
  <c r="AI635" i="1"/>
  <c r="AI633" i="1"/>
  <c r="AI631" i="1"/>
  <c r="AI629" i="1"/>
  <c r="AI627" i="1"/>
  <c r="AI625" i="1"/>
  <c r="AI623" i="1"/>
  <c r="AI621" i="1"/>
  <c r="AI619" i="1"/>
  <c r="AI617" i="1"/>
  <c r="AI615" i="1"/>
  <c r="AI613" i="1"/>
  <c r="AI611" i="1"/>
  <c r="AI609" i="1"/>
  <c r="AI607" i="1"/>
  <c r="AI605" i="1"/>
  <c r="AI598" i="1"/>
  <c r="AI596" i="1"/>
  <c r="AI594" i="1"/>
  <c r="AI592" i="1"/>
  <c r="AI590" i="1"/>
  <c r="AI588" i="1"/>
  <c r="AI586" i="1"/>
  <c r="AI584" i="1"/>
  <c r="AI582" i="1"/>
  <c r="AI580" i="1"/>
  <c r="AI578" i="1"/>
  <c r="AI576" i="1"/>
  <c r="AI574" i="1"/>
  <c r="AI572" i="1"/>
  <c r="AI570" i="1"/>
  <c r="AI568" i="1"/>
  <c r="AI566" i="1"/>
  <c r="AI564" i="1"/>
  <c r="AI562" i="1"/>
  <c r="AI560" i="1"/>
  <c r="AI558" i="1"/>
  <c r="AI556" i="1"/>
  <c r="AI554" i="1"/>
  <c r="AI552" i="1"/>
  <c r="AI550" i="1"/>
  <c r="AI548" i="1"/>
  <c r="AI546" i="1"/>
  <c r="AI544" i="1"/>
  <c r="AI542" i="1"/>
  <c r="AI540" i="1"/>
  <c r="AI538" i="1"/>
  <c r="AI536" i="1"/>
  <c r="AI534" i="1"/>
  <c r="AI532" i="1"/>
  <c r="AI530" i="1"/>
  <c r="AI528" i="1"/>
  <c r="AI526" i="1"/>
  <c r="AI524" i="1"/>
  <c r="AI522" i="1"/>
  <c r="AI520" i="1"/>
  <c r="AI518" i="1"/>
  <c r="AI516" i="1"/>
  <c r="AI514" i="1"/>
  <c r="AI512" i="1"/>
  <c r="AI510" i="1"/>
  <c r="AI508" i="1"/>
  <c r="AI506" i="1"/>
  <c r="AI504" i="1"/>
  <c r="AI502" i="1"/>
  <c r="AI500" i="1"/>
  <c r="AI498" i="1"/>
  <c r="AI496" i="1"/>
  <c r="AI494" i="1"/>
  <c r="AI492" i="1"/>
  <c r="AI490" i="1"/>
  <c r="AI488" i="1"/>
  <c r="AI486" i="1"/>
  <c r="AI484" i="1"/>
  <c r="AI482" i="1"/>
  <c r="AI480" i="1"/>
  <c r="AI478" i="1"/>
  <c r="AI476" i="1"/>
  <c r="AI474" i="1"/>
  <c r="AI472" i="1"/>
  <c r="AJ470" i="1"/>
  <c r="AJ468" i="1"/>
  <c r="AJ466" i="1"/>
  <c r="AJ464" i="1"/>
  <c r="AJ462" i="1"/>
  <c r="AJ460" i="1"/>
  <c r="AJ458" i="1"/>
  <c r="AJ456" i="1"/>
  <c r="AJ454" i="1"/>
  <c r="AJ452" i="1"/>
  <c r="AJ450" i="1"/>
  <c r="AJ448" i="1"/>
  <c r="AJ446" i="1"/>
  <c r="AJ444" i="1"/>
  <c r="AJ442" i="1"/>
  <c r="AJ440" i="1"/>
  <c r="AJ438" i="1"/>
  <c r="AJ436" i="1"/>
  <c r="AJ434" i="1"/>
  <c r="AJ432" i="1"/>
  <c r="AJ430" i="1"/>
  <c r="AJ428" i="1"/>
  <c r="AJ426" i="1"/>
  <c r="AJ424" i="1"/>
  <c r="AJ422" i="1"/>
  <c r="AJ420" i="1"/>
  <c r="AJ418" i="1"/>
  <c r="AJ416" i="1"/>
  <c r="AJ414" i="1"/>
  <c r="AJ412" i="1"/>
  <c r="AJ410" i="1"/>
  <c r="AI224" i="1"/>
  <c r="AI222" i="1"/>
  <c r="AI220" i="1"/>
  <c r="AI218" i="1"/>
  <c r="AI216" i="1"/>
  <c r="AI214" i="1"/>
  <c r="AI212" i="1"/>
  <c r="AI210" i="1"/>
  <c r="AI208" i="1"/>
  <c r="AI206" i="1"/>
  <c r="AI204" i="1"/>
  <c r="AI202" i="1"/>
  <c r="AI200" i="1"/>
  <c r="AI198" i="1"/>
  <c r="AI196" i="1"/>
  <c r="AI194" i="1"/>
  <c r="AI192" i="1"/>
  <c r="AI190" i="1"/>
  <c r="AI188" i="1"/>
  <c r="AI186" i="1"/>
  <c r="AI184" i="1"/>
  <c r="AI182" i="1"/>
  <c r="AI180" i="1"/>
  <c r="AI178" i="1"/>
  <c r="AI176" i="1"/>
  <c r="AI174" i="1"/>
  <c r="AI172" i="1"/>
  <c r="AI170" i="1"/>
  <c r="AI168" i="1"/>
  <c r="AI166" i="1"/>
  <c r="AI164" i="1"/>
  <c r="AI162" i="1"/>
  <c r="AI160" i="1"/>
  <c r="AI158" i="1"/>
  <c r="AI156" i="1"/>
  <c r="AI154" i="1"/>
  <c r="AI152" i="1"/>
  <c r="AI150" i="1"/>
  <c r="AI148" i="1"/>
  <c r="AI146" i="1"/>
  <c r="AI144" i="1"/>
  <c r="AI142" i="1"/>
  <c r="AI140" i="1"/>
  <c r="AI138" i="1"/>
  <c r="AI136" i="1"/>
  <c r="AI134" i="1"/>
  <c r="AI132" i="1"/>
  <c r="AI130" i="1"/>
  <c r="AI128" i="1"/>
  <c r="AI126" i="1"/>
  <c r="AI124" i="1"/>
  <c r="AI122" i="1"/>
  <c r="AI120" i="1"/>
  <c r="AI118" i="1"/>
  <c r="AI116" i="1"/>
  <c r="AI114" i="1"/>
  <c r="AI112" i="1"/>
  <c r="AI110" i="1"/>
  <c r="AI108" i="1"/>
  <c r="AI106" i="1"/>
  <c r="AI104" i="1"/>
  <c r="AI102" i="1"/>
  <c r="AI100" i="1"/>
  <c r="AI98" i="1"/>
  <c r="AI96" i="1"/>
  <c r="AI94" i="1"/>
  <c r="AI92" i="1"/>
  <c r="AI90" i="1"/>
  <c r="AI88" i="1"/>
  <c r="AI86" i="1"/>
  <c r="AI84" i="1"/>
  <c r="AI82" i="1"/>
  <c r="AI80" i="1"/>
  <c r="AI78" i="1"/>
  <c r="AI76" i="1"/>
  <c r="AI74" i="1"/>
  <c r="AI72" i="1"/>
  <c r="AI70" i="1"/>
  <c r="AI68" i="1"/>
  <c r="AI66" i="1"/>
  <c r="AI64" i="1"/>
  <c r="AI62" i="1"/>
  <c r="AI60" i="1"/>
  <c r="AI58" i="1"/>
  <c r="AI56" i="1"/>
  <c r="AI54" i="1"/>
  <c r="AI52" i="1"/>
  <c r="AI50" i="1"/>
  <c r="AI48" i="1"/>
  <c r="AI46" i="1"/>
  <c r="AI44" i="1"/>
  <c r="AI42" i="1"/>
  <c r="AI40" i="1"/>
  <c r="AI38" i="1"/>
  <c r="AI36" i="1"/>
  <c r="AI34" i="1"/>
  <c r="AI32" i="1"/>
  <c r="AI30" i="1"/>
  <c r="AI28" i="1"/>
  <c r="AI26" i="1"/>
  <c r="AI24" i="1"/>
  <c r="AI22" i="1"/>
  <c r="AI20" i="1"/>
  <c r="AI18" i="1"/>
  <c r="AI603" i="1"/>
  <c r="AI15" i="1"/>
  <c r="AI13" i="1"/>
  <c r="AI11" i="1"/>
  <c r="AI8" i="1"/>
  <c r="AI602" i="1"/>
  <c r="AI601" i="1"/>
  <c r="AI599" i="1"/>
  <c r="AI597" i="1"/>
  <c r="AI595" i="1"/>
  <c r="AI593" i="1"/>
  <c r="AI591" i="1"/>
  <c r="AI589" i="1"/>
  <c r="AI587" i="1"/>
  <c r="AI585" i="1"/>
  <c r="AI583" i="1"/>
  <c r="AI581" i="1"/>
  <c r="AI579" i="1"/>
  <c r="AI577" i="1"/>
  <c r="AI575" i="1"/>
  <c r="AI573" i="1"/>
  <c r="AI571" i="1"/>
  <c r="AI569" i="1"/>
  <c r="AI567" i="1"/>
  <c r="AI565" i="1"/>
  <c r="AI563" i="1"/>
  <c r="AI561" i="1"/>
  <c r="AI559" i="1"/>
  <c r="AI557" i="1"/>
  <c r="AI555" i="1"/>
  <c r="AI553" i="1"/>
  <c r="AI551" i="1"/>
  <c r="AI549" i="1"/>
  <c r="AI547" i="1"/>
  <c r="AI545" i="1"/>
  <c r="AI543" i="1"/>
  <c r="AI541" i="1"/>
  <c r="AI539" i="1"/>
  <c r="AI537" i="1"/>
  <c r="AI535" i="1"/>
  <c r="AI533" i="1"/>
  <c r="AI531" i="1"/>
  <c r="AI529" i="1"/>
  <c r="AI527" i="1"/>
  <c r="AI525" i="1"/>
  <c r="AI523" i="1"/>
  <c r="AI521" i="1"/>
  <c r="AI519" i="1"/>
  <c r="AI517" i="1"/>
  <c r="AI515" i="1"/>
  <c r="AI513" i="1"/>
  <c r="AI511" i="1"/>
  <c r="AI509" i="1"/>
  <c r="AI507" i="1"/>
  <c r="AI505" i="1"/>
  <c r="AI503" i="1"/>
  <c r="AI501" i="1"/>
  <c r="AI499" i="1"/>
  <c r="AI497" i="1"/>
  <c r="AI495" i="1"/>
  <c r="AI493" i="1"/>
  <c r="AI491" i="1"/>
  <c r="AI489" i="1"/>
  <c r="AI487" i="1"/>
  <c r="AI485" i="1"/>
  <c r="AI483" i="1"/>
  <c r="AI481" i="1"/>
  <c r="AI479" i="1"/>
  <c r="AI477" i="1"/>
  <c r="AI475" i="1"/>
  <c r="AI473" i="1"/>
  <c r="AI16" i="1"/>
  <c r="AI14" i="1"/>
  <c r="AI12" i="1"/>
  <c r="AI7" i="1"/>
  <c r="S662" i="1"/>
  <c r="S658" i="1"/>
  <c r="S654" i="1"/>
  <c r="S650" i="1"/>
  <c r="S646" i="1"/>
  <c r="S642" i="1"/>
  <c r="S638" i="1"/>
  <c r="S634" i="1"/>
  <c r="S630" i="1"/>
  <c r="S626" i="1"/>
  <c r="S622" i="1"/>
  <c r="S618" i="1"/>
  <c r="S614" i="1"/>
  <c r="S610" i="1"/>
  <c r="S606" i="1"/>
  <c r="S602" i="1"/>
  <c r="S598" i="1"/>
  <c r="S594" i="1"/>
  <c r="S590" i="1"/>
  <c r="S586" i="1"/>
  <c r="S582" i="1"/>
  <c r="S578" i="1"/>
  <c r="S574" i="1"/>
  <c r="S570" i="1"/>
  <c r="S566" i="1"/>
  <c r="S562" i="1"/>
  <c r="S558" i="1"/>
  <c r="S554" i="1"/>
  <c r="S550" i="1"/>
  <c r="V550" i="1" s="1"/>
  <c r="S663" i="1"/>
  <c r="S659" i="1"/>
  <c r="S655" i="1"/>
  <c r="S651" i="1"/>
  <c r="S647" i="1"/>
  <c r="S643" i="1"/>
  <c r="S639" i="1"/>
  <c r="S635" i="1"/>
  <c r="S631" i="1"/>
  <c r="S627" i="1"/>
  <c r="S623" i="1"/>
  <c r="S619" i="1"/>
  <c r="S615" i="1"/>
  <c r="S611" i="1"/>
  <c r="S607" i="1"/>
  <c r="S603" i="1"/>
  <c r="S599" i="1"/>
  <c r="S595" i="1"/>
  <c r="S591" i="1"/>
  <c r="S587" i="1"/>
  <c r="S583" i="1"/>
  <c r="S579" i="1"/>
  <c r="S575" i="1"/>
  <c r="S571" i="1"/>
  <c r="S567" i="1"/>
  <c r="S563" i="1"/>
  <c r="S559" i="1"/>
  <c r="S555" i="1"/>
  <c r="S551" i="1"/>
  <c r="S547" i="1"/>
  <c r="S664" i="1"/>
  <c r="S660" i="1"/>
  <c r="S656" i="1"/>
  <c r="S652" i="1"/>
  <c r="S648" i="1"/>
  <c r="S644" i="1"/>
  <c r="S640" i="1"/>
  <c r="S636" i="1"/>
  <c r="S632" i="1"/>
  <c r="S628" i="1"/>
  <c r="S624" i="1"/>
  <c r="S620" i="1"/>
  <c r="S616" i="1"/>
  <c r="S612" i="1"/>
  <c r="S608" i="1"/>
  <c r="S604" i="1"/>
  <c r="S600" i="1"/>
  <c r="S596" i="1"/>
  <c r="S592" i="1"/>
  <c r="S588" i="1"/>
  <c r="S584" i="1"/>
  <c r="S580" i="1"/>
  <c r="S576" i="1"/>
  <c r="S572" i="1"/>
  <c r="S568" i="1"/>
  <c r="S564" i="1"/>
  <c r="S560" i="1"/>
  <c r="S556" i="1"/>
  <c r="S552" i="1"/>
  <c r="S548" i="1"/>
  <c r="S661" i="1"/>
  <c r="S657" i="1"/>
  <c r="S653" i="1"/>
  <c r="S649" i="1"/>
  <c r="S645" i="1"/>
  <c r="S641" i="1"/>
  <c r="S637" i="1"/>
  <c r="S633" i="1"/>
  <c r="S629" i="1"/>
  <c r="S625" i="1"/>
  <c r="S621" i="1"/>
  <c r="S617" i="1"/>
  <c r="S613" i="1"/>
  <c r="S609" i="1"/>
  <c r="S605" i="1"/>
  <c r="S601" i="1"/>
  <c r="S597" i="1"/>
  <c r="S593" i="1"/>
  <c r="S589" i="1"/>
  <c r="S585" i="1"/>
  <c r="S581" i="1"/>
  <c r="S577" i="1"/>
  <c r="S573" i="1"/>
  <c r="S569" i="1"/>
  <c r="S565" i="1"/>
  <c r="S561" i="1"/>
  <c r="S557" i="1"/>
  <c r="S553" i="1"/>
  <c r="S549" i="1"/>
  <c r="R2039" i="1"/>
  <c r="R2007" i="1"/>
  <c r="B1760" i="1"/>
  <c r="P2074" i="1"/>
  <c r="X2074" i="1" s="1"/>
  <c r="Q4" i="1"/>
  <c r="R1732" i="1"/>
  <c r="R1716" i="1"/>
  <c r="R1700" i="1"/>
  <c r="R742" i="1"/>
  <c r="R678" i="1"/>
  <c r="R646" i="1"/>
  <c r="R614" i="1"/>
  <c r="B2054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2" i="1"/>
  <c r="B1810" i="1"/>
  <c r="B1808" i="1"/>
  <c r="B1806" i="1"/>
  <c r="B1804" i="1"/>
  <c r="B1802" i="1"/>
  <c r="B1800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70" i="1"/>
  <c r="B1768" i="1"/>
  <c r="B1766" i="1"/>
  <c r="B1764" i="1"/>
  <c r="B1762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S544" i="1"/>
  <c r="S540" i="1"/>
  <c r="S536" i="1"/>
  <c r="S532" i="1"/>
  <c r="S528" i="1"/>
  <c r="S524" i="1"/>
  <c r="S520" i="1"/>
  <c r="S7" i="1"/>
  <c r="S543" i="1"/>
  <c r="S539" i="1"/>
  <c r="S535" i="1"/>
  <c r="S531" i="1"/>
  <c r="S527" i="1"/>
  <c r="S523" i="1"/>
  <c r="S519" i="1"/>
  <c r="S516" i="1"/>
  <c r="S512" i="1"/>
  <c r="S508" i="1"/>
  <c r="S504" i="1"/>
  <c r="S500" i="1"/>
  <c r="S496" i="1"/>
  <c r="S492" i="1"/>
  <c r="S488" i="1"/>
  <c r="S484" i="1"/>
  <c r="S480" i="1"/>
  <c r="S476" i="1"/>
  <c r="S472" i="1"/>
  <c r="S468" i="1"/>
  <c r="S464" i="1"/>
  <c r="S460" i="1"/>
  <c r="S456" i="1"/>
  <c r="S452" i="1"/>
  <c r="S448" i="1"/>
  <c r="S444" i="1"/>
  <c r="S440" i="1"/>
  <c r="S436" i="1"/>
  <c r="S432" i="1"/>
  <c r="S428" i="1"/>
  <c r="S424" i="1"/>
  <c r="S420" i="1"/>
  <c r="S416" i="1"/>
  <c r="S412" i="1"/>
  <c r="S408" i="1"/>
  <c r="S404" i="1"/>
  <c r="S400" i="1"/>
  <c r="S396" i="1"/>
  <c r="S392" i="1"/>
  <c r="S388" i="1"/>
  <c r="S384" i="1"/>
  <c r="S380" i="1"/>
  <c r="S376" i="1"/>
  <c r="S372" i="1"/>
  <c r="S368" i="1"/>
  <c r="S364" i="1"/>
  <c r="S360" i="1"/>
  <c r="S356" i="1"/>
  <c r="S352" i="1"/>
  <c r="S348" i="1"/>
  <c r="S344" i="1"/>
  <c r="S340" i="1"/>
  <c r="S336" i="1"/>
  <c r="S332" i="1"/>
  <c r="S328" i="1"/>
  <c r="S324" i="1"/>
  <c r="S320" i="1"/>
  <c r="S316" i="1"/>
  <c r="S312" i="1"/>
  <c r="S308" i="1"/>
  <c r="S304" i="1"/>
  <c r="S300" i="1"/>
  <c r="S296" i="1"/>
  <c r="S292" i="1"/>
  <c r="S288" i="1"/>
  <c r="S284" i="1"/>
  <c r="S280" i="1"/>
  <c r="S276" i="1"/>
  <c r="S272" i="1"/>
  <c r="S268" i="1"/>
  <c r="S264" i="1"/>
  <c r="S260" i="1"/>
  <c r="S256" i="1"/>
  <c r="S252" i="1"/>
  <c r="S248" i="1"/>
  <c r="S244" i="1"/>
  <c r="S240" i="1"/>
  <c r="S236" i="1"/>
  <c r="S232" i="1"/>
  <c r="S228" i="1"/>
  <c r="S224" i="1"/>
  <c r="S220" i="1"/>
  <c r="S216" i="1"/>
  <c r="S212" i="1"/>
  <c r="S208" i="1"/>
  <c r="S204" i="1"/>
  <c r="S200" i="1"/>
  <c r="S196" i="1"/>
  <c r="S192" i="1"/>
  <c r="S188" i="1"/>
  <c r="S184" i="1"/>
  <c r="S180" i="1"/>
  <c r="S176" i="1"/>
  <c r="S172" i="1"/>
  <c r="S168" i="1"/>
  <c r="S164" i="1"/>
  <c r="S160" i="1"/>
  <c r="S156" i="1"/>
  <c r="S152" i="1"/>
  <c r="S148" i="1"/>
  <c r="S144" i="1"/>
  <c r="S140" i="1"/>
  <c r="S136" i="1"/>
  <c r="S132" i="1"/>
  <c r="S128" i="1"/>
  <c r="S124" i="1"/>
  <c r="S120" i="1"/>
  <c r="S116" i="1"/>
  <c r="S112" i="1"/>
  <c r="S108" i="1"/>
  <c r="S104" i="1"/>
  <c r="S100" i="1"/>
  <c r="S96" i="1"/>
  <c r="S92" i="1"/>
  <c r="S88" i="1"/>
  <c r="S84" i="1"/>
  <c r="S80" i="1"/>
  <c r="S76" i="1"/>
  <c r="S72" i="1"/>
  <c r="S68" i="1"/>
  <c r="S64" i="1"/>
  <c r="S60" i="1"/>
  <c r="S56" i="1"/>
  <c r="S52" i="1"/>
  <c r="S48" i="1"/>
  <c r="S44" i="1"/>
  <c r="S40" i="1"/>
  <c r="S36" i="1"/>
  <c r="S32" i="1"/>
  <c r="S28" i="1"/>
  <c r="S24" i="1"/>
  <c r="S20" i="1"/>
  <c r="S16" i="1"/>
  <c r="S12" i="1"/>
  <c r="S8" i="1"/>
  <c r="S513" i="1"/>
  <c r="S509" i="1"/>
  <c r="S505" i="1"/>
  <c r="S501" i="1"/>
  <c r="S497" i="1"/>
  <c r="S493" i="1"/>
  <c r="S489" i="1"/>
  <c r="S485" i="1"/>
  <c r="S481" i="1"/>
  <c r="S477" i="1"/>
  <c r="S473" i="1"/>
  <c r="S469" i="1"/>
  <c r="S465" i="1"/>
  <c r="S461" i="1"/>
  <c r="S457" i="1"/>
  <c r="S453" i="1"/>
  <c r="S449" i="1"/>
  <c r="S445" i="1"/>
  <c r="S441" i="1"/>
  <c r="S437" i="1"/>
  <c r="S433" i="1"/>
  <c r="S429" i="1"/>
  <c r="S425" i="1"/>
  <c r="S421" i="1"/>
  <c r="S417" i="1"/>
  <c r="S413" i="1"/>
  <c r="S409" i="1"/>
  <c r="S405" i="1"/>
  <c r="S401" i="1"/>
  <c r="S397" i="1"/>
  <c r="S393" i="1"/>
  <c r="S389" i="1"/>
  <c r="S385" i="1"/>
  <c r="S381" i="1"/>
  <c r="S377" i="1"/>
  <c r="S373" i="1"/>
  <c r="S369" i="1"/>
  <c r="S365" i="1"/>
  <c r="S361" i="1"/>
  <c r="S357" i="1"/>
  <c r="S353" i="1"/>
  <c r="S349" i="1"/>
  <c r="S345" i="1"/>
  <c r="S341" i="1"/>
  <c r="S337" i="1"/>
  <c r="S333" i="1"/>
  <c r="S329" i="1"/>
  <c r="S325" i="1"/>
  <c r="S321" i="1"/>
  <c r="S317" i="1"/>
  <c r="S313" i="1"/>
  <c r="S309" i="1"/>
  <c r="S305" i="1"/>
  <c r="S301" i="1"/>
  <c r="S297" i="1"/>
  <c r="S293" i="1"/>
  <c r="S289" i="1"/>
  <c r="S285" i="1"/>
  <c r="S281" i="1"/>
  <c r="S277" i="1"/>
  <c r="S273" i="1"/>
  <c r="S269" i="1"/>
  <c r="S265" i="1"/>
  <c r="S261" i="1"/>
  <c r="S257" i="1"/>
  <c r="S253" i="1"/>
  <c r="S249" i="1"/>
  <c r="S245" i="1"/>
  <c r="S241" i="1"/>
  <c r="S237" i="1"/>
  <c r="S233" i="1"/>
  <c r="S229" i="1"/>
  <c r="S225" i="1"/>
  <c r="S221" i="1"/>
  <c r="S217" i="1"/>
  <c r="S213" i="1"/>
  <c r="S209" i="1"/>
  <c r="S205" i="1"/>
  <c r="S201" i="1"/>
  <c r="S197" i="1"/>
  <c r="S193" i="1"/>
  <c r="S189" i="1"/>
  <c r="S185" i="1"/>
  <c r="S181" i="1"/>
  <c r="S177" i="1"/>
  <c r="S173" i="1"/>
  <c r="S169" i="1"/>
  <c r="S165" i="1"/>
  <c r="S161" i="1"/>
  <c r="S157" i="1"/>
  <c r="S153" i="1"/>
  <c r="S149" i="1"/>
  <c r="S145" i="1"/>
  <c r="S141" i="1"/>
  <c r="S137" i="1"/>
  <c r="S133" i="1"/>
  <c r="S129" i="1"/>
  <c r="S125" i="1"/>
  <c r="S121" i="1"/>
  <c r="S546" i="1"/>
  <c r="S542" i="1"/>
  <c r="S538" i="1"/>
  <c r="S534" i="1"/>
  <c r="S530" i="1"/>
  <c r="S526" i="1"/>
  <c r="S522" i="1"/>
  <c r="S518" i="1"/>
  <c r="S545" i="1"/>
  <c r="S541" i="1"/>
  <c r="S537" i="1"/>
  <c r="S533" i="1"/>
  <c r="S529" i="1"/>
  <c r="S525" i="1"/>
  <c r="S521" i="1"/>
  <c r="S517" i="1"/>
  <c r="S514" i="1"/>
  <c r="S510" i="1"/>
  <c r="S506" i="1"/>
  <c r="S502" i="1"/>
  <c r="S498" i="1"/>
  <c r="S494" i="1"/>
  <c r="S490" i="1"/>
  <c r="S486" i="1"/>
  <c r="S482" i="1"/>
  <c r="S478" i="1"/>
  <c r="S474" i="1"/>
  <c r="S470" i="1"/>
  <c r="S466" i="1"/>
  <c r="S462" i="1"/>
  <c r="S458" i="1"/>
  <c r="S454" i="1"/>
  <c r="S450" i="1"/>
  <c r="S446" i="1"/>
  <c r="S442" i="1"/>
  <c r="S438" i="1"/>
  <c r="S434" i="1"/>
  <c r="S430" i="1"/>
  <c r="S426" i="1"/>
  <c r="S422" i="1"/>
  <c r="S418" i="1"/>
  <c r="S414" i="1"/>
  <c r="S410" i="1"/>
  <c r="S406" i="1"/>
  <c r="S402" i="1"/>
  <c r="S398" i="1"/>
  <c r="S394" i="1"/>
  <c r="S390" i="1"/>
  <c r="S386" i="1"/>
  <c r="S382" i="1"/>
  <c r="S378" i="1"/>
  <c r="S374" i="1"/>
  <c r="S370" i="1"/>
  <c r="S366" i="1"/>
  <c r="S362" i="1"/>
  <c r="S358" i="1"/>
  <c r="S354" i="1"/>
  <c r="S350" i="1"/>
  <c r="S346" i="1"/>
  <c r="S342" i="1"/>
  <c r="S338" i="1"/>
  <c r="S334" i="1"/>
  <c r="S330" i="1"/>
  <c r="S326" i="1"/>
  <c r="S322" i="1"/>
  <c r="S318" i="1"/>
  <c r="S314" i="1"/>
  <c r="S310" i="1"/>
  <c r="S306" i="1"/>
  <c r="S302" i="1"/>
  <c r="S298" i="1"/>
  <c r="S294" i="1"/>
  <c r="S290" i="1"/>
  <c r="S286" i="1"/>
  <c r="S282" i="1"/>
  <c r="S278" i="1"/>
  <c r="S274" i="1"/>
  <c r="S270" i="1"/>
  <c r="S266" i="1"/>
  <c r="S262" i="1"/>
  <c r="S258" i="1"/>
  <c r="S254" i="1"/>
  <c r="S250" i="1"/>
  <c r="S246" i="1"/>
  <c r="S242" i="1"/>
  <c r="S238" i="1"/>
  <c r="S234" i="1"/>
  <c r="S230" i="1"/>
  <c r="S226" i="1"/>
  <c r="S222" i="1"/>
  <c r="S218" i="1"/>
  <c r="S214" i="1"/>
  <c r="S210" i="1"/>
  <c r="S206" i="1"/>
  <c r="S202" i="1"/>
  <c r="S198" i="1"/>
  <c r="S194" i="1"/>
  <c r="S190" i="1"/>
  <c r="S186" i="1"/>
  <c r="S182" i="1"/>
  <c r="S178" i="1"/>
  <c r="S174" i="1"/>
  <c r="S170" i="1"/>
  <c r="S166" i="1"/>
  <c r="S162" i="1"/>
  <c r="S158" i="1"/>
  <c r="S154" i="1"/>
  <c r="S150" i="1"/>
  <c r="S146" i="1"/>
  <c r="S142" i="1"/>
  <c r="S138" i="1"/>
  <c r="S134" i="1"/>
  <c r="S130" i="1"/>
  <c r="S126" i="1"/>
  <c r="S122" i="1"/>
  <c r="S118" i="1"/>
  <c r="S114" i="1"/>
  <c r="S110" i="1"/>
  <c r="S106" i="1"/>
  <c r="S102" i="1"/>
  <c r="S98" i="1"/>
  <c r="S94" i="1"/>
  <c r="S90" i="1"/>
  <c r="S86" i="1"/>
  <c r="S82" i="1"/>
  <c r="S78" i="1"/>
  <c r="S74" i="1"/>
  <c r="S70" i="1"/>
  <c r="S66" i="1"/>
  <c r="S62" i="1"/>
  <c r="S58" i="1"/>
  <c r="S54" i="1"/>
  <c r="S50" i="1"/>
  <c r="S46" i="1"/>
  <c r="S42" i="1"/>
  <c r="S38" i="1"/>
  <c r="S34" i="1"/>
  <c r="S30" i="1"/>
  <c r="S26" i="1"/>
  <c r="S22" i="1"/>
  <c r="S18" i="1"/>
  <c r="S14" i="1"/>
  <c r="S10" i="1"/>
  <c r="S515" i="1"/>
  <c r="S511" i="1"/>
  <c r="S507" i="1"/>
  <c r="S503" i="1"/>
  <c r="S499" i="1"/>
  <c r="S495" i="1"/>
  <c r="S491" i="1"/>
  <c r="S487" i="1"/>
  <c r="S483" i="1"/>
  <c r="S479" i="1"/>
  <c r="S475" i="1"/>
  <c r="S471" i="1"/>
  <c r="S467" i="1"/>
  <c r="S463" i="1"/>
  <c r="S459" i="1"/>
  <c r="S455" i="1"/>
  <c r="S451" i="1"/>
  <c r="S447" i="1"/>
  <c r="S443" i="1"/>
  <c r="S439" i="1"/>
  <c r="S435" i="1"/>
  <c r="S431" i="1"/>
  <c r="S427" i="1"/>
  <c r="S423" i="1"/>
  <c r="S419" i="1"/>
  <c r="S415" i="1"/>
  <c r="S411" i="1"/>
  <c r="S407" i="1"/>
  <c r="S403" i="1"/>
  <c r="S399" i="1"/>
  <c r="S395" i="1"/>
  <c r="S391" i="1"/>
  <c r="S387" i="1"/>
  <c r="S383" i="1"/>
  <c r="S379" i="1"/>
  <c r="S375" i="1"/>
  <c r="S371" i="1"/>
  <c r="S367" i="1"/>
  <c r="S363" i="1"/>
  <c r="S359" i="1"/>
  <c r="S355" i="1"/>
  <c r="S351" i="1"/>
  <c r="S347" i="1"/>
  <c r="S343" i="1"/>
  <c r="S339" i="1"/>
  <c r="S335" i="1"/>
  <c r="S331" i="1"/>
  <c r="S327" i="1"/>
  <c r="S323" i="1"/>
  <c r="S319" i="1"/>
  <c r="S315" i="1"/>
  <c r="S311" i="1"/>
  <c r="S307" i="1"/>
  <c r="S303" i="1"/>
  <c r="S299" i="1"/>
  <c r="S295" i="1"/>
  <c r="S291" i="1"/>
  <c r="S287" i="1"/>
  <c r="S283" i="1"/>
  <c r="S279" i="1"/>
  <c r="S275" i="1"/>
  <c r="S271" i="1"/>
  <c r="S267" i="1"/>
  <c r="S263" i="1"/>
  <c r="S259" i="1"/>
  <c r="S255" i="1"/>
  <c r="S251" i="1"/>
  <c r="S247" i="1"/>
  <c r="S243" i="1"/>
  <c r="S239" i="1"/>
  <c r="S235" i="1"/>
  <c r="S231" i="1"/>
  <c r="S227" i="1"/>
  <c r="S223" i="1"/>
  <c r="S219" i="1"/>
  <c r="S215" i="1"/>
  <c r="S211" i="1"/>
  <c r="S207" i="1"/>
  <c r="S203" i="1"/>
  <c r="S199" i="1"/>
  <c r="S195" i="1"/>
  <c r="S191" i="1"/>
  <c r="S187" i="1"/>
  <c r="S183" i="1"/>
  <c r="S179" i="1"/>
  <c r="S175" i="1"/>
  <c r="S171" i="1"/>
  <c r="S167" i="1"/>
  <c r="S163" i="1"/>
  <c r="S159" i="1"/>
  <c r="S155" i="1"/>
  <c r="S151" i="1"/>
  <c r="S147" i="1"/>
  <c r="S143" i="1"/>
  <c r="S139" i="1"/>
  <c r="S135" i="1"/>
  <c r="S131" i="1"/>
  <c r="S127" i="1"/>
  <c r="S123" i="1"/>
  <c r="S117" i="1"/>
  <c r="S113" i="1"/>
  <c r="S109" i="1"/>
  <c r="S105" i="1"/>
  <c r="S101" i="1"/>
  <c r="S97" i="1"/>
  <c r="S93" i="1"/>
  <c r="S89" i="1"/>
  <c r="S85" i="1"/>
  <c r="S81" i="1"/>
  <c r="S77" i="1"/>
  <c r="S73" i="1"/>
  <c r="S69" i="1"/>
  <c r="S65" i="1"/>
  <c r="S61" i="1"/>
  <c r="S57" i="1"/>
  <c r="S53" i="1"/>
  <c r="S49" i="1"/>
  <c r="S45" i="1"/>
  <c r="S41" i="1"/>
  <c r="S37" i="1"/>
  <c r="S33" i="1"/>
  <c r="S29" i="1"/>
  <c r="S25" i="1"/>
  <c r="S21" i="1"/>
  <c r="S17" i="1"/>
  <c r="S13" i="1"/>
  <c r="S9" i="1"/>
  <c r="S119" i="1"/>
  <c r="S115" i="1"/>
  <c r="S111" i="1"/>
  <c r="S107" i="1"/>
  <c r="S103" i="1"/>
  <c r="S99" i="1"/>
  <c r="S95" i="1"/>
  <c r="S91" i="1"/>
  <c r="S87" i="1"/>
  <c r="S83" i="1"/>
  <c r="S79" i="1"/>
  <c r="S75" i="1"/>
  <c r="S71" i="1"/>
  <c r="S67" i="1"/>
  <c r="S63" i="1"/>
  <c r="S59" i="1"/>
  <c r="S55" i="1"/>
  <c r="S51" i="1"/>
  <c r="S47" i="1"/>
  <c r="S43" i="1"/>
  <c r="S39" i="1"/>
  <c r="S35" i="1"/>
  <c r="S31" i="1"/>
  <c r="S27" i="1"/>
  <c r="S23" i="1"/>
  <c r="S19" i="1"/>
  <c r="S15" i="1"/>
  <c r="S11" i="1"/>
  <c r="AJ518" i="1"/>
  <c r="AJ516" i="1"/>
  <c r="AJ514" i="1"/>
  <c r="AJ512" i="1"/>
  <c r="AJ510" i="1"/>
  <c r="AJ508" i="1"/>
  <c r="AJ506" i="1"/>
  <c r="AJ504" i="1"/>
  <c r="AJ502" i="1"/>
  <c r="AJ500" i="1"/>
  <c r="AJ498" i="1"/>
  <c r="AJ496" i="1"/>
  <c r="AJ494" i="1"/>
  <c r="AJ492" i="1"/>
  <c r="AJ490" i="1"/>
  <c r="AJ488" i="1"/>
  <c r="AJ486" i="1"/>
  <c r="AJ484" i="1"/>
  <c r="AJ482" i="1"/>
  <c r="AJ480" i="1"/>
  <c r="AJ478" i="1"/>
  <c r="AJ476" i="1"/>
  <c r="AJ474" i="1"/>
  <c r="AJ472" i="1"/>
  <c r="O1799" i="1"/>
  <c r="O1795" i="1"/>
  <c r="B603" i="1"/>
  <c r="B12" i="1"/>
  <c r="B11" i="1"/>
  <c r="B8" i="1"/>
  <c r="B7" i="1" s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991" i="1"/>
  <c r="B990" i="1"/>
  <c r="O602" i="1"/>
  <c r="O575" i="1"/>
  <c r="O565" i="1"/>
  <c r="O586" i="1"/>
  <c r="O543" i="1"/>
  <c r="B1777" i="1"/>
  <c r="B1775" i="1"/>
  <c r="B1773" i="1"/>
  <c r="B1771" i="1"/>
  <c r="B1769" i="1"/>
  <c r="B1767" i="1"/>
  <c r="B1765" i="1"/>
  <c r="B1763" i="1"/>
  <c r="J2013" i="1"/>
  <c r="P2013" i="1" s="1"/>
  <c r="J2009" i="1"/>
  <c r="P2009" i="1" s="1"/>
  <c r="J2005" i="1"/>
  <c r="P2005" i="1" s="1"/>
  <c r="J2001" i="1"/>
  <c r="P2001" i="1" s="1"/>
  <c r="J1997" i="1"/>
  <c r="P1997" i="1" s="1"/>
  <c r="J1993" i="1"/>
  <c r="P1993" i="1" s="1"/>
  <c r="J1989" i="1"/>
  <c r="P1989" i="1" s="1"/>
  <c r="J1985" i="1"/>
  <c r="P1985" i="1" s="1"/>
  <c r="J1980" i="1"/>
  <c r="P1980" i="1" s="1"/>
  <c r="J1976" i="1"/>
  <c r="P1976" i="1" s="1"/>
  <c r="J1972" i="1"/>
  <c r="P1972" i="1" s="1"/>
  <c r="J1970" i="1"/>
  <c r="P1970" i="1" s="1"/>
  <c r="J1966" i="1"/>
  <c r="P1966" i="1" s="1"/>
  <c r="J1964" i="1"/>
  <c r="P1964" i="1" s="1"/>
  <c r="J1962" i="1"/>
  <c r="P1962" i="1" s="1"/>
  <c r="J1960" i="1"/>
  <c r="P1960" i="1" s="1"/>
  <c r="J1958" i="1"/>
  <c r="P1958" i="1" s="1"/>
  <c r="J1956" i="1"/>
  <c r="P1956" i="1" s="1"/>
  <c r="J1954" i="1"/>
  <c r="P1954" i="1" s="1"/>
  <c r="J1952" i="1"/>
  <c r="P1952" i="1" s="1"/>
  <c r="J1885" i="1"/>
  <c r="P1885" i="1" s="1"/>
  <c r="J1881" i="1"/>
  <c r="P1881" i="1" s="1"/>
  <c r="J1877" i="1"/>
  <c r="P1877" i="1" s="1"/>
  <c r="J1873" i="1"/>
  <c r="P1873" i="1" s="1"/>
  <c r="J1869" i="1"/>
  <c r="P1869" i="1" s="1"/>
  <c r="J1865" i="1"/>
  <c r="P1865" i="1" s="1"/>
  <c r="J1861" i="1"/>
  <c r="P1861" i="1" s="1"/>
  <c r="J1857" i="1"/>
  <c r="P1857" i="1" s="1"/>
  <c r="J1854" i="1"/>
  <c r="P1854" i="1" s="1"/>
  <c r="J1850" i="1"/>
  <c r="P1850" i="1" s="1"/>
  <c r="J1844" i="1"/>
  <c r="P1844" i="1" s="1"/>
  <c r="J1755" i="1"/>
  <c r="P1755" i="1" s="1"/>
  <c r="J1751" i="1"/>
  <c r="P1751" i="1" s="1"/>
  <c r="J1747" i="1"/>
  <c r="P1747" i="1" s="1"/>
  <c r="J1743" i="1"/>
  <c r="P1743" i="1" s="1"/>
  <c r="J1739" i="1"/>
  <c r="P1739" i="1" s="1"/>
  <c r="J1735" i="1"/>
  <c r="P1735" i="1" s="1"/>
  <c r="J1731" i="1"/>
  <c r="P1731" i="1" s="1"/>
  <c r="J1724" i="1"/>
  <c r="P1724" i="1" s="1"/>
  <c r="J1720" i="1"/>
  <c r="P1720" i="1" s="1"/>
  <c r="J1716" i="1"/>
  <c r="P1716" i="1" s="1"/>
  <c r="J1714" i="1"/>
  <c r="P1714" i="1" s="1"/>
  <c r="J1710" i="1"/>
  <c r="P1710" i="1" s="1"/>
  <c r="J1708" i="1"/>
  <c r="P1708" i="1" s="1"/>
  <c r="J1706" i="1"/>
  <c r="P1706" i="1" s="1"/>
  <c r="J1704" i="1"/>
  <c r="P1704" i="1" s="1"/>
  <c r="J1702" i="1"/>
  <c r="P1702" i="1" s="1"/>
  <c r="J1700" i="1"/>
  <c r="P1700" i="1" s="1"/>
  <c r="J1698" i="1"/>
  <c r="P1698" i="1" s="1"/>
  <c r="J1696" i="1"/>
  <c r="P1696" i="1" s="1"/>
  <c r="J1629" i="1"/>
  <c r="P1629" i="1" s="1"/>
  <c r="J1625" i="1"/>
  <c r="P1625" i="1" s="1"/>
  <c r="J1621" i="1"/>
  <c r="P1621" i="1" s="1"/>
  <c r="J1617" i="1"/>
  <c r="P1617" i="1" s="1"/>
  <c r="J1613" i="1"/>
  <c r="P1613" i="1" s="1"/>
  <c r="J1609" i="1"/>
  <c r="P1609" i="1" s="1"/>
  <c r="J1605" i="1"/>
  <c r="P1605" i="1" s="1"/>
  <c r="J1601" i="1"/>
  <c r="P1601" i="1" s="1"/>
  <c r="J1598" i="1"/>
  <c r="P1598" i="1" s="1"/>
  <c r="J1594" i="1"/>
  <c r="P1594" i="1" s="1"/>
  <c r="J1590" i="1"/>
  <c r="P1590" i="1" s="1"/>
  <c r="J1588" i="1"/>
  <c r="P1588" i="1" s="1"/>
  <c r="J1584" i="1"/>
  <c r="P1584" i="1" s="1"/>
  <c r="J1582" i="1"/>
  <c r="P1582" i="1" s="1"/>
  <c r="J1580" i="1"/>
  <c r="P1580" i="1" s="1"/>
  <c r="J1578" i="1"/>
  <c r="P1578" i="1" s="1"/>
  <c r="J1576" i="1"/>
  <c r="P1576" i="1" s="1"/>
  <c r="J1574" i="1"/>
  <c r="P1574" i="1" s="1"/>
  <c r="J1572" i="1"/>
  <c r="P1572" i="1" s="1"/>
  <c r="J1570" i="1"/>
  <c r="P1570" i="1" s="1"/>
  <c r="J1568" i="1"/>
  <c r="P1568" i="1" s="1"/>
  <c r="J1501" i="1"/>
  <c r="P1501" i="1" s="1"/>
  <c r="J1497" i="1"/>
  <c r="P1497" i="1" s="1"/>
  <c r="J1493" i="1"/>
  <c r="P1493" i="1" s="1"/>
  <c r="J1489" i="1"/>
  <c r="P1489" i="1" s="1"/>
  <c r="J1485" i="1"/>
  <c r="P1485" i="1" s="1"/>
  <c r="J1481" i="1"/>
  <c r="P1481" i="1" s="1"/>
  <c r="J1477" i="1"/>
  <c r="P1477" i="1" s="1"/>
  <c r="J1473" i="1"/>
  <c r="P1473" i="1" s="1"/>
  <c r="J1470" i="1"/>
  <c r="P1470" i="1" s="1"/>
  <c r="J1464" i="1"/>
  <c r="P1464" i="1" s="1"/>
  <c r="J1458" i="1"/>
  <c r="P1458" i="1" s="1"/>
  <c r="J1371" i="1"/>
  <c r="P1371" i="1" s="1"/>
  <c r="J1367" i="1"/>
  <c r="P1367" i="1" s="1"/>
  <c r="J1363" i="1"/>
  <c r="P1363" i="1" s="1"/>
  <c r="J1359" i="1"/>
  <c r="P1359" i="1" s="1"/>
  <c r="J1355" i="1"/>
  <c r="P1355" i="1" s="1"/>
  <c r="J1351" i="1"/>
  <c r="P1351" i="1" s="1"/>
  <c r="J1347" i="1"/>
  <c r="P1347" i="1" s="1"/>
  <c r="J1340" i="1"/>
  <c r="P1340" i="1" s="1"/>
  <c r="J1336" i="1"/>
  <c r="P1336" i="1" s="1"/>
  <c r="J1332" i="1"/>
  <c r="P1332" i="1" s="1"/>
  <c r="J1330" i="1"/>
  <c r="P1330" i="1" s="1"/>
  <c r="J1328" i="1"/>
  <c r="P1328" i="1" s="1"/>
  <c r="J1326" i="1"/>
  <c r="P1326" i="1" s="1"/>
  <c r="J1324" i="1"/>
  <c r="P1324" i="1" s="1"/>
  <c r="J1322" i="1"/>
  <c r="P1322" i="1" s="1"/>
  <c r="J1320" i="1"/>
  <c r="P1320" i="1" s="1"/>
  <c r="J1318" i="1"/>
  <c r="P1318" i="1" s="1"/>
  <c r="J1316" i="1"/>
  <c r="P1316" i="1" s="1"/>
  <c r="J1314" i="1"/>
  <c r="P1314" i="1" s="1"/>
  <c r="J1312" i="1"/>
  <c r="P1312" i="1" s="1"/>
  <c r="J1310" i="1"/>
  <c r="P1310" i="1" s="1"/>
  <c r="J1306" i="1"/>
  <c r="P1306" i="1" s="1"/>
  <c r="J1239" i="1"/>
  <c r="P1239" i="1" s="1"/>
  <c r="J1237" i="1"/>
  <c r="P1237" i="1" s="1"/>
  <c r="J1235" i="1"/>
  <c r="P1235" i="1" s="1"/>
  <c r="J1233" i="1"/>
  <c r="P1233" i="1" s="1"/>
  <c r="J1231" i="1"/>
  <c r="P1231" i="1" s="1"/>
  <c r="J1229" i="1"/>
  <c r="P1229" i="1" s="1"/>
  <c r="J1227" i="1"/>
  <c r="P1227" i="1" s="1"/>
  <c r="J1225" i="1"/>
  <c r="P1225" i="1" s="1"/>
  <c r="J1223" i="1"/>
  <c r="P1223" i="1" s="1"/>
  <c r="J1221" i="1"/>
  <c r="P1221" i="1" s="1"/>
  <c r="J1219" i="1"/>
  <c r="P1219" i="1" s="1"/>
  <c r="J1217" i="1"/>
  <c r="P1217" i="1" s="1"/>
  <c r="J1215" i="1"/>
  <c r="P1215" i="1" s="1"/>
  <c r="J1213" i="1"/>
  <c r="P1213" i="1" s="1"/>
  <c r="J1211" i="1"/>
  <c r="P1211" i="1" s="1"/>
  <c r="J1208" i="1"/>
  <c r="P1208" i="1" s="1"/>
  <c r="J1206" i="1"/>
  <c r="P1206" i="1" s="1"/>
  <c r="J1204" i="1"/>
  <c r="P1204" i="1" s="1"/>
  <c r="J1202" i="1"/>
  <c r="P1202" i="1" s="1"/>
  <c r="J1200" i="1"/>
  <c r="P1200" i="1" s="1"/>
  <c r="J1198" i="1"/>
  <c r="P1198" i="1" s="1"/>
  <c r="J1196" i="1"/>
  <c r="P1196" i="1" s="1"/>
  <c r="J1194" i="1"/>
  <c r="P1194" i="1" s="1"/>
  <c r="J1192" i="1"/>
  <c r="P1192" i="1" s="1"/>
  <c r="J1190" i="1"/>
  <c r="P1190" i="1" s="1"/>
  <c r="J1188" i="1"/>
  <c r="P1188" i="1" s="1"/>
  <c r="J1186" i="1"/>
  <c r="P1186" i="1" s="1"/>
  <c r="J1184" i="1"/>
  <c r="P1184" i="1" s="1"/>
  <c r="J1182" i="1"/>
  <c r="P1182" i="1" s="1"/>
  <c r="J1180" i="1"/>
  <c r="P1180" i="1" s="1"/>
  <c r="J1178" i="1"/>
  <c r="P1178" i="1" s="1"/>
  <c r="J1111" i="1"/>
  <c r="P1111" i="1" s="1"/>
  <c r="J1109" i="1"/>
  <c r="P1109" i="1" s="1"/>
  <c r="J1107" i="1"/>
  <c r="P1107" i="1" s="1"/>
  <c r="J1105" i="1"/>
  <c r="P1105" i="1" s="1"/>
  <c r="J1103" i="1"/>
  <c r="P1103" i="1" s="1"/>
  <c r="J1101" i="1"/>
  <c r="P1101" i="1" s="1"/>
  <c r="J1099" i="1"/>
  <c r="P1099" i="1" s="1"/>
  <c r="J1097" i="1"/>
  <c r="P1097" i="1" s="1"/>
  <c r="J1095" i="1"/>
  <c r="P1095" i="1" s="1"/>
  <c r="J1093" i="1"/>
  <c r="P1093" i="1" s="1"/>
  <c r="J1091" i="1"/>
  <c r="P1091" i="1" s="1"/>
  <c r="J1089" i="1"/>
  <c r="P1089" i="1" s="1"/>
  <c r="J1087" i="1"/>
  <c r="P1087" i="1" s="1"/>
  <c r="J1085" i="1"/>
  <c r="P1085" i="1" s="1"/>
  <c r="J1083" i="1"/>
  <c r="P1083" i="1" s="1"/>
  <c r="J1080" i="1"/>
  <c r="P1080" i="1" s="1"/>
  <c r="J1078" i="1"/>
  <c r="P1078" i="1" s="1"/>
  <c r="J1076" i="1"/>
  <c r="P1076" i="1" s="1"/>
  <c r="J1074" i="1"/>
  <c r="P1074" i="1" s="1"/>
  <c r="J1072" i="1"/>
  <c r="P1072" i="1" s="1"/>
  <c r="J1070" i="1"/>
  <c r="P1070" i="1" s="1"/>
  <c r="J1068" i="1"/>
  <c r="P1068" i="1" s="1"/>
  <c r="J1066" i="1"/>
  <c r="P1066" i="1" s="1"/>
  <c r="J1064" i="1"/>
  <c r="P1064" i="1" s="1"/>
  <c r="J1062" i="1"/>
  <c r="P1062" i="1" s="1"/>
  <c r="J1060" i="1"/>
  <c r="P1060" i="1" s="1"/>
  <c r="J1058" i="1"/>
  <c r="P1058" i="1" s="1"/>
  <c r="J1056" i="1"/>
  <c r="P1056" i="1" s="1"/>
  <c r="J1054" i="1"/>
  <c r="P1054" i="1" s="1"/>
  <c r="J1052" i="1"/>
  <c r="P1052" i="1" s="1"/>
  <c r="J1050" i="1"/>
  <c r="P1050" i="1" s="1"/>
  <c r="J983" i="1"/>
  <c r="P983" i="1" s="1"/>
  <c r="J981" i="1"/>
  <c r="P981" i="1" s="1"/>
  <c r="J979" i="1"/>
  <c r="P979" i="1" s="1"/>
  <c r="J977" i="1"/>
  <c r="P977" i="1" s="1"/>
  <c r="J975" i="1"/>
  <c r="P975" i="1" s="1"/>
  <c r="J973" i="1"/>
  <c r="P973" i="1" s="1"/>
  <c r="J971" i="1"/>
  <c r="P971" i="1" s="1"/>
  <c r="J969" i="1"/>
  <c r="P969" i="1" s="1"/>
  <c r="J967" i="1"/>
  <c r="P967" i="1" s="1"/>
  <c r="J965" i="1"/>
  <c r="P965" i="1" s="1"/>
  <c r="J963" i="1"/>
  <c r="P963" i="1" s="1"/>
  <c r="J961" i="1"/>
  <c r="P961" i="1" s="1"/>
  <c r="J959" i="1"/>
  <c r="P959" i="1" s="1"/>
  <c r="J957" i="1"/>
  <c r="P957" i="1" s="1"/>
  <c r="J955" i="1"/>
  <c r="P955" i="1" s="1"/>
  <c r="J952" i="1"/>
  <c r="P952" i="1" s="1"/>
  <c r="J950" i="1"/>
  <c r="P950" i="1" s="1"/>
  <c r="J948" i="1"/>
  <c r="P948" i="1" s="1"/>
  <c r="J946" i="1"/>
  <c r="P946" i="1" s="1"/>
  <c r="J944" i="1"/>
  <c r="P944" i="1" s="1"/>
  <c r="J942" i="1"/>
  <c r="P942" i="1" s="1"/>
  <c r="J940" i="1"/>
  <c r="P940" i="1" s="1"/>
  <c r="J938" i="1"/>
  <c r="P938" i="1" s="1"/>
  <c r="J936" i="1"/>
  <c r="P936" i="1" s="1"/>
  <c r="J934" i="1"/>
  <c r="P934" i="1" s="1"/>
  <c r="J932" i="1"/>
  <c r="P932" i="1" s="1"/>
  <c r="J930" i="1"/>
  <c r="P930" i="1" s="1"/>
  <c r="J928" i="1"/>
  <c r="P928" i="1" s="1"/>
  <c r="J926" i="1"/>
  <c r="P926" i="1" s="1"/>
  <c r="J924" i="1"/>
  <c r="P924" i="1" s="1"/>
  <c r="J922" i="1"/>
  <c r="P922" i="1" s="1"/>
  <c r="J920" i="1"/>
  <c r="P920" i="1" s="1"/>
  <c r="J918" i="1"/>
  <c r="P918" i="1" s="1"/>
  <c r="J916" i="1"/>
  <c r="P916" i="1" s="1"/>
  <c r="J914" i="1"/>
  <c r="P914" i="1" s="1"/>
  <c r="J912" i="1"/>
  <c r="P912" i="1" s="1"/>
  <c r="J910" i="1"/>
  <c r="P910" i="1" s="1"/>
  <c r="J908" i="1"/>
  <c r="P908" i="1" s="1"/>
  <c r="J906" i="1"/>
  <c r="P906" i="1" s="1"/>
  <c r="J904" i="1"/>
  <c r="P904" i="1" s="1"/>
  <c r="J902" i="1"/>
  <c r="P902" i="1" s="1"/>
  <c r="J900" i="1"/>
  <c r="P900" i="1" s="1"/>
  <c r="J898" i="1"/>
  <c r="P898" i="1" s="1"/>
  <c r="J896" i="1"/>
  <c r="P896" i="1" s="1"/>
  <c r="J894" i="1"/>
  <c r="P894" i="1" s="1"/>
  <c r="J892" i="1"/>
  <c r="P892" i="1" s="1"/>
  <c r="J890" i="1"/>
  <c r="P890" i="1" s="1"/>
  <c r="J888" i="1"/>
  <c r="P888" i="1" s="1"/>
  <c r="J886" i="1"/>
  <c r="P886" i="1" s="1"/>
  <c r="J884" i="1"/>
  <c r="P884" i="1" s="1"/>
  <c r="J882" i="1"/>
  <c r="P882" i="1" s="1"/>
  <c r="J880" i="1"/>
  <c r="P880" i="1" s="1"/>
  <c r="J878" i="1"/>
  <c r="P878" i="1" s="1"/>
  <c r="J876" i="1"/>
  <c r="P876" i="1" s="1"/>
  <c r="J874" i="1"/>
  <c r="P874" i="1" s="1"/>
  <c r="J872" i="1"/>
  <c r="P872" i="1" s="1"/>
  <c r="J870" i="1"/>
  <c r="P870" i="1" s="1"/>
  <c r="J868" i="1"/>
  <c r="P868" i="1" s="1"/>
  <c r="J866" i="1"/>
  <c r="P866" i="1" s="1"/>
  <c r="J864" i="1"/>
  <c r="P864" i="1" s="1"/>
  <c r="J862" i="1"/>
  <c r="P862" i="1" s="1"/>
  <c r="J860" i="1"/>
  <c r="P860" i="1" s="1"/>
  <c r="J858" i="1"/>
  <c r="P858" i="1" s="1"/>
  <c r="J856" i="1"/>
  <c r="P856" i="1" s="1"/>
  <c r="J854" i="1"/>
  <c r="P854" i="1" s="1"/>
  <c r="J852" i="1"/>
  <c r="P852" i="1" s="1"/>
  <c r="J850" i="1"/>
  <c r="P850" i="1" s="1"/>
  <c r="J848" i="1"/>
  <c r="P848" i="1" s="1"/>
  <c r="J846" i="1"/>
  <c r="P846" i="1" s="1"/>
  <c r="J844" i="1"/>
  <c r="P844" i="1" s="1"/>
  <c r="J842" i="1"/>
  <c r="P842" i="1" s="1"/>
  <c r="J840" i="1"/>
  <c r="P840" i="1" s="1"/>
  <c r="J838" i="1"/>
  <c r="P838" i="1" s="1"/>
  <c r="J836" i="1"/>
  <c r="P836" i="1" s="1"/>
  <c r="J834" i="1"/>
  <c r="P834" i="1" s="1"/>
  <c r="J832" i="1"/>
  <c r="P832" i="1" s="1"/>
  <c r="J830" i="1"/>
  <c r="P830" i="1" s="1"/>
  <c r="J828" i="1"/>
  <c r="P828" i="1" s="1"/>
  <c r="J826" i="1"/>
  <c r="P826" i="1" s="1"/>
  <c r="J824" i="1"/>
  <c r="P824" i="1" s="1"/>
  <c r="J822" i="1"/>
  <c r="P822" i="1" s="1"/>
  <c r="J820" i="1"/>
  <c r="P820" i="1" s="1"/>
  <c r="J818" i="1"/>
  <c r="P818" i="1" s="1"/>
  <c r="J816" i="1"/>
  <c r="P816" i="1" s="1"/>
  <c r="J814" i="1"/>
  <c r="P814" i="1" s="1"/>
  <c r="J812" i="1"/>
  <c r="P812" i="1" s="1"/>
  <c r="J810" i="1"/>
  <c r="P810" i="1" s="1"/>
  <c r="J808" i="1"/>
  <c r="P808" i="1" s="1"/>
  <c r="J806" i="1"/>
  <c r="P806" i="1" s="1"/>
  <c r="J804" i="1"/>
  <c r="P804" i="1" s="1"/>
  <c r="J802" i="1"/>
  <c r="P802" i="1" s="1"/>
  <c r="J800" i="1"/>
  <c r="P800" i="1" s="1"/>
  <c r="J798" i="1"/>
  <c r="P798" i="1" s="1"/>
  <c r="J796" i="1"/>
  <c r="P796" i="1" s="1"/>
  <c r="J794" i="1"/>
  <c r="P794" i="1" s="1"/>
  <c r="J792" i="1"/>
  <c r="P792" i="1" s="1"/>
  <c r="J790" i="1"/>
  <c r="P790" i="1" s="1"/>
  <c r="J788" i="1"/>
  <c r="P788" i="1" s="1"/>
  <c r="J786" i="1"/>
  <c r="P786" i="1" s="1"/>
  <c r="J784" i="1"/>
  <c r="P784" i="1" s="1"/>
  <c r="J782" i="1"/>
  <c r="P782" i="1" s="1"/>
  <c r="J780" i="1"/>
  <c r="P780" i="1" s="1"/>
  <c r="J778" i="1"/>
  <c r="P778" i="1" s="1"/>
  <c r="J776" i="1"/>
  <c r="P776" i="1" s="1"/>
  <c r="J774" i="1"/>
  <c r="P774" i="1" s="1"/>
  <c r="J772" i="1"/>
  <c r="P772" i="1" s="1"/>
  <c r="J770" i="1"/>
  <c r="P770" i="1" s="1"/>
  <c r="J768" i="1"/>
  <c r="P768" i="1" s="1"/>
  <c r="J766" i="1"/>
  <c r="P766" i="1" s="1"/>
  <c r="J764" i="1"/>
  <c r="P764" i="1" s="1"/>
  <c r="J762" i="1"/>
  <c r="P762" i="1" s="1"/>
  <c r="J760" i="1"/>
  <c r="P760" i="1" s="1"/>
  <c r="J758" i="1"/>
  <c r="P758" i="1" s="1"/>
  <c r="J756" i="1"/>
  <c r="P756" i="1" s="1"/>
  <c r="J754" i="1"/>
  <c r="P754" i="1" s="1"/>
  <c r="J752" i="1"/>
  <c r="P752" i="1" s="1"/>
  <c r="J750" i="1"/>
  <c r="P750" i="1" s="1"/>
  <c r="J748" i="1"/>
  <c r="P748" i="1" s="1"/>
  <c r="J746" i="1"/>
  <c r="P746" i="1" s="1"/>
  <c r="I330" i="1"/>
  <c r="O330" i="1" s="1"/>
  <c r="I328" i="1"/>
  <c r="O328" i="1" s="1"/>
  <c r="I326" i="1"/>
  <c r="O326" i="1" s="1"/>
  <c r="I324" i="1"/>
  <c r="O324" i="1" s="1"/>
  <c r="I322" i="1"/>
  <c r="O322" i="1" s="1"/>
  <c r="I320" i="1"/>
  <c r="O320" i="1" s="1"/>
  <c r="I318" i="1"/>
  <c r="O318" i="1" s="1"/>
  <c r="I316" i="1"/>
  <c r="O316" i="1" s="1"/>
  <c r="I314" i="1"/>
  <c r="O314" i="1" s="1"/>
  <c r="I312" i="1"/>
  <c r="O312" i="1" s="1"/>
  <c r="I310" i="1"/>
  <c r="O310" i="1" s="1"/>
  <c r="I308" i="1"/>
  <c r="O308" i="1" s="1"/>
  <c r="I306" i="1"/>
  <c r="O306" i="1" s="1"/>
  <c r="I304" i="1"/>
  <c r="O304" i="1" s="1"/>
  <c r="I302" i="1"/>
  <c r="O302" i="1" s="1"/>
  <c r="I300" i="1"/>
  <c r="O300" i="1" s="1"/>
  <c r="I298" i="1"/>
  <c r="O298" i="1" s="1"/>
  <c r="I296" i="1"/>
  <c r="O296" i="1" s="1"/>
  <c r="I294" i="1"/>
  <c r="O294" i="1" s="1"/>
  <c r="I292" i="1"/>
  <c r="O292" i="1" s="1"/>
  <c r="I290" i="1"/>
  <c r="O290" i="1" s="1"/>
  <c r="I288" i="1"/>
  <c r="O288" i="1" s="1"/>
  <c r="I286" i="1"/>
  <c r="O286" i="1" s="1"/>
  <c r="I284" i="1"/>
  <c r="O284" i="1" s="1"/>
  <c r="I282" i="1"/>
  <c r="O282" i="1" s="1"/>
  <c r="I280" i="1"/>
  <c r="O280" i="1" s="1"/>
  <c r="I278" i="1"/>
  <c r="O278" i="1" s="1"/>
  <c r="I276" i="1"/>
  <c r="O276" i="1" s="1"/>
  <c r="I274" i="1"/>
  <c r="O274" i="1" s="1"/>
  <c r="I272" i="1"/>
  <c r="O272" i="1" s="1"/>
  <c r="I270" i="1"/>
  <c r="O270" i="1" s="1"/>
  <c r="I268" i="1"/>
  <c r="O268" i="1" s="1"/>
  <c r="I266" i="1"/>
  <c r="O266" i="1" s="1"/>
  <c r="I264" i="1"/>
  <c r="O264" i="1" s="1"/>
  <c r="I262" i="1"/>
  <c r="O262" i="1" s="1"/>
  <c r="I260" i="1"/>
  <c r="O260" i="1" s="1"/>
  <c r="I258" i="1"/>
  <c r="O258" i="1" s="1"/>
  <c r="I256" i="1"/>
  <c r="O256" i="1" s="1"/>
  <c r="I254" i="1"/>
  <c r="O254" i="1" s="1"/>
  <c r="I252" i="1"/>
  <c r="O252" i="1" s="1"/>
  <c r="I250" i="1"/>
  <c r="O250" i="1" s="1"/>
  <c r="I248" i="1"/>
  <c r="O248" i="1" s="1"/>
  <c r="I246" i="1"/>
  <c r="O246" i="1" s="1"/>
  <c r="I244" i="1"/>
  <c r="O244" i="1" s="1"/>
  <c r="I242" i="1"/>
  <c r="O242" i="1" s="1"/>
  <c r="I240" i="1"/>
  <c r="O240" i="1" s="1"/>
  <c r="I238" i="1"/>
  <c r="O238" i="1" s="1"/>
  <c r="I236" i="1"/>
  <c r="O236" i="1" s="1"/>
  <c r="I234" i="1"/>
  <c r="O234" i="1" s="1"/>
  <c r="I232" i="1"/>
  <c r="O232" i="1" s="1"/>
  <c r="I230" i="1"/>
  <c r="O230" i="1" s="1"/>
  <c r="I228" i="1"/>
  <c r="O228" i="1" s="1"/>
  <c r="I226" i="1"/>
  <c r="O226" i="1" s="1"/>
  <c r="I224" i="1"/>
  <c r="O224" i="1" s="1"/>
  <c r="I222" i="1"/>
  <c r="O222" i="1" s="1"/>
  <c r="I220" i="1"/>
  <c r="O220" i="1" s="1"/>
  <c r="I218" i="1"/>
  <c r="O218" i="1" s="1"/>
  <c r="I216" i="1"/>
  <c r="O216" i="1" s="1"/>
  <c r="I214" i="1"/>
  <c r="O214" i="1" s="1"/>
  <c r="I212" i="1"/>
  <c r="O212" i="1" s="1"/>
  <c r="I210" i="1"/>
  <c r="O210" i="1" s="1"/>
  <c r="I208" i="1"/>
  <c r="O208" i="1" s="1"/>
  <c r="I206" i="1"/>
  <c r="O206" i="1" s="1"/>
  <c r="I204" i="1"/>
  <c r="O204" i="1" s="1"/>
  <c r="I202" i="1"/>
  <c r="O202" i="1" s="1"/>
  <c r="I200" i="1"/>
  <c r="O200" i="1" s="1"/>
  <c r="I198" i="1"/>
  <c r="O198" i="1" s="1"/>
  <c r="I196" i="1"/>
  <c r="O196" i="1" s="1"/>
  <c r="I194" i="1"/>
  <c r="O194" i="1" s="1"/>
  <c r="I192" i="1"/>
  <c r="O192" i="1" s="1"/>
  <c r="I190" i="1"/>
  <c r="O190" i="1" s="1"/>
  <c r="I188" i="1"/>
  <c r="O188" i="1" s="1"/>
  <c r="I186" i="1"/>
  <c r="O186" i="1" s="1"/>
  <c r="I184" i="1"/>
  <c r="O184" i="1" s="1"/>
  <c r="I182" i="1"/>
  <c r="O182" i="1" s="1"/>
  <c r="I180" i="1"/>
  <c r="O180" i="1" s="1"/>
  <c r="I178" i="1"/>
  <c r="O178" i="1" s="1"/>
  <c r="I176" i="1"/>
  <c r="O176" i="1" s="1"/>
  <c r="I174" i="1"/>
  <c r="O174" i="1" s="1"/>
  <c r="I172" i="1"/>
  <c r="O172" i="1" s="1"/>
  <c r="I170" i="1"/>
  <c r="O170" i="1" s="1"/>
  <c r="I168" i="1"/>
  <c r="O168" i="1" s="1"/>
  <c r="I166" i="1"/>
  <c r="O166" i="1" s="1"/>
  <c r="I164" i="1"/>
  <c r="O164" i="1" s="1"/>
  <c r="I162" i="1"/>
  <c r="O162" i="1" s="1"/>
  <c r="I160" i="1"/>
  <c r="O160" i="1" s="1"/>
  <c r="I158" i="1"/>
  <c r="O158" i="1" s="1"/>
  <c r="I156" i="1"/>
  <c r="O156" i="1" s="1"/>
  <c r="I154" i="1"/>
  <c r="O154" i="1" s="1"/>
  <c r="I152" i="1"/>
  <c r="O152" i="1" s="1"/>
  <c r="I150" i="1"/>
  <c r="O150" i="1" s="1"/>
  <c r="I148" i="1"/>
  <c r="O148" i="1" s="1"/>
  <c r="I146" i="1"/>
  <c r="O146" i="1" s="1"/>
  <c r="I144" i="1"/>
  <c r="O144" i="1" s="1"/>
  <c r="I142" i="1"/>
  <c r="O142" i="1" s="1"/>
  <c r="I140" i="1"/>
  <c r="O140" i="1" s="1"/>
  <c r="I138" i="1"/>
  <c r="O138" i="1" s="1"/>
  <c r="I136" i="1"/>
  <c r="O136" i="1" s="1"/>
  <c r="I134" i="1"/>
  <c r="O134" i="1" s="1"/>
  <c r="I132" i="1"/>
  <c r="O132" i="1" s="1"/>
  <c r="I130" i="1"/>
  <c r="O130" i="1" s="1"/>
  <c r="I128" i="1"/>
  <c r="O128" i="1" s="1"/>
  <c r="I126" i="1"/>
  <c r="O126" i="1" s="1"/>
  <c r="I124" i="1"/>
  <c r="O124" i="1" s="1"/>
  <c r="I122" i="1"/>
  <c r="O122" i="1" s="1"/>
  <c r="I120" i="1"/>
  <c r="O120" i="1" s="1"/>
  <c r="I118" i="1"/>
  <c r="O118" i="1" s="1"/>
  <c r="I116" i="1"/>
  <c r="O116" i="1" s="1"/>
  <c r="I114" i="1"/>
  <c r="O114" i="1" s="1"/>
  <c r="I112" i="1"/>
  <c r="O112" i="1" s="1"/>
  <c r="I110" i="1"/>
  <c r="O110" i="1" s="1"/>
  <c r="I108" i="1"/>
  <c r="O108" i="1" s="1"/>
  <c r="I106" i="1"/>
  <c r="O106" i="1" s="1"/>
  <c r="I104" i="1"/>
  <c r="O104" i="1" s="1"/>
  <c r="I102" i="1"/>
  <c r="O102" i="1" s="1"/>
  <c r="I100" i="1"/>
  <c r="O100" i="1" s="1"/>
  <c r="I98" i="1"/>
  <c r="O98" i="1" s="1"/>
  <c r="I96" i="1"/>
  <c r="O96" i="1" s="1"/>
  <c r="I94" i="1"/>
  <c r="O94" i="1" s="1"/>
  <c r="I92" i="1"/>
  <c r="O92" i="1" s="1"/>
  <c r="I90" i="1"/>
  <c r="O90" i="1" s="1"/>
  <c r="I88" i="1"/>
  <c r="O88" i="1" s="1"/>
  <c r="I86" i="1"/>
  <c r="O86" i="1" s="1"/>
  <c r="I84" i="1"/>
  <c r="O84" i="1" s="1"/>
  <c r="I82" i="1"/>
  <c r="O82" i="1" s="1"/>
  <c r="I80" i="1"/>
  <c r="O80" i="1" s="1"/>
  <c r="I78" i="1"/>
  <c r="O78" i="1" s="1"/>
  <c r="I76" i="1"/>
  <c r="O76" i="1" s="1"/>
  <c r="I74" i="1"/>
  <c r="O74" i="1" s="1"/>
  <c r="I72" i="1"/>
  <c r="O72" i="1" s="1"/>
  <c r="I70" i="1"/>
  <c r="O70" i="1" s="1"/>
  <c r="I68" i="1"/>
  <c r="O68" i="1" s="1"/>
  <c r="I66" i="1"/>
  <c r="O66" i="1" s="1"/>
  <c r="I64" i="1"/>
  <c r="O64" i="1" s="1"/>
  <c r="I62" i="1"/>
  <c r="O62" i="1" s="1"/>
  <c r="I60" i="1"/>
  <c r="O60" i="1" s="1"/>
  <c r="I58" i="1"/>
  <c r="O58" i="1" s="1"/>
  <c r="I56" i="1"/>
  <c r="O56" i="1" s="1"/>
  <c r="I54" i="1"/>
  <c r="O54" i="1" s="1"/>
  <c r="I52" i="1"/>
  <c r="O52" i="1" s="1"/>
  <c r="I50" i="1"/>
  <c r="O50" i="1" s="1"/>
  <c r="I48" i="1"/>
  <c r="O48" i="1" s="1"/>
  <c r="I46" i="1"/>
  <c r="O46" i="1" s="1"/>
  <c r="I44" i="1"/>
  <c r="O44" i="1" s="1"/>
  <c r="I42" i="1"/>
  <c r="O42" i="1" s="1"/>
  <c r="I40" i="1"/>
  <c r="O40" i="1" s="1"/>
  <c r="I38" i="1"/>
  <c r="O38" i="1" s="1"/>
  <c r="I36" i="1"/>
  <c r="O36" i="1" s="1"/>
  <c r="I34" i="1"/>
  <c r="O34" i="1" s="1"/>
  <c r="I32" i="1"/>
  <c r="O32" i="1" s="1"/>
  <c r="I30" i="1"/>
  <c r="O30" i="1" s="1"/>
  <c r="I28" i="1"/>
  <c r="O28" i="1" s="1"/>
  <c r="I26" i="1"/>
  <c r="O26" i="1" s="1"/>
  <c r="I24" i="1"/>
  <c r="O24" i="1" s="1"/>
  <c r="I22" i="1"/>
  <c r="O22" i="1" s="1"/>
  <c r="I20" i="1"/>
  <c r="O20" i="1" s="1"/>
  <c r="I18" i="1"/>
  <c r="O18" i="1" s="1"/>
  <c r="I16" i="1"/>
  <c r="O16" i="1" s="1"/>
  <c r="I14" i="1"/>
  <c r="O14" i="1" s="1"/>
  <c r="I12" i="1"/>
  <c r="O12" i="1" s="1"/>
  <c r="I10" i="1"/>
  <c r="O10" i="1" s="1"/>
  <c r="I8" i="1"/>
  <c r="O8" i="1" s="1"/>
  <c r="J743" i="1"/>
  <c r="P743" i="1" s="1"/>
  <c r="J741" i="1"/>
  <c r="P741" i="1" s="1"/>
  <c r="J739" i="1"/>
  <c r="P739" i="1" s="1"/>
  <c r="J737" i="1"/>
  <c r="P737" i="1" s="1"/>
  <c r="J735" i="1"/>
  <c r="P735" i="1" s="1"/>
  <c r="J733" i="1"/>
  <c r="P733" i="1" s="1"/>
  <c r="J731" i="1"/>
  <c r="P731" i="1" s="1"/>
  <c r="J729" i="1"/>
  <c r="P729" i="1" s="1"/>
  <c r="J727" i="1"/>
  <c r="P727" i="1" s="1"/>
  <c r="J725" i="1"/>
  <c r="P725" i="1" s="1"/>
  <c r="J723" i="1"/>
  <c r="P723" i="1" s="1"/>
  <c r="J721" i="1"/>
  <c r="P721" i="1" s="1"/>
  <c r="J719" i="1"/>
  <c r="P719" i="1" s="1"/>
  <c r="J2011" i="1"/>
  <c r="P2011" i="1" s="1"/>
  <c r="J2007" i="1"/>
  <c r="P2007" i="1" s="1"/>
  <c r="J2003" i="1"/>
  <c r="P2003" i="1" s="1"/>
  <c r="J1999" i="1"/>
  <c r="P1999" i="1" s="1"/>
  <c r="J1995" i="1"/>
  <c r="P1995" i="1" s="1"/>
  <c r="J1991" i="1"/>
  <c r="P1991" i="1" s="1"/>
  <c r="J1987" i="1"/>
  <c r="P1987" i="1" s="1"/>
  <c r="J1982" i="1"/>
  <c r="P1982" i="1" s="1"/>
  <c r="J1978" i="1"/>
  <c r="P1978" i="1" s="1"/>
  <c r="J1974" i="1"/>
  <c r="P1974" i="1" s="1"/>
  <c r="J1968" i="1"/>
  <c r="P1968" i="1" s="1"/>
  <c r="J1883" i="1"/>
  <c r="P1883" i="1" s="1"/>
  <c r="J1879" i="1"/>
  <c r="P1879" i="1" s="1"/>
  <c r="J1875" i="1"/>
  <c r="P1875" i="1" s="1"/>
  <c r="J1871" i="1"/>
  <c r="P1871" i="1" s="1"/>
  <c r="J1867" i="1"/>
  <c r="P1867" i="1" s="1"/>
  <c r="J1863" i="1"/>
  <c r="P1863" i="1" s="1"/>
  <c r="J1859" i="1"/>
  <c r="P1859" i="1" s="1"/>
  <c r="J1852" i="1"/>
  <c r="P1852" i="1" s="1"/>
  <c r="J1848" i="1"/>
  <c r="P1848" i="1" s="1"/>
  <c r="J1846" i="1"/>
  <c r="P1846" i="1" s="1"/>
  <c r="J1842" i="1"/>
  <c r="P1842" i="1" s="1"/>
  <c r="J1840" i="1"/>
  <c r="P1840" i="1" s="1"/>
  <c r="J1838" i="1"/>
  <c r="P1838" i="1" s="1"/>
  <c r="J1836" i="1"/>
  <c r="P1836" i="1" s="1"/>
  <c r="J1834" i="1"/>
  <c r="P1834" i="1" s="1"/>
  <c r="J1832" i="1"/>
  <c r="P1832" i="1" s="1"/>
  <c r="J1830" i="1"/>
  <c r="P1830" i="1" s="1"/>
  <c r="J1828" i="1"/>
  <c r="P1828" i="1" s="1"/>
  <c r="J1826" i="1"/>
  <c r="P1826" i="1" s="1"/>
  <c r="J1824" i="1"/>
  <c r="P1824" i="1" s="1"/>
  <c r="J1757" i="1"/>
  <c r="P1757" i="1" s="1"/>
  <c r="J1753" i="1"/>
  <c r="P1753" i="1" s="1"/>
  <c r="J1749" i="1"/>
  <c r="P1749" i="1" s="1"/>
  <c r="J1745" i="1"/>
  <c r="P1745" i="1" s="1"/>
  <c r="J1741" i="1"/>
  <c r="P1741" i="1" s="1"/>
  <c r="J1737" i="1"/>
  <c r="P1737" i="1" s="1"/>
  <c r="J1733" i="1"/>
  <c r="P1733" i="1" s="1"/>
  <c r="J1729" i="1"/>
  <c r="P1729" i="1" s="1"/>
  <c r="J1726" i="1"/>
  <c r="P1726" i="1" s="1"/>
  <c r="J1722" i="1"/>
  <c r="P1722" i="1" s="1"/>
  <c r="J1718" i="1"/>
  <c r="P1718" i="1" s="1"/>
  <c r="J1712" i="1"/>
  <c r="P1712" i="1" s="1"/>
  <c r="J1627" i="1"/>
  <c r="P1627" i="1" s="1"/>
  <c r="J1623" i="1"/>
  <c r="P1623" i="1" s="1"/>
  <c r="J1619" i="1"/>
  <c r="P1619" i="1" s="1"/>
  <c r="J1615" i="1"/>
  <c r="P1615" i="1" s="1"/>
  <c r="J1611" i="1"/>
  <c r="P1611" i="1" s="1"/>
  <c r="J1607" i="1"/>
  <c r="P1607" i="1" s="1"/>
  <c r="J1603" i="1"/>
  <c r="P1603" i="1" s="1"/>
  <c r="J1596" i="1"/>
  <c r="P1596" i="1" s="1"/>
  <c r="J1592" i="1"/>
  <c r="P1592" i="1" s="1"/>
  <c r="J1586" i="1"/>
  <c r="P1586" i="1" s="1"/>
  <c r="J1499" i="1"/>
  <c r="P1499" i="1" s="1"/>
  <c r="J1495" i="1"/>
  <c r="P1495" i="1" s="1"/>
  <c r="J1491" i="1"/>
  <c r="P1491" i="1" s="1"/>
  <c r="J1487" i="1"/>
  <c r="P1487" i="1" s="1"/>
  <c r="J1483" i="1"/>
  <c r="P1483" i="1" s="1"/>
  <c r="J1479" i="1"/>
  <c r="P1479" i="1" s="1"/>
  <c r="J1475" i="1"/>
  <c r="P1475" i="1" s="1"/>
  <c r="J1468" i="1"/>
  <c r="P1468" i="1" s="1"/>
  <c r="J1466" i="1"/>
  <c r="P1466" i="1" s="1"/>
  <c r="J1462" i="1"/>
  <c r="P1462" i="1" s="1"/>
  <c r="J1460" i="1"/>
  <c r="P1460" i="1" s="1"/>
  <c r="J1456" i="1"/>
  <c r="P1456" i="1" s="1"/>
  <c r="J1454" i="1"/>
  <c r="P1454" i="1" s="1"/>
  <c r="J1452" i="1"/>
  <c r="P1452" i="1" s="1"/>
  <c r="J1450" i="1"/>
  <c r="P1450" i="1" s="1"/>
  <c r="J1448" i="1"/>
  <c r="P1448" i="1" s="1"/>
  <c r="J1446" i="1"/>
  <c r="P1446" i="1" s="1"/>
  <c r="J1444" i="1"/>
  <c r="P1444" i="1" s="1"/>
  <c r="J1442" i="1"/>
  <c r="P1442" i="1" s="1"/>
  <c r="J1440" i="1"/>
  <c r="P1440" i="1" s="1"/>
  <c r="J1373" i="1"/>
  <c r="P1373" i="1" s="1"/>
  <c r="J1369" i="1"/>
  <c r="P1369" i="1" s="1"/>
  <c r="J1365" i="1"/>
  <c r="P1365" i="1" s="1"/>
  <c r="J1361" i="1"/>
  <c r="P1361" i="1" s="1"/>
  <c r="J1357" i="1"/>
  <c r="P1357" i="1" s="1"/>
  <c r="J1353" i="1"/>
  <c r="P1353" i="1" s="1"/>
  <c r="J1349" i="1"/>
  <c r="P1349" i="1" s="1"/>
  <c r="J1345" i="1"/>
  <c r="P1345" i="1" s="1"/>
  <c r="J1342" i="1"/>
  <c r="P1342" i="1" s="1"/>
  <c r="J1338" i="1"/>
  <c r="P1338" i="1" s="1"/>
  <c r="J1334" i="1"/>
  <c r="P1334" i="1" s="1"/>
  <c r="J1308" i="1"/>
  <c r="P1308" i="1" s="1"/>
  <c r="J1949" i="1"/>
  <c r="P1949" i="1" s="1"/>
  <c r="J1947" i="1"/>
  <c r="P1947" i="1" s="1"/>
  <c r="J1945" i="1"/>
  <c r="P1945" i="1" s="1"/>
  <c r="J1943" i="1"/>
  <c r="P1943" i="1" s="1"/>
  <c r="J1941" i="1"/>
  <c r="P1941" i="1" s="1"/>
  <c r="J1939" i="1"/>
  <c r="P1939" i="1" s="1"/>
  <c r="J1937" i="1"/>
  <c r="P1937" i="1" s="1"/>
  <c r="J1935" i="1"/>
  <c r="P1935" i="1" s="1"/>
  <c r="J1933" i="1"/>
  <c r="P1933" i="1" s="1"/>
  <c r="J1931" i="1"/>
  <c r="P1931" i="1" s="1"/>
  <c r="J1929" i="1"/>
  <c r="P1929" i="1" s="1"/>
  <c r="J1927" i="1"/>
  <c r="P1927" i="1" s="1"/>
  <c r="J1925" i="1"/>
  <c r="P1925" i="1" s="1"/>
  <c r="J1923" i="1"/>
  <c r="P1923" i="1" s="1"/>
  <c r="J1921" i="1"/>
  <c r="P1921" i="1" s="1"/>
  <c r="J1918" i="1"/>
  <c r="P1918" i="1" s="1"/>
  <c r="J1916" i="1"/>
  <c r="P1916" i="1" s="1"/>
  <c r="J1914" i="1"/>
  <c r="P1914" i="1" s="1"/>
  <c r="J1912" i="1"/>
  <c r="P1912" i="1" s="1"/>
  <c r="J1910" i="1"/>
  <c r="P1910" i="1" s="1"/>
  <c r="J1908" i="1"/>
  <c r="P1908" i="1" s="1"/>
  <c r="J1906" i="1"/>
  <c r="P1906" i="1" s="1"/>
  <c r="J1904" i="1"/>
  <c r="P1904" i="1" s="1"/>
  <c r="J1902" i="1"/>
  <c r="P1902" i="1" s="1"/>
  <c r="J1900" i="1"/>
  <c r="P1900" i="1" s="1"/>
  <c r="J1898" i="1"/>
  <c r="P1898" i="1" s="1"/>
  <c r="J1896" i="1"/>
  <c r="P1896" i="1" s="1"/>
  <c r="J1894" i="1"/>
  <c r="P1894" i="1" s="1"/>
  <c r="J1892" i="1"/>
  <c r="P1892" i="1" s="1"/>
  <c r="J1890" i="1"/>
  <c r="P1890" i="1" s="1"/>
  <c r="J1888" i="1"/>
  <c r="P1888" i="1" s="1"/>
  <c r="J1821" i="1"/>
  <c r="P1821" i="1" s="1"/>
  <c r="J1819" i="1"/>
  <c r="P1819" i="1" s="1"/>
  <c r="J1817" i="1"/>
  <c r="P1817" i="1" s="1"/>
  <c r="J1815" i="1"/>
  <c r="P1815" i="1" s="1"/>
  <c r="J1813" i="1"/>
  <c r="P1813" i="1" s="1"/>
  <c r="J1811" i="1"/>
  <c r="P1811" i="1" s="1"/>
  <c r="J1809" i="1"/>
  <c r="P1809" i="1" s="1"/>
  <c r="J1807" i="1"/>
  <c r="P1807" i="1" s="1"/>
  <c r="J1805" i="1"/>
  <c r="P1805" i="1" s="1"/>
  <c r="J1803" i="1"/>
  <c r="P1803" i="1" s="1"/>
  <c r="J1801" i="1"/>
  <c r="P1801" i="1" s="1"/>
  <c r="J1799" i="1"/>
  <c r="P1799" i="1" s="1"/>
  <c r="J1797" i="1"/>
  <c r="P1797" i="1" s="1"/>
  <c r="J1795" i="1"/>
  <c r="P1795" i="1" s="1"/>
  <c r="J1793" i="1"/>
  <c r="P1793" i="1" s="1"/>
  <c r="J1790" i="1"/>
  <c r="P1790" i="1" s="1"/>
  <c r="J1788" i="1"/>
  <c r="P1788" i="1" s="1"/>
  <c r="J1786" i="1"/>
  <c r="P1786" i="1" s="1"/>
  <c r="J1784" i="1"/>
  <c r="P1784" i="1" s="1"/>
  <c r="J1782" i="1"/>
  <c r="P1782" i="1" s="1"/>
  <c r="J1780" i="1"/>
  <c r="P1780" i="1" s="1"/>
  <c r="J1778" i="1"/>
  <c r="P1778" i="1" s="1"/>
  <c r="J1776" i="1"/>
  <c r="P1776" i="1" s="1"/>
  <c r="J1774" i="1"/>
  <c r="P1774" i="1" s="1"/>
  <c r="J1772" i="1"/>
  <c r="P1772" i="1" s="1"/>
  <c r="J1770" i="1"/>
  <c r="P1770" i="1" s="1"/>
  <c r="J1768" i="1"/>
  <c r="P1768" i="1" s="1"/>
  <c r="J1766" i="1"/>
  <c r="P1766" i="1" s="1"/>
  <c r="J1764" i="1"/>
  <c r="P1764" i="1" s="1"/>
  <c r="J1762" i="1"/>
  <c r="P1762" i="1" s="1"/>
  <c r="J1760" i="1"/>
  <c r="P1760" i="1" s="1"/>
  <c r="J1693" i="1"/>
  <c r="P1693" i="1" s="1"/>
  <c r="J1691" i="1"/>
  <c r="P1691" i="1" s="1"/>
  <c r="J1689" i="1"/>
  <c r="P1689" i="1" s="1"/>
  <c r="J1687" i="1"/>
  <c r="P1687" i="1" s="1"/>
  <c r="J1685" i="1"/>
  <c r="P1685" i="1" s="1"/>
  <c r="J1683" i="1"/>
  <c r="P1683" i="1" s="1"/>
  <c r="J1681" i="1"/>
  <c r="P1681" i="1" s="1"/>
  <c r="J1679" i="1"/>
  <c r="P1679" i="1" s="1"/>
  <c r="J1677" i="1"/>
  <c r="P1677" i="1" s="1"/>
  <c r="J1675" i="1"/>
  <c r="P1675" i="1" s="1"/>
  <c r="J1673" i="1"/>
  <c r="P1673" i="1" s="1"/>
  <c r="J1671" i="1"/>
  <c r="P1671" i="1" s="1"/>
  <c r="J1669" i="1"/>
  <c r="P1669" i="1" s="1"/>
  <c r="J1667" i="1"/>
  <c r="P1667" i="1" s="1"/>
  <c r="J1665" i="1"/>
  <c r="P1665" i="1" s="1"/>
  <c r="J1662" i="1"/>
  <c r="P1662" i="1" s="1"/>
  <c r="J1660" i="1"/>
  <c r="P1660" i="1" s="1"/>
  <c r="J1658" i="1"/>
  <c r="P1658" i="1" s="1"/>
  <c r="J1656" i="1"/>
  <c r="P1656" i="1" s="1"/>
  <c r="J1654" i="1"/>
  <c r="P1654" i="1" s="1"/>
  <c r="J1652" i="1"/>
  <c r="P1652" i="1" s="1"/>
  <c r="J1650" i="1"/>
  <c r="P1650" i="1" s="1"/>
  <c r="J1648" i="1"/>
  <c r="P1648" i="1" s="1"/>
  <c r="J1646" i="1"/>
  <c r="P1646" i="1" s="1"/>
  <c r="J1644" i="1"/>
  <c r="P1644" i="1" s="1"/>
  <c r="J1642" i="1"/>
  <c r="P1642" i="1" s="1"/>
  <c r="J1640" i="1"/>
  <c r="P1640" i="1" s="1"/>
  <c r="J1638" i="1"/>
  <c r="P1638" i="1" s="1"/>
  <c r="J1636" i="1"/>
  <c r="P1636" i="1" s="1"/>
  <c r="J1634" i="1"/>
  <c r="P1634" i="1" s="1"/>
  <c r="J1632" i="1"/>
  <c r="P1632" i="1" s="1"/>
  <c r="J1565" i="1"/>
  <c r="P1565" i="1" s="1"/>
  <c r="J1563" i="1"/>
  <c r="P1563" i="1" s="1"/>
  <c r="J1561" i="1"/>
  <c r="P1561" i="1" s="1"/>
  <c r="J1559" i="1"/>
  <c r="P1559" i="1" s="1"/>
  <c r="J1557" i="1"/>
  <c r="P1557" i="1" s="1"/>
  <c r="J1555" i="1"/>
  <c r="P1555" i="1" s="1"/>
  <c r="J1553" i="1"/>
  <c r="P1553" i="1" s="1"/>
  <c r="J1551" i="1"/>
  <c r="P1551" i="1" s="1"/>
  <c r="J1549" i="1"/>
  <c r="P1549" i="1" s="1"/>
  <c r="J1547" i="1"/>
  <c r="P1547" i="1" s="1"/>
  <c r="J1545" i="1"/>
  <c r="P1545" i="1" s="1"/>
  <c r="J1543" i="1"/>
  <c r="P1543" i="1" s="1"/>
  <c r="J1541" i="1"/>
  <c r="P1541" i="1" s="1"/>
  <c r="J1539" i="1"/>
  <c r="P1539" i="1" s="1"/>
  <c r="J1537" i="1"/>
  <c r="P1537" i="1" s="1"/>
  <c r="J1534" i="1"/>
  <c r="P1534" i="1" s="1"/>
  <c r="J1532" i="1"/>
  <c r="P1532" i="1" s="1"/>
  <c r="J1530" i="1"/>
  <c r="P1530" i="1" s="1"/>
  <c r="J1528" i="1"/>
  <c r="P1528" i="1" s="1"/>
  <c r="J1526" i="1"/>
  <c r="P1526" i="1" s="1"/>
  <c r="J1524" i="1"/>
  <c r="P1524" i="1" s="1"/>
  <c r="J1522" i="1"/>
  <c r="P1522" i="1" s="1"/>
  <c r="J1520" i="1"/>
  <c r="P1520" i="1" s="1"/>
  <c r="J1518" i="1"/>
  <c r="P1518" i="1" s="1"/>
  <c r="J1516" i="1"/>
  <c r="P1516" i="1" s="1"/>
  <c r="J1514" i="1"/>
  <c r="P1514" i="1" s="1"/>
  <c r="J1512" i="1"/>
  <c r="P1512" i="1" s="1"/>
  <c r="J1510" i="1"/>
  <c r="P1510" i="1" s="1"/>
  <c r="J1508" i="1"/>
  <c r="P1508" i="1" s="1"/>
  <c r="J1506" i="1"/>
  <c r="P1506" i="1" s="1"/>
  <c r="J1504" i="1"/>
  <c r="P1504" i="1" s="1"/>
  <c r="J1437" i="1"/>
  <c r="P1437" i="1" s="1"/>
  <c r="J1435" i="1"/>
  <c r="P1435" i="1" s="1"/>
  <c r="J1433" i="1"/>
  <c r="P1433" i="1" s="1"/>
  <c r="J1431" i="1"/>
  <c r="P1431" i="1" s="1"/>
  <c r="J1429" i="1"/>
  <c r="P1429" i="1" s="1"/>
  <c r="J1427" i="1"/>
  <c r="P1427" i="1" s="1"/>
  <c r="J1425" i="1"/>
  <c r="P1425" i="1" s="1"/>
  <c r="J1423" i="1"/>
  <c r="P1423" i="1" s="1"/>
  <c r="J1421" i="1"/>
  <c r="P1421" i="1" s="1"/>
  <c r="J1419" i="1"/>
  <c r="P1419" i="1" s="1"/>
  <c r="J1417" i="1"/>
  <c r="P1417" i="1" s="1"/>
  <c r="J1415" i="1"/>
  <c r="P1415" i="1" s="1"/>
  <c r="J1413" i="1"/>
  <c r="P1413" i="1" s="1"/>
  <c r="J1411" i="1"/>
  <c r="P1411" i="1" s="1"/>
  <c r="J1409" i="1"/>
  <c r="P1409" i="1" s="1"/>
  <c r="J1406" i="1"/>
  <c r="P1406" i="1" s="1"/>
  <c r="J1404" i="1"/>
  <c r="P1404" i="1" s="1"/>
  <c r="J1402" i="1"/>
  <c r="P1402" i="1" s="1"/>
  <c r="J1400" i="1"/>
  <c r="P1400" i="1" s="1"/>
  <c r="J1398" i="1"/>
  <c r="P1398" i="1" s="1"/>
  <c r="J1396" i="1"/>
  <c r="P1396" i="1" s="1"/>
  <c r="J1394" i="1"/>
  <c r="P1394" i="1" s="1"/>
  <c r="J1392" i="1"/>
  <c r="P1392" i="1" s="1"/>
  <c r="J1390" i="1"/>
  <c r="P1390" i="1" s="1"/>
  <c r="J1388" i="1"/>
  <c r="P1388" i="1" s="1"/>
  <c r="J1386" i="1"/>
  <c r="P1386" i="1" s="1"/>
  <c r="J1384" i="1"/>
  <c r="P1384" i="1" s="1"/>
  <c r="J1382" i="1"/>
  <c r="P1382" i="1" s="1"/>
  <c r="J1380" i="1"/>
  <c r="P1380" i="1" s="1"/>
  <c r="J1378" i="1"/>
  <c r="P1378" i="1" s="1"/>
  <c r="J1376" i="1"/>
  <c r="P1376" i="1" s="1"/>
  <c r="J1303" i="1"/>
  <c r="P1303" i="1" s="1"/>
  <c r="J1301" i="1"/>
  <c r="P1301" i="1" s="1"/>
  <c r="J1299" i="1"/>
  <c r="P1299" i="1" s="1"/>
  <c r="J1297" i="1"/>
  <c r="P1297" i="1" s="1"/>
  <c r="J1295" i="1"/>
  <c r="P1295" i="1" s="1"/>
  <c r="J1293" i="1"/>
  <c r="P1293" i="1" s="1"/>
  <c r="J1291" i="1"/>
  <c r="P1291" i="1" s="1"/>
  <c r="J1289" i="1"/>
  <c r="P1289" i="1" s="1"/>
  <c r="J1287" i="1"/>
  <c r="P1287" i="1" s="1"/>
  <c r="J1285" i="1"/>
  <c r="P1285" i="1" s="1"/>
  <c r="J1283" i="1"/>
  <c r="P1283" i="1" s="1"/>
  <c r="J1281" i="1"/>
  <c r="P1281" i="1" s="1"/>
  <c r="J1279" i="1"/>
  <c r="P1279" i="1" s="1"/>
  <c r="J1277" i="1"/>
  <c r="P1277" i="1" s="1"/>
  <c r="J1275" i="1"/>
  <c r="P1275" i="1" s="1"/>
  <c r="J1272" i="1"/>
  <c r="P1272" i="1" s="1"/>
  <c r="J1270" i="1"/>
  <c r="P1270" i="1" s="1"/>
  <c r="J1268" i="1"/>
  <c r="P1268" i="1" s="1"/>
  <c r="J1266" i="1"/>
  <c r="P1266" i="1" s="1"/>
  <c r="J1264" i="1"/>
  <c r="P1264" i="1" s="1"/>
  <c r="J1262" i="1"/>
  <c r="P1262" i="1" s="1"/>
  <c r="J1260" i="1"/>
  <c r="P1260" i="1" s="1"/>
  <c r="J1258" i="1"/>
  <c r="P1258" i="1" s="1"/>
  <c r="J1256" i="1"/>
  <c r="P1256" i="1" s="1"/>
  <c r="J1254" i="1"/>
  <c r="P1254" i="1" s="1"/>
  <c r="J1252" i="1"/>
  <c r="P1252" i="1" s="1"/>
  <c r="J1250" i="1"/>
  <c r="P1250" i="1" s="1"/>
  <c r="J1248" i="1"/>
  <c r="P1248" i="1" s="1"/>
  <c r="J1246" i="1"/>
  <c r="P1246" i="1" s="1"/>
  <c r="J1244" i="1"/>
  <c r="P1244" i="1" s="1"/>
  <c r="J1242" i="1"/>
  <c r="P1242" i="1" s="1"/>
  <c r="J1175" i="1"/>
  <c r="P1175" i="1" s="1"/>
  <c r="J1173" i="1"/>
  <c r="P1173" i="1" s="1"/>
  <c r="J1171" i="1"/>
  <c r="P1171" i="1" s="1"/>
  <c r="J1169" i="1"/>
  <c r="P1169" i="1" s="1"/>
  <c r="J1167" i="1"/>
  <c r="P1167" i="1" s="1"/>
  <c r="J1165" i="1"/>
  <c r="P1165" i="1" s="1"/>
  <c r="J1163" i="1"/>
  <c r="P1163" i="1" s="1"/>
  <c r="J1161" i="1"/>
  <c r="P1161" i="1" s="1"/>
  <c r="J1159" i="1"/>
  <c r="P1159" i="1" s="1"/>
  <c r="J1157" i="1"/>
  <c r="P1157" i="1" s="1"/>
  <c r="J1155" i="1"/>
  <c r="P1155" i="1" s="1"/>
  <c r="J1153" i="1"/>
  <c r="P1153" i="1" s="1"/>
  <c r="J1151" i="1"/>
  <c r="P1151" i="1" s="1"/>
  <c r="J1149" i="1"/>
  <c r="P1149" i="1" s="1"/>
  <c r="J1147" i="1"/>
  <c r="P1147" i="1" s="1"/>
  <c r="J1144" i="1"/>
  <c r="P1144" i="1" s="1"/>
  <c r="J1142" i="1"/>
  <c r="P1142" i="1" s="1"/>
  <c r="J1140" i="1"/>
  <c r="P1140" i="1" s="1"/>
  <c r="J1138" i="1"/>
  <c r="P1138" i="1" s="1"/>
  <c r="J1136" i="1"/>
  <c r="P1136" i="1" s="1"/>
  <c r="J1134" i="1"/>
  <c r="P1134" i="1" s="1"/>
  <c r="J1132" i="1"/>
  <c r="P1132" i="1" s="1"/>
  <c r="J1130" i="1"/>
  <c r="P1130" i="1" s="1"/>
  <c r="J1128" i="1"/>
  <c r="P1128" i="1" s="1"/>
  <c r="J1126" i="1"/>
  <c r="P1126" i="1" s="1"/>
  <c r="J1124" i="1"/>
  <c r="P1124" i="1" s="1"/>
  <c r="J1122" i="1"/>
  <c r="P1122" i="1" s="1"/>
  <c r="J1120" i="1"/>
  <c r="P1120" i="1" s="1"/>
  <c r="J1118" i="1"/>
  <c r="P1118" i="1" s="1"/>
  <c r="J1116" i="1"/>
  <c r="P1116" i="1" s="1"/>
  <c r="J1114" i="1"/>
  <c r="P1114" i="1" s="1"/>
  <c r="J1047" i="1"/>
  <c r="P1047" i="1" s="1"/>
  <c r="J1045" i="1"/>
  <c r="P1045" i="1" s="1"/>
  <c r="J1043" i="1"/>
  <c r="P1043" i="1" s="1"/>
  <c r="J1041" i="1"/>
  <c r="P1041" i="1" s="1"/>
  <c r="J1039" i="1"/>
  <c r="P1039" i="1" s="1"/>
  <c r="J1037" i="1"/>
  <c r="P1037" i="1" s="1"/>
  <c r="J1035" i="1"/>
  <c r="P1035" i="1" s="1"/>
  <c r="J1033" i="1"/>
  <c r="P1033" i="1" s="1"/>
  <c r="J1031" i="1"/>
  <c r="P1031" i="1" s="1"/>
  <c r="J1029" i="1"/>
  <c r="P1029" i="1" s="1"/>
  <c r="J1027" i="1"/>
  <c r="P1027" i="1" s="1"/>
  <c r="J1025" i="1"/>
  <c r="P1025" i="1" s="1"/>
  <c r="J1023" i="1"/>
  <c r="P1023" i="1" s="1"/>
  <c r="J1021" i="1"/>
  <c r="P1021" i="1" s="1"/>
  <c r="J1019" i="1"/>
  <c r="P1019" i="1" s="1"/>
  <c r="J1016" i="1"/>
  <c r="P1016" i="1" s="1"/>
  <c r="J1014" i="1"/>
  <c r="P1014" i="1" s="1"/>
  <c r="J1012" i="1"/>
  <c r="P1012" i="1" s="1"/>
  <c r="J1010" i="1"/>
  <c r="P1010" i="1" s="1"/>
  <c r="J1008" i="1"/>
  <c r="P1008" i="1" s="1"/>
  <c r="J1006" i="1"/>
  <c r="P1006" i="1" s="1"/>
  <c r="J1004" i="1"/>
  <c r="P1004" i="1" s="1"/>
  <c r="J1002" i="1"/>
  <c r="P1002" i="1" s="1"/>
  <c r="J1000" i="1"/>
  <c r="P1000" i="1" s="1"/>
  <c r="J998" i="1"/>
  <c r="P998" i="1" s="1"/>
  <c r="J996" i="1"/>
  <c r="P996" i="1" s="1"/>
  <c r="J994" i="1"/>
  <c r="P994" i="1" s="1"/>
  <c r="J992" i="1"/>
  <c r="P992" i="1" s="1"/>
  <c r="J990" i="1"/>
  <c r="P990" i="1" s="1"/>
  <c r="J988" i="1"/>
  <c r="P988" i="1" s="1"/>
  <c r="J986" i="1"/>
  <c r="P986" i="1" s="1"/>
  <c r="J713" i="1"/>
  <c r="P713" i="1" s="1"/>
  <c r="J709" i="1"/>
  <c r="P709" i="1" s="1"/>
  <c r="J705" i="1"/>
  <c r="P705" i="1" s="1"/>
  <c r="J701" i="1"/>
  <c r="P701" i="1" s="1"/>
  <c r="J697" i="1"/>
  <c r="P697" i="1" s="1"/>
  <c r="J693" i="1"/>
  <c r="P693" i="1" s="1"/>
  <c r="J691" i="1"/>
  <c r="P691" i="1" s="1"/>
  <c r="J687" i="1"/>
  <c r="P687" i="1" s="1"/>
  <c r="J683" i="1"/>
  <c r="P683" i="1" s="1"/>
  <c r="J679" i="1"/>
  <c r="P679" i="1" s="1"/>
  <c r="J675" i="1"/>
  <c r="P675" i="1" s="1"/>
  <c r="J671" i="1"/>
  <c r="P671" i="1" s="1"/>
  <c r="J667" i="1"/>
  <c r="P667" i="1" s="1"/>
  <c r="J663" i="1"/>
  <c r="P663" i="1" s="1"/>
  <c r="J659" i="1"/>
  <c r="P659" i="1" s="1"/>
  <c r="J655" i="1"/>
  <c r="P655" i="1" s="1"/>
  <c r="J651" i="1"/>
  <c r="P651" i="1" s="1"/>
  <c r="J647" i="1"/>
  <c r="P647" i="1" s="1"/>
  <c r="J643" i="1"/>
  <c r="P643" i="1" s="1"/>
  <c r="J639" i="1"/>
  <c r="P639" i="1" s="1"/>
  <c r="J635" i="1"/>
  <c r="P635" i="1" s="1"/>
  <c r="J631" i="1"/>
  <c r="P631" i="1" s="1"/>
  <c r="J625" i="1"/>
  <c r="P625" i="1" s="1"/>
  <c r="J621" i="1"/>
  <c r="P621" i="1" s="1"/>
  <c r="I517" i="1"/>
  <c r="O517" i="1" s="1"/>
  <c r="I512" i="1"/>
  <c r="O512" i="1" s="1"/>
  <c r="I508" i="1"/>
  <c r="O508" i="1" s="1"/>
  <c r="I504" i="1"/>
  <c r="O504" i="1" s="1"/>
  <c r="I500" i="1"/>
  <c r="O500" i="1" s="1"/>
  <c r="I496" i="1"/>
  <c r="O496" i="1" s="1"/>
  <c r="I492" i="1"/>
  <c r="O492" i="1" s="1"/>
  <c r="I488" i="1"/>
  <c r="O488" i="1" s="1"/>
  <c r="I486" i="1"/>
  <c r="O486" i="1" s="1"/>
  <c r="I482" i="1"/>
  <c r="O482" i="1" s="1"/>
  <c r="I474" i="1"/>
  <c r="O474" i="1" s="1"/>
  <c r="I462" i="1"/>
  <c r="O462" i="1" s="1"/>
  <c r="I454" i="1"/>
  <c r="O454" i="1" s="1"/>
  <c r="I446" i="1"/>
  <c r="O446" i="1" s="1"/>
  <c r="I438" i="1"/>
  <c r="O438" i="1" s="1"/>
  <c r="I430" i="1"/>
  <c r="O430" i="1" s="1"/>
  <c r="J2012" i="1"/>
  <c r="P2012" i="1" s="1"/>
  <c r="J2010" i="1"/>
  <c r="P2010" i="1" s="1"/>
  <c r="J2008" i="1"/>
  <c r="P2008" i="1" s="1"/>
  <c r="J2006" i="1"/>
  <c r="P2006" i="1" s="1"/>
  <c r="J2004" i="1"/>
  <c r="P2004" i="1" s="1"/>
  <c r="J2002" i="1"/>
  <c r="P2002" i="1" s="1"/>
  <c r="J2000" i="1"/>
  <c r="P2000" i="1" s="1"/>
  <c r="J1998" i="1"/>
  <c r="P1998" i="1" s="1"/>
  <c r="J1996" i="1"/>
  <c r="P1996" i="1" s="1"/>
  <c r="J1994" i="1"/>
  <c r="P1994" i="1" s="1"/>
  <c r="J1992" i="1"/>
  <c r="P1992" i="1" s="1"/>
  <c r="J1990" i="1"/>
  <c r="P1990" i="1" s="1"/>
  <c r="J1988" i="1"/>
  <c r="P1988" i="1" s="1"/>
  <c r="J1986" i="1"/>
  <c r="P1986" i="1" s="1"/>
  <c r="J1984" i="1"/>
  <c r="P1984" i="1" s="1"/>
  <c r="J1981" i="1"/>
  <c r="P1981" i="1" s="1"/>
  <c r="J1979" i="1"/>
  <c r="P1979" i="1" s="1"/>
  <c r="J1977" i="1"/>
  <c r="P1977" i="1" s="1"/>
  <c r="J1975" i="1"/>
  <c r="P1975" i="1" s="1"/>
  <c r="J1973" i="1"/>
  <c r="P1973" i="1" s="1"/>
  <c r="J1971" i="1"/>
  <c r="P1971" i="1" s="1"/>
  <c r="J1969" i="1"/>
  <c r="P1969" i="1" s="1"/>
  <c r="J1967" i="1"/>
  <c r="P1967" i="1" s="1"/>
  <c r="J1965" i="1"/>
  <c r="P1965" i="1" s="1"/>
  <c r="J1963" i="1"/>
  <c r="P1963" i="1" s="1"/>
  <c r="J1961" i="1"/>
  <c r="P1961" i="1" s="1"/>
  <c r="J1959" i="1"/>
  <c r="P1959" i="1" s="1"/>
  <c r="J1957" i="1"/>
  <c r="P1957" i="1" s="1"/>
  <c r="J1955" i="1"/>
  <c r="P1955" i="1" s="1"/>
  <c r="J1953" i="1"/>
  <c r="P1953" i="1" s="1"/>
  <c r="J1950" i="1"/>
  <c r="P1950" i="1" s="1"/>
  <c r="J1948" i="1"/>
  <c r="P1948" i="1" s="1"/>
  <c r="J1946" i="1"/>
  <c r="P1946" i="1" s="1"/>
  <c r="J1944" i="1"/>
  <c r="P1944" i="1" s="1"/>
  <c r="J1942" i="1"/>
  <c r="P1942" i="1" s="1"/>
  <c r="J1940" i="1"/>
  <c r="P1940" i="1" s="1"/>
  <c r="J1938" i="1"/>
  <c r="P1938" i="1" s="1"/>
  <c r="J1936" i="1"/>
  <c r="P1936" i="1" s="1"/>
  <c r="J1934" i="1"/>
  <c r="P1934" i="1" s="1"/>
  <c r="J1932" i="1"/>
  <c r="P1932" i="1" s="1"/>
  <c r="J1930" i="1"/>
  <c r="P1930" i="1" s="1"/>
  <c r="J1928" i="1"/>
  <c r="P1928" i="1" s="1"/>
  <c r="J1926" i="1"/>
  <c r="P1926" i="1" s="1"/>
  <c r="J1924" i="1"/>
  <c r="P1924" i="1" s="1"/>
  <c r="J1922" i="1"/>
  <c r="P1922" i="1" s="1"/>
  <c r="J1920" i="1"/>
  <c r="P1920" i="1" s="1"/>
  <c r="J1917" i="1"/>
  <c r="P1917" i="1" s="1"/>
  <c r="J1915" i="1"/>
  <c r="P1915" i="1" s="1"/>
  <c r="J1913" i="1"/>
  <c r="P1913" i="1" s="1"/>
  <c r="J1911" i="1"/>
  <c r="P1911" i="1" s="1"/>
  <c r="J1909" i="1"/>
  <c r="P1909" i="1" s="1"/>
  <c r="J1907" i="1"/>
  <c r="P1907" i="1" s="1"/>
  <c r="J1905" i="1"/>
  <c r="P1905" i="1" s="1"/>
  <c r="J1903" i="1"/>
  <c r="P1903" i="1" s="1"/>
  <c r="J1901" i="1"/>
  <c r="P1901" i="1" s="1"/>
  <c r="J1899" i="1"/>
  <c r="P1899" i="1" s="1"/>
  <c r="J1897" i="1"/>
  <c r="P1897" i="1" s="1"/>
  <c r="J1895" i="1"/>
  <c r="P1895" i="1" s="1"/>
  <c r="J1893" i="1"/>
  <c r="P1893" i="1" s="1"/>
  <c r="J1891" i="1"/>
  <c r="P1891" i="1" s="1"/>
  <c r="J1889" i="1"/>
  <c r="P1889" i="1" s="1"/>
  <c r="J1886" i="1"/>
  <c r="P1886" i="1" s="1"/>
  <c r="J1884" i="1"/>
  <c r="P1884" i="1" s="1"/>
  <c r="J1882" i="1"/>
  <c r="P1882" i="1" s="1"/>
  <c r="J1880" i="1"/>
  <c r="P1880" i="1" s="1"/>
  <c r="J1878" i="1"/>
  <c r="P1878" i="1" s="1"/>
  <c r="J1876" i="1"/>
  <c r="P1876" i="1" s="1"/>
  <c r="J1874" i="1"/>
  <c r="P1874" i="1" s="1"/>
  <c r="J1872" i="1"/>
  <c r="P1872" i="1" s="1"/>
  <c r="J1870" i="1"/>
  <c r="P1870" i="1" s="1"/>
  <c r="J1868" i="1"/>
  <c r="P1868" i="1" s="1"/>
  <c r="J1866" i="1"/>
  <c r="P1866" i="1" s="1"/>
  <c r="J1864" i="1"/>
  <c r="P1864" i="1" s="1"/>
  <c r="J1862" i="1"/>
  <c r="P1862" i="1" s="1"/>
  <c r="J1860" i="1"/>
  <c r="P1860" i="1" s="1"/>
  <c r="J1858" i="1"/>
  <c r="P1858" i="1" s="1"/>
  <c r="J1856" i="1"/>
  <c r="P1856" i="1" s="1"/>
  <c r="J1853" i="1"/>
  <c r="P1853" i="1" s="1"/>
  <c r="J1851" i="1"/>
  <c r="P1851" i="1" s="1"/>
  <c r="J1849" i="1"/>
  <c r="P1849" i="1" s="1"/>
  <c r="J1847" i="1"/>
  <c r="P1847" i="1" s="1"/>
  <c r="J1845" i="1"/>
  <c r="P1845" i="1" s="1"/>
  <c r="J1843" i="1"/>
  <c r="P1843" i="1" s="1"/>
  <c r="J1841" i="1"/>
  <c r="P1841" i="1" s="1"/>
  <c r="J1839" i="1"/>
  <c r="P1839" i="1" s="1"/>
  <c r="J1837" i="1"/>
  <c r="P1837" i="1" s="1"/>
  <c r="J1835" i="1"/>
  <c r="P1835" i="1" s="1"/>
  <c r="J1833" i="1"/>
  <c r="P1833" i="1" s="1"/>
  <c r="J1831" i="1"/>
  <c r="P1831" i="1" s="1"/>
  <c r="J1829" i="1"/>
  <c r="P1829" i="1" s="1"/>
  <c r="J1827" i="1"/>
  <c r="P1827" i="1" s="1"/>
  <c r="J1825" i="1"/>
  <c r="P1825" i="1" s="1"/>
  <c r="J1822" i="1"/>
  <c r="P1822" i="1" s="1"/>
  <c r="J1820" i="1"/>
  <c r="P1820" i="1" s="1"/>
  <c r="J1818" i="1"/>
  <c r="P1818" i="1" s="1"/>
  <c r="J1816" i="1"/>
  <c r="P1816" i="1" s="1"/>
  <c r="J1814" i="1"/>
  <c r="P1814" i="1" s="1"/>
  <c r="J1812" i="1"/>
  <c r="P1812" i="1" s="1"/>
  <c r="J1810" i="1"/>
  <c r="P1810" i="1" s="1"/>
  <c r="J1808" i="1"/>
  <c r="P1808" i="1" s="1"/>
  <c r="J1806" i="1"/>
  <c r="P1806" i="1" s="1"/>
  <c r="J1804" i="1"/>
  <c r="P1804" i="1" s="1"/>
  <c r="J1802" i="1"/>
  <c r="P1802" i="1" s="1"/>
  <c r="J1800" i="1"/>
  <c r="P1800" i="1" s="1"/>
  <c r="X1800" i="1" s="1"/>
  <c r="J1798" i="1"/>
  <c r="P1798" i="1" s="1"/>
  <c r="J1796" i="1"/>
  <c r="P1796" i="1" s="1"/>
  <c r="X1796" i="1" s="1"/>
  <c r="J1794" i="1"/>
  <c r="P1794" i="1" s="1"/>
  <c r="J1792" i="1"/>
  <c r="P1792" i="1" s="1"/>
  <c r="J1789" i="1"/>
  <c r="P1789" i="1" s="1"/>
  <c r="J1787" i="1"/>
  <c r="P1787" i="1" s="1"/>
  <c r="J1785" i="1"/>
  <c r="P1785" i="1" s="1"/>
  <c r="J1783" i="1"/>
  <c r="P1783" i="1" s="1"/>
  <c r="J1781" i="1"/>
  <c r="P1781" i="1" s="1"/>
  <c r="J1779" i="1"/>
  <c r="P1779" i="1" s="1"/>
  <c r="J1777" i="1"/>
  <c r="P1777" i="1" s="1"/>
  <c r="J1775" i="1"/>
  <c r="P1775" i="1" s="1"/>
  <c r="J1773" i="1"/>
  <c r="P1773" i="1" s="1"/>
  <c r="J1771" i="1"/>
  <c r="P1771" i="1" s="1"/>
  <c r="J1769" i="1"/>
  <c r="P1769" i="1" s="1"/>
  <c r="J1767" i="1"/>
  <c r="P1767" i="1" s="1"/>
  <c r="J1765" i="1"/>
  <c r="P1765" i="1" s="1"/>
  <c r="J1763" i="1"/>
  <c r="P1763" i="1" s="1"/>
  <c r="J1761" i="1"/>
  <c r="P1761" i="1" s="1"/>
  <c r="J1758" i="1"/>
  <c r="P1758" i="1" s="1"/>
  <c r="J1756" i="1"/>
  <c r="P1756" i="1" s="1"/>
  <c r="J1754" i="1"/>
  <c r="P1754" i="1" s="1"/>
  <c r="J1752" i="1"/>
  <c r="P1752" i="1" s="1"/>
  <c r="J1750" i="1"/>
  <c r="P1750" i="1" s="1"/>
  <c r="J1748" i="1"/>
  <c r="P1748" i="1" s="1"/>
  <c r="J1746" i="1"/>
  <c r="P1746" i="1" s="1"/>
  <c r="J1744" i="1"/>
  <c r="P1744" i="1" s="1"/>
  <c r="J1742" i="1"/>
  <c r="P1742" i="1" s="1"/>
  <c r="J1740" i="1"/>
  <c r="P1740" i="1" s="1"/>
  <c r="J1738" i="1"/>
  <c r="P1738" i="1" s="1"/>
  <c r="J1736" i="1"/>
  <c r="P1736" i="1" s="1"/>
  <c r="J1734" i="1"/>
  <c r="P1734" i="1" s="1"/>
  <c r="J1732" i="1"/>
  <c r="P1732" i="1" s="1"/>
  <c r="J1730" i="1"/>
  <c r="P1730" i="1" s="1"/>
  <c r="J1728" i="1"/>
  <c r="P1728" i="1" s="1"/>
  <c r="J1725" i="1"/>
  <c r="P1725" i="1" s="1"/>
  <c r="J1723" i="1"/>
  <c r="P1723" i="1" s="1"/>
  <c r="J1721" i="1"/>
  <c r="P1721" i="1" s="1"/>
  <c r="J1719" i="1"/>
  <c r="P1719" i="1" s="1"/>
  <c r="J1717" i="1"/>
  <c r="P1717" i="1" s="1"/>
  <c r="J1715" i="1"/>
  <c r="P1715" i="1" s="1"/>
  <c r="J1713" i="1"/>
  <c r="P1713" i="1" s="1"/>
  <c r="J1711" i="1"/>
  <c r="P1711" i="1" s="1"/>
  <c r="J1709" i="1"/>
  <c r="P1709" i="1" s="1"/>
  <c r="J1707" i="1"/>
  <c r="P1707" i="1" s="1"/>
  <c r="J1705" i="1"/>
  <c r="P1705" i="1" s="1"/>
  <c r="J1703" i="1"/>
  <c r="P1703" i="1" s="1"/>
  <c r="J1701" i="1"/>
  <c r="P1701" i="1" s="1"/>
  <c r="J1699" i="1"/>
  <c r="P1699" i="1" s="1"/>
  <c r="J1697" i="1"/>
  <c r="P1697" i="1" s="1"/>
  <c r="J1694" i="1"/>
  <c r="P1694" i="1" s="1"/>
  <c r="J1692" i="1"/>
  <c r="P1692" i="1" s="1"/>
  <c r="J1690" i="1"/>
  <c r="P1690" i="1" s="1"/>
  <c r="J1688" i="1"/>
  <c r="P1688" i="1" s="1"/>
  <c r="J1686" i="1"/>
  <c r="P1686" i="1" s="1"/>
  <c r="J1684" i="1"/>
  <c r="P1684" i="1" s="1"/>
  <c r="J1682" i="1"/>
  <c r="P1682" i="1" s="1"/>
  <c r="J1680" i="1"/>
  <c r="P1680" i="1" s="1"/>
  <c r="J1678" i="1"/>
  <c r="P1678" i="1" s="1"/>
  <c r="J1676" i="1"/>
  <c r="P1676" i="1" s="1"/>
  <c r="J1674" i="1"/>
  <c r="P1674" i="1" s="1"/>
  <c r="J1672" i="1"/>
  <c r="P1672" i="1" s="1"/>
  <c r="J1670" i="1"/>
  <c r="P1670" i="1" s="1"/>
  <c r="J1668" i="1"/>
  <c r="P1668" i="1" s="1"/>
  <c r="J1666" i="1"/>
  <c r="P1666" i="1" s="1"/>
  <c r="J1664" i="1"/>
  <c r="P1664" i="1" s="1"/>
  <c r="J1661" i="1"/>
  <c r="P1661" i="1" s="1"/>
  <c r="J1659" i="1"/>
  <c r="P1659" i="1" s="1"/>
  <c r="J1657" i="1"/>
  <c r="P1657" i="1" s="1"/>
  <c r="J1655" i="1"/>
  <c r="P1655" i="1" s="1"/>
  <c r="J1653" i="1"/>
  <c r="P1653" i="1" s="1"/>
  <c r="J1651" i="1"/>
  <c r="P1651" i="1" s="1"/>
  <c r="J1649" i="1"/>
  <c r="P1649" i="1" s="1"/>
  <c r="J1647" i="1"/>
  <c r="P1647" i="1" s="1"/>
  <c r="J1645" i="1"/>
  <c r="P1645" i="1" s="1"/>
  <c r="J1643" i="1"/>
  <c r="P1643" i="1" s="1"/>
  <c r="J1641" i="1"/>
  <c r="P1641" i="1" s="1"/>
  <c r="J1639" i="1"/>
  <c r="P1639" i="1" s="1"/>
  <c r="J1637" i="1"/>
  <c r="P1637" i="1" s="1"/>
  <c r="J1635" i="1"/>
  <c r="P1635" i="1" s="1"/>
  <c r="J1633" i="1"/>
  <c r="P1633" i="1" s="1"/>
  <c r="J1630" i="1"/>
  <c r="P1630" i="1" s="1"/>
  <c r="J1628" i="1"/>
  <c r="P1628" i="1" s="1"/>
  <c r="J1626" i="1"/>
  <c r="P1626" i="1" s="1"/>
  <c r="J1624" i="1"/>
  <c r="P1624" i="1" s="1"/>
  <c r="J1622" i="1"/>
  <c r="P1622" i="1" s="1"/>
  <c r="J1620" i="1"/>
  <c r="P1620" i="1" s="1"/>
  <c r="J1618" i="1"/>
  <c r="P1618" i="1" s="1"/>
  <c r="J1616" i="1"/>
  <c r="P1616" i="1" s="1"/>
  <c r="J1614" i="1"/>
  <c r="P1614" i="1" s="1"/>
  <c r="J1612" i="1"/>
  <c r="P1612" i="1" s="1"/>
  <c r="J1610" i="1"/>
  <c r="P1610" i="1" s="1"/>
  <c r="J1608" i="1"/>
  <c r="P1608" i="1" s="1"/>
  <c r="J1606" i="1"/>
  <c r="P1606" i="1" s="1"/>
  <c r="J1604" i="1"/>
  <c r="P1604" i="1" s="1"/>
  <c r="J1602" i="1"/>
  <c r="P1602" i="1" s="1"/>
  <c r="J1600" i="1"/>
  <c r="P1600" i="1" s="1"/>
  <c r="J1597" i="1"/>
  <c r="P1597" i="1" s="1"/>
  <c r="J1595" i="1"/>
  <c r="P1595" i="1" s="1"/>
  <c r="J1593" i="1"/>
  <c r="P1593" i="1" s="1"/>
  <c r="J1591" i="1"/>
  <c r="P1591" i="1" s="1"/>
  <c r="J1589" i="1"/>
  <c r="P1589" i="1" s="1"/>
  <c r="J1587" i="1"/>
  <c r="P1587" i="1" s="1"/>
  <c r="J1585" i="1"/>
  <c r="P1585" i="1" s="1"/>
  <c r="J1583" i="1"/>
  <c r="P1583" i="1" s="1"/>
  <c r="J1581" i="1"/>
  <c r="P1581" i="1" s="1"/>
  <c r="J1579" i="1"/>
  <c r="P1579" i="1" s="1"/>
  <c r="J1577" i="1"/>
  <c r="P1577" i="1" s="1"/>
  <c r="J1575" i="1"/>
  <c r="P1575" i="1" s="1"/>
  <c r="J1573" i="1"/>
  <c r="P1573" i="1" s="1"/>
  <c r="J1571" i="1"/>
  <c r="P1571" i="1" s="1"/>
  <c r="J1569" i="1"/>
  <c r="P1569" i="1" s="1"/>
  <c r="J1566" i="1"/>
  <c r="P1566" i="1" s="1"/>
  <c r="J1564" i="1"/>
  <c r="P1564" i="1" s="1"/>
  <c r="J1562" i="1"/>
  <c r="P1562" i="1" s="1"/>
  <c r="J1560" i="1"/>
  <c r="P1560" i="1" s="1"/>
  <c r="J1558" i="1"/>
  <c r="P1558" i="1" s="1"/>
  <c r="J1556" i="1"/>
  <c r="P1556" i="1" s="1"/>
  <c r="J1554" i="1"/>
  <c r="P1554" i="1" s="1"/>
  <c r="J1552" i="1"/>
  <c r="P1552" i="1" s="1"/>
  <c r="J1550" i="1"/>
  <c r="P1550" i="1" s="1"/>
  <c r="J1548" i="1"/>
  <c r="P1548" i="1" s="1"/>
  <c r="J1546" i="1"/>
  <c r="P1546" i="1" s="1"/>
  <c r="J1544" i="1"/>
  <c r="P1544" i="1" s="1"/>
  <c r="J1542" i="1"/>
  <c r="P1542" i="1" s="1"/>
  <c r="J1540" i="1"/>
  <c r="P1540" i="1" s="1"/>
  <c r="J1538" i="1"/>
  <c r="P1538" i="1" s="1"/>
  <c r="J1536" i="1"/>
  <c r="P1536" i="1" s="1"/>
  <c r="J1533" i="1"/>
  <c r="P1533" i="1" s="1"/>
  <c r="J1531" i="1"/>
  <c r="P1531" i="1" s="1"/>
  <c r="J1529" i="1"/>
  <c r="P1529" i="1" s="1"/>
  <c r="J1527" i="1"/>
  <c r="P1527" i="1" s="1"/>
  <c r="J1525" i="1"/>
  <c r="P1525" i="1" s="1"/>
  <c r="J1523" i="1"/>
  <c r="P1523" i="1" s="1"/>
  <c r="J1521" i="1"/>
  <c r="P1521" i="1" s="1"/>
  <c r="J1519" i="1"/>
  <c r="P1519" i="1" s="1"/>
  <c r="J1517" i="1"/>
  <c r="P1517" i="1" s="1"/>
  <c r="J1515" i="1"/>
  <c r="P1515" i="1" s="1"/>
  <c r="J1513" i="1"/>
  <c r="P1513" i="1" s="1"/>
  <c r="J1511" i="1"/>
  <c r="P1511" i="1" s="1"/>
  <c r="J1509" i="1"/>
  <c r="P1509" i="1" s="1"/>
  <c r="J1507" i="1"/>
  <c r="P1507" i="1" s="1"/>
  <c r="J1505" i="1"/>
  <c r="P1505" i="1" s="1"/>
  <c r="J1502" i="1"/>
  <c r="P1502" i="1" s="1"/>
  <c r="J1500" i="1"/>
  <c r="P1500" i="1" s="1"/>
  <c r="J1498" i="1"/>
  <c r="P1498" i="1" s="1"/>
  <c r="J1496" i="1"/>
  <c r="P1496" i="1" s="1"/>
  <c r="J1494" i="1"/>
  <c r="P1494" i="1" s="1"/>
  <c r="J1492" i="1"/>
  <c r="P1492" i="1" s="1"/>
  <c r="J1490" i="1"/>
  <c r="P1490" i="1" s="1"/>
  <c r="J1488" i="1"/>
  <c r="P1488" i="1" s="1"/>
  <c r="J1486" i="1"/>
  <c r="P1486" i="1" s="1"/>
  <c r="J1484" i="1"/>
  <c r="P1484" i="1" s="1"/>
  <c r="J1482" i="1"/>
  <c r="P1482" i="1" s="1"/>
  <c r="J1480" i="1"/>
  <c r="P1480" i="1" s="1"/>
  <c r="J1478" i="1"/>
  <c r="P1478" i="1" s="1"/>
  <c r="J1476" i="1"/>
  <c r="P1476" i="1" s="1"/>
  <c r="J1474" i="1"/>
  <c r="P1474" i="1" s="1"/>
  <c r="J1472" i="1"/>
  <c r="P1472" i="1" s="1"/>
  <c r="J1469" i="1"/>
  <c r="P1469" i="1" s="1"/>
  <c r="J1467" i="1"/>
  <c r="P1467" i="1" s="1"/>
  <c r="J1465" i="1"/>
  <c r="P1465" i="1" s="1"/>
  <c r="J1463" i="1"/>
  <c r="P1463" i="1" s="1"/>
  <c r="J1461" i="1"/>
  <c r="P1461" i="1" s="1"/>
  <c r="J1459" i="1"/>
  <c r="P1459" i="1" s="1"/>
  <c r="J1457" i="1"/>
  <c r="P1457" i="1" s="1"/>
  <c r="J1455" i="1"/>
  <c r="P1455" i="1" s="1"/>
  <c r="J1453" i="1"/>
  <c r="P1453" i="1" s="1"/>
  <c r="J1451" i="1"/>
  <c r="P1451" i="1" s="1"/>
  <c r="J1449" i="1"/>
  <c r="P1449" i="1" s="1"/>
  <c r="J1447" i="1"/>
  <c r="P1447" i="1" s="1"/>
  <c r="J1445" i="1"/>
  <c r="P1445" i="1" s="1"/>
  <c r="J1443" i="1"/>
  <c r="P1443" i="1" s="1"/>
  <c r="J1441" i="1"/>
  <c r="P1441" i="1" s="1"/>
  <c r="J1438" i="1"/>
  <c r="P1438" i="1" s="1"/>
  <c r="J1436" i="1"/>
  <c r="P1436" i="1" s="1"/>
  <c r="J1434" i="1"/>
  <c r="P1434" i="1" s="1"/>
  <c r="J1432" i="1"/>
  <c r="P1432" i="1" s="1"/>
  <c r="J1430" i="1"/>
  <c r="P1430" i="1" s="1"/>
  <c r="J1428" i="1"/>
  <c r="P1428" i="1" s="1"/>
  <c r="J1426" i="1"/>
  <c r="P1426" i="1" s="1"/>
  <c r="J1424" i="1"/>
  <c r="P1424" i="1" s="1"/>
  <c r="J1422" i="1"/>
  <c r="P1422" i="1" s="1"/>
  <c r="J1420" i="1"/>
  <c r="P1420" i="1" s="1"/>
  <c r="J1418" i="1"/>
  <c r="P1418" i="1" s="1"/>
  <c r="J1416" i="1"/>
  <c r="P1416" i="1" s="1"/>
  <c r="J1414" i="1"/>
  <c r="P1414" i="1" s="1"/>
  <c r="J1412" i="1"/>
  <c r="P1412" i="1" s="1"/>
  <c r="J1410" i="1"/>
  <c r="P1410" i="1" s="1"/>
  <c r="J1408" i="1"/>
  <c r="P1408" i="1" s="1"/>
  <c r="J1405" i="1"/>
  <c r="P1405" i="1" s="1"/>
  <c r="J1403" i="1"/>
  <c r="P1403" i="1" s="1"/>
  <c r="J1401" i="1"/>
  <c r="P1401" i="1" s="1"/>
  <c r="J1399" i="1"/>
  <c r="P1399" i="1" s="1"/>
  <c r="J1397" i="1"/>
  <c r="P1397" i="1" s="1"/>
  <c r="J1395" i="1"/>
  <c r="P1395" i="1" s="1"/>
  <c r="J1393" i="1"/>
  <c r="P1393" i="1" s="1"/>
  <c r="J1391" i="1"/>
  <c r="P1391" i="1" s="1"/>
  <c r="J1389" i="1"/>
  <c r="P1389" i="1" s="1"/>
  <c r="J1387" i="1"/>
  <c r="P1387" i="1" s="1"/>
  <c r="J1385" i="1"/>
  <c r="P1385" i="1" s="1"/>
  <c r="J1383" i="1"/>
  <c r="P1383" i="1" s="1"/>
  <c r="J1381" i="1"/>
  <c r="P1381" i="1" s="1"/>
  <c r="J1379" i="1"/>
  <c r="P1379" i="1" s="1"/>
  <c r="J1377" i="1"/>
  <c r="P1377" i="1" s="1"/>
  <c r="J1374" i="1"/>
  <c r="P1374" i="1" s="1"/>
  <c r="J1372" i="1"/>
  <c r="P1372" i="1" s="1"/>
  <c r="J1370" i="1"/>
  <c r="P1370" i="1" s="1"/>
  <c r="J1368" i="1"/>
  <c r="P1368" i="1" s="1"/>
  <c r="J1366" i="1"/>
  <c r="P1366" i="1" s="1"/>
  <c r="J1364" i="1"/>
  <c r="P1364" i="1" s="1"/>
  <c r="J1362" i="1"/>
  <c r="P1362" i="1" s="1"/>
  <c r="J1360" i="1"/>
  <c r="P1360" i="1" s="1"/>
  <c r="J1358" i="1"/>
  <c r="P1358" i="1" s="1"/>
  <c r="J1356" i="1"/>
  <c r="P1356" i="1" s="1"/>
  <c r="J1354" i="1"/>
  <c r="P1354" i="1" s="1"/>
  <c r="J1352" i="1"/>
  <c r="P1352" i="1" s="1"/>
  <c r="J1350" i="1"/>
  <c r="P1350" i="1" s="1"/>
  <c r="J1348" i="1"/>
  <c r="P1348" i="1" s="1"/>
  <c r="J1346" i="1"/>
  <c r="P1346" i="1" s="1"/>
  <c r="J1344" i="1"/>
  <c r="P1344" i="1" s="1"/>
  <c r="J1341" i="1"/>
  <c r="P1341" i="1" s="1"/>
  <c r="J1339" i="1"/>
  <c r="P1339" i="1" s="1"/>
  <c r="J1337" i="1"/>
  <c r="P1337" i="1" s="1"/>
  <c r="J1335" i="1"/>
  <c r="P1335" i="1" s="1"/>
  <c r="J1333" i="1"/>
  <c r="P1333" i="1" s="1"/>
  <c r="J1331" i="1"/>
  <c r="P1331" i="1" s="1"/>
  <c r="J1329" i="1"/>
  <c r="P1329" i="1" s="1"/>
  <c r="J1327" i="1"/>
  <c r="P1327" i="1" s="1"/>
  <c r="J1325" i="1"/>
  <c r="P1325" i="1" s="1"/>
  <c r="J1323" i="1"/>
  <c r="P1323" i="1" s="1"/>
  <c r="J1321" i="1"/>
  <c r="P1321" i="1" s="1"/>
  <c r="J1319" i="1"/>
  <c r="P1319" i="1" s="1"/>
  <c r="J1317" i="1"/>
  <c r="P1317" i="1" s="1"/>
  <c r="J1315" i="1"/>
  <c r="P1315" i="1" s="1"/>
  <c r="J1313" i="1"/>
  <c r="P1313" i="1" s="1"/>
  <c r="J1311" i="1"/>
  <c r="P1311" i="1" s="1"/>
  <c r="J1309" i="1"/>
  <c r="P1309" i="1" s="1"/>
  <c r="J1307" i="1"/>
  <c r="P1307" i="1" s="1"/>
  <c r="J1304" i="1"/>
  <c r="P1304" i="1" s="1"/>
  <c r="J1302" i="1"/>
  <c r="P1302" i="1" s="1"/>
  <c r="J1300" i="1"/>
  <c r="P1300" i="1" s="1"/>
  <c r="J1298" i="1"/>
  <c r="P1298" i="1" s="1"/>
  <c r="J1296" i="1"/>
  <c r="P1296" i="1" s="1"/>
  <c r="J1294" i="1"/>
  <c r="P1294" i="1" s="1"/>
  <c r="J1292" i="1"/>
  <c r="P1292" i="1" s="1"/>
  <c r="J1290" i="1"/>
  <c r="P1290" i="1" s="1"/>
  <c r="J1288" i="1"/>
  <c r="P1288" i="1" s="1"/>
  <c r="J1286" i="1"/>
  <c r="P1286" i="1" s="1"/>
  <c r="J1284" i="1"/>
  <c r="P1284" i="1" s="1"/>
  <c r="J1282" i="1"/>
  <c r="P1282" i="1" s="1"/>
  <c r="J1280" i="1"/>
  <c r="P1280" i="1" s="1"/>
  <c r="J1278" i="1"/>
  <c r="P1278" i="1" s="1"/>
  <c r="J1276" i="1"/>
  <c r="P1276" i="1" s="1"/>
  <c r="J1274" i="1"/>
  <c r="P1274" i="1" s="1"/>
  <c r="J1271" i="1"/>
  <c r="P1271" i="1" s="1"/>
  <c r="J1269" i="1"/>
  <c r="P1269" i="1" s="1"/>
  <c r="J1267" i="1"/>
  <c r="P1267" i="1" s="1"/>
  <c r="J1265" i="1"/>
  <c r="P1265" i="1" s="1"/>
  <c r="J1263" i="1"/>
  <c r="P1263" i="1" s="1"/>
  <c r="J1261" i="1"/>
  <c r="P1261" i="1" s="1"/>
  <c r="J1259" i="1"/>
  <c r="P1259" i="1" s="1"/>
  <c r="J1257" i="1"/>
  <c r="P1257" i="1" s="1"/>
  <c r="J1255" i="1"/>
  <c r="P1255" i="1" s="1"/>
  <c r="J1253" i="1"/>
  <c r="P1253" i="1" s="1"/>
  <c r="J1251" i="1"/>
  <c r="P1251" i="1" s="1"/>
  <c r="J1249" i="1"/>
  <c r="P1249" i="1" s="1"/>
  <c r="J1247" i="1"/>
  <c r="P1247" i="1" s="1"/>
  <c r="J1245" i="1"/>
  <c r="P1245" i="1" s="1"/>
  <c r="J1243" i="1"/>
  <c r="P1243" i="1" s="1"/>
  <c r="J1240" i="1"/>
  <c r="P1240" i="1" s="1"/>
  <c r="J1238" i="1"/>
  <c r="P1238" i="1" s="1"/>
  <c r="J1236" i="1"/>
  <c r="P1236" i="1" s="1"/>
  <c r="J1234" i="1"/>
  <c r="P1234" i="1" s="1"/>
  <c r="J1232" i="1"/>
  <c r="P1232" i="1" s="1"/>
  <c r="J1230" i="1"/>
  <c r="P1230" i="1" s="1"/>
  <c r="J1228" i="1"/>
  <c r="P1228" i="1" s="1"/>
  <c r="J1226" i="1"/>
  <c r="P1226" i="1" s="1"/>
  <c r="J1224" i="1"/>
  <c r="P1224" i="1" s="1"/>
  <c r="J1222" i="1"/>
  <c r="P1222" i="1" s="1"/>
  <c r="J1220" i="1"/>
  <c r="P1220" i="1" s="1"/>
  <c r="J1218" i="1"/>
  <c r="P1218" i="1" s="1"/>
  <c r="J1216" i="1"/>
  <c r="P1216" i="1" s="1"/>
  <c r="J1214" i="1"/>
  <c r="P1214" i="1" s="1"/>
  <c r="J1212" i="1"/>
  <c r="P1212" i="1" s="1"/>
  <c r="J1210" i="1"/>
  <c r="P1210" i="1" s="1"/>
  <c r="J1207" i="1"/>
  <c r="P1207" i="1" s="1"/>
  <c r="J1205" i="1"/>
  <c r="P1205" i="1" s="1"/>
  <c r="J1203" i="1"/>
  <c r="P1203" i="1" s="1"/>
  <c r="J1201" i="1"/>
  <c r="P1201" i="1" s="1"/>
  <c r="J1199" i="1"/>
  <c r="P1199" i="1" s="1"/>
  <c r="J1197" i="1"/>
  <c r="P1197" i="1" s="1"/>
  <c r="J1195" i="1"/>
  <c r="P1195" i="1" s="1"/>
  <c r="J1193" i="1"/>
  <c r="P1193" i="1" s="1"/>
  <c r="J1191" i="1"/>
  <c r="P1191" i="1" s="1"/>
  <c r="J1189" i="1"/>
  <c r="P1189" i="1" s="1"/>
  <c r="J1187" i="1"/>
  <c r="P1187" i="1" s="1"/>
  <c r="J1185" i="1"/>
  <c r="P1185" i="1" s="1"/>
  <c r="J1183" i="1"/>
  <c r="P1183" i="1" s="1"/>
  <c r="J1181" i="1"/>
  <c r="P1181" i="1" s="1"/>
  <c r="J1179" i="1"/>
  <c r="P1179" i="1" s="1"/>
  <c r="J1176" i="1"/>
  <c r="P1176" i="1" s="1"/>
  <c r="J1174" i="1"/>
  <c r="P1174" i="1" s="1"/>
  <c r="J1172" i="1"/>
  <c r="P1172" i="1" s="1"/>
  <c r="J1170" i="1"/>
  <c r="P1170" i="1" s="1"/>
  <c r="J1168" i="1"/>
  <c r="P1168" i="1" s="1"/>
  <c r="J1166" i="1"/>
  <c r="P1166" i="1" s="1"/>
  <c r="J1164" i="1"/>
  <c r="P1164" i="1" s="1"/>
  <c r="J1162" i="1"/>
  <c r="P1162" i="1" s="1"/>
  <c r="J1160" i="1"/>
  <c r="P1160" i="1" s="1"/>
  <c r="J1158" i="1"/>
  <c r="P1158" i="1" s="1"/>
  <c r="J1156" i="1"/>
  <c r="P1156" i="1" s="1"/>
  <c r="J1154" i="1"/>
  <c r="P1154" i="1" s="1"/>
  <c r="J1152" i="1"/>
  <c r="P1152" i="1" s="1"/>
  <c r="J1150" i="1"/>
  <c r="P1150" i="1" s="1"/>
  <c r="J1148" i="1"/>
  <c r="P1148" i="1" s="1"/>
  <c r="J1146" i="1"/>
  <c r="P1146" i="1" s="1"/>
  <c r="J1143" i="1"/>
  <c r="P1143" i="1" s="1"/>
  <c r="J1141" i="1"/>
  <c r="P1141" i="1" s="1"/>
  <c r="J1139" i="1"/>
  <c r="P1139" i="1" s="1"/>
  <c r="J1137" i="1"/>
  <c r="P1137" i="1" s="1"/>
  <c r="J1135" i="1"/>
  <c r="P1135" i="1" s="1"/>
  <c r="J1133" i="1"/>
  <c r="P1133" i="1" s="1"/>
  <c r="J1131" i="1"/>
  <c r="P1131" i="1" s="1"/>
  <c r="J1129" i="1"/>
  <c r="P1129" i="1" s="1"/>
  <c r="J1127" i="1"/>
  <c r="P1127" i="1" s="1"/>
  <c r="J1125" i="1"/>
  <c r="P1125" i="1" s="1"/>
  <c r="J1123" i="1"/>
  <c r="P1123" i="1" s="1"/>
  <c r="J1121" i="1"/>
  <c r="P1121" i="1" s="1"/>
  <c r="J1119" i="1"/>
  <c r="P1119" i="1" s="1"/>
  <c r="J1117" i="1"/>
  <c r="P1117" i="1" s="1"/>
  <c r="J1115" i="1"/>
  <c r="P1115" i="1" s="1"/>
  <c r="J1112" i="1"/>
  <c r="P1112" i="1" s="1"/>
  <c r="J1110" i="1"/>
  <c r="P1110" i="1" s="1"/>
  <c r="J1108" i="1"/>
  <c r="P1108" i="1" s="1"/>
  <c r="J1106" i="1"/>
  <c r="P1106" i="1" s="1"/>
  <c r="J1104" i="1"/>
  <c r="P1104" i="1" s="1"/>
  <c r="J1102" i="1"/>
  <c r="P1102" i="1" s="1"/>
  <c r="J1100" i="1"/>
  <c r="P1100" i="1" s="1"/>
  <c r="J1098" i="1"/>
  <c r="P1098" i="1" s="1"/>
  <c r="J1096" i="1"/>
  <c r="P1096" i="1" s="1"/>
  <c r="J1094" i="1"/>
  <c r="P1094" i="1" s="1"/>
  <c r="J1092" i="1"/>
  <c r="P1092" i="1" s="1"/>
  <c r="J1090" i="1"/>
  <c r="P1090" i="1" s="1"/>
  <c r="J1088" i="1"/>
  <c r="P1088" i="1" s="1"/>
  <c r="J1086" i="1"/>
  <c r="P1086" i="1" s="1"/>
  <c r="J1084" i="1"/>
  <c r="P1084" i="1" s="1"/>
  <c r="J1082" i="1"/>
  <c r="P1082" i="1" s="1"/>
  <c r="J1079" i="1"/>
  <c r="P1079" i="1" s="1"/>
  <c r="J1077" i="1"/>
  <c r="P1077" i="1" s="1"/>
  <c r="J1075" i="1"/>
  <c r="P1075" i="1" s="1"/>
  <c r="J1073" i="1"/>
  <c r="P1073" i="1" s="1"/>
  <c r="J1071" i="1"/>
  <c r="P1071" i="1" s="1"/>
  <c r="J1069" i="1"/>
  <c r="P1069" i="1" s="1"/>
  <c r="J1067" i="1"/>
  <c r="P1067" i="1" s="1"/>
  <c r="J1065" i="1"/>
  <c r="P1065" i="1" s="1"/>
  <c r="J1063" i="1"/>
  <c r="P1063" i="1" s="1"/>
  <c r="J1061" i="1"/>
  <c r="P1061" i="1" s="1"/>
  <c r="J1059" i="1"/>
  <c r="P1059" i="1" s="1"/>
  <c r="J1057" i="1"/>
  <c r="P1057" i="1" s="1"/>
  <c r="J1055" i="1"/>
  <c r="P1055" i="1" s="1"/>
  <c r="J1053" i="1"/>
  <c r="P1053" i="1" s="1"/>
  <c r="J1051" i="1"/>
  <c r="P1051" i="1" s="1"/>
  <c r="J1048" i="1"/>
  <c r="P1048" i="1" s="1"/>
  <c r="J1046" i="1"/>
  <c r="P1046" i="1" s="1"/>
  <c r="J1044" i="1"/>
  <c r="P1044" i="1" s="1"/>
  <c r="J1042" i="1"/>
  <c r="P1042" i="1" s="1"/>
  <c r="J1040" i="1"/>
  <c r="P1040" i="1" s="1"/>
  <c r="J1038" i="1"/>
  <c r="P1038" i="1" s="1"/>
  <c r="J1036" i="1"/>
  <c r="P1036" i="1" s="1"/>
  <c r="J1034" i="1"/>
  <c r="P1034" i="1" s="1"/>
  <c r="J1032" i="1"/>
  <c r="P1032" i="1" s="1"/>
  <c r="J1030" i="1"/>
  <c r="P1030" i="1" s="1"/>
  <c r="J1028" i="1"/>
  <c r="P1028" i="1" s="1"/>
  <c r="J1026" i="1"/>
  <c r="P1026" i="1" s="1"/>
  <c r="J1024" i="1"/>
  <c r="P1024" i="1" s="1"/>
  <c r="J1022" i="1"/>
  <c r="P1022" i="1" s="1"/>
  <c r="J1020" i="1"/>
  <c r="P1020" i="1" s="1"/>
  <c r="J1018" i="1"/>
  <c r="P1018" i="1" s="1"/>
  <c r="J1015" i="1"/>
  <c r="P1015" i="1" s="1"/>
  <c r="J1013" i="1"/>
  <c r="P1013" i="1" s="1"/>
  <c r="J1011" i="1"/>
  <c r="P1011" i="1" s="1"/>
  <c r="J1009" i="1"/>
  <c r="P1009" i="1" s="1"/>
  <c r="J1007" i="1"/>
  <c r="P1007" i="1" s="1"/>
  <c r="J1005" i="1"/>
  <c r="P1005" i="1" s="1"/>
  <c r="J1003" i="1"/>
  <c r="P1003" i="1" s="1"/>
  <c r="J1001" i="1"/>
  <c r="P1001" i="1" s="1"/>
  <c r="J999" i="1"/>
  <c r="P999" i="1" s="1"/>
  <c r="J997" i="1"/>
  <c r="P997" i="1" s="1"/>
  <c r="J995" i="1"/>
  <c r="P995" i="1" s="1"/>
  <c r="J993" i="1"/>
  <c r="P993" i="1" s="1"/>
  <c r="J991" i="1"/>
  <c r="P991" i="1" s="1"/>
  <c r="J989" i="1"/>
  <c r="P989" i="1" s="1"/>
  <c r="J987" i="1"/>
  <c r="P987" i="1" s="1"/>
  <c r="J984" i="1"/>
  <c r="P984" i="1" s="1"/>
  <c r="J982" i="1"/>
  <c r="P982" i="1" s="1"/>
  <c r="J980" i="1"/>
  <c r="P980" i="1" s="1"/>
  <c r="J978" i="1"/>
  <c r="P978" i="1" s="1"/>
  <c r="J976" i="1"/>
  <c r="P976" i="1" s="1"/>
  <c r="J974" i="1"/>
  <c r="P974" i="1" s="1"/>
  <c r="J972" i="1"/>
  <c r="P972" i="1" s="1"/>
  <c r="J970" i="1"/>
  <c r="P970" i="1" s="1"/>
  <c r="J968" i="1"/>
  <c r="P968" i="1" s="1"/>
  <c r="J966" i="1"/>
  <c r="P966" i="1" s="1"/>
  <c r="J964" i="1"/>
  <c r="P964" i="1" s="1"/>
  <c r="J962" i="1"/>
  <c r="P962" i="1" s="1"/>
  <c r="J960" i="1"/>
  <c r="P960" i="1" s="1"/>
  <c r="J958" i="1"/>
  <c r="P958" i="1" s="1"/>
  <c r="J956" i="1"/>
  <c r="P956" i="1" s="1"/>
  <c r="J954" i="1"/>
  <c r="P954" i="1" s="1"/>
  <c r="J951" i="1"/>
  <c r="P951" i="1" s="1"/>
  <c r="J949" i="1"/>
  <c r="P949" i="1" s="1"/>
  <c r="J947" i="1"/>
  <c r="P947" i="1" s="1"/>
  <c r="J945" i="1"/>
  <c r="P945" i="1" s="1"/>
  <c r="J943" i="1"/>
  <c r="P943" i="1" s="1"/>
  <c r="J941" i="1"/>
  <c r="P941" i="1" s="1"/>
  <c r="J939" i="1"/>
  <c r="P939" i="1" s="1"/>
  <c r="J937" i="1"/>
  <c r="P937" i="1" s="1"/>
  <c r="J935" i="1"/>
  <c r="P935" i="1" s="1"/>
  <c r="J933" i="1"/>
  <c r="P933" i="1" s="1"/>
  <c r="J931" i="1"/>
  <c r="P931" i="1" s="1"/>
  <c r="J929" i="1"/>
  <c r="P929" i="1" s="1"/>
  <c r="J927" i="1"/>
  <c r="P927" i="1" s="1"/>
  <c r="J925" i="1"/>
  <c r="P925" i="1" s="1"/>
  <c r="J923" i="1"/>
  <c r="P923" i="1" s="1"/>
  <c r="J921" i="1"/>
  <c r="P921" i="1" s="1"/>
  <c r="J919" i="1"/>
  <c r="P919" i="1" s="1"/>
  <c r="J917" i="1"/>
  <c r="P917" i="1" s="1"/>
  <c r="J915" i="1"/>
  <c r="P915" i="1" s="1"/>
  <c r="J913" i="1"/>
  <c r="P913" i="1" s="1"/>
  <c r="J911" i="1"/>
  <c r="P911" i="1" s="1"/>
  <c r="J909" i="1"/>
  <c r="P909" i="1" s="1"/>
  <c r="J907" i="1"/>
  <c r="P907" i="1" s="1"/>
  <c r="J905" i="1"/>
  <c r="P905" i="1" s="1"/>
  <c r="J903" i="1"/>
  <c r="P903" i="1" s="1"/>
  <c r="J901" i="1"/>
  <c r="P901" i="1" s="1"/>
  <c r="J899" i="1"/>
  <c r="P899" i="1" s="1"/>
  <c r="J897" i="1"/>
  <c r="P897" i="1" s="1"/>
  <c r="J895" i="1"/>
  <c r="P895" i="1" s="1"/>
  <c r="J893" i="1"/>
  <c r="P893" i="1" s="1"/>
  <c r="J891" i="1"/>
  <c r="P891" i="1" s="1"/>
  <c r="J889" i="1"/>
  <c r="P889" i="1" s="1"/>
  <c r="J887" i="1"/>
  <c r="P887" i="1" s="1"/>
  <c r="J885" i="1"/>
  <c r="P885" i="1" s="1"/>
  <c r="J883" i="1"/>
  <c r="P883" i="1" s="1"/>
  <c r="J881" i="1"/>
  <c r="P881" i="1" s="1"/>
  <c r="J879" i="1"/>
  <c r="P879" i="1" s="1"/>
  <c r="J877" i="1"/>
  <c r="P877" i="1" s="1"/>
  <c r="J875" i="1"/>
  <c r="P875" i="1" s="1"/>
  <c r="J873" i="1"/>
  <c r="P873" i="1" s="1"/>
  <c r="J871" i="1"/>
  <c r="P871" i="1" s="1"/>
  <c r="J869" i="1"/>
  <c r="P869" i="1" s="1"/>
  <c r="J867" i="1"/>
  <c r="P867" i="1" s="1"/>
  <c r="J865" i="1"/>
  <c r="P865" i="1" s="1"/>
  <c r="J863" i="1"/>
  <c r="P863" i="1" s="1"/>
  <c r="J861" i="1"/>
  <c r="P861" i="1" s="1"/>
  <c r="J859" i="1"/>
  <c r="P859" i="1" s="1"/>
  <c r="J857" i="1"/>
  <c r="P857" i="1" s="1"/>
  <c r="J855" i="1"/>
  <c r="P855" i="1" s="1"/>
  <c r="J853" i="1"/>
  <c r="P853" i="1" s="1"/>
  <c r="J851" i="1"/>
  <c r="P851" i="1" s="1"/>
  <c r="J849" i="1"/>
  <c r="P849" i="1" s="1"/>
  <c r="J847" i="1"/>
  <c r="P847" i="1" s="1"/>
  <c r="J845" i="1"/>
  <c r="P845" i="1" s="1"/>
  <c r="J843" i="1"/>
  <c r="P843" i="1" s="1"/>
  <c r="J841" i="1"/>
  <c r="P841" i="1" s="1"/>
  <c r="J839" i="1"/>
  <c r="P839" i="1" s="1"/>
  <c r="J837" i="1"/>
  <c r="P837" i="1" s="1"/>
  <c r="J835" i="1"/>
  <c r="P835" i="1" s="1"/>
  <c r="J833" i="1"/>
  <c r="P833" i="1" s="1"/>
  <c r="J831" i="1"/>
  <c r="P831" i="1" s="1"/>
  <c r="J829" i="1"/>
  <c r="P829" i="1" s="1"/>
  <c r="J827" i="1"/>
  <c r="P827" i="1" s="1"/>
  <c r="J825" i="1"/>
  <c r="P825" i="1" s="1"/>
  <c r="J823" i="1"/>
  <c r="P823" i="1" s="1"/>
  <c r="J821" i="1"/>
  <c r="P821" i="1" s="1"/>
  <c r="J819" i="1"/>
  <c r="P819" i="1" s="1"/>
  <c r="J817" i="1"/>
  <c r="P817" i="1" s="1"/>
  <c r="J815" i="1"/>
  <c r="P815" i="1" s="1"/>
  <c r="J813" i="1"/>
  <c r="P813" i="1" s="1"/>
  <c r="J811" i="1"/>
  <c r="P811" i="1" s="1"/>
  <c r="J809" i="1"/>
  <c r="P809" i="1" s="1"/>
  <c r="J807" i="1"/>
  <c r="P807" i="1" s="1"/>
  <c r="J805" i="1"/>
  <c r="P805" i="1" s="1"/>
  <c r="J803" i="1"/>
  <c r="P803" i="1" s="1"/>
  <c r="J801" i="1"/>
  <c r="P801" i="1" s="1"/>
  <c r="J799" i="1"/>
  <c r="P799" i="1" s="1"/>
  <c r="J797" i="1"/>
  <c r="P797" i="1" s="1"/>
  <c r="J795" i="1"/>
  <c r="P795" i="1" s="1"/>
  <c r="J793" i="1"/>
  <c r="P793" i="1" s="1"/>
  <c r="J791" i="1"/>
  <c r="P791" i="1" s="1"/>
  <c r="J789" i="1"/>
  <c r="P789" i="1" s="1"/>
  <c r="J787" i="1"/>
  <c r="P787" i="1" s="1"/>
  <c r="J785" i="1"/>
  <c r="P785" i="1" s="1"/>
  <c r="J783" i="1"/>
  <c r="P783" i="1" s="1"/>
  <c r="J781" i="1"/>
  <c r="P781" i="1" s="1"/>
  <c r="J779" i="1"/>
  <c r="P779" i="1" s="1"/>
  <c r="J777" i="1"/>
  <c r="P777" i="1" s="1"/>
  <c r="J775" i="1"/>
  <c r="P775" i="1" s="1"/>
  <c r="J773" i="1"/>
  <c r="P773" i="1" s="1"/>
  <c r="J771" i="1"/>
  <c r="P771" i="1" s="1"/>
  <c r="J769" i="1"/>
  <c r="P769" i="1" s="1"/>
  <c r="J767" i="1"/>
  <c r="P767" i="1" s="1"/>
  <c r="J765" i="1"/>
  <c r="P765" i="1" s="1"/>
  <c r="J763" i="1"/>
  <c r="P763" i="1" s="1"/>
  <c r="J761" i="1"/>
  <c r="P761" i="1" s="1"/>
  <c r="J759" i="1"/>
  <c r="P759" i="1" s="1"/>
  <c r="J757" i="1"/>
  <c r="P757" i="1" s="1"/>
  <c r="J755" i="1"/>
  <c r="P755" i="1" s="1"/>
  <c r="J753" i="1"/>
  <c r="P753" i="1" s="1"/>
  <c r="J751" i="1"/>
  <c r="P751" i="1" s="1"/>
  <c r="J749" i="1"/>
  <c r="P749" i="1" s="1"/>
  <c r="J747" i="1"/>
  <c r="P747" i="1" s="1"/>
  <c r="J745" i="1"/>
  <c r="P745" i="1" s="1"/>
  <c r="I331" i="1"/>
  <c r="O331" i="1" s="1"/>
  <c r="I329" i="1"/>
  <c r="O329" i="1" s="1"/>
  <c r="I327" i="1"/>
  <c r="O327" i="1" s="1"/>
  <c r="I325" i="1"/>
  <c r="O325" i="1" s="1"/>
  <c r="I323" i="1"/>
  <c r="O323" i="1" s="1"/>
  <c r="I321" i="1"/>
  <c r="O321" i="1" s="1"/>
  <c r="I319" i="1"/>
  <c r="O319" i="1" s="1"/>
  <c r="I317" i="1"/>
  <c r="O317" i="1" s="1"/>
  <c r="I315" i="1"/>
  <c r="O315" i="1" s="1"/>
  <c r="I313" i="1"/>
  <c r="O313" i="1" s="1"/>
  <c r="I311" i="1"/>
  <c r="O311" i="1" s="1"/>
  <c r="I309" i="1"/>
  <c r="O309" i="1" s="1"/>
  <c r="I307" i="1"/>
  <c r="O307" i="1" s="1"/>
  <c r="I305" i="1"/>
  <c r="O305" i="1" s="1"/>
  <c r="I303" i="1"/>
  <c r="O303" i="1" s="1"/>
  <c r="I301" i="1"/>
  <c r="O301" i="1" s="1"/>
  <c r="I299" i="1"/>
  <c r="O299" i="1" s="1"/>
  <c r="I297" i="1"/>
  <c r="O297" i="1" s="1"/>
  <c r="I295" i="1"/>
  <c r="O295" i="1" s="1"/>
  <c r="I293" i="1"/>
  <c r="O293" i="1" s="1"/>
  <c r="I291" i="1"/>
  <c r="O291" i="1" s="1"/>
  <c r="I289" i="1"/>
  <c r="O289" i="1" s="1"/>
  <c r="I287" i="1"/>
  <c r="O287" i="1" s="1"/>
  <c r="I285" i="1"/>
  <c r="O285" i="1" s="1"/>
  <c r="I283" i="1"/>
  <c r="O283" i="1" s="1"/>
  <c r="I281" i="1"/>
  <c r="O281" i="1" s="1"/>
  <c r="I279" i="1"/>
  <c r="O279" i="1" s="1"/>
  <c r="I277" i="1"/>
  <c r="O277" i="1" s="1"/>
  <c r="I275" i="1"/>
  <c r="O275" i="1" s="1"/>
  <c r="I273" i="1"/>
  <c r="O273" i="1" s="1"/>
  <c r="I271" i="1"/>
  <c r="O271" i="1" s="1"/>
  <c r="I269" i="1"/>
  <c r="O269" i="1" s="1"/>
  <c r="I267" i="1"/>
  <c r="O267" i="1" s="1"/>
  <c r="I265" i="1"/>
  <c r="O265" i="1" s="1"/>
  <c r="I263" i="1"/>
  <c r="O263" i="1" s="1"/>
  <c r="I261" i="1"/>
  <c r="O261" i="1" s="1"/>
  <c r="I259" i="1"/>
  <c r="O259" i="1" s="1"/>
  <c r="I257" i="1"/>
  <c r="O257" i="1" s="1"/>
  <c r="I255" i="1"/>
  <c r="O255" i="1" s="1"/>
  <c r="I253" i="1"/>
  <c r="O253" i="1" s="1"/>
  <c r="I251" i="1"/>
  <c r="O251" i="1" s="1"/>
  <c r="I249" i="1"/>
  <c r="O249" i="1" s="1"/>
  <c r="I247" i="1"/>
  <c r="O247" i="1" s="1"/>
  <c r="I245" i="1"/>
  <c r="O245" i="1" s="1"/>
  <c r="I243" i="1"/>
  <c r="O243" i="1" s="1"/>
  <c r="I241" i="1"/>
  <c r="O241" i="1" s="1"/>
  <c r="I239" i="1"/>
  <c r="O239" i="1" s="1"/>
  <c r="I237" i="1"/>
  <c r="O237" i="1" s="1"/>
  <c r="I235" i="1"/>
  <c r="O235" i="1" s="1"/>
  <c r="I233" i="1"/>
  <c r="O233" i="1" s="1"/>
  <c r="I231" i="1"/>
  <c r="O231" i="1" s="1"/>
  <c r="I229" i="1"/>
  <c r="O229" i="1" s="1"/>
  <c r="I227" i="1"/>
  <c r="O227" i="1" s="1"/>
  <c r="I225" i="1"/>
  <c r="O225" i="1" s="1"/>
  <c r="I223" i="1"/>
  <c r="O223" i="1" s="1"/>
  <c r="I221" i="1"/>
  <c r="O221" i="1" s="1"/>
  <c r="I219" i="1"/>
  <c r="O219" i="1" s="1"/>
  <c r="I217" i="1"/>
  <c r="O217" i="1" s="1"/>
  <c r="I215" i="1"/>
  <c r="O215" i="1" s="1"/>
  <c r="I213" i="1"/>
  <c r="O213" i="1" s="1"/>
  <c r="I211" i="1"/>
  <c r="O211" i="1" s="1"/>
  <c r="I209" i="1"/>
  <c r="O209" i="1" s="1"/>
  <c r="I207" i="1"/>
  <c r="O207" i="1" s="1"/>
  <c r="I205" i="1"/>
  <c r="O205" i="1" s="1"/>
  <c r="I203" i="1"/>
  <c r="O203" i="1" s="1"/>
  <c r="I201" i="1"/>
  <c r="O201" i="1" s="1"/>
  <c r="I199" i="1"/>
  <c r="O199" i="1" s="1"/>
  <c r="I197" i="1"/>
  <c r="O197" i="1" s="1"/>
  <c r="I195" i="1"/>
  <c r="O195" i="1" s="1"/>
  <c r="I193" i="1"/>
  <c r="O193" i="1" s="1"/>
  <c r="I191" i="1"/>
  <c r="O191" i="1" s="1"/>
  <c r="I189" i="1"/>
  <c r="O189" i="1" s="1"/>
  <c r="I187" i="1"/>
  <c r="O187" i="1" s="1"/>
  <c r="I185" i="1"/>
  <c r="O185" i="1" s="1"/>
  <c r="I183" i="1"/>
  <c r="O183" i="1" s="1"/>
  <c r="I181" i="1"/>
  <c r="O181" i="1" s="1"/>
  <c r="I179" i="1"/>
  <c r="O179" i="1" s="1"/>
  <c r="I177" i="1"/>
  <c r="O177" i="1" s="1"/>
  <c r="I175" i="1"/>
  <c r="O175" i="1" s="1"/>
  <c r="I173" i="1"/>
  <c r="O173" i="1" s="1"/>
  <c r="I171" i="1"/>
  <c r="O171" i="1" s="1"/>
  <c r="I169" i="1"/>
  <c r="O169" i="1" s="1"/>
  <c r="I167" i="1"/>
  <c r="O167" i="1" s="1"/>
  <c r="I165" i="1"/>
  <c r="O165" i="1" s="1"/>
  <c r="I163" i="1"/>
  <c r="O163" i="1" s="1"/>
  <c r="I161" i="1"/>
  <c r="O161" i="1" s="1"/>
  <c r="I159" i="1"/>
  <c r="O159" i="1" s="1"/>
  <c r="I157" i="1"/>
  <c r="O157" i="1" s="1"/>
  <c r="I155" i="1"/>
  <c r="O155" i="1" s="1"/>
  <c r="I153" i="1"/>
  <c r="O153" i="1" s="1"/>
  <c r="I151" i="1"/>
  <c r="O151" i="1" s="1"/>
  <c r="I149" i="1"/>
  <c r="O149" i="1" s="1"/>
  <c r="I147" i="1"/>
  <c r="O147" i="1" s="1"/>
  <c r="I145" i="1"/>
  <c r="O145" i="1" s="1"/>
  <c r="I143" i="1"/>
  <c r="O143" i="1" s="1"/>
  <c r="I141" i="1"/>
  <c r="O141" i="1" s="1"/>
  <c r="I139" i="1"/>
  <c r="O139" i="1" s="1"/>
  <c r="I137" i="1"/>
  <c r="O137" i="1" s="1"/>
  <c r="I135" i="1"/>
  <c r="O135" i="1" s="1"/>
  <c r="I133" i="1"/>
  <c r="O133" i="1" s="1"/>
  <c r="I131" i="1"/>
  <c r="O131" i="1" s="1"/>
  <c r="I129" i="1"/>
  <c r="O129" i="1" s="1"/>
  <c r="I127" i="1"/>
  <c r="O127" i="1" s="1"/>
  <c r="I125" i="1"/>
  <c r="O125" i="1" s="1"/>
  <c r="I123" i="1"/>
  <c r="O123" i="1" s="1"/>
  <c r="I121" i="1"/>
  <c r="O121" i="1" s="1"/>
  <c r="I119" i="1"/>
  <c r="O119" i="1" s="1"/>
  <c r="I117" i="1"/>
  <c r="O117" i="1" s="1"/>
  <c r="I115" i="1"/>
  <c r="O115" i="1" s="1"/>
  <c r="I113" i="1"/>
  <c r="O113" i="1" s="1"/>
  <c r="I111" i="1"/>
  <c r="O111" i="1" s="1"/>
  <c r="I109" i="1"/>
  <c r="O109" i="1" s="1"/>
  <c r="I107" i="1"/>
  <c r="O107" i="1" s="1"/>
  <c r="I105" i="1"/>
  <c r="O105" i="1" s="1"/>
  <c r="I103" i="1"/>
  <c r="O103" i="1" s="1"/>
  <c r="I101" i="1"/>
  <c r="O101" i="1" s="1"/>
  <c r="I99" i="1"/>
  <c r="O99" i="1" s="1"/>
  <c r="I97" i="1"/>
  <c r="O97" i="1" s="1"/>
  <c r="I95" i="1"/>
  <c r="O95" i="1" s="1"/>
  <c r="I93" i="1"/>
  <c r="O93" i="1" s="1"/>
  <c r="I91" i="1"/>
  <c r="O91" i="1" s="1"/>
  <c r="I89" i="1"/>
  <c r="O89" i="1" s="1"/>
  <c r="I87" i="1"/>
  <c r="O87" i="1" s="1"/>
  <c r="I85" i="1"/>
  <c r="O85" i="1" s="1"/>
  <c r="I83" i="1"/>
  <c r="O83" i="1" s="1"/>
  <c r="I81" i="1"/>
  <c r="O81" i="1" s="1"/>
  <c r="I79" i="1"/>
  <c r="O79" i="1" s="1"/>
  <c r="I77" i="1"/>
  <c r="O77" i="1" s="1"/>
  <c r="I75" i="1"/>
  <c r="O75" i="1" s="1"/>
  <c r="I73" i="1"/>
  <c r="O73" i="1" s="1"/>
  <c r="I71" i="1"/>
  <c r="O71" i="1" s="1"/>
  <c r="I69" i="1"/>
  <c r="O69" i="1" s="1"/>
  <c r="I67" i="1"/>
  <c r="O67" i="1" s="1"/>
  <c r="I65" i="1"/>
  <c r="O65" i="1" s="1"/>
  <c r="I63" i="1"/>
  <c r="O63" i="1" s="1"/>
  <c r="I61" i="1"/>
  <c r="O61" i="1" s="1"/>
  <c r="I59" i="1"/>
  <c r="O59" i="1" s="1"/>
  <c r="I57" i="1"/>
  <c r="O57" i="1" s="1"/>
  <c r="I55" i="1"/>
  <c r="O55" i="1" s="1"/>
  <c r="I53" i="1"/>
  <c r="O53" i="1" s="1"/>
  <c r="I51" i="1"/>
  <c r="O51" i="1" s="1"/>
  <c r="I49" i="1"/>
  <c r="O49" i="1" s="1"/>
  <c r="I47" i="1"/>
  <c r="O47" i="1" s="1"/>
  <c r="I45" i="1"/>
  <c r="O45" i="1" s="1"/>
  <c r="I43" i="1"/>
  <c r="O43" i="1" s="1"/>
  <c r="I41" i="1"/>
  <c r="O41" i="1" s="1"/>
  <c r="I39" i="1"/>
  <c r="O39" i="1" s="1"/>
  <c r="I37" i="1"/>
  <c r="O37" i="1" s="1"/>
  <c r="I35" i="1"/>
  <c r="O35" i="1" s="1"/>
  <c r="I33" i="1"/>
  <c r="O33" i="1" s="1"/>
  <c r="I31" i="1"/>
  <c r="O31" i="1" s="1"/>
  <c r="I29" i="1"/>
  <c r="O29" i="1" s="1"/>
  <c r="I27" i="1"/>
  <c r="O27" i="1" s="1"/>
  <c r="I25" i="1"/>
  <c r="O25" i="1" s="1"/>
  <c r="I23" i="1"/>
  <c r="O23" i="1" s="1"/>
  <c r="I21" i="1"/>
  <c r="O21" i="1" s="1"/>
  <c r="I19" i="1"/>
  <c r="O19" i="1" s="1"/>
  <c r="I17" i="1"/>
  <c r="O17" i="1" s="1"/>
  <c r="I15" i="1"/>
  <c r="O15" i="1" s="1"/>
  <c r="I13" i="1"/>
  <c r="O13" i="1" s="1"/>
  <c r="I11" i="1"/>
  <c r="O11" i="1" s="1"/>
  <c r="I9" i="1"/>
  <c r="O9" i="1" s="1"/>
  <c r="J744" i="1"/>
  <c r="P744" i="1" s="1"/>
  <c r="J742" i="1"/>
  <c r="P742" i="1" s="1"/>
  <c r="J740" i="1"/>
  <c r="P740" i="1" s="1"/>
  <c r="J738" i="1"/>
  <c r="P738" i="1" s="1"/>
  <c r="J736" i="1"/>
  <c r="P736" i="1" s="1"/>
  <c r="J734" i="1"/>
  <c r="P734" i="1" s="1"/>
  <c r="J732" i="1"/>
  <c r="P732" i="1" s="1"/>
  <c r="J730" i="1"/>
  <c r="P730" i="1" s="1"/>
  <c r="J728" i="1"/>
  <c r="P728" i="1" s="1"/>
  <c r="J726" i="1"/>
  <c r="P726" i="1" s="1"/>
  <c r="J724" i="1"/>
  <c r="P724" i="1" s="1"/>
  <c r="J722" i="1"/>
  <c r="P722" i="1" s="1"/>
  <c r="J720" i="1"/>
  <c r="P720" i="1" s="1"/>
  <c r="J718" i="1"/>
  <c r="P718" i="1" s="1"/>
  <c r="J716" i="1"/>
  <c r="P716" i="1" s="1"/>
  <c r="J714" i="1"/>
  <c r="P714" i="1" s="1"/>
  <c r="J712" i="1"/>
  <c r="P712" i="1" s="1"/>
  <c r="J710" i="1"/>
  <c r="P710" i="1" s="1"/>
  <c r="J708" i="1"/>
  <c r="P708" i="1" s="1"/>
  <c r="J706" i="1"/>
  <c r="P706" i="1" s="1"/>
  <c r="J704" i="1"/>
  <c r="P704" i="1" s="1"/>
  <c r="J702" i="1"/>
  <c r="P702" i="1" s="1"/>
  <c r="J700" i="1"/>
  <c r="P700" i="1" s="1"/>
  <c r="J698" i="1"/>
  <c r="P698" i="1" s="1"/>
  <c r="J696" i="1"/>
  <c r="P696" i="1" s="1"/>
  <c r="J694" i="1"/>
  <c r="P694" i="1" s="1"/>
  <c r="J692" i="1"/>
  <c r="P692" i="1" s="1"/>
  <c r="J690" i="1"/>
  <c r="P690" i="1" s="1"/>
  <c r="J688" i="1"/>
  <c r="P688" i="1" s="1"/>
  <c r="J686" i="1"/>
  <c r="P686" i="1" s="1"/>
  <c r="J684" i="1"/>
  <c r="P684" i="1" s="1"/>
  <c r="J682" i="1"/>
  <c r="P682" i="1" s="1"/>
  <c r="J680" i="1"/>
  <c r="P680" i="1" s="1"/>
  <c r="J678" i="1"/>
  <c r="P678" i="1" s="1"/>
  <c r="J676" i="1"/>
  <c r="P676" i="1" s="1"/>
  <c r="J674" i="1"/>
  <c r="P674" i="1" s="1"/>
  <c r="J672" i="1"/>
  <c r="P672" i="1" s="1"/>
  <c r="J670" i="1"/>
  <c r="P670" i="1" s="1"/>
  <c r="J668" i="1"/>
  <c r="P668" i="1" s="1"/>
  <c r="J666" i="1"/>
  <c r="P666" i="1" s="1"/>
  <c r="J664" i="1"/>
  <c r="P664" i="1" s="1"/>
  <c r="J662" i="1"/>
  <c r="P662" i="1" s="1"/>
  <c r="J660" i="1"/>
  <c r="P660" i="1" s="1"/>
  <c r="J658" i="1"/>
  <c r="P658" i="1" s="1"/>
  <c r="J656" i="1"/>
  <c r="P656" i="1" s="1"/>
  <c r="J654" i="1"/>
  <c r="P654" i="1" s="1"/>
  <c r="J652" i="1"/>
  <c r="P652" i="1" s="1"/>
  <c r="J650" i="1"/>
  <c r="P650" i="1" s="1"/>
  <c r="J648" i="1"/>
  <c r="P648" i="1" s="1"/>
  <c r="J646" i="1"/>
  <c r="P646" i="1" s="1"/>
  <c r="J644" i="1"/>
  <c r="P644" i="1" s="1"/>
  <c r="J642" i="1"/>
  <c r="P642" i="1" s="1"/>
  <c r="J640" i="1"/>
  <c r="P640" i="1" s="1"/>
  <c r="J638" i="1"/>
  <c r="P638" i="1" s="1"/>
  <c r="J636" i="1"/>
  <c r="P636" i="1" s="1"/>
  <c r="J634" i="1"/>
  <c r="P634" i="1" s="1"/>
  <c r="J632" i="1"/>
  <c r="P632" i="1" s="1"/>
  <c r="J630" i="1"/>
  <c r="P630" i="1" s="1"/>
  <c r="J628" i="1"/>
  <c r="P628" i="1" s="1"/>
  <c r="J626" i="1"/>
  <c r="P626" i="1" s="1"/>
  <c r="J624" i="1"/>
  <c r="P624" i="1" s="1"/>
  <c r="J622" i="1"/>
  <c r="P622" i="1" s="1"/>
  <c r="I518" i="1"/>
  <c r="O518" i="1" s="1"/>
  <c r="I514" i="1"/>
  <c r="O514" i="1" s="1"/>
  <c r="I511" i="1"/>
  <c r="O511" i="1" s="1"/>
  <c r="I509" i="1"/>
  <c r="O509" i="1" s="1"/>
  <c r="I507" i="1"/>
  <c r="O507" i="1" s="1"/>
  <c r="I505" i="1"/>
  <c r="O505" i="1" s="1"/>
  <c r="I503" i="1"/>
  <c r="O503" i="1" s="1"/>
  <c r="I501" i="1"/>
  <c r="O501" i="1" s="1"/>
  <c r="I499" i="1"/>
  <c r="O499" i="1" s="1"/>
  <c r="I497" i="1"/>
  <c r="O497" i="1" s="1"/>
  <c r="I495" i="1"/>
  <c r="O495" i="1" s="1"/>
  <c r="I493" i="1"/>
  <c r="O493" i="1" s="1"/>
  <c r="I491" i="1"/>
  <c r="O491" i="1" s="1"/>
  <c r="I489" i="1"/>
  <c r="O489" i="1" s="1"/>
  <c r="I487" i="1"/>
  <c r="O487" i="1" s="1"/>
  <c r="I485" i="1"/>
  <c r="O485" i="1" s="1"/>
  <c r="I483" i="1"/>
  <c r="O483" i="1" s="1"/>
  <c r="I479" i="1"/>
  <c r="O479" i="1" s="1"/>
  <c r="I475" i="1"/>
  <c r="O475" i="1" s="1"/>
  <c r="I471" i="1"/>
  <c r="O471" i="1" s="1"/>
  <c r="I467" i="1"/>
  <c r="O467" i="1" s="1"/>
  <c r="I463" i="1"/>
  <c r="O463" i="1" s="1"/>
  <c r="I459" i="1"/>
  <c r="O459" i="1" s="1"/>
  <c r="I455" i="1"/>
  <c r="O455" i="1" s="1"/>
  <c r="I451" i="1"/>
  <c r="O451" i="1" s="1"/>
  <c r="I447" i="1"/>
  <c r="O447" i="1" s="1"/>
  <c r="I443" i="1"/>
  <c r="O443" i="1" s="1"/>
  <c r="I439" i="1"/>
  <c r="O439" i="1" s="1"/>
  <c r="I435" i="1"/>
  <c r="O435" i="1" s="1"/>
  <c r="I431" i="1"/>
  <c r="O431" i="1" s="1"/>
  <c r="I427" i="1"/>
  <c r="O427" i="1" s="1"/>
  <c r="I423" i="1"/>
  <c r="O423" i="1" s="1"/>
  <c r="I419" i="1"/>
  <c r="O419" i="1" s="1"/>
  <c r="I415" i="1"/>
  <c r="O415" i="1" s="1"/>
  <c r="I411" i="1"/>
  <c r="O411" i="1" s="1"/>
  <c r="I407" i="1"/>
  <c r="O407" i="1" s="1"/>
  <c r="I403" i="1"/>
  <c r="O403" i="1" s="1"/>
  <c r="I399" i="1"/>
  <c r="O399" i="1" s="1"/>
  <c r="I395" i="1"/>
  <c r="O395" i="1" s="1"/>
  <c r="I391" i="1"/>
  <c r="O391" i="1" s="1"/>
  <c r="I389" i="1"/>
  <c r="O389" i="1" s="1"/>
  <c r="I387" i="1"/>
  <c r="O387" i="1" s="1"/>
  <c r="I385" i="1"/>
  <c r="O385" i="1" s="1"/>
  <c r="I383" i="1"/>
  <c r="O383" i="1" s="1"/>
  <c r="I381" i="1"/>
  <c r="O381" i="1" s="1"/>
  <c r="I379" i="1"/>
  <c r="O379" i="1" s="1"/>
  <c r="I377" i="1"/>
  <c r="O377" i="1" s="1"/>
  <c r="I375" i="1"/>
  <c r="O375" i="1" s="1"/>
  <c r="I373" i="1"/>
  <c r="O373" i="1" s="1"/>
  <c r="I371" i="1"/>
  <c r="O371" i="1" s="1"/>
  <c r="I369" i="1"/>
  <c r="O369" i="1" s="1"/>
  <c r="I367" i="1"/>
  <c r="O367" i="1" s="1"/>
  <c r="I365" i="1"/>
  <c r="O365" i="1" s="1"/>
  <c r="I363" i="1"/>
  <c r="O363" i="1" s="1"/>
  <c r="I361" i="1"/>
  <c r="O361" i="1" s="1"/>
  <c r="I359" i="1"/>
  <c r="O359" i="1" s="1"/>
  <c r="I357" i="1"/>
  <c r="O357" i="1" s="1"/>
  <c r="I355" i="1"/>
  <c r="O355" i="1" s="1"/>
  <c r="I353" i="1"/>
  <c r="O353" i="1" s="1"/>
  <c r="I351" i="1"/>
  <c r="O351" i="1" s="1"/>
  <c r="I349" i="1"/>
  <c r="O349" i="1" s="1"/>
  <c r="I347" i="1"/>
  <c r="O347" i="1" s="1"/>
  <c r="I345" i="1"/>
  <c r="O345" i="1" s="1"/>
  <c r="I343" i="1"/>
  <c r="O343" i="1" s="1"/>
  <c r="I341" i="1"/>
  <c r="O341" i="1" s="1"/>
  <c r="I339" i="1"/>
  <c r="O339" i="1" s="1"/>
  <c r="I337" i="1"/>
  <c r="O337" i="1" s="1"/>
  <c r="I335" i="1"/>
  <c r="O335" i="1" s="1"/>
  <c r="I333" i="1"/>
  <c r="O333" i="1" s="1"/>
  <c r="R2069" i="1"/>
  <c r="R2060" i="1"/>
  <c r="R2056" i="1"/>
  <c r="R2074" i="1"/>
  <c r="R2070" i="1"/>
  <c r="R2066" i="1"/>
  <c r="R2062" i="1"/>
  <c r="R2073" i="1"/>
  <c r="R2071" i="1"/>
  <c r="R2067" i="1"/>
  <c r="R2065" i="1"/>
  <c r="R2063" i="1"/>
  <c r="R2061" i="1"/>
  <c r="R2059" i="1"/>
  <c r="R2057" i="1"/>
  <c r="R2055" i="1"/>
  <c r="R2072" i="1"/>
  <c r="R2068" i="1"/>
  <c r="R2064" i="1"/>
  <c r="R2058" i="1"/>
  <c r="I2054" i="1"/>
  <c r="O2054" i="1" s="1"/>
  <c r="I2053" i="1"/>
  <c r="O2053" i="1" s="1"/>
  <c r="I2052" i="1"/>
  <c r="O2052" i="1" s="1"/>
  <c r="I2051" i="1"/>
  <c r="O2051" i="1" s="1"/>
  <c r="I2050" i="1"/>
  <c r="O2050" i="1" s="1"/>
  <c r="I2049" i="1"/>
  <c r="O2049" i="1" s="1"/>
  <c r="I2048" i="1"/>
  <c r="O2048" i="1" s="1"/>
  <c r="I2047" i="1"/>
  <c r="O2047" i="1" s="1"/>
  <c r="I2046" i="1"/>
  <c r="O2046" i="1" s="1"/>
  <c r="J2045" i="1"/>
  <c r="P2045" i="1" s="1"/>
  <c r="J2044" i="1"/>
  <c r="P2044" i="1" s="1"/>
  <c r="J2043" i="1"/>
  <c r="P2043" i="1" s="1"/>
  <c r="J2042" i="1"/>
  <c r="P2042" i="1" s="1"/>
  <c r="J2041" i="1"/>
  <c r="P2041" i="1" s="1"/>
  <c r="J2040" i="1"/>
  <c r="P2040" i="1" s="1"/>
  <c r="J2039" i="1"/>
  <c r="P2039" i="1" s="1"/>
  <c r="J2038" i="1"/>
  <c r="P2038" i="1" s="1"/>
  <c r="J2037" i="1"/>
  <c r="P2037" i="1" s="1"/>
  <c r="J2036" i="1"/>
  <c r="P2036" i="1" s="1"/>
  <c r="J2035" i="1"/>
  <c r="P2035" i="1" s="1"/>
  <c r="J2034" i="1"/>
  <c r="P2034" i="1" s="1"/>
  <c r="J2033" i="1"/>
  <c r="P2033" i="1" s="1"/>
  <c r="J2032" i="1"/>
  <c r="P2032" i="1" s="1"/>
  <c r="J2031" i="1"/>
  <c r="P2031" i="1" s="1"/>
  <c r="J2030" i="1"/>
  <c r="P2030" i="1" s="1"/>
  <c r="J2029" i="1"/>
  <c r="P2029" i="1" s="1"/>
  <c r="J2028" i="1"/>
  <c r="P2028" i="1" s="1"/>
  <c r="J2027" i="1"/>
  <c r="P2027" i="1" s="1"/>
  <c r="J2026" i="1"/>
  <c r="P2026" i="1" s="1"/>
  <c r="J2025" i="1"/>
  <c r="P2025" i="1" s="1"/>
  <c r="J2024" i="1"/>
  <c r="P2024" i="1" s="1"/>
  <c r="J2023" i="1"/>
  <c r="P2023" i="1" s="1"/>
  <c r="J2022" i="1"/>
  <c r="P2022" i="1" s="1"/>
  <c r="J2021" i="1"/>
  <c r="P2021" i="1" s="1"/>
  <c r="J2020" i="1"/>
  <c r="P2020" i="1" s="1"/>
  <c r="J2019" i="1"/>
  <c r="P2019" i="1" s="1"/>
  <c r="J2018" i="1"/>
  <c r="P2018" i="1" s="1"/>
  <c r="J2017" i="1"/>
  <c r="P2017" i="1" s="1"/>
  <c r="I2016" i="1"/>
  <c r="O2016" i="1" s="1"/>
  <c r="I2015" i="1"/>
  <c r="O2015" i="1" s="1"/>
  <c r="I2014" i="1"/>
  <c r="O2014" i="1" s="1"/>
  <c r="I2012" i="1"/>
  <c r="O2012" i="1" s="1"/>
  <c r="X2012" i="1" s="1"/>
  <c r="I2010" i="1"/>
  <c r="O2010" i="1" s="1"/>
  <c r="X2010" i="1" s="1"/>
  <c r="I2008" i="1"/>
  <c r="O2008" i="1" s="1"/>
  <c r="X2008" i="1" s="1"/>
  <c r="I2006" i="1"/>
  <c r="O2006" i="1" s="1"/>
  <c r="X2006" i="1" s="1"/>
  <c r="I2004" i="1"/>
  <c r="O2004" i="1" s="1"/>
  <c r="X2004" i="1" s="1"/>
  <c r="I2002" i="1"/>
  <c r="O2002" i="1" s="1"/>
  <c r="X2002" i="1" s="1"/>
  <c r="I2000" i="1"/>
  <c r="O2000" i="1" s="1"/>
  <c r="X2000" i="1" s="1"/>
  <c r="I1998" i="1"/>
  <c r="O1998" i="1" s="1"/>
  <c r="X1998" i="1" s="1"/>
  <c r="I1996" i="1"/>
  <c r="O1996" i="1" s="1"/>
  <c r="X1996" i="1" s="1"/>
  <c r="I1994" i="1"/>
  <c r="O1994" i="1" s="1"/>
  <c r="X1994" i="1" s="1"/>
  <c r="I1992" i="1"/>
  <c r="O1992" i="1" s="1"/>
  <c r="X1992" i="1" s="1"/>
  <c r="I1990" i="1"/>
  <c r="O1990" i="1" s="1"/>
  <c r="X1990" i="1" s="1"/>
  <c r="I1988" i="1"/>
  <c r="O1988" i="1" s="1"/>
  <c r="X1988" i="1" s="1"/>
  <c r="I1986" i="1"/>
  <c r="O1986" i="1" s="1"/>
  <c r="X1986" i="1" s="1"/>
  <c r="I1984" i="1"/>
  <c r="O1984" i="1" s="1"/>
  <c r="X1984" i="1" s="1"/>
  <c r="I1982" i="1"/>
  <c r="O1982" i="1" s="1"/>
  <c r="I1980" i="1"/>
  <c r="O1980" i="1" s="1"/>
  <c r="I1978" i="1"/>
  <c r="O1978" i="1" s="1"/>
  <c r="I1976" i="1"/>
  <c r="O1976" i="1" s="1"/>
  <c r="I1974" i="1"/>
  <c r="O1974" i="1" s="1"/>
  <c r="I1972" i="1"/>
  <c r="O1972" i="1" s="1"/>
  <c r="I1970" i="1"/>
  <c r="O1970" i="1" s="1"/>
  <c r="I1968" i="1"/>
  <c r="O1968" i="1" s="1"/>
  <c r="I1966" i="1"/>
  <c r="O1966" i="1" s="1"/>
  <c r="X1966" i="1" s="1"/>
  <c r="I1964" i="1"/>
  <c r="O1964" i="1" s="1"/>
  <c r="X1964" i="1" s="1"/>
  <c r="I1962" i="1"/>
  <c r="O1962" i="1" s="1"/>
  <c r="X1962" i="1" s="1"/>
  <c r="I1960" i="1"/>
  <c r="O1960" i="1" s="1"/>
  <c r="X1960" i="1" s="1"/>
  <c r="I1958" i="1"/>
  <c r="O1958" i="1" s="1"/>
  <c r="X1958" i="1" s="1"/>
  <c r="I1956" i="1"/>
  <c r="O1956" i="1" s="1"/>
  <c r="X1956" i="1" s="1"/>
  <c r="I1954" i="1"/>
  <c r="O1954" i="1" s="1"/>
  <c r="X1954" i="1" s="1"/>
  <c r="I1952" i="1"/>
  <c r="O1952" i="1" s="1"/>
  <c r="X1952" i="1" s="1"/>
  <c r="J717" i="1"/>
  <c r="P717" i="1" s="1"/>
  <c r="J715" i="1"/>
  <c r="P715" i="1" s="1"/>
  <c r="J711" i="1"/>
  <c r="P711" i="1" s="1"/>
  <c r="J707" i="1"/>
  <c r="P707" i="1" s="1"/>
  <c r="J703" i="1"/>
  <c r="P703" i="1" s="1"/>
  <c r="J699" i="1"/>
  <c r="P699" i="1" s="1"/>
  <c r="J695" i="1"/>
  <c r="P695" i="1" s="1"/>
  <c r="J689" i="1"/>
  <c r="P689" i="1" s="1"/>
  <c r="J685" i="1"/>
  <c r="P685" i="1" s="1"/>
  <c r="J681" i="1"/>
  <c r="P681" i="1" s="1"/>
  <c r="J677" i="1"/>
  <c r="P677" i="1" s="1"/>
  <c r="J673" i="1"/>
  <c r="P673" i="1" s="1"/>
  <c r="J669" i="1"/>
  <c r="P669" i="1" s="1"/>
  <c r="J665" i="1"/>
  <c r="P665" i="1" s="1"/>
  <c r="J661" i="1"/>
  <c r="P661" i="1" s="1"/>
  <c r="J657" i="1"/>
  <c r="P657" i="1" s="1"/>
  <c r="J653" i="1"/>
  <c r="P653" i="1" s="1"/>
  <c r="J649" i="1"/>
  <c r="P649" i="1" s="1"/>
  <c r="J645" i="1"/>
  <c r="P645" i="1" s="1"/>
  <c r="J641" i="1"/>
  <c r="P641" i="1" s="1"/>
  <c r="J637" i="1"/>
  <c r="P637" i="1" s="1"/>
  <c r="J633" i="1"/>
  <c r="P633" i="1" s="1"/>
  <c r="J629" i="1"/>
  <c r="P629" i="1" s="1"/>
  <c r="J627" i="1"/>
  <c r="P627" i="1" s="1"/>
  <c r="J623" i="1"/>
  <c r="P623" i="1" s="1"/>
  <c r="I515" i="1"/>
  <c r="O515" i="1" s="1"/>
  <c r="I510" i="1"/>
  <c r="O510" i="1" s="1"/>
  <c r="I506" i="1"/>
  <c r="O506" i="1" s="1"/>
  <c r="I502" i="1"/>
  <c r="O502" i="1" s="1"/>
  <c r="I498" i="1"/>
  <c r="O498" i="1" s="1"/>
  <c r="I494" i="1"/>
  <c r="O494" i="1" s="1"/>
  <c r="I490" i="1"/>
  <c r="O490" i="1" s="1"/>
  <c r="I484" i="1"/>
  <c r="O484" i="1" s="1"/>
  <c r="I478" i="1"/>
  <c r="O478" i="1" s="1"/>
  <c r="I470" i="1"/>
  <c r="O470" i="1" s="1"/>
  <c r="I466" i="1"/>
  <c r="O466" i="1" s="1"/>
  <c r="I458" i="1"/>
  <c r="O458" i="1" s="1"/>
  <c r="I450" i="1"/>
  <c r="O450" i="1" s="1"/>
  <c r="I442" i="1"/>
  <c r="O442" i="1" s="1"/>
  <c r="I434" i="1"/>
  <c r="O434" i="1" s="1"/>
  <c r="I426" i="1"/>
  <c r="O426" i="1" s="1"/>
  <c r="I422" i="1"/>
  <c r="O422" i="1" s="1"/>
  <c r="I418" i="1"/>
  <c r="O418" i="1" s="1"/>
  <c r="I414" i="1"/>
  <c r="O414" i="1" s="1"/>
  <c r="I410" i="1"/>
  <c r="O410" i="1" s="1"/>
  <c r="I406" i="1"/>
  <c r="O406" i="1" s="1"/>
  <c r="I402" i="1"/>
  <c r="O402" i="1" s="1"/>
  <c r="I398" i="1"/>
  <c r="O398" i="1" s="1"/>
  <c r="I394" i="1"/>
  <c r="O394" i="1" s="1"/>
  <c r="I390" i="1"/>
  <c r="O390" i="1" s="1"/>
  <c r="I388" i="1"/>
  <c r="O388" i="1" s="1"/>
  <c r="I386" i="1"/>
  <c r="O386" i="1" s="1"/>
  <c r="I384" i="1"/>
  <c r="O384" i="1" s="1"/>
  <c r="I382" i="1"/>
  <c r="O382" i="1" s="1"/>
  <c r="I380" i="1"/>
  <c r="O380" i="1" s="1"/>
  <c r="I378" i="1"/>
  <c r="O378" i="1" s="1"/>
  <c r="I376" i="1"/>
  <c r="O376" i="1" s="1"/>
  <c r="I374" i="1"/>
  <c r="O374" i="1" s="1"/>
  <c r="I372" i="1"/>
  <c r="O372" i="1" s="1"/>
  <c r="I370" i="1"/>
  <c r="O370" i="1" s="1"/>
  <c r="I368" i="1"/>
  <c r="O368" i="1" s="1"/>
  <c r="I366" i="1"/>
  <c r="O366" i="1" s="1"/>
  <c r="I364" i="1"/>
  <c r="O364" i="1" s="1"/>
  <c r="I362" i="1"/>
  <c r="O362" i="1" s="1"/>
  <c r="I360" i="1"/>
  <c r="O360" i="1" s="1"/>
  <c r="I358" i="1"/>
  <c r="O358" i="1" s="1"/>
  <c r="I356" i="1"/>
  <c r="O356" i="1" s="1"/>
  <c r="I354" i="1"/>
  <c r="O354" i="1" s="1"/>
  <c r="I352" i="1"/>
  <c r="O352" i="1" s="1"/>
  <c r="I350" i="1"/>
  <c r="O350" i="1" s="1"/>
  <c r="I348" i="1"/>
  <c r="O348" i="1" s="1"/>
  <c r="I346" i="1"/>
  <c r="O346" i="1" s="1"/>
  <c r="I344" i="1"/>
  <c r="O344" i="1" s="1"/>
  <c r="I342" i="1"/>
  <c r="O342" i="1" s="1"/>
  <c r="I340" i="1"/>
  <c r="O340" i="1" s="1"/>
  <c r="I338" i="1"/>
  <c r="O338" i="1" s="1"/>
  <c r="I336" i="1"/>
  <c r="O336" i="1" s="1"/>
  <c r="I334" i="1"/>
  <c r="O334" i="1" s="1"/>
  <c r="I332" i="1"/>
  <c r="O332" i="1" s="1"/>
  <c r="J2054" i="1"/>
  <c r="P2054" i="1" s="1"/>
  <c r="J2053" i="1"/>
  <c r="P2053" i="1" s="1"/>
  <c r="J2052" i="1"/>
  <c r="P2052" i="1" s="1"/>
  <c r="X2052" i="1" s="1"/>
  <c r="J2051" i="1"/>
  <c r="P2051" i="1" s="1"/>
  <c r="X2051" i="1" s="1"/>
  <c r="J2050" i="1"/>
  <c r="P2050" i="1" s="1"/>
  <c r="J2049" i="1"/>
  <c r="P2049" i="1" s="1"/>
  <c r="J2048" i="1"/>
  <c r="P2048" i="1" s="1"/>
  <c r="J2047" i="1"/>
  <c r="P2047" i="1" s="1"/>
  <c r="I2045" i="1"/>
  <c r="O2045" i="1" s="1"/>
  <c r="I2044" i="1"/>
  <c r="O2044" i="1" s="1"/>
  <c r="I2043" i="1"/>
  <c r="O2043" i="1" s="1"/>
  <c r="I2042" i="1"/>
  <c r="O2042" i="1" s="1"/>
  <c r="I2041" i="1"/>
  <c r="O2041" i="1" s="1"/>
  <c r="I2040" i="1"/>
  <c r="O2040" i="1" s="1"/>
  <c r="I2039" i="1"/>
  <c r="O2039" i="1" s="1"/>
  <c r="I2038" i="1"/>
  <c r="O2038" i="1" s="1"/>
  <c r="I2037" i="1"/>
  <c r="O2037" i="1" s="1"/>
  <c r="I2036" i="1"/>
  <c r="O2036" i="1" s="1"/>
  <c r="I2035" i="1"/>
  <c r="O2035" i="1" s="1"/>
  <c r="I2034" i="1"/>
  <c r="O2034" i="1" s="1"/>
  <c r="I2033" i="1"/>
  <c r="O2033" i="1" s="1"/>
  <c r="I2032" i="1"/>
  <c r="O2032" i="1" s="1"/>
  <c r="I2031" i="1"/>
  <c r="O2031" i="1" s="1"/>
  <c r="I2030" i="1"/>
  <c r="O2030" i="1" s="1"/>
  <c r="I2029" i="1"/>
  <c r="O2029" i="1" s="1"/>
  <c r="I2028" i="1"/>
  <c r="O2028" i="1" s="1"/>
  <c r="I2027" i="1"/>
  <c r="O2027" i="1" s="1"/>
  <c r="I2026" i="1"/>
  <c r="O2026" i="1" s="1"/>
  <c r="I2025" i="1"/>
  <c r="O2025" i="1" s="1"/>
  <c r="I2024" i="1"/>
  <c r="O2024" i="1" s="1"/>
  <c r="I2023" i="1"/>
  <c r="O2023" i="1" s="1"/>
  <c r="I2022" i="1"/>
  <c r="O2022" i="1" s="1"/>
  <c r="I2021" i="1"/>
  <c r="O2021" i="1" s="1"/>
  <c r="I2020" i="1"/>
  <c r="O2020" i="1" s="1"/>
  <c r="I2019" i="1"/>
  <c r="O2019" i="1" s="1"/>
  <c r="I2018" i="1"/>
  <c r="O2018" i="1" s="1"/>
  <c r="I2017" i="1"/>
  <c r="O2017" i="1" s="1"/>
  <c r="J2016" i="1"/>
  <c r="P2016" i="1" s="1"/>
  <c r="J2015" i="1"/>
  <c r="P2015" i="1" s="1"/>
  <c r="J2014" i="1"/>
  <c r="P2014" i="1" s="1"/>
  <c r="I2013" i="1"/>
  <c r="O2013" i="1" s="1"/>
  <c r="I2011" i="1"/>
  <c r="O2011" i="1" s="1"/>
  <c r="X2011" i="1" s="1"/>
  <c r="I2009" i="1"/>
  <c r="O2009" i="1" s="1"/>
  <c r="X2009" i="1" s="1"/>
  <c r="I2007" i="1"/>
  <c r="O2007" i="1" s="1"/>
  <c r="I2005" i="1"/>
  <c r="O2005" i="1" s="1"/>
  <c r="I2003" i="1"/>
  <c r="O2003" i="1" s="1"/>
  <c r="I2001" i="1"/>
  <c r="O2001" i="1" s="1"/>
  <c r="I1999" i="1"/>
  <c r="O1999" i="1" s="1"/>
  <c r="I1997" i="1"/>
  <c r="O1997" i="1" s="1"/>
  <c r="I1995" i="1"/>
  <c r="O1995" i="1" s="1"/>
  <c r="X1995" i="1" s="1"/>
  <c r="I1993" i="1"/>
  <c r="O1993" i="1" s="1"/>
  <c r="X1993" i="1" s="1"/>
  <c r="I1991" i="1"/>
  <c r="O1991" i="1" s="1"/>
  <c r="I1989" i="1"/>
  <c r="O1989" i="1" s="1"/>
  <c r="I1987" i="1"/>
  <c r="O1987" i="1" s="1"/>
  <c r="I1985" i="1"/>
  <c r="O1985" i="1" s="1"/>
  <c r="I1983" i="1"/>
  <c r="O1983" i="1" s="1"/>
  <c r="I1981" i="1"/>
  <c r="O1981" i="1" s="1"/>
  <c r="I1979" i="1"/>
  <c r="O1979" i="1" s="1"/>
  <c r="I1977" i="1"/>
  <c r="O1977" i="1" s="1"/>
  <c r="I1975" i="1"/>
  <c r="O1975" i="1" s="1"/>
  <c r="I1973" i="1"/>
  <c r="O1973" i="1" s="1"/>
  <c r="I1971" i="1"/>
  <c r="O1971" i="1" s="1"/>
  <c r="I1969" i="1"/>
  <c r="O1969" i="1" s="1"/>
  <c r="I1967" i="1"/>
  <c r="O1967" i="1" s="1"/>
  <c r="I1965" i="1"/>
  <c r="O1965" i="1" s="1"/>
  <c r="I1963" i="1"/>
  <c r="O1963" i="1" s="1"/>
  <c r="I1961" i="1"/>
  <c r="O1961" i="1" s="1"/>
  <c r="I1959" i="1"/>
  <c r="O1959" i="1" s="1"/>
  <c r="I1957" i="1"/>
  <c r="O1957" i="1" s="1"/>
  <c r="I1955" i="1"/>
  <c r="O1955" i="1" s="1"/>
  <c r="I1953" i="1"/>
  <c r="O1953" i="1" s="1"/>
  <c r="I1951" i="1"/>
  <c r="O1951" i="1" s="1"/>
  <c r="X1951" i="1" s="1"/>
  <c r="I1949" i="1"/>
  <c r="O1949" i="1" s="1"/>
  <c r="I1947" i="1"/>
  <c r="O1947" i="1" s="1"/>
  <c r="I1945" i="1"/>
  <c r="O1945" i="1" s="1"/>
  <c r="I1943" i="1"/>
  <c r="O1943" i="1" s="1"/>
  <c r="I1941" i="1"/>
  <c r="O1941" i="1" s="1"/>
  <c r="I1939" i="1"/>
  <c r="O1939" i="1" s="1"/>
  <c r="I1937" i="1"/>
  <c r="O1937" i="1" s="1"/>
  <c r="I1935" i="1"/>
  <c r="O1935" i="1" s="1"/>
  <c r="I1933" i="1"/>
  <c r="O1933" i="1" s="1"/>
  <c r="I1931" i="1"/>
  <c r="O1931" i="1" s="1"/>
  <c r="I1929" i="1"/>
  <c r="O1929" i="1" s="1"/>
  <c r="I1927" i="1"/>
  <c r="O1927" i="1" s="1"/>
  <c r="I1925" i="1"/>
  <c r="O1925" i="1" s="1"/>
  <c r="I1923" i="1"/>
  <c r="O1923" i="1" s="1"/>
  <c r="I1921" i="1"/>
  <c r="O1921" i="1" s="1"/>
  <c r="I1919" i="1"/>
  <c r="O1919" i="1" s="1"/>
  <c r="I1917" i="1"/>
  <c r="O1917" i="1" s="1"/>
  <c r="X1917" i="1" s="1"/>
  <c r="I1915" i="1"/>
  <c r="O1915" i="1" s="1"/>
  <c r="X1915" i="1" s="1"/>
  <c r="I1913" i="1"/>
  <c r="O1913" i="1" s="1"/>
  <c r="X1913" i="1" s="1"/>
  <c r="I1911" i="1"/>
  <c r="O1911" i="1" s="1"/>
  <c r="X1911" i="1" s="1"/>
  <c r="I1909" i="1"/>
  <c r="O1909" i="1" s="1"/>
  <c r="X1909" i="1" s="1"/>
  <c r="I1907" i="1"/>
  <c r="O1907" i="1" s="1"/>
  <c r="X1907" i="1" s="1"/>
  <c r="I1905" i="1"/>
  <c r="O1905" i="1" s="1"/>
  <c r="X1905" i="1" s="1"/>
  <c r="I1903" i="1"/>
  <c r="O1903" i="1" s="1"/>
  <c r="X1903" i="1" s="1"/>
  <c r="I1950" i="1"/>
  <c r="O1950" i="1" s="1"/>
  <c r="X1950" i="1" s="1"/>
  <c r="I1948" i="1"/>
  <c r="O1948" i="1" s="1"/>
  <c r="X1948" i="1" s="1"/>
  <c r="I1946" i="1"/>
  <c r="O1946" i="1" s="1"/>
  <c r="X1946" i="1" s="1"/>
  <c r="I1944" i="1"/>
  <c r="O1944" i="1" s="1"/>
  <c r="X1944" i="1" s="1"/>
  <c r="I1942" i="1"/>
  <c r="O1942" i="1" s="1"/>
  <c r="X1942" i="1" s="1"/>
  <c r="I1940" i="1"/>
  <c r="O1940" i="1" s="1"/>
  <c r="X1940" i="1" s="1"/>
  <c r="I1938" i="1"/>
  <c r="O1938" i="1" s="1"/>
  <c r="X1938" i="1" s="1"/>
  <c r="I1936" i="1"/>
  <c r="O1936" i="1" s="1"/>
  <c r="X1936" i="1" s="1"/>
  <c r="I1934" i="1"/>
  <c r="O1934" i="1" s="1"/>
  <c r="X1934" i="1" s="1"/>
  <c r="I1932" i="1"/>
  <c r="O1932" i="1" s="1"/>
  <c r="X1932" i="1" s="1"/>
  <c r="I1930" i="1"/>
  <c r="O1930" i="1" s="1"/>
  <c r="X1930" i="1" s="1"/>
  <c r="I1928" i="1"/>
  <c r="O1928" i="1" s="1"/>
  <c r="X1928" i="1" s="1"/>
  <c r="I1926" i="1"/>
  <c r="O1926" i="1" s="1"/>
  <c r="X1926" i="1" s="1"/>
  <c r="I1924" i="1"/>
  <c r="O1924" i="1" s="1"/>
  <c r="X1924" i="1" s="1"/>
  <c r="I1922" i="1"/>
  <c r="O1922" i="1" s="1"/>
  <c r="X1922" i="1" s="1"/>
  <c r="I1920" i="1"/>
  <c r="O1920" i="1" s="1"/>
  <c r="X1920" i="1" s="1"/>
  <c r="I1918" i="1"/>
  <c r="O1918" i="1" s="1"/>
  <c r="I1916" i="1"/>
  <c r="O1916" i="1" s="1"/>
  <c r="I1914" i="1"/>
  <c r="O1914" i="1" s="1"/>
  <c r="I1912" i="1"/>
  <c r="O1912" i="1" s="1"/>
  <c r="I1910" i="1"/>
  <c r="O1910" i="1" s="1"/>
  <c r="I1908" i="1"/>
  <c r="O1908" i="1" s="1"/>
  <c r="I1906" i="1"/>
  <c r="O1906" i="1" s="1"/>
  <c r="I1904" i="1"/>
  <c r="O1904" i="1" s="1"/>
  <c r="I1902" i="1"/>
  <c r="O1902" i="1" s="1"/>
  <c r="I1900" i="1"/>
  <c r="O1900" i="1" s="1"/>
  <c r="I1898" i="1"/>
  <c r="O1898" i="1" s="1"/>
  <c r="I1896" i="1"/>
  <c r="O1896" i="1" s="1"/>
  <c r="I1894" i="1"/>
  <c r="O1894" i="1" s="1"/>
  <c r="I1892" i="1"/>
  <c r="O1892" i="1" s="1"/>
  <c r="I1890" i="1"/>
  <c r="O1890" i="1" s="1"/>
  <c r="I1888" i="1"/>
  <c r="O1888" i="1" s="1"/>
  <c r="I1886" i="1"/>
  <c r="O1886" i="1" s="1"/>
  <c r="I1884" i="1"/>
  <c r="O1884" i="1" s="1"/>
  <c r="I1882" i="1"/>
  <c r="O1882" i="1" s="1"/>
  <c r="I1880" i="1"/>
  <c r="O1880" i="1" s="1"/>
  <c r="I1878" i="1"/>
  <c r="O1878" i="1" s="1"/>
  <c r="I1876" i="1"/>
  <c r="O1876" i="1" s="1"/>
  <c r="I1874" i="1"/>
  <c r="O1874" i="1" s="1"/>
  <c r="I1872" i="1"/>
  <c r="O1872" i="1" s="1"/>
  <c r="I1870" i="1"/>
  <c r="O1870" i="1" s="1"/>
  <c r="I1868" i="1"/>
  <c r="O1868" i="1" s="1"/>
  <c r="I1866" i="1"/>
  <c r="O1866" i="1" s="1"/>
  <c r="I1864" i="1"/>
  <c r="O1864" i="1" s="1"/>
  <c r="I1862" i="1"/>
  <c r="O1862" i="1" s="1"/>
  <c r="I1860" i="1"/>
  <c r="O1860" i="1" s="1"/>
  <c r="I1858" i="1"/>
  <c r="O1858" i="1" s="1"/>
  <c r="I1856" i="1"/>
  <c r="O1856" i="1" s="1"/>
  <c r="I1854" i="1"/>
  <c r="O1854" i="1" s="1"/>
  <c r="I1852" i="1"/>
  <c r="O1852" i="1" s="1"/>
  <c r="I1850" i="1"/>
  <c r="O1850" i="1" s="1"/>
  <c r="X1850" i="1" s="1"/>
  <c r="I1848" i="1"/>
  <c r="O1848" i="1" s="1"/>
  <c r="I1846" i="1"/>
  <c r="O1846" i="1" s="1"/>
  <c r="I1844" i="1"/>
  <c r="O1844" i="1" s="1"/>
  <c r="I1842" i="1"/>
  <c r="O1842" i="1" s="1"/>
  <c r="X1842" i="1" s="1"/>
  <c r="I1840" i="1"/>
  <c r="O1840" i="1" s="1"/>
  <c r="X1840" i="1" s="1"/>
  <c r="I1838" i="1"/>
  <c r="O1838" i="1" s="1"/>
  <c r="X1838" i="1" s="1"/>
  <c r="I1836" i="1"/>
  <c r="O1836" i="1" s="1"/>
  <c r="X1836" i="1" s="1"/>
  <c r="I1834" i="1"/>
  <c r="O1834" i="1" s="1"/>
  <c r="X1834" i="1" s="1"/>
  <c r="I1832" i="1"/>
  <c r="O1832" i="1" s="1"/>
  <c r="X1832" i="1" s="1"/>
  <c r="I1830" i="1"/>
  <c r="O1830" i="1" s="1"/>
  <c r="X1830" i="1" s="1"/>
  <c r="I1828" i="1"/>
  <c r="O1828" i="1" s="1"/>
  <c r="X1828" i="1" s="1"/>
  <c r="I1826" i="1"/>
  <c r="O1826" i="1" s="1"/>
  <c r="X1826" i="1" s="1"/>
  <c r="I1824" i="1"/>
  <c r="O1824" i="1" s="1"/>
  <c r="X1824" i="1" s="1"/>
  <c r="I1822" i="1"/>
  <c r="O1822" i="1" s="1"/>
  <c r="I1820" i="1"/>
  <c r="O1820" i="1" s="1"/>
  <c r="I1818" i="1"/>
  <c r="O1818" i="1" s="1"/>
  <c r="I1816" i="1"/>
  <c r="O1816" i="1" s="1"/>
  <c r="I1814" i="1"/>
  <c r="O1814" i="1" s="1"/>
  <c r="I1812" i="1"/>
  <c r="O1812" i="1" s="1"/>
  <c r="I1810" i="1"/>
  <c r="O1810" i="1" s="1"/>
  <c r="I1808" i="1"/>
  <c r="O1808" i="1" s="1"/>
  <c r="I1806" i="1"/>
  <c r="O1806" i="1" s="1"/>
  <c r="I1804" i="1"/>
  <c r="O1804" i="1" s="1"/>
  <c r="I1802" i="1"/>
  <c r="O1802" i="1" s="1"/>
  <c r="I1798" i="1"/>
  <c r="O1798" i="1" s="1"/>
  <c r="I1794" i="1"/>
  <c r="O1794" i="1" s="1"/>
  <c r="X1794" i="1" s="1"/>
  <c r="I1792" i="1"/>
  <c r="O1792" i="1" s="1"/>
  <c r="X1792" i="1" s="1"/>
  <c r="I1790" i="1"/>
  <c r="O1790" i="1" s="1"/>
  <c r="I1788" i="1"/>
  <c r="O1788" i="1" s="1"/>
  <c r="I1786" i="1"/>
  <c r="O1786" i="1" s="1"/>
  <c r="I1784" i="1"/>
  <c r="O1784" i="1" s="1"/>
  <c r="I1782" i="1"/>
  <c r="O1782" i="1" s="1"/>
  <c r="I1780" i="1"/>
  <c r="O1780" i="1" s="1"/>
  <c r="I1778" i="1"/>
  <c r="O1778" i="1" s="1"/>
  <c r="I1776" i="1"/>
  <c r="O1776" i="1" s="1"/>
  <c r="I1774" i="1"/>
  <c r="O1774" i="1" s="1"/>
  <c r="I1772" i="1"/>
  <c r="O1772" i="1" s="1"/>
  <c r="I1770" i="1"/>
  <c r="O1770" i="1" s="1"/>
  <c r="I1768" i="1"/>
  <c r="O1768" i="1" s="1"/>
  <c r="I1766" i="1"/>
  <c r="O1766" i="1" s="1"/>
  <c r="I1764" i="1"/>
  <c r="O1764" i="1" s="1"/>
  <c r="I1762" i="1"/>
  <c r="O1762" i="1" s="1"/>
  <c r="I1760" i="1"/>
  <c r="O1760" i="1" s="1"/>
  <c r="I1758" i="1"/>
  <c r="O1758" i="1" s="1"/>
  <c r="I1756" i="1"/>
  <c r="O1756" i="1" s="1"/>
  <c r="I1754" i="1"/>
  <c r="O1754" i="1" s="1"/>
  <c r="I1752" i="1"/>
  <c r="O1752" i="1" s="1"/>
  <c r="I1750" i="1"/>
  <c r="O1750" i="1" s="1"/>
  <c r="I1748" i="1"/>
  <c r="O1748" i="1" s="1"/>
  <c r="I1746" i="1"/>
  <c r="O1746" i="1" s="1"/>
  <c r="I1744" i="1"/>
  <c r="O1744" i="1" s="1"/>
  <c r="I1742" i="1"/>
  <c r="O1742" i="1" s="1"/>
  <c r="I1740" i="1"/>
  <c r="O1740" i="1" s="1"/>
  <c r="I1738" i="1"/>
  <c r="O1738" i="1" s="1"/>
  <c r="I1736" i="1"/>
  <c r="O1736" i="1" s="1"/>
  <c r="I1734" i="1"/>
  <c r="O1734" i="1" s="1"/>
  <c r="I1732" i="1"/>
  <c r="O1732" i="1" s="1"/>
  <c r="X1732" i="1" s="1"/>
  <c r="I1730" i="1"/>
  <c r="O1730" i="1" s="1"/>
  <c r="X1730" i="1" s="1"/>
  <c r="I1728" i="1"/>
  <c r="O1728" i="1" s="1"/>
  <c r="I1726" i="1"/>
  <c r="O1726" i="1" s="1"/>
  <c r="I1724" i="1"/>
  <c r="O1724" i="1" s="1"/>
  <c r="X1724" i="1" s="1"/>
  <c r="I1722" i="1"/>
  <c r="O1722" i="1" s="1"/>
  <c r="I1720" i="1"/>
  <c r="O1720" i="1" s="1"/>
  <c r="I1718" i="1"/>
  <c r="O1718" i="1" s="1"/>
  <c r="X1718" i="1" s="1"/>
  <c r="I1716" i="1"/>
  <c r="O1716" i="1" s="1"/>
  <c r="I1714" i="1"/>
  <c r="O1714" i="1" s="1"/>
  <c r="I1712" i="1"/>
  <c r="O1712" i="1" s="1"/>
  <c r="X1712" i="1" s="1"/>
  <c r="I1710" i="1"/>
  <c r="O1710" i="1" s="1"/>
  <c r="X1710" i="1" s="1"/>
  <c r="I1708" i="1"/>
  <c r="O1708" i="1" s="1"/>
  <c r="X1708" i="1" s="1"/>
  <c r="I1706" i="1"/>
  <c r="O1706" i="1" s="1"/>
  <c r="I1704" i="1"/>
  <c r="O1704" i="1" s="1"/>
  <c r="I1702" i="1"/>
  <c r="O1702" i="1" s="1"/>
  <c r="I1700" i="1"/>
  <c r="O1700" i="1" s="1"/>
  <c r="I1698" i="1"/>
  <c r="O1698" i="1" s="1"/>
  <c r="I1696" i="1"/>
  <c r="O1696" i="1" s="1"/>
  <c r="I1694" i="1"/>
  <c r="O1694" i="1" s="1"/>
  <c r="I1692" i="1"/>
  <c r="O1692" i="1" s="1"/>
  <c r="I1690" i="1"/>
  <c r="O1690" i="1" s="1"/>
  <c r="I1688" i="1"/>
  <c r="O1688" i="1" s="1"/>
  <c r="I1686" i="1"/>
  <c r="O1686" i="1" s="1"/>
  <c r="I1684" i="1"/>
  <c r="O1684" i="1" s="1"/>
  <c r="I1682" i="1"/>
  <c r="O1682" i="1" s="1"/>
  <c r="I1680" i="1"/>
  <c r="O1680" i="1" s="1"/>
  <c r="I1678" i="1"/>
  <c r="O1678" i="1" s="1"/>
  <c r="I1676" i="1"/>
  <c r="O1676" i="1" s="1"/>
  <c r="I1674" i="1"/>
  <c r="O1674" i="1" s="1"/>
  <c r="I1672" i="1"/>
  <c r="O1672" i="1" s="1"/>
  <c r="I1670" i="1"/>
  <c r="O1670" i="1" s="1"/>
  <c r="I1668" i="1"/>
  <c r="O1668" i="1" s="1"/>
  <c r="I1666" i="1"/>
  <c r="O1666" i="1" s="1"/>
  <c r="I1664" i="1"/>
  <c r="O1664" i="1" s="1"/>
  <c r="I1662" i="1"/>
  <c r="O1662" i="1" s="1"/>
  <c r="I1660" i="1"/>
  <c r="O1660" i="1" s="1"/>
  <c r="I1658" i="1"/>
  <c r="O1658" i="1" s="1"/>
  <c r="I1656" i="1"/>
  <c r="O1656" i="1" s="1"/>
  <c r="I1654" i="1"/>
  <c r="O1654" i="1" s="1"/>
  <c r="I1652" i="1"/>
  <c r="O1652" i="1" s="1"/>
  <c r="I1650" i="1"/>
  <c r="O1650" i="1" s="1"/>
  <c r="I1648" i="1"/>
  <c r="O1648" i="1" s="1"/>
  <c r="I1646" i="1"/>
  <c r="O1646" i="1" s="1"/>
  <c r="I1644" i="1"/>
  <c r="O1644" i="1" s="1"/>
  <c r="I1642" i="1"/>
  <c r="O1642" i="1" s="1"/>
  <c r="I1640" i="1"/>
  <c r="O1640" i="1" s="1"/>
  <c r="X1640" i="1" s="1"/>
  <c r="I1638" i="1"/>
  <c r="O1638" i="1" s="1"/>
  <c r="X1638" i="1" s="1"/>
  <c r="I1636" i="1"/>
  <c r="O1636" i="1" s="1"/>
  <c r="X1636" i="1" s="1"/>
  <c r="I1634" i="1"/>
  <c r="O1634" i="1" s="1"/>
  <c r="X1634" i="1" s="1"/>
  <c r="I1632" i="1"/>
  <c r="O1632" i="1" s="1"/>
  <c r="X1632" i="1" s="1"/>
  <c r="I1630" i="1"/>
  <c r="O1630" i="1" s="1"/>
  <c r="X1630" i="1" s="1"/>
  <c r="I1628" i="1"/>
  <c r="O1628" i="1" s="1"/>
  <c r="X1628" i="1" s="1"/>
  <c r="I1626" i="1"/>
  <c r="O1626" i="1" s="1"/>
  <c r="X1626" i="1" s="1"/>
  <c r="I1624" i="1"/>
  <c r="O1624" i="1" s="1"/>
  <c r="X1624" i="1" s="1"/>
  <c r="I1622" i="1"/>
  <c r="O1622" i="1" s="1"/>
  <c r="X1622" i="1" s="1"/>
  <c r="I1620" i="1"/>
  <c r="O1620" i="1" s="1"/>
  <c r="X1620" i="1" s="1"/>
  <c r="I1618" i="1"/>
  <c r="O1618" i="1" s="1"/>
  <c r="X1618" i="1" s="1"/>
  <c r="I1616" i="1"/>
  <c r="O1616" i="1" s="1"/>
  <c r="X1616" i="1" s="1"/>
  <c r="I1614" i="1"/>
  <c r="O1614" i="1" s="1"/>
  <c r="X1614" i="1" s="1"/>
  <c r="I1612" i="1"/>
  <c r="O1612" i="1" s="1"/>
  <c r="X1612" i="1" s="1"/>
  <c r="I1610" i="1"/>
  <c r="O1610" i="1" s="1"/>
  <c r="X1610" i="1" s="1"/>
  <c r="I1608" i="1"/>
  <c r="O1608" i="1" s="1"/>
  <c r="X1608" i="1" s="1"/>
  <c r="I1606" i="1"/>
  <c r="O1606" i="1" s="1"/>
  <c r="X1606" i="1" s="1"/>
  <c r="I1604" i="1"/>
  <c r="O1604" i="1" s="1"/>
  <c r="X1604" i="1" s="1"/>
  <c r="I1602" i="1"/>
  <c r="O1602" i="1" s="1"/>
  <c r="X1602" i="1" s="1"/>
  <c r="I1600" i="1"/>
  <c r="O1600" i="1" s="1"/>
  <c r="X1600" i="1" s="1"/>
  <c r="I1598" i="1"/>
  <c r="O1598" i="1" s="1"/>
  <c r="X1598" i="1" s="1"/>
  <c r="I1596" i="1"/>
  <c r="O1596" i="1" s="1"/>
  <c r="X1596" i="1" s="1"/>
  <c r="I1594" i="1"/>
  <c r="O1594" i="1" s="1"/>
  <c r="X1594" i="1" s="1"/>
  <c r="I1592" i="1"/>
  <c r="O1592" i="1" s="1"/>
  <c r="X1592" i="1" s="1"/>
  <c r="I1590" i="1"/>
  <c r="O1590" i="1" s="1"/>
  <c r="X1590" i="1" s="1"/>
  <c r="I1588" i="1"/>
  <c r="O1588" i="1" s="1"/>
  <c r="X1588" i="1" s="1"/>
  <c r="I1586" i="1"/>
  <c r="O1586" i="1" s="1"/>
  <c r="X1586" i="1" s="1"/>
  <c r="I1584" i="1"/>
  <c r="O1584" i="1" s="1"/>
  <c r="X1584" i="1" s="1"/>
  <c r="I1582" i="1"/>
  <c r="O1582" i="1" s="1"/>
  <c r="X1582" i="1" s="1"/>
  <c r="I1580" i="1"/>
  <c r="O1580" i="1" s="1"/>
  <c r="X1580" i="1" s="1"/>
  <c r="I1578" i="1"/>
  <c r="O1578" i="1" s="1"/>
  <c r="X1578" i="1" s="1"/>
  <c r="I1576" i="1"/>
  <c r="O1576" i="1" s="1"/>
  <c r="X1576" i="1" s="1"/>
  <c r="I1574" i="1"/>
  <c r="O1574" i="1" s="1"/>
  <c r="X1574" i="1" s="1"/>
  <c r="I1572" i="1"/>
  <c r="O1572" i="1" s="1"/>
  <c r="X1572" i="1" s="1"/>
  <c r="I1570" i="1"/>
  <c r="O1570" i="1" s="1"/>
  <c r="X1570" i="1" s="1"/>
  <c r="I1568" i="1"/>
  <c r="O1568" i="1" s="1"/>
  <c r="X1568" i="1" s="1"/>
  <c r="I1566" i="1"/>
  <c r="O1566" i="1" s="1"/>
  <c r="X1566" i="1" s="1"/>
  <c r="I1564" i="1"/>
  <c r="O1564" i="1" s="1"/>
  <c r="X1564" i="1" s="1"/>
  <c r="I1562" i="1"/>
  <c r="O1562" i="1" s="1"/>
  <c r="X1562" i="1" s="1"/>
  <c r="I1560" i="1"/>
  <c r="O1560" i="1" s="1"/>
  <c r="X1560" i="1" s="1"/>
  <c r="I1558" i="1"/>
  <c r="O1558" i="1" s="1"/>
  <c r="X1558" i="1" s="1"/>
  <c r="I1556" i="1"/>
  <c r="O1556" i="1" s="1"/>
  <c r="X1556" i="1" s="1"/>
  <c r="I1554" i="1"/>
  <c r="O1554" i="1" s="1"/>
  <c r="X1554" i="1" s="1"/>
  <c r="I1552" i="1"/>
  <c r="O1552" i="1" s="1"/>
  <c r="X1552" i="1" s="1"/>
  <c r="I1550" i="1"/>
  <c r="O1550" i="1" s="1"/>
  <c r="X1550" i="1" s="1"/>
  <c r="I1548" i="1"/>
  <c r="O1548" i="1" s="1"/>
  <c r="X1548" i="1" s="1"/>
  <c r="I1546" i="1"/>
  <c r="O1546" i="1" s="1"/>
  <c r="X1546" i="1" s="1"/>
  <c r="I1544" i="1"/>
  <c r="O1544" i="1" s="1"/>
  <c r="X1544" i="1" s="1"/>
  <c r="I1542" i="1"/>
  <c r="O1542" i="1" s="1"/>
  <c r="X1542" i="1" s="1"/>
  <c r="I1540" i="1"/>
  <c r="O1540" i="1" s="1"/>
  <c r="X1540" i="1" s="1"/>
  <c r="I1538" i="1"/>
  <c r="O1538" i="1" s="1"/>
  <c r="X1538" i="1" s="1"/>
  <c r="I1536" i="1"/>
  <c r="O1536" i="1" s="1"/>
  <c r="X1536" i="1" s="1"/>
  <c r="I1534" i="1"/>
  <c r="O1534" i="1" s="1"/>
  <c r="X1534" i="1" s="1"/>
  <c r="I1532" i="1"/>
  <c r="O1532" i="1" s="1"/>
  <c r="X1532" i="1" s="1"/>
  <c r="I1530" i="1"/>
  <c r="O1530" i="1" s="1"/>
  <c r="X1530" i="1" s="1"/>
  <c r="I1528" i="1"/>
  <c r="O1528" i="1" s="1"/>
  <c r="X1528" i="1" s="1"/>
  <c r="I1526" i="1"/>
  <c r="O1526" i="1" s="1"/>
  <c r="X1526" i="1" s="1"/>
  <c r="I1524" i="1"/>
  <c r="O1524" i="1" s="1"/>
  <c r="X1524" i="1" s="1"/>
  <c r="I1522" i="1"/>
  <c r="O1522" i="1" s="1"/>
  <c r="X1522" i="1" s="1"/>
  <c r="I1520" i="1"/>
  <c r="O1520" i="1" s="1"/>
  <c r="X1520" i="1" s="1"/>
  <c r="I1518" i="1"/>
  <c r="O1518" i="1" s="1"/>
  <c r="X1518" i="1" s="1"/>
  <c r="I1516" i="1"/>
  <c r="O1516" i="1" s="1"/>
  <c r="X1516" i="1" s="1"/>
  <c r="I1514" i="1"/>
  <c r="O1514" i="1" s="1"/>
  <c r="X1514" i="1" s="1"/>
  <c r="I1512" i="1"/>
  <c r="O1512" i="1" s="1"/>
  <c r="X1512" i="1" s="1"/>
  <c r="I1510" i="1"/>
  <c r="O1510" i="1" s="1"/>
  <c r="X1510" i="1" s="1"/>
  <c r="I1508" i="1"/>
  <c r="O1508" i="1" s="1"/>
  <c r="X1508" i="1" s="1"/>
  <c r="I1506" i="1"/>
  <c r="O1506" i="1" s="1"/>
  <c r="X1506" i="1" s="1"/>
  <c r="I1504" i="1"/>
  <c r="O1504" i="1" s="1"/>
  <c r="X1504" i="1" s="1"/>
  <c r="I1502" i="1"/>
  <c r="O1502" i="1" s="1"/>
  <c r="X1502" i="1" s="1"/>
  <c r="I1500" i="1"/>
  <c r="O1500" i="1" s="1"/>
  <c r="X1500" i="1" s="1"/>
  <c r="I1498" i="1"/>
  <c r="O1498" i="1" s="1"/>
  <c r="X1498" i="1" s="1"/>
  <c r="I1496" i="1"/>
  <c r="O1496" i="1" s="1"/>
  <c r="X1496" i="1" s="1"/>
  <c r="I1494" i="1"/>
  <c r="O1494" i="1" s="1"/>
  <c r="X1494" i="1" s="1"/>
  <c r="I1492" i="1"/>
  <c r="O1492" i="1" s="1"/>
  <c r="X1492" i="1" s="1"/>
  <c r="I1490" i="1"/>
  <c r="O1490" i="1" s="1"/>
  <c r="X1490" i="1" s="1"/>
  <c r="I1488" i="1"/>
  <c r="O1488" i="1" s="1"/>
  <c r="X1488" i="1" s="1"/>
  <c r="I1486" i="1"/>
  <c r="O1486" i="1" s="1"/>
  <c r="X1486" i="1" s="1"/>
  <c r="I1484" i="1"/>
  <c r="O1484" i="1" s="1"/>
  <c r="X1484" i="1" s="1"/>
  <c r="I1482" i="1"/>
  <c r="O1482" i="1" s="1"/>
  <c r="X1482" i="1" s="1"/>
  <c r="I1480" i="1"/>
  <c r="O1480" i="1" s="1"/>
  <c r="X1480" i="1" s="1"/>
  <c r="I1478" i="1"/>
  <c r="O1478" i="1" s="1"/>
  <c r="X1478" i="1" s="1"/>
  <c r="I1476" i="1"/>
  <c r="O1476" i="1" s="1"/>
  <c r="X1476" i="1" s="1"/>
  <c r="I1474" i="1"/>
  <c r="O1474" i="1" s="1"/>
  <c r="X1474" i="1" s="1"/>
  <c r="I1472" i="1"/>
  <c r="O1472" i="1" s="1"/>
  <c r="X1472" i="1" s="1"/>
  <c r="I1470" i="1"/>
  <c r="O1470" i="1" s="1"/>
  <c r="X1470" i="1" s="1"/>
  <c r="I1468" i="1"/>
  <c r="O1468" i="1" s="1"/>
  <c r="X1468" i="1" s="1"/>
  <c r="I1466" i="1"/>
  <c r="O1466" i="1" s="1"/>
  <c r="X1466" i="1" s="1"/>
  <c r="I1464" i="1"/>
  <c r="O1464" i="1" s="1"/>
  <c r="X1464" i="1" s="1"/>
  <c r="I1462" i="1"/>
  <c r="O1462" i="1" s="1"/>
  <c r="X1462" i="1" s="1"/>
  <c r="I1460" i="1"/>
  <c r="O1460" i="1" s="1"/>
  <c r="X1460" i="1" s="1"/>
  <c r="I1458" i="1"/>
  <c r="O1458" i="1" s="1"/>
  <c r="X1458" i="1" s="1"/>
  <c r="I1456" i="1"/>
  <c r="O1456" i="1" s="1"/>
  <c r="X1456" i="1" s="1"/>
  <c r="I1454" i="1"/>
  <c r="O1454" i="1" s="1"/>
  <c r="X1454" i="1" s="1"/>
  <c r="I1452" i="1"/>
  <c r="O1452" i="1" s="1"/>
  <c r="X1452" i="1" s="1"/>
  <c r="I1450" i="1"/>
  <c r="O1450" i="1" s="1"/>
  <c r="X1450" i="1" s="1"/>
  <c r="I1448" i="1"/>
  <c r="O1448" i="1" s="1"/>
  <c r="X1448" i="1" s="1"/>
  <c r="I1446" i="1"/>
  <c r="O1446" i="1" s="1"/>
  <c r="X1446" i="1" s="1"/>
  <c r="I1444" i="1"/>
  <c r="O1444" i="1" s="1"/>
  <c r="X1444" i="1" s="1"/>
  <c r="I1442" i="1"/>
  <c r="O1442" i="1" s="1"/>
  <c r="X1442" i="1" s="1"/>
  <c r="I1440" i="1"/>
  <c r="O1440" i="1" s="1"/>
  <c r="X1440" i="1" s="1"/>
  <c r="I1438" i="1"/>
  <c r="O1438" i="1" s="1"/>
  <c r="X1438" i="1" s="1"/>
  <c r="I1436" i="1"/>
  <c r="O1436" i="1" s="1"/>
  <c r="X1436" i="1" s="1"/>
  <c r="I1434" i="1"/>
  <c r="O1434" i="1" s="1"/>
  <c r="X1434" i="1" s="1"/>
  <c r="I1432" i="1"/>
  <c r="O1432" i="1" s="1"/>
  <c r="X1432" i="1" s="1"/>
  <c r="I1430" i="1"/>
  <c r="O1430" i="1" s="1"/>
  <c r="X1430" i="1" s="1"/>
  <c r="I1428" i="1"/>
  <c r="O1428" i="1" s="1"/>
  <c r="X1428" i="1" s="1"/>
  <c r="I1426" i="1"/>
  <c r="O1426" i="1" s="1"/>
  <c r="X1426" i="1" s="1"/>
  <c r="I1424" i="1"/>
  <c r="O1424" i="1" s="1"/>
  <c r="X1424" i="1" s="1"/>
  <c r="I1422" i="1"/>
  <c r="O1422" i="1" s="1"/>
  <c r="X1422" i="1" s="1"/>
  <c r="I1420" i="1"/>
  <c r="O1420" i="1" s="1"/>
  <c r="X1420" i="1" s="1"/>
  <c r="I1418" i="1"/>
  <c r="O1418" i="1" s="1"/>
  <c r="X1418" i="1" s="1"/>
  <c r="I1416" i="1"/>
  <c r="O1416" i="1" s="1"/>
  <c r="X1416" i="1" s="1"/>
  <c r="I1414" i="1"/>
  <c r="O1414" i="1" s="1"/>
  <c r="X1414" i="1" s="1"/>
  <c r="I1412" i="1"/>
  <c r="O1412" i="1" s="1"/>
  <c r="X1412" i="1" s="1"/>
  <c r="I1410" i="1"/>
  <c r="O1410" i="1" s="1"/>
  <c r="X1410" i="1" s="1"/>
  <c r="I1408" i="1"/>
  <c r="O1408" i="1" s="1"/>
  <c r="X1408" i="1" s="1"/>
  <c r="I1406" i="1"/>
  <c r="O1406" i="1" s="1"/>
  <c r="X1406" i="1" s="1"/>
  <c r="I1404" i="1"/>
  <c r="O1404" i="1" s="1"/>
  <c r="X1404" i="1" s="1"/>
  <c r="I1402" i="1"/>
  <c r="O1402" i="1" s="1"/>
  <c r="X1402" i="1" s="1"/>
  <c r="I1400" i="1"/>
  <c r="O1400" i="1" s="1"/>
  <c r="X1400" i="1" s="1"/>
  <c r="I1398" i="1"/>
  <c r="O1398" i="1" s="1"/>
  <c r="X1398" i="1" s="1"/>
  <c r="I1396" i="1"/>
  <c r="O1396" i="1" s="1"/>
  <c r="X1396" i="1" s="1"/>
  <c r="I1394" i="1"/>
  <c r="O1394" i="1" s="1"/>
  <c r="X1394" i="1" s="1"/>
  <c r="I1392" i="1"/>
  <c r="O1392" i="1" s="1"/>
  <c r="X1392" i="1" s="1"/>
  <c r="I1390" i="1"/>
  <c r="O1390" i="1" s="1"/>
  <c r="X1390" i="1" s="1"/>
  <c r="I1388" i="1"/>
  <c r="O1388" i="1" s="1"/>
  <c r="X1388" i="1" s="1"/>
  <c r="I1386" i="1"/>
  <c r="O1386" i="1" s="1"/>
  <c r="X1386" i="1" s="1"/>
  <c r="I1384" i="1"/>
  <c r="O1384" i="1" s="1"/>
  <c r="X1384" i="1" s="1"/>
  <c r="I1382" i="1"/>
  <c r="O1382" i="1" s="1"/>
  <c r="X1382" i="1" s="1"/>
  <c r="I1380" i="1"/>
  <c r="O1380" i="1" s="1"/>
  <c r="X1380" i="1" s="1"/>
  <c r="I1378" i="1"/>
  <c r="O1378" i="1" s="1"/>
  <c r="X1378" i="1" s="1"/>
  <c r="I1376" i="1"/>
  <c r="O1376" i="1" s="1"/>
  <c r="X1376" i="1" s="1"/>
  <c r="I1374" i="1"/>
  <c r="O1374" i="1" s="1"/>
  <c r="X1374" i="1" s="1"/>
  <c r="I1372" i="1"/>
  <c r="O1372" i="1" s="1"/>
  <c r="X1372" i="1" s="1"/>
  <c r="I1370" i="1"/>
  <c r="O1370" i="1" s="1"/>
  <c r="X1370" i="1" s="1"/>
  <c r="I1368" i="1"/>
  <c r="O1368" i="1" s="1"/>
  <c r="X1368" i="1" s="1"/>
  <c r="I1366" i="1"/>
  <c r="O1366" i="1" s="1"/>
  <c r="X1366" i="1" s="1"/>
  <c r="I1364" i="1"/>
  <c r="O1364" i="1" s="1"/>
  <c r="X1364" i="1" s="1"/>
  <c r="I1362" i="1"/>
  <c r="O1362" i="1" s="1"/>
  <c r="X1362" i="1" s="1"/>
  <c r="I1360" i="1"/>
  <c r="O1360" i="1" s="1"/>
  <c r="X1360" i="1" s="1"/>
  <c r="I1358" i="1"/>
  <c r="O1358" i="1" s="1"/>
  <c r="X1358" i="1" s="1"/>
  <c r="I1356" i="1"/>
  <c r="O1356" i="1" s="1"/>
  <c r="X1356" i="1" s="1"/>
  <c r="I1354" i="1"/>
  <c r="O1354" i="1" s="1"/>
  <c r="X1354" i="1" s="1"/>
  <c r="I1352" i="1"/>
  <c r="O1352" i="1" s="1"/>
  <c r="X1352" i="1" s="1"/>
  <c r="I1350" i="1"/>
  <c r="O1350" i="1" s="1"/>
  <c r="X1350" i="1" s="1"/>
  <c r="I1348" i="1"/>
  <c r="O1348" i="1" s="1"/>
  <c r="X1348" i="1" s="1"/>
  <c r="I1346" i="1"/>
  <c r="O1346" i="1" s="1"/>
  <c r="X1346" i="1" s="1"/>
  <c r="I1344" i="1"/>
  <c r="O1344" i="1" s="1"/>
  <c r="X1344" i="1" s="1"/>
  <c r="I1342" i="1"/>
  <c r="O1342" i="1" s="1"/>
  <c r="X1342" i="1" s="1"/>
  <c r="I1340" i="1"/>
  <c r="O1340" i="1" s="1"/>
  <c r="X1340" i="1" s="1"/>
  <c r="I1338" i="1"/>
  <c r="O1338" i="1" s="1"/>
  <c r="X1338" i="1" s="1"/>
  <c r="I1336" i="1"/>
  <c r="O1336" i="1" s="1"/>
  <c r="X1336" i="1" s="1"/>
  <c r="I1334" i="1"/>
  <c r="O1334" i="1" s="1"/>
  <c r="X1334" i="1" s="1"/>
  <c r="I1332" i="1"/>
  <c r="O1332" i="1" s="1"/>
  <c r="X1332" i="1" s="1"/>
  <c r="I1330" i="1"/>
  <c r="O1330" i="1" s="1"/>
  <c r="X1330" i="1" s="1"/>
  <c r="I1328" i="1"/>
  <c r="O1328" i="1" s="1"/>
  <c r="X1328" i="1" s="1"/>
  <c r="I1326" i="1"/>
  <c r="O1326" i="1" s="1"/>
  <c r="X1326" i="1" s="1"/>
  <c r="I1324" i="1"/>
  <c r="O1324" i="1" s="1"/>
  <c r="X1324" i="1" s="1"/>
  <c r="I1322" i="1"/>
  <c r="O1322" i="1" s="1"/>
  <c r="X1322" i="1" s="1"/>
  <c r="I1320" i="1"/>
  <c r="O1320" i="1" s="1"/>
  <c r="X1320" i="1" s="1"/>
  <c r="I1318" i="1"/>
  <c r="O1318" i="1" s="1"/>
  <c r="X1318" i="1" s="1"/>
  <c r="I1316" i="1"/>
  <c r="O1316" i="1" s="1"/>
  <c r="X1316" i="1" s="1"/>
  <c r="I1314" i="1"/>
  <c r="O1314" i="1" s="1"/>
  <c r="X1314" i="1" s="1"/>
  <c r="I1312" i="1"/>
  <c r="O1312" i="1" s="1"/>
  <c r="X1312" i="1" s="1"/>
  <c r="I1310" i="1"/>
  <c r="O1310" i="1" s="1"/>
  <c r="X1310" i="1" s="1"/>
  <c r="I1308" i="1"/>
  <c r="O1308" i="1" s="1"/>
  <c r="X1308" i="1" s="1"/>
  <c r="I1306" i="1"/>
  <c r="O1306" i="1" s="1"/>
  <c r="X1306" i="1" s="1"/>
  <c r="I1304" i="1"/>
  <c r="O1304" i="1" s="1"/>
  <c r="X1304" i="1" s="1"/>
  <c r="I1302" i="1"/>
  <c r="O1302" i="1" s="1"/>
  <c r="X1302" i="1" s="1"/>
  <c r="I1300" i="1"/>
  <c r="O1300" i="1" s="1"/>
  <c r="X1300" i="1" s="1"/>
  <c r="I1298" i="1"/>
  <c r="O1298" i="1" s="1"/>
  <c r="X1298" i="1" s="1"/>
  <c r="I1296" i="1"/>
  <c r="O1296" i="1" s="1"/>
  <c r="X1296" i="1" s="1"/>
  <c r="I1294" i="1"/>
  <c r="O1294" i="1" s="1"/>
  <c r="X1294" i="1" s="1"/>
  <c r="I1292" i="1"/>
  <c r="O1292" i="1" s="1"/>
  <c r="X1292" i="1" s="1"/>
  <c r="I1290" i="1"/>
  <c r="O1290" i="1" s="1"/>
  <c r="X1290" i="1" s="1"/>
  <c r="I1288" i="1"/>
  <c r="O1288" i="1" s="1"/>
  <c r="X1288" i="1" s="1"/>
  <c r="I1286" i="1"/>
  <c r="O1286" i="1" s="1"/>
  <c r="X1286" i="1" s="1"/>
  <c r="I1284" i="1"/>
  <c r="O1284" i="1" s="1"/>
  <c r="X1284" i="1" s="1"/>
  <c r="I1282" i="1"/>
  <c r="O1282" i="1" s="1"/>
  <c r="X1282" i="1" s="1"/>
  <c r="I1280" i="1"/>
  <c r="O1280" i="1" s="1"/>
  <c r="X1280" i="1" s="1"/>
  <c r="I1278" i="1"/>
  <c r="O1278" i="1" s="1"/>
  <c r="X1278" i="1" s="1"/>
  <c r="I1276" i="1"/>
  <c r="O1276" i="1" s="1"/>
  <c r="X1276" i="1" s="1"/>
  <c r="I1274" i="1"/>
  <c r="O1274" i="1" s="1"/>
  <c r="X1274" i="1" s="1"/>
  <c r="I1272" i="1"/>
  <c r="O1272" i="1" s="1"/>
  <c r="X1272" i="1" s="1"/>
  <c r="I1270" i="1"/>
  <c r="O1270" i="1" s="1"/>
  <c r="X1270" i="1" s="1"/>
  <c r="I1268" i="1"/>
  <c r="O1268" i="1" s="1"/>
  <c r="X1268" i="1" s="1"/>
  <c r="I1266" i="1"/>
  <c r="O1266" i="1" s="1"/>
  <c r="X1266" i="1" s="1"/>
  <c r="I1264" i="1"/>
  <c r="O1264" i="1" s="1"/>
  <c r="X1264" i="1" s="1"/>
  <c r="I1262" i="1"/>
  <c r="O1262" i="1" s="1"/>
  <c r="X1262" i="1" s="1"/>
  <c r="I1260" i="1"/>
  <c r="O1260" i="1" s="1"/>
  <c r="X1260" i="1" s="1"/>
  <c r="I1258" i="1"/>
  <c r="O1258" i="1" s="1"/>
  <c r="X1258" i="1" s="1"/>
  <c r="I1256" i="1"/>
  <c r="O1256" i="1" s="1"/>
  <c r="X1256" i="1" s="1"/>
  <c r="I1254" i="1"/>
  <c r="O1254" i="1" s="1"/>
  <c r="X1254" i="1" s="1"/>
  <c r="I1252" i="1"/>
  <c r="O1252" i="1" s="1"/>
  <c r="X1252" i="1" s="1"/>
  <c r="I1250" i="1"/>
  <c r="O1250" i="1" s="1"/>
  <c r="X1250" i="1" s="1"/>
  <c r="I1248" i="1"/>
  <c r="O1248" i="1" s="1"/>
  <c r="X1248" i="1" s="1"/>
  <c r="I1246" i="1"/>
  <c r="O1246" i="1" s="1"/>
  <c r="X1246" i="1" s="1"/>
  <c r="I1244" i="1"/>
  <c r="O1244" i="1" s="1"/>
  <c r="X1244" i="1" s="1"/>
  <c r="I1242" i="1"/>
  <c r="O1242" i="1" s="1"/>
  <c r="X1242" i="1" s="1"/>
  <c r="I1240" i="1"/>
  <c r="O1240" i="1" s="1"/>
  <c r="X1240" i="1" s="1"/>
  <c r="I1238" i="1"/>
  <c r="O1238" i="1" s="1"/>
  <c r="X1238" i="1" s="1"/>
  <c r="I1236" i="1"/>
  <c r="O1236" i="1" s="1"/>
  <c r="X1236" i="1" s="1"/>
  <c r="I1234" i="1"/>
  <c r="O1234" i="1" s="1"/>
  <c r="X1234" i="1" s="1"/>
  <c r="I1232" i="1"/>
  <c r="O1232" i="1" s="1"/>
  <c r="X1232" i="1" s="1"/>
  <c r="I1230" i="1"/>
  <c r="O1230" i="1" s="1"/>
  <c r="X1230" i="1" s="1"/>
  <c r="I1228" i="1"/>
  <c r="O1228" i="1" s="1"/>
  <c r="X1228" i="1" s="1"/>
  <c r="I1226" i="1"/>
  <c r="O1226" i="1" s="1"/>
  <c r="X1226" i="1" s="1"/>
  <c r="I1224" i="1"/>
  <c r="O1224" i="1" s="1"/>
  <c r="X1224" i="1" s="1"/>
  <c r="I1222" i="1"/>
  <c r="O1222" i="1" s="1"/>
  <c r="X1222" i="1" s="1"/>
  <c r="I1220" i="1"/>
  <c r="O1220" i="1" s="1"/>
  <c r="X1220" i="1" s="1"/>
  <c r="I1218" i="1"/>
  <c r="O1218" i="1" s="1"/>
  <c r="X1218" i="1" s="1"/>
  <c r="I1216" i="1"/>
  <c r="O1216" i="1" s="1"/>
  <c r="X1216" i="1" s="1"/>
  <c r="I1214" i="1"/>
  <c r="O1214" i="1" s="1"/>
  <c r="X1214" i="1" s="1"/>
  <c r="I1212" i="1"/>
  <c r="O1212" i="1" s="1"/>
  <c r="X1212" i="1" s="1"/>
  <c r="I1210" i="1"/>
  <c r="O1210" i="1" s="1"/>
  <c r="X1210" i="1" s="1"/>
  <c r="I1208" i="1"/>
  <c r="O1208" i="1" s="1"/>
  <c r="X1208" i="1" s="1"/>
  <c r="I1206" i="1"/>
  <c r="O1206" i="1" s="1"/>
  <c r="X1206" i="1" s="1"/>
  <c r="I1204" i="1"/>
  <c r="O1204" i="1" s="1"/>
  <c r="X1204" i="1" s="1"/>
  <c r="I1202" i="1"/>
  <c r="O1202" i="1" s="1"/>
  <c r="X1202" i="1" s="1"/>
  <c r="I1200" i="1"/>
  <c r="O1200" i="1" s="1"/>
  <c r="X1200" i="1" s="1"/>
  <c r="I1198" i="1"/>
  <c r="O1198" i="1" s="1"/>
  <c r="X1198" i="1" s="1"/>
  <c r="I1196" i="1"/>
  <c r="O1196" i="1" s="1"/>
  <c r="X1196" i="1" s="1"/>
  <c r="I1194" i="1"/>
  <c r="O1194" i="1" s="1"/>
  <c r="X1194" i="1" s="1"/>
  <c r="I1192" i="1"/>
  <c r="O1192" i="1" s="1"/>
  <c r="X1192" i="1" s="1"/>
  <c r="I1190" i="1"/>
  <c r="O1190" i="1" s="1"/>
  <c r="X1190" i="1" s="1"/>
  <c r="I1188" i="1"/>
  <c r="O1188" i="1" s="1"/>
  <c r="X1188" i="1" s="1"/>
  <c r="I1186" i="1"/>
  <c r="O1186" i="1" s="1"/>
  <c r="X1186" i="1" s="1"/>
  <c r="I1184" i="1"/>
  <c r="O1184" i="1" s="1"/>
  <c r="X1184" i="1" s="1"/>
  <c r="I1182" i="1"/>
  <c r="O1182" i="1" s="1"/>
  <c r="X1182" i="1" s="1"/>
  <c r="I1180" i="1"/>
  <c r="O1180" i="1" s="1"/>
  <c r="X1180" i="1" s="1"/>
  <c r="I1178" i="1"/>
  <c r="O1178" i="1" s="1"/>
  <c r="X1178" i="1" s="1"/>
  <c r="I1176" i="1"/>
  <c r="O1176" i="1" s="1"/>
  <c r="X1176" i="1" s="1"/>
  <c r="I1174" i="1"/>
  <c r="O1174" i="1" s="1"/>
  <c r="X1174" i="1" s="1"/>
  <c r="I1172" i="1"/>
  <c r="O1172" i="1" s="1"/>
  <c r="X1172" i="1" s="1"/>
  <c r="I1170" i="1"/>
  <c r="O1170" i="1" s="1"/>
  <c r="X1170" i="1" s="1"/>
  <c r="I1168" i="1"/>
  <c r="O1168" i="1" s="1"/>
  <c r="X1168" i="1" s="1"/>
  <c r="I1166" i="1"/>
  <c r="O1166" i="1" s="1"/>
  <c r="X1166" i="1" s="1"/>
  <c r="I1164" i="1"/>
  <c r="O1164" i="1" s="1"/>
  <c r="X1164" i="1" s="1"/>
  <c r="I1162" i="1"/>
  <c r="O1162" i="1" s="1"/>
  <c r="X1162" i="1" s="1"/>
  <c r="I1160" i="1"/>
  <c r="O1160" i="1" s="1"/>
  <c r="X1160" i="1" s="1"/>
  <c r="I1158" i="1"/>
  <c r="O1158" i="1" s="1"/>
  <c r="X1158" i="1" s="1"/>
  <c r="I1156" i="1"/>
  <c r="O1156" i="1" s="1"/>
  <c r="X1156" i="1" s="1"/>
  <c r="I1154" i="1"/>
  <c r="O1154" i="1" s="1"/>
  <c r="X1154" i="1" s="1"/>
  <c r="I1152" i="1"/>
  <c r="O1152" i="1" s="1"/>
  <c r="X1152" i="1" s="1"/>
  <c r="I1150" i="1"/>
  <c r="O1150" i="1" s="1"/>
  <c r="X1150" i="1" s="1"/>
  <c r="I1148" i="1"/>
  <c r="O1148" i="1" s="1"/>
  <c r="X1148" i="1" s="1"/>
  <c r="I1146" i="1"/>
  <c r="O1146" i="1" s="1"/>
  <c r="X1146" i="1" s="1"/>
  <c r="I1144" i="1"/>
  <c r="O1144" i="1" s="1"/>
  <c r="X1144" i="1" s="1"/>
  <c r="I1142" i="1"/>
  <c r="O1142" i="1" s="1"/>
  <c r="X1142" i="1" s="1"/>
  <c r="I1140" i="1"/>
  <c r="O1140" i="1" s="1"/>
  <c r="X1140" i="1" s="1"/>
  <c r="I1138" i="1"/>
  <c r="O1138" i="1" s="1"/>
  <c r="X1138" i="1" s="1"/>
  <c r="I1136" i="1"/>
  <c r="O1136" i="1" s="1"/>
  <c r="X1136" i="1" s="1"/>
  <c r="I1134" i="1"/>
  <c r="O1134" i="1" s="1"/>
  <c r="X1134" i="1" s="1"/>
  <c r="I1132" i="1"/>
  <c r="O1132" i="1" s="1"/>
  <c r="X1132" i="1" s="1"/>
  <c r="I1130" i="1"/>
  <c r="O1130" i="1" s="1"/>
  <c r="X1130" i="1" s="1"/>
  <c r="I1128" i="1"/>
  <c r="O1128" i="1" s="1"/>
  <c r="X1128" i="1" s="1"/>
  <c r="I1126" i="1"/>
  <c r="O1126" i="1" s="1"/>
  <c r="X1126" i="1" s="1"/>
  <c r="I1124" i="1"/>
  <c r="O1124" i="1" s="1"/>
  <c r="X1124" i="1" s="1"/>
  <c r="I1122" i="1"/>
  <c r="O1122" i="1" s="1"/>
  <c r="X1122" i="1" s="1"/>
  <c r="I1120" i="1"/>
  <c r="O1120" i="1" s="1"/>
  <c r="X1120" i="1" s="1"/>
  <c r="I1118" i="1"/>
  <c r="O1118" i="1" s="1"/>
  <c r="X1118" i="1" s="1"/>
  <c r="I1116" i="1"/>
  <c r="O1116" i="1" s="1"/>
  <c r="X1116" i="1" s="1"/>
  <c r="I1114" i="1"/>
  <c r="O1114" i="1" s="1"/>
  <c r="X1114" i="1" s="1"/>
  <c r="I1112" i="1"/>
  <c r="O1112" i="1" s="1"/>
  <c r="X1112" i="1" s="1"/>
  <c r="I1110" i="1"/>
  <c r="O1110" i="1" s="1"/>
  <c r="X1110" i="1" s="1"/>
  <c r="I1108" i="1"/>
  <c r="O1108" i="1" s="1"/>
  <c r="X1108" i="1" s="1"/>
  <c r="I1106" i="1"/>
  <c r="O1106" i="1" s="1"/>
  <c r="X1106" i="1" s="1"/>
  <c r="I1104" i="1"/>
  <c r="O1104" i="1" s="1"/>
  <c r="X1104" i="1" s="1"/>
  <c r="I1102" i="1"/>
  <c r="O1102" i="1" s="1"/>
  <c r="X1102" i="1" s="1"/>
  <c r="I1100" i="1"/>
  <c r="O1100" i="1" s="1"/>
  <c r="X1100" i="1" s="1"/>
  <c r="I1098" i="1"/>
  <c r="O1098" i="1" s="1"/>
  <c r="X1098" i="1" s="1"/>
  <c r="I1096" i="1"/>
  <c r="O1096" i="1" s="1"/>
  <c r="X1096" i="1" s="1"/>
  <c r="I1094" i="1"/>
  <c r="O1094" i="1" s="1"/>
  <c r="X1094" i="1" s="1"/>
  <c r="I1092" i="1"/>
  <c r="O1092" i="1" s="1"/>
  <c r="X1092" i="1" s="1"/>
  <c r="I1090" i="1"/>
  <c r="O1090" i="1" s="1"/>
  <c r="X1090" i="1" s="1"/>
  <c r="I1088" i="1"/>
  <c r="O1088" i="1" s="1"/>
  <c r="X1088" i="1" s="1"/>
  <c r="I1086" i="1"/>
  <c r="O1086" i="1" s="1"/>
  <c r="X1086" i="1" s="1"/>
  <c r="I1084" i="1"/>
  <c r="O1084" i="1" s="1"/>
  <c r="X1084" i="1" s="1"/>
  <c r="I1082" i="1"/>
  <c r="O1082" i="1" s="1"/>
  <c r="X1082" i="1" s="1"/>
  <c r="I1080" i="1"/>
  <c r="O1080" i="1" s="1"/>
  <c r="X1080" i="1" s="1"/>
  <c r="I1078" i="1"/>
  <c r="O1078" i="1" s="1"/>
  <c r="X1078" i="1" s="1"/>
  <c r="I1076" i="1"/>
  <c r="O1076" i="1" s="1"/>
  <c r="X1076" i="1" s="1"/>
  <c r="I1074" i="1"/>
  <c r="O1074" i="1" s="1"/>
  <c r="X1074" i="1" s="1"/>
  <c r="I1072" i="1"/>
  <c r="O1072" i="1" s="1"/>
  <c r="X1072" i="1" s="1"/>
  <c r="I1070" i="1"/>
  <c r="O1070" i="1" s="1"/>
  <c r="X1070" i="1" s="1"/>
  <c r="I1068" i="1"/>
  <c r="O1068" i="1" s="1"/>
  <c r="X1068" i="1" s="1"/>
  <c r="I1066" i="1"/>
  <c r="O1066" i="1" s="1"/>
  <c r="X1066" i="1" s="1"/>
  <c r="I1064" i="1"/>
  <c r="O1064" i="1" s="1"/>
  <c r="X1064" i="1" s="1"/>
  <c r="I1062" i="1"/>
  <c r="O1062" i="1" s="1"/>
  <c r="X1062" i="1" s="1"/>
  <c r="I1060" i="1"/>
  <c r="O1060" i="1" s="1"/>
  <c r="X1060" i="1" s="1"/>
  <c r="I1058" i="1"/>
  <c r="O1058" i="1" s="1"/>
  <c r="X1058" i="1" s="1"/>
  <c r="I1056" i="1"/>
  <c r="O1056" i="1" s="1"/>
  <c r="X1056" i="1" s="1"/>
  <c r="I1054" i="1"/>
  <c r="O1054" i="1" s="1"/>
  <c r="X1054" i="1" s="1"/>
  <c r="I1052" i="1"/>
  <c r="O1052" i="1" s="1"/>
  <c r="X1052" i="1" s="1"/>
  <c r="I1050" i="1"/>
  <c r="O1050" i="1" s="1"/>
  <c r="X1050" i="1" s="1"/>
  <c r="I1048" i="1"/>
  <c r="O1048" i="1" s="1"/>
  <c r="X1048" i="1" s="1"/>
  <c r="I1046" i="1"/>
  <c r="O1046" i="1" s="1"/>
  <c r="X1046" i="1" s="1"/>
  <c r="I1044" i="1"/>
  <c r="O1044" i="1" s="1"/>
  <c r="X1044" i="1" s="1"/>
  <c r="I1042" i="1"/>
  <c r="O1042" i="1" s="1"/>
  <c r="X1042" i="1" s="1"/>
  <c r="I1040" i="1"/>
  <c r="O1040" i="1" s="1"/>
  <c r="X1040" i="1" s="1"/>
  <c r="I1038" i="1"/>
  <c r="O1038" i="1" s="1"/>
  <c r="X1038" i="1" s="1"/>
  <c r="I1036" i="1"/>
  <c r="O1036" i="1" s="1"/>
  <c r="X1036" i="1" s="1"/>
  <c r="I1034" i="1"/>
  <c r="O1034" i="1" s="1"/>
  <c r="X1034" i="1" s="1"/>
  <c r="I1032" i="1"/>
  <c r="O1032" i="1" s="1"/>
  <c r="X1032" i="1" s="1"/>
  <c r="I1030" i="1"/>
  <c r="O1030" i="1" s="1"/>
  <c r="X1030" i="1" s="1"/>
  <c r="I1028" i="1"/>
  <c r="O1028" i="1" s="1"/>
  <c r="X1028" i="1" s="1"/>
  <c r="I1026" i="1"/>
  <c r="O1026" i="1" s="1"/>
  <c r="X1026" i="1" s="1"/>
  <c r="I1024" i="1"/>
  <c r="O1024" i="1" s="1"/>
  <c r="X1024" i="1" s="1"/>
  <c r="I1022" i="1"/>
  <c r="O1022" i="1" s="1"/>
  <c r="X1022" i="1" s="1"/>
  <c r="I1020" i="1"/>
  <c r="O1020" i="1" s="1"/>
  <c r="X1020" i="1" s="1"/>
  <c r="I1018" i="1"/>
  <c r="O1018" i="1" s="1"/>
  <c r="X1018" i="1" s="1"/>
  <c r="I1016" i="1"/>
  <c r="O1016" i="1" s="1"/>
  <c r="X1016" i="1" s="1"/>
  <c r="I1014" i="1"/>
  <c r="O1014" i="1" s="1"/>
  <c r="X1014" i="1" s="1"/>
  <c r="I1012" i="1"/>
  <c r="O1012" i="1" s="1"/>
  <c r="X1012" i="1" s="1"/>
  <c r="I1010" i="1"/>
  <c r="O1010" i="1" s="1"/>
  <c r="X1010" i="1" s="1"/>
  <c r="I1008" i="1"/>
  <c r="O1008" i="1" s="1"/>
  <c r="X1008" i="1" s="1"/>
  <c r="I1006" i="1"/>
  <c r="O1006" i="1" s="1"/>
  <c r="X1006" i="1" s="1"/>
  <c r="I1004" i="1"/>
  <c r="O1004" i="1" s="1"/>
  <c r="X1004" i="1" s="1"/>
  <c r="I1002" i="1"/>
  <c r="O1002" i="1" s="1"/>
  <c r="X1002" i="1" s="1"/>
  <c r="I1000" i="1"/>
  <c r="O1000" i="1" s="1"/>
  <c r="X1000" i="1" s="1"/>
  <c r="I998" i="1"/>
  <c r="O998" i="1" s="1"/>
  <c r="X998" i="1" s="1"/>
  <c r="I996" i="1"/>
  <c r="O996" i="1" s="1"/>
  <c r="X996" i="1" s="1"/>
  <c r="I994" i="1"/>
  <c r="O994" i="1" s="1"/>
  <c r="X994" i="1" s="1"/>
  <c r="I992" i="1"/>
  <c r="O992" i="1" s="1"/>
  <c r="X992" i="1" s="1"/>
  <c r="I990" i="1"/>
  <c r="O990" i="1" s="1"/>
  <c r="X990" i="1" s="1"/>
  <c r="I988" i="1"/>
  <c r="O988" i="1" s="1"/>
  <c r="X988" i="1" s="1"/>
  <c r="I986" i="1"/>
  <c r="O986" i="1" s="1"/>
  <c r="X986" i="1" s="1"/>
  <c r="I984" i="1"/>
  <c r="O984" i="1" s="1"/>
  <c r="X984" i="1" s="1"/>
  <c r="I982" i="1"/>
  <c r="O982" i="1" s="1"/>
  <c r="X982" i="1" s="1"/>
  <c r="I980" i="1"/>
  <c r="O980" i="1" s="1"/>
  <c r="X980" i="1" s="1"/>
  <c r="I978" i="1"/>
  <c r="O978" i="1" s="1"/>
  <c r="X978" i="1" s="1"/>
  <c r="I976" i="1"/>
  <c r="O976" i="1" s="1"/>
  <c r="X976" i="1" s="1"/>
  <c r="I974" i="1"/>
  <c r="O974" i="1" s="1"/>
  <c r="X974" i="1" s="1"/>
  <c r="I972" i="1"/>
  <c r="O972" i="1" s="1"/>
  <c r="X972" i="1" s="1"/>
  <c r="I970" i="1"/>
  <c r="O970" i="1" s="1"/>
  <c r="X970" i="1" s="1"/>
  <c r="I968" i="1"/>
  <c r="O968" i="1" s="1"/>
  <c r="X968" i="1" s="1"/>
  <c r="I966" i="1"/>
  <c r="O966" i="1" s="1"/>
  <c r="X966" i="1" s="1"/>
  <c r="I964" i="1"/>
  <c r="O964" i="1" s="1"/>
  <c r="X964" i="1" s="1"/>
  <c r="I962" i="1"/>
  <c r="O962" i="1" s="1"/>
  <c r="X962" i="1" s="1"/>
  <c r="I960" i="1"/>
  <c r="O960" i="1" s="1"/>
  <c r="X960" i="1" s="1"/>
  <c r="I958" i="1"/>
  <c r="O958" i="1" s="1"/>
  <c r="X958" i="1" s="1"/>
  <c r="I956" i="1"/>
  <c r="O956" i="1" s="1"/>
  <c r="X956" i="1" s="1"/>
  <c r="I954" i="1"/>
  <c r="O954" i="1" s="1"/>
  <c r="X954" i="1" s="1"/>
  <c r="I952" i="1"/>
  <c r="O952" i="1" s="1"/>
  <c r="X952" i="1" s="1"/>
  <c r="I950" i="1"/>
  <c r="O950" i="1" s="1"/>
  <c r="X950" i="1" s="1"/>
  <c r="I948" i="1"/>
  <c r="O948" i="1" s="1"/>
  <c r="X948" i="1" s="1"/>
  <c r="I946" i="1"/>
  <c r="O946" i="1" s="1"/>
  <c r="X946" i="1" s="1"/>
  <c r="I944" i="1"/>
  <c r="O944" i="1" s="1"/>
  <c r="X944" i="1" s="1"/>
  <c r="I942" i="1"/>
  <c r="O942" i="1" s="1"/>
  <c r="X942" i="1" s="1"/>
  <c r="I940" i="1"/>
  <c r="O940" i="1" s="1"/>
  <c r="X940" i="1" s="1"/>
  <c r="I938" i="1"/>
  <c r="O938" i="1" s="1"/>
  <c r="X938" i="1" s="1"/>
  <c r="I936" i="1"/>
  <c r="O936" i="1" s="1"/>
  <c r="X936" i="1" s="1"/>
  <c r="I934" i="1"/>
  <c r="O934" i="1" s="1"/>
  <c r="X934" i="1" s="1"/>
  <c r="I932" i="1"/>
  <c r="O932" i="1" s="1"/>
  <c r="X932" i="1" s="1"/>
  <c r="I930" i="1"/>
  <c r="O930" i="1" s="1"/>
  <c r="X930" i="1" s="1"/>
  <c r="I928" i="1"/>
  <c r="O928" i="1" s="1"/>
  <c r="X928" i="1" s="1"/>
  <c r="I926" i="1"/>
  <c r="O926" i="1" s="1"/>
  <c r="X926" i="1" s="1"/>
  <c r="I924" i="1"/>
  <c r="O924" i="1" s="1"/>
  <c r="X924" i="1" s="1"/>
  <c r="I1901" i="1"/>
  <c r="O1901" i="1" s="1"/>
  <c r="X1901" i="1" s="1"/>
  <c r="I1899" i="1"/>
  <c r="O1899" i="1" s="1"/>
  <c r="X1899" i="1" s="1"/>
  <c r="I1897" i="1"/>
  <c r="O1897" i="1" s="1"/>
  <c r="X1897" i="1" s="1"/>
  <c r="I1895" i="1"/>
  <c r="O1895" i="1" s="1"/>
  <c r="X1895" i="1" s="1"/>
  <c r="I1893" i="1"/>
  <c r="O1893" i="1" s="1"/>
  <c r="X1893" i="1" s="1"/>
  <c r="I1891" i="1"/>
  <c r="O1891" i="1" s="1"/>
  <c r="X1891" i="1" s="1"/>
  <c r="I1889" i="1"/>
  <c r="O1889" i="1" s="1"/>
  <c r="X1889" i="1" s="1"/>
  <c r="I1887" i="1"/>
  <c r="O1887" i="1" s="1"/>
  <c r="I1885" i="1"/>
  <c r="O1885" i="1" s="1"/>
  <c r="I1883" i="1"/>
  <c r="O1883" i="1" s="1"/>
  <c r="I1881" i="1"/>
  <c r="O1881" i="1" s="1"/>
  <c r="X1881" i="1" s="1"/>
  <c r="I1879" i="1"/>
  <c r="O1879" i="1" s="1"/>
  <c r="I1877" i="1"/>
  <c r="O1877" i="1" s="1"/>
  <c r="I1875" i="1"/>
  <c r="O1875" i="1" s="1"/>
  <c r="I1873" i="1"/>
  <c r="O1873" i="1" s="1"/>
  <c r="I1871" i="1"/>
  <c r="O1871" i="1" s="1"/>
  <c r="X1871" i="1" s="1"/>
  <c r="I1869" i="1"/>
  <c r="O1869" i="1" s="1"/>
  <c r="I1867" i="1"/>
  <c r="O1867" i="1" s="1"/>
  <c r="I1865" i="1"/>
  <c r="O1865" i="1" s="1"/>
  <c r="X1865" i="1" s="1"/>
  <c r="I1863" i="1"/>
  <c r="O1863" i="1" s="1"/>
  <c r="I1861" i="1"/>
  <c r="O1861" i="1" s="1"/>
  <c r="I1859" i="1"/>
  <c r="O1859" i="1" s="1"/>
  <c r="I1857" i="1"/>
  <c r="O1857" i="1" s="1"/>
  <c r="I1855" i="1"/>
  <c r="O1855" i="1" s="1"/>
  <c r="I1853" i="1"/>
  <c r="O1853" i="1" s="1"/>
  <c r="I1851" i="1"/>
  <c r="O1851" i="1" s="1"/>
  <c r="I1849" i="1"/>
  <c r="O1849" i="1" s="1"/>
  <c r="I1847" i="1"/>
  <c r="O1847" i="1" s="1"/>
  <c r="I1845" i="1"/>
  <c r="O1845" i="1" s="1"/>
  <c r="I1843" i="1"/>
  <c r="O1843" i="1" s="1"/>
  <c r="I1841" i="1"/>
  <c r="O1841" i="1" s="1"/>
  <c r="I1839" i="1"/>
  <c r="O1839" i="1" s="1"/>
  <c r="I1837" i="1"/>
  <c r="O1837" i="1" s="1"/>
  <c r="I1835" i="1"/>
  <c r="O1835" i="1" s="1"/>
  <c r="I1833" i="1"/>
  <c r="O1833" i="1" s="1"/>
  <c r="I1831" i="1"/>
  <c r="O1831" i="1" s="1"/>
  <c r="I1829" i="1"/>
  <c r="O1829" i="1" s="1"/>
  <c r="I1827" i="1"/>
  <c r="O1827" i="1" s="1"/>
  <c r="I1825" i="1"/>
  <c r="O1825" i="1" s="1"/>
  <c r="I1823" i="1"/>
  <c r="O1823" i="1" s="1"/>
  <c r="X1823" i="1" s="1"/>
  <c r="I1821" i="1"/>
  <c r="O1821" i="1" s="1"/>
  <c r="I1819" i="1"/>
  <c r="O1819" i="1" s="1"/>
  <c r="I1817" i="1"/>
  <c r="O1817" i="1" s="1"/>
  <c r="I1815" i="1"/>
  <c r="O1815" i="1" s="1"/>
  <c r="I1813" i="1"/>
  <c r="O1813" i="1" s="1"/>
  <c r="I1811" i="1"/>
  <c r="O1811" i="1" s="1"/>
  <c r="I1809" i="1"/>
  <c r="O1809" i="1" s="1"/>
  <c r="I1807" i="1"/>
  <c r="O1807" i="1" s="1"/>
  <c r="I1805" i="1"/>
  <c r="O1805" i="1" s="1"/>
  <c r="I1803" i="1"/>
  <c r="O1803" i="1" s="1"/>
  <c r="I1801" i="1"/>
  <c r="O1801" i="1" s="1"/>
  <c r="I1797" i="1"/>
  <c r="O1797" i="1" s="1"/>
  <c r="I1793" i="1"/>
  <c r="O1793" i="1" s="1"/>
  <c r="I1791" i="1"/>
  <c r="O1791" i="1" s="1"/>
  <c r="I1789" i="1"/>
  <c r="O1789" i="1" s="1"/>
  <c r="X1789" i="1" s="1"/>
  <c r="I1787" i="1"/>
  <c r="O1787" i="1" s="1"/>
  <c r="X1787" i="1" s="1"/>
  <c r="I1785" i="1"/>
  <c r="O1785" i="1" s="1"/>
  <c r="X1785" i="1" s="1"/>
  <c r="I1783" i="1"/>
  <c r="O1783" i="1" s="1"/>
  <c r="X1783" i="1" s="1"/>
  <c r="I1781" i="1"/>
  <c r="O1781" i="1" s="1"/>
  <c r="X1781" i="1" s="1"/>
  <c r="I1779" i="1"/>
  <c r="O1779" i="1" s="1"/>
  <c r="X1779" i="1" s="1"/>
  <c r="I1777" i="1"/>
  <c r="O1777" i="1" s="1"/>
  <c r="X1777" i="1" s="1"/>
  <c r="I1775" i="1"/>
  <c r="O1775" i="1" s="1"/>
  <c r="X1775" i="1" s="1"/>
  <c r="I1773" i="1"/>
  <c r="O1773" i="1" s="1"/>
  <c r="X1773" i="1" s="1"/>
  <c r="I1771" i="1"/>
  <c r="O1771" i="1" s="1"/>
  <c r="X1771" i="1" s="1"/>
  <c r="I1769" i="1"/>
  <c r="O1769" i="1" s="1"/>
  <c r="X1769" i="1" s="1"/>
  <c r="I1767" i="1"/>
  <c r="O1767" i="1" s="1"/>
  <c r="X1767" i="1" s="1"/>
  <c r="I1765" i="1"/>
  <c r="O1765" i="1" s="1"/>
  <c r="X1765" i="1" s="1"/>
  <c r="I1763" i="1"/>
  <c r="O1763" i="1" s="1"/>
  <c r="X1763" i="1" s="1"/>
  <c r="I1761" i="1"/>
  <c r="O1761" i="1" s="1"/>
  <c r="X1761" i="1" s="1"/>
  <c r="I1759" i="1"/>
  <c r="O1759" i="1" s="1"/>
  <c r="X1759" i="1" s="1"/>
  <c r="I1757" i="1"/>
  <c r="O1757" i="1" s="1"/>
  <c r="I1755" i="1"/>
  <c r="O1755" i="1" s="1"/>
  <c r="I1753" i="1"/>
  <c r="O1753" i="1" s="1"/>
  <c r="I1751" i="1"/>
  <c r="O1751" i="1" s="1"/>
  <c r="X1751" i="1" s="1"/>
  <c r="I1749" i="1"/>
  <c r="O1749" i="1" s="1"/>
  <c r="X1749" i="1" s="1"/>
  <c r="I1747" i="1"/>
  <c r="O1747" i="1" s="1"/>
  <c r="I1745" i="1"/>
  <c r="O1745" i="1" s="1"/>
  <c r="I1743" i="1"/>
  <c r="O1743" i="1" s="1"/>
  <c r="I1741" i="1"/>
  <c r="O1741" i="1" s="1"/>
  <c r="I1739" i="1"/>
  <c r="O1739" i="1" s="1"/>
  <c r="I1737" i="1"/>
  <c r="O1737" i="1" s="1"/>
  <c r="I1735" i="1"/>
  <c r="O1735" i="1" s="1"/>
  <c r="X1735" i="1" s="1"/>
  <c r="I1733" i="1"/>
  <c r="O1733" i="1" s="1"/>
  <c r="X1733" i="1" s="1"/>
  <c r="I1731" i="1"/>
  <c r="O1731" i="1" s="1"/>
  <c r="X1731" i="1" s="1"/>
  <c r="I1729" i="1"/>
  <c r="O1729" i="1" s="1"/>
  <c r="I1727" i="1"/>
  <c r="O1727" i="1" s="1"/>
  <c r="I1725" i="1"/>
  <c r="O1725" i="1" s="1"/>
  <c r="I1723" i="1"/>
  <c r="O1723" i="1" s="1"/>
  <c r="I1721" i="1"/>
  <c r="O1721" i="1" s="1"/>
  <c r="I1719" i="1"/>
  <c r="O1719" i="1" s="1"/>
  <c r="I1717" i="1"/>
  <c r="O1717" i="1" s="1"/>
  <c r="I1715" i="1"/>
  <c r="O1715" i="1" s="1"/>
  <c r="I1713" i="1"/>
  <c r="O1713" i="1" s="1"/>
  <c r="I1711" i="1"/>
  <c r="O1711" i="1" s="1"/>
  <c r="X1711" i="1" s="1"/>
  <c r="I1709" i="1"/>
  <c r="O1709" i="1" s="1"/>
  <c r="X1709" i="1" s="1"/>
  <c r="I1707" i="1"/>
  <c r="O1707" i="1" s="1"/>
  <c r="X1707" i="1" s="1"/>
  <c r="I1705" i="1"/>
  <c r="O1705" i="1" s="1"/>
  <c r="I1703" i="1"/>
  <c r="O1703" i="1" s="1"/>
  <c r="I1701" i="1"/>
  <c r="O1701" i="1" s="1"/>
  <c r="I1699" i="1"/>
  <c r="O1699" i="1" s="1"/>
  <c r="I1697" i="1"/>
  <c r="O1697" i="1" s="1"/>
  <c r="I1695" i="1"/>
  <c r="O1695" i="1" s="1"/>
  <c r="I1693" i="1"/>
  <c r="O1693" i="1" s="1"/>
  <c r="I1691" i="1"/>
  <c r="O1691" i="1" s="1"/>
  <c r="I1689" i="1"/>
  <c r="O1689" i="1" s="1"/>
  <c r="I1687" i="1"/>
  <c r="O1687" i="1" s="1"/>
  <c r="I1685" i="1"/>
  <c r="O1685" i="1" s="1"/>
  <c r="I1683" i="1"/>
  <c r="O1683" i="1" s="1"/>
  <c r="I1681" i="1"/>
  <c r="O1681" i="1" s="1"/>
  <c r="I1679" i="1"/>
  <c r="O1679" i="1" s="1"/>
  <c r="I1677" i="1"/>
  <c r="O1677" i="1" s="1"/>
  <c r="I1675" i="1"/>
  <c r="O1675" i="1" s="1"/>
  <c r="I1673" i="1"/>
  <c r="O1673" i="1" s="1"/>
  <c r="I1671" i="1"/>
  <c r="O1671" i="1" s="1"/>
  <c r="I1669" i="1"/>
  <c r="O1669" i="1" s="1"/>
  <c r="I1667" i="1"/>
  <c r="O1667" i="1" s="1"/>
  <c r="I1665" i="1"/>
  <c r="O1665" i="1" s="1"/>
  <c r="I1663" i="1"/>
  <c r="O1663" i="1" s="1"/>
  <c r="I1661" i="1"/>
  <c r="O1661" i="1" s="1"/>
  <c r="I1659" i="1"/>
  <c r="O1659" i="1" s="1"/>
  <c r="I1657" i="1"/>
  <c r="O1657" i="1" s="1"/>
  <c r="I1655" i="1"/>
  <c r="O1655" i="1" s="1"/>
  <c r="I1653" i="1"/>
  <c r="O1653" i="1" s="1"/>
  <c r="I1651" i="1"/>
  <c r="O1651" i="1" s="1"/>
  <c r="I1649" i="1"/>
  <c r="O1649" i="1" s="1"/>
  <c r="I1647" i="1"/>
  <c r="O1647" i="1" s="1"/>
  <c r="I1645" i="1"/>
  <c r="O1645" i="1" s="1"/>
  <c r="I1643" i="1"/>
  <c r="O1643" i="1" s="1"/>
  <c r="I1641" i="1"/>
  <c r="O1641" i="1" s="1"/>
  <c r="X1641" i="1" s="1"/>
  <c r="I1639" i="1"/>
  <c r="O1639" i="1" s="1"/>
  <c r="X1639" i="1" s="1"/>
  <c r="I1637" i="1"/>
  <c r="O1637" i="1" s="1"/>
  <c r="X1637" i="1" s="1"/>
  <c r="I1635" i="1"/>
  <c r="O1635" i="1" s="1"/>
  <c r="X1635" i="1" s="1"/>
  <c r="I1633" i="1"/>
  <c r="O1633" i="1" s="1"/>
  <c r="X1633" i="1" s="1"/>
  <c r="I1631" i="1"/>
  <c r="O1631" i="1" s="1"/>
  <c r="X1631" i="1" s="1"/>
  <c r="I1629" i="1"/>
  <c r="O1629" i="1" s="1"/>
  <c r="X1629" i="1" s="1"/>
  <c r="I1627" i="1"/>
  <c r="O1627" i="1" s="1"/>
  <c r="X1627" i="1" s="1"/>
  <c r="I1625" i="1"/>
  <c r="O1625" i="1" s="1"/>
  <c r="X1625" i="1" s="1"/>
  <c r="I1623" i="1"/>
  <c r="O1623" i="1" s="1"/>
  <c r="X1623" i="1" s="1"/>
  <c r="I1621" i="1"/>
  <c r="O1621" i="1" s="1"/>
  <c r="X1621" i="1" s="1"/>
  <c r="I1619" i="1"/>
  <c r="O1619" i="1" s="1"/>
  <c r="X1619" i="1" s="1"/>
  <c r="I1617" i="1"/>
  <c r="O1617" i="1" s="1"/>
  <c r="X1617" i="1" s="1"/>
  <c r="I1615" i="1"/>
  <c r="O1615" i="1" s="1"/>
  <c r="X1615" i="1" s="1"/>
  <c r="I1613" i="1"/>
  <c r="O1613" i="1" s="1"/>
  <c r="X1613" i="1" s="1"/>
  <c r="I1611" i="1"/>
  <c r="O1611" i="1" s="1"/>
  <c r="X1611" i="1" s="1"/>
  <c r="I1609" i="1"/>
  <c r="O1609" i="1" s="1"/>
  <c r="X1609" i="1" s="1"/>
  <c r="I1607" i="1"/>
  <c r="O1607" i="1" s="1"/>
  <c r="X1607" i="1" s="1"/>
  <c r="I1605" i="1"/>
  <c r="O1605" i="1" s="1"/>
  <c r="X1605" i="1" s="1"/>
  <c r="I1603" i="1"/>
  <c r="O1603" i="1" s="1"/>
  <c r="X1603" i="1" s="1"/>
  <c r="I1601" i="1"/>
  <c r="O1601" i="1" s="1"/>
  <c r="X1601" i="1" s="1"/>
  <c r="I1599" i="1"/>
  <c r="O1599" i="1" s="1"/>
  <c r="X1599" i="1" s="1"/>
  <c r="I1597" i="1"/>
  <c r="O1597" i="1" s="1"/>
  <c r="X1597" i="1" s="1"/>
  <c r="I1595" i="1"/>
  <c r="O1595" i="1" s="1"/>
  <c r="X1595" i="1" s="1"/>
  <c r="I1593" i="1"/>
  <c r="O1593" i="1" s="1"/>
  <c r="X1593" i="1" s="1"/>
  <c r="I1591" i="1"/>
  <c r="O1591" i="1" s="1"/>
  <c r="X1591" i="1" s="1"/>
  <c r="I1589" i="1"/>
  <c r="O1589" i="1" s="1"/>
  <c r="X1589" i="1" s="1"/>
  <c r="I1587" i="1"/>
  <c r="O1587" i="1" s="1"/>
  <c r="X1587" i="1" s="1"/>
  <c r="I1585" i="1"/>
  <c r="O1585" i="1" s="1"/>
  <c r="X1585" i="1" s="1"/>
  <c r="I1583" i="1"/>
  <c r="O1583" i="1" s="1"/>
  <c r="X1583" i="1" s="1"/>
  <c r="I1581" i="1"/>
  <c r="O1581" i="1" s="1"/>
  <c r="X1581" i="1" s="1"/>
  <c r="I1579" i="1"/>
  <c r="O1579" i="1" s="1"/>
  <c r="X1579" i="1" s="1"/>
  <c r="I1577" i="1"/>
  <c r="O1577" i="1" s="1"/>
  <c r="X1577" i="1" s="1"/>
  <c r="I1575" i="1"/>
  <c r="O1575" i="1" s="1"/>
  <c r="X1575" i="1" s="1"/>
  <c r="I1573" i="1"/>
  <c r="O1573" i="1" s="1"/>
  <c r="X1573" i="1" s="1"/>
  <c r="I1571" i="1"/>
  <c r="O1571" i="1" s="1"/>
  <c r="X1571" i="1" s="1"/>
  <c r="I1569" i="1"/>
  <c r="O1569" i="1" s="1"/>
  <c r="X1569" i="1" s="1"/>
  <c r="I1567" i="1"/>
  <c r="O1567" i="1" s="1"/>
  <c r="X1567" i="1" s="1"/>
  <c r="I1565" i="1"/>
  <c r="O1565" i="1" s="1"/>
  <c r="X1565" i="1" s="1"/>
  <c r="I1563" i="1"/>
  <c r="O1563" i="1" s="1"/>
  <c r="X1563" i="1" s="1"/>
  <c r="I1561" i="1"/>
  <c r="O1561" i="1" s="1"/>
  <c r="X1561" i="1" s="1"/>
  <c r="I1559" i="1"/>
  <c r="O1559" i="1" s="1"/>
  <c r="X1559" i="1" s="1"/>
  <c r="I1557" i="1"/>
  <c r="O1557" i="1" s="1"/>
  <c r="X1557" i="1" s="1"/>
  <c r="I1555" i="1"/>
  <c r="O1555" i="1" s="1"/>
  <c r="X1555" i="1" s="1"/>
  <c r="I1553" i="1"/>
  <c r="O1553" i="1" s="1"/>
  <c r="X1553" i="1" s="1"/>
  <c r="I1551" i="1"/>
  <c r="O1551" i="1" s="1"/>
  <c r="X1551" i="1" s="1"/>
  <c r="I1549" i="1"/>
  <c r="O1549" i="1" s="1"/>
  <c r="X1549" i="1" s="1"/>
  <c r="I1547" i="1"/>
  <c r="O1547" i="1" s="1"/>
  <c r="X1547" i="1" s="1"/>
  <c r="I1545" i="1"/>
  <c r="O1545" i="1" s="1"/>
  <c r="X1545" i="1" s="1"/>
  <c r="I1543" i="1"/>
  <c r="O1543" i="1" s="1"/>
  <c r="X1543" i="1" s="1"/>
  <c r="I1541" i="1"/>
  <c r="O1541" i="1" s="1"/>
  <c r="X1541" i="1" s="1"/>
  <c r="I1539" i="1"/>
  <c r="O1539" i="1" s="1"/>
  <c r="X1539" i="1" s="1"/>
  <c r="I1537" i="1"/>
  <c r="O1537" i="1" s="1"/>
  <c r="X1537" i="1" s="1"/>
  <c r="I1535" i="1"/>
  <c r="O1535" i="1" s="1"/>
  <c r="X1535" i="1" s="1"/>
  <c r="I1533" i="1"/>
  <c r="O1533" i="1" s="1"/>
  <c r="X1533" i="1" s="1"/>
  <c r="I1531" i="1"/>
  <c r="O1531" i="1" s="1"/>
  <c r="X1531" i="1" s="1"/>
  <c r="I1529" i="1"/>
  <c r="O1529" i="1" s="1"/>
  <c r="X1529" i="1" s="1"/>
  <c r="I1527" i="1"/>
  <c r="O1527" i="1" s="1"/>
  <c r="X1527" i="1" s="1"/>
  <c r="I1525" i="1"/>
  <c r="O1525" i="1" s="1"/>
  <c r="X1525" i="1" s="1"/>
  <c r="I1523" i="1"/>
  <c r="O1523" i="1" s="1"/>
  <c r="X1523" i="1" s="1"/>
  <c r="I1521" i="1"/>
  <c r="O1521" i="1" s="1"/>
  <c r="X1521" i="1" s="1"/>
  <c r="I1519" i="1"/>
  <c r="O1519" i="1" s="1"/>
  <c r="X1519" i="1" s="1"/>
  <c r="I1517" i="1"/>
  <c r="O1517" i="1" s="1"/>
  <c r="X1517" i="1" s="1"/>
  <c r="I1515" i="1"/>
  <c r="O1515" i="1" s="1"/>
  <c r="X1515" i="1" s="1"/>
  <c r="I1513" i="1"/>
  <c r="O1513" i="1" s="1"/>
  <c r="X1513" i="1" s="1"/>
  <c r="I1511" i="1"/>
  <c r="O1511" i="1" s="1"/>
  <c r="X1511" i="1" s="1"/>
  <c r="I1509" i="1"/>
  <c r="O1509" i="1" s="1"/>
  <c r="X1509" i="1" s="1"/>
  <c r="I1507" i="1"/>
  <c r="O1507" i="1" s="1"/>
  <c r="X1507" i="1" s="1"/>
  <c r="I1505" i="1"/>
  <c r="O1505" i="1" s="1"/>
  <c r="X1505" i="1" s="1"/>
  <c r="I1503" i="1"/>
  <c r="O1503" i="1" s="1"/>
  <c r="X1503" i="1" s="1"/>
  <c r="I1501" i="1"/>
  <c r="O1501" i="1" s="1"/>
  <c r="X1501" i="1" s="1"/>
  <c r="I1499" i="1"/>
  <c r="O1499" i="1" s="1"/>
  <c r="X1499" i="1" s="1"/>
  <c r="I1497" i="1"/>
  <c r="O1497" i="1" s="1"/>
  <c r="X1497" i="1" s="1"/>
  <c r="I1495" i="1"/>
  <c r="O1495" i="1" s="1"/>
  <c r="X1495" i="1" s="1"/>
  <c r="I1493" i="1"/>
  <c r="O1493" i="1" s="1"/>
  <c r="X1493" i="1" s="1"/>
  <c r="I1491" i="1"/>
  <c r="O1491" i="1" s="1"/>
  <c r="X1491" i="1" s="1"/>
  <c r="I1489" i="1"/>
  <c r="O1489" i="1" s="1"/>
  <c r="X1489" i="1" s="1"/>
  <c r="I1487" i="1"/>
  <c r="O1487" i="1" s="1"/>
  <c r="X1487" i="1" s="1"/>
  <c r="I1485" i="1"/>
  <c r="O1485" i="1" s="1"/>
  <c r="X1485" i="1" s="1"/>
  <c r="I1483" i="1"/>
  <c r="O1483" i="1" s="1"/>
  <c r="X1483" i="1" s="1"/>
  <c r="I1481" i="1"/>
  <c r="O1481" i="1" s="1"/>
  <c r="X1481" i="1" s="1"/>
  <c r="I1479" i="1"/>
  <c r="O1479" i="1" s="1"/>
  <c r="X1479" i="1" s="1"/>
  <c r="I1477" i="1"/>
  <c r="O1477" i="1" s="1"/>
  <c r="X1477" i="1" s="1"/>
  <c r="I1475" i="1"/>
  <c r="O1475" i="1" s="1"/>
  <c r="X1475" i="1" s="1"/>
  <c r="I1473" i="1"/>
  <c r="O1473" i="1" s="1"/>
  <c r="X1473" i="1" s="1"/>
  <c r="I1471" i="1"/>
  <c r="O1471" i="1" s="1"/>
  <c r="X1471" i="1" s="1"/>
  <c r="I1469" i="1"/>
  <c r="O1469" i="1" s="1"/>
  <c r="X1469" i="1" s="1"/>
  <c r="I1467" i="1"/>
  <c r="O1467" i="1" s="1"/>
  <c r="X1467" i="1" s="1"/>
  <c r="I1465" i="1"/>
  <c r="O1465" i="1" s="1"/>
  <c r="X1465" i="1" s="1"/>
  <c r="I1463" i="1"/>
  <c r="O1463" i="1" s="1"/>
  <c r="X1463" i="1" s="1"/>
  <c r="I1461" i="1"/>
  <c r="O1461" i="1" s="1"/>
  <c r="X1461" i="1" s="1"/>
  <c r="I1459" i="1"/>
  <c r="O1459" i="1" s="1"/>
  <c r="X1459" i="1" s="1"/>
  <c r="I1457" i="1"/>
  <c r="O1457" i="1" s="1"/>
  <c r="X1457" i="1" s="1"/>
  <c r="I1455" i="1"/>
  <c r="O1455" i="1" s="1"/>
  <c r="X1455" i="1" s="1"/>
  <c r="I1453" i="1"/>
  <c r="O1453" i="1" s="1"/>
  <c r="X1453" i="1" s="1"/>
  <c r="I1451" i="1"/>
  <c r="O1451" i="1" s="1"/>
  <c r="X1451" i="1" s="1"/>
  <c r="I1449" i="1"/>
  <c r="O1449" i="1" s="1"/>
  <c r="X1449" i="1" s="1"/>
  <c r="I1447" i="1"/>
  <c r="O1447" i="1" s="1"/>
  <c r="X1447" i="1" s="1"/>
  <c r="I1445" i="1"/>
  <c r="O1445" i="1" s="1"/>
  <c r="X1445" i="1" s="1"/>
  <c r="I1443" i="1"/>
  <c r="O1443" i="1" s="1"/>
  <c r="X1443" i="1" s="1"/>
  <c r="I1441" i="1"/>
  <c r="O1441" i="1" s="1"/>
  <c r="X1441" i="1" s="1"/>
  <c r="I1439" i="1"/>
  <c r="O1439" i="1" s="1"/>
  <c r="X1439" i="1" s="1"/>
  <c r="I1437" i="1"/>
  <c r="O1437" i="1" s="1"/>
  <c r="X1437" i="1" s="1"/>
  <c r="I1435" i="1"/>
  <c r="O1435" i="1" s="1"/>
  <c r="X1435" i="1" s="1"/>
  <c r="I1433" i="1"/>
  <c r="O1433" i="1" s="1"/>
  <c r="X1433" i="1" s="1"/>
  <c r="I1431" i="1"/>
  <c r="O1431" i="1" s="1"/>
  <c r="X1431" i="1" s="1"/>
  <c r="I1429" i="1"/>
  <c r="O1429" i="1" s="1"/>
  <c r="X1429" i="1" s="1"/>
  <c r="I1427" i="1"/>
  <c r="O1427" i="1" s="1"/>
  <c r="X1427" i="1" s="1"/>
  <c r="I1425" i="1"/>
  <c r="O1425" i="1" s="1"/>
  <c r="X1425" i="1" s="1"/>
  <c r="I1423" i="1"/>
  <c r="O1423" i="1" s="1"/>
  <c r="X1423" i="1" s="1"/>
  <c r="I1421" i="1"/>
  <c r="O1421" i="1" s="1"/>
  <c r="X1421" i="1" s="1"/>
  <c r="I1419" i="1"/>
  <c r="O1419" i="1" s="1"/>
  <c r="X1419" i="1" s="1"/>
  <c r="I1417" i="1"/>
  <c r="O1417" i="1" s="1"/>
  <c r="X1417" i="1" s="1"/>
  <c r="I1415" i="1"/>
  <c r="O1415" i="1" s="1"/>
  <c r="X1415" i="1" s="1"/>
  <c r="I1413" i="1"/>
  <c r="O1413" i="1" s="1"/>
  <c r="X1413" i="1" s="1"/>
  <c r="I1411" i="1"/>
  <c r="O1411" i="1" s="1"/>
  <c r="X1411" i="1" s="1"/>
  <c r="I1409" i="1"/>
  <c r="O1409" i="1" s="1"/>
  <c r="X1409" i="1" s="1"/>
  <c r="I1407" i="1"/>
  <c r="O1407" i="1" s="1"/>
  <c r="X1407" i="1" s="1"/>
  <c r="I1405" i="1"/>
  <c r="O1405" i="1" s="1"/>
  <c r="X1405" i="1" s="1"/>
  <c r="I1403" i="1"/>
  <c r="O1403" i="1" s="1"/>
  <c r="X1403" i="1" s="1"/>
  <c r="I1401" i="1"/>
  <c r="O1401" i="1" s="1"/>
  <c r="X1401" i="1" s="1"/>
  <c r="I1399" i="1"/>
  <c r="O1399" i="1" s="1"/>
  <c r="X1399" i="1" s="1"/>
  <c r="I1397" i="1"/>
  <c r="O1397" i="1" s="1"/>
  <c r="X1397" i="1" s="1"/>
  <c r="I1395" i="1"/>
  <c r="O1395" i="1" s="1"/>
  <c r="X1395" i="1" s="1"/>
  <c r="I1393" i="1"/>
  <c r="O1393" i="1" s="1"/>
  <c r="X1393" i="1" s="1"/>
  <c r="I1391" i="1"/>
  <c r="O1391" i="1" s="1"/>
  <c r="X1391" i="1" s="1"/>
  <c r="I1389" i="1"/>
  <c r="O1389" i="1" s="1"/>
  <c r="X1389" i="1" s="1"/>
  <c r="I1387" i="1"/>
  <c r="O1387" i="1" s="1"/>
  <c r="X1387" i="1" s="1"/>
  <c r="I1385" i="1"/>
  <c r="O1385" i="1" s="1"/>
  <c r="X1385" i="1" s="1"/>
  <c r="I1383" i="1"/>
  <c r="O1383" i="1" s="1"/>
  <c r="X1383" i="1" s="1"/>
  <c r="I1381" i="1"/>
  <c r="O1381" i="1" s="1"/>
  <c r="X1381" i="1" s="1"/>
  <c r="I1379" i="1"/>
  <c r="O1379" i="1" s="1"/>
  <c r="X1379" i="1" s="1"/>
  <c r="I1377" i="1"/>
  <c r="O1377" i="1" s="1"/>
  <c r="X1377" i="1" s="1"/>
  <c r="I1375" i="1"/>
  <c r="O1375" i="1" s="1"/>
  <c r="X1375" i="1" s="1"/>
  <c r="I1373" i="1"/>
  <c r="O1373" i="1" s="1"/>
  <c r="X1373" i="1" s="1"/>
  <c r="I1371" i="1"/>
  <c r="O1371" i="1" s="1"/>
  <c r="X1371" i="1" s="1"/>
  <c r="I1369" i="1"/>
  <c r="O1369" i="1" s="1"/>
  <c r="X1369" i="1" s="1"/>
  <c r="I1367" i="1"/>
  <c r="O1367" i="1" s="1"/>
  <c r="X1367" i="1" s="1"/>
  <c r="I1365" i="1"/>
  <c r="O1365" i="1" s="1"/>
  <c r="X1365" i="1" s="1"/>
  <c r="I1363" i="1"/>
  <c r="O1363" i="1" s="1"/>
  <c r="X1363" i="1" s="1"/>
  <c r="I1361" i="1"/>
  <c r="O1361" i="1" s="1"/>
  <c r="X1361" i="1" s="1"/>
  <c r="I1359" i="1"/>
  <c r="O1359" i="1" s="1"/>
  <c r="X1359" i="1" s="1"/>
  <c r="I1357" i="1"/>
  <c r="O1357" i="1" s="1"/>
  <c r="X1357" i="1" s="1"/>
  <c r="I1355" i="1"/>
  <c r="O1355" i="1" s="1"/>
  <c r="X1355" i="1" s="1"/>
  <c r="I1353" i="1"/>
  <c r="O1353" i="1" s="1"/>
  <c r="X1353" i="1" s="1"/>
  <c r="I1351" i="1"/>
  <c r="O1351" i="1" s="1"/>
  <c r="X1351" i="1" s="1"/>
  <c r="I1349" i="1"/>
  <c r="O1349" i="1" s="1"/>
  <c r="X1349" i="1" s="1"/>
  <c r="I1347" i="1"/>
  <c r="O1347" i="1" s="1"/>
  <c r="X1347" i="1" s="1"/>
  <c r="I1345" i="1"/>
  <c r="O1345" i="1" s="1"/>
  <c r="X1345" i="1" s="1"/>
  <c r="I1343" i="1"/>
  <c r="O1343" i="1" s="1"/>
  <c r="X1343" i="1" s="1"/>
  <c r="I1341" i="1"/>
  <c r="O1341" i="1" s="1"/>
  <c r="X1341" i="1" s="1"/>
  <c r="I1339" i="1"/>
  <c r="O1339" i="1" s="1"/>
  <c r="X1339" i="1" s="1"/>
  <c r="I1337" i="1"/>
  <c r="O1337" i="1" s="1"/>
  <c r="X1337" i="1" s="1"/>
  <c r="I1335" i="1"/>
  <c r="O1335" i="1" s="1"/>
  <c r="X1335" i="1" s="1"/>
  <c r="I1333" i="1"/>
  <c r="O1333" i="1" s="1"/>
  <c r="X1333" i="1" s="1"/>
  <c r="I1331" i="1"/>
  <c r="O1331" i="1" s="1"/>
  <c r="X1331" i="1" s="1"/>
  <c r="I1329" i="1"/>
  <c r="O1329" i="1" s="1"/>
  <c r="X1329" i="1" s="1"/>
  <c r="I1327" i="1"/>
  <c r="O1327" i="1" s="1"/>
  <c r="X1327" i="1" s="1"/>
  <c r="I1325" i="1"/>
  <c r="O1325" i="1" s="1"/>
  <c r="X1325" i="1" s="1"/>
  <c r="I1323" i="1"/>
  <c r="O1323" i="1" s="1"/>
  <c r="X1323" i="1" s="1"/>
  <c r="I1321" i="1"/>
  <c r="O1321" i="1" s="1"/>
  <c r="X1321" i="1" s="1"/>
  <c r="I1319" i="1"/>
  <c r="O1319" i="1" s="1"/>
  <c r="X1319" i="1" s="1"/>
  <c r="I1317" i="1"/>
  <c r="O1317" i="1" s="1"/>
  <c r="X1317" i="1" s="1"/>
  <c r="I1315" i="1"/>
  <c r="O1315" i="1" s="1"/>
  <c r="X1315" i="1" s="1"/>
  <c r="I1313" i="1"/>
  <c r="O1313" i="1" s="1"/>
  <c r="X1313" i="1" s="1"/>
  <c r="I1311" i="1"/>
  <c r="O1311" i="1" s="1"/>
  <c r="X1311" i="1" s="1"/>
  <c r="I1309" i="1"/>
  <c r="O1309" i="1" s="1"/>
  <c r="X1309" i="1" s="1"/>
  <c r="I1307" i="1"/>
  <c r="O1307" i="1" s="1"/>
  <c r="X1307" i="1" s="1"/>
  <c r="I1305" i="1"/>
  <c r="O1305" i="1" s="1"/>
  <c r="X1305" i="1" s="1"/>
  <c r="I1303" i="1"/>
  <c r="O1303" i="1" s="1"/>
  <c r="X1303" i="1" s="1"/>
  <c r="I1301" i="1"/>
  <c r="O1301" i="1" s="1"/>
  <c r="X1301" i="1" s="1"/>
  <c r="I1299" i="1"/>
  <c r="O1299" i="1" s="1"/>
  <c r="X1299" i="1" s="1"/>
  <c r="I1297" i="1"/>
  <c r="O1297" i="1" s="1"/>
  <c r="X1297" i="1" s="1"/>
  <c r="I1295" i="1"/>
  <c r="O1295" i="1" s="1"/>
  <c r="X1295" i="1" s="1"/>
  <c r="I1293" i="1"/>
  <c r="O1293" i="1" s="1"/>
  <c r="X1293" i="1" s="1"/>
  <c r="I1291" i="1"/>
  <c r="O1291" i="1" s="1"/>
  <c r="X1291" i="1" s="1"/>
  <c r="I1289" i="1"/>
  <c r="O1289" i="1" s="1"/>
  <c r="X1289" i="1" s="1"/>
  <c r="I1287" i="1"/>
  <c r="O1287" i="1" s="1"/>
  <c r="X1287" i="1" s="1"/>
  <c r="I1285" i="1"/>
  <c r="O1285" i="1" s="1"/>
  <c r="X1285" i="1" s="1"/>
  <c r="I1283" i="1"/>
  <c r="O1283" i="1" s="1"/>
  <c r="X1283" i="1" s="1"/>
  <c r="I1281" i="1"/>
  <c r="O1281" i="1" s="1"/>
  <c r="X1281" i="1" s="1"/>
  <c r="I1279" i="1"/>
  <c r="O1279" i="1" s="1"/>
  <c r="X1279" i="1" s="1"/>
  <c r="I1277" i="1"/>
  <c r="O1277" i="1" s="1"/>
  <c r="X1277" i="1" s="1"/>
  <c r="I1275" i="1"/>
  <c r="O1275" i="1" s="1"/>
  <c r="X1275" i="1" s="1"/>
  <c r="I1273" i="1"/>
  <c r="O1273" i="1" s="1"/>
  <c r="X1273" i="1" s="1"/>
  <c r="I1271" i="1"/>
  <c r="O1271" i="1" s="1"/>
  <c r="X1271" i="1" s="1"/>
  <c r="I1269" i="1"/>
  <c r="O1269" i="1" s="1"/>
  <c r="X1269" i="1" s="1"/>
  <c r="I1267" i="1"/>
  <c r="O1267" i="1" s="1"/>
  <c r="X1267" i="1" s="1"/>
  <c r="I1265" i="1"/>
  <c r="O1265" i="1" s="1"/>
  <c r="X1265" i="1" s="1"/>
  <c r="I1263" i="1"/>
  <c r="O1263" i="1" s="1"/>
  <c r="X1263" i="1" s="1"/>
  <c r="I1261" i="1"/>
  <c r="O1261" i="1" s="1"/>
  <c r="X1261" i="1" s="1"/>
  <c r="I1259" i="1"/>
  <c r="O1259" i="1" s="1"/>
  <c r="X1259" i="1" s="1"/>
  <c r="I1257" i="1"/>
  <c r="O1257" i="1" s="1"/>
  <c r="X1257" i="1" s="1"/>
  <c r="I1255" i="1"/>
  <c r="O1255" i="1" s="1"/>
  <c r="X1255" i="1" s="1"/>
  <c r="I1253" i="1"/>
  <c r="O1253" i="1" s="1"/>
  <c r="X1253" i="1" s="1"/>
  <c r="I1251" i="1"/>
  <c r="O1251" i="1" s="1"/>
  <c r="X1251" i="1" s="1"/>
  <c r="I1249" i="1"/>
  <c r="O1249" i="1" s="1"/>
  <c r="X1249" i="1" s="1"/>
  <c r="I1247" i="1"/>
  <c r="O1247" i="1" s="1"/>
  <c r="X1247" i="1" s="1"/>
  <c r="I1245" i="1"/>
  <c r="O1245" i="1" s="1"/>
  <c r="X1245" i="1" s="1"/>
  <c r="I1243" i="1"/>
  <c r="O1243" i="1" s="1"/>
  <c r="X1243" i="1" s="1"/>
  <c r="I1241" i="1"/>
  <c r="O1241" i="1" s="1"/>
  <c r="X1241" i="1" s="1"/>
  <c r="I1239" i="1"/>
  <c r="O1239" i="1" s="1"/>
  <c r="X1239" i="1" s="1"/>
  <c r="I1237" i="1"/>
  <c r="O1237" i="1" s="1"/>
  <c r="X1237" i="1" s="1"/>
  <c r="I1235" i="1"/>
  <c r="O1235" i="1" s="1"/>
  <c r="X1235" i="1" s="1"/>
  <c r="I1233" i="1"/>
  <c r="O1233" i="1" s="1"/>
  <c r="X1233" i="1" s="1"/>
  <c r="I1231" i="1"/>
  <c r="O1231" i="1" s="1"/>
  <c r="X1231" i="1" s="1"/>
  <c r="I1229" i="1"/>
  <c r="O1229" i="1" s="1"/>
  <c r="X1229" i="1" s="1"/>
  <c r="I1227" i="1"/>
  <c r="O1227" i="1" s="1"/>
  <c r="X1227" i="1" s="1"/>
  <c r="I1225" i="1"/>
  <c r="O1225" i="1" s="1"/>
  <c r="X1225" i="1" s="1"/>
  <c r="I1223" i="1"/>
  <c r="O1223" i="1" s="1"/>
  <c r="X1223" i="1" s="1"/>
  <c r="I1221" i="1"/>
  <c r="O1221" i="1" s="1"/>
  <c r="X1221" i="1" s="1"/>
  <c r="I1219" i="1"/>
  <c r="O1219" i="1" s="1"/>
  <c r="X1219" i="1" s="1"/>
  <c r="I1217" i="1"/>
  <c r="O1217" i="1" s="1"/>
  <c r="X1217" i="1" s="1"/>
  <c r="I1215" i="1"/>
  <c r="O1215" i="1" s="1"/>
  <c r="X1215" i="1" s="1"/>
  <c r="I1213" i="1"/>
  <c r="O1213" i="1" s="1"/>
  <c r="X1213" i="1" s="1"/>
  <c r="I1211" i="1"/>
  <c r="O1211" i="1" s="1"/>
  <c r="X1211" i="1" s="1"/>
  <c r="I1209" i="1"/>
  <c r="O1209" i="1" s="1"/>
  <c r="X1209" i="1" s="1"/>
  <c r="I1207" i="1"/>
  <c r="O1207" i="1" s="1"/>
  <c r="X1207" i="1" s="1"/>
  <c r="I1205" i="1"/>
  <c r="O1205" i="1" s="1"/>
  <c r="X1205" i="1" s="1"/>
  <c r="I1203" i="1"/>
  <c r="O1203" i="1" s="1"/>
  <c r="X1203" i="1" s="1"/>
  <c r="I1201" i="1"/>
  <c r="O1201" i="1" s="1"/>
  <c r="X1201" i="1" s="1"/>
  <c r="I1199" i="1"/>
  <c r="O1199" i="1" s="1"/>
  <c r="X1199" i="1" s="1"/>
  <c r="I1197" i="1"/>
  <c r="O1197" i="1" s="1"/>
  <c r="X1197" i="1" s="1"/>
  <c r="I1195" i="1"/>
  <c r="O1195" i="1" s="1"/>
  <c r="X1195" i="1" s="1"/>
  <c r="I1193" i="1"/>
  <c r="O1193" i="1" s="1"/>
  <c r="X1193" i="1" s="1"/>
  <c r="I1191" i="1"/>
  <c r="O1191" i="1" s="1"/>
  <c r="X1191" i="1" s="1"/>
  <c r="I1189" i="1"/>
  <c r="O1189" i="1" s="1"/>
  <c r="X1189" i="1" s="1"/>
  <c r="I1187" i="1"/>
  <c r="O1187" i="1" s="1"/>
  <c r="X1187" i="1" s="1"/>
  <c r="I1185" i="1"/>
  <c r="O1185" i="1" s="1"/>
  <c r="X1185" i="1" s="1"/>
  <c r="I1183" i="1"/>
  <c r="O1183" i="1" s="1"/>
  <c r="X1183" i="1" s="1"/>
  <c r="I1181" i="1"/>
  <c r="O1181" i="1" s="1"/>
  <c r="X1181" i="1" s="1"/>
  <c r="I1179" i="1"/>
  <c r="O1179" i="1" s="1"/>
  <c r="X1179" i="1" s="1"/>
  <c r="I1177" i="1"/>
  <c r="O1177" i="1" s="1"/>
  <c r="X1177" i="1" s="1"/>
  <c r="I1175" i="1"/>
  <c r="O1175" i="1" s="1"/>
  <c r="X1175" i="1" s="1"/>
  <c r="I1173" i="1"/>
  <c r="O1173" i="1" s="1"/>
  <c r="X1173" i="1" s="1"/>
  <c r="I1171" i="1"/>
  <c r="O1171" i="1" s="1"/>
  <c r="X1171" i="1" s="1"/>
  <c r="I1169" i="1"/>
  <c r="O1169" i="1" s="1"/>
  <c r="X1169" i="1" s="1"/>
  <c r="I1167" i="1"/>
  <c r="O1167" i="1" s="1"/>
  <c r="X1167" i="1" s="1"/>
  <c r="I1165" i="1"/>
  <c r="O1165" i="1" s="1"/>
  <c r="X1165" i="1" s="1"/>
  <c r="I1163" i="1"/>
  <c r="O1163" i="1" s="1"/>
  <c r="X1163" i="1" s="1"/>
  <c r="I1161" i="1"/>
  <c r="O1161" i="1" s="1"/>
  <c r="X1161" i="1" s="1"/>
  <c r="I1159" i="1"/>
  <c r="O1159" i="1" s="1"/>
  <c r="X1159" i="1" s="1"/>
  <c r="I1157" i="1"/>
  <c r="O1157" i="1" s="1"/>
  <c r="X1157" i="1" s="1"/>
  <c r="I1155" i="1"/>
  <c r="O1155" i="1" s="1"/>
  <c r="X1155" i="1" s="1"/>
  <c r="I1153" i="1"/>
  <c r="O1153" i="1" s="1"/>
  <c r="X1153" i="1" s="1"/>
  <c r="I1151" i="1"/>
  <c r="O1151" i="1" s="1"/>
  <c r="X1151" i="1" s="1"/>
  <c r="I1149" i="1"/>
  <c r="O1149" i="1" s="1"/>
  <c r="X1149" i="1" s="1"/>
  <c r="I1147" i="1"/>
  <c r="O1147" i="1" s="1"/>
  <c r="X1147" i="1" s="1"/>
  <c r="I1145" i="1"/>
  <c r="O1145" i="1" s="1"/>
  <c r="X1145" i="1" s="1"/>
  <c r="I1143" i="1"/>
  <c r="O1143" i="1" s="1"/>
  <c r="X1143" i="1" s="1"/>
  <c r="I1141" i="1"/>
  <c r="O1141" i="1" s="1"/>
  <c r="X1141" i="1" s="1"/>
  <c r="I1139" i="1"/>
  <c r="O1139" i="1" s="1"/>
  <c r="X1139" i="1" s="1"/>
  <c r="I1137" i="1"/>
  <c r="O1137" i="1" s="1"/>
  <c r="X1137" i="1" s="1"/>
  <c r="I1135" i="1"/>
  <c r="O1135" i="1" s="1"/>
  <c r="X1135" i="1" s="1"/>
  <c r="I1133" i="1"/>
  <c r="O1133" i="1" s="1"/>
  <c r="X1133" i="1" s="1"/>
  <c r="I1131" i="1"/>
  <c r="O1131" i="1" s="1"/>
  <c r="X1131" i="1" s="1"/>
  <c r="I1129" i="1"/>
  <c r="O1129" i="1" s="1"/>
  <c r="X1129" i="1" s="1"/>
  <c r="I1127" i="1"/>
  <c r="O1127" i="1" s="1"/>
  <c r="X1127" i="1" s="1"/>
  <c r="I1125" i="1"/>
  <c r="O1125" i="1" s="1"/>
  <c r="X1125" i="1" s="1"/>
  <c r="I1123" i="1"/>
  <c r="O1123" i="1" s="1"/>
  <c r="X1123" i="1" s="1"/>
  <c r="I1121" i="1"/>
  <c r="O1121" i="1" s="1"/>
  <c r="X1121" i="1" s="1"/>
  <c r="I1119" i="1"/>
  <c r="O1119" i="1" s="1"/>
  <c r="X1119" i="1" s="1"/>
  <c r="I1117" i="1"/>
  <c r="O1117" i="1" s="1"/>
  <c r="X1117" i="1" s="1"/>
  <c r="I1115" i="1"/>
  <c r="O1115" i="1" s="1"/>
  <c r="X1115" i="1" s="1"/>
  <c r="I1113" i="1"/>
  <c r="O1113" i="1" s="1"/>
  <c r="X1113" i="1" s="1"/>
  <c r="I1111" i="1"/>
  <c r="O1111" i="1" s="1"/>
  <c r="X1111" i="1" s="1"/>
  <c r="I1109" i="1"/>
  <c r="O1109" i="1" s="1"/>
  <c r="X1109" i="1" s="1"/>
  <c r="I1107" i="1"/>
  <c r="O1107" i="1" s="1"/>
  <c r="X1107" i="1" s="1"/>
  <c r="I1105" i="1"/>
  <c r="O1105" i="1" s="1"/>
  <c r="X1105" i="1" s="1"/>
  <c r="I1103" i="1"/>
  <c r="O1103" i="1" s="1"/>
  <c r="X1103" i="1" s="1"/>
  <c r="I1101" i="1"/>
  <c r="O1101" i="1" s="1"/>
  <c r="X1101" i="1" s="1"/>
  <c r="I1099" i="1"/>
  <c r="O1099" i="1" s="1"/>
  <c r="X1099" i="1" s="1"/>
  <c r="I1097" i="1"/>
  <c r="O1097" i="1" s="1"/>
  <c r="X1097" i="1" s="1"/>
  <c r="I1095" i="1"/>
  <c r="O1095" i="1" s="1"/>
  <c r="X1095" i="1" s="1"/>
  <c r="I1093" i="1"/>
  <c r="O1093" i="1" s="1"/>
  <c r="X1093" i="1" s="1"/>
  <c r="I1091" i="1"/>
  <c r="O1091" i="1" s="1"/>
  <c r="X1091" i="1" s="1"/>
  <c r="I1089" i="1"/>
  <c r="O1089" i="1" s="1"/>
  <c r="X1089" i="1" s="1"/>
  <c r="I1087" i="1"/>
  <c r="O1087" i="1" s="1"/>
  <c r="X1087" i="1" s="1"/>
  <c r="I1085" i="1"/>
  <c r="O1085" i="1" s="1"/>
  <c r="X1085" i="1" s="1"/>
  <c r="I1083" i="1"/>
  <c r="O1083" i="1" s="1"/>
  <c r="X1083" i="1" s="1"/>
  <c r="I1081" i="1"/>
  <c r="O1081" i="1" s="1"/>
  <c r="X1081" i="1" s="1"/>
  <c r="I1079" i="1"/>
  <c r="O1079" i="1" s="1"/>
  <c r="X1079" i="1" s="1"/>
  <c r="I1077" i="1"/>
  <c r="O1077" i="1" s="1"/>
  <c r="X1077" i="1" s="1"/>
  <c r="I1075" i="1"/>
  <c r="O1075" i="1" s="1"/>
  <c r="X1075" i="1" s="1"/>
  <c r="I1073" i="1"/>
  <c r="O1073" i="1" s="1"/>
  <c r="X1073" i="1" s="1"/>
  <c r="I1071" i="1"/>
  <c r="O1071" i="1" s="1"/>
  <c r="X1071" i="1" s="1"/>
  <c r="I1069" i="1"/>
  <c r="O1069" i="1" s="1"/>
  <c r="X1069" i="1" s="1"/>
  <c r="I1067" i="1"/>
  <c r="O1067" i="1" s="1"/>
  <c r="X1067" i="1" s="1"/>
  <c r="I1065" i="1"/>
  <c r="O1065" i="1" s="1"/>
  <c r="X1065" i="1" s="1"/>
  <c r="I1063" i="1"/>
  <c r="O1063" i="1" s="1"/>
  <c r="X1063" i="1" s="1"/>
  <c r="I1061" i="1"/>
  <c r="O1061" i="1" s="1"/>
  <c r="X1061" i="1" s="1"/>
  <c r="I1059" i="1"/>
  <c r="O1059" i="1" s="1"/>
  <c r="X1059" i="1" s="1"/>
  <c r="I1057" i="1"/>
  <c r="O1057" i="1" s="1"/>
  <c r="X1057" i="1" s="1"/>
  <c r="I1055" i="1"/>
  <c r="O1055" i="1" s="1"/>
  <c r="X1055" i="1" s="1"/>
  <c r="I1053" i="1"/>
  <c r="O1053" i="1" s="1"/>
  <c r="X1053" i="1" s="1"/>
  <c r="I1051" i="1"/>
  <c r="O1051" i="1" s="1"/>
  <c r="X1051" i="1" s="1"/>
  <c r="I1049" i="1"/>
  <c r="O1049" i="1" s="1"/>
  <c r="X1049" i="1" s="1"/>
  <c r="I1047" i="1"/>
  <c r="O1047" i="1" s="1"/>
  <c r="X1047" i="1" s="1"/>
  <c r="I1045" i="1"/>
  <c r="O1045" i="1" s="1"/>
  <c r="X1045" i="1" s="1"/>
  <c r="I1043" i="1"/>
  <c r="O1043" i="1" s="1"/>
  <c r="X1043" i="1" s="1"/>
  <c r="I1041" i="1"/>
  <c r="O1041" i="1" s="1"/>
  <c r="X1041" i="1" s="1"/>
  <c r="I1039" i="1"/>
  <c r="O1039" i="1" s="1"/>
  <c r="X1039" i="1" s="1"/>
  <c r="I1037" i="1"/>
  <c r="O1037" i="1" s="1"/>
  <c r="X1037" i="1" s="1"/>
  <c r="I1035" i="1"/>
  <c r="O1035" i="1" s="1"/>
  <c r="X1035" i="1" s="1"/>
  <c r="I1033" i="1"/>
  <c r="O1033" i="1" s="1"/>
  <c r="X1033" i="1" s="1"/>
  <c r="I1031" i="1"/>
  <c r="O1031" i="1" s="1"/>
  <c r="X1031" i="1" s="1"/>
  <c r="I1029" i="1"/>
  <c r="O1029" i="1" s="1"/>
  <c r="X1029" i="1" s="1"/>
  <c r="I1027" i="1"/>
  <c r="O1027" i="1" s="1"/>
  <c r="X1027" i="1" s="1"/>
  <c r="I1025" i="1"/>
  <c r="O1025" i="1" s="1"/>
  <c r="X1025" i="1" s="1"/>
  <c r="I1023" i="1"/>
  <c r="O1023" i="1" s="1"/>
  <c r="X1023" i="1" s="1"/>
  <c r="I1021" i="1"/>
  <c r="O1021" i="1" s="1"/>
  <c r="X1021" i="1" s="1"/>
  <c r="I1019" i="1"/>
  <c r="O1019" i="1" s="1"/>
  <c r="X1019" i="1" s="1"/>
  <c r="I1017" i="1"/>
  <c r="O1017" i="1" s="1"/>
  <c r="X1017" i="1" s="1"/>
  <c r="I1015" i="1"/>
  <c r="O1015" i="1" s="1"/>
  <c r="X1015" i="1" s="1"/>
  <c r="I1013" i="1"/>
  <c r="O1013" i="1" s="1"/>
  <c r="X1013" i="1" s="1"/>
  <c r="I1011" i="1"/>
  <c r="O1011" i="1" s="1"/>
  <c r="X1011" i="1" s="1"/>
  <c r="I1009" i="1"/>
  <c r="O1009" i="1" s="1"/>
  <c r="X1009" i="1" s="1"/>
  <c r="I1007" i="1"/>
  <c r="O1007" i="1" s="1"/>
  <c r="X1007" i="1" s="1"/>
  <c r="I1005" i="1"/>
  <c r="O1005" i="1" s="1"/>
  <c r="X1005" i="1" s="1"/>
  <c r="I1003" i="1"/>
  <c r="O1003" i="1" s="1"/>
  <c r="X1003" i="1" s="1"/>
  <c r="I1001" i="1"/>
  <c r="O1001" i="1" s="1"/>
  <c r="X1001" i="1" s="1"/>
  <c r="I999" i="1"/>
  <c r="O999" i="1" s="1"/>
  <c r="X999" i="1" s="1"/>
  <c r="I997" i="1"/>
  <c r="O997" i="1" s="1"/>
  <c r="X997" i="1" s="1"/>
  <c r="I995" i="1"/>
  <c r="O995" i="1" s="1"/>
  <c r="X995" i="1" s="1"/>
  <c r="I993" i="1"/>
  <c r="O993" i="1" s="1"/>
  <c r="X993" i="1" s="1"/>
  <c r="I991" i="1"/>
  <c r="O991" i="1" s="1"/>
  <c r="X991" i="1" s="1"/>
  <c r="I989" i="1"/>
  <c r="O989" i="1" s="1"/>
  <c r="X989" i="1" s="1"/>
  <c r="I987" i="1"/>
  <c r="O987" i="1" s="1"/>
  <c r="X987" i="1" s="1"/>
  <c r="I985" i="1"/>
  <c r="O985" i="1" s="1"/>
  <c r="X985" i="1" s="1"/>
  <c r="I983" i="1"/>
  <c r="O983" i="1" s="1"/>
  <c r="X983" i="1" s="1"/>
  <c r="I981" i="1"/>
  <c r="O981" i="1" s="1"/>
  <c r="X981" i="1" s="1"/>
  <c r="I979" i="1"/>
  <c r="O979" i="1" s="1"/>
  <c r="X979" i="1" s="1"/>
  <c r="I977" i="1"/>
  <c r="O977" i="1" s="1"/>
  <c r="X977" i="1" s="1"/>
  <c r="I975" i="1"/>
  <c r="O975" i="1" s="1"/>
  <c r="X975" i="1" s="1"/>
  <c r="I973" i="1"/>
  <c r="O973" i="1" s="1"/>
  <c r="X973" i="1" s="1"/>
  <c r="I971" i="1"/>
  <c r="O971" i="1" s="1"/>
  <c r="X971" i="1" s="1"/>
  <c r="I969" i="1"/>
  <c r="O969" i="1" s="1"/>
  <c r="X969" i="1" s="1"/>
  <c r="I967" i="1"/>
  <c r="O967" i="1" s="1"/>
  <c r="X967" i="1" s="1"/>
  <c r="I965" i="1"/>
  <c r="O965" i="1" s="1"/>
  <c r="X965" i="1" s="1"/>
  <c r="I963" i="1"/>
  <c r="O963" i="1" s="1"/>
  <c r="X963" i="1" s="1"/>
  <c r="I961" i="1"/>
  <c r="O961" i="1" s="1"/>
  <c r="X961" i="1" s="1"/>
  <c r="I959" i="1"/>
  <c r="O959" i="1" s="1"/>
  <c r="X959" i="1" s="1"/>
  <c r="I957" i="1"/>
  <c r="O957" i="1" s="1"/>
  <c r="X957" i="1" s="1"/>
  <c r="I955" i="1"/>
  <c r="O955" i="1" s="1"/>
  <c r="X955" i="1" s="1"/>
  <c r="I953" i="1"/>
  <c r="O953" i="1" s="1"/>
  <c r="X953" i="1" s="1"/>
  <c r="I951" i="1"/>
  <c r="O951" i="1" s="1"/>
  <c r="X951" i="1" s="1"/>
  <c r="I949" i="1"/>
  <c r="O949" i="1" s="1"/>
  <c r="X949" i="1" s="1"/>
  <c r="I947" i="1"/>
  <c r="O947" i="1" s="1"/>
  <c r="X947" i="1" s="1"/>
  <c r="I945" i="1"/>
  <c r="O945" i="1" s="1"/>
  <c r="X945" i="1" s="1"/>
  <c r="I943" i="1"/>
  <c r="O943" i="1" s="1"/>
  <c r="X943" i="1" s="1"/>
  <c r="I941" i="1"/>
  <c r="O941" i="1" s="1"/>
  <c r="X941" i="1" s="1"/>
  <c r="I939" i="1"/>
  <c r="O939" i="1" s="1"/>
  <c r="X939" i="1" s="1"/>
  <c r="I937" i="1"/>
  <c r="O937" i="1" s="1"/>
  <c r="X937" i="1" s="1"/>
  <c r="I935" i="1"/>
  <c r="O935" i="1" s="1"/>
  <c r="X935" i="1" s="1"/>
  <c r="I933" i="1"/>
  <c r="O933" i="1" s="1"/>
  <c r="X933" i="1" s="1"/>
  <c r="I931" i="1"/>
  <c r="O931" i="1" s="1"/>
  <c r="X931" i="1" s="1"/>
  <c r="I929" i="1"/>
  <c r="O929" i="1" s="1"/>
  <c r="X929" i="1" s="1"/>
  <c r="I927" i="1"/>
  <c r="O927" i="1" s="1"/>
  <c r="X927" i="1" s="1"/>
  <c r="I925" i="1"/>
  <c r="O925" i="1" s="1"/>
  <c r="X925" i="1" s="1"/>
  <c r="I923" i="1"/>
  <c r="O923" i="1" s="1"/>
  <c r="X923" i="1" s="1"/>
  <c r="I922" i="1"/>
  <c r="O922" i="1" s="1"/>
  <c r="X922" i="1" s="1"/>
  <c r="I920" i="1"/>
  <c r="O920" i="1" s="1"/>
  <c r="X920" i="1" s="1"/>
  <c r="I918" i="1"/>
  <c r="O918" i="1" s="1"/>
  <c r="X918" i="1" s="1"/>
  <c r="I916" i="1"/>
  <c r="O916" i="1" s="1"/>
  <c r="X916" i="1" s="1"/>
  <c r="I914" i="1"/>
  <c r="O914" i="1" s="1"/>
  <c r="X914" i="1" s="1"/>
  <c r="I912" i="1"/>
  <c r="O912" i="1" s="1"/>
  <c r="X912" i="1" s="1"/>
  <c r="I910" i="1"/>
  <c r="O910" i="1" s="1"/>
  <c r="X910" i="1" s="1"/>
  <c r="I908" i="1"/>
  <c r="O908" i="1" s="1"/>
  <c r="X908" i="1" s="1"/>
  <c r="I906" i="1"/>
  <c r="O906" i="1" s="1"/>
  <c r="X906" i="1" s="1"/>
  <c r="I904" i="1"/>
  <c r="O904" i="1" s="1"/>
  <c r="X904" i="1" s="1"/>
  <c r="I902" i="1"/>
  <c r="O902" i="1" s="1"/>
  <c r="X902" i="1" s="1"/>
  <c r="I900" i="1"/>
  <c r="O900" i="1" s="1"/>
  <c r="X900" i="1" s="1"/>
  <c r="I898" i="1"/>
  <c r="O898" i="1" s="1"/>
  <c r="X898" i="1" s="1"/>
  <c r="I896" i="1"/>
  <c r="O896" i="1" s="1"/>
  <c r="I894" i="1"/>
  <c r="O894" i="1" s="1"/>
  <c r="I892" i="1"/>
  <c r="O892" i="1" s="1"/>
  <c r="I890" i="1"/>
  <c r="O890" i="1" s="1"/>
  <c r="I888" i="1"/>
  <c r="O888" i="1" s="1"/>
  <c r="I886" i="1"/>
  <c r="O886" i="1" s="1"/>
  <c r="I884" i="1"/>
  <c r="O884" i="1" s="1"/>
  <c r="I882" i="1"/>
  <c r="O882" i="1" s="1"/>
  <c r="I880" i="1"/>
  <c r="O880" i="1" s="1"/>
  <c r="I878" i="1"/>
  <c r="O878" i="1" s="1"/>
  <c r="I876" i="1"/>
  <c r="O876" i="1" s="1"/>
  <c r="I874" i="1"/>
  <c r="O874" i="1" s="1"/>
  <c r="I872" i="1"/>
  <c r="O872" i="1" s="1"/>
  <c r="I870" i="1"/>
  <c r="O870" i="1" s="1"/>
  <c r="I868" i="1"/>
  <c r="O868" i="1" s="1"/>
  <c r="I866" i="1"/>
  <c r="O866" i="1" s="1"/>
  <c r="I864" i="1"/>
  <c r="O864" i="1" s="1"/>
  <c r="I862" i="1"/>
  <c r="O862" i="1" s="1"/>
  <c r="I860" i="1"/>
  <c r="O860" i="1" s="1"/>
  <c r="I858" i="1"/>
  <c r="O858" i="1" s="1"/>
  <c r="I856" i="1"/>
  <c r="O856" i="1" s="1"/>
  <c r="I854" i="1"/>
  <c r="O854" i="1" s="1"/>
  <c r="I852" i="1"/>
  <c r="O852" i="1" s="1"/>
  <c r="I850" i="1"/>
  <c r="O850" i="1" s="1"/>
  <c r="I848" i="1"/>
  <c r="O848" i="1" s="1"/>
  <c r="I846" i="1"/>
  <c r="O846" i="1" s="1"/>
  <c r="I844" i="1"/>
  <c r="O844" i="1" s="1"/>
  <c r="I842" i="1"/>
  <c r="O842" i="1" s="1"/>
  <c r="I840" i="1"/>
  <c r="O840" i="1" s="1"/>
  <c r="I838" i="1"/>
  <c r="O838" i="1" s="1"/>
  <c r="I836" i="1"/>
  <c r="O836" i="1" s="1"/>
  <c r="I834" i="1"/>
  <c r="O834" i="1" s="1"/>
  <c r="I832" i="1"/>
  <c r="O832" i="1" s="1"/>
  <c r="I830" i="1"/>
  <c r="O830" i="1" s="1"/>
  <c r="I828" i="1"/>
  <c r="O828" i="1" s="1"/>
  <c r="I826" i="1"/>
  <c r="O826" i="1" s="1"/>
  <c r="I824" i="1"/>
  <c r="O824" i="1" s="1"/>
  <c r="I822" i="1"/>
  <c r="O822" i="1" s="1"/>
  <c r="I820" i="1"/>
  <c r="O820" i="1" s="1"/>
  <c r="I818" i="1"/>
  <c r="O818" i="1" s="1"/>
  <c r="I816" i="1"/>
  <c r="O816" i="1" s="1"/>
  <c r="I814" i="1"/>
  <c r="O814" i="1" s="1"/>
  <c r="I812" i="1"/>
  <c r="O812" i="1" s="1"/>
  <c r="I810" i="1"/>
  <c r="O810" i="1" s="1"/>
  <c r="I808" i="1"/>
  <c r="O808" i="1" s="1"/>
  <c r="I806" i="1"/>
  <c r="O806" i="1" s="1"/>
  <c r="I804" i="1"/>
  <c r="O804" i="1" s="1"/>
  <c r="I802" i="1"/>
  <c r="O802" i="1" s="1"/>
  <c r="I800" i="1"/>
  <c r="O800" i="1" s="1"/>
  <c r="I798" i="1"/>
  <c r="O798" i="1" s="1"/>
  <c r="I796" i="1"/>
  <c r="O796" i="1" s="1"/>
  <c r="I794" i="1"/>
  <c r="O794" i="1" s="1"/>
  <c r="I792" i="1"/>
  <c r="O792" i="1" s="1"/>
  <c r="I790" i="1"/>
  <c r="O790" i="1" s="1"/>
  <c r="I788" i="1"/>
  <c r="O788" i="1" s="1"/>
  <c r="I786" i="1"/>
  <c r="O786" i="1" s="1"/>
  <c r="I784" i="1"/>
  <c r="O784" i="1" s="1"/>
  <c r="I782" i="1"/>
  <c r="O782" i="1" s="1"/>
  <c r="I780" i="1"/>
  <c r="O780" i="1" s="1"/>
  <c r="I778" i="1"/>
  <c r="O778" i="1" s="1"/>
  <c r="I776" i="1"/>
  <c r="O776" i="1" s="1"/>
  <c r="I774" i="1"/>
  <c r="O774" i="1" s="1"/>
  <c r="I772" i="1"/>
  <c r="O772" i="1" s="1"/>
  <c r="I770" i="1"/>
  <c r="O770" i="1" s="1"/>
  <c r="I768" i="1"/>
  <c r="O768" i="1" s="1"/>
  <c r="I766" i="1"/>
  <c r="O766" i="1" s="1"/>
  <c r="I764" i="1"/>
  <c r="O764" i="1" s="1"/>
  <c r="I762" i="1"/>
  <c r="O762" i="1" s="1"/>
  <c r="I760" i="1"/>
  <c r="O760" i="1" s="1"/>
  <c r="I758" i="1"/>
  <c r="O758" i="1" s="1"/>
  <c r="I756" i="1"/>
  <c r="O756" i="1" s="1"/>
  <c r="I754" i="1"/>
  <c r="O754" i="1" s="1"/>
  <c r="I752" i="1"/>
  <c r="O752" i="1" s="1"/>
  <c r="I750" i="1"/>
  <c r="O750" i="1" s="1"/>
  <c r="I748" i="1"/>
  <c r="O748" i="1" s="1"/>
  <c r="I746" i="1"/>
  <c r="O746" i="1" s="1"/>
  <c r="I744" i="1"/>
  <c r="O744" i="1" s="1"/>
  <c r="I742" i="1"/>
  <c r="O742" i="1" s="1"/>
  <c r="I740" i="1"/>
  <c r="O740" i="1" s="1"/>
  <c r="I738" i="1"/>
  <c r="O738" i="1" s="1"/>
  <c r="I736" i="1"/>
  <c r="O736" i="1" s="1"/>
  <c r="I734" i="1"/>
  <c r="O734" i="1" s="1"/>
  <c r="I732" i="1"/>
  <c r="O732" i="1" s="1"/>
  <c r="I730" i="1"/>
  <c r="O730" i="1" s="1"/>
  <c r="I728" i="1"/>
  <c r="O728" i="1" s="1"/>
  <c r="I726" i="1"/>
  <c r="O726" i="1" s="1"/>
  <c r="I724" i="1"/>
  <c r="O724" i="1" s="1"/>
  <c r="I722" i="1"/>
  <c r="O722" i="1" s="1"/>
  <c r="I720" i="1"/>
  <c r="O720" i="1" s="1"/>
  <c r="I718" i="1"/>
  <c r="O718" i="1" s="1"/>
  <c r="I716" i="1"/>
  <c r="O716" i="1" s="1"/>
  <c r="I714" i="1"/>
  <c r="O714" i="1" s="1"/>
  <c r="I712" i="1"/>
  <c r="O712" i="1" s="1"/>
  <c r="I710" i="1"/>
  <c r="O710" i="1" s="1"/>
  <c r="I708" i="1"/>
  <c r="O708" i="1" s="1"/>
  <c r="I706" i="1"/>
  <c r="O706" i="1" s="1"/>
  <c r="I704" i="1"/>
  <c r="O704" i="1" s="1"/>
  <c r="I702" i="1"/>
  <c r="O702" i="1" s="1"/>
  <c r="I700" i="1"/>
  <c r="O700" i="1" s="1"/>
  <c r="I698" i="1"/>
  <c r="O698" i="1" s="1"/>
  <c r="I696" i="1"/>
  <c r="O696" i="1" s="1"/>
  <c r="I694" i="1"/>
  <c r="O694" i="1" s="1"/>
  <c r="I692" i="1"/>
  <c r="O692" i="1" s="1"/>
  <c r="I690" i="1"/>
  <c r="O690" i="1" s="1"/>
  <c r="I688" i="1"/>
  <c r="O688" i="1" s="1"/>
  <c r="I686" i="1"/>
  <c r="O686" i="1" s="1"/>
  <c r="I684" i="1"/>
  <c r="O684" i="1" s="1"/>
  <c r="I682" i="1"/>
  <c r="O682" i="1" s="1"/>
  <c r="I680" i="1"/>
  <c r="O680" i="1" s="1"/>
  <c r="I678" i="1"/>
  <c r="O678" i="1" s="1"/>
  <c r="I676" i="1"/>
  <c r="O676" i="1" s="1"/>
  <c r="I674" i="1"/>
  <c r="O674" i="1" s="1"/>
  <c r="I672" i="1"/>
  <c r="O672" i="1" s="1"/>
  <c r="I670" i="1"/>
  <c r="O670" i="1" s="1"/>
  <c r="I668" i="1"/>
  <c r="O668" i="1" s="1"/>
  <c r="I666" i="1"/>
  <c r="O666" i="1" s="1"/>
  <c r="I664" i="1"/>
  <c r="O664" i="1" s="1"/>
  <c r="I662" i="1"/>
  <c r="O662" i="1" s="1"/>
  <c r="I660" i="1"/>
  <c r="O660" i="1" s="1"/>
  <c r="I658" i="1"/>
  <c r="O658" i="1" s="1"/>
  <c r="I656" i="1"/>
  <c r="O656" i="1" s="1"/>
  <c r="I654" i="1"/>
  <c r="O654" i="1" s="1"/>
  <c r="I652" i="1"/>
  <c r="O652" i="1" s="1"/>
  <c r="I650" i="1"/>
  <c r="O650" i="1" s="1"/>
  <c r="I648" i="1"/>
  <c r="O648" i="1" s="1"/>
  <c r="I646" i="1"/>
  <c r="O646" i="1" s="1"/>
  <c r="I644" i="1"/>
  <c r="O644" i="1" s="1"/>
  <c r="I642" i="1"/>
  <c r="O642" i="1" s="1"/>
  <c r="I640" i="1"/>
  <c r="O640" i="1" s="1"/>
  <c r="I638" i="1"/>
  <c r="O638" i="1" s="1"/>
  <c r="I636" i="1"/>
  <c r="O636" i="1" s="1"/>
  <c r="I634" i="1"/>
  <c r="O634" i="1" s="1"/>
  <c r="I632" i="1"/>
  <c r="O632" i="1" s="1"/>
  <c r="I630" i="1"/>
  <c r="O630" i="1" s="1"/>
  <c r="I628" i="1"/>
  <c r="O628" i="1" s="1"/>
  <c r="I626" i="1"/>
  <c r="O626" i="1" s="1"/>
  <c r="I624" i="1"/>
  <c r="O624" i="1" s="1"/>
  <c r="I622" i="1"/>
  <c r="O622" i="1" s="1"/>
  <c r="J620" i="1"/>
  <c r="P620" i="1" s="1"/>
  <c r="I619" i="1"/>
  <c r="O619" i="1" s="1"/>
  <c r="I618" i="1"/>
  <c r="O618" i="1" s="1"/>
  <c r="I617" i="1"/>
  <c r="O617" i="1" s="1"/>
  <c r="I616" i="1"/>
  <c r="O616" i="1" s="1"/>
  <c r="I615" i="1"/>
  <c r="O615" i="1" s="1"/>
  <c r="I614" i="1"/>
  <c r="O614" i="1" s="1"/>
  <c r="I613" i="1"/>
  <c r="O613" i="1" s="1"/>
  <c r="I612" i="1"/>
  <c r="O612" i="1" s="1"/>
  <c r="I611" i="1"/>
  <c r="O611" i="1" s="1"/>
  <c r="I610" i="1"/>
  <c r="O610" i="1" s="1"/>
  <c r="I609" i="1"/>
  <c r="O609" i="1" s="1"/>
  <c r="I608" i="1"/>
  <c r="O608" i="1" s="1"/>
  <c r="I607" i="1"/>
  <c r="O607" i="1" s="1"/>
  <c r="I606" i="1"/>
  <c r="O606" i="1" s="1"/>
  <c r="I605" i="1"/>
  <c r="O605" i="1" s="1"/>
  <c r="I604" i="1"/>
  <c r="O604" i="1" s="1"/>
  <c r="I603" i="1"/>
  <c r="O603" i="1" s="1"/>
  <c r="J602" i="1"/>
  <c r="P602" i="1" s="1"/>
  <c r="J601" i="1"/>
  <c r="P601" i="1" s="1"/>
  <c r="J600" i="1"/>
  <c r="P600" i="1" s="1"/>
  <c r="J599" i="1"/>
  <c r="P599" i="1" s="1"/>
  <c r="J598" i="1"/>
  <c r="P598" i="1" s="1"/>
  <c r="J597" i="1"/>
  <c r="P597" i="1" s="1"/>
  <c r="J596" i="1"/>
  <c r="P596" i="1" s="1"/>
  <c r="J595" i="1"/>
  <c r="P595" i="1" s="1"/>
  <c r="I593" i="1"/>
  <c r="O593" i="1" s="1"/>
  <c r="I592" i="1"/>
  <c r="O592" i="1" s="1"/>
  <c r="I591" i="1"/>
  <c r="O591" i="1" s="1"/>
  <c r="I590" i="1"/>
  <c r="O590" i="1" s="1"/>
  <c r="I589" i="1"/>
  <c r="O589" i="1" s="1"/>
  <c r="I588" i="1"/>
  <c r="O588" i="1" s="1"/>
  <c r="I587" i="1"/>
  <c r="O587" i="1" s="1"/>
  <c r="J586" i="1"/>
  <c r="P586" i="1" s="1"/>
  <c r="J585" i="1"/>
  <c r="P585" i="1" s="1"/>
  <c r="J584" i="1"/>
  <c r="P584" i="1" s="1"/>
  <c r="J583" i="1"/>
  <c r="P583" i="1" s="1"/>
  <c r="J582" i="1"/>
  <c r="P582" i="1" s="1"/>
  <c r="J581" i="1"/>
  <c r="P581" i="1" s="1"/>
  <c r="J580" i="1"/>
  <c r="P580" i="1" s="1"/>
  <c r="J579" i="1"/>
  <c r="P579" i="1" s="1"/>
  <c r="J578" i="1"/>
  <c r="P578" i="1" s="1"/>
  <c r="J577" i="1"/>
  <c r="P577" i="1" s="1"/>
  <c r="J576" i="1"/>
  <c r="P576" i="1" s="1"/>
  <c r="I574" i="1"/>
  <c r="O574" i="1" s="1"/>
  <c r="I573" i="1"/>
  <c r="O573" i="1" s="1"/>
  <c r="I572" i="1"/>
  <c r="O572" i="1" s="1"/>
  <c r="I571" i="1"/>
  <c r="O571" i="1" s="1"/>
  <c r="I570" i="1"/>
  <c r="O570" i="1" s="1"/>
  <c r="I569" i="1"/>
  <c r="O569" i="1" s="1"/>
  <c r="I568" i="1"/>
  <c r="O568" i="1" s="1"/>
  <c r="I567" i="1"/>
  <c r="O567" i="1" s="1"/>
  <c r="I566" i="1"/>
  <c r="O566" i="1" s="1"/>
  <c r="J565" i="1"/>
  <c r="P565" i="1" s="1"/>
  <c r="J564" i="1"/>
  <c r="P564" i="1" s="1"/>
  <c r="J563" i="1"/>
  <c r="P563" i="1" s="1"/>
  <c r="J562" i="1"/>
  <c r="P562" i="1" s="1"/>
  <c r="J561" i="1"/>
  <c r="P561" i="1" s="1"/>
  <c r="J560" i="1"/>
  <c r="P560" i="1" s="1"/>
  <c r="J559" i="1"/>
  <c r="P559" i="1" s="1"/>
  <c r="J558" i="1"/>
  <c r="P558" i="1" s="1"/>
  <c r="J557" i="1"/>
  <c r="P557" i="1" s="1"/>
  <c r="I555" i="1"/>
  <c r="O555" i="1" s="1"/>
  <c r="I554" i="1"/>
  <c r="O554" i="1" s="1"/>
  <c r="I553" i="1"/>
  <c r="O553" i="1" s="1"/>
  <c r="I552" i="1"/>
  <c r="O552" i="1" s="1"/>
  <c r="I551" i="1"/>
  <c r="O551" i="1" s="1"/>
  <c r="I550" i="1"/>
  <c r="O550" i="1" s="1"/>
  <c r="I549" i="1"/>
  <c r="O549" i="1" s="1"/>
  <c r="I548" i="1"/>
  <c r="O548" i="1" s="1"/>
  <c r="I547" i="1"/>
  <c r="O547" i="1" s="1"/>
  <c r="I546" i="1"/>
  <c r="O546" i="1" s="1"/>
  <c r="I545" i="1"/>
  <c r="O545" i="1" s="1"/>
  <c r="I544" i="1"/>
  <c r="O544" i="1" s="1"/>
  <c r="J543" i="1"/>
  <c r="P543" i="1" s="1"/>
  <c r="J542" i="1"/>
  <c r="P542" i="1" s="1"/>
  <c r="J541" i="1"/>
  <c r="P541" i="1" s="1"/>
  <c r="J540" i="1"/>
  <c r="P540" i="1" s="1"/>
  <c r="J539" i="1"/>
  <c r="P539" i="1" s="1"/>
  <c r="J538" i="1"/>
  <c r="P538" i="1" s="1"/>
  <c r="J537" i="1"/>
  <c r="P537" i="1" s="1"/>
  <c r="J536" i="1"/>
  <c r="P536" i="1" s="1"/>
  <c r="J535" i="1"/>
  <c r="P535" i="1" s="1"/>
  <c r="J534" i="1"/>
  <c r="P534" i="1" s="1"/>
  <c r="I532" i="1"/>
  <c r="O532" i="1" s="1"/>
  <c r="I531" i="1"/>
  <c r="O531" i="1" s="1"/>
  <c r="I530" i="1"/>
  <c r="O530" i="1" s="1"/>
  <c r="I529" i="1"/>
  <c r="O529" i="1" s="1"/>
  <c r="I528" i="1"/>
  <c r="O528" i="1" s="1"/>
  <c r="I527" i="1"/>
  <c r="O527" i="1" s="1"/>
  <c r="I526" i="1"/>
  <c r="O526" i="1" s="1"/>
  <c r="I525" i="1"/>
  <c r="O525" i="1" s="1"/>
  <c r="I921" i="1"/>
  <c r="O921" i="1" s="1"/>
  <c r="X921" i="1" s="1"/>
  <c r="I919" i="1"/>
  <c r="O919" i="1" s="1"/>
  <c r="X919" i="1" s="1"/>
  <c r="I917" i="1"/>
  <c r="O917" i="1" s="1"/>
  <c r="X917" i="1" s="1"/>
  <c r="I915" i="1"/>
  <c r="O915" i="1" s="1"/>
  <c r="X915" i="1" s="1"/>
  <c r="I913" i="1"/>
  <c r="O913" i="1" s="1"/>
  <c r="X913" i="1" s="1"/>
  <c r="I911" i="1"/>
  <c r="O911" i="1" s="1"/>
  <c r="X911" i="1" s="1"/>
  <c r="I909" i="1"/>
  <c r="O909" i="1" s="1"/>
  <c r="X909" i="1" s="1"/>
  <c r="I907" i="1"/>
  <c r="O907" i="1" s="1"/>
  <c r="X907" i="1" s="1"/>
  <c r="I905" i="1"/>
  <c r="O905" i="1" s="1"/>
  <c r="X905" i="1" s="1"/>
  <c r="I903" i="1"/>
  <c r="O903" i="1" s="1"/>
  <c r="X903" i="1" s="1"/>
  <c r="I901" i="1"/>
  <c r="O901" i="1" s="1"/>
  <c r="X901" i="1" s="1"/>
  <c r="I899" i="1"/>
  <c r="O899" i="1" s="1"/>
  <c r="X899" i="1" s="1"/>
  <c r="I897" i="1"/>
  <c r="O897" i="1" s="1"/>
  <c r="X897" i="1" s="1"/>
  <c r="I895" i="1"/>
  <c r="O895" i="1" s="1"/>
  <c r="X895" i="1" s="1"/>
  <c r="I893" i="1"/>
  <c r="O893" i="1" s="1"/>
  <c r="X893" i="1" s="1"/>
  <c r="I891" i="1"/>
  <c r="O891" i="1" s="1"/>
  <c r="X891" i="1" s="1"/>
  <c r="I889" i="1"/>
  <c r="O889" i="1" s="1"/>
  <c r="X889" i="1" s="1"/>
  <c r="I887" i="1"/>
  <c r="O887" i="1" s="1"/>
  <c r="X887" i="1" s="1"/>
  <c r="I885" i="1"/>
  <c r="O885" i="1" s="1"/>
  <c r="X885" i="1" s="1"/>
  <c r="I883" i="1"/>
  <c r="O883" i="1" s="1"/>
  <c r="X883" i="1" s="1"/>
  <c r="I881" i="1"/>
  <c r="O881" i="1" s="1"/>
  <c r="X881" i="1" s="1"/>
  <c r="I879" i="1"/>
  <c r="O879" i="1" s="1"/>
  <c r="X879" i="1" s="1"/>
  <c r="I877" i="1"/>
  <c r="O877" i="1" s="1"/>
  <c r="X877" i="1" s="1"/>
  <c r="I875" i="1"/>
  <c r="O875" i="1" s="1"/>
  <c r="X875" i="1" s="1"/>
  <c r="I873" i="1"/>
  <c r="O873" i="1" s="1"/>
  <c r="X873" i="1" s="1"/>
  <c r="I871" i="1"/>
  <c r="O871" i="1" s="1"/>
  <c r="X871" i="1" s="1"/>
  <c r="I869" i="1"/>
  <c r="O869" i="1" s="1"/>
  <c r="X869" i="1" s="1"/>
  <c r="I867" i="1"/>
  <c r="O867" i="1" s="1"/>
  <c r="X867" i="1" s="1"/>
  <c r="I865" i="1"/>
  <c r="O865" i="1" s="1"/>
  <c r="X865" i="1" s="1"/>
  <c r="I863" i="1"/>
  <c r="O863" i="1" s="1"/>
  <c r="X863" i="1" s="1"/>
  <c r="I861" i="1"/>
  <c r="O861" i="1" s="1"/>
  <c r="X861" i="1" s="1"/>
  <c r="I859" i="1"/>
  <c r="O859" i="1" s="1"/>
  <c r="X859" i="1" s="1"/>
  <c r="I857" i="1"/>
  <c r="O857" i="1" s="1"/>
  <c r="X857" i="1" s="1"/>
  <c r="I855" i="1"/>
  <c r="O855" i="1" s="1"/>
  <c r="X855" i="1" s="1"/>
  <c r="I853" i="1"/>
  <c r="O853" i="1" s="1"/>
  <c r="X853" i="1" s="1"/>
  <c r="I851" i="1"/>
  <c r="O851" i="1" s="1"/>
  <c r="X851" i="1" s="1"/>
  <c r="I849" i="1"/>
  <c r="O849" i="1" s="1"/>
  <c r="X849" i="1" s="1"/>
  <c r="I847" i="1"/>
  <c r="O847" i="1" s="1"/>
  <c r="X847" i="1" s="1"/>
  <c r="I845" i="1"/>
  <c r="O845" i="1" s="1"/>
  <c r="X845" i="1" s="1"/>
  <c r="I843" i="1"/>
  <c r="O843" i="1" s="1"/>
  <c r="X843" i="1" s="1"/>
  <c r="I841" i="1"/>
  <c r="O841" i="1" s="1"/>
  <c r="X841" i="1" s="1"/>
  <c r="I839" i="1"/>
  <c r="O839" i="1" s="1"/>
  <c r="X839" i="1" s="1"/>
  <c r="I837" i="1"/>
  <c r="O837" i="1" s="1"/>
  <c r="X837" i="1" s="1"/>
  <c r="I835" i="1"/>
  <c r="O835" i="1" s="1"/>
  <c r="X835" i="1" s="1"/>
  <c r="I833" i="1"/>
  <c r="O833" i="1" s="1"/>
  <c r="X833" i="1" s="1"/>
  <c r="I831" i="1"/>
  <c r="O831" i="1" s="1"/>
  <c r="X831" i="1" s="1"/>
  <c r="I829" i="1"/>
  <c r="O829" i="1" s="1"/>
  <c r="X829" i="1" s="1"/>
  <c r="I827" i="1"/>
  <c r="O827" i="1" s="1"/>
  <c r="X827" i="1" s="1"/>
  <c r="I825" i="1"/>
  <c r="O825" i="1" s="1"/>
  <c r="X825" i="1" s="1"/>
  <c r="I823" i="1"/>
  <c r="O823" i="1" s="1"/>
  <c r="X823" i="1" s="1"/>
  <c r="I821" i="1"/>
  <c r="O821" i="1" s="1"/>
  <c r="X821" i="1" s="1"/>
  <c r="I819" i="1"/>
  <c r="O819" i="1" s="1"/>
  <c r="X819" i="1" s="1"/>
  <c r="I817" i="1"/>
  <c r="O817" i="1" s="1"/>
  <c r="X817" i="1" s="1"/>
  <c r="I815" i="1"/>
  <c r="O815" i="1" s="1"/>
  <c r="X815" i="1" s="1"/>
  <c r="I813" i="1"/>
  <c r="O813" i="1" s="1"/>
  <c r="X813" i="1" s="1"/>
  <c r="I811" i="1"/>
  <c r="O811" i="1" s="1"/>
  <c r="X811" i="1" s="1"/>
  <c r="I809" i="1"/>
  <c r="O809" i="1" s="1"/>
  <c r="X809" i="1" s="1"/>
  <c r="I807" i="1"/>
  <c r="O807" i="1" s="1"/>
  <c r="X807" i="1" s="1"/>
  <c r="I805" i="1"/>
  <c r="O805" i="1" s="1"/>
  <c r="X805" i="1" s="1"/>
  <c r="I803" i="1"/>
  <c r="O803" i="1" s="1"/>
  <c r="X803" i="1" s="1"/>
  <c r="I801" i="1"/>
  <c r="O801" i="1" s="1"/>
  <c r="X801" i="1" s="1"/>
  <c r="I799" i="1"/>
  <c r="O799" i="1" s="1"/>
  <c r="X799" i="1" s="1"/>
  <c r="I797" i="1"/>
  <c r="O797" i="1" s="1"/>
  <c r="X797" i="1" s="1"/>
  <c r="I795" i="1"/>
  <c r="O795" i="1" s="1"/>
  <c r="X795" i="1" s="1"/>
  <c r="I793" i="1"/>
  <c r="O793" i="1" s="1"/>
  <c r="X793" i="1" s="1"/>
  <c r="I791" i="1"/>
  <c r="O791" i="1" s="1"/>
  <c r="X791" i="1" s="1"/>
  <c r="I789" i="1"/>
  <c r="O789" i="1" s="1"/>
  <c r="X789" i="1" s="1"/>
  <c r="I787" i="1"/>
  <c r="O787" i="1" s="1"/>
  <c r="X787" i="1" s="1"/>
  <c r="I785" i="1"/>
  <c r="O785" i="1" s="1"/>
  <c r="X785" i="1" s="1"/>
  <c r="I783" i="1"/>
  <c r="O783" i="1" s="1"/>
  <c r="X783" i="1" s="1"/>
  <c r="I781" i="1"/>
  <c r="O781" i="1" s="1"/>
  <c r="X781" i="1" s="1"/>
  <c r="I779" i="1"/>
  <c r="O779" i="1" s="1"/>
  <c r="X779" i="1" s="1"/>
  <c r="I777" i="1"/>
  <c r="O777" i="1" s="1"/>
  <c r="X777" i="1" s="1"/>
  <c r="I775" i="1"/>
  <c r="O775" i="1" s="1"/>
  <c r="X775" i="1" s="1"/>
  <c r="I773" i="1"/>
  <c r="O773" i="1" s="1"/>
  <c r="X773" i="1" s="1"/>
  <c r="I771" i="1"/>
  <c r="O771" i="1" s="1"/>
  <c r="X771" i="1" s="1"/>
  <c r="I769" i="1"/>
  <c r="O769" i="1" s="1"/>
  <c r="X769" i="1" s="1"/>
  <c r="I767" i="1"/>
  <c r="O767" i="1" s="1"/>
  <c r="X767" i="1" s="1"/>
  <c r="I765" i="1"/>
  <c r="O765" i="1" s="1"/>
  <c r="X765" i="1" s="1"/>
  <c r="I763" i="1"/>
  <c r="O763" i="1" s="1"/>
  <c r="X763" i="1" s="1"/>
  <c r="I761" i="1"/>
  <c r="O761" i="1" s="1"/>
  <c r="X761" i="1" s="1"/>
  <c r="I759" i="1"/>
  <c r="O759" i="1" s="1"/>
  <c r="X759" i="1" s="1"/>
  <c r="I757" i="1"/>
  <c r="O757" i="1" s="1"/>
  <c r="X757" i="1" s="1"/>
  <c r="I755" i="1"/>
  <c r="O755" i="1" s="1"/>
  <c r="X755" i="1" s="1"/>
  <c r="I753" i="1"/>
  <c r="O753" i="1" s="1"/>
  <c r="X753" i="1" s="1"/>
  <c r="I751" i="1"/>
  <c r="O751" i="1" s="1"/>
  <c r="X751" i="1" s="1"/>
  <c r="I749" i="1"/>
  <c r="O749" i="1" s="1"/>
  <c r="X749" i="1" s="1"/>
  <c r="I747" i="1"/>
  <c r="O747" i="1" s="1"/>
  <c r="X747" i="1" s="1"/>
  <c r="I745" i="1"/>
  <c r="O745" i="1" s="1"/>
  <c r="X745" i="1" s="1"/>
  <c r="I743" i="1"/>
  <c r="O743" i="1" s="1"/>
  <c r="X743" i="1" s="1"/>
  <c r="I741" i="1"/>
  <c r="O741" i="1" s="1"/>
  <c r="X741" i="1" s="1"/>
  <c r="I739" i="1"/>
  <c r="O739" i="1" s="1"/>
  <c r="X739" i="1" s="1"/>
  <c r="I737" i="1"/>
  <c r="O737" i="1" s="1"/>
  <c r="X737" i="1" s="1"/>
  <c r="I735" i="1"/>
  <c r="O735" i="1" s="1"/>
  <c r="X735" i="1" s="1"/>
  <c r="I733" i="1"/>
  <c r="O733" i="1" s="1"/>
  <c r="X733" i="1" s="1"/>
  <c r="I731" i="1"/>
  <c r="O731" i="1" s="1"/>
  <c r="X731" i="1" s="1"/>
  <c r="I729" i="1"/>
  <c r="O729" i="1" s="1"/>
  <c r="X729" i="1" s="1"/>
  <c r="I727" i="1"/>
  <c r="O727" i="1" s="1"/>
  <c r="X727" i="1" s="1"/>
  <c r="I725" i="1"/>
  <c r="O725" i="1" s="1"/>
  <c r="X725" i="1" s="1"/>
  <c r="I723" i="1"/>
  <c r="O723" i="1" s="1"/>
  <c r="X723" i="1" s="1"/>
  <c r="I721" i="1"/>
  <c r="O721" i="1" s="1"/>
  <c r="X721" i="1" s="1"/>
  <c r="I719" i="1"/>
  <c r="O719" i="1" s="1"/>
  <c r="X719" i="1" s="1"/>
  <c r="I717" i="1"/>
  <c r="O717" i="1" s="1"/>
  <c r="X717" i="1" s="1"/>
  <c r="I715" i="1"/>
  <c r="O715" i="1" s="1"/>
  <c r="X715" i="1" s="1"/>
  <c r="I713" i="1"/>
  <c r="O713" i="1" s="1"/>
  <c r="X713" i="1" s="1"/>
  <c r="I711" i="1"/>
  <c r="O711" i="1" s="1"/>
  <c r="I709" i="1"/>
  <c r="O709" i="1" s="1"/>
  <c r="I707" i="1"/>
  <c r="O707" i="1" s="1"/>
  <c r="I705" i="1"/>
  <c r="O705" i="1" s="1"/>
  <c r="I703" i="1"/>
  <c r="O703" i="1" s="1"/>
  <c r="I701" i="1"/>
  <c r="O701" i="1" s="1"/>
  <c r="X701" i="1" s="1"/>
  <c r="I699" i="1"/>
  <c r="O699" i="1" s="1"/>
  <c r="X699" i="1" s="1"/>
  <c r="I697" i="1"/>
  <c r="O697" i="1" s="1"/>
  <c r="X697" i="1" s="1"/>
  <c r="I695" i="1"/>
  <c r="O695" i="1" s="1"/>
  <c r="I693" i="1"/>
  <c r="O693" i="1" s="1"/>
  <c r="I691" i="1"/>
  <c r="O691" i="1" s="1"/>
  <c r="I689" i="1"/>
  <c r="O689" i="1" s="1"/>
  <c r="I687" i="1"/>
  <c r="O687" i="1" s="1"/>
  <c r="I685" i="1"/>
  <c r="O685" i="1" s="1"/>
  <c r="X685" i="1" s="1"/>
  <c r="I683" i="1"/>
  <c r="O683" i="1" s="1"/>
  <c r="X683" i="1" s="1"/>
  <c r="I681" i="1"/>
  <c r="O681" i="1" s="1"/>
  <c r="X681" i="1" s="1"/>
  <c r="I679" i="1"/>
  <c r="O679" i="1" s="1"/>
  <c r="I677" i="1"/>
  <c r="O677" i="1" s="1"/>
  <c r="I675" i="1"/>
  <c r="O675" i="1" s="1"/>
  <c r="I673" i="1"/>
  <c r="O673" i="1" s="1"/>
  <c r="I671" i="1"/>
  <c r="O671" i="1" s="1"/>
  <c r="I669" i="1"/>
  <c r="O669" i="1" s="1"/>
  <c r="X669" i="1" s="1"/>
  <c r="I667" i="1"/>
  <c r="O667" i="1" s="1"/>
  <c r="X667" i="1" s="1"/>
  <c r="I665" i="1"/>
  <c r="O665" i="1" s="1"/>
  <c r="X665" i="1" s="1"/>
  <c r="I663" i="1"/>
  <c r="O663" i="1" s="1"/>
  <c r="I661" i="1"/>
  <c r="O661" i="1" s="1"/>
  <c r="I659" i="1"/>
  <c r="O659" i="1" s="1"/>
  <c r="I657" i="1"/>
  <c r="O657" i="1" s="1"/>
  <c r="I655" i="1"/>
  <c r="O655" i="1" s="1"/>
  <c r="I653" i="1"/>
  <c r="O653" i="1" s="1"/>
  <c r="X653" i="1" s="1"/>
  <c r="I651" i="1"/>
  <c r="O651" i="1" s="1"/>
  <c r="X651" i="1" s="1"/>
  <c r="I649" i="1"/>
  <c r="O649" i="1" s="1"/>
  <c r="X649" i="1" s="1"/>
  <c r="I647" i="1"/>
  <c r="O647" i="1" s="1"/>
  <c r="I645" i="1"/>
  <c r="O645" i="1" s="1"/>
  <c r="I643" i="1"/>
  <c r="O643" i="1" s="1"/>
  <c r="I641" i="1"/>
  <c r="O641" i="1" s="1"/>
  <c r="I639" i="1"/>
  <c r="O639" i="1" s="1"/>
  <c r="I637" i="1"/>
  <c r="O637" i="1" s="1"/>
  <c r="X637" i="1" s="1"/>
  <c r="I635" i="1"/>
  <c r="O635" i="1" s="1"/>
  <c r="X635" i="1" s="1"/>
  <c r="I633" i="1"/>
  <c r="O633" i="1" s="1"/>
  <c r="X633" i="1" s="1"/>
  <c r="I631" i="1"/>
  <c r="O631" i="1" s="1"/>
  <c r="I629" i="1"/>
  <c r="O629" i="1" s="1"/>
  <c r="I627" i="1"/>
  <c r="O627" i="1" s="1"/>
  <c r="I625" i="1"/>
  <c r="O625" i="1" s="1"/>
  <c r="I623" i="1"/>
  <c r="O623" i="1" s="1"/>
  <c r="I621" i="1"/>
  <c r="O621" i="1" s="1"/>
  <c r="X621" i="1" s="1"/>
  <c r="I620" i="1"/>
  <c r="O620" i="1" s="1"/>
  <c r="J619" i="1"/>
  <c r="P619" i="1" s="1"/>
  <c r="J618" i="1"/>
  <c r="P618" i="1" s="1"/>
  <c r="J617" i="1"/>
  <c r="P617" i="1" s="1"/>
  <c r="J616" i="1"/>
  <c r="P616" i="1" s="1"/>
  <c r="J615" i="1"/>
  <c r="P615" i="1" s="1"/>
  <c r="J614" i="1"/>
  <c r="P614" i="1" s="1"/>
  <c r="J613" i="1"/>
  <c r="P613" i="1" s="1"/>
  <c r="J612" i="1"/>
  <c r="P612" i="1" s="1"/>
  <c r="J611" i="1"/>
  <c r="P611" i="1" s="1"/>
  <c r="J610" i="1"/>
  <c r="P610" i="1" s="1"/>
  <c r="J609" i="1"/>
  <c r="P609" i="1" s="1"/>
  <c r="J608" i="1"/>
  <c r="P608" i="1" s="1"/>
  <c r="J607" i="1"/>
  <c r="P607" i="1" s="1"/>
  <c r="J606" i="1"/>
  <c r="P606" i="1" s="1"/>
  <c r="J605" i="1"/>
  <c r="P605" i="1" s="1"/>
  <c r="J604" i="1"/>
  <c r="P604" i="1" s="1"/>
  <c r="J603" i="1"/>
  <c r="P603" i="1" s="1"/>
  <c r="I601" i="1"/>
  <c r="O601" i="1" s="1"/>
  <c r="I600" i="1"/>
  <c r="O600" i="1" s="1"/>
  <c r="I599" i="1"/>
  <c r="O599" i="1" s="1"/>
  <c r="I598" i="1"/>
  <c r="O598" i="1" s="1"/>
  <c r="I597" i="1"/>
  <c r="O597" i="1" s="1"/>
  <c r="I596" i="1"/>
  <c r="O596" i="1" s="1"/>
  <c r="I595" i="1"/>
  <c r="O595" i="1" s="1"/>
  <c r="J594" i="1"/>
  <c r="P594" i="1" s="1"/>
  <c r="T594" i="1" s="1"/>
  <c r="J593" i="1"/>
  <c r="P593" i="1" s="1"/>
  <c r="J592" i="1"/>
  <c r="P592" i="1" s="1"/>
  <c r="J591" i="1"/>
  <c r="P591" i="1" s="1"/>
  <c r="J590" i="1"/>
  <c r="P590" i="1" s="1"/>
  <c r="J589" i="1"/>
  <c r="P589" i="1" s="1"/>
  <c r="J588" i="1"/>
  <c r="P588" i="1" s="1"/>
  <c r="J587" i="1"/>
  <c r="P587" i="1" s="1"/>
  <c r="I585" i="1"/>
  <c r="O585" i="1" s="1"/>
  <c r="I584" i="1"/>
  <c r="O584" i="1" s="1"/>
  <c r="I583" i="1"/>
  <c r="O583" i="1" s="1"/>
  <c r="I582" i="1"/>
  <c r="O582" i="1" s="1"/>
  <c r="I581" i="1"/>
  <c r="O581" i="1" s="1"/>
  <c r="I580" i="1"/>
  <c r="O580" i="1" s="1"/>
  <c r="I579" i="1"/>
  <c r="O579" i="1" s="1"/>
  <c r="I578" i="1"/>
  <c r="O578" i="1" s="1"/>
  <c r="I577" i="1"/>
  <c r="O577" i="1" s="1"/>
  <c r="I576" i="1"/>
  <c r="O576" i="1" s="1"/>
  <c r="J575" i="1"/>
  <c r="P575" i="1" s="1"/>
  <c r="T575" i="1" s="1"/>
  <c r="J574" i="1"/>
  <c r="P574" i="1" s="1"/>
  <c r="J573" i="1"/>
  <c r="P573" i="1" s="1"/>
  <c r="J572" i="1"/>
  <c r="P572" i="1" s="1"/>
  <c r="J571" i="1"/>
  <c r="P571" i="1" s="1"/>
  <c r="J570" i="1"/>
  <c r="P570" i="1" s="1"/>
  <c r="J569" i="1"/>
  <c r="P569" i="1" s="1"/>
  <c r="J568" i="1"/>
  <c r="P568" i="1" s="1"/>
  <c r="J567" i="1"/>
  <c r="P567" i="1" s="1"/>
  <c r="J566" i="1"/>
  <c r="P566" i="1" s="1"/>
  <c r="I564" i="1"/>
  <c r="O564" i="1" s="1"/>
  <c r="I563" i="1"/>
  <c r="O563" i="1" s="1"/>
  <c r="I562" i="1"/>
  <c r="O562" i="1" s="1"/>
  <c r="I561" i="1"/>
  <c r="O561" i="1" s="1"/>
  <c r="I560" i="1"/>
  <c r="O560" i="1" s="1"/>
  <c r="I559" i="1"/>
  <c r="O559" i="1" s="1"/>
  <c r="I558" i="1"/>
  <c r="O558" i="1" s="1"/>
  <c r="I557" i="1"/>
  <c r="O557" i="1" s="1"/>
  <c r="J556" i="1"/>
  <c r="P556" i="1" s="1"/>
  <c r="J555" i="1"/>
  <c r="P555" i="1" s="1"/>
  <c r="J554" i="1"/>
  <c r="P554" i="1" s="1"/>
  <c r="J553" i="1"/>
  <c r="P553" i="1" s="1"/>
  <c r="J552" i="1"/>
  <c r="P552" i="1" s="1"/>
  <c r="J551" i="1"/>
  <c r="P551" i="1" s="1"/>
  <c r="J550" i="1"/>
  <c r="P550" i="1" s="1"/>
  <c r="J549" i="1"/>
  <c r="P549" i="1" s="1"/>
  <c r="J548" i="1"/>
  <c r="P548" i="1" s="1"/>
  <c r="J547" i="1"/>
  <c r="P547" i="1" s="1"/>
  <c r="J546" i="1"/>
  <c r="P546" i="1" s="1"/>
  <c r="J545" i="1"/>
  <c r="P545" i="1" s="1"/>
  <c r="J544" i="1"/>
  <c r="P544" i="1" s="1"/>
  <c r="I542" i="1"/>
  <c r="O542" i="1" s="1"/>
  <c r="I541" i="1"/>
  <c r="O541" i="1" s="1"/>
  <c r="I540" i="1"/>
  <c r="O540" i="1" s="1"/>
  <c r="I539" i="1"/>
  <c r="O539" i="1" s="1"/>
  <c r="I538" i="1"/>
  <c r="O538" i="1" s="1"/>
  <c r="I537" i="1"/>
  <c r="O537" i="1" s="1"/>
  <c r="I536" i="1"/>
  <c r="O536" i="1" s="1"/>
  <c r="I535" i="1"/>
  <c r="O535" i="1" s="1"/>
  <c r="I534" i="1"/>
  <c r="O534" i="1" s="1"/>
  <c r="J533" i="1"/>
  <c r="P533" i="1" s="1"/>
  <c r="J532" i="1"/>
  <c r="P532" i="1" s="1"/>
  <c r="J531" i="1"/>
  <c r="P531" i="1" s="1"/>
  <c r="J530" i="1"/>
  <c r="P530" i="1" s="1"/>
  <c r="J529" i="1"/>
  <c r="P529" i="1" s="1"/>
  <c r="J528" i="1"/>
  <c r="P528" i="1" s="1"/>
  <c r="J527" i="1"/>
  <c r="P527" i="1" s="1"/>
  <c r="J526" i="1"/>
  <c r="P526" i="1" s="1"/>
  <c r="J525" i="1"/>
  <c r="P525" i="1" s="1"/>
  <c r="J524" i="1"/>
  <c r="P524" i="1" s="1"/>
  <c r="J523" i="1"/>
  <c r="P523" i="1" s="1"/>
  <c r="J522" i="1"/>
  <c r="P522" i="1" s="1"/>
  <c r="J519" i="1"/>
  <c r="P519" i="1" s="1"/>
  <c r="J517" i="1"/>
  <c r="P517" i="1" s="1"/>
  <c r="J516" i="1"/>
  <c r="P516" i="1" s="1"/>
  <c r="J514" i="1"/>
  <c r="P514" i="1" s="1"/>
  <c r="J512" i="1"/>
  <c r="P512" i="1" s="1"/>
  <c r="J510" i="1"/>
  <c r="P510" i="1" s="1"/>
  <c r="J508" i="1"/>
  <c r="P508" i="1" s="1"/>
  <c r="J506" i="1"/>
  <c r="P506" i="1" s="1"/>
  <c r="J504" i="1"/>
  <c r="P504" i="1" s="1"/>
  <c r="J502" i="1"/>
  <c r="P502" i="1" s="1"/>
  <c r="I524" i="1"/>
  <c r="O524" i="1" s="1"/>
  <c r="X524" i="1" s="1"/>
  <c r="I523" i="1"/>
  <c r="O523" i="1" s="1"/>
  <c r="I522" i="1"/>
  <c r="O522" i="1" s="1"/>
  <c r="J521" i="1"/>
  <c r="P521" i="1" s="1"/>
  <c r="J518" i="1"/>
  <c r="P518" i="1" s="1"/>
  <c r="I516" i="1"/>
  <c r="O516" i="1" s="1"/>
  <c r="J515" i="1"/>
  <c r="P515" i="1" s="1"/>
  <c r="J513" i="1"/>
  <c r="P513" i="1" s="1"/>
  <c r="J511" i="1"/>
  <c r="P511" i="1" s="1"/>
  <c r="J509" i="1"/>
  <c r="P509" i="1" s="1"/>
  <c r="J507" i="1"/>
  <c r="P507" i="1" s="1"/>
  <c r="J505" i="1"/>
  <c r="P505" i="1" s="1"/>
  <c r="J503" i="1"/>
  <c r="P503" i="1" s="1"/>
  <c r="J501" i="1"/>
  <c r="P501" i="1" s="1"/>
  <c r="J499" i="1"/>
  <c r="P499" i="1" s="1"/>
  <c r="J497" i="1"/>
  <c r="P497" i="1" s="1"/>
  <c r="J495" i="1"/>
  <c r="P495" i="1" s="1"/>
  <c r="J493" i="1"/>
  <c r="P493" i="1" s="1"/>
  <c r="J491" i="1"/>
  <c r="P491" i="1" s="1"/>
  <c r="J489" i="1"/>
  <c r="P489" i="1" s="1"/>
  <c r="J487" i="1"/>
  <c r="P487" i="1" s="1"/>
  <c r="J485" i="1"/>
  <c r="P485" i="1" s="1"/>
  <c r="J483" i="1"/>
  <c r="P483" i="1" s="1"/>
  <c r="J481" i="1"/>
  <c r="P481" i="1" s="1"/>
  <c r="J479" i="1"/>
  <c r="P479" i="1" s="1"/>
  <c r="J477" i="1"/>
  <c r="P477" i="1" s="1"/>
  <c r="T477" i="1" s="1"/>
  <c r="J475" i="1"/>
  <c r="P475" i="1" s="1"/>
  <c r="J473" i="1"/>
  <c r="P473" i="1" s="1"/>
  <c r="J471" i="1"/>
  <c r="P471" i="1" s="1"/>
  <c r="X471" i="1" s="1"/>
  <c r="J469" i="1"/>
  <c r="P469" i="1" s="1"/>
  <c r="J467" i="1"/>
  <c r="P467" i="1" s="1"/>
  <c r="J465" i="1"/>
  <c r="P465" i="1" s="1"/>
  <c r="J463" i="1"/>
  <c r="P463" i="1" s="1"/>
  <c r="J461" i="1"/>
  <c r="P461" i="1" s="1"/>
  <c r="T461" i="1" s="1"/>
  <c r="J459" i="1"/>
  <c r="P459" i="1" s="1"/>
  <c r="J457" i="1"/>
  <c r="P457" i="1" s="1"/>
  <c r="J455" i="1"/>
  <c r="P455" i="1" s="1"/>
  <c r="J453" i="1"/>
  <c r="P453" i="1" s="1"/>
  <c r="J451" i="1"/>
  <c r="P451" i="1" s="1"/>
  <c r="X451" i="1" s="1"/>
  <c r="J449" i="1"/>
  <c r="P449" i="1" s="1"/>
  <c r="J447" i="1"/>
  <c r="P447" i="1" s="1"/>
  <c r="J445" i="1"/>
  <c r="P445" i="1" s="1"/>
  <c r="T445" i="1" s="1"/>
  <c r="J443" i="1"/>
  <c r="P443" i="1" s="1"/>
  <c r="J441" i="1"/>
  <c r="P441" i="1" s="1"/>
  <c r="J439" i="1"/>
  <c r="P439" i="1" s="1"/>
  <c r="J437" i="1"/>
  <c r="P437" i="1" s="1"/>
  <c r="J435" i="1"/>
  <c r="P435" i="1" s="1"/>
  <c r="J433" i="1"/>
  <c r="P433" i="1" s="1"/>
  <c r="J431" i="1"/>
  <c r="P431" i="1" s="1"/>
  <c r="J429" i="1"/>
  <c r="P429" i="1" s="1"/>
  <c r="T429" i="1" s="1"/>
  <c r="J427" i="1"/>
  <c r="P427" i="1" s="1"/>
  <c r="X427" i="1" s="1"/>
  <c r="J425" i="1"/>
  <c r="P425" i="1" s="1"/>
  <c r="J423" i="1"/>
  <c r="P423" i="1" s="1"/>
  <c r="X423" i="1" s="1"/>
  <c r="J421" i="1"/>
  <c r="P421" i="1" s="1"/>
  <c r="J419" i="1"/>
  <c r="P419" i="1" s="1"/>
  <c r="X419" i="1" s="1"/>
  <c r="J417" i="1"/>
  <c r="P417" i="1" s="1"/>
  <c r="J415" i="1"/>
  <c r="P415" i="1" s="1"/>
  <c r="J413" i="1"/>
  <c r="P413" i="1" s="1"/>
  <c r="J411" i="1"/>
  <c r="P411" i="1" s="1"/>
  <c r="X411" i="1" s="1"/>
  <c r="J409" i="1"/>
  <c r="P409" i="1" s="1"/>
  <c r="J407" i="1"/>
  <c r="P407" i="1" s="1"/>
  <c r="X407" i="1" s="1"/>
  <c r="J405" i="1"/>
  <c r="P405" i="1" s="1"/>
  <c r="J403" i="1"/>
  <c r="P403" i="1" s="1"/>
  <c r="X403" i="1" s="1"/>
  <c r="J401" i="1"/>
  <c r="P401" i="1" s="1"/>
  <c r="J399" i="1"/>
  <c r="P399" i="1" s="1"/>
  <c r="J397" i="1"/>
  <c r="P397" i="1" s="1"/>
  <c r="J395" i="1"/>
  <c r="P395" i="1" s="1"/>
  <c r="X395" i="1" s="1"/>
  <c r="J393" i="1"/>
  <c r="P393" i="1" s="1"/>
  <c r="J391" i="1"/>
  <c r="P391" i="1" s="1"/>
  <c r="X391" i="1" s="1"/>
  <c r="J389" i="1"/>
  <c r="P389" i="1" s="1"/>
  <c r="J387" i="1"/>
  <c r="P387" i="1" s="1"/>
  <c r="X387" i="1" s="1"/>
  <c r="J385" i="1"/>
  <c r="P385" i="1" s="1"/>
  <c r="X385" i="1" s="1"/>
  <c r="J383" i="1"/>
  <c r="P383" i="1" s="1"/>
  <c r="X383" i="1" s="1"/>
  <c r="J381" i="1"/>
  <c r="P381" i="1" s="1"/>
  <c r="X381" i="1" s="1"/>
  <c r="J379" i="1"/>
  <c r="P379" i="1" s="1"/>
  <c r="X379" i="1" s="1"/>
  <c r="J377" i="1"/>
  <c r="P377" i="1" s="1"/>
  <c r="X377" i="1" s="1"/>
  <c r="J375" i="1"/>
  <c r="P375" i="1" s="1"/>
  <c r="X375" i="1" s="1"/>
  <c r="J373" i="1"/>
  <c r="P373" i="1" s="1"/>
  <c r="X373" i="1" s="1"/>
  <c r="J371" i="1"/>
  <c r="P371" i="1" s="1"/>
  <c r="X371" i="1" s="1"/>
  <c r="J369" i="1"/>
  <c r="P369" i="1" s="1"/>
  <c r="X369" i="1" s="1"/>
  <c r="J367" i="1"/>
  <c r="P367" i="1" s="1"/>
  <c r="X367" i="1" s="1"/>
  <c r="J365" i="1"/>
  <c r="P365" i="1" s="1"/>
  <c r="X365" i="1" s="1"/>
  <c r="J363" i="1"/>
  <c r="P363" i="1" s="1"/>
  <c r="X363" i="1" s="1"/>
  <c r="J361" i="1"/>
  <c r="P361" i="1" s="1"/>
  <c r="X361" i="1" s="1"/>
  <c r="J359" i="1"/>
  <c r="P359" i="1" s="1"/>
  <c r="X359" i="1" s="1"/>
  <c r="J357" i="1"/>
  <c r="P357" i="1" s="1"/>
  <c r="X357" i="1" s="1"/>
  <c r="J355" i="1"/>
  <c r="P355" i="1" s="1"/>
  <c r="J353" i="1"/>
  <c r="P353" i="1" s="1"/>
  <c r="X353" i="1" s="1"/>
  <c r="J351" i="1"/>
  <c r="P351" i="1" s="1"/>
  <c r="J349" i="1"/>
  <c r="P349" i="1" s="1"/>
  <c r="X349" i="1" s="1"/>
  <c r="J347" i="1"/>
  <c r="P347" i="1" s="1"/>
  <c r="J345" i="1"/>
  <c r="P345" i="1" s="1"/>
  <c r="X345" i="1" s="1"/>
  <c r="J343" i="1"/>
  <c r="P343" i="1" s="1"/>
  <c r="J341" i="1"/>
  <c r="P341" i="1" s="1"/>
  <c r="X341" i="1" s="1"/>
  <c r="J339" i="1"/>
  <c r="P339" i="1" s="1"/>
  <c r="J337" i="1"/>
  <c r="P337" i="1" s="1"/>
  <c r="X337" i="1" s="1"/>
  <c r="J335" i="1"/>
  <c r="P335" i="1" s="1"/>
  <c r="J333" i="1"/>
  <c r="P333" i="1" s="1"/>
  <c r="J331" i="1"/>
  <c r="P331" i="1" s="1"/>
  <c r="X331" i="1" s="1"/>
  <c r="J329" i="1"/>
  <c r="P329" i="1" s="1"/>
  <c r="J327" i="1"/>
  <c r="P327" i="1" s="1"/>
  <c r="J325" i="1"/>
  <c r="P325" i="1" s="1"/>
  <c r="X325" i="1" s="1"/>
  <c r="J323" i="1"/>
  <c r="P323" i="1" s="1"/>
  <c r="X323" i="1" s="1"/>
  <c r="J321" i="1"/>
  <c r="P321" i="1" s="1"/>
  <c r="J319" i="1"/>
  <c r="P319" i="1" s="1"/>
  <c r="J317" i="1"/>
  <c r="P317" i="1" s="1"/>
  <c r="X317" i="1" s="1"/>
  <c r="J315" i="1"/>
  <c r="P315" i="1" s="1"/>
  <c r="X315" i="1" s="1"/>
  <c r="J313" i="1"/>
  <c r="P313" i="1" s="1"/>
  <c r="J311" i="1"/>
  <c r="P311" i="1" s="1"/>
  <c r="J309" i="1"/>
  <c r="P309" i="1" s="1"/>
  <c r="X309" i="1" s="1"/>
  <c r="J307" i="1"/>
  <c r="P307" i="1" s="1"/>
  <c r="X307" i="1" s="1"/>
  <c r="J305" i="1"/>
  <c r="P305" i="1" s="1"/>
  <c r="J303" i="1"/>
  <c r="P303" i="1" s="1"/>
  <c r="J301" i="1"/>
  <c r="P301" i="1" s="1"/>
  <c r="X301" i="1" s="1"/>
  <c r="J299" i="1"/>
  <c r="P299" i="1" s="1"/>
  <c r="X299" i="1" s="1"/>
  <c r="J297" i="1"/>
  <c r="P297" i="1" s="1"/>
  <c r="J295" i="1"/>
  <c r="P295" i="1" s="1"/>
  <c r="J293" i="1"/>
  <c r="P293" i="1" s="1"/>
  <c r="X293" i="1" s="1"/>
  <c r="J291" i="1"/>
  <c r="P291" i="1" s="1"/>
  <c r="X291" i="1" s="1"/>
  <c r="J289" i="1"/>
  <c r="P289" i="1" s="1"/>
  <c r="J287" i="1"/>
  <c r="P287" i="1" s="1"/>
  <c r="J285" i="1"/>
  <c r="P285" i="1" s="1"/>
  <c r="X285" i="1" s="1"/>
  <c r="J283" i="1"/>
  <c r="P283" i="1" s="1"/>
  <c r="X283" i="1" s="1"/>
  <c r="J281" i="1"/>
  <c r="P281" i="1" s="1"/>
  <c r="J279" i="1"/>
  <c r="P279" i="1" s="1"/>
  <c r="J277" i="1"/>
  <c r="P277" i="1" s="1"/>
  <c r="X277" i="1" s="1"/>
  <c r="J275" i="1"/>
  <c r="P275" i="1" s="1"/>
  <c r="X275" i="1" s="1"/>
  <c r="J273" i="1"/>
  <c r="P273" i="1" s="1"/>
  <c r="J271" i="1"/>
  <c r="P271" i="1" s="1"/>
  <c r="J269" i="1"/>
  <c r="P269" i="1" s="1"/>
  <c r="X269" i="1" s="1"/>
  <c r="J267" i="1"/>
  <c r="P267" i="1" s="1"/>
  <c r="X267" i="1" s="1"/>
  <c r="J265" i="1"/>
  <c r="P265" i="1" s="1"/>
  <c r="J263" i="1"/>
  <c r="P263" i="1" s="1"/>
  <c r="J261" i="1"/>
  <c r="P261" i="1" s="1"/>
  <c r="X261" i="1" s="1"/>
  <c r="J259" i="1"/>
  <c r="P259" i="1" s="1"/>
  <c r="X259" i="1" s="1"/>
  <c r="J257" i="1"/>
  <c r="P257" i="1" s="1"/>
  <c r="J255" i="1"/>
  <c r="P255" i="1" s="1"/>
  <c r="J253" i="1"/>
  <c r="P253" i="1" s="1"/>
  <c r="X253" i="1" s="1"/>
  <c r="J251" i="1"/>
  <c r="P251" i="1" s="1"/>
  <c r="X251" i="1" s="1"/>
  <c r="J249" i="1"/>
  <c r="P249" i="1" s="1"/>
  <c r="J247" i="1"/>
  <c r="P247" i="1" s="1"/>
  <c r="J245" i="1"/>
  <c r="P245" i="1" s="1"/>
  <c r="X245" i="1" s="1"/>
  <c r="J243" i="1"/>
  <c r="P243" i="1" s="1"/>
  <c r="X243" i="1" s="1"/>
  <c r="J241" i="1"/>
  <c r="P241" i="1" s="1"/>
  <c r="J239" i="1"/>
  <c r="P239" i="1" s="1"/>
  <c r="J237" i="1"/>
  <c r="P237" i="1" s="1"/>
  <c r="X237" i="1" s="1"/>
  <c r="J235" i="1"/>
  <c r="P235" i="1" s="1"/>
  <c r="X235" i="1" s="1"/>
  <c r="J233" i="1"/>
  <c r="P233" i="1" s="1"/>
  <c r="J231" i="1"/>
  <c r="P231" i="1" s="1"/>
  <c r="J229" i="1"/>
  <c r="P229" i="1" s="1"/>
  <c r="X229" i="1" s="1"/>
  <c r="J227" i="1"/>
  <c r="P227" i="1" s="1"/>
  <c r="X227" i="1" s="1"/>
  <c r="J225" i="1"/>
  <c r="P225" i="1" s="1"/>
  <c r="J223" i="1"/>
  <c r="P223" i="1" s="1"/>
  <c r="J221" i="1"/>
  <c r="P221" i="1" s="1"/>
  <c r="X221" i="1" s="1"/>
  <c r="J219" i="1"/>
  <c r="P219" i="1" s="1"/>
  <c r="X219" i="1" s="1"/>
  <c r="J217" i="1"/>
  <c r="P217" i="1" s="1"/>
  <c r="J215" i="1"/>
  <c r="P215" i="1" s="1"/>
  <c r="J213" i="1"/>
  <c r="P213" i="1" s="1"/>
  <c r="X213" i="1" s="1"/>
  <c r="J211" i="1"/>
  <c r="P211" i="1" s="1"/>
  <c r="X211" i="1" s="1"/>
  <c r="J209" i="1"/>
  <c r="P209" i="1" s="1"/>
  <c r="J207" i="1"/>
  <c r="P207" i="1" s="1"/>
  <c r="J205" i="1"/>
  <c r="P205" i="1" s="1"/>
  <c r="X205" i="1" s="1"/>
  <c r="J203" i="1"/>
  <c r="P203" i="1" s="1"/>
  <c r="X203" i="1" s="1"/>
  <c r="J201" i="1"/>
  <c r="P201" i="1" s="1"/>
  <c r="J199" i="1"/>
  <c r="P199" i="1" s="1"/>
  <c r="J197" i="1"/>
  <c r="P197" i="1" s="1"/>
  <c r="X197" i="1" s="1"/>
  <c r="J195" i="1"/>
  <c r="P195" i="1" s="1"/>
  <c r="X195" i="1" s="1"/>
  <c r="J193" i="1"/>
  <c r="P193" i="1" s="1"/>
  <c r="J191" i="1"/>
  <c r="P191" i="1" s="1"/>
  <c r="J189" i="1"/>
  <c r="P189" i="1" s="1"/>
  <c r="X189" i="1" s="1"/>
  <c r="J187" i="1"/>
  <c r="P187" i="1" s="1"/>
  <c r="X187" i="1" s="1"/>
  <c r="J185" i="1"/>
  <c r="P185" i="1" s="1"/>
  <c r="J183" i="1"/>
  <c r="P183" i="1" s="1"/>
  <c r="J181" i="1"/>
  <c r="P181" i="1" s="1"/>
  <c r="X181" i="1" s="1"/>
  <c r="J179" i="1"/>
  <c r="P179" i="1" s="1"/>
  <c r="X179" i="1" s="1"/>
  <c r="J177" i="1"/>
  <c r="P177" i="1" s="1"/>
  <c r="J175" i="1"/>
  <c r="P175" i="1" s="1"/>
  <c r="J173" i="1"/>
  <c r="P173" i="1" s="1"/>
  <c r="X173" i="1" s="1"/>
  <c r="J171" i="1"/>
  <c r="P171" i="1" s="1"/>
  <c r="X171" i="1" s="1"/>
  <c r="J169" i="1"/>
  <c r="P169" i="1" s="1"/>
  <c r="J167" i="1"/>
  <c r="P167" i="1" s="1"/>
  <c r="J165" i="1"/>
  <c r="P165" i="1" s="1"/>
  <c r="X165" i="1" s="1"/>
  <c r="J163" i="1"/>
  <c r="P163" i="1" s="1"/>
  <c r="X163" i="1" s="1"/>
  <c r="J161" i="1"/>
  <c r="P161" i="1" s="1"/>
  <c r="J159" i="1"/>
  <c r="P159" i="1" s="1"/>
  <c r="J157" i="1"/>
  <c r="P157" i="1" s="1"/>
  <c r="X157" i="1" s="1"/>
  <c r="J155" i="1"/>
  <c r="P155" i="1" s="1"/>
  <c r="X155" i="1" s="1"/>
  <c r="J153" i="1"/>
  <c r="P153" i="1" s="1"/>
  <c r="J151" i="1"/>
  <c r="P151" i="1" s="1"/>
  <c r="J149" i="1"/>
  <c r="P149" i="1" s="1"/>
  <c r="X149" i="1" s="1"/>
  <c r="J147" i="1"/>
  <c r="P147" i="1" s="1"/>
  <c r="X147" i="1" s="1"/>
  <c r="J145" i="1"/>
  <c r="P145" i="1" s="1"/>
  <c r="J143" i="1"/>
  <c r="P143" i="1" s="1"/>
  <c r="J141" i="1"/>
  <c r="P141" i="1" s="1"/>
  <c r="X141" i="1" s="1"/>
  <c r="J139" i="1"/>
  <c r="P139" i="1" s="1"/>
  <c r="X139" i="1" s="1"/>
  <c r="J137" i="1"/>
  <c r="P137" i="1" s="1"/>
  <c r="J135" i="1"/>
  <c r="P135" i="1" s="1"/>
  <c r="J133" i="1"/>
  <c r="P133" i="1" s="1"/>
  <c r="X133" i="1" s="1"/>
  <c r="J131" i="1"/>
  <c r="P131" i="1" s="1"/>
  <c r="X131" i="1" s="1"/>
  <c r="J129" i="1"/>
  <c r="P129" i="1" s="1"/>
  <c r="J127" i="1"/>
  <c r="P127" i="1" s="1"/>
  <c r="J125" i="1"/>
  <c r="P125" i="1" s="1"/>
  <c r="X125" i="1" s="1"/>
  <c r="J123" i="1"/>
  <c r="P123" i="1" s="1"/>
  <c r="X123" i="1" s="1"/>
  <c r="J121" i="1"/>
  <c r="P121" i="1" s="1"/>
  <c r="J119" i="1"/>
  <c r="P119" i="1" s="1"/>
  <c r="J117" i="1"/>
  <c r="P117" i="1" s="1"/>
  <c r="X117" i="1" s="1"/>
  <c r="J115" i="1"/>
  <c r="P115" i="1" s="1"/>
  <c r="X115" i="1" s="1"/>
  <c r="J113" i="1"/>
  <c r="P113" i="1" s="1"/>
  <c r="J111" i="1"/>
  <c r="P111" i="1" s="1"/>
  <c r="J109" i="1"/>
  <c r="P109" i="1" s="1"/>
  <c r="X109" i="1" s="1"/>
  <c r="J107" i="1"/>
  <c r="P107" i="1" s="1"/>
  <c r="X107" i="1" s="1"/>
  <c r="J105" i="1"/>
  <c r="P105" i="1" s="1"/>
  <c r="J103" i="1"/>
  <c r="P103" i="1" s="1"/>
  <c r="J101" i="1"/>
  <c r="P101" i="1" s="1"/>
  <c r="X101" i="1" s="1"/>
  <c r="J99" i="1"/>
  <c r="P99" i="1" s="1"/>
  <c r="X99" i="1" s="1"/>
  <c r="J97" i="1"/>
  <c r="P97" i="1" s="1"/>
  <c r="J95" i="1"/>
  <c r="P95" i="1" s="1"/>
  <c r="J93" i="1"/>
  <c r="P93" i="1" s="1"/>
  <c r="X93" i="1" s="1"/>
  <c r="J91" i="1"/>
  <c r="P91" i="1" s="1"/>
  <c r="X91" i="1" s="1"/>
  <c r="J89" i="1"/>
  <c r="P89" i="1" s="1"/>
  <c r="J87" i="1"/>
  <c r="P87" i="1" s="1"/>
  <c r="J85" i="1"/>
  <c r="P85" i="1" s="1"/>
  <c r="X85" i="1" s="1"/>
  <c r="J83" i="1"/>
  <c r="P83" i="1" s="1"/>
  <c r="X83" i="1" s="1"/>
  <c r="J81" i="1"/>
  <c r="P81" i="1" s="1"/>
  <c r="J79" i="1"/>
  <c r="P79" i="1" s="1"/>
  <c r="J77" i="1"/>
  <c r="P77" i="1" s="1"/>
  <c r="X77" i="1" s="1"/>
  <c r="J75" i="1"/>
  <c r="P75" i="1" s="1"/>
  <c r="X75" i="1" s="1"/>
  <c r="J73" i="1"/>
  <c r="P73" i="1" s="1"/>
  <c r="J71" i="1"/>
  <c r="P71" i="1" s="1"/>
  <c r="J69" i="1"/>
  <c r="P69" i="1" s="1"/>
  <c r="X69" i="1" s="1"/>
  <c r="J67" i="1"/>
  <c r="P67" i="1" s="1"/>
  <c r="X67" i="1" s="1"/>
  <c r="J65" i="1"/>
  <c r="P65" i="1" s="1"/>
  <c r="J63" i="1"/>
  <c r="P63" i="1" s="1"/>
  <c r="J61" i="1"/>
  <c r="P61" i="1" s="1"/>
  <c r="X61" i="1" s="1"/>
  <c r="J59" i="1"/>
  <c r="P59" i="1" s="1"/>
  <c r="X59" i="1" s="1"/>
  <c r="J57" i="1"/>
  <c r="P57" i="1" s="1"/>
  <c r="J55" i="1"/>
  <c r="P55" i="1" s="1"/>
  <c r="J53" i="1"/>
  <c r="P53" i="1" s="1"/>
  <c r="X53" i="1" s="1"/>
  <c r="J51" i="1"/>
  <c r="P51" i="1" s="1"/>
  <c r="X51" i="1" s="1"/>
  <c r="J49" i="1"/>
  <c r="P49" i="1" s="1"/>
  <c r="J47" i="1"/>
  <c r="P47" i="1" s="1"/>
  <c r="J45" i="1"/>
  <c r="P45" i="1" s="1"/>
  <c r="X45" i="1" s="1"/>
  <c r="J43" i="1"/>
  <c r="P43" i="1" s="1"/>
  <c r="X43" i="1" s="1"/>
  <c r="J41" i="1"/>
  <c r="P41" i="1" s="1"/>
  <c r="J39" i="1"/>
  <c r="P39" i="1" s="1"/>
  <c r="J37" i="1"/>
  <c r="P37" i="1" s="1"/>
  <c r="X37" i="1" s="1"/>
  <c r="J35" i="1"/>
  <c r="P35" i="1" s="1"/>
  <c r="X35" i="1" s="1"/>
  <c r="J33" i="1"/>
  <c r="P33" i="1" s="1"/>
  <c r="J31" i="1"/>
  <c r="P31" i="1" s="1"/>
  <c r="J29" i="1"/>
  <c r="P29" i="1" s="1"/>
  <c r="X29" i="1" s="1"/>
  <c r="J27" i="1"/>
  <c r="P27" i="1" s="1"/>
  <c r="X27" i="1" s="1"/>
  <c r="J25" i="1"/>
  <c r="P25" i="1" s="1"/>
  <c r="J23" i="1"/>
  <c r="P23" i="1" s="1"/>
  <c r="J16" i="1"/>
  <c r="P16" i="1" s="1"/>
  <c r="X16" i="1" s="1"/>
  <c r="J11" i="1"/>
  <c r="P11" i="1" s="1"/>
  <c r="X11" i="1" s="1"/>
  <c r="J9" i="1"/>
  <c r="P9" i="1" s="1"/>
  <c r="B2053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4" i="1"/>
  <c r="B1692" i="1"/>
  <c r="B1690" i="1"/>
  <c r="B1688" i="1"/>
  <c r="B1686" i="1"/>
  <c r="B1684" i="1"/>
  <c r="B1682" i="1"/>
  <c r="B1680" i="1"/>
  <c r="B1678" i="1"/>
  <c r="B1668" i="1"/>
  <c r="B1666" i="1"/>
  <c r="B1664" i="1"/>
  <c r="B1662" i="1"/>
  <c r="B1660" i="1"/>
  <c r="B1658" i="1"/>
  <c r="B1656" i="1"/>
  <c r="B1654" i="1"/>
  <c r="B1652" i="1"/>
  <c r="B1650" i="1"/>
  <c r="B1648" i="1"/>
  <c r="P2055" i="1"/>
  <c r="P2056" i="1"/>
  <c r="P2057" i="1"/>
  <c r="O2059" i="1"/>
  <c r="O2060" i="1"/>
  <c r="O2061" i="1"/>
  <c r="P2063" i="1"/>
  <c r="O2065" i="1"/>
  <c r="P2067" i="1"/>
  <c r="O2069" i="1"/>
  <c r="P2071" i="1"/>
  <c r="O2073" i="1"/>
  <c r="P2068" i="1"/>
  <c r="O2058" i="1"/>
  <c r="O2068" i="1"/>
  <c r="O2062" i="1"/>
  <c r="O2070" i="1"/>
  <c r="B2055" i="1"/>
  <c r="J500" i="1"/>
  <c r="P500" i="1" s="1"/>
  <c r="J498" i="1"/>
  <c r="P498" i="1" s="1"/>
  <c r="J496" i="1"/>
  <c r="P496" i="1" s="1"/>
  <c r="J494" i="1"/>
  <c r="P494" i="1" s="1"/>
  <c r="J492" i="1"/>
  <c r="P492" i="1" s="1"/>
  <c r="J490" i="1"/>
  <c r="P490" i="1" s="1"/>
  <c r="J488" i="1"/>
  <c r="P488" i="1" s="1"/>
  <c r="J486" i="1"/>
  <c r="P486" i="1" s="1"/>
  <c r="J484" i="1"/>
  <c r="P484" i="1" s="1"/>
  <c r="J482" i="1"/>
  <c r="P482" i="1" s="1"/>
  <c r="J480" i="1"/>
  <c r="P480" i="1" s="1"/>
  <c r="J478" i="1"/>
  <c r="P478" i="1" s="1"/>
  <c r="J476" i="1"/>
  <c r="P476" i="1" s="1"/>
  <c r="J474" i="1"/>
  <c r="P474" i="1" s="1"/>
  <c r="J472" i="1"/>
  <c r="P472" i="1" s="1"/>
  <c r="T472" i="1" s="1"/>
  <c r="J470" i="1"/>
  <c r="P470" i="1" s="1"/>
  <c r="J468" i="1"/>
  <c r="P468" i="1" s="1"/>
  <c r="J466" i="1"/>
  <c r="P466" i="1" s="1"/>
  <c r="J464" i="1"/>
  <c r="P464" i="1" s="1"/>
  <c r="J462" i="1"/>
  <c r="P462" i="1" s="1"/>
  <c r="J460" i="1"/>
  <c r="P460" i="1" s="1"/>
  <c r="J458" i="1"/>
  <c r="P458" i="1" s="1"/>
  <c r="J456" i="1"/>
  <c r="P456" i="1" s="1"/>
  <c r="T456" i="1" s="1"/>
  <c r="J454" i="1"/>
  <c r="P454" i="1" s="1"/>
  <c r="J452" i="1"/>
  <c r="P452" i="1" s="1"/>
  <c r="J450" i="1"/>
  <c r="P450" i="1" s="1"/>
  <c r="J448" i="1"/>
  <c r="P448" i="1" s="1"/>
  <c r="J446" i="1"/>
  <c r="P446" i="1" s="1"/>
  <c r="J444" i="1"/>
  <c r="P444" i="1" s="1"/>
  <c r="J442" i="1"/>
  <c r="P442" i="1" s="1"/>
  <c r="T442" i="1" s="1"/>
  <c r="J440" i="1"/>
  <c r="P440" i="1" s="1"/>
  <c r="T440" i="1" s="1"/>
  <c r="J438" i="1"/>
  <c r="P438" i="1" s="1"/>
  <c r="J436" i="1"/>
  <c r="P436" i="1" s="1"/>
  <c r="J434" i="1"/>
  <c r="P434" i="1" s="1"/>
  <c r="J432" i="1"/>
  <c r="P432" i="1" s="1"/>
  <c r="J430" i="1"/>
  <c r="P430" i="1" s="1"/>
  <c r="J428" i="1"/>
  <c r="P428" i="1" s="1"/>
  <c r="J426" i="1"/>
  <c r="P426" i="1" s="1"/>
  <c r="J424" i="1"/>
  <c r="P424" i="1" s="1"/>
  <c r="T424" i="1" s="1"/>
  <c r="J422" i="1"/>
  <c r="P422" i="1" s="1"/>
  <c r="X422" i="1" s="1"/>
  <c r="J420" i="1"/>
  <c r="P420" i="1" s="1"/>
  <c r="J418" i="1"/>
  <c r="P418" i="1" s="1"/>
  <c r="X418" i="1" s="1"/>
  <c r="J416" i="1"/>
  <c r="P416" i="1" s="1"/>
  <c r="J414" i="1"/>
  <c r="P414" i="1" s="1"/>
  <c r="X414" i="1" s="1"/>
  <c r="J412" i="1"/>
  <c r="P412" i="1" s="1"/>
  <c r="J410" i="1"/>
  <c r="P410" i="1" s="1"/>
  <c r="J408" i="1"/>
  <c r="P408" i="1" s="1"/>
  <c r="J406" i="1"/>
  <c r="P406" i="1" s="1"/>
  <c r="J404" i="1"/>
  <c r="P404" i="1" s="1"/>
  <c r="J402" i="1"/>
  <c r="P402" i="1" s="1"/>
  <c r="X402" i="1" s="1"/>
  <c r="J400" i="1"/>
  <c r="P400" i="1" s="1"/>
  <c r="J398" i="1"/>
  <c r="P398" i="1" s="1"/>
  <c r="X398" i="1" s="1"/>
  <c r="J396" i="1"/>
  <c r="P396" i="1" s="1"/>
  <c r="J394" i="1"/>
  <c r="P394" i="1" s="1"/>
  <c r="J392" i="1"/>
  <c r="P392" i="1" s="1"/>
  <c r="J390" i="1"/>
  <c r="P390" i="1" s="1"/>
  <c r="J388" i="1"/>
  <c r="P388" i="1" s="1"/>
  <c r="J386" i="1"/>
  <c r="P386" i="1" s="1"/>
  <c r="X386" i="1" s="1"/>
  <c r="J384" i="1"/>
  <c r="P384" i="1" s="1"/>
  <c r="J382" i="1"/>
  <c r="P382" i="1" s="1"/>
  <c r="X382" i="1" s="1"/>
  <c r="J380" i="1"/>
  <c r="P380" i="1" s="1"/>
  <c r="X380" i="1" s="1"/>
  <c r="J378" i="1"/>
  <c r="P378" i="1" s="1"/>
  <c r="J376" i="1"/>
  <c r="P376" i="1" s="1"/>
  <c r="J374" i="1"/>
  <c r="P374" i="1" s="1"/>
  <c r="J372" i="1"/>
  <c r="P372" i="1" s="1"/>
  <c r="X372" i="1" s="1"/>
  <c r="J370" i="1"/>
  <c r="P370" i="1" s="1"/>
  <c r="X370" i="1" s="1"/>
  <c r="J368" i="1"/>
  <c r="P368" i="1" s="1"/>
  <c r="J366" i="1"/>
  <c r="P366" i="1" s="1"/>
  <c r="X366" i="1" s="1"/>
  <c r="J364" i="1"/>
  <c r="P364" i="1" s="1"/>
  <c r="X364" i="1" s="1"/>
  <c r="J362" i="1"/>
  <c r="P362" i="1" s="1"/>
  <c r="J360" i="1"/>
  <c r="P360" i="1" s="1"/>
  <c r="J358" i="1"/>
  <c r="P358" i="1" s="1"/>
  <c r="J356" i="1"/>
  <c r="P356" i="1" s="1"/>
  <c r="X356" i="1" s="1"/>
  <c r="J354" i="1"/>
  <c r="P354" i="1" s="1"/>
  <c r="J352" i="1"/>
  <c r="P352" i="1" s="1"/>
  <c r="J350" i="1"/>
  <c r="P350" i="1" s="1"/>
  <c r="J348" i="1"/>
  <c r="P348" i="1" s="1"/>
  <c r="X348" i="1" s="1"/>
  <c r="J346" i="1"/>
  <c r="P346" i="1" s="1"/>
  <c r="J344" i="1"/>
  <c r="P344" i="1" s="1"/>
  <c r="J342" i="1"/>
  <c r="P342" i="1" s="1"/>
  <c r="J340" i="1"/>
  <c r="P340" i="1" s="1"/>
  <c r="X340" i="1" s="1"/>
  <c r="J338" i="1"/>
  <c r="P338" i="1" s="1"/>
  <c r="J336" i="1"/>
  <c r="P336" i="1" s="1"/>
  <c r="J334" i="1"/>
  <c r="P334" i="1" s="1"/>
  <c r="J332" i="1"/>
  <c r="P332" i="1" s="1"/>
  <c r="J330" i="1"/>
  <c r="P330" i="1" s="1"/>
  <c r="J328" i="1"/>
  <c r="P328" i="1" s="1"/>
  <c r="X328" i="1" s="1"/>
  <c r="J326" i="1"/>
  <c r="P326" i="1" s="1"/>
  <c r="X326" i="1" s="1"/>
  <c r="J324" i="1"/>
  <c r="P324" i="1" s="1"/>
  <c r="J322" i="1"/>
  <c r="P322" i="1" s="1"/>
  <c r="J320" i="1"/>
  <c r="P320" i="1" s="1"/>
  <c r="X320" i="1" s="1"/>
  <c r="J318" i="1"/>
  <c r="P318" i="1" s="1"/>
  <c r="X318" i="1" s="1"/>
  <c r="J316" i="1"/>
  <c r="P316" i="1" s="1"/>
  <c r="J314" i="1"/>
  <c r="P314" i="1" s="1"/>
  <c r="J312" i="1"/>
  <c r="P312" i="1" s="1"/>
  <c r="X312" i="1" s="1"/>
  <c r="J310" i="1"/>
  <c r="P310" i="1" s="1"/>
  <c r="X310" i="1" s="1"/>
  <c r="J308" i="1"/>
  <c r="P308" i="1" s="1"/>
  <c r="J306" i="1"/>
  <c r="P306" i="1" s="1"/>
  <c r="J304" i="1"/>
  <c r="P304" i="1" s="1"/>
  <c r="X304" i="1" s="1"/>
  <c r="J302" i="1"/>
  <c r="P302" i="1" s="1"/>
  <c r="X302" i="1" s="1"/>
  <c r="J300" i="1"/>
  <c r="P300" i="1" s="1"/>
  <c r="J298" i="1"/>
  <c r="P298" i="1" s="1"/>
  <c r="J296" i="1"/>
  <c r="P296" i="1" s="1"/>
  <c r="X296" i="1" s="1"/>
  <c r="J294" i="1"/>
  <c r="P294" i="1" s="1"/>
  <c r="X294" i="1" s="1"/>
  <c r="J292" i="1"/>
  <c r="P292" i="1" s="1"/>
  <c r="J290" i="1"/>
  <c r="P290" i="1" s="1"/>
  <c r="J288" i="1"/>
  <c r="P288" i="1" s="1"/>
  <c r="X288" i="1" s="1"/>
  <c r="J286" i="1"/>
  <c r="P286" i="1" s="1"/>
  <c r="X286" i="1" s="1"/>
  <c r="J284" i="1"/>
  <c r="P284" i="1" s="1"/>
  <c r="J282" i="1"/>
  <c r="P282" i="1" s="1"/>
  <c r="J280" i="1"/>
  <c r="P280" i="1" s="1"/>
  <c r="X280" i="1" s="1"/>
  <c r="J278" i="1"/>
  <c r="P278" i="1" s="1"/>
  <c r="X278" i="1" s="1"/>
  <c r="J276" i="1"/>
  <c r="P276" i="1" s="1"/>
  <c r="J274" i="1"/>
  <c r="P274" i="1" s="1"/>
  <c r="J272" i="1"/>
  <c r="P272" i="1" s="1"/>
  <c r="X272" i="1" s="1"/>
  <c r="J270" i="1"/>
  <c r="P270" i="1" s="1"/>
  <c r="X270" i="1" s="1"/>
  <c r="J268" i="1"/>
  <c r="P268" i="1" s="1"/>
  <c r="J266" i="1"/>
  <c r="P266" i="1" s="1"/>
  <c r="J264" i="1"/>
  <c r="P264" i="1" s="1"/>
  <c r="X264" i="1" s="1"/>
  <c r="J262" i="1"/>
  <c r="P262" i="1" s="1"/>
  <c r="X262" i="1" s="1"/>
  <c r="J260" i="1"/>
  <c r="P260" i="1" s="1"/>
  <c r="J258" i="1"/>
  <c r="P258" i="1" s="1"/>
  <c r="J256" i="1"/>
  <c r="P256" i="1" s="1"/>
  <c r="X256" i="1" s="1"/>
  <c r="J254" i="1"/>
  <c r="P254" i="1" s="1"/>
  <c r="X254" i="1" s="1"/>
  <c r="J252" i="1"/>
  <c r="P252" i="1" s="1"/>
  <c r="J250" i="1"/>
  <c r="P250" i="1" s="1"/>
  <c r="J248" i="1"/>
  <c r="P248" i="1" s="1"/>
  <c r="X248" i="1" s="1"/>
  <c r="J246" i="1"/>
  <c r="P246" i="1" s="1"/>
  <c r="X246" i="1" s="1"/>
  <c r="J244" i="1"/>
  <c r="P244" i="1" s="1"/>
  <c r="J242" i="1"/>
  <c r="P242" i="1" s="1"/>
  <c r="J240" i="1"/>
  <c r="P240" i="1" s="1"/>
  <c r="X240" i="1" s="1"/>
  <c r="J238" i="1"/>
  <c r="P238" i="1" s="1"/>
  <c r="X238" i="1" s="1"/>
  <c r="J236" i="1"/>
  <c r="P236" i="1" s="1"/>
  <c r="J234" i="1"/>
  <c r="P234" i="1" s="1"/>
  <c r="J232" i="1"/>
  <c r="P232" i="1" s="1"/>
  <c r="X232" i="1" s="1"/>
  <c r="J230" i="1"/>
  <c r="P230" i="1" s="1"/>
  <c r="X230" i="1" s="1"/>
  <c r="J228" i="1"/>
  <c r="P228" i="1" s="1"/>
  <c r="J226" i="1"/>
  <c r="P226" i="1" s="1"/>
  <c r="J224" i="1"/>
  <c r="P224" i="1" s="1"/>
  <c r="X224" i="1" s="1"/>
  <c r="J222" i="1"/>
  <c r="P222" i="1" s="1"/>
  <c r="X222" i="1" s="1"/>
  <c r="J220" i="1"/>
  <c r="P220" i="1" s="1"/>
  <c r="J218" i="1"/>
  <c r="P218" i="1" s="1"/>
  <c r="J216" i="1"/>
  <c r="P216" i="1" s="1"/>
  <c r="X216" i="1" s="1"/>
  <c r="J214" i="1"/>
  <c r="P214" i="1" s="1"/>
  <c r="X214" i="1" s="1"/>
  <c r="J212" i="1"/>
  <c r="P212" i="1" s="1"/>
  <c r="J210" i="1"/>
  <c r="P210" i="1" s="1"/>
  <c r="J208" i="1"/>
  <c r="P208" i="1" s="1"/>
  <c r="X208" i="1" s="1"/>
  <c r="J206" i="1"/>
  <c r="P206" i="1" s="1"/>
  <c r="X206" i="1" s="1"/>
  <c r="J204" i="1"/>
  <c r="P204" i="1" s="1"/>
  <c r="J202" i="1"/>
  <c r="P202" i="1" s="1"/>
  <c r="J200" i="1"/>
  <c r="P200" i="1" s="1"/>
  <c r="X200" i="1" s="1"/>
  <c r="J198" i="1"/>
  <c r="P198" i="1" s="1"/>
  <c r="X198" i="1" s="1"/>
  <c r="J196" i="1"/>
  <c r="P196" i="1" s="1"/>
  <c r="J194" i="1"/>
  <c r="P194" i="1" s="1"/>
  <c r="J192" i="1"/>
  <c r="P192" i="1" s="1"/>
  <c r="X192" i="1" s="1"/>
  <c r="J190" i="1"/>
  <c r="P190" i="1" s="1"/>
  <c r="X190" i="1" s="1"/>
  <c r="J188" i="1"/>
  <c r="P188" i="1" s="1"/>
  <c r="J186" i="1"/>
  <c r="P186" i="1" s="1"/>
  <c r="J184" i="1"/>
  <c r="P184" i="1" s="1"/>
  <c r="X184" i="1" s="1"/>
  <c r="J182" i="1"/>
  <c r="P182" i="1" s="1"/>
  <c r="X182" i="1" s="1"/>
  <c r="J180" i="1"/>
  <c r="P180" i="1" s="1"/>
  <c r="J178" i="1"/>
  <c r="P178" i="1" s="1"/>
  <c r="J176" i="1"/>
  <c r="P176" i="1" s="1"/>
  <c r="X176" i="1" s="1"/>
  <c r="J174" i="1"/>
  <c r="P174" i="1" s="1"/>
  <c r="X174" i="1" s="1"/>
  <c r="J172" i="1"/>
  <c r="P172" i="1" s="1"/>
  <c r="J170" i="1"/>
  <c r="P170" i="1" s="1"/>
  <c r="J168" i="1"/>
  <c r="P168" i="1" s="1"/>
  <c r="X168" i="1" s="1"/>
  <c r="J166" i="1"/>
  <c r="P166" i="1" s="1"/>
  <c r="X166" i="1" s="1"/>
  <c r="J164" i="1"/>
  <c r="P164" i="1" s="1"/>
  <c r="J162" i="1"/>
  <c r="P162" i="1" s="1"/>
  <c r="J160" i="1"/>
  <c r="P160" i="1" s="1"/>
  <c r="X160" i="1" s="1"/>
  <c r="J158" i="1"/>
  <c r="P158" i="1" s="1"/>
  <c r="X158" i="1" s="1"/>
  <c r="J156" i="1"/>
  <c r="P156" i="1" s="1"/>
  <c r="J154" i="1"/>
  <c r="P154" i="1" s="1"/>
  <c r="J152" i="1"/>
  <c r="P152" i="1" s="1"/>
  <c r="X152" i="1" s="1"/>
  <c r="J150" i="1"/>
  <c r="P150" i="1" s="1"/>
  <c r="X150" i="1" s="1"/>
  <c r="J148" i="1"/>
  <c r="P148" i="1" s="1"/>
  <c r="J146" i="1"/>
  <c r="P146" i="1" s="1"/>
  <c r="J144" i="1"/>
  <c r="P144" i="1" s="1"/>
  <c r="X144" i="1" s="1"/>
  <c r="J142" i="1"/>
  <c r="P142" i="1" s="1"/>
  <c r="X142" i="1" s="1"/>
  <c r="J140" i="1"/>
  <c r="P140" i="1" s="1"/>
  <c r="J138" i="1"/>
  <c r="P138" i="1" s="1"/>
  <c r="J136" i="1"/>
  <c r="P136" i="1" s="1"/>
  <c r="X136" i="1" s="1"/>
  <c r="J134" i="1"/>
  <c r="P134" i="1" s="1"/>
  <c r="X134" i="1" s="1"/>
  <c r="J132" i="1"/>
  <c r="P132" i="1" s="1"/>
  <c r="J130" i="1"/>
  <c r="P130" i="1" s="1"/>
  <c r="J128" i="1"/>
  <c r="P128" i="1" s="1"/>
  <c r="X128" i="1" s="1"/>
  <c r="J126" i="1"/>
  <c r="P126" i="1" s="1"/>
  <c r="X126" i="1" s="1"/>
  <c r="J124" i="1"/>
  <c r="P124" i="1" s="1"/>
  <c r="J122" i="1"/>
  <c r="P122" i="1" s="1"/>
  <c r="J120" i="1"/>
  <c r="P120" i="1" s="1"/>
  <c r="X120" i="1" s="1"/>
  <c r="J118" i="1"/>
  <c r="P118" i="1" s="1"/>
  <c r="X118" i="1" s="1"/>
  <c r="J116" i="1"/>
  <c r="P116" i="1" s="1"/>
  <c r="J114" i="1"/>
  <c r="P114" i="1" s="1"/>
  <c r="J112" i="1"/>
  <c r="P112" i="1" s="1"/>
  <c r="X112" i="1" s="1"/>
  <c r="J110" i="1"/>
  <c r="P110" i="1" s="1"/>
  <c r="X110" i="1" s="1"/>
  <c r="J108" i="1"/>
  <c r="P108" i="1" s="1"/>
  <c r="J106" i="1"/>
  <c r="P106" i="1" s="1"/>
  <c r="J104" i="1"/>
  <c r="P104" i="1" s="1"/>
  <c r="X104" i="1" s="1"/>
  <c r="J102" i="1"/>
  <c r="P102" i="1" s="1"/>
  <c r="X102" i="1" s="1"/>
  <c r="J100" i="1"/>
  <c r="P100" i="1" s="1"/>
  <c r="J98" i="1"/>
  <c r="P98" i="1" s="1"/>
  <c r="J96" i="1"/>
  <c r="P96" i="1" s="1"/>
  <c r="X96" i="1" s="1"/>
  <c r="J94" i="1"/>
  <c r="P94" i="1" s="1"/>
  <c r="X94" i="1" s="1"/>
  <c r="J92" i="1"/>
  <c r="P92" i="1" s="1"/>
  <c r="J90" i="1"/>
  <c r="P90" i="1" s="1"/>
  <c r="J88" i="1"/>
  <c r="P88" i="1" s="1"/>
  <c r="X88" i="1" s="1"/>
  <c r="J86" i="1"/>
  <c r="P86" i="1" s="1"/>
  <c r="X86" i="1" s="1"/>
  <c r="J84" i="1"/>
  <c r="P84" i="1" s="1"/>
  <c r="J82" i="1"/>
  <c r="P82" i="1" s="1"/>
  <c r="J80" i="1"/>
  <c r="P80" i="1" s="1"/>
  <c r="X80" i="1" s="1"/>
  <c r="J78" i="1"/>
  <c r="P78" i="1" s="1"/>
  <c r="X78" i="1" s="1"/>
  <c r="J76" i="1"/>
  <c r="P76" i="1" s="1"/>
  <c r="J74" i="1"/>
  <c r="P74" i="1" s="1"/>
  <c r="J72" i="1"/>
  <c r="P72" i="1" s="1"/>
  <c r="X72" i="1" s="1"/>
  <c r="J70" i="1"/>
  <c r="P70" i="1" s="1"/>
  <c r="X70" i="1" s="1"/>
  <c r="J68" i="1"/>
  <c r="P68" i="1" s="1"/>
  <c r="J66" i="1"/>
  <c r="P66" i="1" s="1"/>
  <c r="J64" i="1"/>
  <c r="P64" i="1" s="1"/>
  <c r="X64" i="1" s="1"/>
  <c r="J62" i="1"/>
  <c r="P62" i="1" s="1"/>
  <c r="X62" i="1" s="1"/>
  <c r="J60" i="1"/>
  <c r="P60" i="1" s="1"/>
  <c r="J58" i="1"/>
  <c r="P58" i="1" s="1"/>
  <c r="J56" i="1"/>
  <c r="P56" i="1" s="1"/>
  <c r="X56" i="1" s="1"/>
  <c r="J54" i="1"/>
  <c r="P54" i="1" s="1"/>
  <c r="X54" i="1" s="1"/>
  <c r="J52" i="1"/>
  <c r="P52" i="1" s="1"/>
  <c r="J50" i="1"/>
  <c r="P50" i="1" s="1"/>
  <c r="J48" i="1"/>
  <c r="P48" i="1" s="1"/>
  <c r="X48" i="1" s="1"/>
  <c r="J46" i="1"/>
  <c r="P46" i="1" s="1"/>
  <c r="X46" i="1" s="1"/>
  <c r="J44" i="1"/>
  <c r="P44" i="1" s="1"/>
  <c r="J42" i="1"/>
  <c r="P42" i="1" s="1"/>
  <c r="J40" i="1"/>
  <c r="P40" i="1" s="1"/>
  <c r="X40" i="1" s="1"/>
  <c r="J38" i="1"/>
  <c r="P38" i="1" s="1"/>
  <c r="X38" i="1" s="1"/>
  <c r="J36" i="1"/>
  <c r="P36" i="1" s="1"/>
  <c r="J34" i="1"/>
  <c r="P34" i="1" s="1"/>
  <c r="J32" i="1"/>
  <c r="P32" i="1" s="1"/>
  <c r="X32" i="1" s="1"/>
  <c r="J30" i="1"/>
  <c r="P30" i="1" s="1"/>
  <c r="X30" i="1" s="1"/>
  <c r="J28" i="1"/>
  <c r="P28" i="1" s="1"/>
  <c r="J26" i="1"/>
  <c r="P26" i="1" s="1"/>
  <c r="J24" i="1"/>
  <c r="P24" i="1" s="1"/>
  <c r="X24" i="1" s="1"/>
  <c r="J22" i="1"/>
  <c r="P22" i="1" s="1"/>
  <c r="X22" i="1" s="1"/>
  <c r="J10" i="1"/>
  <c r="P10" i="1" s="1"/>
  <c r="X10" i="1" s="1"/>
  <c r="J8" i="1"/>
  <c r="P8" i="1" s="1"/>
  <c r="X8" i="1" s="1"/>
  <c r="O2055" i="1"/>
  <c r="O2056" i="1"/>
  <c r="O2057" i="1"/>
  <c r="P2059" i="1"/>
  <c r="X2059" i="1" s="1"/>
  <c r="P2060" i="1"/>
  <c r="X2060" i="1" s="1"/>
  <c r="P2061" i="1"/>
  <c r="X2061" i="1" s="1"/>
  <c r="O2063" i="1"/>
  <c r="P2065" i="1"/>
  <c r="X2065" i="1" s="1"/>
  <c r="O2067" i="1"/>
  <c r="P2069" i="1"/>
  <c r="X2069" i="1" s="1"/>
  <c r="O2071" i="1"/>
  <c r="P2073" i="1"/>
  <c r="X2073" i="1" s="1"/>
  <c r="P2058" i="1"/>
  <c r="P2062" i="1"/>
  <c r="X2062" i="1" s="1"/>
  <c r="P2064" i="1"/>
  <c r="P2066" i="1"/>
  <c r="P2070" i="1"/>
  <c r="X2070" i="1" s="1"/>
  <c r="P2072" i="1"/>
  <c r="X2072" i="1" s="1"/>
  <c r="O2064" i="1"/>
  <c r="O2072" i="1"/>
  <c r="O2066" i="1"/>
  <c r="X2053" i="1"/>
  <c r="L2005" i="1"/>
  <c r="R2005" i="1" s="1"/>
  <c r="L2001" i="1"/>
  <c r="R2001" i="1" s="1"/>
  <c r="L1997" i="1"/>
  <c r="R1997" i="1" s="1"/>
  <c r="L1993" i="1"/>
  <c r="R1993" i="1" s="1"/>
  <c r="L1989" i="1"/>
  <c r="R1989" i="1" s="1"/>
  <c r="L1985" i="1"/>
  <c r="R1985" i="1" s="1"/>
  <c r="L1981" i="1"/>
  <c r="R1981" i="1" s="1"/>
  <c r="L1977" i="1"/>
  <c r="R1977" i="1" s="1"/>
  <c r="L1973" i="1"/>
  <c r="R1973" i="1" s="1"/>
  <c r="L1969" i="1"/>
  <c r="R1969" i="1" s="1"/>
  <c r="L1965" i="1"/>
  <c r="R1965" i="1" s="1"/>
  <c r="L1961" i="1"/>
  <c r="R1961" i="1" s="1"/>
  <c r="L1957" i="1"/>
  <c r="R1957" i="1" s="1"/>
  <c r="L1953" i="1"/>
  <c r="R1953" i="1" s="1"/>
  <c r="L1949" i="1"/>
  <c r="R1949" i="1" s="1"/>
  <c r="L1945" i="1"/>
  <c r="R1945" i="1" s="1"/>
  <c r="L1943" i="1"/>
  <c r="R1943" i="1" s="1"/>
  <c r="L1941" i="1"/>
  <c r="R1941" i="1" s="1"/>
  <c r="L1937" i="1"/>
  <c r="R1937" i="1" s="1"/>
  <c r="L2003" i="1"/>
  <c r="R2003" i="1" s="1"/>
  <c r="L1999" i="1"/>
  <c r="R1999" i="1" s="1"/>
  <c r="L1995" i="1"/>
  <c r="R1995" i="1" s="1"/>
  <c r="L1991" i="1"/>
  <c r="R1991" i="1" s="1"/>
  <c r="L1987" i="1"/>
  <c r="R1987" i="1" s="1"/>
  <c r="L1983" i="1"/>
  <c r="R1983" i="1" s="1"/>
  <c r="L1979" i="1"/>
  <c r="R1979" i="1" s="1"/>
  <c r="L1975" i="1"/>
  <c r="R1975" i="1" s="1"/>
  <c r="L1971" i="1"/>
  <c r="R1971" i="1" s="1"/>
  <c r="L1967" i="1"/>
  <c r="R1967" i="1" s="1"/>
  <c r="L1963" i="1"/>
  <c r="R1963" i="1" s="1"/>
  <c r="L1959" i="1"/>
  <c r="R1959" i="1" s="1"/>
  <c r="L1955" i="1"/>
  <c r="R1955" i="1" s="1"/>
  <c r="L1951" i="1"/>
  <c r="R1951" i="1" s="1"/>
  <c r="L1947" i="1"/>
  <c r="R1947" i="1" s="1"/>
  <c r="L1939" i="1"/>
  <c r="R1939" i="1" s="1"/>
  <c r="L1787" i="1"/>
  <c r="R1787" i="1" s="1"/>
  <c r="L1935" i="1"/>
  <c r="R1935" i="1" s="1"/>
  <c r="L1933" i="1"/>
  <c r="R1933" i="1" s="1"/>
  <c r="L1931" i="1"/>
  <c r="R1931" i="1" s="1"/>
  <c r="L1929" i="1"/>
  <c r="R1929" i="1" s="1"/>
  <c r="L1927" i="1"/>
  <c r="R1927" i="1" s="1"/>
  <c r="L1925" i="1"/>
  <c r="R1925" i="1" s="1"/>
  <c r="L1923" i="1"/>
  <c r="R1923" i="1" s="1"/>
  <c r="L1921" i="1"/>
  <c r="R1921" i="1" s="1"/>
  <c r="L1919" i="1"/>
  <c r="R1919" i="1" s="1"/>
  <c r="L1917" i="1"/>
  <c r="R1917" i="1" s="1"/>
  <c r="L1915" i="1"/>
  <c r="R1915" i="1" s="1"/>
  <c r="L1913" i="1"/>
  <c r="R1913" i="1" s="1"/>
  <c r="L1911" i="1"/>
  <c r="R1911" i="1" s="1"/>
  <c r="L1909" i="1"/>
  <c r="R1909" i="1" s="1"/>
  <c r="L1907" i="1"/>
  <c r="R1907" i="1" s="1"/>
  <c r="L1905" i="1"/>
  <c r="R1905" i="1" s="1"/>
  <c r="L1903" i="1"/>
  <c r="R1903" i="1" s="1"/>
  <c r="L1901" i="1"/>
  <c r="R1901" i="1" s="1"/>
  <c r="L1899" i="1"/>
  <c r="R1899" i="1" s="1"/>
  <c r="L1897" i="1"/>
  <c r="R1897" i="1" s="1"/>
  <c r="L1895" i="1"/>
  <c r="R1895" i="1" s="1"/>
  <c r="L1893" i="1"/>
  <c r="R1893" i="1" s="1"/>
  <c r="L1891" i="1"/>
  <c r="R1891" i="1" s="1"/>
  <c r="L1889" i="1"/>
  <c r="R1889" i="1" s="1"/>
  <c r="L1887" i="1"/>
  <c r="R1887" i="1" s="1"/>
  <c r="L1885" i="1"/>
  <c r="R1885" i="1" s="1"/>
  <c r="L1883" i="1"/>
  <c r="R1883" i="1" s="1"/>
  <c r="L1881" i="1"/>
  <c r="R1881" i="1" s="1"/>
  <c r="L1879" i="1"/>
  <c r="R1879" i="1" s="1"/>
  <c r="L1877" i="1"/>
  <c r="R1877" i="1" s="1"/>
  <c r="L1875" i="1"/>
  <c r="R1875" i="1" s="1"/>
  <c r="L1873" i="1"/>
  <c r="R1873" i="1" s="1"/>
  <c r="L1871" i="1"/>
  <c r="R1871" i="1" s="1"/>
  <c r="L1869" i="1"/>
  <c r="R1869" i="1" s="1"/>
  <c r="L1867" i="1"/>
  <c r="R1867" i="1" s="1"/>
  <c r="L1865" i="1"/>
  <c r="R1865" i="1" s="1"/>
  <c r="L1863" i="1"/>
  <c r="R1863" i="1" s="1"/>
  <c r="L1861" i="1"/>
  <c r="R1861" i="1" s="1"/>
  <c r="L1859" i="1"/>
  <c r="R1859" i="1" s="1"/>
  <c r="L1857" i="1"/>
  <c r="R1857" i="1" s="1"/>
  <c r="L1855" i="1"/>
  <c r="R1855" i="1" s="1"/>
  <c r="L1853" i="1"/>
  <c r="R1853" i="1" s="1"/>
  <c r="L1851" i="1"/>
  <c r="R1851" i="1" s="1"/>
  <c r="L1849" i="1"/>
  <c r="R1849" i="1" s="1"/>
  <c r="L1847" i="1"/>
  <c r="R1847" i="1" s="1"/>
  <c r="L1845" i="1"/>
  <c r="R1845" i="1" s="1"/>
  <c r="L1843" i="1"/>
  <c r="R1843" i="1" s="1"/>
  <c r="L1841" i="1"/>
  <c r="R1841" i="1" s="1"/>
  <c r="L1839" i="1"/>
  <c r="R1839" i="1" s="1"/>
  <c r="L1837" i="1"/>
  <c r="R1837" i="1" s="1"/>
  <c r="L1835" i="1"/>
  <c r="R1835" i="1" s="1"/>
  <c r="L1833" i="1"/>
  <c r="R1833" i="1" s="1"/>
  <c r="L1831" i="1"/>
  <c r="R1831" i="1" s="1"/>
  <c r="L1829" i="1"/>
  <c r="R1829" i="1" s="1"/>
  <c r="L1827" i="1"/>
  <c r="R1827" i="1" s="1"/>
  <c r="L1825" i="1"/>
  <c r="R1825" i="1" s="1"/>
  <c r="L1823" i="1"/>
  <c r="R1823" i="1" s="1"/>
  <c r="L1821" i="1"/>
  <c r="R1821" i="1" s="1"/>
  <c r="L1819" i="1"/>
  <c r="R1819" i="1" s="1"/>
  <c r="L1817" i="1"/>
  <c r="R1817" i="1" s="1"/>
  <c r="L1815" i="1"/>
  <c r="R1815" i="1" s="1"/>
  <c r="L1813" i="1"/>
  <c r="R1813" i="1" s="1"/>
  <c r="L1811" i="1"/>
  <c r="R1811" i="1" s="1"/>
  <c r="L1809" i="1"/>
  <c r="R1809" i="1" s="1"/>
  <c r="L1807" i="1"/>
  <c r="R1807" i="1" s="1"/>
  <c r="L1805" i="1"/>
  <c r="R1805" i="1" s="1"/>
  <c r="L1803" i="1"/>
  <c r="R1803" i="1" s="1"/>
  <c r="L1801" i="1"/>
  <c r="R1801" i="1" s="1"/>
  <c r="L1799" i="1"/>
  <c r="R1799" i="1" s="1"/>
  <c r="L1797" i="1"/>
  <c r="R1797" i="1" s="1"/>
  <c r="L1795" i="1"/>
  <c r="R1795" i="1" s="1"/>
  <c r="L1793" i="1"/>
  <c r="R1793" i="1" s="1"/>
  <c r="L1791" i="1"/>
  <c r="R1791" i="1" s="1"/>
  <c r="L1789" i="1"/>
  <c r="R1789" i="1" s="1"/>
  <c r="L1785" i="1"/>
  <c r="R1785" i="1" s="1"/>
  <c r="L1783" i="1"/>
  <c r="R1783" i="1" s="1"/>
  <c r="L1781" i="1"/>
  <c r="R1781" i="1" s="1"/>
  <c r="L1779" i="1"/>
  <c r="R1779" i="1" s="1"/>
  <c r="L1777" i="1"/>
  <c r="R1777" i="1" s="1"/>
  <c r="L1775" i="1"/>
  <c r="R1775" i="1" s="1"/>
  <c r="L1773" i="1"/>
  <c r="R1773" i="1" s="1"/>
  <c r="L1771" i="1"/>
  <c r="R1771" i="1" s="1"/>
  <c r="L1769" i="1"/>
  <c r="R1769" i="1" s="1"/>
  <c r="L1767" i="1"/>
  <c r="R1767" i="1" s="1"/>
  <c r="L1765" i="1"/>
  <c r="R1765" i="1" s="1"/>
  <c r="L1763" i="1"/>
  <c r="R1763" i="1" s="1"/>
  <c r="L1761" i="1"/>
  <c r="R1761" i="1" s="1"/>
  <c r="L1759" i="1"/>
  <c r="R1759" i="1" s="1"/>
  <c r="L1757" i="1"/>
  <c r="R1757" i="1" s="1"/>
  <c r="L1755" i="1"/>
  <c r="R1755" i="1" s="1"/>
  <c r="L1753" i="1"/>
  <c r="R1753" i="1" s="1"/>
  <c r="L1751" i="1"/>
  <c r="R1751" i="1" s="1"/>
  <c r="L1749" i="1"/>
  <c r="R1749" i="1" s="1"/>
  <c r="L1747" i="1"/>
  <c r="R1747" i="1" s="1"/>
  <c r="L1745" i="1"/>
  <c r="R1745" i="1" s="1"/>
  <c r="L1743" i="1"/>
  <c r="R1743" i="1" s="1"/>
  <c r="L1741" i="1"/>
  <c r="R1741" i="1" s="1"/>
  <c r="L1739" i="1"/>
  <c r="R1739" i="1" s="1"/>
  <c r="L1737" i="1"/>
  <c r="R1737" i="1" s="1"/>
  <c r="L1735" i="1"/>
  <c r="R1735" i="1" s="1"/>
  <c r="L1733" i="1"/>
  <c r="R1733" i="1" s="1"/>
  <c r="L1698" i="1"/>
  <c r="R1698" i="1" s="1"/>
  <c r="L1696" i="1"/>
  <c r="R1696" i="1" s="1"/>
  <c r="L1694" i="1"/>
  <c r="R1694" i="1" s="1"/>
  <c r="L1692" i="1"/>
  <c r="R1692" i="1" s="1"/>
  <c r="L1690" i="1"/>
  <c r="R1690" i="1" s="1"/>
  <c r="L1688" i="1"/>
  <c r="R1688" i="1" s="1"/>
  <c r="L1686" i="1"/>
  <c r="R1686" i="1" s="1"/>
  <c r="L1684" i="1"/>
  <c r="R1684" i="1" s="1"/>
  <c r="L1682" i="1"/>
  <c r="R1682" i="1" s="1"/>
  <c r="L1680" i="1"/>
  <c r="R1680" i="1" s="1"/>
  <c r="L1678" i="1"/>
  <c r="R1678" i="1" s="1"/>
  <c r="L1676" i="1"/>
  <c r="R1676" i="1" s="1"/>
  <c r="L1674" i="1"/>
  <c r="R1674" i="1" s="1"/>
  <c r="L1672" i="1"/>
  <c r="R1672" i="1" s="1"/>
  <c r="L1670" i="1"/>
  <c r="R1670" i="1" s="1"/>
  <c r="L1668" i="1"/>
  <c r="R1668" i="1" s="1"/>
  <c r="L1666" i="1"/>
  <c r="R1666" i="1" s="1"/>
  <c r="L1664" i="1"/>
  <c r="R1664" i="1" s="1"/>
  <c r="L1662" i="1"/>
  <c r="R1662" i="1" s="1"/>
  <c r="L1660" i="1"/>
  <c r="R1660" i="1" s="1"/>
  <c r="L1658" i="1"/>
  <c r="R1658" i="1" s="1"/>
  <c r="L1656" i="1"/>
  <c r="R1656" i="1" s="1"/>
  <c r="L1654" i="1"/>
  <c r="R1654" i="1" s="1"/>
  <c r="L1652" i="1"/>
  <c r="R1652" i="1" s="1"/>
  <c r="L1650" i="1"/>
  <c r="R1650" i="1" s="1"/>
  <c r="L1648" i="1"/>
  <c r="R1648" i="1" s="1"/>
  <c r="L1646" i="1"/>
  <c r="R1646" i="1" s="1"/>
  <c r="L1644" i="1"/>
  <c r="R1644" i="1" s="1"/>
  <c r="L1642" i="1"/>
  <c r="R1642" i="1" s="1"/>
  <c r="L1640" i="1"/>
  <c r="R1640" i="1" s="1"/>
  <c r="L1638" i="1"/>
  <c r="R1638" i="1" s="1"/>
  <c r="L1636" i="1"/>
  <c r="R1636" i="1" s="1"/>
  <c r="L1634" i="1"/>
  <c r="R1634" i="1" s="1"/>
  <c r="L1632" i="1"/>
  <c r="R1632" i="1" s="1"/>
  <c r="L1630" i="1"/>
  <c r="R1630" i="1" s="1"/>
  <c r="L1628" i="1"/>
  <c r="R1628" i="1" s="1"/>
  <c r="L1626" i="1"/>
  <c r="R1626" i="1" s="1"/>
  <c r="L1624" i="1"/>
  <c r="R1624" i="1" s="1"/>
  <c r="L1622" i="1"/>
  <c r="R1622" i="1" s="1"/>
  <c r="L1620" i="1"/>
  <c r="R1620" i="1" s="1"/>
  <c r="L1618" i="1"/>
  <c r="R1618" i="1" s="1"/>
  <c r="L1616" i="1"/>
  <c r="R1616" i="1" s="1"/>
  <c r="L1614" i="1"/>
  <c r="R1614" i="1" s="1"/>
  <c r="L1612" i="1"/>
  <c r="R1612" i="1" s="1"/>
  <c r="L1610" i="1"/>
  <c r="R1610" i="1" s="1"/>
  <c r="L1608" i="1"/>
  <c r="R1608" i="1" s="1"/>
  <c r="L1606" i="1"/>
  <c r="R1606" i="1" s="1"/>
  <c r="L1604" i="1"/>
  <c r="R1604" i="1" s="1"/>
  <c r="L1602" i="1"/>
  <c r="R1602" i="1" s="1"/>
  <c r="L1600" i="1"/>
  <c r="R1600" i="1" s="1"/>
  <c r="L1598" i="1"/>
  <c r="R1598" i="1" s="1"/>
  <c r="L1596" i="1"/>
  <c r="R1596" i="1" s="1"/>
  <c r="L1594" i="1"/>
  <c r="R1594" i="1" s="1"/>
  <c r="L1592" i="1"/>
  <c r="R1592" i="1" s="1"/>
  <c r="L1590" i="1"/>
  <c r="R1590" i="1" s="1"/>
  <c r="L1588" i="1"/>
  <c r="R1588" i="1" s="1"/>
  <c r="L1586" i="1"/>
  <c r="R1586" i="1" s="1"/>
  <c r="L1584" i="1"/>
  <c r="R1584" i="1" s="1"/>
  <c r="L1582" i="1"/>
  <c r="R1582" i="1" s="1"/>
  <c r="L1580" i="1"/>
  <c r="R1580" i="1" s="1"/>
  <c r="L1578" i="1"/>
  <c r="R1578" i="1" s="1"/>
  <c r="L1576" i="1"/>
  <c r="R1576" i="1" s="1"/>
  <c r="L1574" i="1"/>
  <c r="R1574" i="1" s="1"/>
  <c r="L1572" i="1"/>
  <c r="R1572" i="1" s="1"/>
  <c r="L1570" i="1"/>
  <c r="R1570" i="1" s="1"/>
  <c r="L1568" i="1"/>
  <c r="R1568" i="1" s="1"/>
  <c r="L1566" i="1"/>
  <c r="R1566" i="1" s="1"/>
  <c r="L1564" i="1"/>
  <c r="R1564" i="1" s="1"/>
  <c r="L1562" i="1"/>
  <c r="R1562" i="1" s="1"/>
  <c r="L1560" i="1"/>
  <c r="R1560" i="1" s="1"/>
  <c r="L1558" i="1"/>
  <c r="R1558" i="1" s="1"/>
  <c r="L1556" i="1"/>
  <c r="R1556" i="1" s="1"/>
  <c r="L1554" i="1"/>
  <c r="R1554" i="1" s="1"/>
  <c r="L1552" i="1"/>
  <c r="R1552" i="1" s="1"/>
  <c r="L1550" i="1"/>
  <c r="R1550" i="1" s="1"/>
  <c r="L1548" i="1"/>
  <c r="R1548" i="1" s="1"/>
  <c r="L1546" i="1"/>
  <c r="R1546" i="1" s="1"/>
  <c r="L1544" i="1"/>
  <c r="R1544" i="1" s="1"/>
  <c r="L1542" i="1"/>
  <c r="R1542" i="1" s="1"/>
  <c r="L1540" i="1"/>
  <c r="R1540" i="1" s="1"/>
  <c r="L1538" i="1"/>
  <c r="R1538" i="1" s="1"/>
  <c r="L1536" i="1"/>
  <c r="R1536" i="1" s="1"/>
  <c r="L1534" i="1"/>
  <c r="R1534" i="1" s="1"/>
  <c r="L1532" i="1"/>
  <c r="R1532" i="1" s="1"/>
  <c r="L1530" i="1"/>
  <c r="R1530" i="1" s="1"/>
  <c r="L1528" i="1"/>
  <c r="R1528" i="1" s="1"/>
  <c r="L1526" i="1"/>
  <c r="R1526" i="1" s="1"/>
  <c r="L1524" i="1"/>
  <c r="R1524" i="1" s="1"/>
  <c r="L1522" i="1"/>
  <c r="R1522" i="1" s="1"/>
  <c r="L1520" i="1"/>
  <c r="R1520" i="1" s="1"/>
  <c r="L1518" i="1"/>
  <c r="R1518" i="1" s="1"/>
  <c r="L1516" i="1"/>
  <c r="R1516" i="1" s="1"/>
  <c r="L1514" i="1"/>
  <c r="R1514" i="1" s="1"/>
  <c r="L1512" i="1"/>
  <c r="R1512" i="1" s="1"/>
  <c r="L1510" i="1"/>
  <c r="R1510" i="1" s="1"/>
  <c r="L1508" i="1"/>
  <c r="R1508" i="1" s="1"/>
  <c r="L1506" i="1"/>
  <c r="R1506" i="1" s="1"/>
  <c r="L1504" i="1"/>
  <c r="R1504" i="1" s="1"/>
  <c r="L1502" i="1"/>
  <c r="R1502" i="1" s="1"/>
  <c r="L1500" i="1"/>
  <c r="R1500" i="1" s="1"/>
  <c r="L1498" i="1"/>
  <c r="R1498" i="1" s="1"/>
  <c r="L1496" i="1"/>
  <c r="R1496" i="1" s="1"/>
  <c r="L1494" i="1"/>
  <c r="R1494" i="1" s="1"/>
  <c r="L1492" i="1"/>
  <c r="R1492" i="1" s="1"/>
  <c r="L1490" i="1"/>
  <c r="R1490" i="1" s="1"/>
  <c r="L1488" i="1"/>
  <c r="R1488" i="1" s="1"/>
  <c r="L1486" i="1"/>
  <c r="R1486" i="1" s="1"/>
  <c r="L1484" i="1"/>
  <c r="R1484" i="1" s="1"/>
  <c r="L1482" i="1"/>
  <c r="R1482" i="1" s="1"/>
  <c r="L1480" i="1"/>
  <c r="R1480" i="1" s="1"/>
  <c r="L1478" i="1"/>
  <c r="R1478" i="1" s="1"/>
  <c r="L1476" i="1"/>
  <c r="R1476" i="1" s="1"/>
  <c r="L1474" i="1"/>
  <c r="R1474" i="1" s="1"/>
  <c r="L1472" i="1"/>
  <c r="R1472" i="1" s="1"/>
  <c r="L1470" i="1"/>
  <c r="R1470" i="1" s="1"/>
  <c r="L1468" i="1"/>
  <c r="R1468" i="1" s="1"/>
  <c r="L1466" i="1"/>
  <c r="R1466" i="1" s="1"/>
  <c r="L1464" i="1"/>
  <c r="R1464" i="1" s="1"/>
  <c r="L1462" i="1"/>
  <c r="R1462" i="1" s="1"/>
  <c r="L1460" i="1"/>
  <c r="R1460" i="1" s="1"/>
  <c r="L1458" i="1"/>
  <c r="R1458" i="1" s="1"/>
  <c r="L1456" i="1"/>
  <c r="R1456" i="1" s="1"/>
  <c r="L1454" i="1"/>
  <c r="R1454" i="1" s="1"/>
  <c r="L1452" i="1"/>
  <c r="R1452" i="1" s="1"/>
  <c r="L1450" i="1"/>
  <c r="R1450" i="1" s="1"/>
  <c r="L1448" i="1"/>
  <c r="R1448" i="1" s="1"/>
  <c r="L1446" i="1"/>
  <c r="R1446" i="1" s="1"/>
  <c r="L1444" i="1"/>
  <c r="R1444" i="1" s="1"/>
  <c r="L1442" i="1"/>
  <c r="R1442" i="1" s="1"/>
  <c r="L1440" i="1"/>
  <c r="R1440" i="1" s="1"/>
  <c r="L1438" i="1"/>
  <c r="R1438" i="1" s="1"/>
  <c r="L1436" i="1"/>
  <c r="R1436" i="1" s="1"/>
  <c r="L1434" i="1"/>
  <c r="R1434" i="1" s="1"/>
  <c r="L1432" i="1"/>
  <c r="R1432" i="1" s="1"/>
  <c r="L1430" i="1"/>
  <c r="R1430" i="1" s="1"/>
  <c r="L1428" i="1"/>
  <c r="R1428" i="1" s="1"/>
  <c r="L1426" i="1"/>
  <c r="R1426" i="1" s="1"/>
  <c r="L1424" i="1"/>
  <c r="R1424" i="1" s="1"/>
  <c r="L1422" i="1"/>
  <c r="R1422" i="1" s="1"/>
  <c r="L1420" i="1"/>
  <c r="R1420" i="1" s="1"/>
  <c r="L1418" i="1"/>
  <c r="R1418" i="1" s="1"/>
  <c r="L1416" i="1"/>
  <c r="R1416" i="1" s="1"/>
  <c r="L1414" i="1"/>
  <c r="R1414" i="1" s="1"/>
  <c r="L1412" i="1"/>
  <c r="R1412" i="1" s="1"/>
  <c r="L1410" i="1"/>
  <c r="R1410" i="1" s="1"/>
  <c r="L1408" i="1"/>
  <c r="R1408" i="1" s="1"/>
  <c r="L1406" i="1"/>
  <c r="R1406" i="1" s="1"/>
  <c r="L1404" i="1"/>
  <c r="R1404" i="1" s="1"/>
  <c r="L1402" i="1"/>
  <c r="R1402" i="1" s="1"/>
  <c r="L1400" i="1"/>
  <c r="R1400" i="1" s="1"/>
  <c r="L1398" i="1"/>
  <c r="R1398" i="1" s="1"/>
  <c r="L1396" i="1"/>
  <c r="R1396" i="1" s="1"/>
  <c r="L1394" i="1"/>
  <c r="R1394" i="1" s="1"/>
  <c r="L1392" i="1"/>
  <c r="R1392" i="1" s="1"/>
  <c r="L1390" i="1"/>
  <c r="R1390" i="1" s="1"/>
  <c r="L1388" i="1"/>
  <c r="R1388" i="1" s="1"/>
  <c r="L1386" i="1"/>
  <c r="R1386" i="1" s="1"/>
  <c r="L1384" i="1"/>
  <c r="R1384" i="1" s="1"/>
  <c r="L1382" i="1"/>
  <c r="R1382" i="1" s="1"/>
  <c r="L1380" i="1"/>
  <c r="R1380" i="1" s="1"/>
  <c r="L1378" i="1"/>
  <c r="R1378" i="1" s="1"/>
  <c r="L1376" i="1"/>
  <c r="R1376" i="1" s="1"/>
  <c r="L1374" i="1"/>
  <c r="R1374" i="1" s="1"/>
  <c r="L1372" i="1"/>
  <c r="R1372" i="1" s="1"/>
  <c r="L1370" i="1"/>
  <c r="R1370" i="1" s="1"/>
  <c r="L1368" i="1"/>
  <c r="R1368" i="1" s="1"/>
  <c r="L1366" i="1"/>
  <c r="R1366" i="1" s="1"/>
  <c r="L1364" i="1"/>
  <c r="R1364" i="1" s="1"/>
  <c r="L1362" i="1"/>
  <c r="R1362" i="1" s="1"/>
  <c r="L1360" i="1"/>
  <c r="R1360" i="1" s="1"/>
  <c r="L1358" i="1"/>
  <c r="R1358" i="1" s="1"/>
  <c r="L1356" i="1"/>
  <c r="R1356" i="1" s="1"/>
  <c r="L1354" i="1"/>
  <c r="R1354" i="1" s="1"/>
  <c r="L1352" i="1"/>
  <c r="R1352" i="1" s="1"/>
  <c r="L1350" i="1"/>
  <c r="R1350" i="1" s="1"/>
  <c r="L1348" i="1"/>
  <c r="R1348" i="1" s="1"/>
  <c r="L1346" i="1"/>
  <c r="R1346" i="1" s="1"/>
  <c r="L1344" i="1"/>
  <c r="R1344" i="1" s="1"/>
  <c r="L1342" i="1"/>
  <c r="R1342" i="1" s="1"/>
  <c r="L1340" i="1"/>
  <c r="R1340" i="1" s="1"/>
  <c r="L1338" i="1"/>
  <c r="R1338" i="1" s="1"/>
  <c r="L1336" i="1"/>
  <c r="R1336" i="1" s="1"/>
  <c r="L1334" i="1"/>
  <c r="R1334" i="1" s="1"/>
  <c r="L1332" i="1"/>
  <c r="R1332" i="1" s="1"/>
  <c r="L1330" i="1"/>
  <c r="R1330" i="1" s="1"/>
  <c r="L1328" i="1"/>
  <c r="R1328" i="1" s="1"/>
  <c r="L1326" i="1"/>
  <c r="R1326" i="1" s="1"/>
  <c r="L1324" i="1"/>
  <c r="R1324" i="1" s="1"/>
  <c r="L1322" i="1"/>
  <c r="R1322" i="1" s="1"/>
  <c r="L1320" i="1"/>
  <c r="R1320" i="1" s="1"/>
  <c r="L1318" i="1"/>
  <c r="R1318" i="1" s="1"/>
  <c r="L1316" i="1"/>
  <c r="R1316" i="1" s="1"/>
  <c r="L1314" i="1"/>
  <c r="R1314" i="1" s="1"/>
  <c r="L1312" i="1"/>
  <c r="R1312" i="1" s="1"/>
  <c r="L1310" i="1"/>
  <c r="R1310" i="1" s="1"/>
  <c r="L1308" i="1"/>
  <c r="R1308" i="1" s="1"/>
  <c r="L1306" i="1"/>
  <c r="R1306" i="1" s="1"/>
  <c r="L1304" i="1"/>
  <c r="R1304" i="1" s="1"/>
  <c r="L1302" i="1"/>
  <c r="R1302" i="1" s="1"/>
  <c r="L1300" i="1"/>
  <c r="R1300" i="1" s="1"/>
  <c r="L1298" i="1"/>
  <c r="R1298" i="1" s="1"/>
  <c r="L1296" i="1"/>
  <c r="R1296" i="1" s="1"/>
  <c r="L1294" i="1"/>
  <c r="R1294" i="1" s="1"/>
  <c r="L1292" i="1"/>
  <c r="R1292" i="1" s="1"/>
  <c r="L1290" i="1"/>
  <c r="R1290" i="1" s="1"/>
  <c r="L1288" i="1"/>
  <c r="R1288" i="1" s="1"/>
  <c r="L1286" i="1"/>
  <c r="R1286" i="1" s="1"/>
  <c r="L1284" i="1"/>
  <c r="R1284" i="1" s="1"/>
  <c r="L1282" i="1"/>
  <c r="R1282" i="1" s="1"/>
  <c r="L1280" i="1"/>
  <c r="R1280" i="1" s="1"/>
  <c r="L1278" i="1"/>
  <c r="R1278" i="1" s="1"/>
  <c r="L1276" i="1"/>
  <c r="R1276" i="1" s="1"/>
  <c r="L1274" i="1"/>
  <c r="R1274" i="1" s="1"/>
  <c r="L1272" i="1"/>
  <c r="R1272" i="1" s="1"/>
  <c r="L1270" i="1"/>
  <c r="R1270" i="1" s="1"/>
  <c r="L1268" i="1"/>
  <c r="R1268" i="1" s="1"/>
  <c r="L1266" i="1"/>
  <c r="R1266" i="1" s="1"/>
  <c r="L1264" i="1"/>
  <c r="R1264" i="1" s="1"/>
  <c r="L1262" i="1"/>
  <c r="R1262" i="1" s="1"/>
  <c r="L1260" i="1"/>
  <c r="R1260" i="1" s="1"/>
  <c r="L1258" i="1"/>
  <c r="R1258" i="1" s="1"/>
  <c r="L1256" i="1"/>
  <c r="R1256" i="1" s="1"/>
  <c r="L1254" i="1"/>
  <c r="R1254" i="1" s="1"/>
  <c r="L1252" i="1"/>
  <c r="R1252" i="1" s="1"/>
  <c r="L1250" i="1"/>
  <c r="R1250" i="1" s="1"/>
  <c r="L1248" i="1"/>
  <c r="R1248" i="1" s="1"/>
  <c r="L1246" i="1"/>
  <c r="R1246" i="1" s="1"/>
  <c r="L1244" i="1"/>
  <c r="R1244" i="1" s="1"/>
  <c r="L1242" i="1"/>
  <c r="R1242" i="1" s="1"/>
  <c r="L1240" i="1"/>
  <c r="R1240" i="1" s="1"/>
  <c r="L1238" i="1"/>
  <c r="R1238" i="1" s="1"/>
  <c r="L1236" i="1"/>
  <c r="R1236" i="1" s="1"/>
  <c r="L1234" i="1"/>
  <c r="R1234" i="1" s="1"/>
  <c r="L1232" i="1"/>
  <c r="R1232" i="1" s="1"/>
  <c r="L1230" i="1"/>
  <c r="R1230" i="1" s="1"/>
  <c r="L1228" i="1"/>
  <c r="R1228" i="1" s="1"/>
  <c r="L1226" i="1"/>
  <c r="R1226" i="1" s="1"/>
  <c r="L1224" i="1"/>
  <c r="R1224" i="1" s="1"/>
  <c r="L1222" i="1"/>
  <c r="R1222" i="1" s="1"/>
  <c r="L1220" i="1"/>
  <c r="R1220" i="1" s="1"/>
  <c r="L1218" i="1"/>
  <c r="R1218" i="1" s="1"/>
  <c r="L1216" i="1"/>
  <c r="R1216" i="1" s="1"/>
  <c r="L1214" i="1"/>
  <c r="R1214" i="1" s="1"/>
  <c r="L1212" i="1"/>
  <c r="R1212" i="1" s="1"/>
  <c r="L1210" i="1"/>
  <c r="R1210" i="1" s="1"/>
  <c r="L1208" i="1"/>
  <c r="R1208" i="1" s="1"/>
  <c r="L1206" i="1"/>
  <c r="R1206" i="1" s="1"/>
  <c r="L1204" i="1"/>
  <c r="R1204" i="1" s="1"/>
  <c r="L1202" i="1"/>
  <c r="R1202" i="1" s="1"/>
  <c r="L1200" i="1"/>
  <c r="R1200" i="1" s="1"/>
  <c r="L1198" i="1"/>
  <c r="R1198" i="1" s="1"/>
  <c r="L1196" i="1"/>
  <c r="R1196" i="1" s="1"/>
  <c r="L1194" i="1"/>
  <c r="R1194" i="1" s="1"/>
  <c r="L1192" i="1"/>
  <c r="R1192" i="1" s="1"/>
  <c r="L1190" i="1"/>
  <c r="R1190" i="1" s="1"/>
  <c r="L1188" i="1"/>
  <c r="R1188" i="1" s="1"/>
  <c r="L1186" i="1"/>
  <c r="R1186" i="1" s="1"/>
  <c r="L1184" i="1"/>
  <c r="R1184" i="1" s="1"/>
  <c r="L1182" i="1"/>
  <c r="R1182" i="1" s="1"/>
  <c r="L1180" i="1"/>
  <c r="R1180" i="1" s="1"/>
  <c r="L1178" i="1"/>
  <c r="R1178" i="1" s="1"/>
  <c r="L1176" i="1"/>
  <c r="R1176" i="1" s="1"/>
  <c r="L1174" i="1"/>
  <c r="R1174" i="1" s="1"/>
  <c r="L1172" i="1"/>
  <c r="R1172" i="1" s="1"/>
  <c r="L1170" i="1"/>
  <c r="R1170" i="1" s="1"/>
  <c r="L1168" i="1"/>
  <c r="R1168" i="1" s="1"/>
  <c r="L1166" i="1"/>
  <c r="R1166" i="1" s="1"/>
  <c r="L1164" i="1"/>
  <c r="R1164" i="1" s="1"/>
  <c r="L1162" i="1"/>
  <c r="R1162" i="1" s="1"/>
  <c r="L1160" i="1"/>
  <c r="R1160" i="1" s="1"/>
  <c r="L1158" i="1"/>
  <c r="R1158" i="1" s="1"/>
  <c r="L1156" i="1"/>
  <c r="R1156" i="1" s="1"/>
  <c r="L1154" i="1"/>
  <c r="R1154" i="1" s="1"/>
  <c r="L1152" i="1"/>
  <c r="R1152" i="1" s="1"/>
  <c r="L1150" i="1"/>
  <c r="R1150" i="1" s="1"/>
  <c r="L1148" i="1"/>
  <c r="R1148" i="1" s="1"/>
  <c r="L1146" i="1"/>
  <c r="R1146" i="1" s="1"/>
  <c r="L1144" i="1"/>
  <c r="R1144" i="1" s="1"/>
  <c r="L1142" i="1"/>
  <c r="R1142" i="1" s="1"/>
  <c r="L1140" i="1"/>
  <c r="R1140" i="1" s="1"/>
  <c r="L1138" i="1"/>
  <c r="R1138" i="1" s="1"/>
  <c r="L1136" i="1"/>
  <c r="R1136" i="1" s="1"/>
  <c r="L1134" i="1"/>
  <c r="R1134" i="1" s="1"/>
  <c r="L1132" i="1"/>
  <c r="R1132" i="1" s="1"/>
  <c r="L1130" i="1"/>
  <c r="R1130" i="1" s="1"/>
  <c r="L1128" i="1"/>
  <c r="R1128" i="1" s="1"/>
  <c r="L1126" i="1"/>
  <c r="R1126" i="1" s="1"/>
  <c r="L1124" i="1"/>
  <c r="R1124" i="1" s="1"/>
  <c r="L1122" i="1"/>
  <c r="R1122" i="1" s="1"/>
  <c r="L1120" i="1"/>
  <c r="R1120" i="1" s="1"/>
  <c r="L1118" i="1"/>
  <c r="R1118" i="1" s="1"/>
  <c r="L1116" i="1"/>
  <c r="R1116" i="1" s="1"/>
  <c r="L1114" i="1"/>
  <c r="R1114" i="1" s="1"/>
  <c r="L1112" i="1"/>
  <c r="R1112" i="1" s="1"/>
  <c r="L1110" i="1"/>
  <c r="R1110" i="1" s="1"/>
  <c r="L1108" i="1"/>
  <c r="R1108" i="1" s="1"/>
  <c r="L1106" i="1"/>
  <c r="R1106" i="1" s="1"/>
  <c r="L1104" i="1"/>
  <c r="R1104" i="1" s="1"/>
  <c r="L1102" i="1"/>
  <c r="R1102" i="1" s="1"/>
  <c r="L1100" i="1"/>
  <c r="R1100" i="1" s="1"/>
  <c r="L1098" i="1"/>
  <c r="R1098" i="1" s="1"/>
  <c r="L1096" i="1"/>
  <c r="R1096" i="1" s="1"/>
  <c r="L1094" i="1"/>
  <c r="R1094" i="1" s="1"/>
  <c r="L1092" i="1"/>
  <c r="R1092" i="1" s="1"/>
  <c r="L1090" i="1"/>
  <c r="R1090" i="1" s="1"/>
  <c r="L1088" i="1"/>
  <c r="R1088" i="1" s="1"/>
  <c r="L1086" i="1"/>
  <c r="R1086" i="1" s="1"/>
  <c r="L1084" i="1"/>
  <c r="R1084" i="1" s="1"/>
  <c r="L1082" i="1"/>
  <c r="R1082" i="1" s="1"/>
  <c r="L1080" i="1"/>
  <c r="R1080" i="1" s="1"/>
  <c r="L1078" i="1"/>
  <c r="R1078" i="1" s="1"/>
  <c r="L1076" i="1"/>
  <c r="R1076" i="1" s="1"/>
  <c r="L1074" i="1"/>
  <c r="R1074" i="1" s="1"/>
  <c r="L1072" i="1"/>
  <c r="R1072" i="1" s="1"/>
  <c r="L1070" i="1"/>
  <c r="R1070" i="1" s="1"/>
  <c r="L1068" i="1"/>
  <c r="R1068" i="1" s="1"/>
  <c r="L1066" i="1"/>
  <c r="R1066" i="1" s="1"/>
  <c r="L1064" i="1"/>
  <c r="R1064" i="1" s="1"/>
  <c r="L1062" i="1"/>
  <c r="R1062" i="1" s="1"/>
  <c r="L1060" i="1"/>
  <c r="R1060" i="1" s="1"/>
  <c r="L1058" i="1"/>
  <c r="R1058" i="1" s="1"/>
  <c r="L1056" i="1"/>
  <c r="R1056" i="1" s="1"/>
  <c r="L1054" i="1"/>
  <c r="R1054" i="1" s="1"/>
  <c r="L1052" i="1"/>
  <c r="R1052" i="1" s="1"/>
  <c r="L1050" i="1"/>
  <c r="R1050" i="1" s="1"/>
  <c r="L1048" i="1"/>
  <c r="R1048" i="1" s="1"/>
  <c r="L1046" i="1"/>
  <c r="R1046" i="1" s="1"/>
  <c r="L1044" i="1"/>
  <c r="R1044" i="1" s="1"/>
  <c r="L1042" i="1"/>
  <c r="R1042" i="1" s="1"/>
  <c r="L1040" i="1"/>
  <c r="R1040" i="1" s="1"/>
  <c r="L1038" i="1"/>
  <c r="R1038" i="1" s="1"/>
  <c r="L1036" i="1"/>
  <c r="R1036" i="1" s="1"/>
  <c r="L1034" i="1"/>
  <c r="R1034" i="1" s="1"/>
  <c r="L1032" i="1"/>
  <c r="R1032" i="1" s="1"/>
  <c r="L1030" i="1"/>
  <c r="R1030" i="1" s="1"/>
  <c r="L1028" i="1"/>
  <c r="R1028" i="1" s="1"/>
  <c r="L1026" i="1"/>
  <c r="R1026" i="1" s="1"/>
  <c r="L1024" i="1"/>
  <c r="R1024" i="1" s="1"/>
  <c r="L1022" i="1"/>
  <c r="R1022" i="1" s="1"/>
  <c r="L1020" i="1"/>
  <c r="R1020" i="1" s="1"/>
  <c r="L1018" i="1"/>
  <c r="R1018" i="1" s="1"/>
  <c r="L1016" i="1"/>
  <c r="R1016" i="1" s="1"/>
  <c r="L1014" i="1"/>
  <c r="R1014" i="1" s="1"/>
  <c r="L1012" i="1"/>
  <c r="R1012" i="1" s="1"/>
  <c r="L1010" i="1"/>
  <c r="R1010" i="1" s="1"/>
  <c r="L1008" i="1"/>
  <c r="R1008" i="1" s="1"/>
  <c r="L1006" i="1"/>
  <c r="R1006" i="1" s="1"/>
  <c r="L1004" i="1"/>
  <c r="R1004" i="1" s="1"/>
  <c r="L1002" i="1"/>
  <c r="R1002" i="1" s="1"/>
  <c r="L1000" i="1"/>
  <c r="R1000" i="1" s="1"/>
  <c r="L998" i="1"/>
  <c r="R998" i="1" s="1"/>
  <c r="L996" i="1"/>
  <c r="R996" i="1" s="1"/>
  <c r="L994" i="1"/>
  <c r="R994" i="1" s="1"/>
  <c r="L992" i="1"/>
  <c r="R992" i="1" s="1"/>
  <c r="L990" i="1"/>
  <c r="R990" i="1" s="1"/>
  <c r="L988" i="1"/>
  <c r="R988" i="1" s="1"/>
  <c r="L986" i="1"/>
  <c r="R986" i="1" s="1"/>
  <c r="L984" i="1"/>
  <c r="R984" i="1" s="1"/>
  <c r="L982" i="1"/>
  <c r="R982" i="1" s="1"/>
  <c r="L980" i="1"/>
  <c r="R980" i="1" s="1"/>
  <c r="L978" i="1"/>
  <c r="R978" i="1" s="1"/>
  <c r="L976" i="1"/>
  <c r="R976" i="1" s="1"/>
  <c r="L974" i="1"/>
  <c r="R974" i="1" s="1"/>
  <c r="L972" i="1"/>
  <c r="R972" i="1" s="1"/>
  <c r="L970" i="1"/>
  <c r="R970" i="1" s="1"/>
  <c r="L968" i="1"/>
  <c r="R968" i="1" s="1"/>
  <c r="L966" i="1"/>
  <c r="R966" i="1" s="1"/>
  <c r="L964" i="1"/>
  <c r="R964" i="1" s="1"/>
  <c r="L962" i="1"/>
  <c r="R962" i="1" s="1"/>
  <c r="L960" i="1"/>
  <c r="R960" i="1" s="1"/>
  <c r="L958" i="1"/>
  <c r="R958" i="1" s="1"/>
  <c r="L956" i="1"/>
  <c r="R956" i="1" s="1"/>
  <c r="L954" i="1"/>
  <c r="R954" i="1" s="1"/>
  <c r="L952" i="1"/>
  <c r="R952" i="1" s="1"/>
  <c r="L950" i="1"/>
  <c r="R950" i="1" s="1"/>
  <c r="L948" i="1"/>
  <c r="R948" i="1" s="1"/>
  <c r="L946" i="1"/>
  <c r="R946" i="1" s="1"/>
  <c r="L944" i="1"/>
  <c r="R944" i="1" s="1"/>
  <c r="L942" i="1"/>
  <c r="R942" i="1" s="1"/>
  <c r="L940" i="1"/>
  <c r="R940" i="1" s="1"/>
  <c r="L938" i="1"/>
  <c r="R938" i="1" s="1"/>
  <c r="L936" i="1"/>
  <c r="R936" i="1" s="1"/>
  <c r="L934" i="1"/>
  <c r="R934" i="1" s="1"/>
  <c r="L932" i="1"/>
  <c r="R932" i="1" s="1"/>
  <c r="L930" i="1"/>
  <c r="R930" i="1" s="1"/>
  <c r="L928" i="1"/>
  <c r="R928" i="1" s="1"/>
  <c r="L926" i="1"/>
  <c r="R926" i="1" s="1"/>
  <c r="L924" i="1"/>
  <c r="R924" i="1" s="1"/>
  <c r="L922" i="1"/>
  <c r="R922" i="1" s="1"/>
  <c r="L920" i="1"/>
  <c r="R920" i="1" s="1"/>
  <c r="L918" i="1"/>
  <c r="R918" i="1" s="1"/>
  <c r="L916" i="1"/>
  <c r="R916" i="1" s="1"/>
  <c r="L914" i="1"/>
  <c r="R914" i="1" s="1"/>
  <c r="L912" i="1"/>
  <c r="R912" i="1" s="1"/>
  <c r="L910" i="1"/>
  <c r="R910" i="1" s="1"/>
  <c r="L908" i="1"/>
  <c r="R908" i="1" s="1"/>
  <c r="L906" i="1"/>
  <c r="R906" i="1" s="1"/>
  <c r="L904" i="1"/>
  <c r="R904" i="1" s="1"/>
  <c r="L902" i="1"/>
  <c r="R902" i="1" s="1"/>
  <c r="L900" i="1"/>
  <c r="R900" i="1" s="1"/>
  <c r="L898" i="1"/>
  <c r="R898" i="1" s="1"/>
  <c r="L896" i="1"/>
  <c r="R896" i="1" s="1"/>
  <c r="L894" i="1"/>
  <c r="R894" i="1" s="1"/>
  <c r="L892" i="1"/>
  <c r="R892" i="1" s="1"/>
  <c r="L890" i="1"/>
  <c r="R890" i="1" s="1"/>
  <c r="L888" i="1"/>
  <c r="R888" i="1" s="1"/>
  <c r="L886" i="1"/>
  <c r="R886" i="1" s="1"/>
  <c r="L884" i="1"/>
  <c r="R884" i="1" s="1"/>
  <c r="L882" i="1"/>
  <c r="R882" i="1" s="1"/>
  <c r="L880" i="1"/>
  <c r="R880" i="1" s="1"/>
  <c r="L800" i="1"/>
  <c r="R800" i="1" s="1"/>
  <c r="L2053" i="1"/>
  <c r="R2053" i="1" s="1"/>
  <c r="L2051" i="1"/>
  <c r="R2051" i="1" s="1"/>
  <c r="L2049" i="1"/>
  <c r="R2049" i="1" s="1"/>
  <c r="L2047" i="1"/>
  <c r="R2047" i="1" s="1"/>
  <c r="L2045" i="1"/>
  <c r="R2045" i="1" s="1"/>
  <c r="L2043" i="1"/>
  <c r="R2043" i="1" s="1"/>
  <c r="L2041" i="1"/>
  <c r="R2041" i="1" s="1"/>
  <c r="L2038" i="1"/>
  <c r="R2038" i="1" s="1"/>
  <c r="L2036" i="1"/>
  <c r="R2036" i="1" s="1"/>
  <c r="L2034" i="1"/>
  <c r="R2034" i="1" s="1"/>
  <c r="L2032" i="1"/>
  <c r="R2032" i="1" s="1"/>
  <c r="L2030" i="1"/>
  <c r="R2030" i="1" s="1"/>
  <c r="L2028" i="1"/>
  <c r="R2028" i="1" s="1"/>
  <c r="L2026" i="1"/>
  <c r="R2026" i="1" s="1"/>
  <c r="L2024" i="1"/>
  <c r="R2024" i="1" s="1"/>
  <c r="L2022" i="1"/>
  <c r="R2022" i="1" s="1"/>
  <c r="L2020" i="1"/>
  <c r="R2020" i="1" s="1"/>
  <c r="L2018" i="1"/>
  <c r="R2018" i="1" s="1"/>
  <c r="L2016" i="1"/>
  <c r="R2016" i="1" s="1"/>
  <c r="L2014" i="1"/>
  <c r="R2014" i="1" s="1"/>
  <c r="L2012" i="1"/>
  <c r="R2012" i="1" s="1"/>
  <c r="L2010" i="1"/>
  <c r="R2010" i="1" s="1"/>
  <c r="L2008" i="1"/>
  <c r="R2008" i="1" s="1"/>
  <c r="L1730" i="1"/>
  <c r="R1730" i="1" s="1"/>
  <c r="L1728" i="1"/>
  <c r="R1728" i="1" s="1"/>
  <c r="L1726" i="1"/>
  <c r="R1726" i="1" s="1"/>
  <c r="L1724" i="1"/>
  <c r="R1724" i="1" s="1"/>
  <c r="L1722" i="1"/>
  <c r="R1722" i="1" s="1"/>
  <c r="L1720" i="1"/>
  <c r="R1720" i="1" s="1"/>
  <c r="L1718" i="1"/>
  <c r="R1718" i="1" s="1"/>
  <c r="L1715" i="1"/>
  <c r="R1715" i="1" s="1"/>
  <c r="L1713" i="1"/>
  <c r="R1713" i="1" s="1"/>
  <c r="L1711" i="1"/>
  <c r="R1711" i="1" s="1"/>
  <c r="L1709" i="1"/>
  <c r="R1709" i="1" s="1"/>
  <c r="L1707" i="1"/>
  <c r="R1707" i="1" s="1"/>
  <c r="L1705" i="1"/>
  <c r="R1705" i="1" s="1"/>
  <c r="L1703" i="1"/>
  <c r="R1703" i="1" s="1"/>
  <c r="L1701" i="1"/>
  <c r="R1701" i="1" s="1"/>
  <c r="L878" i="1"/>
  <c r="R878" i="1" s="1"/>
  <c r="L876" i="1"/>
  <c r="R876" i="1" s="1"/>
  <c r="L874" i="1"/>
  <c r="R874" i="1" s="1"/>
  <c r="L872" i="1"/>
  <c r="R872" i="1" s="1"/>
  <c r="L870" i="1"/>
  <c r="R870" i="1" s="1"/>
  <c r="L868" i="1"/>
  <c r="R868" i="1" s="1"/>
  <c r="L866" i="1"/>
  <c r="R866" i="1" s="1"/>
  <c r="L864" i="1"/>
  <c r="R864" i="1" s="1"/>
  <c r="L862" i="1"/>
  <c r="R862" i="1" s="1"/>
  <c r="L860" i="1"/>
  <c r="R860" i="1" s="1"/>
  <c r="L858" i="1"/>
  <c r="R858" i="1" s="1"/>
  <c r="L856" i="1"/>
  <c r="R856" i="1" s="1"/>
  <c r="L854" i="1"/>
  <c r="R854" i="1" s="1"/>
  <c r="L852" i="1"/>
  <c r="R852" i="1" s="1"/>
  <c r="L850" i="1"/>
  <c r="R850" i="1" s="1"/>
  <c r="L848" i="1"/>
  <c r="R848" i="1" s="1"/>
  <c r="L846" i="1"/>
  <c r="R846" i="1" s="1"/>
  <c r="L844" i="1"/>
  <c r="R844" i="1" s="1"/>
  <c r="L842" i="1"/>
  <c r="R842" i="1" s="1"/>
  <c r="L840" i="1"/>
  <c r="R840" i="1" s="1"/>
  <c r="L838" i="1"/>
  <c r="R838" i="1" s="1"/>
  <c r="L836" i="1"/>
  <c r="R836" i="1" s="1"/>
  <c r="L834" i="1"/>
  <c r="R834" i="1" s="1"/>
  <c r="L832" i="1"/>
  <c r="R832" i="1" s="1"/>
  <c r="L830" i="1"/>
  <c r="R830" i="1" s="1"/>
  <c r="L828" i="1"/>
  <c r="R828" i="1" s="1"/>
  <c r="L826" i="1"/>
  <c r="R826" i="1" s="1"/>
  <c r="L824" i="1"/>
  <c r="R824" i="1" s="1"/>
  <c r="L822" i="1"/>
  <c r="R822" i="1" s="1"/>
  <c r="L820" i="1"/>
  <c r="R820" i="1" s="1"/>
  <c r="L818" i="1"/>
  <c r="R818" i="1" s="1"/>
  <c r="L816" i="1"/>
  <c r="R816" i="1" s="1"/>
  <c r="L814" i="1"/>
  <c r="R814" i="1" s="1"/>
  <c r="L812" i="1"/>
  <c r="R812" i="1" s="1"/>
  <c r="L810" i="1"/>
  <c r="R810" i="1" s="1"/>
  <c r="L808" i="1"/>
  <c r="R808" i="1" s="1"/>
  <c r="L806" i="1"/>
  <c r="R806" i="1" s="1"/>
  <c r="L804" i="1"/>
  <c r="R804" i="1" s="1"/>
  <c r="L802" i="1"/>
  <c r="R802" i="1" s="1"/>
  <c r="L798" i="1"/>
  <c r="R798" i="1" s="1"/>
  <c r="L796" i="1"/>
  <c r="R796" i="1" s="1"/>
  <c r="L794" i="1"/>
  <c r="R794" i="1" s="1"/>
  <c r="L792" i="1"/>
  <c r="R792" i="1" s="1"/>
  <c r="L790" i="1"/>
  <c r="R790" i="1" s="1"/>
  <c r="L788" i="1"/>
  <c r="R788" i="1" s="1"/>
  <c r="L786" i="1"/>
  <c r="R786" i="1" s="1"/>
  <c r="L784" i="1"/>
  <c r="R784" i="1" s="1"/>
  <c r="L782" i="1"/>
  <c r="R782" i="1" s="1"/>
  <c r="L780" i="1"/>
  <c r="R780" i="1" s="1"/>
  <c r="L778" i="1"/>
  <c r="R778" i="1" s="1"/>
  <c r="L776" i="1"/>
  <c r="R776" i="1" s="1"/>
  <c r="L774" i="1"/>
  <c r="R774" i="1" s="1"/>
  <c r="L772" i="1"/>
  <c r="R772" i="1" s="1"/>
  <c r="L770" i="1"/>
  <c r="R770" i="1" s="1"/>
  <c r="L768" i="1"/>
  <c r="R768" i="1" s="1"/>
  <c r="L766" i="1"/>
  <c r="R766" i="1" s="1"/>
  <c r="L764" i="1"/>
  <c r="R764" i="1" s="1"/>
  <c r="L762" i="1"/>
  <c r="R762" i="1" s="1"/>
  <c r="L760" i="1"/>
  <c r="R760" i="1" s="1"/>
  <c r="L758" i="1"/>
  <c r="R758" i="1" s="1"/>
  <c r="L756" i="1"/>
  <c r="R756" i="1" s="1"/>
  <c r="L754" i="1"/>
  <c r="R754" i="1" s="1"/>
  <c r="L752" i="1"/>
  <c r="R752" i="1" s="1"/>
  <c r="L750" i="1"/>
  <c r="R750" i="1" s="1"/>
  <c r="L748" i="1"/>
  <c r="R748" i="1" s="1"/>
  <c r="L746" i="1"/>
  <c r="R746" i="1" s="1"/>
  <c r="L744" i="1"/>
  <c r="R744" i="1" s="1"/>
  <c r="L741" i="1"/>
  <c r="R741" i="1" s="1"/>
  <c r="L739" i="1"/>
  <c r="R739" i="1" s="1"/>
  <c r="L737" i="1"/>
  <c r="R737" i="1" s="1"/>
  <c r="L735" i="1"/>
  <c r="R735" i="1" s="1"/>
  <c r="L733" i="1"/>
  <c r="R733" i="1" s="1"/>
  <c r="L731" i="1"/>
  <c r="R731" i="1" s="1"/>
  <c r="L729" i="1"/>
  <c r="R729" i="1" s="1"/>
  <c r="L727" i="1"/>
  <c r="R727" i="1" s="1"/>
  <c r="L725" i="1"/>
  <c r="R725" i="1" s="1"/>
  <c r="L723" i="1"/>
  <c r="R723" i="1" s="1"/>
  <c r="L721" i="1"/>
  <c r="R721" i="1" s="1"/>
  <c r="L719" i="1"/>
  <c r="R719" i="1" s="1"/>
  <c r="L717" i="1"/>
  <c r="R717" i="1" s="1"/>
  <c r="L715" i="1"/>
  <c r="R715" i="1" s="1"/>
  <c r="L713" i="1"/>
  <c r="R713" i="1" s="1"/>
  <c r="L711" i="1"/>
  <c r="R711" i="1" s="1"/>
  <c r="L709" i="1"/>
  <c r="R709" i="1" s="1"/>
  <c r="L707" i="1"/>
  <c r="R707" i="1" s="1"/>
  <c r="L705" i="1"/>
  <c r="R705" i="1" s="1"/>
  <c r="L703" i="1"/>
  <c r="R703" i="1" s="1"/>
  <c r="L701" i="1"/>
  <c r="R701" i="1" s="1"/>
  <c r="L699" i="1"/>
  <c r="R699" i="1" s="1"/>
  <c r="L697" i="1"/>
  <c r="R697" i="1" s="1"/>
  <c r="L695" i="1"/>
  <c r="R695" i="1" s="1"/>
  <c r="L693" i="1"/>
  <c r="R693" i="1" s="1"/>
  <c r="L691" i="1"/>
  <c r="R691" i="1" s="1"/>
  <c r="L689" i="1"/>
  <c r="R689" i="1" s="1"/>
  <c r="L687" i="1"/>
  <c r="R687" i="1" s="1"/>
  <c r="L685" i="1"/>
  <c r="R685" i="1" s="1"/>
  <c r="L683" i="1"/>
  <c r="R683" i="1" s="1"/>
  <c r="L681" i="1"/>
  <c r="R681" i="1" s="1"/>
  <c r="L679" i="1"/>
  <c r="R679" i="1" s="1"/>
  <c r="L612" i="1"/>
  <c r="R612" i="1" s="1"/>
  <c r="L610" i="1"/>
  <c r="R610" i="1" s="1"/>
  <c r="L608" i="1"/>
  <c r="R608" i="1" s="1"/>
  <c r="L606" i="1"/>
  <c r="R606" i="1" s="1"/>
  <c r="L604" i="1"/>
  <c r="R604" i="1" s="1"/>
  <c r="L602" i="1"/>
  <c r="R602" i="1" s="1"/>
  <c r="L600" i="1"/>
  <c r="R600" i="1" s="1"/>
  <c r="L598" i="1"/>
  <c r="R598" i="1" s="1"/>
  <c r="L596" i="1"/>
  <c r="R596" i="1" s="1"/>
  <c r="L594" i="1"/>
  <c r="R594" i="1" s="1"/>
  <c r="L592" i="1"/>
  <c r="R592" i="1" s="1"/>
  <c r="L590" i="1"/>
  <c r="R590" i="1" s="1"/>
  <c r="L588" i="1"/>
  <c r="R588" i="1" s="1"/>
  <c r="L586" i="1"/>
  <c r="R586" i="1" s="1"/>
  <c r="L584" i="1"/>
  <c r="R584" i="1" s="1"/>
  <c r="L582" i="1"/>
  <c r="R582" i="1" s="1"/>
  <c r="L580" i="1"/>
  <c r="R580" i="1" s="1"/>
  <c r="L578" i="1"/>
  <c r="R578" i="1" s="1"/>
  <c r="L576" i="1"/>
  <c r="R576" i="1" s="1"/>
  <c r="L574" i="1"/>
  <c r="R574" i="1" s="1"/>
  <c r="L572" i="1"/>
  <c r="R572" i="1" s="1"/>
  <c r="L570" i="1"/>
  <c r="R570" i="1" s="1"/>
  <c r="L568" i="1"/>
  <c r="R568" i="1" s="1"/>
  <c r="L566" i="1"/>
  <c r="R566" i="1" s="1"/>
  <c r="L564" i="1"/>
  <c r="R564" i="1" s="1"/>
  <c r="L562" i="1"/>
  <c r="R562" i="1" s="1"/>
  <c r="L560" i="1"/>
  <c r="R560" i="1" s="1"/>
  <c r="L558" i="1"/>
  <c r="R558" i="1" s="1"/>
  <c r="L556" i="1"/>
  <c r="R556" i="1" s="1"/>
  <c r="L554" i="1"/>
  <c r="R554" i="1" s="1"/>
  <c r="L552" i="1"/>
  <c r="R552" i="1" s="1"/>
  <c r="L549" i="1"/>
  <c r="R549" i="1" s="1"/>
  <c r="L547" i="1"/>
  <c r="R547" i="1" s="1"/>
  <c r="L545" i="1"/>
  <c r="R545" i="1" s="1"/>
  <c r="L543" i="1"/>
  <c r="R543" i="1" s="1"/>
  <c r="L541" i="1"/>
  <c r="R541" i="1" s="1"/>
  <c r="L539" i="1"/>
  <c r="R539" i="1" s="1"/>
  <c r="L537" i="1"/>
  <c r="R537" i="1" s="1"/>
  <c r="L535" i="1"/>
  <c r="R535" i="1" s="1"/>
  <c r="L533" i="1"/>
  <c r="R533" i="1" s="1"/>
  <c r="L531" i="1"/>
  <c r="R531" i="1" s="1"/>
  <c r="L529" i="1"/>
  <c r="R529" i="1" s="1"/>
  <c r="L527" i="1"/>
  <c r="R527" i="1" s="1"/>
  <c r="L525" i="1"/>
  <c r="R525" i="1" s="1"/>
  <c r="L523" i="1"/>
  <c r="R523" i="1" s="1"/>
  <c r="L521" i="1"/>
  <c r="R521" i="1" s="1"/>
  <c r="L518" i="1"/>
  <c r="R518" i="1" s="1"/>
  <c r="L516" i="1"/>
  <c r="R516" i="1" s="1"/>
  <c r="L514" i="1"/>
  <c r="R514" i="1" s="1"/>
  <c r="L512" i="1"/>
  <c r="R512" i="1" s="1"/>
  <c r="L510" i="1"/>
  <c r="R510" i="1" s="1"/>
  <c r="L508" i="1"/>
  <c r="R508" i="1" s="1"/>
  <c r="L506" i="1"/>
  <c r="R506" i="1" s="1"/>
  <c r="L504" i="1"/>
  <c r="R504" i="1" s="1"/>
  <c r="L502" i="1"/>
  <c r="R502" i="1" s="1"/>
  <c r="L500" i="1"/>
  <c r="R500" i="1" s="1"/>
  <c r="L498" i="1"/>
  <c r="R498" i="1" s="1"/>
  <c r="L496" i="1"/>
  <c r="R496" i="1" s="1"/>
  <c r="L494" i="1"/>
  <c r="R494" i="1" s="1"/>
  <c r="L492" i="1"/>
  <c r="R492" i="1" s="1"/>
  <c r="L490" i="1"/>
  <c r="R490" i="1" s="1"/>
  <c r="L488" i="1"/>
  <c r="R488" i="1" s="1"/>
  <c r="L486" i="1"/>
  <c r="R486" i="1" s="1"/>
  <c r="L484" i="1"/>
  <c r="R484" i="1" s="1"/>
  <c r="L482" i="1"/>
  <c r="R482" i="1" s="1"/>
  <c r="L480" i="1"/>
  <c r="R480" i="1" s="1"/>
  <c r="L478" i="1"/>
  <c r="R478" i="1" s="1"/>
  <c r="L476" i="1"/>
  <c r="R476" i="1" s="1"/>
  <c r="L474" i="1"/>
  <c r="R474" i="1" s="1"/>
  <c r="L472" i="1"/>
  <c r="R472" i="1" s="1"/>
  <c r="L470" i="1"/>
  <c r="R470" i="1" s="1"/>
  <c r="L468" i="1"/>
  <c r="R468" i="1" s="1"/>
  <c r="L466" i="1"/>
  <c r="R466" i="1" s="1"/>
  <c r="L464" i="1"/>
  <c r="R464" i="1" s="1"/>
  <c r="L462" i="1"/>
  <c r="R462" i="1" s="1"/>
  <c r="L460" i="1"/>
  <c r="R460" i="1" s="1"/>
  <c r="L458" i="1"/>
  <c r="R458" i="1" s="1"/>
  <c r="L456" i="1"/>
  <c r="R456" i="1" s="1"/>
  <c r="L454" i="1"/>
  <c r="R454" i="1" s="1"/>
  <c r="L452" i="1"/>
  <c r="R452" i="1" s="1"/>
  <c r="L450" i="1"/>
  <c r="R450" i="1" s="1"/>
  <c r="L448" i="1"/>
  <c r="R448" i="1" s="1"/>
  <c r="L446" i="1"/>
  <c r="R446" i="1" s="1"/>
  <c r="L444" i="1"/>
  <c r="R444" i="1" s="1"/>
  <c r="L442" i="1"/>
  <c r="R442" i="1" s="1"/>
  <c r="L440" i="1"/>
  <c r="R440" i="1" s="1"/>
  <c r="L438" i="1"/>
  <c r="R438" i="1" s="1"/>
  <c r="L436" i="1"/>
  <c r="R436" i="1" s="1"/>
  <c r="L434" i="1"/>
  <c r="R434" i="1" s="1"/>
  <c r="L432" i="1"/>
  <c r="R432" i="1" s="1"/>
  <c r="L430" i="1"/>
  <c r="R430" i="1" s="1"/>
  <c r="L428" i="1"/>
  <c r="R428" i="1" s="1"/>
  <c r="L426" i="1"/>
  <c r="R426" i="1" s="1"/>
  <c r="L424" i="1"/>
  <c r="R424" i="1" s="1"/>
  <c r="L422" i="1"/>
  <c r="R422" i="1" s="1"/>
  <c r="L420" i="1"/>
  <c r="R420" i="1" s="1"/>
  <c r="L418" i="1"/>
  <c r="R418" i="1" s="1"/>
  <c r="L416" i="1"/>
  <c r="R416" i="1" s="1"/>
  <c r="L414" i="1"/>
  <c r="R414" i="1" s="1"/>
  <c r="L412" i="1"/>
  <c r="R412" i="1" s="1"/>
  <c r="L410" i="1"/>
  <c r="R410" i="1" s="1"/>
  <c r="L408" i="1"/>
  <c r="R408" i="1" s="1"/>
  <c r="L406" i="1"/>
  <c r="R406" i="1" s="1"/>
  <c r="L404" i="1"/>
  <c r="R404" i="1" s="1"/>
  <c r="L402" i="1"/>
  <c r="R402" i="1" s="1"/>
  <c r="L400" i="1"/>
  <c r="R400" i="1" s="1"/>
  <c r="L398" i="1"/>
  <c r="R398" i="1" s="1"/>
  <c r="L396" i="1"/>
  <c r="R396" i="1" s="1"/>
  <c r="L394" i="1"/>
  <c r="R394" i="1" s="1"/>
  <c r="L392" i="1"/>
  <c r="R392" i="1" s="1"/>
  <c r="L390" i="1"/>
  <c r="R390" i="1" s="1"/>
  <c r="L388" i="1"/>
  <c r="R388" i="1" s="1"/>
  <c r="L386" i="1"/>
  <c r="R386" i="1" s="1"/>
  <c r="L384" i="1"/>
  <c r="R384" i="1" s="1"/>
  <c r="L382" i="1"/>
  <c r="R382" i="1" s="1"/>
  <c r="L380" i="1"/>
  <c r="R380" i="1" s="1"/>
  <c r="L378" i="1"/>
  <c r="R378" i="1" s="1"/>
  <c r="L376" i="1"/>
  <c r="R376" i="1" s="1"/>
  <c r="L374" i="1"/>
  <c r="R374" i="1" s="1"/>
  <c r="L372" i="1"/>
  <c r="R372" i="1" s="1"/>
  <c r="L370" i="1"/>
  <c r="R370" i="1" s="1"/>
  <c r="L368" i="1"/>
  <c r="R368" i="1" s="1"/>
  <c r="L366" i="1"/>
  <c r="R366" i="1" s="1"/>
  <c r="L364" i="1"/>
  <c r="R364" i="1" s="1"/>
  <c r="L362" i="1"/>
  <c r="R362" i="1" s="1"/>
  <c r="L360" i="1"/>
  <c r="R360" i="1" s="1"/>
  <c r="L358" i="1"/>
  <c r="R358" i="1" s="1"/>
  <c r="L356" i="1"/>
  <c r="R356" i="1" s="1"/>
  <c r="L354" i="1"/>
  <c r="R354" i="1" s="1"/>
  <c r="L352" i="1"/>
  <c r="R352" i="1" s="1"/>
  <c r="L350" i="1"/>
  <c r="R350" i="1" s="1"/>
  <c r="L348" i="1"/>
  <c r="R348" i="1" s="1"/>
  <c r="L346" i="1"/>
  <c r="R346" i="1" s="1"/>
  <c r="L344" i="1"/>
  <c r="R344" i="1" s="1"/>
  <c r="L342" i="1"/>
  <c r="R342" i="1" s="1"/>
  <c r="L340" i="1"/>
  <c r="R340" i="1" s="1"/>
  <c r="L338" i="1"/>
  <c r="R338" i="1" s="1"/>
  <c r="L336" i="1"/>
  <c r="R336" i="1" s="1"/>
  <c r="L334" i="1"/>
  <c r="R334" i="1" s="1"/>
  <c r="L332" i="1"/>
  <c r="R332" i="1" s="1"/>
  <c r="L330" i="1"/>
  <c r="R330" i="1" s="1"/>
  <c r="L328" i="1"/>
  <c r="R328" i="1" s="1"/>
  <c r="L326" i="1"/>
  <c r="R326" i="1" s="1"/>
  <c r="L324" i="1"/>
  <c r="R324" i="1" s="1"/>
  <c r="L322" i="1"/>
  <c r="R322" i="1" s="1"/>
  <c r="L320" i="1"/>
  <c r="R320" i="1" s="1"/>
  <c r="L318" i="1"/>
  <c r="R318" i="1" s="1"/>
  <c r="L316" i="1"/>
  <c r="R316" i="1" s="1"/>
  <c r="L314" i="1"/>
  <c r="R314" i="1" s="1"/>
  <c r="L312" i="1"/>
  <c r="R312" i="1" s="1"/>
  <c r="L310" i="1"/>
  <c r="R310" i="1" s="1"/>
  <c r="L308" i="1"/>
  <c r="R308" i="1" s="1"/>
  <c r="L306" i="1"/>
  <c r="R306" i="1" s="1"/>
  <c r="L304" i="1"/>
  <c r="R304" i="1" s="1"/>
  <c r="L302" i="1"/>
  <c r="R302" i="1" s="1"/>
  <c r="L300" i="1"/>
  <c r="R300" i="1" s="1"/>
  <c r="L298" i="1"/>
  <c r="R298" i="1" s="1"/>
  <c r="L2054" i="1"/>
  <c r="R2054" i="1" s="1"/>
  <c r="L2052" i="1"/>
  <c r="R2052" i="1" s="1"/>
  <c r="L2050" i="1"/>
  <c r="R2050" i="1" s="1"/>
  <c r="L2048" i="1"/>
  <c r="R2048" i="1" s="1"/>
  <c r="L2046" i="1"/>
  <c r="R2046" i="1" s="1"/>
  <c r="L2044" i="1"/>
  <c r="R2044" i="1" s="1"/>
  <c r="L2042" i="1"/>
  <c r="R2042" i="1" s="1"/>
  <c r="L2040" i="1"/>
  <c r="R2040" i="1" s="1"/>
  <c r="L2037" i="1"/>
  <c r="R2037" i="1" s="1"/>
  <c r="L2035" i="1"/>
  <c r="R2035" i="1" s="1"/>
  <c r="L2033" i="1"/>
  <c r="R2033" i="1" s="1"/>
  <c r="L2031" i="1"/>
  <c r="R2031" i="1" s="1"/>
  <c r="L2029" i="1"/>
  <c r="R2029" i="1" s="1"/>
  <c r="L2027" i="1"/>
  <c r="R2027" i="1" s="1"/>
  <c r="L2025" i="1"/>
  <c r="R2025" i="1" s="1"/>
  <c r="L2023" i="1"/>
  <c r="R2023" i="1" s="1"/>
  <c r="L2021" i="1"/>
  <c r="R2021" i="1" s="1"/>
  <c r="L2019" i="1"/>
  <c r="R2019" i="1" s="1"/>
  <c r="L2017" i="1"/>
  <c r="R2017" i="1" s="1"/>
  <c r="L2015" i="1"/>
  <c r="R2015" i="1" s="1"/>
  <c r="L2013" i="1"/>
  <c r="R2013" i="1" s="1"/>
  <c r="L2011" i="1"/>
  <c r="R2011" i="1" s="1"/>
  <c r="L2009" i="1"/>
  <c r="R2009" i="1" s="1"/>
  <c r="L2006" i="1"/>
  <c r="R2006" i="1" s="1"/>
  <c r="L2004" i="1"/>
  <c r="R2004" i="1" s="1"/>
  <c r="L2002" i="1"/>
  <c r="R2002" i="1" s="1"/>
  <c r="L2000" i="1"/>
  <c r="R2000" i="1" s="1"/>
  <c r="L1998" i="1"/>
  <c r="R1998" i="1" s="1"/>
  <c r="L1996" i="1"/>
  <c r="R1996" i="1" s="1"/>
  <c r="L1994" i="1"/>
  <c r="R1994" i="1" s="1"/>
  <c r="L1992" i="1"/>
  <c r="R1992" i="1" s="1"/>
  <c r="L1990" i="1"/>
  <c r="R1990" i="1" s="1"/>
  <c r="L1988" i="1"/>
  <c r="R1988" i="1" s="1"/>
  <c r="L1986" i="1"/>
  <c r="R1986" i="1" s="1"/>
  <c r="L1984" i="1"/>
  <c r="R1984" i="1" s="1"/>
  <c r="L1982" i="1"/>
  <c r="R1982" i="1" s="1"/>
  <c r="L1980" i="1"/>
  <c r="R1980" i="1" s="1"/>
  <c r="L1978" i="1"/>
  <c r="R1978" i="1" s="1"/>
  <c r="L1976" i="1"/>
  <c r="R1976" i="1" s="1"/>
  <c r="L1974" i="1"/>
  <c r="R1974" i="1" s="1"/>
  <c r="L1972" i="1"/>
  <c r="R1972" i="1" s="1"/>
  <c r="L1970" i="1"/>
  <c r="R1970" i="1" s="1"/>
  <c r="L1968" i="1"/>
  <c r="R1968" i="1" s="1"/>
  <c r="L1966" i="1"/>
  <c r="R1966" i="1" s="1"/>
  <c r="L1964" i="1"/>
  <c r="R1964" i="1" s="1"/>
  <c r="L1962" i="1"/>
  <c r="R1962" i="1" s="1"/>
  <c r="L1960" i="1"/>
  <c r="R1960" i="1" s="1"/>
  <c r="L1958" i="1"/>
  <c r="R1958" i="1" s="1"/>
  <c r="L1956" i="1"/>
  <c r="R1956" i="1" s="1"/>
  <c r="L1954" i="1"/>
  <c r="R1954" i="1" s="1"/>
  <c r="L1952" i="1"/>
  <c r="R1952" i="1" s="1"/>
  <c r="L1950" i="1"/>
  <c r="R1950" i="1" s="1"/>
  <c r="L1948" i="1"/>
  <c r="R1948" i="1" s="1"/>
  <c r="L1946" i="1"/>
  <c r="R1946" i="1" s="1"/>
  <c r="L1944" i="1"/>
  <c r="R1944" i="1" s="1"/>
  <c r="L1942" i="1"/>
  <c r="R1942" i="1" s="1"/>
  <c r="L1940" i="1"/>
  <c r="R1940" i="1" s="1"/>
  <c r="L1938" i="1"/>
  <c r="R1938" i="1" s="1"/>
  <c r="L1936" i="1"/>
  <c r="R1936" i="1" s="1"/>
  <c r="L1934" i="1"/>
  <c r="R1934" i="1" s="1"/>
  <c r="L1932" i="1"/>
  <c r="R1932" i="1" s="1"/>
  <c r="L1930" i="1"/>
  <c r="R1930" i="1" s="1"/>
  <c r="L1928" i="1"/>
  <c r="R1928" i="1" s="1"/>
  <c r="L1926" i="1"/>
  <c r="R1926" i="1" s="1"/>
  <c r="L1924" i="1"/>
  <c r="R1924" i="1" s="1"/>
  <c r="L1922" i="1"/>
  <c r="R1922" i="1" s="1"/>
  <c r="L1920" i="1"/>
  <c r="R1920" i="1" s="1"/>
  <c r="L1918" i="1"/>
  <c r="R1918" i="1" s="1"/>
  <c r="L1916" i="1"/>
  <c r="R1916" i="1" s="1"/>
  <c r="L1914" i="1"/>
  <c r="R1914" i="1" s="1"/>
  <c r="L1912" i="1"/>
  <c r="R1912" i="1" s="1"/>
  <c r="L1910" i="1"/>
  <c r="R1910" i="1" s="1"/>
  <c r="L1908" i="1"/>
  <c r="R1908" i="1" s="1"/>
  <c r="L1906" i="1"/>
  <c r="R1906" i="1" s="1"/>
  <c r="L1904" i="1"/>
  <c r="R1904" i="1" s="1"/>
  <c r="L1902" i="1"/>
  <c r="R1902" i="1" s="1"/>
  <c r="L1900" i="1"/>
  <c r="R1900" i="1" s="1"/>
  <c r="L1898" i="1"/>
  <c r="R1898" i="1" s="1"/>
  <c r="L1896" i="1"/>
  <c r="R1896" i="1" s="1"/>
  <c r="L1894" i="1"/>
  <c r="R1894" i="1" s="1"/>
  <c r="L1892" i="1"/>
  <c r="R1892" i="1" s="1"/>
  <c r="L1890" i="1"/>
  <c r="R1890" i="1" s="1"/>
  <c r="L1888" i="1"/>
  <c r="R1888" i="1" s="1"/>
  <c r="L1886" i="1"/>
  <c r="R1886" i="1" s="1"/>
  <c r="L1884" i="1"/>
  <c r="R1884" i="1" s="1"/>
  <c r="L1882" i="1"/>
  <c r="R1882" i="1" s="1"/>
  <c r="L1880" i="1"/>
  <c r="R1880" i="1" s="1"/>
  <c r="L1878" i="1"/>
  <c r="R1878" i="1" s="1"/>
  <c r="L1876" i="1"/>
  <c r="R1876" i="1" s="1"/>
  <c r="L1874" i="1"/>
  <c r="R1874" i="1" s="1"/>
  <c r="L1872" i="1"/>
  <c r="R1872" i="1" s="1"/>
  <c r="L1870" i="1"/>
  <c r="R1870" i="1" s="1"/>
  <c r="L1868" i="1"/>
  <c r="R1868" i="1" s="1"/>
  <c r="L1866" i="1"/>
  <c r="R1866" i="1" s="1"/>
  <c r="L1864" i="1"/>
  <c r="R1864" i="1" s="1"/>
  <c r="L1862" i="1"/>
  <c r="R1862" i="1" s="1"/>
  <c r="L1860" i="1"/>
  <c r="R1860" i="1" s="1"/>
  <c r="L1858" i="1"/>
  <c r="R1858" i="1" s="1"/>
  <c r="L1856" i="1"/>
  <c r="R1856" i="1" s="1"/>
  <c r="L1854" i="1"/>
  <c r="R1854" i="1" s="1"/>
  <c r="L1852" i="1"/>
  <c r="R1852" i="1" s="1"/>
  <c r="L1850" i="1"/>
  <c r="R1850" i="1" s="1"/>
  <c r="L1848" i="1"/>
  <c r="R1848" i="1" s="1"/>
  <c r="L1846" i="1"/>
  <c r="R1846" i="1" s="1"/>
  <c r="L1844" i="1"/>
  <c r="R1844" i="1" s="1"/>
  <c r="L1842" i="1"/>
  <c r="R1842" i="1" s="1"/>
  <c r="L1840" i="1"/>
  <c r="R1840" i="1" s="1"/>
  <c r="L1838" i="1"/>
  <c r="R1838" i="1" s="1"/>
  <c r="L1836" i="1"/>
  <c r="R1836" i="1" s="1"/>
  <c r="L1834" i="1"/>
  <c r="R1834" i="1" s="1"/>
  <c r="L1832" i="1"/>
  <c r="R1832" i="1" s="1"/>
  <c r="L1830" i="1"/>
  <c r="R1830" i="1" s="1"/>
  <c r="L1828" i="1"/>
  <c r="R1828" i="1" s="1"/>
  <c r="L1826" i="1"/>
  <c r="R1826" i="1" s="1"/>
  <c r="L1824" i="1"/>
  <c r="R1824" i="1" s="1"/>
  <c r="L1822" i="1"/>
  <c r="R1822" i="1" s="1"/>
  <c r="L1820" i="1"/>
  <c r="R1820" i="1" s="1"/>
  <c r="L1818" i="1"/>
  <c r="R1818" i="1" s="1"/>
  <c r="L1816" i="1"/>
  <c r="R1816" i="1" s="1"/>
  <c r="L1814" i="1"/>
  <c r="R1814" i="1" s="1"/>
  <c r="L1812" i="1"/>
  <c r="R1812" i="1" s="1"/>
  <c r="L1810" i="1"/>
  <c r="R1810" i="1" s="1"/>
  <c r="L1808" i="1"/>
  <c r="R1808" i="1" s="1"/>
  <c r="L1806" i="1"/>
  <c r="R1806" i="1" s="1"/>
  <c r="L1804" i="1"/>
  <c r="R1804" i="1" s="1"/>
  <c r="L1802" i="1"/>
  <c r="R1802" i="1" s="1"/>
  <c r="L1800" i="1"/>
  <c r="R1800" i="1" s="1"/>
  <c r="L1798" i="1"/>
  <c r="R1798" i="1" s="1"/>
  <c r="L1796" i="1"/>
  <c r="R1796" i="1" s="1"/>
  <c r="L1794" i="1"/>
  <c r="R1794" i="1" s="1"/>
  <c r="L1792" i="1"/>
  <c r="R1792" i="1" s="1"/>
  <c r="L1790" i="1"/>
  <c r="R1790" i="1" s="1"/>
  <c r="L1788" i="1"/>
  <c r="R1788" i="1" s="1"/>
  <c r="L1786" i="1"/>
  <c r="R1786" i="1" s="1"/>
  <c r="L1784" i="1"/>
  <c r="R1784" i="1" s="1"/>
  <c r="L1782" i="1"/>
  <c r="R1782" i="1" s="1"/>
  <c r="L1780" i="1"/>
  <c r="R1780" i="1" s="1"/>
  <c r="L1778" i="1"/>
  <c r="R1778" i="1" s="1"/>
  <c r="L1776" i="1"/>
  <c r="R1776" i="1" s="1"/>
  <c r="L1774" i="1"/>
  <c r="R1774" i="1" s="1"/>
  <c r="L1772" i="1"/>
  <c r="R1772" i="1" s="1"/>
  <c r="L1770" i="1"/>
  <c r="R1770" i="1" s="1"/>
  <c r="L1768" i="1"/>
  <c r="R1768" i="1" s="1"/>
  <c r="L1766" i="1"/>
  <c r="R1766" i="1" s="1"/>
  <c r="L1764" i="1"/>
  <c r="R1764" i="1" s="1"/>
  <c r="L1762" i="1"/>
  <c r="R1762" i="1" s="1"/>
  <c r="L1760" i="1"/>
  <c r="R1760" i="1" s="1"/>
  <c r="L1758" i="1"/>
  <c r="R1758" i="1" s="1"/>
  <c r="L1756" i="1"/>
  <c r="R1756" i="1" s="1"/>
  <c r="L1754" i="1"/>
  <c r="R1754" i="1" s="1"/>
  <c r="L1752" i="1"/>
  <c r="R1752" i="1" s="1"/>
  <c r="L1750" i="1"/>
  <c r="R1750" i="1" s="1"/>
  <c r="L1748" i="1"/>
  <c r="R1748" i="1" s="1"/>
  <c r="L1746" i="1"/>
  <c r="R1746" i="1" s="1"/>
  <c r="L1744" i="1"/>
  <c r="R1744" i="1" s="1"/>
  <c r="L1742" i="1"/>
  <c r="R1742" i="1" s="1"/>
  <c r="L1740" i="1"/>
  <c r="R1740" i="1" s="1"/>
  <c r="L1738" i="1"/>
  <c r="R1738" i="1" s="1"/>
  <c r="L1736" i="1"/>
  <c r="R1736" i="1" s="1"/>
  <c r="L1734" i="1"/>
  <c r="R1734" i="1" s="1"/>
  <c r="L1731" i="1"/>
  <c r="R1731" i="1" s="1"/>
  <c r="L1729" i="1"/>
  <c r="R1729" i="1" s="1"/>
  <c r="L1727" i="1"/>
  <c r="R1727" i="1" s="1"/>
  <c r="L1725" i="1"/>
  <c r="R1725" i="1" s="1"/>
  <c r="L1723" i="1"/>
  <c r="R1723" i="1" s="1"/>
  <c r="L1721" i="1"/>
  <c r="R1721" i="1" s="1"/>
  <c r="L1719" i="1"/>
  <c r="R1719" i="1" s="1"/>
  <c r="L1717" i="1"/>
  <c r="R1717" i="1" s="1"/>
  <c r="L1714" i="1"/>
  <c r="R1714" i="1" s="1"/>
  <c r="L1712" i="1"/>
  <c r="R1712" i="1" s="1"/>
  <c r="L1710" i="1"/>
  <c r="R1710" i="1" s="1"/>
  <c r="L1708" i="1"/>
  <c r="R1708" i="1" s="1"/>
  <c r="L1706" i="1"/>
  <c r="R1706" i="1" s="1"/>
  <c r="L1704" i="1"/>
  <c r="R1704" i="1" s="1"/>
  <c r="L1702" i="1"/>
  <c r="R1702" i="1" s="1"/>
  <c r="L1699" i="1"/>
  <c r="R1699" i="1" s="1"/>
  <c r="L1697" i="1"/>
  <c r="R1697" i="1" s="1"/>
  <c r="L1695" i="1"/>
  <c r="R1695" i="1" s="1"/>
  <c r="L1693" i="1"/>
  <c r="R1693" i="1" s="1"/>
  <c r="L1691" i="1"/>
  <c r="R1691" i="1" s="1"/>
  <c r="L1689" i="1"/>
  <c r="R1689" i="1" s="1"/>
  <c r="L1687" i="1"/>
  <c r="R1687" i="1" s="1"/>
  <c r="L1685" i="1"/>
  <c r="R1685" i="1" s="1"/>
  <c r="L1683" i="1"/>
  <c r="R1683" i="1" s="1"/>
  <c r="L1681" i="1"/>
  <c r="R1681" i="1" s="1"/>
  <c r="L1679" i="1"/>
  <c r="R1679" i="1" s="1"/>
  <c r="L1677" i="1"/>
  <c r="R1677" i="1" s="1"/>
  <c r="L1675" i="1"/>
  <c r="R1675" i="1" s="1"/>
  <c r="L1673" i="1"/>
  <c r="R1673" i="1" s="1"/>
  <c r="L1671" i="1"/>
  <c r="R1671" i="1" s="1"/>
  <c r="L1669" i="1"/>
  <c r="R1669" i="1" s="1"/>
  <c r="L1667" i="1"/>
  <c r="R1667" i="1" s="1"/>
  <c r="L1665" i="1"/>
  <c r="R1665" i="1" s="1"/>
  <c r="L1663" i="1"/>
  <c r="R1663" i="1" s="1"/>
  <c r="L1661" i="1"/>
  <c r="R1661" i="1" s="1"/>
  <c r="L1659" i="1"/>
  <c r="R1659" i="1" s="1"/>
  <c r="L1657" i="1"/>
  <c r="R1657" i="1" s="1"/>
  <c r="L1655" i="1"/>
  <c r="R1655" i="1" s="1"/>
  <c r="L1653" i="1"/>
  <c r="R1653" i="1" s="1"/>
  <c r="L1651" i="1"/>
  <c r="R1651" i="1" s="1"/>
  <c r="L1649" i="1"/>
  <c r="R1649" i="1" s="1"/>
  <c r="L1647" i="1"/>
  <c r="R1647" i="1" s="1"/>
  <c r="L1645" i="1"/>
  <c r="R1645" i="1" s="1"/>
  <c r="L1643" i="1"/>
  <c r="R1643" i="1" s="1"/>
  <c r="L1641" i="1"/>
  <c r="R1641" i="1" s="1"/>
  <c r="L1639" i="1"/>
  <c r="R1639" i="1" s="1"/>
  <c r="L1637" i="1"/>
  <c r="R1637" i="1" s="1"/>
  <c r="L1635" i="1"/>
  <c r="R1635" i="1" s="1"/>
  <c r="L1633" i="1"/>
  <c r="R1633" i="1" s="1"/>
  <c r="L1631" i="1"/>
  <c r="R1631" i="1" s="1"/>
  <c r="L1629" i="1"/>
  <c r="R1629" i="1" s="1"/>
  <c r="L1627" i="1"/>
  <c r="R1627" i="1" s="1"/>
  <c r="L1625" i="1"/>
  <c r="R1625" i="1" s="1"/>
  <c r="L1623" i="1"/>
  <c r="R1623" i="1" s="1"/>
  <c r="L1621" i="1"/>
  <c r="R1621" i="1" s="1"/>
  <c r="L1619" i="1"/>
  <c r="R1619" i="1" s="1"/>
  <c r="L1617" i="1"/>
  <c r="R1617" i="1" s="1"/>
  <c r="L1615" i="1"/>
  <c r="R1615" i="1" s="1"/>
  <c r="L1613" i="1"/>
  <c r="R1613" i="1" s="1"/>
  <c r="L1611" i="1"/>
  <c r="R1611" i="1" s="1"/>
  <c r="L1609" i="1"/>
  <c r="R1609" i="1" s="1"/>
  <c r="L1607" i="1"/>
  <c r="R1607" i="1" s="1"/>
  <c r="L1605" i="1"/>
  <c r="R1605" i="1" s="1"/>
  <c r="L1603" i="1"/>
  <c r="R1603" i="1" s="1"/>
  <c r="L1601" i="1"/>
  <c r="R1601" i="1" s="1"/>
  <c r="L1599" i="1"/>
  <c r="R1599" i="1" s="1"/>
  <c r="L1597" i="1"/>
  <c r="R1597" i="1" s="1"/>
  <c r="L1595" i="1"/>
  <c r="R1595" i="1" s="1"/>
  <c r="L1593" i="1"/>
  <c r="R1593" i="1" s="1"/>
  <c r="L1591" i="1"/>
  <c r="R1591" i="1" s="1"/>
  <c r="L1589" i="1"/>
  <c r="R1589" i="1" s="1"/>
  <c r="L1587" i="1"/>
  <c r="R1587" i="1" s="1"/>
  <c r="L1585" i="1"/>
  <c r="R1585" i="1" s="1"/>
  <c r="L1583" i="1"/>
  <c r="R1583" i="1" s="1"/>
  <c r="L1581" i="1"/>
  <c r="R1581" i="1" s="1"/>
  <c r="L1579" i="1"/>
  <c r="R1579" i="1" s="1"/>
  <c r="L1577" i="1"/>
  <c r="R1577" i="1" s="1"/>
  <c r="L1575" i="1"/>
  <c r="R1575" i="1" s="1"/>
  <c r="L1573" i="1"/>
  <c r="R1573" i="1" s="1"/>
  <c r="L1571" i="1"/>
  <c r="R1571" i="1" s="1"/>
  <c r="L1569" i="1"/>
  <c r="R1569" i="1" s="1"/>
  <c r="L1567" i="1"/>
  <c r="R1567" i="1" s="1"/>
  <c r="L1565" i="1"/>
  <c r="R1565" i="1" s="1"/>
  <c r="L1563" i="1"/>
  <c r="R1563" i="1" s="1"/>
  <c r="L1561" i="1"/>
  <c r="R1561" i="1" s="1"/>
  <c r="L1559" i="1"/>
  <c r="R1559" i="1" s="1"/>
  <c r="L1557" i="1"/>
  <c r="R1557" i="1" s="1"/>
  <c r="L1555" i="1"/>
  <c r="R1555" i="1" s="1"/>
  <c r="L1553" i="1"/>
  <c r="R1553" i="1" s="1"/>
  <c r="L1551" i="1"/>
  <c r="R1551" i="1" s="1"/>
  <c r="L676" i="1"/>
  <c r="R676" i="1" s="1"/>
  <c r="L674" i="1"/>
  <c r="R674" i="1" s="1"/>
  <c r="L672" i="1"/>
  <c r="R672" i="1" s="1"/>
  <c r="L670" i="1"/>
  <c r="R670" i="1" s="1"/>
  <c r="L668" i="1"/>
  <c r="R668" i="1" s="1"/>
  <c r="L666" i="1"/>
  <c r="R666" i="1" s="1"/>
  <c r="L664" i="1"/>
  <c r="R664" i="1" s="1"/>
  <c r="L662" i="1"/>
  <c r="R662" i="1" s="1"/>
  <c r="L660" i="1"/>
  <c r="R660" i="1" s="1"/>
  <c r="L658" i="1"/>
  <c r="R658" i="1" s="1"/>
  <c r="L656" i="1"/>
  <c r="R656" i="1" s="1"/>
  <c r="L654" i="1"/>
  <c r="R654" i="1" s="1"/>
  <c r="L652" i="1"/>
  <c r="R652" i="1" s="1"/>
  <c r="L650" i="1"/>
  <c r="R650" i="1" s="1"/>
  <c r="L648" i="1"/>
  <c r="R648" i="1" s="1"/>
  <c r="L645" i="1"/>
  <c r="R645" i="1" s="1"/>
  <c r="L643" i="1"/>
  <c r="R643" i="1" s="1"/>
  <c r="L641" i="1"/>
  <c r="R641" i="1" s="1"/>
  <c r="L639" i="1"/>
  <c r="R639" i="1" s="1"/>
  <c r="L637" i="1"/>
  <c r="R637" i="1" s="1"/>
  <c r="L635" i="1"/>
  <c r="R635" i="1" s="1"/>
  <c r="L633" i="1"/>
  <c r="R633" i="1" s="1"/>
  <c r="L631" i="1"/>
  <c r="R631" i="1" s="1"/>
  <c r="L629" i="1"/>
  <c r="R629" i="1" s="1"/>
  <c r="L627" i="1"/>
  <c r="R627" i="1" s="1"/>
  <c r="L625" i="1"/>
  <c r="R625" i="1" s="1"/>
  <c r="L623" i="1"/>
  <c r="R623" i="1" s="1"/>
  <c r="L621" i="1"/>
  <c r="R621" i="1" s="1"/>
  <c r="L619" i="1"/>
  <c r="R619" i="1" s="1"/>
  <c r="L617" i="1"/>
  <c r="R617" i="1" s="1"/>
  <c r="L615" i="1"/>
  <c r="R615" i="1" s="1"/>
  <c r="L1549" i="1"/>
  <c r="R1549" i="1" s="1"/>
  <c r="L1547" i="1"/>
  <c r="R1547" i="1" s="1"/>
  <c r="L1545" i="1"/>
  <c r="R1545" i="1" s="1"/>
  <c r="L1543" i="1"/>
  <c r="R1543" i="1" s="1"/>
  <c r="L1541" i="1"/>
  <c r="R1541" i="1" s="1"/>
  <c r="L1539" i="1"/>
  <c r="R1539" i="1" s="1"/>
  <c r="L1537" i="1"/>
  <c r="R1537" i="1" s="1"/>
  <c r="L1535" i="1"/>
  <c r="R1535" i="1" s="1"/>
  <c r="L1533" i="1"/>
  <c r="R1533" i="1" s="1"/>
  <c r="L1531" i="1"/>
  <c r="R1531" i="1" s="1"/>
  <c r="L1529" i="1"/>
  <c r="R1529" i="1" s="1"/>
  <c r="L1527" i="1"/>
  <c r="R1527" i="1" s="1"/>
  <c r="L1525" i="1"/>
  <c r="R1525" i="1" s="1"/>
  <c r="L1523" i="1"/>
  <c r="R1523" i="1" s="1"/>
  <c r="L1521" i="1"/>
  <c r="R1521" i="1" s="1"/>
  <c r="L1519" i="1"/>
  <c r="R1519" i="1" s="1"/>
  <c r="L1517" i="1"/>
  <c r="R1517" i="1" s="1"/>
  <c r="L1515" i="1"/>
  <c r="R1515" i="1" s="1"/>
  <c r="L1513" i="1"/>
  <c r="R1513" i="1" s="1"/>
  <c r="L1511" i="1"/>
  <c r="R1511" i="1" s="1"/>
  <c r="L1509" i="1"/>
  <c r="R1509" i="1" s="1"/>
  <c r="L1507" i="1"/>
  <c r="R1507" i="1" s="1"/>
  <c r="L1505" i="1"/>
  <c r="R1505" i="1" s="1"/>
  <c r="L1503" i="1"/>
  <c r="R1503" i="1" s="1"/>
  <c r="L1501" i="1"/>
  <c r="R1501" i="1" s="1"/>
  <c r="L1499" i="1"/>
  <c r="R1499" i="1" s="1"/>
  <c r="L1497" i="1"/>
  <c r="R1497" i="1" s="1"/>
  <c r="L1495" i="1"/>
  <c r="R1495" i="1" s="1"/>
  <c r="L1493" i="1"/>
  <c r="R1493" i="1" s="1"/>
  <c r="L1491" i="1"/>
  <c r="R1491" i="1" s="1"/>
  <c r="L1489" i="1"/>
  <c r="R1489" i="1" s="1"/>
  <c r="L1487" i="1"/>
  <c r="R1487" i="1" s="1"/>
  <c r="L1485" i="1"/>
  <c r="R1485" i="1" s="1"/>
  <c r="L1483" i="1"/>
  <c r="R1483" i="1" s="1"/>
  <c r="L1481" i="1"/>
  <c r="R1481" i="1" s="1"/>
  <c r="L1479" i="1"/>
  <c r="R1479" i="1" s="1"/>
  <c r="L1477" i="1"/>
  <c r="R1477" i="1" s="1"/>
  <c r="L1475" i="1"/>
  <c r="R1475" i="1" s="1"/>
  <c r="L1473" i="1"/>
  <c r="R1473" i="1" s="1"/>
  <c r="L1471" i="1"/>
  <c r="R1471" i="1" s="1"/>
  <c r="L1469" i="1"/>
  <c r="R1469" i="1" s="1"/>
  <c r="L1467" i="1"/>
  <c r="R1467" i="1" s="1"/>
  <c r="L1465" i="1"/>
  <c r="R1465" i="1" s="1"/>
  <c r="L1463" i="1"/>
  <c r="R1463" i="1" s="1"/>
  <c r="L1461" i="1"/>
  <c r="R1461" i="1" s="1"/>
  <c r="L1459" i="1"/>
  <c r="R1459" i="1" s="1"/>
  <c r="L1457" i="1"/>
  <c r="R1457" i="1" s="1"/>
  <c r="L1455" i="1"/>
  <c r="R1455" i="1" s="1"/>
  <c r="L1453" i="1"/>
  <c r="R1453" i="1" s="1"/>
  <c r="L1451" i="1"/>
  <c r="R1451" i="1" s="1"/>
  <c r="L1449" i="1"/>
  <c r="R1449" i="1" s="1"/>
  <c r="L1447" i="1"/>
  <c r="R1447" i="1" s="1"/>
  <c r="L1445" i="1"/>
  <c r="R1445" i="1" s="1"/>
  <c r="L1443" i="1"/>
  <c r="R1443" i="1" s="1"/>
  <c r="L1441" i="1"/>
  <c r="R1441" i="1" s="1"/>
  <c r="L1439" i="1"/>
  <c r="R1439" i="1" s="1"/>
  <c r="L1437" i="1"/>
  <c r="R1437" i="1" s="1"/>
  <c r="L1435" i="1"/>
  <c r="R1435" i="1" s="1"/>
  <c r="L1433" i="1"/>
  <c r="R1433" i="1" s="1"/>
  <c r="L1431" i="1"/>
  <c r="R1431" i="1" s="1"/>
  <c r="L1429" i="1"/>
  <c r="R1429" i="1" s="1"/>
  <c r="L1427" i="1"/>
  <c r="R1427" i="1" s="1"/>
  <c r="L1425" i="1"/>
  <c r="R1425" i="1" s="1"/>
  <c r="L1423" i="1"/>
  <c r="R1423" i="1" s="1"/>
  <c r="L1421" i="1"/>
  <c r="R1421" i="1" s="1"/>
  <c r="L1419" i="1"/>
  <c r="R1419" i="1" s="1"/>
  <c r="L1417" i="1"/>
  <c r="R1417" i="1" s="1"/>
  <c r="L1415" i="1"/>
  <c r="R1415" i="1" s="1"/>
  <c r="L1413" i="1"/>
  <c r="R1413" i="1" s="1"/>
  <c r="L1411" i="1"/>
  <c r="R1411" i="1" s="1"/>
  <c r="L1409" i="1"/>
  <c r="R1409" i="1" s="1"/>
  <c r="L1407" i="1"/>
  <c r="R1407" i="1" s="1"/>
  <c r="L1405" i="1"/>
  <c r="R1405" i="1" s="1"/>
  <c r="L1403" i="1"/>
  <c r="R1403" i="1" s="1"/>
  <c r="L1401" i="1"/>
  <c r="R1401" i="1" s="1"/>
  <c r="L1399" i="1"/>
  <c r="R1399" i="1" s="1"/>
  <c r="L1397" i="1"/>
  <c r="R1397" i="1" s="1"/>
  <c r="L1395" i="1"/>
  <c r="R1395" i="1" s="1"/>
  <c r="L1393" i="1"/>
  <c r="R1393" i="1" s="1"/>
  <c r="L1391" i="1"/>
  <c r="R1391" i="1" s="1"/>
  <c r="L1389" i="1"/>
  <c r="R1389" i="1" s="1"/>
  <c r="L1387" i="1"/>
  <c r="R1387" i="1" s="1"/>
  <c r="L1385" i="1"/>
  <c r="R1385" i="1" s="1"/>
  <c r="L1383" i="1"/>
  <c r="R1383" i="1" s="1"/>
  <c r="L1381" i="1"/>
  <c r="R1381" i="1" s="1"/>
  <c r="L1379" i="1"/>
  <c r="R1379" i="1" s="1"/>
  <c r="L1377" i="1"/>
  <c r="R1377" i="1" s="1"/>
  <c r="L1375" i="1"/>
  <c r="R1375" i="1" s="1"/>
  <c r="L1373" i="1"/>
  <c r="R1373" i="1" s="1"/>
  <c r="L1371" i="1"/>
  <c r="R1371" i="1" s="1"/>
  <c r="L1369" i="1"/>
  <c r="R1369" i="1" s="1"/>
  <c r="L1367" i="1"/>
  <c r="R1367" i="1" s="1"/>
  <c r="L1365" i="1"/>
  <c r="R1365" i="1" s="1"/>
  <c r="L1363" i="1"/>
  <c r="R1363" i="1" s="1"/>
  <c r="L1361" i="1"/>
  <c r="R1361" i="1" s="1"/>
  <c r="L1359" i="1"/>
  <c r="R1359" i="1" s="1"/>
  <c r="L1357" i="1"/>
  <c r="R1357" i="1" s="1"/>
  <c r="L1355" i="1"/>
  <c r="R1355" i="1" s="1"/>
  <c r="L1353" i="1"/>
  <c r="R1353" i="1" s="1"/>
  <c r="L1351" i="1"/>
  <c r="R1351" i="1" s="1"/>
  <c r="L1349" i="1"/>
  <c r="R1349" i="1" s="1"/>
  <c r="L1347" i="1"/>
  <c r="R1347" i="1" s="1"/>
  <c r="L1345" i="1"/>
  <c r="R1345" i="1" s="1"/>
  <c r="L1343" i="1"/>
  <c r="R1343" i="1" s="1"/>
  <c r="L1341" i="1"/>
  <c r="R1341" i="1" s="1"/>
  <c r="L1339" i="1"/>
  <c r="R1339" i="1" s="1"/>
  <c r="L1337" i="1"/>
  <c r="R1337" i="1" s="1"/>
  <c r="L1335" i="1"/>
  <c r="R1335" i="1" s="1"/>
  <c r="L1333" i="1"/>
  <c r="R1333" i="1" s="1"/>
  <c r="L1331" i="1"/>
  <c r="R1331" i="1" s="1"/>
  <c r="L1329" i="1"/>
  <c r="R1329" i="1" s="1"/>
  <c r="L1327" i="1"/>
  <c r="R1327" i="1" s="1"/>
  <c r="L1325" i="1"/>
  <c r="R1325" i="1" s="1"/>
  <c r="L1323" i="1"/>
  <c r="R1323" i="1" s="1"/>
  <c r="L1321" i="1"/>
  <c r="R1321" i="1" s="1"/>
  <c r="L1319" i="1"/>
  <c r="R1319" i="1" s="1"/>
  <c r="L1317" i="1"/>
  <c r="R1317" i="1" s="1"/>
  <c r="L1315" i="1"/>
  <c r="R1315" i="1" s="1"/>
  <c r="L1313" i="1"/>
  <c r="R1313" i="1" s="1"/>
  <c r="L1311" i="1"/>
  <c r="R1311" i="1" s="1"/>
  <c r="L1309" i="1"/>
  <c r="R1309" i="1" s="1"/>
  <c r="L1307" i="1"/>
  <c r="R1307" i="1" s="1"/>
  <c r="L1305" i="1"/>
  <c r="R1305" i="1" s="1"/>
  <c r="L1303" i="1"/>
  <c r="R1303" i="1" s="1"/>
  <c r="L1301" i="1"/>
  <c r="R1301" i="1" s="1"/>
  <c r="L1299" i="1"/>
  <c r="R1299" i="1" s="1"/>
  <c r="L1297" i="1"/>
  <c r="R1297" i="1" s="1"/>
  <c r="L1295" i="1"/>
  <c r="R1295" i="1" s="1"/>
  <c r="L1293" i="1"/>
  <c r="R1293" i="1" s="1"/>
  <c r="L1291" i="1"/>
  <c r="R1291" i="1" s="1"/>
  <c r="L1289" i="1"/>
  <c r="R1289" i="1" s="1"/>
  <c r="L1287" i="1"/>
  <c r="R1287" i="1" s="1"/>
  <c r="L1285" i="1"/>
  <c r="R1285" i="1" s="1"/>
  <c r="L1283" i="1"/>
  <c r="R1283" i="1" s="1"/>
  <c r="L1281" i="1"/>
  <c r="R1281" i="1" s="1"/>
  <c r="L1279" i="1"/>
  <c r="R1279" i="1" s="1"/>
  <c r="L1277" i="1"/>
  <c r="R1277" i="1" s="1"/>
  <c r="L1275" i="1"/>
  <c r="R1275" i="1" s="1"/>
  <c r="L1273" i="1"/>
  <c r="R1273" i="1" s="1"/>
  <c r="L1271" i="1"/>
  <c r="R1271" i="1" s="1"/>
  <c r="L1269" i="1"/>
  <c r="R1269" i="1" s="1"/>
  <c r="L1267" i="1"/>
  <c r="R1267" i="1" s="1"/>
  <c r="L1265" i="1"/>
  <c r="R1265" i="1" s="1"/>
  <c r="L1263" i="1"/>
  <c r="R1263" i="1" s="1"/>
  <c r="L1261" i="1"/>
  <c r="R1261" i="1" s="1"/>
  <c r="L1259" i="1"/>
  <c r="R1259" i="1" s="1"/>
  <c r="L1257" i="1"/>
  <c r="R1257" i="1" s="1"/>
  <c r="L1255" i="1"/>
  <c r="R1255" i="1" s="1"/>
  <c r="L1253" i="1"/>
  <c r="R1253" i="1" s="1"/>
  <c r="L1251" i="1"/>
  <c r="R1251" i="1" s="1"/>
  <c r="L1249" i="1"/>
  <c r="R1249" i="1" s="1"/>
  <c r="L1247" i="1"/>
  <c r="R1247" i="1" s="1"/>
  <c r="L1245" i="1"/>
  <c r="R1245" i="1" s="1"/>
  <c r="L1243" i="1"/>
  <c r="R1243" i="1" s="1"/>
  <c r="L1241" i="1"/>
  <c r="R1241" i="1" s="1"/>
  <c r="L1239" i="1"/>
  <c r="R1239" i="1" s="1"/>
  <c r="L1237" i="1"/>
  <c r="R1237" i="1" s="1"/>
  <c r="L1235" i="1"/>
  <c r="R1235" i="1" s="1"/>
  <c r="L1233" i="1"/>
  <c r="R1233" i="1" s="1"/>
  <c r="L1231" i="1"/>
  <c r="R1231" i="1" s="1"/>
  <c r="L1229" i="1"/>
  <c r="R1229" i="1" s="1"/>
  <c r="L1227" i="1"/>
  <c r="R1227" i="1" s="1"/>
  <c r="L1225" i="1"/>
  <c r="R1225" i="1" s="1"/>
  <c r="L1223" i="1"/>
  <c r="R1223" i="1" s="1"/>
  <c r="L1221" i="1"/>
  <c r="R1221" i="1" s="1"/>
  <c r="L1219" i="1"/>
  <c r="R1219" i="1" s="1"/>
  <c r="L1217" i="1"/>
  <c r="R1217" i="1" s="1"/>
  <c r="L1215" i="1"/>
  <c r="R1215" i="1" s="1"/>
  <c r="L1213" i="1"/>
  <c r="R1213" i="1" s="1"/>
  <c r="L1211" i="1"/>
  <c r="R1211" i="1" s="1"/>
  <c r="L1209" i="1"/>
  <c r="R1209" i="1" s="1"/>
  <c r="L1207" i="1"/>
  <c r="R1207" i="1" s="1"/>
  <c r="L1205" i="1"/>
  <c r="R1205" i="1" s="1"/>
  <c r="L1203" i="1"/>
  <c r="R1203" i="1" s="1"/>
  <c r="L1201" i="1"/>
  <c r="R1201" i="1" s="1"/>
  <c r="L1199" i="1"/>
  <c r="R1199" i="1" s="1"/>
  <c r="L1197" i="1"/>
  <c r="R1197" i="1" s="1"/>
  <c r="L1195" i="1"/>
  <c r="R1195" i="1" s="1"/>
  <c r="L1193" i="1"/>
  <c r="R1193" i="1" s="1"/>
  <c r="L1191" i="1"/>
  <c r="R1191" i="1" s="1"/>
  <c r="L1189" i="1"/>
  <c r="R1189" i="1" s="1"/>
  <c r="L1187" i="1"/>
  <c r="R1187" i="1" s="1"/>
  <c r="L1185" i="1"/>
  <c r="R1185" i="1" s="1"/>
  <c r="L1183" i="1"/>
  <c r="R1183" i="1" s="1"/>
  <c r="L1181" i="1"/>
  <c r="R1181" i="1" s="1"/>
  <c r="L1179" i="1"/>
  <c r="R1179" i="1" s="1"/>
  <c r="L1177" i="1"/>
  <c r="R1177" i="1" s="1"/>
  <c r="L1175" i="1"/>
  <c r="R1175" i="1" s="1"/>
  <c r="L1173" i="1"/>
  <c r="R1173" i="1" s="1"/>
  <c r="L1171" i="1"/>
  <c r="R1171" i="1" s="1"/>
  <c r="L1169" i="1"/>
  <c r="R1169" i="1" s="1"/>
  <c r="L1167" i="1"/>
  <c r="R1167" i="1" s="1"/>
  <c r="L1165" i="1"/>
  <c r="R1165" i="1" s="1"/>
  <c r="L1163" i="1"/>
  <c r="R1163" i="1" s="1"/>
  <c r="L1161" i="1"/>
  <c r="R1161" i="1" s="1"/>
  <c r="L1159" i="1"/>
  <c r="R1159" i="1" s="1"/>
  <c r="L1157" i="1"/>
  <c r="R1157" i="1" s="1"/>
  <c r="L1155" i="1"/>
  <c r="R1155" i="1" s="1"/>
  <c r="L1153" i="1"/>
  <c r="R1153" i="1" s="1"/>
  <c r="L1151" i="1"/>
  <c r="R1151" i="1" s="1"/>
  <c r="L1149" i="1"/>
  <c r="R1149" i="1" s="1"/>
  <c r="L1147" i="1"/>
  <c r="R1147" i="1" s="1"/>
  <c r="L1145" i="1"/>
  <c r="R1145" i="1" s="1"/>
  <c r="L1143" i="1"/>
  <c r="R1143" i="1" s="1"/>
  <c r="L1141" i="1"/>
  <c r="R1141" i="1" s="1"/>
  <c r="L1139" i="1"/>
  <c r="R1139" i="1" s="1"/>
  <c r="L1137" i="1"/>
  <c r="R1137" i="1" s="1"/>
  <c r="L1135" i="1"/>
  <c r="R1135" i="1" s="1"/>
  <c r="L1133" i="1"/>
  <c r="R1133" i="1" s="1"/>
  <c r="L1131" i="1"/>
  <c r="R1131" i="1" s="1"/>
  <c r="L1129" i="1"/>
  <c r="R1129" i="1" s="1"/>
  <c r="L1127" i="1"/>
  <c r="R1127" i="1" s="1"/>
  <c r="L1125" i="1"/>
  <c r="R1125" i="1" s="1"/>
  <c r="L1123" i="1"/>
  <c r="R1123" i="1" s="1"/>
  <c r="L1121" i="1"/>
  <c r="R1121" i="1" s="1"/>
  <c r="L1119" i="1"/>
  <c r="R1119" i="1" s="1"/>
  <c r="L1117" i="1"/>
  <c r="R1117" i="1" s="1"/>
  <c r="L1115" i="1"/>
  <c r="R1115" i="1" s="1"/>
  <c r="L1113" i="1"/>
  <c r="R1113" i="1" s="1"/>
  <c r="L1111" i="1"/>
  <c r="R1111" i="1" s="1"/>
  <c r="L1109" i="1"/>
  <c r="R1109" i="1" s="1"/>
  <c r="L1107" i="1"/>
  <c r="R1107" i="1" s="1"/>
  <c r="L1105" i="1"/>
  <c r="R1105" i="1" s="1"/>
  <c r="L1103" i="1"/>
  <c r="R1103" i="1" s="1"/>
  <c r="L1101" i="1"/>
  <c r="R1101" i="1" s="1"/>
  <c r="L1099" i="1"/>
  <c r="R1099" i="1" s="1"/>
  <c r="L1097" i="1"/>
  <c r="R1097" i="1" s="1"/>
  <c r="L1095" i="1"/>
  <c r="R1095" i="1" s="1"/>
  <c r="L1093" i="1"/>
  <c r="R1093" i="1" s="1"/>
  <c r="L1091" i="1"/>
  <c r="R1091" i="1" s="1"/>
  <c r="L1089" i="1"/>
  <c r="R1089" i="1" s="1"/>
  <c r="L1087" i="1"/>
  <c r="R1087" i="1" s="1"/>
  <c r="L1085" i="1"/>
  <c r="R1085" i="1" s="1"/>
  <c r="L1083" i="1"/>
  <c r="R1083" i="1" s="1"/>
  <c r="L1081" i="1"/>
  <c r="R1081" i="1" s="1"/>
  <c r="L1079" i="1"/>
  <c r="R1079" i="1" s="1"/>
  <c r="L1077" i="1"/>
  <c r="R1077" i="1" s="1"/>
  <c r="L1075" i="1"/>
  <c r="R1075" i="1" s="1"/>
  <c r="L1073" i="1"/>
  <c r="R1073" i="1" s="1"/>
  <c r="L1071" i="1"/>
  <c r="R1071" i="1" s="1"/>
  <c r="L1069" i="1"/>
  <c r="R1069" i="1" s="1"/>
  <c r="L1067" i="1"/>
  <c r="R1067" i="1" s="1"/>
  <c r="L1065" i="1"/>
  <c r="R1065" i="1" s="1"/>
  <c r="L1063" i="1"/>
  <c r="R1063" i="1" s="1"/>
  <c r="L1061" i="1"/>
  <c r="R1061" i="1" s="1"/>
  <c r="L1059" i="1"/>
  <c r="R1059" i="1" s="1"/>
  <c r="L1057" i="1"/>
  <c r="R1057" i="1" s="1"/>
  <c r="L1055" i="1"/>
  <c r="R1055" i="1" s="1"/>
  <c r="L1053" i="1"/>
  <c r="R1053" i="1" s="1"/>
  <c r="L1051" i="1"/>
  <c r="R1051" i="1" s="1"/>
  <c r="L1049" i="1"/>
  <c r="R1049" i="1" s="1"/>
  <c r="L1047" i="1"/>
  <c r="R1047" i="1" s="1"/>
  <c r="L1045" i="1"/>
  <c r="R1045" i="1" s="1"/>
  <c r="L1043" i="1"/>
  <c r="R1043" i="1" s="1"/>
  <c r="L1041" i="1"/>
  <c r="R1041" i="1" s="1"/>
  <c r="L1039" i="1"/>
  <c r="R1039" i="1" s="1"/>
  <c r="L1037" i="1"/>
  <c r="R1037" i="1" s="1"/>
  <c r="L1035" i="1"/>
  <c r="R1035" i="1" s="1"/>
  <c r="L1033" i="1"/>
  <c r="R1033" i="1" s="1"/>
  <c r="L1031" i="1"/>
  <c r="R1031" i="1" s="1"/>
  <c r="L1029" i="1"/>
  <c r="R1029" i="1" s="1"/>
  <c r="L1027" i="1"/>
  <c r="R1027" i="1" s="1"/>
  <c r="L1025" i="1"/>
  <c r="R1025" i="1" s="1"/>
  <c r="L1023" i="1"/>
  <c r="R1023" i="1" s="1"/>
  <c r="L1021" i="1"/>
  <c r="R1021" i="1" s="1"/>
  <c r="L1019" i="1"/>
  <c r="R1019" i="1" s="1"/>
  <c r="L1017" i="1"/>
  <c r="R1017" i="1" s="1"/>
  <c r="L1015" i="1"/>
  <c r="R1015" i="1" s="1"/>
  <c r="L1013" i="1"/>
  <c r="R1013" i="1" s="1"/>
  <c r="L1011" i="1"/>
  <c r="R1011" i="1" s="1"/>
  <c r="L1009" i="1"/>
  <c r="R1009" i="1" s="1"/>
  <c r="L1007" i="1"/>
  <c r="R1007" i="1" s="1"/>
  <c r="L1005" i="1"/>
  <c r="R1005" i="1" s="1"/>
  <c r="L1003" i="1"/>
  <c r="R1003" i="1" s="1"/>
  <c r="L1001" i="1"/>
  <c r="R1001" i="1" s="1"/>
  <c r="L999" i="1"/>
  <c r="R999" i="1" s="1"/>
  <c r="L997" i="1"/>
  <c r="R997" i="1" s="1"/>
  <c r="L995" i="1"/>
  <c r="R995" i="1" s="1"/>
  <c r="L993" i="1"/>
  <c r="R993" i="1" s="1"/>
  <c r="L991" i="1"/>
  <c r="R991" i="1" s="1"/>
  <c r="L989" i="1"/>
  <c r="R989" i="1" s="1"/>
  <c r="L987" i="1"/>
  <c r="R987" i="1" s="1"/>
  <c r="L985" i="1"/>
  <c r="R985" i="1" s="1"/>
  <c r="L983" i="1"/>
  <c r="R983" i="1" s="1"/>
  <c r="L981" i="1"/>
  <c r="R981" i="1" s="1"/>
  <c r="L979" i="1"/>
  <c r="R979" i="1" s="1"/>
  <c r="L977" i="1"/>
  <c r="R977" i="1" s="1"/>
  <c r="L975" i="1"/>
  <c r="R975" i="1" s="1"/>
  <c r="L973" i="1"/>
  <c r="R973" i="1" s="1"/>
  <c r="L971" i="1"/>
  <c r="R971" i="1" s="1"/>
  <c r="L969" i="1"/>
  <c r="R969" i="1" s="1"/>
  <c r="L967" i="1"/>
  <c r="R967" i="1" s="1"/>
  <c r="L965" i="1"/>
  <c r="R965" i="1" s="1"/>
  <c r="L963" i="1"/>
  <c r="R963" i="1" s="1"/>
  <c r="L961" i="1"/>
  <c r="R961" i="1" s="1"/>
  <c r="L959" i="1"/>
  <c r="R959" i="1" s="1"/>
  <c r="L957" i="1"/>
  <c r="R957" i="1" s="1"/>
  <c r="L955" i="1"/>
  <c r="R955" i="1" s="1"/>
  <c r="L953" i="1"/>
  <c r="R953" i="1" s="1"/>
  <c r="L951" i="1"/>
  <c r="R951" i="1" s="1"/>
  <c r="L949" i="1"/>
  <c r="R949" i="1" s="1"/>
  <c r="L947" i="1"/>
  <c r="R947" i="1" s="1"/>
  <c r="L945" i="1"/>
  <c r="R945" i="1" s="1"/>
  <c r="L943" i="1"/>
  <c r="R943" i="1" s="1"/>
  <c r="L941" i="1"/>
  <c r="R941" i="1" s="1"/>
  <c r="L939" i="1"/>
  <c r="R939" i="1" s="1"/>
  <c r="L937" i="1"/>
  <c r="R937" i="1" s="1"/>
  <c r="L935" i="1"/>
  <c r="R935" i="1" s="1"/>
  <c r="L933" i="1"/>
  <c r="R933" i="1" s="1"/>
  <c r="L931" i="1"/>
  <c r="R931" i="1" s="1"/>
  <c r="L929" i="1"/>
  <c r="R929" i="1" s="1"/>
  <c r="L927" i="1"/>
  <c r="R927" i="1" s="1"/>
  <c r="L925" i="1"/>
  <c r="R925" i="1" s="1"/>
  <c r="L923" i="1"/>
  <c r="R923" i="1" s="1"/>
  <c r="L921" i="1"/>
  <c r="R921" i="1" s="1"/>
  <c r="L919" i="1"/>
  <c r="R919" i="1" s="1"/>
  <c r="L917" i="1"/>
  <c r="R917" i="1" s="1"/>
  <c r="L915" i="1"/>
  <c r="R915" i="1" s="1"/>
  <c r="L913" i="1"/>
  <c r="R913" i="1" s="1"/>
  <c r="L911" i="1"/>
  <c r="R911" i="1" s="1"/>
  <c r="L909" i="1"/>
  <c r="R909" i="1" s="1"/>
  <c r="L907" i="1"/>
  <c r="R907" i="1" s="1"/>
  <c r="L905" i="1"/>
  <c r="R905" i="1" s="1"/>
  <c r="L903" i="1"/>
  <c r="R903" i="1" s="1"/>
  <c r="L901" i="1"/>
  <c r="R901" i="1" s="1"/>
  <c r="L899" i="1"/>
  <c r="R899" i="1" s="1"/>
  <c r="L897" i="1"/>
  <c r="R897" i="1" s="1"/>
  <c r="L895" i="1"/>
  <c r="R895" i="1" s="1"/>
  <c r="L893" i="1"/>
  <c r="R893" i="1" s="1"/>
  <c r="L891" i="1"/>
  <c r="R891" i="1" s="1"/>
  <c r="L889" i="1"/>
  <c r="R889" i="1" s="1"/>
  <c r="L887" i="1"/>
  <c r="R887" i="1" s="1"/>
  <c r="L885" i="1"/>
  <c r="R885" i="1" s="1"/>
  <c r="L883" i="1"/>
  <c r="R883" i="1" s="1"/>
  <c r="L881" i="1"/>
  <c r="R881" i="1" s="1"/>
  <c r="L879" i="1"/>
  <c r="R879" i="1" s="1"/>
  <c r="L877" i="1"/>
  <c r="R877" i="1" s="1"/>
  <c r="L875" i="1"/>
  <c r="R875" i="1" s="1"/>
  <c r="L873" i="1"/>
  <c r="R873" i="1" s="1"/>
  <c r="L871" i="1"/>
  <c r="R871" i="1" s="1"/>
  <c r="L869" i="1"/>
  <c r="R869" i="1" s="1"/>
  <c r="L867" i="1"/>
  <c r="R867" i="1" s="1"/>
  <c r="L865" i="1"/>
  <c r="R865" i="1" s="1"/>
  <c r="L863" i="1"/>
  <c r="R863" i="1" s="1"/>
  <c r="L861" i="1"/>
  <c r="R861" i="1" s="1"/>
  <c r="L859" i="1"/>
  <c r="R859" i="1" s="1"/>
  <c r="L857" i="1"/>
  <c r="R857" i="1" s="1"/>
  <c r="L855" i="1"/>
  <c r="R855" i="1" s="1"/>
  <c r="L853" i="1"/>
  <c r="R853" i="1" s="1"/>
  <c r="L851" i="1"/>
  <c r="R851" i="1" s="1"/>
  <c r="L849" i="1"/>
  <c r="R849" i="1" s="1"/>
  <c r="L847" i="1"/>
  <c r="R847" i="1" s="1"/>
  <c r="L845" i="1"/>
  <c r="R845" i="1" s="1"/>
  <c r="L843" i="1"/>
  <c r="R843" i="1" s="1"/>
  <c r="L841" i="1"/>
  <c r="R841" i="1" s="1"/>
  <c r="L839" i="1"/>
  <c r="R839" i="1" s="1"/>
  <c r="L837" i="1"/>
  <c r="R837" i="1" s="1"/>
  <c r="L835" i="1"/>
  <c r="R835" i="1" s="1"/>
  <c r="L833" i="1"/>
  <c r="R833" i="1" s="1"/>
  <c r="L831" i="1"/>
  <c r="R831" i="1" s="1"/>
  <c r="L829" i="1"/>
  <c r="R829" i="1" s="1"/>
  <c r="L827" i="1"/>
  <c r="R827" i="1" s="1"/>
  <c r="L825" i="1"/>
  <c r="R825" i="1" s="1"/>
  <c r="L823" i="1"/>
  <c r="R823" i="1" s="1"/>
  <c r="L821" i="1"/>
  <c r="R821" i="1" s="1"/>
  <c r="L819" i="1"/>
  <c r="R819" i="1" s="1"/>
  <c r="L817" i="1"/>
  <c r="R817" i="1" s="1"/>
  <c r="L815" i="1"/>
  <c r="R815" i="1" s="1"/>
  <c r="L813" i="1"/>
  <c r="R813" i="1" s="1"/>
  <c r="L811" i="1"/>
  <c r="R811" i="1" s="1"/>
  <c r="L809" i="1"/>
  <c r="R809" i="1" s="1"/>
  <c r="L807" i="1"/>
  <c r="R807" i="1" s="1"/>
  <c r="L805" i="1"/>
  <c r="R805" i="1" s="1"/>
  <c r="L803" i="1"/>
  <c r="R803" i="1" s="1"/>
  <c r="L801" i="1"/>
  <c r="R801" i="1" s="1"/>
  <c r="L799" i="1"/>
  <c r="R799" i="1" s="1"/>
  <c r="L797" i="1"/>
  <c r="R797" i="1" s="1"/>
  <c r="L795" i="1"/>
  <c r="R795" i="1" s="1"/>
  <c r="L793" i="1"/>
  <c r="R793" i="1" s="1"/>
  <c r="L791" i="1"/>
  <c r="R791" i="1" s="1"/>
  <c r="L789" i="1"/>
  <c r="R789" i="1" s="1"/>
  <c r="L787" i="1"/>
  <c r="R787" i="1" s="1"/>
  <c r="L785" i="1"/>
  <c r="R785" i="1" s="1"/>
  <c r="L783" i="1"/>
  <c r="R783" i="1" s="1"/>
  <c r="L781" i="1"/>
  <c r="R781" i="1" s="1"/>
  <c r="L779" i="1"/>
  <c r="R779" i="1" s="1"/>
  <c r="L777" i="1"/>
  <c r="R777" i="1" s="1"/>
  <c r="L775" i="1"/>
  <c r="R775" i="1" s="1"/>
  <c r="L773" i="1"/>
  <c r="R773" i="1" s="1"/>
  <c r="L771" i="1"/>
  <c r="R771" i="1" s="1"/>
  <c r="L769" i="1"/>
  <c r="R769" i="1" s="1"/>
  <c r="L767" i="1"/>
  <c r="R767" i="1" s="1"/>
  <c r="L765" i="1"/>
  <c r="R765" i="1" s="1"/>
  <c r="L763" i="1"/>
  <c r="R763" i="1" s="1"/>
  <c r="L761" i="1"/>
  <c r="R761" i="1" s="1"/>
  <c r="L759" i="1"/>
  <c r="R759" i="1" s="1"/>
  <c r="L757" i="1"/>
  <c r="R757" i="1" s="1"/>
  <c r="L755" i="1"/>
  <c r="R755" i="1" s="1"/>
  <c r="L753" i="1"/>
  <c r="R753" i="1" s="1"/>
  <c r="L751" i="1"/>
  <c r="R751" i="1" s="1"/>
  <c r="L749" i="1"/>
  <c r="R749" i="1" s="1"/>
  <c r="L747" i="1"/>
  <c r="R747" i="1" s="1"/>
  <c r="L745" i="1"/>
  <c r="R745" i="1" s="1"/>
  <c r="L743" i="1"/>
  <c r="R743" i="1" s="1"/>
  <c r="L740" i="1"/>
  <c r="R740" i="1" s="1"/>
  <c r="L738" i="1"/>
  <c r="R738" i="1" s="1"/>
  <c r="L736" i="1"/>
  <c r="R736" i="1" s="1"/>
  <c r="L734" i="1"/>
  <c r="R734" i="1" s="1"/>
  <c r="L732" i="1"/>
  <c r="R732" i="1" s="1"/>
  <c r="L730" i="1"/>
  <c r="R730" i="1" s="1"/>
  <c r="L728" i="1"/>
  <c r="R728" i="1" s="1"/>
  <c r="L726" i="1"/>
  <c r="R726" i="1" s="1"/>
  <c r="L724" i="1"/>
  <c r="R724" i="1" s="1"/>
  <c r="L722" i="1"/>
  <c r="R722" i="1" s="1"/>
  <c r="L720" i="1"/>
  <c r="R720" i="1" s="1"/>
  <c r="L718" i="1"/>
  <c r="R718" i="1" s="1"/>
  <c r="L716" i="1"/>
  <c r="R716" i="1" s="1"/>
  <c r="L714" i="1"/>
  <c r="R714" i="1" s="1"/>
  <c r="L712" i="1"/>
  <c r="R712" i="1" s="1"/>
  <c r="L710" i="1"/>
  <c r="R710" i="1" s="1"/>
  <c r="L708" i="1"/>
  <c r="R708" i="1" s="1"/>
  <c r="L706" i="1"/>
  <c r="R706" i="1" s="1"/>
  <c r="L704" i="1"/>
  <c r="R704" i="1" s="1"/>
  <c r="L702" i="1"/>
  <c r="R702" i="1" s="1"/>
  <c r="L700" i="1"/>
  <c r="R700" i="1" s="1"/>
  <c r="L698" i="1"/>
  <c r="R698" i="1" s="1"/>
  <c r="L696" i="1"/>
  <c r="R696" i="1" s="1"/>
  <c r="L694" i="1"/>
  <c r="R694" i="1" s="1"/>
  <c r="L692" i="1"/>
  <c r="R692" i="1" s="1"/>
  <c r="L690" i="1"/>
  <c r="R690" i="1" s="1"/>
  <c r="L688" i="1"/>
  <c r="R688" i="1" s="1"/>
  <c r="L686" i="1"/>
  <c r="R686" i="1" s="1"/>
  <c r="L684" i="1"/>
  <c r="R684" i="1" s="1"/>
  <c r="L682" i="1"/>
  <c r="R682" i="1" s="1"/>
  <c r="L680" i="1"/>
  <c r="R680" i="1" s="1"/>
  <c r="L677" i="1"/>
  <c r="R677" i="1" s="1"/>
  <c r="L675" i="1"/>
  <c r="R675" i="1" s="1"/>
  <c r="L673" i="1"/>
  <c r="R673" i="1" s="1"/>
  <c r="L671" i="1"/>
  <c r="R671" i="1" s="1"/>
  <c r="L669" i="1"/>
  <c r="R669" i="1" s="1"/>
  <c r="L667" i="1"/>
  <c r="R667" i="1" s="1"/>
  <c r="L665" i="1"/>
  <c r="R665" i="1" s="1"/>
  <c r="L663" i="1"/>
  <c r="R663" i="1" s="1"/>
  <c r="L661" i="1"/>
  <c r="R661" i="1" s="1"/>
  <c r="L659" i="1"/>
  <c r="R659" i="1" s="1"/>
  <c r="L657" i="1"/>
  <c r="R657" i="1" s="1"/>
  <c r="L655" i="1"/>
  <c r="R655" i="1" s="1"/>
  <c r="L653" i="1"/>
  <c r="R653" i="1" s="1"/>
  <c r="L651" i="1"/>
  <c r="R651" i="1" s="1"/>
  <c r="L649" i="1"/>
  <c r="R649" i="1" s="1"/>
  <c r="L647" i="1"/>
  <c r="R647" i="1" s="1"/>
  <c r="L644" i="1"/>
  <c r="R644" i="1" s="1"/>
  <c r="L642" i="1"/>
  <c r="R642" i="1" s="1"/>
  <c r="L640" i="1"/>
  <c r="R640" i="1" s="1"/>
  <c r="L638" i="1"/>
  <c r="R638" i="1" s="1"/>
  <c r="L636" i="1"/>
  <c r="R636" i="1" s="1"/>
  <c r="L634" i="1"/>
  <c r="R634" i="1" s="1"/>
  <c r="L632" i="1"/>
  <c r="R632" i="1" s="1"/>
  <c r="L630" i="1"/>
  <c r="R630" i="1" s="1"/>
  <c r="L628" i="1"/>
  <c r="R628" i="1" s="1"/>
  <c r="L626" i="1"/>
  <c r="R626" i="1" s="1"/>
  <c r="L624" i="1"/>
  <c r="R624" i="1" s="1"/>
  <c r="L622" i="1"/>
  <c r="R622" i="1" s="1"/>
  <c r="L620" i="1"/>
  <c r="R620" i="1" s="1"/>
  <c r="L618" i="1"/>
  <c r="R618" i="1" s="1"/>
  <c r="L616" i="1"/>
  <c r="R616" i="1" s="1"/>
  <c r="L613" i="1"/>
  <c r="R613" i="1" s="1"/>
  <c r="L611" i="1"/>
  <c r="R611" i="1" s="1"/>
  <c r="L609" i="1"/>
  <c r="R609" i="1" s="1"/>
  <c r="L607" i="1"/>
  <c r="R607" i="1" s="1"/>
  <c r="L605" i="1"/>
  <c r="R605" i="1" s="1"/>
  <c r="L603" i="1"/>
  <c r="R603" i="1" s="1"/>
  <c r="L601" i="1"/>
  <c r="R601" i="1" s="1"/>
  <c r="L599" i="1"/>
  <c r="R599" i="1" s="1"/>
  <c r="L597" i="1"/>
  <c r="R597" i="1" s="1"/>
  <c r="L595" i="1"/>
  <c r="R595" i="1" s="1"/>
  <c r="L593" i="1"/>
  <c r="R593" i="1" s="1"/>
  <c r="L591" i="1"/>
  <c r="R591" i="1" s="1"/>
  <c r="L589" i="1"/>
  <c r="R589" i="1" s="1"/>
  <c r="L587" i="1"/>
  <c r="R587" i="1" s="1"/>
  <c r="L585" i="1"/>
  <c r="R585" i="1" s="1"/>
  <c r="L583" i="1"/>
  <c r="R583" i="1" s="1"/>
  <c r="L581" i="1"/>
  <c r="R581" i="1" s="1"/>
  <c r="L579" i="1"/>
  <c r="R579" i="1" s="1"/>
  <c r="L577" i="1"/>
  <c r="R577" i="1" s="1"/>
  <c r="L575" i="1"/>
  <c r="R575" i="1" s="1"/>
  <c r="L573" i="1"/>
  <c r="R573" i="1" s="1"/>
  <c r="L571" i="1"/>
  <c r="R571" i="1" s="1"/>
  <c r="L569" i="1"/>
  <c r="R569" i="1" s="1"/>
  <c r="L567" i="1"/>
  <c r="R567" i="1" s="1"/>
  <c r="L565" i="1"/>
  <c r="R565" i="1" s="1"/>
  <c r="L563" i="1"/>
  <c r="R563" i="1" s="1"/>
  <c r="L561" i="1"/>
  <c r="R561" i="1" s="1"/>
  <c r="L559" i="1"/>
  <c r="R559" i="1" s="1"/>
  <c r="L557" i="1"/>
  <c r="R557" i="1" s="1"/>
  <c r="L555" i="1"/>
  <c r="R555" i="1" s="1"/>
  <c r="L553" i="1"/>
  <c r="R553" i="1" s="1"/>
  <c r="L551" i="1"/>
  <c r="R551" i="1" s="1"/>
  <c r="L548" i="1"/>
  <c r="R548" i="1" s="1"/>
  <c r="L546" i="1"/>
  <c r="R546" i="1" s="1"/>
  <c r="L544" i="1"/>
  <c r="R544" i="1" s="1"/>
  <c r="L542" i="1"/>
  <c r="R542" i="1" s="1"/>
  <c r="L540" i="1"/>
  <c r="R540" i="1" s="1"/>
  <c r="L538" i="1"/>
  <c r="R538" i="1" s="1"/>
  <c r="L536" i="1"/>
  <c r="R536" i="1" s="1"/>
  <c r="L534" i="1"/>
  <c r="R534" i="1" s="1"/>
  <c r="L532" i="1"/>
  <c r="R532" i="1" s="1"/>
  <c r="L530" i="1"/>
  <c r="R530" i="1" s="1"/>
  <c r="L528" i="1"/>
  <c r="R528" i="1" s="1"/>
  <c r="L526" i="1"/>
  <c r="R526" i="1" s="1"/>
  <c r="L524" i="1"/>
  <c r="R524" i="1" s="1"/>
  <c r="L522" i="1"/>
  <c r="R522" i="1" s="1"/>
  <c r="L519" i="1"/>
  <c r="R519" i="1" s="1"/>
  <c r="L517" i="1"/>
  <c r="R517" i="1" s="1"/>
  <c r="L515" i="1"/>
  <c r="R515" i="1" s="1"/>
  <c r="L513" i="1"/>
  <c r="R513" i="1" s="1"/>
  <c r="L511" i="1"/>
  <c r="R511" i="1" s="1"/>
  <c r="L509" i="1"/>
  <c r="R509" i="1" s="1"/>
  <c r="L507" i="1"/>
  <c r="R507" i="1" s="1"/>
  <c r="L505" i="1"/>
  <c r="R505" i="1" s="1"/>
  <c r="L503" i="1"/>
  <c r="R503" i="1" s="1"/>
  <c r="L501" i="1"/>
  <c r="R501" i="1" s="1"/>
  <c r="L499" i="1"/>
  <c r="R499" i="1" s="1"/>
  <c r="L497" i="1"/>
  <c r="R497" i="1" s="1"/>
  <c r="L495" i="1"/>
  <c r="R495" i="1" s="1"/>
  <c r="L493" i="1"/>
  <c r="R493" i="1" s="1"/>
  <c r="L491" i="1"/>
  <c r="R491" i="1" s="1"/>
  <c r="L489" i="1"/>
  <c r="R489" i="1" s="1"/>
  <c r="L487" i="1"/>
  <c r="R487" i="1" s="1"/>
  <c r="L485" i="1"/>
  <c r="R485" i="1" s="1"/>
  <c r="L483" i="1"/>
  <c r="R483" i="1" s="1"/>
  <c r="L481" i="1"/>
  <c r="R481" i="1" s="1"/>
  <c r="L479" i="1"/>
  <c r="R479" i="1" s="1"/>
  <c r="L477" i="1"/>
  <c r="R477" i="1" s="1"/>
  <c r="L475" i="1"/>
  <c r="R475" i="1" s="1"/>
  <c r="L473" i="1"/>
  <c r="R473" i="1" s="1"/>
  <c r="L471" i="1"/>
  <c r="R471" i="1" s="1"/>
  <c r="L469" i="1"/>
  <c r="R469" i="1" s="1"/>
  <c r="L467" i="1"/>
  <c r="R467" i="1" s="1"/>
  <c r="L465" i="1"/>
  <c r="R465" i="1" s="1"/>
  <c r="L463" i="1"/>
  <c r="R463" i="1" s="1"/>
  <c r="L461" i="1"/>
  <c r="R461" i="1" s="1"/>
  <c r="L459" i="1"/>
  <c r="R459" i="1" s="1"/>
  <c r="L457" i="1"/>
  <c r="R457" i="1" s="1"/>
  <c r="L455" i="1"/>
  <c r="R455" i="1" s="1"/>
  <c r="L453" i="1"/>
  <c r="R453" i="1" s="1"/>
  <c r="L451" i="1"/>
  <c r="R451" i="1" s="1"/>
  <c r="L449" i="1"/>
  <c r="R449" i="1" s="1"/>
  <c r="L447" i="1"/>
  <c r="R447" i="1" s="1"/>
  <c r="L445" i="1"/>
  <c r="R445" i="1" s="1"/>
  <c r="L443" i="1"/>
  <c r="R443" i="1" s="1"/>
  <c r="L441" i="1"/>
  <c r="R441" i="1" s="1"/>
  <c r="L439" i="1"/>
  <c r="R439" i="1" s="1"/>
  <c r="L437" i="1"/>
  <c r="R437" i="1" s="1"/>
  <c r="L435" i="1"/>
  <c r="R435" i="1" s="1"/>
  <c r="L433" i="1"/>
  <c r="R433" i="1" s="1"/>
  <c r="L431" i="1"/>
  <c r="R431" i="1" s="1"/>
  <c r="L429" i="1"/>
  <c r="R429" i="1" s="1"/>
  <c r="L427" i="1"/>
  <c r="R427" i="1" s="1"/>
  <c r="L425" i="1"/>
  <c r="R425" i="1" s="1"/>
  <c r="L423" i="1"/>
  <c r="R423" i="1" s="1"/>
  <c r="L421" i="1"/>
  <c r="R421" i="1" s="1"/>
  <c r="L419" i="1"/>
  <c r="R419" i="1" s="1"/>
  <c r="L417" i="1"/>
  <c r="R417" i="1" s="1"/>
  <c r="L415" i="1"/>
  <c r="R415" i="1" s="1"/>
  <c r="L413" i="1"/>
  <c r="R413" i="1" s="1"/>
  <c r="L411" i="1"/>
  <c r="R411" i="1" s="1"/>
  <c r="L409" i="1"/>
  <c r="R409" i="1" s="1"/>
  <c r="L407" i="1"/>
  <c r="R407" i="1" s="1"/>
  <c r="L405" i="1"/>
  <c r="R405" i="1" s="1"/>
  <c r="L403" i="1"/>
  <c r="R403" i="1" s="1"/>
  <c r="L401" i="1"/>
  <c r="R401" i="1" s="1"/>
  <c r="L399" i="1"/>
  <c r="R399" i="1" s="1"/>
  <c r="L397" i="1"/>
  <c r="R397" i="1" s="1"/>
  <c r="L395" i="1"/>
  <c r="R395" i="1" s="1"/>
  <c r="L393" i="1"/>
  <c r="R393" i="1" s="1"/>
  <c r="L391" i="1"/>
  <c r="R391" i="1" s="1"/>
  <c r="L389" i="1"/>
  <c r="R389" i="1" s="1"/>
  <c r="L387" i="1"/>
  <c r="R387" i="1" s="1"/>
  <c r="L385" i="1"/>
  <c r="R385" i="1" s="1"/>
  <c r="L383" i="1"/>
  <c r="R383" i="1" s="1"/>
  <c r="L381" i="1"/>
  <c r="R381" i="1" s="1"/>
  <c r="L379" i="1"/>
  <c r="R379" i="1" s="1"/>
  <c r="L377" i="1"/>
  <c r="R377" i="1" s="1"/>
  <c r="L375" i="1"/>
  <c r="R375" i="1" s="1"/>
  <c r="L373" i="1"/>
  <c r="R373" i="1" s="1"/>
  <c r="L371" i="1"/>
  <c r="R371" i="1" s="1"/>
  <c r="L369" i="1"/>
  <c r="R369" i="1" s="1"/>
  <c r="L367" i="1"/>
  <c r="R367" i="1" s="1"/>
  <c r="L365" i="1"/>
  <c r="R365" i="1" s="1"/>
  <c r="L363" i="1"/>
  <c r="R363" i="1" s="1"/>
  <c r="L361" i="1"/>
  <c r="R361" i="1" s="1"/>
  <c r="L359" i="1"/>
  <c r="R359" i="1" s="1"/>
  <c r="L357" i="1"/>
  <c r="R357" i="1" s="1"/>
  <c r="L355" i="1"/>
  <c r="R355" i="1" s="1"/>
  <c r="L353" i="1"/>
  <c r="R353" i="1" s="1"/>
  <c r="L351" i="1"/>
  <c r="R351" i="1" s="1"/>
  <c r="L349" i="1"/>
  <c r="R349" i="1" s="1"/>
  <c r="L347" i="1"/>
  <c r="R347" i="1" s="1"/>
  <c r="L345" i="1"/>
  <c r="R345" i="1" s="1"/>
  <c r="L343" i="1"/>
  <c r="R343" i="1" s="1"/>
  <c r="L341" i="1"/>
  <c r="R341" i="1" s="1"/>
  <c r="L339" i="1"/>
  <c r="R339" i="1" s="1"/>
  <c r="L337" i="1"/>
  <c r="R337" i="1" s="1"/>
  <c r="L335" i="1"/>
  <c r="R335" i="1" s="1"/>
  <c r="L333" i="1"/>
  <c r="R333" i="1" s="1"/>
  <c r="L331" i="1"/>
  <c r="R331" i="1" s="1"/>
  <c r="L329" i="1"/>
  <c r="R329" i="1" s="1"/>
  <c r="L327" i="1"/>
  <c r="R327" i="1" s="1"/>
  <c r="L325" i="1"/>
  <c r="R325" i="1" s="1"/>
  <c r="L323" i="1"/>
  <c r="R323" i="1" s="1"/>
  <c r="L321" i="1"/>
  <c r="R321" i="1" s="1"/>
  <c r="L319" i="1"/>
  <c r="R319" i="1" s="1"/>
  <c r="L317" i="1"/>
  <c r="R317" i="1" s="1"/>
  <c r="L315" i="1"/>
  <c r="R315" i="1" s="1"/>
  <c r="L313" i="1"/>
  <c r="R313" i="1" s="1"/>
  <c r="L311" i="1"/>
  <c r="R311" i="1" s="1"/>
  <c r="L309" i="1"/>
  <c r="R309" i="1" s="1"/>
  <c r="L307" i="1"/>
  <c r="R307" i="1" s="1"/>
  <c r="L305" i="1"/>
  <c r="R305" i="1" s="1"/>
  <c r="L303" i="1"/>
  <c r="R303" i="1" s="1"/>
  <c r="L301" i="1"/>
  <c r="R301" i="1" s="1"/>
  <c r="L299" i="1"/>
  <c r="R299" i="1" s="1"/>
  <c r="L297" i="1"/>
  <c r="R297" i="1" s="1"/>
  <c r="L295" i="1"/>
  <c r="R295" i="1" s="1"/>
  <c r="L293" i="1"/>
  <c r="R293" i="1" s="1"/>
  <c r="L291" i="1"/>
  <c r="R291" i="1" s="1"/>
  <c r="L289" i="1"/>
  <c r="R289" i="1" s="1"/>
  <c r="L287" i="1"/>
  <c r="R287" i="1" s="1"/>
  <c r="L285" i="1"/>
  <c r="R285" i="1" s="1"/>
  <c r="L283" i="1"/>
  <c r="R283" i="1" s="1"/>
  <c r="L281" i="1"/>
  <c r="R281" i="1" s="1"/>
  <c r="L279" i="1"/>
  <c r="R279" i="1" s="1"/>
  <c r="L277" i="1"/>
  <c r="R277" i="1" s="1"/>
  <c r="L275" i="1"/>
  <c r="R275" i="1" s="1"/>
  <c r="L273" i="1"/>
  <c r="R273" i="1" s="1"/>
  <c r="L271" i="1"/>
  <c r="R271" i="1" s="1"/>
  <c r="L269" i="1"/>
  <c r="R269" i="1" s="1"/>
  <c r="L267" i="1"/>
  <c r="R267" i="1" s="1"/>
  <c r="L265" i="1"/>
  <c r="R265" i="1" s="1"/>
  <c r="L263" i="1"/>
  <c r="R263" i="1" s="1"/>
  <c r="L261" i="1"/>
  <c r="R261" i="1" s="1"/>
  <c r="L259" i="1"/>
  <c r="R259" i="1" s="1"/>
  <c r="L257" i="1"/>
  <c r="R257" i="1" s="1"/>
  <c r="L255" i="1"/>
  <c r="R255" i="1" s="1"/>
  <c r="L253" i="1"/>
  <c r="R253" i="1" s="1"/>
  <c r="L251" i="1"/>
  <c r="R251" i="1" s="1"/>
  <c r="L249" i="1"/>
  <c r="R249" i="1" s="1"/>
  <c r="L247" i="1"/>
  <c r="R247" i="1" s="1"/>
  <c r="L245" i="1"/>
  <c r="R245" i="1" s="1"/>
  <c r="L243" i="1"/>
  <c r="R243" i="1" s="1"/>
  <c r="L241" i="1"/>
  <c r="R241" i="1" s="1"/>
  <c r="L239" i="1"/>
  <c r="R239" i="1" s="1"/>
  <c r="L237" i="1"/>
  <c r="R237" i="1" s="1"/>
  <c r="L235" i="1"/>
  <c r="R235" i="1" s="1"/>
  <c r="L233" i="1"/>
  <c r="R233" i="1" s="1"/>
  <c r="L231" i="1"/>
  <c r="R231" i="1" s="1"/>
  <c r="L229" i="1"/>
  <c r="R229" i="1" s="1"/>
  <c r="L227" i="1"/>
  <c r="R227" i="1" s="1"/>
  <c r="L225" i="1"/>
  <c r="R225" i="1" s="1"/>
  <c r="L223" i="1"/>
  <c r="R223" i="1" s="1"/>
  <c r="L221" i="1"/>
  <c r="R221" i="1" s="1"/>
  <c r="L219" i="1"/>
  <c r="R219" i="1" s="1"/>
  <c r="L217" i="1"/>
  <c r="R217" i="1" s="1"/>
  <c r="L215" i="1"/>
  <c r="R215" i="1" s="1"/>
  <c r="L213" i="1"/>
  <c r="R213" i="1" s="1"/>
  <c r="L211" i="1"/>
  <c r="R211" i="1" s="1"/>
  <c r="L209" i="1"/>
  <c r="R209" i="1" s="1"/>
  <c r="L207" i="1"/>
  <c r="R207" i="1" s="1"/>
  <c r="L205" i="1"/>
  <c r="R205" i="1" s="1"/>
  <c r="L203" i="1"/>
  <c r="R203" i="1" s="1"/>
  <c r="L201" i="1"/>
  <c r="R201" i="1" s="1"/>
  <c r="L199" i="1"/>
  <c r="R199" i="1" s="1"/>
  <c r="L197" i="1"/>
  <c r="R197" i="1" s="1"/>
  <c r="L195" i="1"/>
  <c r="R195" i="1" s="1"/>
  <c r="L193" i="1"/>
  <c r="R193" i="1" s="1"/>
  <c r="L191" i="1"/>
  <c r="R191" i="1" s="1"/>
  <c r="L189" i="1"/>
  <c r="R189" i="1" s="1"/>
  <c r="L187" i="1"/>
  <c r="R187" i="1" s="1"/>
  <c r="L185" i="1"/>
  <c r="R185" i="1" s="1"/>
  <c r="L183" i="1"/>
  <c r="R183" i="1" s="1"/>
  <c r="L181" i="1"/>
  <c r="R181" i="1" s="1"/>
  <c r="L179" i="1"/>
  <c r="R179" i="1" s="1"/>
  <c r="L177" i="1"/>
  <c r="R177" i="1" s="1"/>
  <c r="L175" i="1"/>
  <c r="R175" i="1" s="1"/>
  <c r="L173" i="1"/>
  <c r="R173" i="1" s="1"/>
  <c r="L171" i="1"/>
  <c r="R171" i="1" s="1"/>
  <c r="L169" i="1"/>
  <c r="R169" i="1" s="1"/>
  <c r="L167" i="1"/>
  <c r="R167" i="1" s="1"/>
  <c r="L165" i="1"/>
  <c r="R165" i="1" s="1"/>
  <c r="L163" i="1"/>
  <c r="R163" i="1" s="1"/>
  <c r="L161" i="1"/>
  <c r="R161" i="1" s="1"/>
  <c r="L159" i="1"/>
  <c r="R159" i="1" s="1"/>
  <c r="L157" i="1"/>
  <c r="R157" i="1" s="1"/>
  <c r="L155" i="1"/>
  <c r="R155" i="1" s="1"/>
  <c r="L153" i="1"/>
  <c r="R153" i="1" s="1"/>
  <c r="L151" i="1"/>
  <c r="R151" i="1" s="1"/>
  <c r="L149" i="1"/>
  <c r="R149" i="1" s="1"/>
  <c r="L147" i="1"/>
  <c r="R147" i="1" s="1"/>
  <c r="L145" i="1"/>
  <c r="R145" i="1" s="1"/>
  <c r="L143" i="1"/>
  <c r="R143" i="1" s="1"/>
  <c r="L141" i="1"/>
  <c r="R141" i="1" s="1"/>
  <c r="L139" i="1"/>
  <c r="R139" i="1" s="1"/>
  <c r="L137" i="1"/>
  <c r="R137" i="1" s="1"/>
  <c r="L135" i="1"/>
  <c r="R135" i="1" s="1"/>
  <c r="L133" i="1"/>
  <c r="R133" i="1" s="1"/>
  <c r="L131" i="1"/>
  <c r="R131" i="1" s="1"/>
  <c r="L129" i="1"/>
  <c r="R129" i="1" s="1"/>
  <c r="L127" i="1"/>
  <c r="R127" i="1" s="1"/>
  <c r="L125" i="1"/>
  <c r="R125" i="1" s="1"/>
  <c r="L123" i="1"/>
  <c r="R123" i="1" s="1"/>
  <c r="L121" i="1"/>
  <c r="R121" i="1" s="1"/>
  <c r="L119" i="1"/>
  <c r="R119" i="1" s="1"/>
  <c r="L117" i="1"/>
  <c r="R117" i="1" s="1"/>
  <c r="L115" i="1"/>
  <c r="R115" i="1" s="1"/>
  <c r="L113" i="1"/>
  <c r="R113" i="1" s="1"/>
  <c r="L111" i="1"/>
  <c r="R111" i="1" s="1"/>
  <c r="L109" i="1"/>
  <c r="R109" i="1" s="1"/>
  <c r="L107" i="1"/>
  <c r="R107" i="1" s="1"/>
  <c r="L105" i="1"/>
  <c r="R105" i="1" s="1"/>
  <c r="L103" i="1"/>
  <c r="R103" i="1" s="1"/>
  <c r="L101" i="1"/>
  <c r="R101" i="1" s="1"/>
  <c r="L99" i="1"/>
  <c r="R99" i="1" s="1"/>
  <c r="L97" i="1"/>
  <c r="R97" i="1" s="1"/>
  <c r="L95" i="1"/>
  <c r="R95" i="1" s="1"/>
  <c r="L93" i="1"/>
  <c r="R93" i="1" s="1"/>
  <c r="L91" i="1"/>
  <c r="R91" i="1" s="1"/>
  <c r="L89" i="1"/>
  <c r="R89" i="1" s="1"/>
  <c r="L87" i="1"/>
  <c r="R87" i="1" s="1"/>
  <c r="L85" i="1"/>
  <c r="R85" i="1" s="1"/>
  <c r="L83" i="1"/>
  <c r="R83" i="1" s="1"/>
  <c r="L81" i="1"/>
  <c r="R81" i="1" s="1"/>
  <c r="L79" i="1"/>
  <c r="R79" i="1" s="1"/>
  <c r="L77" i="1"/>
  <c r="R77" i="1" s="1"/>
  <c r="L75" i="1"/>
  <c r="R75" i="1" s="1"/>
  <c r="L73" i="1"/>
  <c r="R73" i="1" s="1"/>
  <c r="L71" i="1"/>
  <c r="R71" i="1" s="1"/>
  <c r="L69" i="1"/>
  <c r="R69" i="1" s="1"/>
  <c r="L67" i="1"/>
  <c r="R67" i="1" s="1"/>
  <c r="L65" i="1"/>
  <c r="R65" i="1" s="1"/>
  <c r="L63" i="1"/>
  <c r="R63" i="1" s="1"/>
  <c r="L61" i="1"/>
  <c r="R61" i="1" s="1"/>
  <c r="L59" i="1"/>
  <c r="R59" i="1" s="1"/>
  <c r="L57" i="1"/>
  <c r="R57" i="1" s="1"/>
  <c r="L55" i="1"/>
  <c r="R55" i="1" s="1"/>
  <c r="L53" i="1"/>
  <c r="R53" i="1" s="1"/>
  <c r="L51" i="1"/>
  <c r="R51" i="1" s="1"/>
  <c r="L49" i="1"/>
  <c r="R49" i="1" s="1"/>
  <c r="L47" i="1"/>
  <c r="R47" i="1" s="1"/>
  <c r="L45" i="1"/>
  <c r="R45" i="1" s="1"/>
  <c r="L43" i="1"/>
  <c r="R43" i="1" s="1"/>
  <c r="L41" i="1"/>
  <c r="R41" i="1" s="1"/>
  <c r="L39" i="1"/>
  <c r="R39" i="1" s="1"/>
  <c r="L37" i="1"/>
  <c r="R37" i="1" s="1"/>
  <c r="L35" i="1"/>
  <c r="R35" i="1" s="1"/>
  <c r="L33" i="1"/>
  <c r="R33" i="1" s="1"/>
  <c r="L31" i="1"/>
  <c r="R31" i="1" s="1"/>
  <c r="L29" i="1"/>
  <c r="R29" i="1" s="1"/>
  <c r="L27" i="1"/>
  <c r="R27" i="1" s="1"/>
  <c r="L25" i="1"/>
  <c r="R25" i="1" s="1"/>
  <c r="L23" i="1"/>
  <c r="R23" i="1" s="1"/>
  <c r="L21" i="1"/>
  <c r="R21" i="1" s="1"/>
  <c r="L19" i="1"/>
  <c r="R19" i="1" s="1"/>
  <c r="L17" i="1"/>
  <c r="R17" i="1" s="1"/>
  <c r="L15" i="1"/>
  <c r="R15" i="1" s="1"/>
  <c r="L13" i="1"/>
  <c r="R13" i="1" s="1"/>
  <c r="L11" i="1"/>
  <c r="R11" i="1" s="1"/>
  <c r="L9" i="1"/>
  <c r="R9" i="1" s="1"/>
  <c r="AI1645" i="1"/>
  <c r="B1645" i="1"/>
  <c r="AI1643" i="1"/>
  <c r="B1643" i="1"/>
  <c r="AI1641" i="1"/>
  <c r="B1641" i="1"/>
  <c r="AI1639" i="1"/>
  <c r="B1639" i="1"/>
  <c r="AI1637" i="1"/>
  <c r="B1637" i="1"/>
  <c r="AI1635" i="1"/>
  <c r="B1635" i="1"/>
  <c r="AI1633" i="1"/>
  <c r="B1633" i="1"/>
  <c r="AI1631" i="1"/>
  <c r="B1631" i="1"/>
  <c r="AI1629" i="1"/>
  <c r="B1629" i="1"/>
  <c r="AI1627" i="1"/>
  <c r="B1627" i="1"/>
  <c r="AI1625" i="1"/>
  <c r="B1625" i="1"/>
  <c r="AI1623" i="1"/>
  <c r="B1623" i="1"/>
  <c r="AI1621" i="1"/>
  <c r="B1621" i="1"/>
  <c r="AI1619" i="1"/>
  <c r="B1619" i="1"/>
  <c r="AI1617" i="1"/>
  <c r="B1617" i="1"/>
  <c r="AI1615" i="1"/>
  <c r="B1615" i="1"/>
  <c r="AI1613" i="1"/>
  <c r="B1613" i="1"/>
  <c r="AI1611" i="1"/>
  <c r="B1611" i="1"/>
  <c r="AI1609" i="1"/>
  <c r="B1609" i="1"/>
  <c r="AI1607" i="1"/>
  <c r="B1607" i="1"/>
  <c r="AI1605" i="1"/>
  <c r="B1605" i="1"/>
  <c r="AI1603" i="1"/>
  <c r="B1603" i="1"/>
  <c r="AI1601" i="1"/>
  <c r="B1601" i="1"/>
  <c r="AI1599" i="1"/>
  <c r="B1599" i="1"/>
  <c r="AI1597" i="1"/>
  <c r="B1597" i="1"/>
  <c r="AI1595" i="1"/>
  <c r="B1595" i="1"/>
  <c r="AI1593" i="1"/>
  <c r="B1593" i="1"/>
  <c r="AI1591" i="1"/>
  <c r="B1591" i="1"/>
  <c r="AI1589" i="1"/>
  <c r="B1589" i="1"/>
  <c r="AI1587" i="1"/>
  <c r="B1587" i="1"/>
  <c r="AI1585" i="1"/>
  <c r="B1585" i="1"/>
  <c r="AI1583" i="1"/>
  <c r="B1583" i="1"/>
  <c r="AI1581" i="1"/>
  <c r="B1581" i="1"/>
  <c r="AI1579" i="1"/>
  <c r="B1579" i="1"/>
  <c r="AI1577" i="1"/>
  <c r="B1577" i="1"/>
  <c r="AI1575" i="1"/>
  <c r="B1575" i="1"/>
  <c r="AI1573" i="1"/>
  <c r="B1573" i="1"/>
  <c r="AI1571" i="1"/>
  <c r="B1571" i="1"/>
  <c r="AI1569" i="1"/>
  <c r="B1569" i="1"/>
  <c r="AI1567" i="1"/>
  <c r="B1567" i="1"/>
  <c r="AI1565" i="1"/>
  <c r="B1565" i="1"/>
  <c r="AI1563" i="1"/>
  <c r="B1563" i="1"/>
  <c r="AI1561" i="1"/>
  <c r="B1561" i="1"/>
  <c r="AI1559" i="1"/>
  <c r="B1559" i="1"/>
  <c r="AI1557" i="1"/>
  <c r="B1557" i="1"/>
  <c r="AI1555" i="1"/>
  <c r="B1555" i="1"/>
  <c r="AI1553" i="1"/>
  <c r="B1553" i="1"/>
  <c r="AI1551" i="1"/>
  <c r="B1551" i="1"/>
  <c r="AI1549" i="1"/>
  <c r="B1549" i="1"/>
  <c r="AI1547" i="1"/>
  <c r="B1547" i="1"/>
  <c r="AI1545" i="1"/>
  <c r="B1545" i="1"/>
  <c r="AI1543" i="1"/>
  <c r="B1543" i="1"/>
  <c r="AI1541" i="1"/>
  <c r="B1541" i="1"/>
  <c r="AI1539" i="1"/>
  <c r="B1539" i="1"/>
  <c r="AI1537" i="1"/>
  <c r="B1537" i="1"/>
  <c r="AI1535" i="1"/>
  <c r="B1535" i="1"/>
  <c r="AI1533" i="1"/>
  <c r="B1533" i="1"/>
  <c r="AI1531" i="1"/>
  <c r="B1531" i="1"/>
  <c r="AI1529" i="1"/>
  <c r="B1529" i="1"/>
  <c r="AI1527" i="1"/>
  <c r="B1527" i="1"/>
  <c r="AI1525" i="1"/>
  <c r="B1525" i="1"/>
  <c r="AI1523" i="1"/>
  <c r="B1523" i="1"/>
  <c r="AI1521" i="1"/>
  <c r="B1521" i="1"/>
  <c r="AI1519" i="1"/>
  <c r="B1519" i="1"/>
  <c r="AI1517" i="1"/>
  <c r="B1517" i="1"/>
  <c r="AI1515" i="1"/>
  <c r="B1515" i="1"/>
  <c r="AI1513" i="1"/>
  <c r="B1513" i="1"/>
  <c r="AI1511" i="1"/>
  <c r="B1511" i="1"/>
  <c r="AI1509" i="1"/>
  <c r="B1509" i="1"/>
  <c r="AI1507" i="1"/>
  <c r="B1507" i="1"/>
  <c r="AI1505" i="1"/>
  <c r="B1505" i="1"/>
  <c r="AI1503" i="1"/>
  <c r="B1503" i="1"/>
  <c r="AI1501" i="1"/>
  <c r="B1501" i="1"/>
  <c r="AI1499" i="1"/>
  <c r="B1499" i="1"/>
  <c r="AI1497" i="1"/>
  <c r="B1497" i="1"/>
  <c r="AI1495" i="1"/>
  <c r="B1495" i="1"/>
  <c r="AI1493" i="1"/>
  <c r="B1493" i="1"/>
  <c r="AI1491" i="1"/>
  <c r="B1491" i="1"/>
  <c r="AI1489" i="1"/>
  <c r="B1489" i="1"/>
  <c r="AI1487" i="1"/>
  <c r="B1487" i="1"/>
  <c r="AI1485" i="1"/>
  <c r="B1485" i="1"/>
  <c r="AI1483" i="1"/>
  <c r="B1483" i="1"/>
  <c r="AI1481" i="1"/>
  <c r="B1481" i="1"/>
  <c r="AI1479" i="1"/>
  <c r="B1479" i="1"/>
  <c r="AI1477" i="1"/>
  <c r="B1477" i="1"/>
  <c r="AI1475" i="1"/>
  <c r="B1475" i="1"/>
  <c r="AI1473" i="1"/>
  <c r="B1473" i="1"/>
  <c r="AI1471" i="1"/>
  <c r="B1471" i="1"/>
  <c r="AI1469" i="1"/>
  <c r="B1469" i="1"/>
  <c r="AI1467" i="1"/>
  <c r="B1467" i="1"/>
  <c r="AI1465" i="1"/>
  <c r="B1465" i="1"/>
  <c r="AI1463" i="1"/>
  <c r="B1463" i="1"/>
  <c r="AI1461" i="1"/>
  <c r="B1461" i="1"/>
  <c r="AI1459" i="1"/>
  <c r="B1459" i="1"/>
  <c r="AI1457" i="1"/>
  <c r="B1457" i="1"/>
  <c r="AI1455" i="1"/>
  <c r="B1455" i="1"/>
  <c r="AI1453" i="1"/>
  <c r="B1453" i="1"/>
  <c r="AI1451" i="1"/>
  <c r="B1451" i="1"/>
  <c r="AI1449" i="1"/>
  <c r="B1449" i="1"/>
  <c r="AI1447" i="1"/>
  <c r="B1447" i="1"/>
  <c r="AI1445" i="1"/>
  <c r="B1445" i="1"/>
  <c r="AI1443" i="1"/>
  <c r="B1443" i="1"/>
  <c r="AI1441" i="1"/>
  <c r="B1441" i="1"/>
  <c r="AI1439" i="1"/>
  <c r="B1439" i="1"/>
  <c r="AI1437" i="1"/>
  <c r="B1437" i="1"/>
  <c r="AI1435" i="1"/>
  <c r="B1435" i="1"/>
  <c r="AI1433" i="1"/>
  <c r="B1433" i="1"/>
  <c r="AI1431" i="1"/>
  <c r="B1431" i="1"/>
  <c r="AI1429" i="1"/>
  <c r="B1429" i="1"/>
  <c r="AI1427" i="1"/>
  <c r="B1427" i="1"/>
  <c r="AI1425" i="1"/>
  <c r="B1425" i="1"/>
  <c r="AI1423" i="1"/>
  <c r="B1423" i="1"/>
  <c r="AI1421" i="1"/>
  <c r="B1421" i="1"/>
  <c r="AI1419" i="1"/>
  <c r="B1419" i="1"/>
  <c r="AI1417" i="1"/>
  <c r="B1417" i="1"/>
  <c r="AI1415" i="1"/>
  <c r="B1415" i="1"/>
  <c r="AI1413" i="1"/>
  <c r="B1413" i="1"/>
  <c r="AI1411" i="1"/>
  <c r="B1411" i="1"/>
  <c r="AI1409" i="1"/>
  <c r="B1409" i="1"/>
  <c r="AI1407" i="1"/>
  <c r="B1407" i="1"/>
  <c r="AI1405" i="1"/>
  <c r="B1405" i="1"/>
  <c r="AI1403" i="1"/>
  <c r="B1403" i="1"/>
  <c r="AI1401" i="1"/>
  <c r="B1401" i="1"/>
  <c r="AI1399" i="1"/>
  <c r="B1399" i="1"/>
  <c r="AI1397" i="1"/>
  <c r="B1397" i="1"/>
  <c r="AI1395" i="1"/>
  <c r="B1395" i="1"/>
  <c r="AI1393" i="1"/>
  <c r="B1393" i="1"/>
  <c r="AI1391" i="1"/>
  <c r="B1391" i="1"/>
  <c r="AI1389" i="1"/>
  <c r="B1389" i="1"/>
  <c r="AI1387" i="1"/>
  <c r="B1387" i="1"/>
  <c r="AI1385" i="1"/>
  <c r="B1385" i="1"/>
  <c r="AI1383" i="1"/>
  <c r="B1383" i="1"/>
  <c r="AI1381" i="1"/>
  <c r="B1381" i="1"/>
  <c r="AI1379" i="1"/>
  <c r="B1379" i="1"/>
  <c r="AI1377" i="1"/>
  <c r="B1377" i="1"/>
  <c r="AI1375" i="1"/>
  <c r="B1375" i="1"/>
  <c r="AI1373" i="1"/>
  <c r="B1373" i="1"/>
  <c r="AI1371" i="1"/>
  <c r="B1371" i="1"/>
  <c r="AI1369" i="1"/>
  <c r="B1369" i="1"/>
  <c r="AI1367" i="1"/>
  <c r="B1367" i="1"/>
  <c r="AI1365" i="1"/>
  <c r="B1365" i="1"/>
  <c r="AI1363" i="1"/>
  <c r="B1363" i="1"/>
  <c r="AI1361" i="1"/>
  <c r="B1361" i="1"/>
  <c r="AI1359" i="1"/>
  <c r="B1359" i="1"/>
  <c r="AI1357" i="1"/>
  <c r="B1357" i="1"/>
  <c r="AI1355" i="1"/>
  <c r="B1355" i="1"/>
  <c r="AI1353" i="1"/>
  <c r="B1353" i="1"/>
  <c r="AI1351" i="1"/>
  <c r="B1351" i="1"/>
  <c r="AI1349" i="1"/>
  <c r="B1349" i="1"/>
  <c r="AI1347" i="1"/>
  <c r="B1347" i="1"/>
  <c r="AI1345" i="1"/>
  <c r="B1345" i="1"/>
  <c r="AI1343" i="1"/>
  <c r="B1343" i="1"/>
  <c r="AI1341" i="1"/>
  <c r="B1341" i="1"/>
  <c r="AI1339" i="1"/>
  <c r="B1339" i="1"/>
  <c r="AI1337" i="1"/>
  <c r="B1337" i="1"/>
  <c r="AI1335" i="1"/>
  <c r="B1335" i="1"/>
  <c r="AI1333" i="1"/>
  <c r="B1333" i="1"/>
  <c r="AI1331" i="1"/>
  <c r="B1331" i="1"/>
  <c r="AI1329" i="1"/>
  <c r="B1329" i="1"/>
  <c r="AI1327" i="1"/>
  <c r="B1327" i="1"/>
  <c r="AI1325" i="1"/>
  <c r="B1325" i="1"/>
  <c r="AI1323" i="1"/>
  <c r="B1323" i="1"/>
  <c r="AI1321" i="1"/>
  <c r="B1321" i="1"/>
  <c r="AI1319" i="1"/>
  <c r="B1319" i="1"/>
  <c r="AI1317" i="1"/>
  <c r="B1317" i="1"/>
  <c r="AI1315" i="1"/>
  <c r="B1315" i="1"/>
  <c r="AI1313" i="1"/>
  <c r="B1313" i="1"/>
  <c r="AI1311" i="1"/>
  <c r="B1311" i="1"/>
  <c r="AI1309" i="1"/>
  <c r="B1309" i="1"/>
  <c r="AI1307" i="1"/>
  <c r="B1307" i="1"/>
  <c r="AI1305" i="1"/>
  <c r="B1305" i="1"/>
  <c r="AI1303" i="1"/>
  <c r="B1303" i="1"/>
  <c r="AI1301" i="1"/>
  <c r="B1301" i="1"/>
  <c r="AI1299" i="1"/>
  <c r="B1299" i="1"/>
  <c r="AI1297" i="1"/>
  <c r="B1297" i="1"/>
  <c r="AI1295" i="1"/>
  <c r="B1295" i="1"/>
  <c r="AI1293" i="1"/>
  <c r="B1293" i="1"/>
  <c r="AI1291" i="1"/>
  <c r="B1291" i="1"/>
  <c r="AI1289" i="1"/>
  <c r="B1289" i="1"/>
  <c r="AI1287" i="1"/>
  <c r="B1287" i="1"/>
  <c r="AI1285" i="1"/>
  <c r="B1285" i="1"/>
  <c r="AI1283" i="1"/>
  <c r="B1283" i="1"/>
  <c r="AI1281" i="1"/>
  <c r="B1281" i="1"/>
  <c r="AI1279" i="1"/>
  <c r="B1279" i="1"/>
  <c r="AI1277" i="1"/>
  <c r="B1277" i="1"/>
  <c r="AI1275" i="1"/>
  <c r="B1275" i="1"/>
  <c r="AI1273" i="1"/>
  <c r="B1273" i="1"/>
  <c r="AI1271" i="1"/>
  <c r="B1271" i="1"/>
  <c r="AI1269" i="1"/>
  <c r="B1269" i="1"/>
  <c r="AI1267" i="1"/>
  <c r="B1267" i="1"/>
  <c r="AI1265" i="1"/>
  <c r="B1265" i="1"/>
  <c r="AI1263" i="1"/>
  <c r="B1263" i="1"/>
  <c r="AI1646" i="1"/>
  <c r="B1646" i="1"/>
  <c r="AI1644" i="1"/>
  <c r="B1644" i="1"/>
  <c r="AI1642" i="1"/>
  <c r="B1642" i="1"/>
  <c r="AI1640" i="1"/>
  <c r="B1640" i="1"/>
  <c r="AI1638" i="1"/>
  <c r="B1638" i="1"/>
  <c r="AI1636" i="1"/>
  <c r="B1636" i="1"/>
  <c r="AI1634" i="1"/>
  <c r="B1634" i="1"/>
  <c r="AI1632" i="1"/>
  <c r="B1632" i="1"/>
  <c r="AI1630" i="1"/>
  <c r="B1630" i="1"/>
  <c r="AI1628" i="1"/>
  <c r="B1628" i="1"/>
  <c r="AI1626" i="1"/>
  <c r="B1626" i="1"/>
  <c r="AI1624" i="1"/>
  <c r="B1624" i="1"/>
  <c r="AI1622" i="1"/>
  <c r="B1622" i="1"/>
  <c r="AI1620" i="1"/>
  <c r="B1620" i="1"/>
  <c r="AI1618" i="1"/>
  <c r="B1618" i="1"/>
  <c r="AI1616" i="1"/>
  <c r="B1616" i="1"/>
  <c r="AI1614" i="1"/>
  <c r="B1614" i="1"/>
  <c r="AI1612" i="1"/>
  <c r="B1612" i="1"/>
  <c r="AI1610" i="1"/>
  <c r="B1610" i="1"/>
  <c r="AI1608" i="1"/>
  <c r="B1608" i="1"/>
  <c r="AI1606" i="1"/>
  <c r="B1606" i="1"/>
  <c r="AI1604" i="1"/>
  <c r="B1604" i="1"/>
  <c r="AI1602" i="1"/>
  <c r="B1602" i="1"/>
  <c r="AI1600" i="1"/>
  <c r="B1600" i="1"/>
  <c r="AI1598" i="1"/>
  <c r="B1598" i="1"/>
  <c r="AI1596" i="1"/>
  <c r="B1596" i="1"/>
  <c r="AI1594" i="1"/>
  <c r="B1594" i="1"/>
  <c r="AI1592" i="1"/>
  <c r="B1592" i="1"/>
  <c r="AI1590" i="1"/>
  <c r="B1590" i="1"/>
  <c r="AI1588" i="1"/>
  <c r="B1588" i="1"/>
  <c r="AI1586" i="1"/>
  <c r="B1586" i="1"/>
  <c r="AI1584" i="1"/>
  <c r="B1584" i="1"/>
  <c r="AI1582" i="1"/>
  <c r="B1582" i="1"/>
  <c r="AI1580" i="1"/>
  <c r="B1580" i="1"/>
  <c r="AI1578" i="1"/>
  <c r="B1578" i="1"/>
  <c r="AI1576" i="1"/>
  <c r="B1576" i="1"/>
  <c r="AI1574" i="1"/>
  <c r="B1574" i="1"/>
  <c r="AI1572" i="1"/>
  <c r="B1572" i="1"/>
  <c r="AI1570" i="1"/>
  <c r="B1570" i="1"/>
  <c r="AI1568" i="1"/>
  <c r="B1568" i="1"/>
  <c r="AI1566" i="1"/>
  <c r="B1566" i="1"/>
  <c r="AI1564" i="1"/>
  <c r="B1564" i="1"/>
  <c r="AI1562" i="1"/>
  <c r="B1562" i="1"/>
  <c r="AI1560" i="1"/>
  <c r="B1560" i="1"/>
  <c r="AI1558" i="1"/>
  <c r="B1558" i="1"/>
  <c r="AI1556" i="1"/>
  <c r="B1556" i="1"/>
  <c r="AI1554" i="1"/>
  <c r="B1554" i="1"/>
  <c r="AI1552" i="1"/>
  <c r="B1552" i="1"/>
  <c r="AI1550" i="1"/>
  <c r="B1550" i="1"/>
  <c r="AI1548" i="1"/>
  <c r="B1548" i="1"/>
  <c r="AI1546" i="1"/>
  <c r="B1546" i="1"/>
  <c r="AI1544" i="1"/>
  <c r="B1544" i="1"/>
  <c r="AI1542" i="1"/>
  <c r="B1542" i="1"/>
  <c r="AI1540" i="1"/>
  <c r="B1540" i="1"/>
  <c r="AI1538" i="1"/>
  <c r="B1538" i="1"/>
  <c r="AI1536" i="1"/>
  <c r="B1536" i="1"/>
  <c r="AI1534" i="1"/>
  <c r="B1534" i="1"/>
  <c r="AI1532" i="1"/>
  <c r="B1532" i="1"/>
  <c r="AI1530" i="1"/>
  <c r="B1530" i="1"/>
  <c r="AI1528" i="1"/>
  <c r="B1528" i="1"/>
  <c r="AI1526" i="1"/>
  <c r="B1526" i="1"/>
  <c r="AI1524" i="1"/>
  <c r="B1524" i="1"/>
  <c r="AI1522" i="1"/>
  <c r="B1522" i="1"/>
  <c r="AI1520" i="1"/>
  <c r="B1520" i="1"/>
  <c r="AI1518" i="1"/>
  <c r="B1518" i="1"/>
  <c r="AI1516" i="1"/>
  <c r="B1516" i="1"/>
  <c r="AI1514" i="1"/>
  <c r="B1514" i="1"/>
  <c r="AI1512" i="1"/>
  <c r="B1512" i="1"/>
  <c r="AI1510" i="1"/>
  <c r="B1510" i="1"/>
  <c r="AI1508" i="1"/>
  <c r="B1508" i="1"/>
  <c r="AI1506" i="1"/>
  <c r="B1506" i="1"/>
  <c r="AI1504" i="1"/>
  <c r="B1504" i="1"/>
  <c r="AI1502" i="1"/>
  <c r="B1502" i="1"/>
  <c r="AI1500" i="1"/>
  <c r="B1500" i="1"/>
  <c r="AI1498" i="1"/>
  <c r="B1498" i="1"/>
  <c r="AI1496" i="1"/>
  <c r="B1496" i="1"/>
  <c r="AI1494" i="1"/>
  <c r="B1494" i="1"/>
  <c r="AI1492" i="1"/>
  <c r="B1492" i="1"/>
  <c r="AI1490" i="1"/>
  <c r="B1490" i="1"/>
  <c r="AI1488" i="1"/>
  <c r="B1488" i="1"/>
  <c r="AI1486" i="1"/>
  <c r="B1486" i="1"/>
  <c r="AI1484" i="1"/>
  <c r="B1484" i="1"/>
  <c r="AI1482" i="1"/>
  <c r="B1482" i="1"/>
  <c r="AI1480" i="1"/>
  <c r="B1480" i="1"/>
  <c r="AI1478" i="1"/>
  <c r="B1478" i="1"/>
  <c r="AI1476" i="1"/>
  <c r="B1476" i="1"/>
  <c r="AI1474" i="1"/>
  <c r="B1474" i="1"/>
  <c r="AI1472" i="1"/>
  <c r="B1472" i="1"/>
  <c r="AI1470" i="1"/>
  <c r="B1470" i="1"/>
  <c r="AI1468" i="1"/>
  <c r="B1468" i="1"/>
  <c r="AI1466" i="1"/>
  <c r="B1466" i="1"/>
  <c r="AI1464" i="1"/>
  <c r="B1464" i="1"/>
  <c r="AI1462" i="1"/>
  <c r="B1462" i="1"/>
  <c r="AI1460" i="1"/>
  <c r="B1460" i="1"/>
  <c r="AI1458" i="1"/>
  <c r="B1458" i="1"/>
  <c r="AI1456" i="1"/>
  <c r="B1456" i="1"/>
  <c r="AI1454" i="1"/>
  <c r="B1454" i="1"/>
  <c r="AI1452" i="1"/>
  <c r="B1452" i="1"/>
  <c r="AI1450" i="1"/>
  <c r="B1450" i="1"/>
  <c r="AI1448" i="1"/>
  <c r="B1448" i="1"/>
  <c r="AI1446" i="1"/>
  <c r="B1446" i="1"/>
  <c r="AI1444" i="1"/>
  <c r="B1444" i="1"/>
  <c r="AI1442" i="1"/>
  <c r="B1442" i="1"/>
  <c r="AI1440" i="1"/>
  <c r="B1440" i="1"/>
  <c r="AI1438" i="1"/>
  <c r="B1438" i="1"/>
  <c r="AI1436" i="1"/>
  <c r="B1436" i="1"/>
  <c r="AI1434" i="1"/>
  <c r="B1434" i="1"/>
  <c r="AI1432" i="1"/>
  <c r="B1432" i="1"/>
  <c r="AI1430" i="1"/>
  <c r="B1430" i="1"/>
  <c r="AI1428" i="1"/>
  <c r="B1428" i="1"/>
  <c r="AI1426" i="1"/>
  <c r="B1426" i="1"/>
  <c r="AI1424" i="1"/>
  <c r="B1424" i="1"/>
  <c r="AI1422" i="1"/>
  <c r="B1422" i="1"/>
  <c r="AI1420" i="1"/>
  <c r="B1420" i="1"/>
  <c r="AI1418" i="1"/>
  <c r="B1418" i="1"/>
  <c r="AI1416" i="1"/>
  <c r="B1416" i="1"/>
  <c r="AI1414" i="1"/>
  <c r="B1414" i="1"/>
  <c r="AI1412" i="1"/>
  <c r="B1412" i="1"/>
  <c r="AI1410" i="1"/>
  <c r="B1410" i="1"/>
  <c r="AI1408" i="1"/>
  <c r="B1408" i="1"/>
  <c r="AI1406" i="1"/>
  <c r="B1406" i="1"/>
  <c r="AI1404" i="1"/>
  <c r="B1404" i="1"/>
  <c r="AI1402" i="1"/>
  <c r="B1402" i="1"/>
  <c r="AI1400" i="1"/>
  <c r="B1400" i="1"/>
  <c r="AI1398" i="1"/>
  <c r="B1398" i="1"/>
  <c r="AI1396" i="1"/>
  <c r="B1396" i="1"/>
  <c r="AI1394" i="1"/>
  <c r="B1394" i="1"/>
  <c r="AI1392" i="1"/>
  <c r="B1392" i="1"/>
  <c r="AI1390" i="1"/>
  <c r="B1390" i="1"/>
  <c r="AI1388" i="1"/>
  <c r="B1388" i="1"/>
  <c r="AI1386" i="1"/>
  <c r="B1386" i="1"/>
  <c r="AI1384" i="1"/>
  <c r="B1384" i="1"/>
  <c r="AI1382" i="1"/>
  <c r="B1382" i="1"/>
  <c r="AI1380" i="1"/>
  <c r="B1380" i="1"/>
  <c r="AI1378" i="1"/>
  <c r="B1378" i="1"/>
  <c r="AI1376" i="1"/>
  <c r="B1376" i="1"/>
  <c r="AI1374" i="1"/>
  <c r="B1374" i="1"/>
  <c r="AI1372" i="1"/>
  <c r="B1372" i="1"/>
  <c r="AI1370" i="1"/>
  <c r="B1370" i="1"/>
  <c r="AI1368" i="1"/>
  <c r="B1368" i="1"/>
  <c r="AI1366" i="1"/>
  <c r="B1366" i="1"/>
  <c r="AI1364" i="1"/>
  <c r="B1364" i="1"/>
  <c r="AI1362" i="1"/>
  <c r="B1362" i="1"/>
  <c r="AI1360" i="1"/>
  <c r="B1360" i="1"/>
  <c r="AI1358" i="1"/>
  <c r="B1358" i="1"/>
  <c r="AI1356" i="1"/>
  <c r="B1356" i="1"/>
  <c r="AI1354" i="1"/>
  <c r="B1354" i="1"/>
  <c r="AI1352" i="1"/>
  <c r="B1352" i="1"/>
  <c r="AI1350" i="1"/>
  <c r="B1350" i="1"/>
  <c r="AI1348" i="1"/>
  <c r="B1348" i="1"/>
  <c r="AI1346" i="1"/>
  <c r="B1346" i="1"/>
  <c r="AI1344" i="1"/>
  <c r="B1344" i="1"/>
  <c r="AI1342" i="1"/>
  <c r="B1342" i="1"/>
  <c r="AI1340" i="1"/>
  <c r="B1340" i="1"/>
  <c r="AI1338" i="1"/>
  <c r="B1338" i="1"/>
  <c r="AI1336" i="1"/>
  <c r="B1336" i="1"/>
  <c r="AI1334" i="1"/>
  <c r="B1334" i="1"/>
  <c r="AI1332" i="1"/>
  <c r="B1332" i="1"/>
  <c r="AI1330" i="1"/>
  <c r="B1330" i="1"/>
  <c r="AI1328" i="1"/>
  <c r="B1328" i="1"/>
  <c r="AI1326" i="1"/>
  <c r="B1326" i="1"/>
  <c r="AI1324" i="1"/>
  <c r="B1324" i="1"/>
  <c r="AI1322" i="1"/>
  <c r="B1322" i="1"/>
  <c r="AI1320" i="1"/>
  <c r="B1320" i="1"/>
  <c r="AI1318" i="1"/>
  <c r="B1318" i="1"/>
  <c r="AI1316" i="1"/>
  <c r="B1316" i="1"/>
  <c r="AI1314" i="1"/>
  <c r="B1314" i="1"/>
  <c r="AI1312" i="1"/>
  <c r="B1312" i="1"/>
  <c r="AI1310" i="1"/>
  <c r="B1310" i="1"/>
  <c r="AI1308" i="1"/>
  <c r="B1308" i="1"/>
  <c r="AI1306" i="1"/>
  <c r="B1306" i="1"/>
  <c r="AI1304" i="1"/>
  <c r="B1304" i="1"/>
  <c r="AI1302" i="1"/>
  <c r="B1302" i="1"/>
  <c r="AI1300" i="1"/>
  <c r="B1300" i="1"/>
  <c r="AI1298" i="1"/>
  <c r="B1298" i="1"/>
  <c r="AI1296" i="1"/>
  <c r="B1296" i="1"/>
  <c r="AI1294" i="1"/>
  <c r="B1294" i="1"/>
  <c r="AI1292" i="1"/>
  <c r="B1292" i="1"/>
  <c r="AI1290" i="1"/>
  <c r="B1290" i="1"/>
  <c r="AI1288" i="1"/>
  <c r="B1288" i="1"/>
  <c r="AI1286" i="1"/>
  <c r="B1286" i="1"/>
  <c r="AI1284" i="1"/>
  <c r="B1284" i="1"/>
  <c r="AI1282" i="1"/>
  <c r="B1282" i="1"/>
  <c r="AI1280" i="1"/>
  <c r="B1280" i="1"/>
  <c r="AI1278" i="1"/>
  <c r="B1278" i="1"/>
  <c r="AI1276" i="1"/>
  <c r="B1276" i="1"/>
  <c r="AI1274" i="1"/>
  <c r="B1274" i="1"/>
  <c r="AI1272" i="1"/>
  <c r="B1272" i="1"/>
  <c r="AI1270" i="1"/>
  <c r="B1270" i="1"/>
  <c r="AI1268" i="1"/>
  <c r="B1268" i="1"/>
  <c r="AI1266" i="1"/>
  <c r="B1266" i="1"/>
  <c r="AI1264" i="1"/>
  <c r="B1264" i="1"/>
  <c r="B1696" i="1"/>
  <c r="B1676" i="1"/>
  <c r="B1674" i="1"/>
  <c r="B1672" i="1"/>
  <c r="B1670" i="1"/>
  <c r="AI1247" i="1"/>
  <c r="B1247" i="1"/>
  <c r="AI1245" i="1"/>
  <c r="B1245" i="1"/>
  <c r="AI1243" i="1"/>
  <c r="B1243" i="1"/>
  <c r="AI1241" i="1"/>
  <c r="B1241" i="1"/>
  <c r="AI1239" i="1"/>
  <c r="B1239" i="1"/>
  <c r="AI1237" i="1"/>
  <c r="B1237" i="1"/>
  <c r="AI1235" i="1"/>
  <c r="B1235" i="1"/>
  <c r="AI1233" i="1"/>
  <c r="B1233" i="1"/>
  <c r="AI1231" i="1"/>
  <c r="B1231" i="1"/>
  <c r="AI1229" i="1"/>
  <c r="B1229" i="1"/>
  <c r="AI1227" i="1"/>
  <c r="B1227" i="1"/>
  <c r="AI1225" i="1"/>
  <c r="B1225" i="1"/>
  <c r="AI1223" i="1"/>
  <c r="B1223" i="1"/>
  <c r="AI1221" i="1"/>
  <c r="B1221" i="1"/>
  <c r="AI1219" i="1"/>
  <c r="B1219" i="1"/>
  <c r="AI1217" i="1"/>
  <c r="B1217" i="1"/>
  <c r="AI1215" i="1"/>
  <c r="B1215" i="1"/>
  <c r="AI1213" i="1"/>
  <c r="B1213" i="1"/>
  <c r="AI1211" i="1"/>
  <c r="B1211" i="1"/>
  <c r="AI1209" i="1"/>
  <c r="B1209" i="1"/>
  <c r="AI1207" i="1"/>
  <c r="B1207" i="1"/>
  <c r="AI1205" i="1"/>
  <c r="B1205" i="1"/>
  <c r="AI1203" i="1"/>
  <c r="B1203" i="1"/>
  <c r="AI1201" i="1"/>
  <c r="B1201" i="1"/>
  <c r="AI1199" i="1"/>
  <c r="B1199" i="1"/>
  <c r="AI1197" i="1"/>
  <c r="B1197" i="1"/>
  <c r="AI1195" i="1"/>
  <c r="B1195" i="1"/>
  <c r="AI1193" i="1"/>
  <c r="B1193" i="1"/>
  <c r="AI1191" i="1"/>
  <c r="B1191" i="1"/>
  <c r="AI1189" i="1"/>
  <c r="B1189" i="1"/>
  <c r="AI1187" i="1"/>
  <c r="B1187" i="1"/>
  <c r="AI1185" i="1"/>
  <c r="B1185" i="1"/>
  <c r="AI1183" i="1"/>
  <c r="B1183" i="1"/>
  <c r="AI1181" i="1"/>
  <c r="B1181" i="1"/>
  <c r="AI1179" i="1"/>
  <c r="B1179" i="1"/>
  <c r="AI1177" i="1"/>
  <c r="B1177" i="1"/>
  <c r="AI1175" i="1"/>
  <c r="B1175" i="1"/>
  <c r="AI1173" i="1"/>
  <c r="B1173" i="1"/>
  <c r="AI1171" i="1"/>
  <c r="B1171" i="1"/>
  <c r="AI1169" i="1"/>
  <c r="B1169" i="1"/>
  <c r="AI1167" i="1"/>
  <c r="B1167" i="1"/>
  <c r="AI1165" i="1"/>
  <c r="B1165" i="1"/>
  <c r="AI1163" i="1"/>
  <c r="B1163" i="1"/>
  <c r="AI1161" i="1"/>
  <c r="B1161" i="1"/>
  <c r="AI1159" i="1"/>
  <c r="B1159" i="1"/>
  <c r="AI1157" i="1"/>
  <c r="B1157" i="1"/>
  <c r="AI1155" i="1"/>
  <c r="B1155" i="1"/>
  <c r="AI1153" i="1"/>
  <c r="B1153" i="1"/>
  <c r="AI1151" i="1"/>
  <c r="B1151" i="1"/>
  <c r="AI1149" i="1"/>
  <c r="B1149" i="1"/>
  <c r="AI1147" i="1"/>
  <c r="B1147" i="1"/>
  <c r="AI1145" i="1"/>
  <c r="B1145" i="1"/>
  <c r="AI1143" i="1"/>
  <c r="B1143" i="1"/>
  <c r="AI1141" i="1"/>
  <c r="B1141" i="1"/>
  <c r="AI1139" i="1"/>
  <c r="B1139" i="1"/>
  <c r="AI1137" i="1"/>
  <c r="B1137" i="1"/>
  <c r="AI1135" i="1"/>
  <c r="B1135" i="1"/>
  <c r="AI1133" i="1"/>
  <c r="B1133" i="1"/>
  <c r="AI1131" i="1"/>
  <c r="B1131" i="1"/>
  <c r="AI1129" i="1"/>
  <c r="B1129" i="1"/>
  <c r="AI1127" i="1"/>
  <c r="B1127" i="1"/>
  <c r="AI1125" i="1"/>
  <c r="B1125" i="1"/>
  <c r="AI1123" i="1"/>
  <c r="B1123" i="1"/>
  <c r="AI1121" i="1"/>
  <c r="B1121" i="1"/>
  <c r="AI1119" i="1"/>
  <c r="B1119" i="1"/>
  <c r="AI1117" i="1"/>
  <c r="B1117" i="1"/>
  <c r="AI1115" i="1"/>
  <c r="B1115" i="1"/>
  <c r="AI1113" i="1"/>
  <c r="B1113" i="1"/>
  <c r="AI1111" i="1"/>
  <c r="B1111" i="1"/>
  <c r="AI1109" i="1"/>
  <c r="B1109" i="1"/>
  <c r="AI1107" i="1"/>
  <c r="B1107" i="1"/>
  <c r="AI1105" i="1"/>
  <c r="B1105" i="1"/>
  <c r="AI1103" i="1"/>
  <c r="B1103" i="1"/>
  <c r="AI1101" i="1"/>
  <c r="B1101" i="1"/>
  <c r="AI1099" i="1"/>
  <c r="B1099" i="1"/>
  <c r="AI1097" i="1"/>
  <c r="B1097" i="1"/>
  <c r="AI1095" i="1"/>
  <c r="B1095" i="1"/>
  <c r="AI1093" i="1"/>
  <c r="B1093" i="1"/>
  <c r="AI1091" i="1"/>
  <c r="B1091" i="1"/>
  <c r="AI1089" i="1"/>
  <c r="B1089" i="1"/>
  <c r="AI1087" i="1"/>
  <c r="B1087" i="1"/>
  <c r="AI1085" i="1"/>
  <c r="B1085" i="1"/>
  <c r="AI1083" i="1"/>
  <c r="B1083" i="1"/>
  <c r="AI1081" i="1"/>
  <c r="B1081" i="1"/>
  <c r="AI1079" i="1"/>
  <c r="B1079" i="1"/>
  <c r="AI1077" i="1"/>
  <c r="B1077" i="1"/>
  <c r="AI1075" i="1"/>
  <c r="B1075" i="1"/>
  <c r="AI1073" i="1"/>
  <c r="B1073" i="1"/>
  <c r="AI1071" i="1"/>
  <c r="B1071" i="1"/>
  <c r="AI1069" i="1"/>
  <c r="B1069" i="1"/>
  <c r="AI1067" i="1"/>
  <c r="B1067" i="1"/>
  <c r="AI1065" i="1"/>
  <c r="B1065" i="1"/>
  <c r="AI1063" i="1"/>
  <c r="B1063" i="1"/>
  <c r="AI1061" i="1"/>
  <c r="B1061" i="1"/>
  <c r="AI1059" i="1"/>
  <c r="B1059" i="1"/>
  <c r="AI1057" i="1"/>
  <c r="B1057" i="1"/>
  <c r="AI1055" i="1"/>
  <c r="B1055" i="1"/>
  <c r="AI1053" i="1"/>
  <c r="B1053" i="1"/>
  <c r="AI1051" i="1"/>
  <c r="B1051" i="1"/>
  <c r="AI1049" i="1"/>
  <c r="B1049" i="1"/>
  <c r="AI1047" i="1"/>
  <c r="B1047" i="1"/>
  <c r="AI1045" i="1"/>
  <c r="B1045" i="1"/>
  <c r="AI1043" i="1"/>
  <c r="B1043" i="1"/>
  <c r="AI1041" i="1"/>
  <c r="B1041" i="1"/>
  <c r="AI1039" i="1"/>
  <c r="B1039" i="1"/>
  <c r="AI1037" i="1"/>
  <c r="B1037" i="1"/>
  <c r="AI1035" i="1"/>
  <c r="B1035" i="1"/>
  <c r="AI1033" i="1"/>
  <c r="B1033" i="1"/>
  <c r="AI1031" i="1"/>
  <c r="B1031" i="1"/>
  <c r="AI1029" i="1"/>
  <c r="B1029" i="1"/>
  <c r="AI1027" i="1"/>
  <c r="B1027" i="1"/>
  <c r="AI1025" i="1"/>
  <c r="B1025" i="1"/>
  <c r="AI1023" i="1"/>
  <c r="B1023" i="1"/>
  <c r="AI1021" i="1"/>
  <c r="B1021" i="1"/>
  <c r="AI1019" i="1"/>
  <c r="B1019" i="1"/>
  <c r="AI1017" i="1"/>
  <c r="B1017" i="1"/>
  <c r="AI1015" i="1"/>
  <c r="B1015" i="1"/>
  <c r="AI1013" i="1"/>
  <c r="B1013" i="1"/>
  <c r="AI1011" i="1"/>
  <c r="B1011" i="1"/>
  <c r="AI1009" i="1"/>
  <c r="B1009" i="1"/>
  <c r="AI1007" i="1"/>
  <c r="B1007" i="1"/>
  <c r="AI1005" i="1"/>
  <c r="B1005" i="1"/>
  <c r="AI1003" i="1"/>
  <c r="B1003" i="1"/>
  <c r="AI1001" i="1"/>
  <c r="B1001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AI1246" i="1"/>
  <c r="B1246" i="1"/>
  <c r="AI1244" i="1"/>
  <c r="B1244" i="1"/>
  <c r="AI1242" i="1"/>
  <c r="B1242" i="1"/>
  <c r="AI1240" i="1"/>
  <c r="B1240" i="1"/>
  <c r="AI1238" i="1"/>
  <c r="B1238" i="1"/>
  <c r="AI1236" i="1"/>
  <c r="B1236" i="1"/>
  <c r="AI1234" i="1"/>
  <c r="B1234" i="1"/>
  <c r="AI1232" i="1"/>
  <c r="B1232" i="1"/>
  <c r="AI1230" i="1"/>
  <c r="B1230" i="1"/>
  <c r="AI1228" i="1"/>
  <c r="B1228" i="1"/>
  <c r="AI1226" i="1"/>
  <c r="B1226" i="1"/>
  <c r="AI1224" i="1"/>
  <c r="B1224" i="1"/>
  <c r="AI1222" i="1"/>
  <c r="B1222" i="1"/>
  <c r="AI1220" i="1"/>
  <c r="B1220" i="1"/>
  <c r="AI1218" i="1"/>
  <c r="B1218" i="1"/>
  <c r="AI1216" i="1"/>
  <c r="B1216" i="1"/>
  <c r="AI1214" i="1"/>
  <c r="B1214" i="1"/>
  <c r="AI1212" i="1"/>
  <c r="B1212" i="1"/>
  <c r="AI1210" i="1"/>
  <c r="B1210" i="1"/>
  <c r="AI1208" i="1"/>
  <c r="B1208" i="1"/>
  <c r="AI1206" i="1"/>
  <c r="B1206" i="1"/>
  <c r="AI1204" i="1"/>
  <c r="B1204" i="1"/>
  <c r="AI1202" i="1"/>
  <c r="B1202" i="1"/>
  <c r="AI1200" i="1"/>
  <c r="B1200" i="1"/>
  <c r="AI1198" i="1"/>
  <c r="B1198" i="1"/>
  <c r="AI1196" i="1"/>
  <c r="B1196" i="1"/>
  <c r="AI1194" i="1"/>
  <c r="B1194" i="1"/>
  <c r="AI1192" i="1"/>
  <c r="B1192" i="1"/>
  <c r="AI1190" i="1"/>
  <c r="B1190" i="1"/>
  <c r="AI1188" i="1"/>
  <c r="B1188" i="1"/>
  <c r="AI1186" i="1"/>
  <c r="B1186" i="1"/>
  <c r="AI1184" i="1"/>
  <c r="B1184" i="1"/>
  <c r="AI1182" i="1"/>
  <c r="B1182" i="1"/>
  <c r="AI1180" i="1"/>
  <c r="B1180" i="1"/>
  <c r="AI1178" i="1"/>
  <c r="B1178" i="1"/>
  <c r="AI1176" i="1"/>
  <c r="B1176" i="1"/>
  <c r="AI1174" i="1"/>
  <c r="B1174" i="1"/>
  <c r="AI1172" i="1"/>
  <c r="B1172" i="1"/>
  <c r="AI1170" i="1"/>
  <c r="B1170" i="1"/>
  <c r="AI1168" i="1"/>
  <c r="B1168" i="1"/>
  <c r="AI1166" i="1"/>
  <c r="B1166" i="1"/>
  <c r="AI1164" i="1"/>
  <c r="B1164" i="1"/>
  <c r="AI1162" i="1"/>
  <c r="B1162" i="1"/>
  <c r="AI1160" i="1"/>
  <c r="B1160" i="1"/>
  <c r="AI1158" i="1"/>
  <c r="B1158" i="1"/>
  <c r="AI1156" i="1"/>
  <c r="B1156" i="1"/>
  <c r="AI1154" i="1"/>
  <c r="B1154" i="1"/>
  <c r="AI1152" i="1"/>
  <c r="B1152" i="1"/>
  <c r="AI1150" i="1"/>
  <c r="B1150" i="1"/>
  <c r="AI1148" i="1"/>
  <c r="B1148" i="1"/>
  <c r="AI1146" i="1"/>
  <c r="B1146" i="1"/>
  <c r="AI1144" i="1"/>
  <c r="B1144" i="1"/>
  <c r="AI1142" i="1"/>
  <c r="B1142" i="1"/>
  <c r="AI1140" i="1"/>
  <c r="B1140" i="1"/>
  <c r="AI1138" i="1"/>
  <c r="B1138" i="1"/>
  <c r="AI1136" i="1"/>
  <c r="B1136" i="1"/>
  <c r="AI1134" i="1"/>
  <c r="B1134" i="1"/>
  <c r="AI1132" i="1"/>
  <c r="B1132" i="1"/>
  <c r="AI1130" i="1"/>
  <c r="B1130" i="1"/>
  <c r="AI1128" i="1"/>
  <c r="B1128" i="1"/>
  <c r="AI1126" i="1"/>
  <c r="B1126" i="1"/>
  <c r="AI1124" i="1"/>
  <c r="B1124" i="1"/>
  <c r="AI1122" i="1"/>
  <c r="B1122" i="1"/>
  <c r="AI1120" i="1"/>
  <c r="B1120" i="1"/>
  <c r="AI1118" i="1"/>
  <c r="B1118" i="1"/>
  <c r="AI1116" i="1"/>
  <c r="B1116" i="1"/>
  <c r="AI1114" i="1"/>
  <c r="B1114" i="1"/>
  <c r="AI1112" i="1"/>
  <c r="B1112" i="1"/>
  <c r="AI1110" i="1"/>
  <c r="B1110" i="1"/>
  <c r="AI1108" i="1"/>
  <c r="B1108" i="1"/>
  <c r="AI1106" i="1"/>
  <c r="B1106" i="1"/>
  <c r="AI1104" i="1"/>
  <c r="B1104" i="1"/>
  <c r="AI1102" i="1"/>
  <c r="B1102" i="1"/>
  <c r="AI1100" i="1"/>
  <c r="B1100" i="1"/>
  <c r="AI1098" i="1"/>
  <c r="B1098" i="1"/>
  <c r="AI1096" i="1"/>
  <c r="B1096" i="1"/>
  <c r="AI1094" i="1"/>
  <c r="B1094" i="1"/>
  <c r="AI1092" i="1"/>
  <c r="B1092" i="1"/>
  <c r="AI1090" i="1"/>
  <c r="B1090" i="1"/>
  <c r="AI1088" i="1"/>
  <c r="B1088" i="1"/>
  <c r="AI1086" i="1"/>
  <c r="B1086" i="1"/>
  <c r="AI1084" i="1"/>
  <c r="B1084" i="1"/>
  <c r="AI1082" i="1"/>
  <c r="B1082" i="1"/>
  <c r="AI1080" i="1"/>
  <c r="B1080" i="1"/>
  <c r="AI1078" i="1"/>
  <c r="B1078" i="1"/>
  <c r="AI1076" i="1"/>
  <c r="B1076" i="1"/>
  <c r="AI1074" i="1"/>
  <c r="B1074" i="1"/>
  <c r="AI1072" i="1"/>
  <c r="B1072" i="1"/>
  <c r="AI1070" i="1"/>
  <c r="B1070" i="1"/>
  <c r="AI1068" i="1"/>
  <c r="B1068" i="1"/>
  <c r="AI1066" i="1"/>
  <c r="B1066" i="1"/>
  <c r="AI1064" i="1"/>
  <c r="B1064" i="1"/>
  <c r="AI1062" i="1"/>
  <c r="B1062" i="1"/>
  <c r="AI1060" i="1"/>
  <c r="B1060" i="1"/>
  <c r="AI1058" i="1"/>
  <c r="B1058" i="1"/>
  <c r="AI1056" i="1"/>
  <c r="B1056" i="1"/>
  <c r="AI1054" i="1"/>
  <c r="B1054" i="1"/>
  <c r="AI1052" i="1"/>
  <c r="B1052" i="1"/>
  <c r="AI1050" i="1"/>
  <c r="B1050" i="1"/>
  <c r="AI1048" i="1"/>
  <c r="B1048" i="1"/>
  <c r="AI1046" i="1"/>
  <c r="B1046" i="1"/>
  <c r="AI1044" i="1"/>
  <c r="B1044" i="1"/>
  <c r="AI1042" i="1"/>
  <c r="B1042" i="1"/>
  <c r="AI1040" i="1"/>
  <c r="B1040" i="1"/>
  <c r="AI1038" i="1"/>
  <c r="B1038" i="1"/>
  <c r="AI1036" i="1"/>
  <c r="B1036" i="1"/>
  <c r="AI1034" i="1"/>
  <c r="B1034" i="1"/>
  <c r="AI1032" i="1"/>
  <c r="B1032" i="1"/>
  <c r="AI1030" i="1"/>
  <c r="B1030" i="1"/>
  <c r="AI1028" i="1"/>
  <c r="B1028" i="1"/>
  <c r="AI1026" i="1"/>
  <c r="B1026" i="1"/>
  <c r="AI1024" i="1"/>
  <c r="B1024" i="1"/>
  <c r="AI1022" i="1"/>
  <c r="B1022" i="1"/>
  <c r="AI1020" i="1"/>
  <c r="B1020" i="1"/>
  <c r="AI1018" i="1"/>
  <c r="B1018" i="1"/>
  <c r="AI1016" i="1"/>
  <c r="B1016" i="1"/>
  <c r="AI1014" i="1"/>
  <c r="B1014" i="1"/>
  <c r="AI1012" i="1"/>
  <c r="B1012" i="1"/>
  <c r="AI1010" i="1"/>
  <c r="B1010" i="1"/>
  <c r="AI1008" i="1"/>
  <c r="B1008" i="1"/>
  <c r="AI1006" i="1"/>
  <c r="B1006" i="1"/>
  <c r="AI1004" i="1"/>
  <c r="B1004" i="1"/>
  <c r="AI1002" i="1"/>
  <c r="B1002" i="1"/>
  <c r="AI1000" i="1"/>
  <c r="B1000" i="1"/>
  <c r="B999" i="1"/>
  <c r="B998" i="1"/>
  <c r="B997" i="1"/>
  <c r="B996" i="1"/>
  <c r="B995" i="1"/>
  <c r="B994" i="1"/>
  <c r="B993" i="1"/>
  <c r="B992" i="1"/>
  <c r="X18" i="1"/>
  <c r="X14" i="1"/>
  <c r="I7" i="1"/>
  <c r="O7" i="1" s="1"/>
  <c r="B944" i="1"/>
  <c r="AI944" i="1"/>
  <c r="B942" i="1"/>
  <c r="AI942" i="1"/>
  <c r="B940" i="1"/>
  <c r="AI940" i="1"/>
  <c r="B938" i="1"/>
  <c r="AI938" i="1"/>
  <c r="B936" i="1"/>
  <c r="AI936" i="1"/>
  <c r="B934" i="1"/>
  <c r="AI934" i="1"/>
  <c r="B932" i="1"/>
  <c r="AI932" i="1"/>
  <c r="B930" i="1"/>
  <c r="AI930" i="1"/>
  <c r="B928" i="1"/>
  <c r="AI928" i="1"/>
  <c r="B926" i="1"/>
  <c r="AI926" i="1"/>
  <c r="B924" i="1"/>
  <c r="AI924" i="1"/>
  <c r="B922" i="1"/>
  <c r="AI922" i="1"/>
  <c r="B920" i="1"/>
  <c r="AI920" i="1"/>
  <c r="B918" i="1"/>
  <c r="AI918" i="1"/>
  <c r="B916" i="1"/>
  <c r="AI916" i="1"/>
  <c r="B914" i="1"/>
  <c r="AI914" i="1"/>
  <c r="B912" i="1"/>
  <c r="AI912" i="1"/>
  <c r="B910" i="1"/>
  <c r="AI910" i="1"/>
  <c r="B908" i="1"/>
  <c r="AI908" i="1"/>
  <c r="B906" i="1"/>
  <c r="AI906" i="1"/>
  <c r="B904" i="1"/>
  <c r="AI904" i="1"/>
  <c r="B902" i="1"/>
  <c r="AI902" i="1"/>
  <c r="B900" i="1"/>
  <c r="AI900" i="1"/>
  <c r="B898" i="1"/>
  <c r="AI898" i="1"/>
  <c r="B896" i="1"/>
  <c r="AI896" i="1"/>
  <c r="B894" i="1"/>
  <c r="AI894" i="1"/>
  <c r="B892" i="1"/>
  <c r="AI892" i="1"/>
  <c r="B890" i="1"/>
  <c r="AI890" i="1"/>
  <c r="B888" i="1"/>
  <c r="AI888" i="1"/>
  <c r="B886" i="1"/>
  <c r="AI886" i="1"/>
  <c r="B884" i="1"/>
  <c r="AI884" i="1"/>
  <c r="B882" i="1"/>
  <c r="AI882" i="1"/>
  <c r="B880" i="1"/>
  <c r="AI880" i="1"/>
  <c r="B878" i="1"/>
  <c r="AI878" i="1"/>
  <c r="B876" i="1"/>
  <c r="AI876" i="1"/>
  <c r="B874" i="1"/>
  <c r="AI874" i="1"/>
  <c r="B872" i="1"/>
  <c r="AI872" i="1"/>
  <c r="B870" i="1"/>
  <c r="AI870" i="1"/>
  <c r="B943" i="1"/>
  <c r="AI943" i="1"/>
  <c r="B941" i="1"/>
  <c r="AI941" i="1"/>
  <c r="B939" i="1"/>
  <c r="AI939" i="1"/>
  <c r="B937" i="1"/>
  <c r="AI937" i="1"/>
  <c r="B935" i="1"/>
  <c r="AI935" i="1"/>
  <c r="B933" i="1"/>
  <c r="AI933" i="1"/>
  <c r="B931" i="1"/>
  <c r="AI931" i="1"/>
  <c r="B929" i="1"/>
  <c r="AI929" i="1"/>
  <c r="B927" i="1"/>
  <c r="AI927" i="1"/>
  <c r="B925" i="1"/>
  <c r="AI925" i="1"/>
  <c r="B923" i="1"/>
  <c r="AI923" i="1"/>
  <c r="B921" i="1"/>
  <c r="AI921" i="1"/>
  <c r="B919" i="1"/>
  <c r="AI919" i="1"/>
  <c r="B917" i="1"/>
  <c r="AI917" i="1"/>
  <c r="B915" i="1"/>
  <c r="AI915" i="1"/>
  <c r="B913" i="1"/>
  <c r="AI913" i="1"/>
  <c r="B911" i="1"/>
  <c r="AI911" i="1"/>
  <c r="B909" i="1"/>
  <c r="AI909" i="1"/>
  <c r="B907" i="1"/>
  <c r="AI907" i="1"/>
  <c r="B905" i="1"/>
  <c r="AI905" i="1"/>
  <c r="B903" i="1"/>
  <c r="AI903" i="1"/>
  <c r="B901" i="1"/>
  <c r="AI901" i="1"/>
  <c r="B899" i="1"/>
  <c r="AI899" i="1"/>
  <c r="B897" i="1"/>
  <c r="AI897" i="1"/>
  <c r="B895" i="1"/>
  <c r="AI895" i="1"/>
  <c r="B893" i="1"/>
  <c r="AI893" i="1"/>
  <c r="B891" i="1"/>
  <c r="AI891" i="1"/>
  <c r="B889" i="1"/>
  <c r="AI889" i="1"/>
  <c r="B887" i="1"/>
  <c r="AI887" i="1"/>
  <c r="B885" i="1"/>
  <c r="AI885" i="1"/>
  <c r="B883" i="1"/>
  <c r="AI883" i="1"/>
  <c r="B881" i="1"/>
  <c r="AI881" i="1"/>
  <c r="B879" i="1"/>
  <c r="AI879" i="1"/>
  <c r="B877" i="1"/>
  <c r="AI877" i="1"/>
  <c r="B875" i="1"/>
  <c r="AI875" i="1"/>
  <c r="B873" i="1"/>
  <c r="AI873" i="1"/>
  <c r="B871" i="1"/>
  <c r="AI871" i="1"/>
  <c r="B869" i="1"/>
  <c r="AI869" i="1"/>
  <c r="B867" i="1"/>
  <c r="AI867" i="1"/>
  <c r="B865" i="1"/>
  <c r="AI865" i="1"/>
  <c r="B863" i="1"/>
  <c r="AI863" i="1"/>
  <c r="B861" i="1"/>
  <c r="AI861" i="1"/>
  <c r="B859" i="1"/>
  <c r="AI859" i="1"/>
  <c r="B857" i="1"/>
  <c r="AI857" i="1"/>
  <c r="B855" i="1"/>
  <c r="AI855" i="1"/>
  <c r="B853" i="1"/>
  <c r="AI853" i="1"/>
  <c r="B851" i="1"/>
  <c r="AI851" i="1"/>
  <c r="B849" i="1"/>
  <c r="AI849" i="1"/>
  <c r="B847" i="1"/>
  <c r="AI847" i="1"/>
  <c r="B845" i="1"/>
  <c r="AI845" i="1"/>
  <c r="B843" i="1"/>
  <c r="AI843" i="1"/>
  <c r="B841" i="1"/>
  <c r="AI841" i="1"/>
  <c r="B839" i="1"/>
  <c r="AI839" i="1"/>
  <c r="B837" i="1"/>
  <c r="AI837" i="1"/>
  <c r="B835" i="1"/>
  <c r="AI835" i="1"/>
  <c r="B833" i="1"/>
  <c r="AI833" i="1"/>
  <c r="B831" i="1"/>
  <c r="AI831" i="1"/>
  <c r="B829" i="1"/>
  <c r="AI829" i="1"/>
  <c r="B827" i="1"/>
  <c r="AI827" i="1"/>
  <c r="B825" i="1"/>
  <c r="AI825" i="1"/>
  <c r="B823" i="1"/>
  <c r="AI823" i="1"/>
  <c r="B821" i="1"/>
  <c r="AI821" i="1"/>
  <c r="B819" i="1"/>
  <c r="AI819" i="1"/>
  <c r="B817" i="1"/>
  <c r="AI817" i="1"/>
  <c r="B815" i="1"/>
  <c r="AI815" i="1"/>
  <c r="B813" i="1"/>
  <c r="AI813" i="1"/>
  <c r="B811" i="1"/>
  <c r="AI811" i="1"/>
  <c r="B809" i="1"/>
  <c r="AI809" i="1"/>
  <c r="B807" i="1"/>
  <c r="AI807" i="1"/>
  <c r="B805" i="1"/>
  <c r="AI805" i="1"/>
  <c r="B803" i="1"/>
  <c r="AI803" i="1"/>
  <c r="B801" i="1"/>
  <c r="AI801" i="1"/>
  <c r="B799" i="1"/>
  <c r="AI799" i="1"/>
  <c r="B797" i="1"/>
  <c r="AI797" i="1"/>
  <c r="B795" i="1"/>
  <c r="AI795" i="1"/>
  <c r="B793" i="1"/>
  <c r="AI793" i="1"/>
  <c r="B791" i="1"/>
  <c r="AI791" i="1"/>
  <c r="B789" i="1"/>
  <c r="AI789" i="1"/>
  <c r="B787" i="1"/>
  <c r="AI787" i="1"/>
  <c r="B785" i="1"/>
  <c r="AI785" i="1"/>
  <c r="B783" i="1"/>
  <c r="AI783" i="1"/>
  <c r="B781" i="1"/>
  <c r="AI781" i="1"/>
  <c r="B779" i="1"/>
  <c r="AI779" i="1"/>
  <c r="B777" i="1"/>
  <c r="AI777" i="1"/>
  <c r="B775" i="1"/>
  <c r="AI775" i="1"/>
  <c r="B773" i="1"/>
  <c r="AI773" i="1"/>
  <c r="B771" i="1"/>
  <c r="AI771" i="1"/>
  <c r="B769" i="1"/>
  <c r="AI769" i="1"/>
  <c r="B767" i="1"/>
  <c r="AI767" i="1"/>
  <c r="B765" i="1"/>
  <c r="AI765" i="1"/>
  <c r="B763" i="1"/>
  <c r="AI763" i="1"/>
  <c r="B761" i="1"/>
  <c r="AI761" i="1"/>
  <c r="B759" i="1"/>
  <c r="AI759" i="1"/>
  <c r="B757" i="1"/>
  <c r="AI757" i="1"/>
  <c r="B755" i="1"/>
  <c r="AI755" i="1"/>
  <c r="B753" i="1"/>
  <c r="AI753" i="1"/>
  <c r="B751" i="1"/>
  <c r="AI751" i="1"/>
  <c r="B749" i="1"/>
  <c r="AI749" i="1"/>
  <c r="B747" i="1"/>
  <c r="AI747" i="1"/>
  <c r="B745" i="1"/>
  <c r="AI745" i="1"/>
  <c r="B743" i="1"/>
  <c r="AI743" i="1"/>
  <c r="B741" i="1"/>
  <c r="AI741" i="1"/>
  <c r="B739" i="1"/>
  <c r="AI739" i="1"/>
  <c r="B737" i="1"/>
  <c r="AI737" i="1"/>
  <c r="B735" i="1"/>
  <c r="AI735" i="1"/>
  <c r="B733" i="1"/>
  <c r="AI733" i="1"/>
  <c r="B731" i="1"/>
  <c r="AI731" i="1"/>
  <c r="B729" i="1"/>
  <c r="AI729" i="1"/>
  <c r="B727" i="1"/>
  <c r="AI727" i="1"/>
  <c r="B725" i="1"/>
  <c r="AI725" i="1"/>
  <c r="B723" i="1"/>
  <c r="AI723" i="1"/>
  <c r="B721" i="1"/>
  <c r="AI721" i="1"/>
  <c r="B719" i="1"/>
  <c r="AI719" i="1"/>
  <c r="B717" i="1"/>
  <c r="AI717" i="1"/>
  <c r="B715" i="1"/>
  <c r="AI715" i="1"/>
  <c r="B713" i="1"/>
  <c r="AI713" i="1"/>
  <c r="B711" i="1"/>
  <c r="AI711" i="1"/>
  <c r="B709" i="1"/>
  <c r="AI709" i="1"/>
  <c r="B707" i="1"/>
  <c r="AI707" i="1"/>
  <c r="B705" i="1"/>
  <c r="AI705" i="1"/>
  <c r="B703" i="1"/>
  <c r="AI703" i="1"/>
  <c r="B701" i="1"/>
  <c r="AI701" i="1"/>
  <c r="AI471" i="1"/>
  <c r="B471" i="1"/>
  <c r="AI469" i="1"/>
  <c r="B469" i="1"/>
  <c r="AI467" i="1"/>
  <c r="B467" i="1"/>
  <c r="AI465" i="1"/>
  <c r="B465" i="1"/>
  <c r="AI463" i="1"/>
  <c r="B463" i="1"/>
  <c r="AI461" i="1"/>
  <c r="B461" i="1"/>
  <c r="AI459" i="1"/>
  <c r="B459" i="1"/>
  <c r="AI457" i="1"/>
  <c r="B457" i="1"/>
  <c r="AI455" i="1"/>
  <c r="B455" i="1"/>
  <c r="AI453" i="1"/>
  <c r="B453" i="1"/>
  <c r="AI451" i="1"/>
  <c r="B451" i="1"/>
  <c r="AI449" i="1"/>
  <c r="B449" i="1"/>
  <c r="AI447" i="1"/>
  <c r="B447" i="1"/>
  <c r="AI445" i="1"/>
  <c r="B445" i="1"/>
  <c r="AI443" i="1"/>
  <c r="B443" i="1"/>
  <c r="AI441" i="1"/>
  <c r="B441" i="1"/>
  <c r="AI439" i="1"/>
  <c r="B439" i="1"/>
  <c r="AI437" i="1"/>
  <c r="B437" i="1"/>
  <c r="AI435" i="1"/>
  <c r="B435" i="1"/>
  <c r="AI433" i="1"/>
  <c r="B433" i="1"/>
  <c r="AI431" i="1"/>
  <c r="B431" i="1"/>
  <c r="AI429" i="1"/>
  <c r="B429" i="1"/>
  <c r="AI427" i="1"/>
  <c r="B427" i="1"/>
  <c r="AI425" i="1"/>
  <c r="B425" i="1"/>
  <c r="AI423" i="1"/>
  <c r="B423" i="1"/>
  <c r="AI421" i="1"/>
  <c r="B421" i="1"/>
  <c r="AI419" i="1"/>
  <c r="B419" i="1"/>
  <c r="AI417" i="1"/>
  <c r="B417" i="1"/>
  <c r="AI415" i="1"/>
  <c r="B415" i="1"/>
  <c r="AI413" i="1"/>
  <c r="B413" i="1"/>
  <c r="AI411" i="1"/>
  <c r="B411" i="1"/>
  <c r="AI409" i="1"/>
  <c r="B409" i="1"/>
  <c r="AI407" i="1"/>
  <c r="B407" i="1"/>
  <c r="AI405" i="1"/>
  <c r="B405" i="1"/>
  <c r="AI403" i="1"/>
  <c r="B403" i="1"/>
  <c r="AI401" i="1"/>
  <c r="B401" i="1"/>
  <c r="AI399" i="1"/>
  <c r="B399" i="1"/>
  <c r="AI397" i="1"/>
  <c r="B397" i="1"/>
  <c r="AI395" i="1"/>
  <c r="B395" i="1"/>
  <c r="AI393" i="1"/>
  <c r="B393" i="1"/>
  <c r="AI391" i="1"/>
  <c r="B391" i="1"/>
  <c r="AI389" i="1"/>
  <c r="B389" i="1"/>
  <c r="AI387" i="1"/>
  <c r="B387" i="1"/>
  <c r="AI385" i="1"/>
  <c r="B385" i="1"/>
  <c r="AI383" i="1"/>
  <c r="B383" i="1"/>
  <c r="AI381" i="1"/>
  <c r="B381" i="1"/>
  <c r="AI379" i="1"/>
  <c r="B379" i="1"/>
  <c r="AI377" i="1"/>
  <c r="B377" i="1"/>
  <c r="AI375" i="1"/>
  <c r="B375" i="1"/>
  <c r="AI373" i="1"/>
  <c r="B373" i="1"/>
  <c r="AI371" i="1"/>
  <c r="B371" i="1"/>
  <c r="AI369" i="1"/>
  <c r="B369" i="1"/>
  <c r="AI367" i="1"/>
  <c r="B367" i="1"/>
  <c r="AI365" i="1"/>
  <c r="B365" i="1"/>
  <c r="AI363" i="1"/>
  <c r="B363" i="1"/>
  <c r="AI361" i="1"/>
  <c r="B361" i="1"/>
  <c r="AI359" i="1"/>
  <c r="B359" i="1"/>
  <c r="AI357" i="1"/>
  <c r="B357" i="1"/>
  <c r="AI355" i="1"/>
  <c r="B355" i="1"/>
  <c r="AI353" i="1"/>
  <c r="B353" i="1"/>
  <c r="AI351" i="1"/>
  <c r="B351" i="1"/>
  <c r="AI349" i="1"/>
  <c r="B349" i="1"/>
  <c r="AI347" i="1"/>
  <c r="B347" i="1"/>
  <c r="AI345" i="1"/>
  <c r="B345" i="1"/>
  <c r="AI343" i="1"/>
  <c r="B343" i="1"/>
  <c r="AI341" i="1"/>
  <c r="B341" i="1"/>
  <c r="AI339" i="1"/>
  <c r="B339" i="1"/>
  <c r="AI337" i="1"/>
  <c r="B337" i="1"/>
  <c r="AI335" i="1"/>
  <c r="B335" i="1"/>
  <c r="AI333" i="1"/>
  <c r="B333" i="1"/>
  <c r="AI331" i="1"/>
  <c r="B331" i="1"/>
  <c r="AI329" i="1"/>
  <c r="B329" i="1"/>
  <c r="AI327" i="1"/>
  <c r="B327" i="1"/>
  <c r="AI325" i="1"/>
  <c r="B325" i="1"/>
  <c r="AI323" i="1"/>
  <c r="B323" i="1"/>
  <c r="AI321" i="1"/>
  <c r="B321" i="1"/>
  <c r="AI319" i="1"/>
  <c r="B319" i="1"/>
  <c r="AI317" i="1"/>
  <c r="B317" i="1"/>
  <c r="AI315" i="1"/>
  <c r="B315" i="1"/>
  <c r="AI313" i="1"/>
  <c r="B313" i="1"/>
  <c r="AI311" i="1"/>
  <c r="B311" i="1"/>
  <c r="AI309" i="1"/>
  <c r="B309" i="1"/>
  <c r="AI307" i="1"/>
  <c r="B307" i="1"/>
  <c r="AI305" i="1"/>
  <c r="B305" i="1"/>
  <c r="AI303" i="1"/>
  <c r="B303" i="1"/>
  <c r="AI301" i="1"/>
  <c r="B301" i="1"/>
  <c r="AI299" i="1"/>
  <c r="B299" i="1"/>
  <c r="AI297" i="1"/>
  <c r="B297" i="1"/>
  <c r="AI295" i="1"/>
  <c r="B295" i="1"/>
  <c r="AI293" i="1"/>
  <c r="B293" i="1"/>
  <c r="AI291" i="1"/>
  <c r="B291" i="1"/>
  <c r="AI289" i="1"/>
  <c r="B289" i="1"/>
  <c r="AI287" i="1"/>
  <c r="B287" i="1"/>
  <c r="AI285" i="1"/>
  <c r="B285" i="1"/>
  <c r="AI283" i="1"/>
  <c r="B283" i="1"/>
  <c r="AI281" i="1"/>
  <c r="B281" i="1"/>
  <c r="AI279" i="1"/>
  <c r="B279" i="1"/>
  <c r="AI277" i="1"/>
  <c r="B277" i="1"/>
  <c r="AI275" i="1"/>
  <c r="B275" i="1"/>
  <c r="AI273" i="1"/>
  <c r="B273" i="1"/>
  <c r="AI271" i="1"/>
  <c r="B271" i="1"/>
  <c r="AI269" i="1"/>
  <c r="B269" i="1"/>
  <c r="AI267" i="1"/>
  <c r="B267" i="1"/>
  <c r="AI265" i="1"/>
  <c r="B265" i="1"/>
  <c r="AI263" i="1"/>
  <c r="B263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868" i="1"/>
  <c r="AI868" i="1"/>
  <c r="B866" i="1"/>
  <c r="AI866" i="1"/>
  <c r="B864" i="1"/>
  <c r="AI864" i="1"/>
  <c r="B862" i="1"/>
  <c r="AI862" i="1"/>
  <c r="B860" i="1"/>
  <c r="AI860" i="1"/>
  <c r="B858" i="1"/>
  <c r="AI858" i="1"/>
  <c r="B856" i="1"/>
  <c r="AI856" i="1"/>
  <c r="B854" i="1"/>
  <c r="AI854" i="1"/>
  <c r="B852" i="1"/>
  <c r="AI852" i="1"/>
  <c r="B850" i="1"/>
  <c r="AI850" i="1"/>
  <c r="B848" i="1"/>
  <c r="AI848" i="1"/>
  <c r="B846" i="1"/>
  <c r="AI846" i="1"/>
  <c r="B844" i="1"/>
  <c r="AI844" i="1"/>
  <c r="B842" i="1"/>
  <c r="AI842" i="1"/>
  <c r="B840" i="1"/>
  <c r="AI840" i="1"/>
  <c r="B838" i="1"/>
  <c r="AI838" i="1"/>
  <c r="B836" i="1"/>
  <c r="AI836" i="1"/>
  <c r="B834" i="1"/>
  <c r="AI834" i="1"/>
  <c r="B832" i="1"/>
  <c r="AI832" i="1"/>
  <c r="B830" i="1"/>
  <c r="AI830" i="1"/>
  <c r="B828" i="1"/>
  <c r="AI828" i="1"/>
  <c r="B826" i="1"/>
  <c r="AI826" i="1"/>
  <c r="B824" i="1"/>
  <c r="AI824" i="1"/>
  <c r="B822" i="1"/>
  <c r="AI822" i="1"/>
  <c r="B820" i="1"/>
  <c r="AI820" i="1"/>
  <c r="B818" i="1"/>
  <c r="AI818" i="1"/>
  <c r="B816" i="1"/>
  <c r="AI816" i="1"/>
  <c r="B814" i="1"/>
  <c r="AI814" i="1"/>
  <c r="B812" i="1"/>
  <c r="AI812" i="1"/>
  <c r="B810" i="1"/>
  <c r="AI810" i="1"/>
  <c r="B808" i="1"/>
  <c r="AI808" i="1"/>
  <c r="B806" i="1"/>
  <c r="AI806" i="1"/>
  <c r="B804" i="1"/>
  <c r="AI804" i="1"/>
  <c r="B802" i="1"/>
  <c r="AI802" i="1"/>
  <c r="B800" i="1"/>
  <c r="AI800" i="1"/>
  <c r="B798" i="1"/>
  <c r="AI798" i="1"/>
  <c r="B796" i="1"/>
  <c r="AI796" i="1"/>
  <c r="B794" i="1"/>
  <c r="AI794" i="1"/>
  <c r="B792" i="1"/>
  <c r="AI792" i="1"/>
  <c r="B790" i="1"/>
  <c r="AI790" i="1"/>
  <c r="B788" i="1"/>
  <c r="AI788" i="1"/>
  <c r="B786" i="1"/>
  <c r="AI786" i="1"/>
  <c r="B784" i="1"/>
  <c r="AI784" i="1"/>
  <c r="B782" i="1"/>
  <c r="AI782" i="1"/>
  <c r="B780" i="1"/>
  <c r="AI780" i="1"/>
  <c r="B778" i="1"/>
  <c r="AI778" i="1"/>
  <c r="B776" i="1"/>
  <c r="AI776" i="1"/>
  <c r="B774" i="1"/>
  <c r="AI774" i="1"/>
  <c r="B772" i="1"/>
  <c r="AI772" i="1"/>
  <c r="B770" i="1"/>
  <c r="AI770" i="1"/>
  <c r="B768" i="1"/>
  <c r="AI768" i="1"/>
  <c r="B766" i="1"/>
  <c r="AI766" i="1"/>
  <c r="B764" i="1"/>
  <c r="AI764" i="1"/>
  <c r="B762" i="1"/>
  <c r="AI762" i="1"/>
  <c r="B760" i="1"/>
  <c r="AI760" i="1"/>
  <c r="B758" i="1"/>
  <c r="AI758" i="1"/>
  <c r="B756" i="1"/>
  <c r="AI756" i="1"/>
  <c r="B754" i="1"/>
  <c r="AI754" i="1"/>
  <c r="B752" i="1"/>
  <c r="AI752" i="1"/>
  <c r="B750" i="1"/>
  <c r="AI750" i="1"/>
  <c r="B748" i="1"/>
  <c r="AI748" i="1"/>
  <c r="B746" i="1"/>
  <c r="AI746" i="1"/>
  <c r="B744" i="1"/>
  <c r="AI744" i="1"/>
  <c r="B742" i="1"/>
  <c r="AI742" i="1"/>
  <c r="B740" i="1"/>
  <c r="AI740" i="1"/>
  <c r="B738" i="1"/>
  <c r="AI738" i="1"/>
  <c r="B736" i="1"/>
  <c r="AI736" i="1"/>
  <c r="B734" i="1"/>
  <c r="AI734" i="1"/>
  <c r="B732" i="1"/>
  <c r="AI732" i="1"/>
  <c r="B730" i="1"/>
  <c r="AI730" i="1"/>
  <c r="B728" i="1"/>
  <c r="AI728" i="1"/>
  <c r="B726" i="1"/>
  <c r="AI726" i="1"/>
  <c r="B724" i="1"/>
  <c r="AI724" i="1"/>
  <c r="B722" i="1"/>
  <c r="AI722" i="1"/>
  <c r="B720" i="1"/>
  <c r="AI720" i="1"/>
  <c r="B718" i="1"/>
  <c r="AI718" i="1"/>
  <c r="B716" i="1"/>
  <c r="AI716" i="1"/>
  <c r="B714" i="1"/>
  <c r="AI714" i="1"/>
  <c r="B712" i="1"/>
  <c r="AI712" i="1"/>
  <c r="B710" i="1"/>
  <c r="AI710" i="1"/>
  <c r="B708" i="1"/>
  <c r="AI708" i="1"/>
  <c r="B706" i="1"/>
  <c r="AI706" i="1"/>
  <c r="B704" i="1"/>
  <c r="AI704" i="1"/>
  <c r="B702" i="1"/>
  <c r="AI702" i="1"/>
  <c r="B700" i="1"/>
  <c r="AI700" i="1"/>
  <c r="B698" i="1"/>
  <c r="AI698" i="1"/>
  <c r="B696" i="1"/>
  <c r="AI696" i="1"/>
  <c r="B694" i="1"/>
  <c r="AI694" i="1"/>
  <c r="B692" i="1"/>
  <c r="AI692" i="1"/>
  <c r="B690" i="1"/>
  <c r="AI690" i="1"/>
  <c r="B688" i="1"/>
  <c r="AI688" i="1"/>
  <c r="B686" i="1"/>
  <c r="AI686" i="1"/>
  <c r="B684" i="1"/>
  <c r="AI684" i="1"/>
  <c r="B682" i="1"/>
  <c r="AI682" i="1"/>
  <c r="B680" i="1"/>
  <c r="AI680" i="1"/>
  <c r="B678" i="1"/>
  <c r="AI678" i="1"/>
  <c r="B676" i="1"/>
  <c r="AI676" i="1"/>
  <c r="B674" i="1"/>
  <c r="AI674" i="1"/>
  <c r="B672" i="1"/>
  <c r="AI672" i="1"/>
  <c r="B670" i="1"/>
  <c r="AI670" i="1"/>
  <c r="B668" i="1"/>
  <c r="AI668" i="1"/>
  <c r="B666" i="1"/>
  <c r="AI666" i="1"/>
  <c r="B664" i="1"/>
  <c r="AI664" i="1"/>
  <c r="B662" i="1"/>
  <c r="AI662" i="1"/>
  <c r="B660" i="1"/>
  <c r="AI660" i="1"/>
  <c r="B658" i="1"/>
  <c r="AI658" i="1"/>
  <c r="B656" i="1"/>
  <c r="AI656" i="1"/>
  <c r="B654" i="1"/>
  <c r="AI654" i="1"/>
  <c r="B652" i="1"/>
  <c r="AI652" i="1"/>
  <c r="B650" i="1"/>
  <c r="AI650" i="1"/>
  <c r="B648" i="1"/>
  <c r="AI648" i="1"/>
  <c r="B646" i="1"/>
  <c r="AI646" i="1"/>
  <c r="B644" i="1"/>
  <c r="AI644" i="1"/>
  <c r="B642" i="1"/>
  <c r="AI642" i="1"/>
  <c r="B640" i="1"/>
  <c r="AI640" i="1"/>
  <c r="B638" i="1"/>
  <c r="AI638" i="1"/>
  <c r="B636" i="1"/>
  <c r="AI636" i="1"/>
  <c r="B634" i="1"/>
  <c r="AI634" i="1"/>
  <c r="B632" i="1"/>
  <c r="AI632" i="1"/>
  <c r="B630" i="1"/>
  <c r="AI630" i="1"/>
  <c r="B628" i="1"/>
  <c r="AI628" i="1"/>
  <c r="B626" i="1"/>
  <c r="AI626" i="1"/>
  <c r="B624" i="1"/>
  <c r="AI624" i="1"/>
  <c r="B622" i="1"/>
  <c r="AI622" i="1"/>
  <c r="B620" i="1"/>
  <c r="AI620" i="1"/>
  <c r="B618" i="1"/>
  <c r="AI618" i="1"/>
  <c r="B616" i="1"/>
  <c r="AI616" i="1"/>
  <c r="B614" i="1"/>
  <c r="AI614" i="1"/>
  <c r="B612" i="1"/>
  <c r="AI612" i="1"/>
  <c r="B610" i="1"/>
  <c r="AI610" i="1"/>
  <c r="B608" i="1"/>
  <c r="AI608" i="1"/>
  <c r="B606" i="1"/>
  <c r="AI606" i="1"/>
  <c r="B604" i="1"/>
  <c r="AI604" i="1"/>
  <c r="AI470" i="1"/>
  <c r="B470" i="1"/>
  <c r="AI468" i="1"/>
  <c r="B468" i="1"/>
  <c r="AI466" i="1"/>
  <c r="B466" i="1"/>
  <c r="AI464" i="1"/>
  <c r="B464" i="1"/>
  <c r="AI462" i="1"/>
  <c r="B462" i="1"/>
  <c r="AI460" i="1"/>
  <c r="B460" i="1"/>
  <c r="AI458" i="1"/>
  <c r="B458" i="1"/>
  <c r="AI456" i="1"/>
  <c r="B456" i="1"/>
  <c r="AI454" i="1"/>
  <c r="B454" i="1"/>
  <c r="AI452" i="1"/>
  <c r="B452" i="1"/>
  <c r="AI450" i="1"/>
  <c r="B450" i="1"/>
  <c r="AI448" i="1"/>
  <c r="B448" i="1"/>
  <c r="AI446" i="1"/>
  <c r="B446" i="1"/>
  <c r="AI444" i="1"/>
  <c r="B444" i="1"/>
  <c r="AI442" i="1"/>
  <c r="B442" i="1"/>
  <c r="AI440" i="1"/>
  <c r="B440" i="1"/>
  <c r="AI438" i="1"/>
  <c r="B438" i="1"/>
  <c r="AI436" i="1"/>
  <c r="B436" i="1"/>
  <c r="AI434" i="1"/>
  <c r="B434" i="1"/>
  <c r="AI432" i="1"/>
  <c r="B432" i="1"/>
  <c r="AI430" i="1"/>
  <c r="B430" i="1"/>
  <c r="AI428" i="1"/>
  <c r="B428" i="1"/>
  <c r="AI426" i="1"/>
  <c r="B426" i="1"/>
  <c r="AI424" i="1"/>
  <c r="B424" i="1"/>
  <c r="AI422" i="1"/>
  <c r="B422" i="1"/>
  <c r="AI420" i="1"/>
  <c r="B420" i="1"/>
  <c r="AI418" i="1"/>
  <c r="B418" i="1"/>
  <c r="AI416" i="1"/>
  <c r="B416" i="1"/>
  <c r="AI414" i="1"/>
  <c r="B414" i="1"/>
  <c r="AI412" i="1"/>
  <c r="B412" i="1"/>
  <c r="AI410" i="1"/>
  <c r="B410" i="1"/>
  <c r="AI408" i="1"/>
  <c r="B408" i="1"/>
  <c r="AI406" i="1"/>
  <c r="B406" i="1"/>
  <c r="AI404" i="1"/>
  <c r="B404" i="1"/>
  <c r="AI402" i="1"/>
  <c r="B402" i="1"/>
  <c r="AI400" i="1"/>
  <c r="B400" i="1"/>
  <c r="AI398" i="1"/>
  <c r="B398" i="1"/>
  <c r="AI396" i="1"/>
  <c r="B396" i="1"/>
  <c r="AI394" i="1"/>
  <c r="B394" i="1"/>
  <c r="AI392" i="1"/>
  <c r="B392" i="1"/>
  <c r="AI390" i="1"/>
  <c r="B390" i="1"/>
  <c r="AI388" i="1"/>
  <c r="B388" i="1"/>
  <c r="AI386" i="1"/>
  <c r="B386" i="1"/>
  <c r="AI384" i="1"/>
  <c r="B384" i="1"/>
  <c r="AI382" i="1"/>
  <c r="B382" i="1"/>
  <c r="AI380" i="1"/>
  <c r="B380" i="1"/>
  <c r="AI378" i="1"/>
  <c r="B378" i="1"/>
  <c r="AI376" i="1"/>
  <c r="B376" i="1"/>
  <c r="AI374" i="1"/>
  <c r="B374" i="1"/>
  <c r="AI372" i="1"/>
  <c r="B372" i="1"/>
  <c r="AI370" i="1"/>
  <c r="B370" i="1"/>
  <c r="AI368" i="1"/>
  <c r="B368" i="1"/>
  <c r="AI366" i="1"/>
  <c r="B366" i="1"/>
  <c r="AI364" i="1"/>
  <c r="B364" i="1"/>
  <c r="AI362" i="1"/>
  <c r="B362" i="1"/>
  <c r="AI360" i="1"/>
  <c r="B360" i="1"/>
  <c r="AI358" i="1"/>
  <c r="B358" i="1"/>
  <c r="AI356" i="1"/>
  <c r="B356" i="1"/>
  <c r="AI354" i="1"/>
  <c r="B354" i="1"/>
  <c r="AI352" i="1"/>
  <c r="B352" i="1"/>
  <c r="AI350" i="1"/>
  <c r="B350" i="1"/>
  <c r="AI348" i="1"/>
  <c r="B348" i="1"/>
  <c r="AI346" i="1"/>
  <c r="B346" i="1"/>
  <c r="AI344" i="1"/>
  <c r="B344" i="1"/>
  <c r="AI342" i="1"/>
  <c r="B342" i="1"/>
  <c r="AI340" i="1"/>
  <c r="B340" i="1"/>
  <c r="AI338" i="1"/>
  <c r="B338" i="1"/>
  <c r="AI336" i="1"/>
  <c r="B336" i="1"/>
  <c r="AI334" i="1"/>
  <c r="B334" i="1"/>
  <c r="AI332" i="1"/>
  <c r="B332" i="1"/>
  <c r="AI330" i="1"/>
  <c r="B330" i="1"/>
  <c r="AI328" i="1"/>
  <c r="B328" i="1"/>
  <c r="AI326" i="1"/>
  <c r="B326" i="1"/>
  <c r="AI324" i="1"/>
  <c r="B324" i="1"/>
  <c r="AI322" i="1"/>
  <c r="B322" i="1"/>
  <c r="AI320" i="1"/>
  <c r="B320" i="1"/>
  <c r="AI318" i="1"/>
  <c r="B318" i="1"/>
  <c r="AI316" i="1"/>
  <c r="B316" i="1"/>
  <c r="AI314" i="1"/>
  <c r="B314" i="1"/>
  <c r="AI312" i="1"/>
  <c r="B312" i="1"/>
  <c r="AI310" i="1"/>
  <c r="B310" i="1"/>
  <c r="AI308" i="1"/>
  <c r="B308" i="1"/>
  <c r="AI306" i="1"/>
  <c r="B306" i="1"/>
  <c r="AI304" i="1"/>
  <c r="B304" i="1"/>
  <c r="AI302" i="1"/>
  <c r="B302" i="1"/>
  <c r="AI300" i="1"/>
  <c r="B300" i="1"/>
  <c r="AI298" i="1"/>
  <c r="B298" i="1"/>
  <c r="AI296" i="1"/>
  <c r="B296" i="1"/>
  <c r="AI294" i="1"/>
  <c r="B294" i="1"/>
  <c r="AI292" i="1"/>
  <c r="B292" i="1"/>
  <c r="AI290" i="1"/>
  <c r="B290" i="1"/>
  <c r="AI288" i="1"/>
  <c r="B288" i="1"/>
  <c r="AI286" i="1"/>
  <c r="B286" i="1"/>
  <c r="AI284" i="1"/>
  <c r="B284" i="1"/>
  <c r="AI282" i="1"/>
  <c r="B282" i="1"/>
  <c r="AI280" i="1"/>
  <c r="B280" i="1"/>
  <c r="AI278" i="1"/>
  <c r="B278" i="1"/>
  <c r="AI276" i="1"/>
  <c r="B276" i="1"/>
  <c r="AI274" i="1"/>
  <c r="B274" i="1"/>
  <c r="AI272" i="1"/>
  <c r="B272" i="1"/>
  <c r="AI270" i="1"/>
  <c r="B270" i="1"/>
  <c r="AI268" i="1"/>
  <c r="B268" i="1"/>
  <c r="AI266" i="1"/>
  <c r="B266" i="1"/>
  <c r="AI264" i="1"/>
  <c r="B264" i="1"/>
  <c r="AI262" i="1"/>
  <c r="B262" i="1"/>
  <c r="B260" i="1"/>
  <c r="AI260" i="1"/>
  <c r="B258" i="1"/>
  <c r="AI258" i="1"/>
  <c r="B256" i="1"/>
  <c r="AI256" i="1"/>
  <c r="B254" i="1"/>
  <c r="AI254" i="1"/>
  <c r="B252" i="1"/>
  <c r="AI252" i="1"/>
  <c r="B250" i="1"/>
  <c r="AI250" i="1"/>
  <c r="B248" i="1"/>
  <c r="AI248" i="1"/>
  <c r="B246" i="1"/>
  <c r="AI246" i="1"/>
  <c r="B244" i="1"/>
  <c r="AI244" i="1"/>
  <c r="B242" i="1"/>
  <c r="AI242" i="1"/>
  <c r="B240" i="1"/>
  <c r="AI240" i="1"/>
  <c r="B238" i="1"/>
  <c r="AI238" i="1"/>
  <c r="B236" i="1"/>
  <c r="AI236" i="1"/>
  <c r="B234" i="1"/>
  <c r="AI234" i="1"/>
  <c r="B232" i="1"/>
  <c r="AI232" i="1"/>
  <c r="B230" i="1"/>
  <c r="AI230" i="1"/>
  <c r="B228" i="1"/>
  <c r="AI228" i="1"/>
  <c r="B226" i="1"/>
  <c r="AI226" i="1"/>
  <c r="B261" i="1"/>
  <c r="AI261" i="1"/>
  <c r="B259" i="1"/>
  <c r="AI259" i="1"/>
  <c r="B257" i="1"/>
  <c r="AI257" i="1"/>
  <c r="B255" i="1"/>
  <c r="AI255" i="1"/>
  <c r="B253" i="1"/>
  <c r="AI253" i="1"/>
  <c r="B251" i="1"/>
  <c r="AI251" i="1"/>
  <c r="B249" i="1"/>
  <c r="AI249" i="1"/>
  <c r="B247" i="1"/>
  <c r="AI247" i="1"/>
  <c r="B245" i="1"/>
  <c r="AI245" i="1"/>
  <c r="B243" i="1"/>
  <c r="AI243" i="1"/>
  <c r="B241" i="1"/>
  <c r="AI241" i="1"/>
  <c r="B239" i="1"/>
  <c r="AI239" i="1"/>
  <c r="B237" i="1"/>
  <c r="AI237" i="1"/>
  <c r="B235" i="1"/>
  <c r="AI235" i="1"/>
  <c r="B233" i="1"/>
  <c r="AI233" i="1"/>
  <c r="B231" i="1"/>
  <c r="AI231" i="1"/>
  <c r="B229" i="1"/>
  <c r="AI229" i="1"/>
  <c r="B227" i="1"/>
  <c r="AI227" i="1"/>
  <c r="B225" i="1"/>
  <c r="AI225" i="1"/>
  <c r="B223" i="1"/>
  <c r="AI223" i="1"/>
  <c r="B221" i="1"/>
  <c r="AI221" i="1"/>
  <c r="B219" i="1"/>
  <c r="AI219" i="1"/>
  <c r="B217" i="1"/>
  <c r="AI217" i="1"/>
  <c r="B215" i="1"/>
  <c r="AI215" i="1"/>
  <c r="B213" i="1"/>
  <c r="AI213" i="1"/>
  <c r="B211" i="1"/>
  <c r="AI211" i="1"/>
  <c r="B209" i="1"/>
  <c r="AI209" i="1"/>
  <c r="B207" i="1"/>
  <c r="AI207" i="1"/>
  <c r="B205" i="1"/>
  <c r="AI205" i="1"/>
  <c r="B203" i="1"/>
  <c r="AI203" i="1"/>
  <c r="B201" i="1"/>
  <c r="AI201" i="1"/>
  <c r="B199" i="1"/>
  <c r="AI199" i="1"/>
  <c r="B197" i="1"/>
  <c r="AI197" i="1"/>
  <c r="B195" i="1"/>
  <c r="AI195" i="1"/>
  <c r="B193" i="1"/>
  <c r="AI193" i="1"/>
  <c r="B191" i="1"/>
  <c r="AI191" i="1"/>
  <c r="B189" i="1"/>
  <c r="AI189" i="1"/>
  <c r="B187" i="1"/>
  <c r="AI187" i="1"/>
  <c r="B185" i="1"/>
  <c r="AI185" i="1"/>
  <c r="B183" i="1"/>
  <c r="AI183" i="1"/>
  <c r="B181" i="1"/>
  <c r="AI181" i="1"/>
  <c r="B179" i="1"/>
  <c r="AI179" i="1"/>
  <c r="B177" i="1"/>
  <c r="AI177" i="1"/>
  <c r="B175" i="1"/>
  <c r="AI175" i="1"/>
  <c r="B173" i="1"/>
  <c r="AI173" i="1"/>
  <c r="B171" i="1"/>
  <c r="AI171" i="1"/>
  <c r="B169" i="1"/>
  <c r="AI169" i="1"/>
  <c r="B167" i="1"/>
  <c r="AI167" i="1"/>
  <c r="B165" i="1"/>
  <c r="AI165" i="1"/>
  <c r="B163" i="1"/>
  <c r="AI163" i="1"/>
  <c r="B161" i="1"/>
  <c r="AI161" i="1"/>
  <c r="B159" i="1"/>
  <c r="AI159" i="1"/>
  <c r="B157" i="1"/>
  <c r="AI157" i="1"/>
  <c r="B155" i="1"/>
  <c r="AI155" i="1"/>
  <c r="B153" i="1"/>
  <c r="AI153" i="1"/>
  <c r="B151" i="1"/>
  <c r="AI151" i="1"/>
  <c r="B149" i="1"/>
  <c r="AI149" i="1"/>
  <c r="B147" i="1"/>
  <c r="AI147" i="1"/>
  <c r="B145" i="1"/>
  <c r="AI145" i="1"/>
  <c r="B143" i="1"/>
  <c r="AI143" i="1"/>
  <c r="B141" i="1"/>
  <c r="AI141" i="1"/>
  <c r="B139" i="1"/>
  <c r="AI139" i="1"/>
  <c r="B137" i="1"/>
  <c r="AI137" i="1"/>
  <c r="B135" i="1"/>
  <c r="AI135" i="1"/>
  <c r="B133" i="1"/>
  <c r="AI133" i="1"/>
  <c r="B131" i="1"/>
  <c r="AI131" i="1"/>
  <c r="B129" i="1"/>
  <c r="AI129" i="1"/>
  <c r="B127" i="1"/>
  <c r="AI127" i="1"/>
  <c r="B125" i="1"/>
  <c r="AI125" i="1"/>
  <c r="B123" i="1"/>
  <c r="AI123" i="1"/>
  <c r="B121" i="1"/>
  <c r="AI121" i="1"/>
  <c r="B119" i="1"/>
  <c r="AI119" i="1"/>
  <c r="B117" i="1"/>
  <c r="AI117" i="1"/>
  <c r="B115" i="1"/>
  <c r="AI115" i="1"/>
  <c r="B113" i="1"/>
  <c r="AI113" i="1"/>
  <c r="B111" i="1"/>
  <c r="AI111" i="1"/>
  <c r="B109" i="1"/>
  <c r="AI109" i="1"/>
  <c r="B107" i="1"/>
  <c r="AI107" i="1"/>
  <c r="B105" i="1"/>
  <c r="AI105" i="1"/>
  <c r="B103" i="1"/>
  <c r="AI103" i="1"/>
  <c r="B101" i="1"/>
  <c r="AI101" i="1"/>
  <c r="B99" i="1"/>
  <c r="AI99" i="1"/>
  <c r="B97" i="1"/>
  <c r="AI97" i="1"/>
  <c r="B95" i="1"/>
  <c r="AI95" i="1"/>
  <c r="B93" i="1"/>
  <c r="AI93" i="1"/>
  <c r="B91" i="1"/>
  <c r="AI91" i="1"/>
  <c r="B89" i="1"/>
  <c r="AI89" i="1"/>
  <c r="B87" i="1"/>
  <c r="AI87" i="1"/>
  <c r="B85" i="1"/>
  <c r="AI85" i="1"/>
  <c r="B83" i="1"/>
  <c r="AI83" i="1"/>
  <c r="B81" i="1"/>
  <c r="AI81" i="1"/>
  <c r="B79" i="1"/>
  <c r="AI79" i="1"/>
  <c r="B77" i="1"/>
  <c r="AI77" i="1"/>
  <c r="B75" i="1"/>
  <c r="AI75" i="1"/>
  <c r="B73" i="1"/>
  <c r="AI73" i="1"/>
  <c r="B71" i="1"/>
  <c r="AI71" i="1"/>
  <c r="B69" i="1"/>
  <c r="AI69" i="1"/>
  <c r="B67" i="1"/>
  <c r="AI67" i="1"/>
  <c r="B65" i="1"/>
  <c r="AI65" i="1"/>
  <c r="B63" i="1"/>
  <c r="AI63" i="1"/>
  <c r="B61" i="1"/>
  <c r="AI61" i="1"/>
  <c r="B59" i="1"/>
  <c r="AI59" i="1"/>
  <c r="B57" i="1"/>
  <c r="AI57" i="1"/>
  <c r="B55" i="1"/>
  <c r="AI55" i="1"/>
  <c r="B53" i="1"/>
  <c r="AI53" i="1"/>
  <c r="B51" i="1"/>
  <c r="AI51" i="1"/>
  <c r="B49" i="1"/>
  <c r="AI49" i="1"/>
  <c r="B47" i="1"/>
  <c r="AI47" i="1"/>
  <c r="B45" i="1"/>
  <c r="AI45" i="1"/>
  <c r="B43" i="1"/>
  <c r="AI43" i="1"/>
  <c r="B41" i="1"/>
  <c r="AI41" i="1"/>
  <c r="B39" i="1"/>
  <c r="AI39" i="1"/>
  <c r="B37" i="1"/>
  <c r="AI37" i="1"/>
  <c r="B35" i="1"/>
  <c r="AI35" i="1"/>
  <c r="B33" i="1"/>
  <c r="AI33" i="1"/>
  <c r="B31" i="1"/>
  <c r="AI31" i="1"/>
  <c r="B29" i="1"/>
  <c r="AI29" i="1"/>
  <c r="B27" i="1"/>
  <c r="AI27" i="1"/>
  <c r="B25" i="1"/>
  <c r="AI25" i="1"/>
  <c r="B23" i="1"/>
  <c r="AI23" i="1"/>
  <c r="B21" i="1"/>
  <c r="AI21" i="1"/>
  <c r="B19" i="1"/>
  <c r="AI19" i="1"/>
  <c r="B17" i="1"/>
  <c r="AI17" i="1"/>
  <c r="B9" i="1"/>
  <c r="AI9" i="1"/>
  <c r="B10" i="1"/>
  <c r="AI10" i="1"/>
  <c r="B16" i="1"/>
  <c r="B15" i="1"/>
  <c r="B14" i="1"/>
  <c r="B13" i="1"/>
  <c r="R296" i="1"/>
  <c r="R294" i="1"/>
  <c r="R292" i="1"/>
  <c r="R290" i="1"/>
  <c r="R288" i="1"/>
  <c r="R286" i="1"/>
  <c r="R284" i="1"/>
  <c r="R282" i="1"/>
  <c r="R280" i="1"/>
  <c r="R278" i="1"/>
  <c r="R276" i="1"/>
  <c r="R274" i="1"/>
  <c r="R272" i="1"/>
  <c r="R270" i="1"/>
  <c r="R268" i="1"/>
  <c r="R266" i="1"/>
  <c r="R264" i="1"/>
  <c r="R262" i="1"/>
  <c r="R260" i="1"/>
  <c r="R258" i="1"/>
  <c r="R256" i="1"/>
  <c r="R254" i="1"/>
  <c r="R252" i="1"/>
  <c r="R250" i="1"/>
  <c r="R248" i="1"/>
  <c r="R246" i="1"/>
  <c r="R244" i="1"/>
  <c r="R242" i="1"/>
  <c r="R240" i="1"/>
  <c r="R238" i="1"/>
  <c r="R236" i="1"/>
  <c r="R234" i="1"/>
  <c r="R232" i="1"/>
  <c r="R230" i="1"/>
  <c r="R228" i="1"/>
  <c r="R226" i="1"/>
  <c r="R224" i="1"/>
  <c r="R222" i="1"/>
  <c r="R220" i="1"/>
  <c r="R218" i="1"/>
  <c r="R216" i="1"/>
  <c r="R214" i="1"/>
  <c r="R212" i="1"/>
  <c r="R210" i="1"/>
  <c r="R208" i="1"/>
  <c r="R206" i="1"/>
  <c r="R204" i="1"/>
  <c r="R202" i="1"/>
  <c r="R200" i="1"/>
  <c r="R198" i="1"/>
  <c r="R196" i="1"/>
  <c r="R194" i="1"/>
  <c r="R192" i="1"/>
  <c r="R190" i="1"/>
  <c r="R188" i="1"/>
  <c r="R186" i="1"/>
  <c r="R184" i="1"/>
  <c r="R182" i="1"/>
  <c r="R180" i="1"/>
  <c r="R178" i="1"/>
  <c r="R176" i="1"/>
  <c r="R174" i="1"/>
  <c r="R172" i="1"/>
  <c r="R170" i="1"/>
  <c r="R168" i="1"/>
  <c r="R166" i="1"/>
  <c r="R164" i="1"/>
  <c r="R162" i="1"/>
  <c r="R160" i="1"/>
  <c r="R158" i="1"/>
  <c r="R156" i="1"/>
  <c r="R154" i="1"/>
  <c r="R152" i="1"/>
  <c r="R150" i="1"/>
  <c r="R148" i="1"/>
  <c r="R146" i="1"/>
  <c r="R144" i="1"/>
  <c r="R142" i="1"/>
  <c r="R140" i="1"/>
  <c r="R138" i="1"/>
  <c r="R136" i="1"/>
  <c r="R134" i="1"/>
  <c r="R132" i="1"/>
  <c r="R130" i="1"/>
  <c r="R128" i="1"/>
  <c r="R126" i="1"/>
  <c r="R124" i="1"/>
  <c r="R122" i="1"/>
  <c r="R120" i="1"/>
  <c r="R118" i="1"/>
  <c r="R116" i="1"/>
  <c r="R114" i="1"/>
  <c r="R112" i="1"/>
  <c r="R110" i="1"/>
  <c r="R108" i="1"/>
  <c r="R106" i="1"/>
  <c r="R104" i="1"/>
  <c r="R102" i="1"/>
  <c r="R100" i="1"/>
  <c r="R98" i="1"/>
  <c r="R96" i="1"/>
  <c r="R94" i="1"/>
  <c r="R92" i="1"/>
  <c r="R90" i="1"/>
  <c r="R88" i="1"/>
  <c r="R86" i="1"/>
  <c r="R84" i="1"/>
  <c r="R82" i="1"/>
  <c r="R80" i="1"/>
  <c r="R78" i="1"/>
  <c r="R76" i="1"/>
  <c r="R74" i="1"/>
  <c r="R72" i="1"/>
  <c r="R70" i="1"/>
  <c r="R68" i="1"/>
  <c r="R66" i="1"/>
  <c r="R64" i="1"/>
  <c r="R62" i="1"/>
  <c r="R60" i="1"/>
  <c r="R58" i="1"/>
  <c r="R56" i="1"/>
  <c r="R54" i="1"/>
  <c r="R52" i="1"/>
  <c r="R50" i="1"/>
  <c r="R48" i="1"/>
  <c r="R46" i="1"/>
  <c r="R44" i="1"/>
  <c r="R42" i="1"/>
  <c r="R40" i="1"/>
  <c r="R38" i="1"/>
  <c r="R36" i="1"/>
  <c r="R34" i="1"/>
  <c r="R32" i="1"/>
  <c r="R30" i="1"/>
  <c r="R28" i="1"/>
  <c r="R26" i="1"/>
  <c r="R24" i="1"/>
  <c r="R22" i="1"/>
  <c r="R20" i="1"/>
  <c r="R18" i="1"/>
  <c r="R16" i="1"/>
  <c r="R14" i="1"/>
  <c r="R12" i="1"/>
  <c r="R10" i="1"/>
  <c r="R8" i="1"/>
  <c r="R7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B653" i="1"/>
  <c r="B651" i="1"/>
  <c r="B649" i="1"/>
  <c r="B647" i="1"/>
  <c r="B224" i="1"/>
  <c r="B222" i="1"/>
  <c r="B220" i="1"/>
  <c r="B218" i="1"/>
  <c r="B216" i="1"/>
  <c r="B214" i="1"/>
  <c r="B212" i="1"/>
  <c r="B210" i="1"/>
  <c r="B208" i="1"/>
  <c r="B206" i="1"/>
  <c r="B204" i="1"/>
  <c r="B202" i="1"/>
  <c r="B200" i="1"/>
  <c r="B198" i="1"/>
  <c r="B196" i="1"/>
  <c r="B194" i="1"/>
  <c r="B192" i="1"/>
  <c r="B190" i="1"/>
  <c r="B188" i="1"/>
  <c r="B186" i="1"/>
  <c r="B184" i="1"/>
  <c r="B182" i="1"/>
  <c r="B180" i="1"/>
  <c r="B178" i="1"/>
  <c r="B176" i="1"/>
  <c r="B174" i="1"/>
  <c r="B172" i="1"/>
  <c r="B170" i="1"/>
  <c r="B168" i="1"/>
  <c r="B166" i="1"/>
  <c r="B164" i="1"/>
  <c r="B162" i="1"/>
  <c r="B160" i="1"/>
  <c r="B158" i="1"/>
  <c r="B156" i="1"/>
  <c r="B154" i="1"/>
  <c r="B152" i="1"/>
  <c r="B150" i="1"/>
  <c r="B148" i="1"/>
  <c r="B146" i="1"/>
  <c r="B144" i="1"/>
  <c r="B142" i="1"/>
  <c r="B140" i="1"/>
  <c r="B138" i="1"/>
  <c r="B136" i="1"/>
  <c r="B134" i="1"/>
  <c r="B132" i="1"/>
  <c r="B130" i="1"/>
  <c r="B128" i="1"/>
  <c r="B126" i="1"/>
  <c r="B124" i="1"/>
  <c r="B122" i="1"/>
  <c r="B120" i="1"/>
  <c r="B118" i="1"/>
  <c r="B116" i="1"/>
  <c r="B114" i="1"/>
  <c r="B112" i="1"/>
  <c r="B110" i="1"/>
  <c r="B108" i="1"/>
  <c r="B106" i="1"/>
  <c r="B104" i="1"/>
  <c r="B102" i="1"/>
  <c r="B100" i="1"/>
  <c r="B98" i="1"/>
  <c r="B96" i="1"/>
  <c r="B94" i="1"/>
  <c r="O519" i="1"/>
  <c r="B645" i="1"/>
  <c r="B643" i="1"/>
  <c r="B641" i="1"/>
  <c r="B639" i="1"/>
  <c r="B637" i="1"/>
  <c r="B635" i="1"/>
  <c r="B633" i="1"/>
  <c r="B631" i="1"/>
  <c r="B629" i="1"/>
  <c r="B627" i="1"/>
  <c r="B625" i="1"/>
  <c r="B623" i="1"/>
  <c r="B621" i="1"/>
  <c r="B619" i="1"/>
  <c r="B617" i="1"/>
  <c r="B615" i="1"/>
  <c r="B613" i="1"/>
  <c r="B611" i="1"/>
  <c r="B609" i="1"/>
  <c r="B607" i="1"/>
  <c r="B605" i="1"/>
  <c r="B92" i="1"/>
  <c r="B90" i="1"/>
  <c r="B88" i="1"/>
  <c r="B86" i="1"/>
  <c r="B84" i="1"/>
  <c r="B82" i="1"/>
  <c r="B80" i="1"/>
  <c r="B78" i="1"/>
  <c r="B76" i="1"/>
  <c r="B74" i="1"/>
  <c r="B72" i="1"/>
  <c r="B70" i="1"/>
  <c r="B68" i="1"/>
  <c r="B66" i="1"/>
  <c r="B64" i="1"/>
  <c r="B62" i="1"/>
  <c r="B60" i="1"/>
  <c r="B58" i="1"/>
  <c r="B56" i="1"/>
  <c r="B54" i="1"/>
  <c r="B52" i="1"/>
  <c r="B50" i="1"/>
  <c r="B48" i="1"/>
  <c r="B46" i="1"/>
  <c r="B44" i="1"/>
  <c r="B42" i="1"/>
  <c r="B40" i="1"/>
  <c r="B38" i="1"/>
  <c r="B36" i="1"/>
  <c r="B34" i="1"/>
  <c r="B32" i="1"/>
  <c r="B30" i="1"/>
  <c r="B28" i="1"/>
  <c r="B26" i="1"/>
  <c r="B24" i="1"/>
  <c r="B22" i="1"/>
  <c r="B20" i="1"/>
  <c r="B18" i="1"/>
  <c r="O521" i="1"/>
  <c r="O513" i="1"/>
  <c r="X476" i="1" l="1"/>
  <c r="X481" i="1"/>
  <c r="X470" i="1"/>
  <c r="X2066" i="1"/>
  <c r="X20" i="1"/>
  <c r="X28" i="1"/>
  <c r="X44" i="1"/>
  <c r="X60" i="1"/>
  <c r="X76" i="1"/>
  <c r="X92" i="1"/>
  <c r="X108" i="1"/>
  <c r="X124" i="1"/>
  <c r="X140" i="1"/>
  <c r="X148" i="1"/>
  <c r="X164" i="1"/>
  <c r="X180" i="1"/>
  <c r="X196" i="1"/>
  <c r="X212" i="1"/>
  <c r="X228" i="1"/>
  <c r="X244" i="1"/>
  <c r="X260" i="1"/>
  <c r="X268" i="1"/>
  <c r="X284" i="1"/>
  <c r="X300" i="1"/>
  <c r="X316" i="1"/>
  <c r="X2071" i="1"/>
  <c r="X2057" i="1"/>
  <c r="X25" i="1"/>
  <c r="X41" i="1"/>
  <c r="X57" i="1"/>
  <c r="X73" i="1"/>
  <c r="X89" i="1"/>
  <c r="X105" i="1"/>
  <c r="X121" i="1"/>
  <c r="X137" i="1"/>
  <c r="X153" i="1"/>
  <c r="X169" i="1"/>
  <c r="X185" i="1"/>
  <c r="X201" i="1"/>
  <c r="X217" i="1"/>
  <c r="X241" i="1"/>
  <c r="X257" i="1"/>
  <c r="X273" i="1"/>
  <c r="X289" i="1"/>
  <c r="X305" i="1"/>
  <c r="X321" i="1"/>
  <c r="X26" i="1"/>
  <c r="X34" i="1"/>
  <c r="X42" i="1"/>
  <c r="X50" i="1"/>
  <c r="X58" i="1"/>
  <c r="X66" i="1"/>
  <c r="X74" i="1"/>
  <c r="X82" i="1"/>
  <c r="X90" i="1"/>
  <c r="X98" i="1"/>
  <c r="X106" i="1"/>
  <c r="X114" i="1"/>
  <c r="X122" i="1"/>
  <c r="X130" i="1"/>
  <c r="X138" i="1"/>
  <c r="X146" i="1"/>
  <c r="X154" i="1"/>
  <c r="X162" i="1"/>
  <c r="X170" i="1"/>
  <c r="X178" i="1"/>
  <c r="X186" i="1"/>
  <c r="X194" i="1"/>
  <c r="X202" i="1"/>
  <c r="X210" i="1"/>
  <c r="X218" i="1"/>
  <c r="X226" i="1"/>
  <c r="X234" i="1"/>
  <c r="X242" i="1"/>
  <c r="X250" i="1"/>
  <c r="X258" i="1"/>
  <c r="X266" i="1"/>
  <c r="X274" i="1"/>
  <c r="X282" i="1"/>
  <c r="X290" i="1"/>
  <c r="X298" i="1"/>
  <c r="X306" i="1"/>
  <c r="X314" i="1"/>
  <c r="X322" i="1"/>
  <c r="X330" i="1"/>
  <c r="X23" i="1"/>
  <c r="X31" i="1"/>
  <c r="X39" i="1"/>
  <c r="X47" i="1"/>
  <c r="X55" i="1"/>
  <c r="X63" i="1"/>
  <c r="X71" i="1"/>
  <c r="X79" i="1"/>
  <c r="X87" i="1"/>
  <c r="X95" i="1"/>
  <c r="X103" i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X215" i="1"/>
  <c r="X223" i="1"/>
  <c r="X231" i="1"/>
  <c r="X239" i="1"/>
  <c r="X247" i="1"/>
  <c r="X255" i="1"/>
  <c r="X263" i="1"/>
  <c r="X271" i="1"/>
  <c r="X279" i="1"/>
  <c r="X287" i="1"/>
  <c r="X295" i="1"/>
  <c r="X303" i="1"/>
  <c r="X311" i="1"/>
  <c r="X319" i="1"/>
  <c r="X327" i="1"/>
  <c r="X399" i="1"/>
  <c r="X415" i="1"/>
  <c r="X487" i="1"/>
  <c r="T556" i="1"/>
  <c r="X19" i="1"/>
  <c r="X2056" i="1"/>
  <c r="X17" i="1"/>
  <c r="X2064" i="1"/>
  <c r="X36" i="1"/>
  <c r="X52" i="1"/>
  <c r="X68" i="1"/>
  <c r="X84" i="1"/>
  <c r="X100" i="1"/>
  <c r="X116" i="1"/>
  <c r="X132" i="1"/>
  <c r="X156" i="1"/>
  <c r="X172" i="1"/>
  <c r="X188" i="1"/>
  <c r="X204" i="1"/>
  <c r="X220" i="1"/>
  <c r="X236" i="1"/>
  <c r="X252" i="1"/>
  <c r="X276" i="1"/>
  <c r="X292" i="1"/>
  <c r="X308" i="1"/>
  <c r="X324" i="1"/>
  <c r="X2063" i="1"/>
  <c r="X9" i="1"/>
  <c r="X33" i="1"/>
  <c r="X49" i="1"/>
  <c r="X65" i="1"/>
  <c r="X81" i="1"/>
  <c r="X97" i="1"/>
  <c r="X113" i="1"/>
  <c r="X129" i="1"/>
  <c r="X145" i="1"/>
  <c r="X161" i="1"/>
  <c r="X177" i="1"/>
  <c r="X193" i="1"/>
  <c r="X209" i="1"/>
  <c r="X225" i="1"/>
  <c r="X233" i="1"/>
  <c r="X249" i="1"/>
  <c r="X265" i="1"/>
  <c r="X281" i="1"/>
  <c r="X297" i="1"/>
  <c r="X313" i="1"/>
  <c r="X329" i="1"/>
  <c r="X2058" i="1"/>
  <c r="X336" i="1"/>
  <c r="X344" i="1"/>
  <c r="X352" i="1"/>
  <c r="X360" i="1"/>
  <c r="X368" i="1"/>
  <c r="X376" i="1"/>
  <c r="X384" i="1"/>
  <c r="X2068" i="1"/>
  <c r="X2067" i="1"/>
  <c r="X2055" i="1"/>
  <c r="X2050" i="1"/>
  <c r="X2054" i="1"/>
  <c r="X21" i="1"/>
  <c r="X12" i="1"/>
  <c r="T432" i="1"/>
  <c r="T448" i="1"/>
  <c r="T464" i="1"/>
  <c r="T480" i="1"/>
  <c r="T421" i="1"/>
  <c r="T437" i="1"/>
  <c r="T453" i="1"/>
  <c r="T469" i="1"/>
  <c r="T588" i="1"/>
  <c r="X519" i="1"/>
  <c r="X1663" i="1"/>
  <c r="X1703" i="1"/>
  <c r="X1719" i="1"/>
  <c r="X1791" i="1"/>
  <c r="X1827" i="1"/>
  <c r="X1835" i="1"/>
  <c r="X1843" i="1"/>
  <c r="X1851" i="1"/>
  <c r="X1867" i="1"/>
  <c r="X1883" i="1"/>
  <c r="X1720" i="1"/>
  <c r="X1728" i="1"/>
  <c r="X1736" i="1"/>
  <c r="X1744" i="1"/>
  <c r="X1752" i="1"/>
  <c r="X1860" i="1"/>
  <c r="X1868" i="1"/>
  <c r="X1876" i="1"/>
  <c r="X1884" i="1"/>
  <c r="X1982" i="1"/>
  <c r="X622" i="1"/>
  <c r="X630" i="1"/>
  <c r="X638" i="1"/>
  <c r="X646" i="1"/>
  <c r="X654" i="1"/>
  <c r="X662" i="1"/>
  <c r="X670" i="1"/>
  <c r="X678" i="1"/>
  <c r="X686" i="1"/>
  <c r="X694" i="1"/>
  <c r="X702" i="1"/>
  <c r="X710" i="1"/>
  <c r="X718" i="1"/>
  <c r="X726" i="1"/>
  <c r="X734" i="1"/>
  <c r="X742" i="1"/>
  <c r="X750" i="1"/>
  <c r="X758" i="1"/>
  <c r="X766" i="1"/>
  <c r="X774" i="1"/>
  <c r="X782" i="1"/>
  <c r="X790" i="1"/>
  <c r="X798" i="1"/>
  <c r="X806" i="1"/>
  <c r="X814" i="1"/>
  <c r="X822" i="1"/>
  <c r="X830" i="1"/>
  <c r="X838" i="1"/>
  <c r="X846" i="1"/>
  <c r="X854" i="1"/>
  <c r="X862" i="1"/>
  <c r="X870" i="1"/>
  <c r="X878" i="1"/>
  <c r="X886" i="1"/>
  <c r="X894" i="1"/>
  <c r="X1801" i="1"/>
  <c r="X1809" i="1"/>
  <c r="X1817" i="1"/>
  <c r="X1646" i="1"/>
  <c r="X1654" i="1"/>
  <c r="X1662" i="1"/>
  <c r="X1702" i="1"/>
  <c r="X1890" i="1"/>
  <c r="X1898" i="1"/>
  <c r="X1906" i="1"/>
  <c r="X1914" i="1"/>
  <c r="X1953" i="1"/>
  <c r="X1961" i="1"/>
  <c r="X1969" i="1"/>
  <c r="X1977" i="1"/>
  <c r="X1972" i="1"/>
  <c r="X629" i="1"/>
  <c r="X645" i="1"/>
  <c r="X661" i="1"/>
  <c r="X534" i="1"/>
  <c r="X542" i="1"/>
  <c r="X559" i="1"/>
  <c r="X580" i="1"/>
  <c r="X584" i="1"/>
  <c r="X597" i="1"/>
  <c r="X601" i="1"/>
  <c r="X631" i="1"/>
  <c r="X647" i="1"/>
  <c r="X663" i="1"/>
  <c r="X679" i="1"/>
  <c r="X695" i="1"/>
  <c r="X711" i="1"/>
  <c r="X548" i="1"/>
  <c r="X573" i="1"/>
  <c r="X590" i="1"/>
  <c r="X603" i="1"/>
  <c r="X607" i="1"/>
  <c r="X611" i="1"/>
  <c r="X615" i="1"/>
  <c r="X619" i="1"/>
  <c r="X1697" i="1"/>
  <c r="X1705" i="1"/>
  <c r="X1713" i="1"/>
  <c r="X1721" i="1"/>
  <c r="X1729" i="1"/>
  <c r="X1745" i="1"/>
  <c r="X1793" i="1"/>
  <c r="X1829" i="1"/>
  <c r="X1837" i="1"/>
  <c r="X1845" i="1"/>
  <c r="X1853" i="1"/>
  <c r="X1861" i="1"/>
  <c r="X1877" i="1"/>
  <c r="X1738" i="1"/>
  <c r="X1746" i="1"/>
  <c r="X1754" i="1"/>
  <c r="X1862" i="1"/>
  <c r="X1870" i="1"/>
  <c r="X1878" i="1"/>
  <c r="X1886" i="1"/>
  <c r="X1989" i="1"/>
  <c r="X1968" i="1"/>
  <c r="X677" i="1"/>
  <c r="X693" i="1"/>
  <c r="X709" i="1"/>
  <c r="X624" i="1"/>
  <c r="X632" i="1"/>
  <c r="X640" i="1"/>
  <c r="X648" i="1"/>
  <c r="X656" i="1"/>
  <c r="X664" i="1"/>
  <c r="X672" i="1"/>
  <c r="X680" i="1"/>
  <c r="X688" i="1"/>
  <c r="X696" i="1"/>
  <c r="X704" i="1"/>
  <c r="X712" i="1"/>
  <c r="X720" i="1"/>
  <c r="X728" i="1"/>
  <c r="X736" i="1"/>
  <c r="X744" i="1"/>
  <c r="X752" i="1"/>
  <c r="X760" i="1"/>
  <c r="X768" i="1"/>
  <c r="X776" i="1"/>
  <c r="X784" i="1"/>
  <c r="X792" i="1"/>
  <c r="X800" i="1"/>
  <c r="X808" i="1"/>
  <c r="X816" i="1"/>
  <c r="X824" i="1"/>
  <c r="X832" i="1"/>
  <c r="X840" i="1"/>
  <c r="X848" i="1"/>
  <c r="X856" i="1"/>
  <c r="X864" i="1"/>
  <c r="X872" i="1"/>
  <c r="X880" i="1"/>
  <c r="X888" i="1"/>
  <c r="X896" i="1"/>
  <c r="X1647" i="1"/>
  <c r="X1655" i="1"/>
  <c r="X1671" i="1"/>
  <c r="X1679" i="1"/>
  <c r="X1687" i="1"/>
  <c r="X1695" i="1"/>
  <c r="X1727" i="1"/>
  <c r="X1743" i="1"/>
  <c r="X1803" i="1"/>
  <c r="X1811" i="1"/>
  <c r="X1819" i="1"/>
  <c r="X1859" i="1"/>
  <c r="X1875" i="1"/>
  <c r="X1648" i="1"/>
  <c r="X1656" i="1"/>
  <c r="X1664" i="1"/>
  <c r="X1672" i="1"/>
  <c r="X1680" i="1"/>
  <c r="X1688" i="1"/>
  <c r="X1696" i="1"/>
  <c r="X1704" i="1"/>
  <c r="X1760" i="1"/>
  <c r="X1768" i="1"/>
  <c r="X1776" i="1"/>
  <c r="X1784" i="1"/>
  <c r="X1804" i="1"/>
  <c r="X1812" i="1"/>
  <c r="X1820" i="1"/>
  <c r="X1844" i="1"/>
  <c r="X1852" i="1"/>
  <c r="X1892" i="1"/>
  <c r="X1900" i="1"/>
  <c r="X1908" i="1"/>
  <c r="X1916" i="1"/>
  <c r="X1923" i="1"/>
  <c r="X1931" i="1"/>
  <c r="X1939" i="1"/>
  <c r="X1947" i="1"/>
  <c r="X1955" i="1"/>
  <c r="X1963" i="1"/>
  <c r="X1971" i="1"/>
  <c r="X1979" i="1"/>
  <c r="X1987" i="1"/>
  <c r="X2003" i="1"/>
  <c r="X2020" i="1"/>
  <c r="X2024" i="1"/>
  <c r="X1974" i="1"/>
  <c r="X623" i="1"/>
  <c r="X639" i="1"/>
  <c r="X626" i="1"/>
  <c r="X642" i="1"/>
  <c r="X658" i="1"/>
  <c r="X674" i="1"/>
  <c r="X690" i="1"/>
  <c r="X564" i="1"/>
  <c r="X581" i="1"/>
  <c r="X585" i="1"/>
  <c r="X598" i="1"/>
  <c r="X625" i="1"/>
  <c r="X641" i="1"/>
  <c r="X657" i="1"/>
  <c r="X673" i="1"/>
  <c r="X689" i="1"/>
  <c r="X705" i="1"/>
  <c r="X532" i="1"/>
  <c r="X549" i="1"/>
  <c r="X566" i="1"/>
  <c r="X574" i="1"/>
  <c r="X587" i="1"/>
  <c r="X591" i="1"/>
  <c r="X604" i="1"/>
  <c r="X608" i="1"/>
  <c r="X612" i="1"/>
  <c r="X628" i="1"/>
  <c r="X636" i="1"/>
  <c r="X644" i="1"/>
  <c r="X652" i="1"/>
  <c r="X660" i="1"/>
  <c r="X668" i="1"/>
  <c r="X676" i="1"/>
  <c r="X684" i="1"/>
  <c r="X692" i="1"/>
  <c r="X700" i="1"/>
  <c r="X708" i="1"/>
  <c r="X716" i="1"/>
  <c r="X724" i="1"/>
  <c r="X732" i="1"/>
  <c r="X740" i="1"/>
  <c r="X748" i="1"/>
  <c r="X756" i="1"/>
  <c r="X764" i="1"/>
  <c r="X772" i="1"/>
  <c r="X780" i="1"/>
  <c r="X788" i="1"/>
  <c r="X796" i="1"/>
  <c r="X804" i="1"/>
  <c r="X812" i="1"/>
  <c r="X820" i="1"/>
  <c r="X828" i="1"/>
  <c r="X836" i="1"/>
  <c r="X844" i="1"/>
  <c r="X852" i="1"/>
  <c r="X860" i="1"/>
  <c r="X868" i="1"/>
  <c r="X876" i="1"/>
  <c r="X884" i="1"/>
  <c r="X892" i="1"/>
  <c r="X1739" i="1"/>
  <c r="X1755" i="1"/>
  <c r="X1807" i="1"/>
  <c r="X1815" i="1"/>
  <c r="X1644" i="1"/>
  <c r="X1652" i="1"/>
  <c r="X1660" i="1"/>
  <c r="X1700" i="1"/>
  <c r="X1848" i="1"/>
  <c r="X1888" i="1"/>
  <c r="X1896" i="1"/>
  <c r="X1904" i="1"/>
  <c r="X1912" i="1"/>
  <c r="X1919" i="1"/>
  <c r="X1959" i="1"/>
  <c r="X1967" i="1"/>
  <c r="X1975" i="1"/>
  <c r="X1999" i="1"/>
  <c r="X1970" i="1"/>
  <c r="X655" i="1"/>
  <c r="X671" i="1"/>
  <c r="X687" i="1"/>
  <c r="X703" i="1"/>
  <c r="X634" i="1"/>
  <c r="X650" i="1"/>
  <c r="X666" i="1"/>
  <c r="X682" i="1"/>
  <c r="X698" i="1"/>
  <c r="X627" i="1"/>
  <c r="X643" i="1"/>
  <c r="X659" i="1"/>
  <c r="X675" i="1"/>
  <c r="X691" i="1"/>
  <c r="X707" i="1"/>
  <c r="X1645" i="1"/>
  <c r="X1653" i="1"/>
  <c r="X1661" i="1"/>
  <c r="X1669" i="1"/>
  <c r="X1677" i="1"/>
  <c r="X1685" i="1"/>
  <c r="X1693" i="1"/>
  <c r="X1701" i="1"/>
  <c r="X1717" i="1"/>
  <c r="X1725" i="1"/>
  <c r="X1741" i="1"/>
  <c r="X1757" i="1"/>
  <c r="X1825" i="1"/>
  <c r="X1833" i="1"/>
  <c r="X1841" i="1"/>
  <c r="X1849" i="1"/>
  <c r="X1857" i="1"/>
  <c r="X1873" i="1"/>
  <c r="X1670" i="1"/>
  <c r="X1678" i="1"/>
  <c r="X1686" i="1"/>
  <c r="X1694" i="1"/>
  <c r="X1726" i="1"/>
  <c r="X1734" i="1"/>
  <c r="X1742" i="1"/>
  <c r="X1750" i="1"/>
  <c r="X1758" i="1"/>
  <c r="X1766" i="1"/>
  <c r="X1774" i="1"/>
  <c r="X1782" i="1"/>
  <c r="X1790" i="1"/>
  <c r="X1802" i="1"/>
  <c r="X1810" i="1"/>
  <c r="X1818" i="1"/>
  <c r="X1858" i="1"/>
  <c r="X1866" i="1"/>
  <c r="X1874" i="1"/>
  <c r="X1882" i="1"/>
  <c r="X1921" i="1"/>
  <c r="X1929" i="1"/>
  <c r="X1937" i="1"/>
  <c r="X1945" i="1"/>
  <c r="X1985" i="1"/>
  <c r="X1980" i="1"/>
  <c r="X540" i="1"/>
  <c r="X557" i="1"/>
  <c r="X582" i="1"/>
  <c r="X595" i="1"/>
  <c r="X599" i="1"/>
  <c r="X620" i="1"/>
  <c r="X525" i="1"/>
  <c r="X550" i="1"/>
  <c r="X567" i="1"/>
  <c r="X588" i="1"/>
  <c r="X592" i="1"/>
  <c r="X605" i="1"/>
  <c r="X609" i="1"/>
  <c r="X613" i="1"/>
  <c r="X617" i="1"/>
  <c r="X498" i="1"/>
  <c r="X515" i="1"/>
  <c r="X495" i="1"/>
  <c r="X503" i="1"/>
  <c r="X511" i="1"/>
  <c r="X500" i="1"/>
  <c r="X517" i="1"/>
  <c r="X565" i="1"/>
  <c r="X556" i="1"/>
  <c r="X541" i="1"/>
  <c r="X558" i="1"/>
  <c r="X583" i="1"/>
  <c r="X600" i="1"/>
  <c r="X526" i="1"/>
  <c r="X551" i="1"/>
  <c r="X572" i="1"/>
  <c r="X589" i="1"/>
  <c r="X593" i="1"/>
  <c r="X606" i="1"/>
  <c r="X610" i="1"/>
  <c r="X484" i="1"/>
  <c r="X502" i="1"/>
  <c r="X489" i="1"/>
  <c r="X497" i="1"/>
  <c r="X505" i="1"/>
  <c r="X514" i="1"/>
  <c r="X488" i="1"/>
  <c r="X504" i="1"/>
  <c r="X575" i="1"/>
  <c r="X594" i="1"/>
  <c r="X706" i="1"/>
  <c r="X714" i="1"/>
  <c r="X722" i="1"/>
  <c r="X730" i="1"/>
  <c r="X738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1649" i="1"/>
  <c r="X1657" i="1"/>
  <c r="X1665" i="1"/>
  <c r="X1673" i="1"/>
  <c r="X1681" i="1"/>
  <c r="X1689" i="1"/>
  <c r="X1737" i="1"/>
  <c r="X1753" i="1"/>
  <c r="X1805" i="1"/>
  <c r="X1813" i="1"/>
  <c r="X1821" i="1"/>
  <c r="X1869" i="1"/>
  <c r="X1885" i="1"/>
  <c r="X1642" i="1"/>
  <c r="X1650" i="1"/>
  <c r="X1658" i="1"/>
  <c r="X1666" i="1"/>
  <c r="X1674" i="1"/>
  <c r="X1682" i="1"/>
  <c r="X1690" i="1"/>
  <c r="X1698" i="1"/>
  <c r="X1706" i="1"/>
  <c r="X1714" i="1"/>
  <c r="X1722" i="1"/>
  <c r="X1762" i="1"/>
  <c r="X1770" i="1"/>
  <c r="X1778" i="1"/>
  <c r="X1786" i="1"/>
  <c r="X1806" i="1"/>
  <c r="X1814" i="1"/>
  <c r="X1822" i="1"/>
  <c r="X1846" i="1"/>
  <c r="X1854" i="1"/>
  <c r="X1894" i="1"/>
  <c r="X1902" i="1"/>
  <c r="X1910" i="1"/>
  <c r="X1918" i="1"/>
  <c r="X1925" i="1"/>
  <c r="X1933" i="1"/>
  <c r="X1941" i="1"/>
  <c r="X1949" i="1"/>
  <c r="X1957" i="1"/>
  <c r="X1965" i="1"/>
  <c r="X1973" i="1"/>
  <c r="X1981" i="1"/>
  <c r="X1997" i="1"/>
  <c r="X490" i="1"/>
  <c r="X506" i="1"/>
  <c r="X1976" i="1"/>
  <c r="X491" i="1"/>
  <c r="X499" i="1"/>
  <c r="X507" i="1"/>
  <c r="X518" i="1"/>
  <c r="X474" i="1"/>
  <c r="X492" i="1"/>
  <c r="X508" i="1"/>
  <c r="X543" i="1"/>
  <c r="X602" i="1"/>
  <c r="X1795" i="1"/>
  <c r="X533" i="1"/>
  <c r="X1643" i="1"/>
  <c r="X1651" i="1"/>
  <c r="X1659" i="1"/>
  <c r="X1667" i="1"/>
  <c r="X1675" i="1"/>
  <c r="X1683" i="1"/>
  <c r="X1691" i="1"/>
  <c r="X1699" i="1"/>
  <c r="X1715" i="1"/>
  <c r="X1723" i="1"/>
  <c r="X1747" i="1"/>
  <c r="X1797" i="1"/>
  <c r="X1831" i="1"/>
  <c r="X1839" i="1"/>
  <c r="X1847" i="1"/>
  <c r="X1855" i="1"/>
  <c r="X1863" i="1"/>
  <c r="X1879" i="1"/>
  <c r="X1887" i="1"/>
  <c r="X1668" i="1"/>
  <c r="X1676" i="1"/>
  <c r="X1684" i="1"/>
  <c r="X1692" i="1"/>
  <c r="X1716" i="1"/>
  <c r="X1740" i="1"/>
  <c r="X1748" i="1"/>
  <c r="X1756" i="1"/>
  <c r="X1764" i="1"/>
  <c r="X1772" i="1"/>
  <c r="X1780" i="1"/>
  <c r="X1788" i="1"/>
  <c r="X1798" i="1"/>
  <c r="X1808" i="1"/>
  <c r="X1816" i="1"/>
  <c r="X1856" i="1"/>
  <c r="X1864" i="1"/>
  <c r="X1872" i="1"/>
  <c r="X1880" i="1"/>
  <c r="X1927" i="1"/>
  <c r="X1935" i="1"/>
  <c r="X1943" i="1"/>
  <c r="X1983" i="1"/>
  <c r="X1991" i="1"/>
  <c r="X494" i="1"/>
  <c r="X510" i="1"/>
  <c r="X1978" i="1"/>
  <c r="X493" i="1"/>
  <c r="X501" i="1"/>
  <c r="X509" i="1"/>
  <c r="X496" i="1"/>
  <c r="X512" i="1"/>
  <c r="X586" i="1"/>
  <c r="X1799" i="1"/>
  <c r="X483" i="1"/>
  <c r="X485" i="1"/>
  <c r="X486" i="1"/>
  <c r="X480" i="1"/>
  <c r="T593" i="1"/>
  <c r="X472" i="1"/>
  <c r="X7" i="1"/>
  <c r="T533" i="1"/>
  <c r="T596" i="1"/>
  <c r="X2028" i="1"/>
  <c r="X2032" i="1"/>
  <c r="X2036" i="1"/>
  <c r="X2040" i="1"/>
  <c r="X2044" i="1"/>
  <c r="X2046" i="1"/>
  <c r="X479" i="1"/>
  <c r="X473" i="1"/>
  <c r="X477" i="1"/>
  <c r="X482" i="1"/>
  <c r="T428" i="1"/>
  <c r="T444" i="1"/>
  <c r="T460" i="1"/>
  <c r="T476" i="1"/>
  <c r="T433" i="1"/>
  <c r="T449" i="1"/>
  <c r="T465" i="1"/>
  <c r="T481" i="1"/>
  <c r="X478" i="1"/>
  <c r="X475" i="1"/>
  <c r="T519" i="1"/>
  <c r="X461" i="1"/>
  <c r="X464" i="1"/>
  <c r="X448" i="1"/>
  <c r="X2001" i="1"/>
  <c r="T559" i="1"/>
  <c r="T420" i="1"/>
  <c r="T436" i="1"/>
  <c r="T452" i="1"/>
  <c r="T468" i="1"/>
  <c r="T425" i="1"/>
  <c r="T441" i="1"/>
  <c r="T457" i="1"/>
  <c r="T473" i="1"/>
  <c r="T604" i="1"/>
  <c r="T564" i="1"/>
  <c r="X441" i="1"/>
  <c r="T525" i="1"/>
  <c r="T550" i="1"/>
  <c r="T617" i="1"/>
  <c r="T565" i="1"/>
  <c r="X2017" i="1"/>
  <c r="X2021" i="1"/>
  <c r="X2025" i="1"/>
  <c r="X2029" i="1"/>
  <c r="X2033" i="1"/>
  <c r="X2037" i="1"/>
  <c r="X2041" i="1"/>
  <c r="X2045" i="1"/>
  <c r="T592" i="1"/>
  <c r="X436" i="1"/>
  <c r="T620" i="1"/>
  <c r="X2018" i="1"/>
  <c r="X2022" i="1"/>
  <c r="X2026" i="1"/>
  <c r="X2030" i="1"/>
  <c r="X2034" i="1"/>
  <c r="X2038" i="1"/>
  <c r="X2042" i="1"/>
  <c r="T583" i="1"/>
  <c r="T505" i="1"/>
  <c r="P520" i="1"/>
  <c r="T524" i="1"/>
  <c r="T532" i="1"/>
  <c r="T608" i="1"/>
  <c r="T612" i="1"/>
  <c r="X450" i="1"/>
  <c r="X2049" i="1"/>
  <c r="X443" i="1"/>
  <c r="X459" i="1"/>
  <c r="X454" i="1"/>
  <c r="X442" i="1"/>
  <c r="X596" i="1"/>
  <c r="T485" i="1"/>
  <c r="T610" i="1"/>
  <c r="T586" i="1"/>
  <c r="X2005" i="1"/>
  <c r="X2013" i="1"/>
  <c r="X434" i="1"/>
  <c r="X466" i="1"/>
  <c r="X2047" i="1"/>
  <c r="X435" i="1"/>
  <c r="X467" i="1"/>
  <c r="X438" i="1"/>
  <c r="X433" i="1"/>
  <c r="X453" i="1"/>
  <c r="X428" i="1"/>
  <c r="X456" i="1"/>
  <c r="T567" i="1"/>
  <c r="T609" i="1"/>
  <c r="T535" i="1"/>
  <c r="T598" i="1"/>
  <c r="X2019" i="1"/>
  <c r="X2023" i="1"/>
  <c r="X2027" i="1"/>
  <c r="X2031" i="1"/>
  <c r="X2035" i="1"/>
  <c r="X2039" i="1"/>
  <c r="X2043" i="1"/>
  <c r="X449" i="1"/>
  <c r="X469" i="1"/>
  <c r="X2015" i="1"/>
  <c r="X420" i="1"/>
  <c r="X421" i="1"/>
  <c r="X429" i="1"/>
  <c r="X445" i="1"/>
  <c r="X457" i="1"/>
  <c r="X440" i="1"/>
  <c r="X452" i="1"/>
  <c r="X468" i="1"/>
  <c r="X2007" i="1"/>
  <c r="X2016" i="1"/>
  <c r="X2048" i="1"/>
  <c r="X439" i="1"/>
  <c r="X455" i="1"/>
  <c r="X446" i="1"/>
  <c r="X424" i="1"/>
  <c r="X425" i="1"/>
  <c r="X437" i="1"/>
  <c r="X465" i="1"/>
  <c r="X432" i="1"/>
  <c r="X444" i="1"/>
  <c r="X460" i="1"/>
  <c r="X426" i="1"/>
  <c r="X458" i="1"/>
  <c r="X2014" i="1"/>
  <c r="X431" i="1"/>
  <c r="X447" i="1"/>
  <c r="X463" i="1"/>
  <c r="X430" i="1"/>
  <c r="X462" i="1"/>
  <c r="T540" i="1"/>
  <c r="T557" i="1"/>
  <c r="T582" i="1"/>
  <c r="T595" i="1"/>
  <c r="T599" i="1"/>
  <c r="T584" i="1"/>
  <c r="T605" i="1"/>
  <c r="T613" i="1"/>
  <c r="T580" i="1"/>
  <c r="T422" i="1"/>
  <c r="T454" i="1"/>
  <c r="T486" i="1"/>
  <c r="T501" i="1"/>
  <c r="T551" i="1"/>
  <c r="T606" i="1"/>
  <c r="T614" i="1"/>
  <c r="T601" i="1"/>
  <c r="T490" i="1"/>
  <c r="T534" i="1"/>
  <c r="T566" i="1"/>
  <c r="T587" i="1"/>
  <c r="T607" i="1"/>
  <c r="T581" i="1"/>
  <c r="T574" i="1"/>
  <c r="T542" i="1"/>
  <c r="T506" i="1"/>
  <c r="T474" i="1"/>
  <c r="T549" i="1"/>
  <c r="T573" i="1"/>
  <c r="T591" i="1"/>
  <c r="X535" i="1"/>
  <c r="T597" i="1"/>
  <c r="T438" i="1"/>
  <c r="T470" i="1"/>
  <c r="T543" i="1"/>
  <c r="T602" i="1"/>
  <c r="X614" i="1"/>
  <c r="T489" i="1"/>
  <c r="T502" i="1"/>
  <c r="T541" i="1"/>
  <c r="T600" i="1"/>
  <c r="T572" i="1"/>
  <c r="T526" i="1"/>
  <c r="T589" i="1"/>
  <c r="T426" i="1"/>
  <c r="T458" i="1"/>
  <c r="T548" i="1"/>
  <c r="T590" i="1"/>
  <c r="T603" i="1"/>
  <c r="T611" i="1"/>
  <c r="T615" i="1"/>
  <c r="T619" i="1"/>
  <c r="T558" i="1"/>
  <c r="T585" i="1"/>
  <c r="O520" i="1"/>
  <c r="T520" i="1" s="1"/>
  <c r="Q548" i="1"/>
  <c r="U548" i="1" s="1"/>
  <c r="Q550" i="1"/>
  <c r="U550" i="1" s="1"/>
  <c r="Q552" i="1"/>
  <c r="U552" i="1" s="1"/>
  <c r="Q554" i="1"/>
  <c r="U554" i="1" s="1"/>
  <c r="Q556" i="1"/>
  <c r="U556" i="1" s="1"/>
  <c r="Q558" i="1"/>
  <c r="U558" i="1" s="1"/>
  <c r="Q560" i="1"/>
  <c r="U560" i="1" s="1"/>
  <c r="Q562" i="1"/>
  <c r="U562" i="1" s="1"/>
  <c r="Q564" i="1"/>
  <c r="U564" i="1" s="1"/>
  <c r="Q566" i="1"/>
  <c r="U566" i="1" s="1"/>
  <c r="Q568" i="1"/>
  <c r="U568" i="1" s="1"/>
  <c r="Q570" i="1"/>
  <c r="U570" i="1" s="1"/>
  <c r="Q572" i="1"/>
  <c r="U572" i="1" s="1"/>
  <c r="Q574" i="1"/>
  <c r="U574" i="1" s="1"/>
  <c r="Q576" i="1"/>
  <c r="U576" i="1" s="1"/>
  <c r="Q578" i="1"/>
  <c r="U578" i="1" s="1"/>
  <c r="Q580" i="1"/>
  <c r="U580" i="1" s="1"/>
  <c r="Q582" i="1"/>
  <c r="U582" i="1" s="1"/>
  <c r="Q584" i="1"/>
  <c r="U584" i="1" s="1"/>
  <c r="Q586" i="1"/>
  <c r="U586" i="1" s="1"/>
  <c r="Q588" i="1"/>
  <c r="U588" i="1" s="1"/>
  <c r="Q590" i="1"/>
  <c r="U590" i="1" s="1"/>
  <c r="Q592" i="1"/>
  <c r="U592" i="1" s="1"/>
  <c r="Q594" i="1"/>
  <c r="U594" i="1" s="1"/>
  <c r="Q596" i="1"/>
  <c r="U596" i="1" s="1"/>
  <c r="Q598" i="1"/>
  <c r="U598" i="1" s="1"/>
  <c r="Q600" i="1"/>
  <c r="U600" i="1" s="1"/>
  <c r="Q602" i="1"/>
  <c r="U602" i="1" s="1"/>
  <c r="Q604" i="1"/>
  <c r="U604" i="1" s="1"/>
  <c r="Q606" i="1"/>
  <c r="U606" i="1" s="1"/>
  <c r="Q608" i="1"/>
  <c r="U608" i="1" s="1"/>
  <c r="Q610" i="1"/>
  <c r="U610" i="1" s="1"/>
  <c r="Q612" i="1"/>
  <c r="U612" i="1" s="1"/>
  <c r="Q614" i="1"/>
  <c r="U614" i="1" s="1"/>
  <c r="Q616" i="1"/>
  <c r="U616" i="1" s="1"/>
  <c r="Q618" i="1"/>
  <c r="U618" i="1" s="1"/>
  <c r="Q620" i="1"/>
  <c r="U620" i="1" s="1"/>
  <c r="Q622" i="1"/>
  <c r="U622" i="1" s="1"/>
  <c r="Q624" i="1"/>
  <c r="U624" i="1" s="1"/>
  <c r="Q626" i="1"/>
  <c r="U626" i="1" s="1"/>
  <c r="Q628" i="1"/>
  <c r="U628" i="1" s="1"/>
  <c r="Q630" i="1"/>
  <c r="U630" i="1" s="1"/>
  <c r="Q632" i="1"/>
  <c r="U632" i="1" s="1"/>
  <c r="Q634" i="1"/>
  <c r="U634" i="1" s="1"/>
  <c r="Q636" i="1"/>
  <c r="U636" i="1" s="1"/>
  <c r="Q638" i="1"/>
  <c r="U638" i="1" s="1"/>
  <c r="Q640" i="1"/>
  <c r="U640" i="1" s="1"/>
  <c r="Q642" i="1"/>
  <c r="U642" i="1" s="1"/>
  <c r="Q644" i="1"/>
  <c r="U644" i="1" s="1"/>
  <c r="Q646" i="1"/>
  <c r="U646" i="1" s="1"/>
  <c r="Q648" i="1"/>
  <c r="U648" i="1" s="1"/>
  <c r="Q650" i="1"/>
  <c r="U650" i="1" s="1"/>
  <c r="Q652" i="1"/>
  <c r="U652" i="1" s="1"/>
  <c r="Q654" i="1"/>
  <c r="U654" i="1" s="1"/>
  <c r="Q656" i="1"/>
  <c r="U656" i="1" s="1"/>
  <c r="Q658" i="1"/>
  <c r="U658" i="1" s="1"/>
  <c r="Q660" i="1"/>
  <c r="U660" i="1" s="1"/>
  <c r="Q662" i="1"/>
  <c r="U662" i="1" s="1"/>
  <c r="Q664" i="1"/>
  <c r="U664" i="1" s="1"/>
  <c r="Q666" i="1"/>
  <c r="U666" i="1" s="1"/>
  <c r="Q668" i="1"/>
  <c r="U668" i="1" s="1"/>
  <c r="Q670" i="1"/>
  <c r="U670" i="1" s="1"/>
  <c r="Q672" i="1"/>
  <c r="U672" i="1" s="1"/>
  <c r="Q674" i="1"/>
  <c r="U674" i="1" s="1"/>
  <c r="Q676" i="1"/>
  <c r="U676" i="1" s="1"/>
  <c r="Q678" i="1"/>
  <c r="U678" i="1" s="1"/>
  <c r="Q680" i="1"/>
  <c r="U680" i="1" s="1"/>
  <c r="Q682" i="1"/>
  <c r="U682" i="1" s="1"/>
  <c r="Q684" i="1"/>
  <c r="U684" i="1" s="1"/>
  <c r="Q686" i="1"/>
  <c r="U686" i="1" s="1"/>
  <c r="Q688" i="1"/>
  <c r="U688" i="1" s="1"/>
  <c r="Q690" i="1"/>
  <c r="U690" i="1" s="1"/>
  <c r="Q692" i="1"/>
  <c r="U692" i="1" s="1"/>
  <c r="Q694" i="1"/>
  <c r="U694" i="1" s="1"/>
  <c r="Q696" i="1"/>
  <c r="U696" i="1" s="1"/>
  <c r="Q698" i="1"/>
  <c r="U698" i="1" s="1"/>
  <c r="Q700" i="1"/>
  <c r="U700" i="1" s="1"/>
  <c r="Q702" i="1"/>
  <c r="U702" i="1" s="1"/>
  <c r="Q704" i="1"/>
  <c r="U704" i="1" s="1"/>
  <c r="Q706" i="1"/>
  <c r="U706" i="1" s="1"/>
  <c r="Q708" i="1"/>
  <c r="U708" i="1" s="1"/>
  <c r="Q710" i="1"/>
  <c r="U710" i="1" s="1"/>
  <c r="Q712" i="1"/>
  <c r="U712" i="1" s="1"/>
  <c r="Q714" i="1"/>
  <c r="U714" i="1" s="1"/>
  <c r="Q716" i="1"/>
  <c r="U716" i="1" s="1"/>
  <c r="Q718" i="1"/>
  <c r="U718" i="1" s="1"/>
  <c r="Q720" i="1"/>
  <c r="U720" i="1" s="1"/>
  <c r="Q722" i="1"/>
  <c r="U722" i="1" s="1"/>
  <c r="Q724" i="1"/>
  <c r="U724" i="1" s="1"/>
  <c r="Q726" i="1"/>
  <c r="U726" i="1" s="1"/>
  <c r="Q728" i="1"/>
  <c r="U728" i="1" s="1"/>
  <c r="Q730" i="1"/>
  <c r="U730" i="1" s="1"/>
  <c r="Q732" i="1"/>
  <c r="U732" i="1" s="1"/>
  <c r="Q734" i="1"/>
  <c r="U734" i="1" s="1"/>
  <c r="Q736" i="1"/>
  <c r="U736" i="1" s="1"/>
  <c r="Q738" i="1"/>
  <c r="U738" i="1" s="1"/>
  <c r="Q740" i="1"/>
  <c r="U740" i="1" s="1"/>
  <c r="Q742" i="1"/>
  <c r="U742" i="1" s="1"/>
  <c r="Q744" i="1"/>
  <c r="U744" i="1" s="1"/>
  <c r="Q746" i="1"/>
  <c r="U746" i="1" s="1"/>
  <c r="Q748" i="1"/>
  <c r="U748" i="1" s="1"/>
  <c r="Q750" i="1"/>
  <c r="U750" i="1" s="1"/>
  <c r="Q752" i="1"/>
  <c r="U752" i="1" s="1"/>
  <c r="Q754" i="1"/>
  <c r="U754" i="1" s="1"/>
  <c r="Q756" i="1"/>
  <c r="U756" i="1" s="1"/>
  <c r="Q758" i="1"/>
  <c r="U758" i="1" s="1"/>
  <c r="Q760" i="1"/>
  <c r="U760" i="1" s="1"/>
  <c r="Q762" i="1"/>
  <c r="U762" i="1" s="1"/>
  <c r="Q764" i="1"/>
  <c r="U764" i="1" s="1"/>
  <c r="Q766" i="1"/>
  <c r="U766" i="1" s="1"/>
  <c r="Q768" i="1"/>
  <c r="U768" i="1" s="1"/>
  <c r="Q770" i="1"/>
  <c r="U770" i="1" s="1"/>
  <c r="Q772" i="1"/>
  <c r="U772" i="1" s="1"/>
  <c r="Q774" i="1"/>
  <c r="U774" i="1" s="1"/>
  <c r="Q776" i="1"/>
  <c r="U776" i="1" s="1"/>
  <c r="Q778" i="1"/>
  <c r="U778" i="1" s="1"/>
  <c r="Q780" i="1"/>
  <c r="U780" i="1" s="1"/>
  <c r="Q782" i="1"/>
  <c r="U782" i="1" s="1"/>
  <c r="Q784" i="1"/>
  <c r="U784" i="1" s="1"/>
  <c r="Q786" i="1"/>
  <c r="U786" i="1" s="1"/>
  <c r="Q788" i="1"/>
  <c r="U788" i="1" s="1"/>
  <c r="Q790" i="1"/>
  <c r="U790" i="1" s="1"/>
  <c r="Q792" i="1"/>
  <c r="U792" i="1" s="1"/>
  <c r="Q794" i="1"/>
  <c r="U794" i="1" s="1"/>
  <c r="Q796" i="1"/>
  <c r="U796" i="1" s="1"/>
  <c r="Q798" i="1"/>
  <c r="U798" i="1" s="1"/>
  <c r="Q800" i="1"/>
  <c r="U800" i="1" s="1"/>
  <c r="Q802" i="1"/>
  <c r="U802" i="1" s="1"/>
  <c r="Q804" i="1"/>
  <c r="U804" i="1" s="1"/>
  <c r="Q806" i="1"/>
  <c r="U806" i="1" s="1"/>
  <c r="Q808" i="1"/>
  <c r="U808" i="1" s="1"/>
  <c r="Q810" i="1"/>
  <c r="U810" i="1" s="1"/>
  <c r="Q812" i="1"/>
  <c r="U812" i="1" s="1"/>
  <c r="Q814" i="1"/>
  <c r="U814" i="1" s="1"/>
  <c r="Q816" i="1"/>
  <c r="U816" i="1" s="1"/>
  <c r="Q818" i="1"/>
  <c r="U818" i="1" s="1"/>
  <c r="Q820" i="1"/>
  <c r="U820" i="1" s="1"/>
  <c r="Q822" i="1"/>
  <c r="U822" i="1" s="1"/>
  <c r="Q824" i="1"/>
  <c r="U824" i="1" s="1"/>
  <c r="Q826" i="1"/>
  <c r="U826" i="1" s="1"/>
  <c r="Q828" i="1"/>
  <c r="U828" i="1" s="1"/>
  <c r="Q830" i="1"/>
  <c r="U830" i="1" s="1"/>
  <c r="Q832" i="1"/>
  <c r="U832" i="1" s="1"/>
  <c r="Q834" i="1"/>
  <c r="U834" i="1" s="1"/>
  <c r="Q836" i="1"/>
  <c r="U836" i="1" s="1"/>
  <c r="Q838" i="1"/>
  <c r="U838" i="1" s="1"/>
  <c r="Q840" i="1"/>
  <c r="U840" i="1" s="1"/>
  <c r="Q842" i="1"/>
  <c r="U842" i="1" s="1"/>
  <c r="Q844" i="1"/>
  <c r="U844" i="1" s="1"/>
  <c r="Q846" i="1"/>
  <c r="U846" i="1" s="1"/>
  <c r="Q848" i="1"/>
  <c r="U848" i="1" s="1"/>
  <c r="Q850" i="1"/>
  <c r="U850" i="1" s="1"/>
  <c r="Q852" i="1"/>
  <c r="U852" i="1" s="1"/>
  <c r="Q854" i="1"/>
  <c r="U854" i="1" s="1"/>
  <c r="Q856" i="1"/>
  <c r="U856" i="1" s="1"/>
  <c r="Q858" i="1"/>
  <c r="U858" i="1" s="1"/>
  <c r="Q860" i="1"/>
  <c r="U860" i="1" s="1"/>
  <c r="Q862" i="1"/>
  <c r="U862" i="1" s="1"/>
  <c r="Q864" i="1"/>
  <c r="U864" i="1" s="1"/>
  <c r="Q866" i="1"/>
  <c r="U866" i="1" s="1"/>
  <c r="Q868" i="1"/>
  <c r="U868" i="1" s="1"/>
  <c r="Q870" i="1"/>
  <c r="U870" i="1" s="1"/>
  <c r="Q872" i="1"/>
  <c r="U872" i="1" s="1"/>
  <c r="Q874" i="1"/>
  <c r="U874" i="1" s="1"/>
  <c r="Q876" i="1"/>
  <c r="U876" i="1" s="1"/>
  <c r="Q878" i="1"/>
  <c r="U878" i="1" s="1"/>
  <c r="Q880" i="1"/>
  <c r="U880" i="1" s="1"/>
  <c r="Q882" i="1"/>
  <c r="U882" i="1" s="1"/>
  <c r="Q884" i="1"/>
  <c r="U884" i="1" s="1"/>
  <c r="Q886" i="1"/>
  <c r="U886" i="1" s="1"/>
  <c r="Q888" i="1"/>
  <c r="U888" i="1" s="1"/>
  <c r="Q890" i="1"/>
  <c r="U890" i="1" s="1"/>
  <c r="Q892" i="1"/>
  <c r="U892" i="1" s="1"/>
  <c r="Q894" i="1"/>
  <c r="U894" i="1" s="1"/>
  <c r="Q896" i="1"/>
  <c r="U896" i="1" s="1"/>
  <c r="Q898" i="1"/>
  <c r="U898" i="1" s="1"/>
  <c r="Q900" i="1"/>
  <c r="U900" i="1" s="1"/>
  <c r="Q902" i="1"/>
  <c r="U902" i="1" s="1"/>
  <c r="Q904" i="1"/>
  <c r="U904" i="1" s="1"/>
  <c r="Q906" i="1"/>
  <c r="U906" i="1" s="1"/>
  <c r="Q908" i="1"/>
  <c r="U908" i="1" s="1"/>
  <c r="Q910" i="1"/>
  <c r="U910" i="1" s="1"/>
  <c r="Q912" i="1"/>
  <c r="U912" i="1" s="1"/>
  <c r="Q914" i="1"/>
  <c r="U914" i="1" s="1"/>
  <c r="Q916" i="1"/>
  <c r="U916" i="1" s="1"/>
  <c r="Q918" i="1"/>
  <c r="U918" i="1" s="1"/>
  <c r="Q920" i="1"/>
  <c r="U920" i="1" s="1"/>
  <c r="Q922" i="1"/>
  <c r="U922" i="1" s="1"/>
  <c r="Q924" i="1"/>
  <c r="U924" i="1" s="1"/>
  <c r="Q926" i="1"/>
  <c r="U926" i="1" s="1"/>
  <c r="Q928" i="1"/>
  <c r="U928" i="1" s="1"/>
  <c r="Q930" i="1"/>
  <c r="U930" i="1" s="1"/>
  <c r="Q932" i="1"/>
  <c r="U932" i="1" s="1"/>
  <c r="Q934" i="1"/>
  <c r="U934" i="1" s="1"/>
  <c r="Q936" i="1"/>
  <c r="U936" i="1" s="1"/>
  <c r="Q938" i="1"/>
  <c r="U938" i="1" s="1"/>
  <c r="Q940" i="1"/>
  <c r="U940" i="1" s="1"/>
  <c r="Q942" i="1"/>
  <c r="U942" i="1" s="1"/>
  <c r="Q944" i="1"/>
  <c r="U944" i="1" s="1"/>
  <c r="Q946" i="1"/>
  <c r="U946" i="1" s="1"/>
  <c r="Q948" i="1"/>
  <c r="U948" i="1" s="1"/>
  <c r="Q950" i="1"/>
  <c r="U950" i="1" s="1"/>
  <c r="Q952" i="1"/>
  <c r="U952" i="1" s="1"/>
  <c r="Q954" i="1"/>
  <c r="U954" i="1" s="1"/>
  <c r="Q956" i="1"/>
  <c r="U956" i="1" s="1"/>
  <c r="Q958" i="1"/>
  <c r="U958" i="1" s="1"/>
  <c r="Q960" i="1"/>
  <c r="U960" i="1" s="1"/>
  <c r="Q962" i="1"/>
  <c r="U962" i="1" s="1"/>
  <c r="Q964" i="1"/>
  <c r="U964" i="1" s="1"/>
  <c r="Q966" i="1"/>
  <c r="U966" i="1" s="1"/>
  <c r="Q968" i="1"/>
  <c r="U968" i="1" s="1"/>
  <c r="Q970" i="1"/>
  <c r="U970" i="1" s="1"/>
  <c r="Q972" i="1"/>
  <c r="U972" i="1" s="1"/>
  <c r="Q974" i="1"/>
  <c r="U974" i="1" s="1"/>
  <c r="Q976" i="1"/>
  <c r="U976" i="1" s="1"/>
  <c r="Q978" i="1"/>
  <c r="U978" i="1" s="1"/>
  <c r="Q980" i="1"/>
  <c r="U980" i="1" s="1"/>
  <c r="Q982" i="1"/>
  <c r="U982" i="1" s="1"/>
  <c r="Q984" i="1"/>
  <c r="U984" i="1" s="1"/>
  <c r="Q986" i="1"/>
  <c r="U986" i="1" s="1"/>
  <c r="Q988" i="1"/>
  <c r="U988" i="1" s="1"/>
  <c r="Q990" i="1"/>
  <c r="U990" i="1" s="1"/>
  <c r="Q992" i="1"/>
  <c r="U992" i="1" s="1"/>
  <c r="Q994" i="1"/>
  <c r="U994" i="1" s="1"/>
  <c r="Q996" i="1"/>
  <c r="U996" i="1" s="1"/>
  <c r="Q998" i="1"/>
  <c r="U998" i="1" s="1"/>
  <c r="Q1000" i="1"/>
  <c r="U1000" i="1" s="1"/>
  <c r="Q1002" i="1"/>
  <c r="U1002" i="1" s="1"/>
  <c r="Q1004" i="1"/>
  <c r="U1004" i="1" s="1"/>
  <c r="Q1006" i="1"/>
  <c r="U1006" i="1" s="1"/>
  <c r="Q1008" i="1"/>
  <c r="U1008" i="1" s="1"/>
  <c r="Q1010" i="1"/>
  <c r="U1010" i="1" s="1"/>
  <c r="Q1012" i="1"/>
  <c r="U1012" i="1" s="1"/>
  <c r="Q1014" i="1"/>
  <c r="U1014" i="1" s="1"/>
  <c r="Q1016" i="1"/>
  <c r="U1016" i="1" s="1"/>
  <c r="Q1018" i="1"/>
  <c r="U1018" i="1" s="1"/>
  <c r="Q1020" i="1"/>
  <c r="U1020" i="1" s="1"/>
  <c r="Q1022" i="1"/>
  <c r="U1022" i="1" s="1"/>
  <c r="Q1024" i="1"/>
  <c r="U1024" i="1" s="1"/>
  <c r="Q1026" i="1"/>
  <c r="U1026" i="1" s="1"/>
  <c r="Q1028" i="1"/>
  <c r="U1028" i="1" s="1"/>
  <c r="Q1030" i="1"/>
  <c r="U1030" i="1" s="1"/>
  <c r="Q1032" i="1"/>
  <c r="U1032" i="1" s="1"/>
  <c r="Q1034" i="1"/>
  <c r="U1034" i="1" s="1"/>
  <c r="Q1036" i="1"/>
  <c r="U1036" i="1" s="1"/>
  <c r="Q1038" i="1"/>
  <c r="U1038" i="1" s="1"/>
  <c r="Q1040" i="1"/>
  <c r="U1040" i="1" s="1"/>
  <c r="Q1042" i="1"/>
  <c r="U1042" i="1" s="1"/>
  <c r="Q1044" i="1"/>
  <c r="U1044" i="1" s="1"/>
  <c r="Q1046" i="1"/>
  <c r="U1046" i="1" s="1"/>
  <c r="Q1048" i="1"/>
  <c r="U1048" i="1" s="1"/>
  <c r="Q1050" i="1"/>
  <c r="U1050" i="1" s="1"/>
  <c r="Q1052" i="1"/>
  <c r="U1052" i="1" s="1"/>
  <c r="Q1054" i="1"/>
  <c r="U1054" i="1" s="1"/>
  <c r="Q1056" i="1"/>
  <c r="U1056" i="1" s="1"/>
  <c r="Q1058" i="1"/>
  <c r="U1058" i="1" s="1"/>
  <c r="Q1060" i="1"/>
  <c r="U1060" i="1" s="1"/>
  <c r="Q1062" i="1"/>
  <c r="U1062" i="1" s="1"/>
  <c r="Q1064" i="1"/>
  <c r="U1064" i="1" s="1"/>
  <c r="Q1066" i="1"/>
  <c r="U1066" i="1" s="1"/>
  <c r="Q1068" i="1"/>
  <c r="U1068" i="1" s="1"/>
  <c r="Q1070" i="1"/>
  <c r="U1070" i="1" s="1"/>
  <c r="Q1072" i="1"/>
  <c r="U1072" i="1" s="1"/>
  <c r="Q1074" i="1"/>
  <c r="U1074" i="1" s="1"/>
  <c r="Q1076" i="1"/>
  <c r="U1076" i="1" s="1"/>
  <c r="Q1078" i="1"/>
  <c r="U1078" i="1" s="1"/>
  <c r="Q1080" i="1"/>
  <c r="U1080" i="1" s="1"/>
  <c r="Q1082" i="1"/>
  <c r="U1082" i="1" s="1"/>
  <c r="Q1084" i="1"/>
  <c r="U1084" i="1" s="1"/>
  <c r="Q1086" i="1"/>
  <c r="U1086" i="1" s="1"/>
  <c r="Q1088" i="1"/>
  <c r="U1088" i="1" s="1"/>
  <c r="Q1090" i="1"/>
  <c r="U1090" i="1" s="1"/>
  <c r="Q1092" i="1"/>
  <c r="U1092" i="1" s="1"/>
  <c r="Q1094" i="1"/>
  <c r="U1094" i="1" s="1"/>
  <c r="Q1096" i="1"/>
  <c r="U1096" i="1" s="1"/>
  <c r="Q1098" i="1"/>
  <c r="U1098" i="1" s="1"/>
  <c r="Q1100" i="1"/>
  <c r="U1100" i="1" s="1"/>
  <c r="Q1102" i="1"/>
  <c r="U1102" i="1" s="1"/>
  <c r="Q1104" i="1"/>
  <c r="U1104" i="1" s="1"/>
  <c r="Q1106" i="1"/>
  <c r="U1106" i="1" s="1"/>
  <c r="Q1108" i="1"/>
  <c r="U1108" i="1" s="1"/>
  <c r="Q1110" i="1"/>
  <c r="U1110" i="1" s="1"/>
  <c r="Q1112" i="1"/>
  <c r="U1112" i="1" s="1"/>
  <c r="Q1114" i="1"/>
  <c r="U1114" i="1" s="1"/>
  <c r="Q1116" i="1"/>
  <c r="U1116" i="1" s="1"/>
  <c r="Q1118" i="1"/>
  <c r="U1118" i="1" s="1"/>
  <c r="Q1120" i="1"/>
  <c r="U1120" i="1" s="1"/>
  <c r="Q1122" i="1"/>
  <c r="U1122" i="1" s="1"/>
  <c r="Q1124" i="1"/>
  <c r="U1124" i="1" s="1"/>
  <c r="Q1126" i="1"/>
  <c r="U1126" i="1" s="1"/>
  <c r="Q1128" i="1"/>
  <c r="U1128" i="1" s="1"/>
  <c r="Q1130" i="1"/>
  <c r="U1130" i="1" s="1"/>
  <c r="Q1132" i="1"/>
  <c r="U1132" i="1" s="1"/>
  <c r="Q1134" i="1"/>
  <c r="U1134" i="1" s="1"/>
  <c r="Q1136" i="1"/>
  <c r="U1136" i="1" s="1"/>
  <c r="Q1138" i="1"/>
  <c r="U1138" i="1" s="1"/>
  <c r="Q1140" i="1"/>
  <c r="U1140" i="1" s="1"/>
  <c r="Q1142" i="1"/>
  <c r="U1142" i="1" s="1"/>
  <c r="Q1144" i="1"/>
  <c r="U1144" i="1" s="1"/>
  <c r="Q1146" i="1"/>
  <c r="U1146" i="1" s="1"/>
  <c r="Q1148" i="1"/>
  <c r="U1148" i="1" s="1"/>
  <c r="Q1150" i="1"/>
  <c r="U1150" i="1" s="1"/>
  <c r="Q1152" i="1"/>
  <c r="U1152" i="1" s="1"/>
  <c r="Q1154" i="1"/>
  <c r="U1154" i="1" s="1"/>
  <c r="Q1156" i="1"/>
  <c r="U1156" i="1" s="1"/>
  <c r="Q1158" i="1"/>
  <c r="U1158" i="1" s="1"/>
  <c r="Q1160" i="1"/>
  <c r="U1160" i="1" s="1"/>
  <c r="Q1162" i="1"/>
  <c r="U1162" i="1" s="1"/>
  <c r="Q1164" i="1"/>
  <c r="U1164" i="1" s="1"/>
  <c r="Q1166" i="1"/>
  <c r="U1166" i="1" s="1"/>
  <c r="Q1168" i="1"/>
  <c r="U1168" i="1" s="1"/>
  <c r="Q1170" i="1"/>
  <c r="U1170" i="1" s="1"/>
  <c r="Q1172" i="1"/>
  <c r="U1172" i="1" s="1"/>
  <c r="Q1174" i="1"/>
  <c r="U1174" i="1" s="1"/>
  <c r="Q1176" i="1"/>
  <c r="U1176" i="1" s="1"/>
  <c r="Q1178" i="1"/>
  <c r="U1178" i="1" s="1"/>
  <c r="Q1180" i="1"/>
  <c r="U1180" i="1" s="1"/>
  <c r="Q1182" i="1"/>
  <c r="U1182" i="1" s="1"/>
  <c r="Q1184" i="1"/>
  <c r="U1184" i="1" s="1"/>
  <c r="Q1186" i="1"/>
  <c r="U1186" i="1" s="1"/>
  <c r="Q1188" i="1"/>
  <c r="U1188" i="1" s="1"/>
  <c r="Q1190" i="1"/>
  <c r="U1190" i="1" s="1"/>
  <c r="Q1192" i="1"/>
  <c r="U1192" i="1" s="1"/>
  <c r="Q1194" i="1"/>
  <c r="U1194" i="1" s="1"/>
  <c r="Q1196" i="1"/>
  <c r="U1196" i="1" s="1"/>
  <c r="Q1198" i="1"/>
  <c r="U1198" i="1" s="1"/>
  <c r="Q1200" i="1"/>
  <c r="U1200" i="1" s="1"/>
  <c r="Q1202" i="1"/>
  <c r="U1202" i="1" s="1"/>
  <c r="Q1204" i="1"/>
  <c r="U1204" i="1" s="1"/>
  <c r="Q1206" i="1"/>
  <c r="U1206" i="1" s="1"/>
  <c r="Q1208" i="1"/>
  <c r="U1208" i="1" s="1"/>
  <c r="Q1210" i="1"/>
  <c r="U1210" i="1" s="1"/>
  <c r="Q1212" i="1"/>
  <c r="U1212" i="1" s="1"/>
  <c r="Q1214" i="1"/>
  <c r="U1214" i="1" s="1"/>
  <c r="Q1216" i="1"/>
  <c r="U1216" i="1" s="1"/>
  <c r="Q1218" i="1"/>
  <c r="U1218" i="1" s="1"/>
  <c r="Q1220" i="1"/>
  <c r="U1220" i="1" s="1"/>
  <c r="Q1222" i="1"/>
  <c r="U1222" i="1" s="1"/>
  <c r="Q1224" i="1"/>
  <c r="U1224" i="1" s="1"/>
  <c r="Q1226" i="1"/>
  <c r="U1226" i="1" s="1"/>
  <c r="Q1228" i="1"/>
  <c r="U1228" i="1" s="1"/>
  <c r="Q1230" i="1"/>
  <c r="U1230" i="1" s="1"/>
  <c r="Q1232" i="1"/>
  <c r="U1232" i="1" s="1"/>
  <c r="Q1234" i="1"/>
  <c r="U1234" i="1" s="1"/>
  <c r="Q1236" i="1"/>
  <c r="U1236" i="1" s="1"/>
  <c r="Q1238" i="1"/>
  <c r="U1238" i="1" s="1"/>
  <c r="Q1240" i="1"/>
  <c r="U1240" i="1" s="1"/>
  <c r="Q1242" i="1"/>
  <c r="U1242" i="1" s="1"/>
  <c r="Q1244" i="1"/>
  <c r="U1244" i="1" s="1"/>
  <c r="Q1246" i="1"/>
  <c r="U1246" i="1" s="1"/>
  <c r="Q1248" i="1"/>
  <c r="U1248" i="1" s="1"/>
  <c r="Q1250" i="1"/>
  <c r="U1250" i="1" s="1"/>
  <c r="Q1252" i="1"/>
  <c r="U1252" i="1" s="1"/>
  <c r="Q1254" i="1"/>
  <c r="U1254" i="1" s="1"/>
  <c r="Q1256" i="1"/>
  <c r="U1256" i="1" s="1"/>
  <c r="Q1258" i="1"/>
  <c r="U1258" i="1" s="1"/>
  <c r="Q1260" i="1"/>
  <c r="U1260" i="1" s="1"/>
  <c r="Q1262" i="1"/>
  <c r="U1262" i="1" s="1"/>
  <c r="Q1264" i="1"/>
  <c r="U1264" i="1" s="1"/>
  <c r="Q1266" i="1"/>
  <c r="U1266" i="1" s="1"/>
  <c r="Q1268" i="1"/>
  <c r="U1268" i="1" s="1"/>
  <c r="Q1270" i="1"/>
  <c r="U1270" i="1" s="1"/>
  <c r="Q1272" i="1"/>
  <c r="U1272" i="1" s="1"/>
  <c r="Q1274" i="1"/>
  <c r="U1274" i="1" s="1"/>
  <c r="Q1276" i="1"/>
  <c r="U1276" i="1" s="1"/>
  <c r="Q1278" i="1"/>
  <c r="U1278" i="1" s="1"/>
  <c r="Q1280" i="1"/>
  <c r="U1280" i="1" s="1"/>
  <c r="Q1282" i="1"/>
  <c r="U1282" i="1" s="1"/>
  <c r="Q1284" i="1"/>
  <c r="U1284" i="1" s="1"/>
  <c r="Q1286" i="1"/>
  <c r="U1286" i="1" s="1"/>
  <c r="Q1288" i="1"/>
  <c r="U1288" i="1" s="1"/>
  <c r="Q1290" i="1"/>
  <c r="U1290" i="1" s="1"/>
  <c r="Q1292" i="1"/>
  <c r="U1292" i="1" s="1"/>
  <c r="Q1294" i="1"/>
  <c r="U1294" i="1" s="1"/>
  <c r="Q1296" i="1"/>
  <c r="U1296" i="1" s="1"/>
  <c r="Q1298" i="1"/>
  <c r="U1298" i="1" s="1"/>
  <c r="Q1300" i="1"/>
  <c r="U1300" i="1" s="1"/>
  <c r="Q1302" i="1"/>
  <c r="U1302" i="1" s="1"/>
  <c r="Q1304" i="1"/>
  <c r="U1304" i="1" s="1"/>
  <c r="Q1306" i="1"/>
  <c r="U1306" i="1" s="1"/>
  <c r="Q1308" i="1"/>
  <c r="U1308" i="1" s="1"/>
  <c r="Q1310" i="1"/>
  <c r="U1310" i="1" s="1"/>
  <c r="Q1312" i="1"/>
  <c r="U1312" i="1" s="1"/>
  <c r="Q1314" i="1"/>
  <c r="U1314" i="1" s="1"/>
  <c r="Q1316" i="1"/>
  <c r="U1316" i="1" s="1"/>
  <c r="Q1318" i="1"/>
  <c r="U1318" i="1" s="1"/>
  <c r="Q1320" i="1"/>
  <c r="U1320" i="1" s="1"/>
  <c r="Q1322" i="1"/>
  <c r="U1322" i="1" s="1"/>
  <c r="Q1324" i="1"/>
  <c r="U1324" i="1" s="1"/>
  <c r="Q1326" i="1"/>
  <c r="U1326" i="1" s="1"/>
  <c r="Q1328" i="1"/>
  <c r="U1328" i="1" s="1"/>
  <c r="Q1330" i="1"/>
  <c r="U1330" i="1" s="1"/>
  <c r="Q1332" i="1"/>
  <c r="U1332" i="1" s="1"/>
  <c r="Q1334" i="1"/>
  <c r="U1334" i="1" s="1"/>
  <c r="Q1336" i="1"/>
  <c r="U1336" i="1" s="1"/>
  <c r="Q1338" i="1"/>
  <c r="U1338" i="1" s="1"/>
  <c r="Q1340" i="1"/>
  <c r="U1340" i="1" s="1"/>
  <c r="Q1342" i="1"/>
  <c r="U1342" i="1" s="1"/>
  <c r="Q1344" i="1"/>
  <c r="U1344" i="1" s="1"/>
  <c r="Q1346" i="1"/>
  <c r="U1346" i="1" s="1"/>
  <c r="Q1348" i="1"/>
  <c r="U1348" i="1" s="1"/>
  <c r="Q1350" i="1"/>
  <c r="U1350" i="1" s="1"/>
  <c r="Q1352" i="1"/>
  <c r="U1352" i="1" s="1"/>
  <c r="Q1354" i="1"/>
  <c r="U1354" i="1" s="1"/>
  <c r="Q1356" i="1"/>
  <c r="U1356" i="1" s="1"/>
  <c r="Q1358" i="1"/>
  <c r="U1358" i="1" s="1"/>
  <c r="Q1360" i="1"/>
  <c r="U1360" i="1" s="1"/>
  <c r="Q1362" i="1"/>
  <c r="U1362" i="1" s="1"/>
  <c r="Q1364" i="1"/>
  <c r="U1364" i="1" s="1"/>
  <c r="Q1366" i="1"/>
  <c r="U1366" i="1" s="1"/>
  <c r="Q1368" i="1"/>
  <c r="U1368" i="1" s="1"/>
  <c r="Q1370" i="1"/>
  <c r="U1370" i="1" s="1"/>
  <c r="Q1372" i="1"/>
  <c r="U1372" i="1" s="1"/>
  <c r="Q1374" i="1"/>
  <c r="U1374" i="1" s="1"/>
  <c r="Q1376" i="1"/>
  <c r="U1376" i="1" s="1"/>
  <c r="Q1378" i="1"/>
  <c r="U1378" i="1" s="1"/>
  <c r="Q1380" i="1"/>
  <c r="U1380" i="1" s="1"/>
  <c r="Q1382" i="1"/>
  <c r="U1382" i="1" s="1"/>
  <c r="Q1384" i="1"/>
  <c r="U1384" i="1" s="1"/>
  <c r="Q1386" i="1"/>
  <c r="U1386" i="1" s="1"/>
  <c r="Q1388" i="1"/>
  <c r="U1388" i="1" s="1"/>
  <c r="Q1390" i="1"/>
  <c r="U1390" i="1" s="1"/>
  <c r="Q1392" i="1"/>
  <c r="U1392" i="1" s="1"/>
  <c r="Q1394" i="1"/>
  <c r="U1394" i="1" s="1"/>
  <c r="Q1396" i="1"/>
  <c r="U1396" i="1" s="1"/>
  <c r="Q1398" i="1"/>
  <c r="U1398" i="1" s="1"/>
  <c r="Q1400" i="1"/>
  <c r="U1400" i="1" s="1"/>
  <c r="Q1402" i="1"/>
  <c r="U1402" i="1" s="1"/>
  <c r="Q1404" i="1"/>
  <c r="U1404" i="1" s="1"/>
  <c r="Q1406" i="1"/>
  <c r="U1406" i="1" s="1"/>
  <c r="Q1408" i="1"/>
  <c r="U1408" i="1" s="1"/>
  <c r="Q1410" i="1"/>
  <c r="U1410" i="1" s="1"/>
  <c r="Q1412" i="1"/>
  <c r="U1412" i="1" s="1"/>
  <c r="Q1414" i="1"/>
  <c r="U1414" i="1" s="1"/>
  <c r="Q1416" i="1"/>
  <c r="U1416" i="1" s="1"/>
  <c r="Q1418" i="1"/>
  <c r="U1418" i="1" s="1"/>
  <c r="Q1420" i="1"/>
  <c r="U1420" i="1" s="1"/>
  <c r="Q1422" i="1"/>
  <c r="U1422" i="1" s="1"/>
  <c r="Q1424" i="1"/>
  <c r="U1424" i="1" s="1"/>
  <c r="Q1426" i="1"/>
  <c r="U1426" i="1" s="1"/>
  <c r="Q1428" i="1"/>
  <c r="U1428" i="1" s="1"/>
  <c r="Q1430" i="1"/>
  <c r="U1430" i="1" s="1"/>
  <c r="Q1432" i="1"/>
  <c r="U1432" i="1" s="1"/>
  <c r="Q1434" i="1"/>
  <c r="U1434" i="1" s="1"/>
  <c r="Q1436" i="1"/>
  <c r="U1436" i="1" s="1"/>
  <c r="Q1438" i="1"/>
  <c r="U1438" i="1" s="1"/>
  <c r="Q1440" i="1"/>
  <c r="U1440" i="1" s="1"/>
  <c r="Q1442" i="1"/>
  <c r="U1442" i="1" s="1"/>
  <c r="Q1444" i="1"/>
  <c r="U1444" i="1" s="1"/>
  <c r="Q1446" i="1"/>
  <c r="U1446" i="1" s="1"/>
  <c r="Q1448" i="1"/>
  <c r="U1448" i="1" s="1"/>
  <c r="Q1450" i="1"/>
  <c r="U1450" i="1" s="1"/>
  <c r="Q1452" i="1"/>
  <c r="U1452" i="1" s="1"/>
  <c r="Q1454" i="1"/>
  <c r="U1454" i="1" s="1"/>
  <c r="Q1456" i="1"/>
  <c r="U1456" i="1" s="1"/>
  <c r="Q1458" i="1"/>
  <c r="U1458" i="1" s="1"/>
  <c r="Q1460" i="1"/>
  <c r="U1460" i="1" s="1"/>
  <c r="Q1462" i="1"/>
  <c r="U1462" i="1" s="1"/>
  <c r="Q1464" i="1"/>
  <c r="U1464" i="1" s="1"/>
  <c r="Q1466" i="1"/>
  <c r="U1466" i="1" s="1"/>
  <c r="Q1468" i="1"/>
  <c r="U1468" i="1" s="1"/>
  <c r="Q1470" i="1"/>
  <c r="U1470" i="1" s="1"/>
  <c r="Q1472" i="1"/>
  <c r="U1472" i="1" s="1"/>
  <c r="Q1474" i="1"/>
  <c r="U1474" i="1" s="1"/>
  <c r="Q1476" i="1"/>
  <c r="U1476" i="1" s="1"/>
  <c r="Q1478" i="1"/>
  <c r="U1478" i="1" s="1"/>
  <c r="Q1480" i="1"/>
  <c r="U1480" i="1" s="1"/>
  <c r="Q1482" i="1"/>
  <c r="U1482" i="1" s="1"/>
  <c r="Q1484" i="1"/>
  <c r="U1484" i="1" s="1"/>
  <c r="Q1486" i="1"/>
  <c r="U1486" i="1" s="1"/>
  <c r="Q1488" i="1"/>
  <c r="U1488" i="1" s="1"/>
  <c r="Q1490" i="1"/>
  <c r="U1490" i="1" s="1"/>
  <c r="Q1492" i="1"/>
  <c r="U1492" i="1" s="1"/>
  <c r="Q1494" i="1"/>
  <c r="U1494" i="1" s="1"/>
  <c r="Q1496" i="1"/>
  <c r="U1496" i="1" s="1"/>
  <c r="Q1498" i="1"/>
  <c r="U1498" i="1" s="1"/>
  <c r="Q1500" i="1"/>
  <c r="U1500" i="1" s="1"/>
  <c r="Q1502" i="1"/>
  <c r="U1502" i="1" s="1"/>
  <c r="Q1504" i="1"/>
  <c r="U1504" i="1" s="1"/>
  <c r="Q1506" i="1"/>
  <c r="U1506" i="1" s="1"/>
  <c r="Q1508" i="1"/>
  <c r="U1508" i="1" s="1"/>
  <c r="Q1510" i="1"/>
  <c r="U1510" i="1" s="1"/>
  <c r="Q1512" i="1"/>
  <c r="U1512" i="1" s="1"/>
  <c r="Q1514" i="1"/>
  <c r="U1514" i="1" s="1"/>
  <c r="Q1516" i="1"/>
  <c r="U1516" i="1" s="1"/>
  <c r="Q1518" i="1"/>
  <c r="U1518" i="1" s="1"/>
  <c r="Q1520" i="1"/>
  <c r="U1520" i="1" s="1"/>
  <c r="Q1522" i="1"/>
  <c r="U1522" i="1" s="1"/>
  <c r="Q1524" i="1"/>
  <c r="U1524" i="1" s="1"/>
  <c r="Q1526" i="1"/>
  <c r="U1526" i="1" s="1"/>
  <c r="Q1528" i="1"/>
  <c r="U1528" i="1" s="1"/>
  <c r="Q1530" i="1"/>
  <c r="U1530" i="1" s="1"/>
  <c r="Q1532" i="1"/>
  <c r="U1532" i="1" s="1"/>
  <c r="Q1534" i="1"/>
  <c r="U1534" i="1" s="1"/>
  <c r="Q1536" i="1"/>
  <c r="U1536" i="1" s="1"/>
  <c r="Q1538" i="1"/>
  <c r="U1538" i="1" s="1"/>
  <c r="Q547" i="1"/>
  <c r="U547" i="1" s="1"/>
  <c r="Q549" i="1"/>
  <c r="U549" i="1" s="1"/>
  <c r="Q551" i="1"/>
  <c r="U551" i="1" s="1"/>
  <c r="Q553" i="1"/>
  <c r="U553" i="1" s="1"/>
  <c r="Q555" i="1"/>
  <c r="U555" i="1" s="1"/>
  <c r="Q557" i="1"/>
  <c r="U557" i="1" s="1"/>
  <c r="Q559" i="1"/>
  <c r="U559" i="1" s="1"/>
  <c r="Q561" i="1"/>
  <c r="U561" i="1" s="1"/>
  <c r="Q563" i="1"/>
  <c r="U563" i="1" s="1"/>
  <c r="Q565" i="1"/>
  <c r="U565" i="1" s="1"/>
  <c r="Q567" i="1"/>
  <c r="U567" i="1" s="1"/>
  <c r="Q569" i="1"/>
  <c r="U569" i="1" s="1"/>
  <c r="Q571" i="1"/>
  <c r="U571" i="1" s="1"/>
  <c r="Q573" i="1"/>
  <c r="U573" i="1" s="1"/>
  <c r="Q575" i="1"/>
  <c r="U575" i="1" s="1"/>
  <c r="Q577" i="1"/>
  <c r="U577" i="1" s="1"/>
  <c r="Q579" i="1"/>
  <c r="U579" i="1" s="1"/>
  <c r="Q581" i="1"/>
  <c r="U581" i="1" s="1"/>
  <c r="Q583" i="1"/>
  <c r="U583" i="1" s="1"/>
  <c r="Q585" i="1"/>
  <c r="U585" i="1" s="1"/>
  <c r="Q587" i="1"/>
  <c r="U587" i="1" s="1"/>
  <c r="Q589" i="1"/>
  <c r="U589" i="1" s="1"/>
  <c r="Q591" i="1"/>
  <c r="U591" i="1" s="1"/>
  <c r="Q593" i="1"/>
  <c r="U593" i="1" s="1"/>
  <c r="Q595" i="1"/>
  <c r="U595" i="1" s="1"/>
  <c r="Q597" i="1"/>
  <c r="U597" i="1" s="1"/>
  <c r="Q599" i="1"/>
  <c r="U599" i="1" s="1"/>
  <c r="Q601" i="1"/>
  <c r="U601" i="1" s="1"/>
  <c r="Q603" i="1"/>
  <c r="U603" i="1" s="1"/>
  <c r="Q605" i="1"/>
  <c r="U605" i="1" s="1"/>
  <c r="Q607" i="1"/>
  <c r="U607" i="1" s="1"/>
  <c r="Q609" i="1"/>
  <c r="U609" i="1" s="1"/>
  <c r="Q611" i="1"/>
  <c r="U611" i="1" s="1"/>
  <c r="Q613" i="1"/>
  <c r="U613" i="1" s="1"/>
  <c r="Q615" i="1"/>
  <c r="U615" i="1" s="1"/>
  <c r="Q617" i="1"/>
  <c r="U617" i="1" s="1"/>
  <c r="Q619" i="1"/>
  <c r="U619" i="1" s="1"/>
  <c r="Q621" i="1"/>
  <c r="U621" i="1" s="1"/>
  <c r="Q623" i="1"/>
  <c r="U623" i="1" s="1"/>
  <c r="Q625" i="1"/>
  <c r="U625" i="1" s="1"/>
  <c r="Q627" i="1"/>
  <c r="U627" i="1" s="1"/>
  <c r="Q629" i="1"/>
  <c r="U629" i="1" s="1"/>
  <c r="Q631" i="1"/>
  <c r="U631" i="1" s="1"/>
  <c r="Q633" i="1"/>
  <c r="U633" i="1" s="1"/>
  <c r="Q635" i="1"/>
  <c r="U635" i="1" s="1"/>
  <c r="Q637" i="1"/>
  <c r="U637" i="1" s="1"/>
  <c r="Q639" i="1"/>
  <c r="U639" i="1" s="1"/>
  <c r="Q641" i="1"/>
  <c r="U641" i="1" s="1"/>
  <c r="Q643" i="1"/>
  <c r="U643" i="1" s="1"/>
  <c r="Q645" i="1"/>
  <c r="U645" i="1" s="1"/>
  <c r="Q647" i="1"/>
  <c r="U647" i="1" s="1"/>
  <c r="Q649" i="1"/>
  <c r="U649" i="1" s="1"/>
  <c r="Q651" i="1"/>
  <c r="U651" i="1" s="1"/>
  <c r="Q653" i="1"/>
  <c r="U653" i="1" s="1"/>
  <c r="Q655" i="1"/>
  <c r="U655" i="1" s="1"/>
  <c r="Q657" i="1"/>
  <c r="U657" i="1" s="1"/>
  <c r="Q659" i="1"/>
  <c r="U659" i="1" s="1"/>
  <c r="Q661" i="1"/>
  <c r="U661" i="1" s="1"/>
  <c r="Q663" i="1"/>
  <c r="U663" i="1" s="1"/>
  <c r="Q665" i="1"/>
  <c r="U665" i="1" s="1"/>
  <c r="Q667" i="1"/>
  <c r="U667" i="1" s="1"/>
  <c r="Q669" i="1"/>
  <c r="U669" i="1" s="1"/>
  <c r="Q671" i="1"/>
  <c r="U671" i="1" s="1"/>
  <c r="Q673" i="1"/>
  <c r="U673" i="1" s="1"/>
  <c r="Q675" i="1"/>
  <c r="U675" i="1" s="1"/>
  <c r="Q677" i="1"/>
  <c r="U677" i="1" s="1"/>
  <c r="Q679" i="1"/>
  <c r="U679" i="1" s="1"/>
  <c r="Q681" i="1"/>
  <c r="U681" i="1" s="1"/>
  <c r="Q683" i="1"/>
  <c r="U683" i="1" s="1"/>
  <c r="Q685" i="1"/>
  <c r="U685" i="1" s="1"/>
  <c r="Q687" i="1"/>
  <c r="U687" i="1" s="1"/>
  <c r="Q689" i="1"/>
  <c r="U689" i="1" s="1"/>
  <c r="Q691" i="1"/>
  <c r="U691" i="1" s="1"/>
  <c r="Q693" i="1"/>
  <c r="U693" i="1" s="1"/>
  <c r="Q695" i="1"/>
  <c r="U695" i="1" s="1"/>
  <c r="Q697" i="1"/>
  <c r="U697" i="1" s="1"/>
  <c r="Q699" i="1"/>
  <c r="U699" i="1" s="1"/>
  <c r="Q701" i="1"/>
  <c r="U701" i="1" s="1"/>
  <c r="Q703" i="1"/>
  <c r="U703" i="1" s="1"/>
  <c r="Q705" i="1"/>
  <c r="U705" i="1" s="1"/>
  <c r="Q707" i="1"/>
  <c r="U707" i="1" s="1"/>
  <c r="Q709" i="1"/>
  <c r="U709" i="1" s="1"/>
  <c r="Q711" i="1"/>
  <c r="U711" i="1" s="1"/>
  <c r="Q713" i="1"/>
  <c r="U713" i="1" s="1"/>
  <c r="Q715" i="1"/>
  <c r="U715" i="1" s="1"/>
  <c r="Q717" i="1"/>
  <c r="U717" i="1" s="1"/>
  <c r="Q719" i="1"/>
  <c r="U719" i="1" s="1"/>
  <c r="Q721" i="1"/>
  <c r="U721" i="1" s="1"/>
  <c r="Q723" i="1"/>
  <c r="U723" i="1" s="1"/>
  <c r="Q725" i="1"/>
  <c r="U725" i="1" s="1"/>
  <c r="Q727" i="1"/>
  <c r="U727" i="1" s="1"/>
  <c r="Q729" i="1"/>
  <c r="U729" i="1" s="1"/>
  <c r="Q731" i="1"/>
  <c r="U731" i="1" s="1"/>
  <c r="Q733" i="1"/>
  <c r="U733" i="1" s="1"/>
  <c r="Q735" i="1"/>
  <c r="U735" i="1" s="1"/>
  <c r="Q737" i="1"/>
  <c r="U737" i="1" s="1"/>
  <c r="Q739" i="1"/>
  <c r="U739" i="1" s="1"/>
  <c r="Q741" i="1"/>
  <c r="U741" i="1" s="1"/>
  <c r="Q743" i="1"/>
  <c r="U743" i="1" s="1"/>
  <c r="Q745" i="1"/>
  <c r="U745" i="1" s="1"/>
  <c r="Q747" i="1"/>
  <c r="U747" i="1" s="1"/>
  <c r="Q749" i="1"/>
  <c r="U749" i="1" s="1"/>
  <c r="Q751" i="1"/>
  <c r="U751" i="1" s="1"/>
  <c r="Q753" i="1"/>
  <c r="U753" i="1" s="1"/>
  <c r="Q755" i="1"/>
  <c r="U755" i="1" s="1"/>
  <c r="Q757" i="1"/>
  <c r="U757" i="1" s="1"/>
  <c r="Q759" i="1"/>
  <c r="U759" i="1" s="1"/>
  <c r="Q761" i="1"/>
  <c r="U761" i="1" s="1"/>
  <c r="Q763" i="1"/>
  <c r="U763" i="1" s="1"/>
  <c r="Q765" i="1"/>
  <c r="U765" i="1" s="1"/>
  <c r="Q767" i="1"/>
  <c r="U767" i="1" s="1"/>
  <c r="Q769" i="1"/>
  <c r="U769" i="1" s="1"/>
  <c r="Q771" i="1"/>
  <c r="U771" i="1" s="1"/>
  <c r="Q773" i="1"/>
  <c r="U773" i="1" s="1"/>
  <c r="Q775" i="1"/>
  <c r="U775" i="1" s="1"/>
  <c r="Q777" i="1"/>
  <c r="U777" i="1" s="1"/>
  <c r="Q779" i="1"/>
  <c r="U779" i="1" s="1"/>
  <c r="Q781" i="1"/>
  <c r="U781" i="1" s="1"/>
  <c r="Q783" i="1"/>
  <c r="U783" i="1" s="1"/>
  <c r="Q785" i="1"/>
  <c r="U785" i="1" s="1"/>
  <c r="Q787" i="1"/>
  <c r="U787" i="1" s="1"/>
  <c r="Q789" i="1"/>
  <c r="U789" i="1" s="1"/>
  <c r="Q791" i="1"/>
  <c r="U791" i="1" s="1"/>
  <c r="Q793" i="1"/>
  <c r="U793" i="1" s="1"/>
  <c r="Q795" i="1"/>
  <c r="U795" i="1" s="1"/>
  <c r="Q797" i="1"/>
  <c r="U797" i="1" s="1"/>
  <c r="Q799" i="1"/>
  <c r="U799" i="1" s="1"/>
  <c r="Q801" i="1"/>
  <c r="U801" i="1" s="1"/>
  <c r="Q803" i="1"/>
  <c r="U803" i="1" s="1"/>
  <c r="Q805" i="1"/>
  <c r="U805" i="1" s="1"/>
  <c r="Q807" i="1"/>
  <c r="U807" i="1" s="1"/>
  <c r="Q809" i="1"/>
  <c r="U809" i="1" s="1"/>
  <c r="Q811" i="1"/>
  <c r="U811" i="1" s="1"/>
  <c r="Q813" i="1"/>
  <c r="U813" i="1" s="1"/>
  <c r="Q815" i="1"/>
  <c r="U815" i="1" s="1"/>
  <c r="Q817" i="1"/>
  <c r="U817" i="1" s="1"/>
  <c r="Q819" i="1"/>
  <c r="U819" i="1" s="1"/>
  <c r="Q821" i="1"/>
  <c r="U821" i="1" s="1"/>
  <c r="Q823" i="1"/>
  <c r="U823" i="1" s="1"/>
  <c r="Q825" i="1"/>
  <c r="U825" i="1" s="1"/>
  <c r="Q827" i="1"/>
  <c r="U827" i="1" s="1"/>
  <c r="Q829" i="1"/>
  <c r="U829" i="1" s="1"/>
  <c r="Q831" i="1"/>
  <c r="U831" i="1" s="1"/>
  <c r="Q833" i="1"/>
  <c r="U833" i="1" s="1"/>
  <c r="Q835" i="1"/>
  <c r="U835" i="1" s="1"/>
  <c r="Q837" i="1"/>
  <c r="U837" i="1" s="1"/>
  <c r="Q839" i="1"/>
  <c r="U839" i="1" s="1"/>
  <c r="Q841" i="1"/>
  <c r="U841" i="1" s="1"/>
  <c r="Q843" i="1"/>
  <c r="U843" i="1" s="1"/>
  <c r="Q845" i="1"/>
  <c r="U845" i="1" s="1"/>
  <c r="Q847" i="1"/>
  <c r="U847" i="1" s="1"/>
  <c r="Q849" i="1"/>
  <c r="U849" i="1" s="1"/>
  <c r="Q851" i="1"/>
  <c r="U851" i="1" s="1"/>
  <c r="Q853" i="1"/>
  <c r="U853" i="1" s="1"/>
  <c r="Q855" i="1"/>
  <c r="U855" i="1" s="1"/>
  <c r="Q857" i="1"/>
  <c r="U857" i="1" s="1"/>
  <c r="Q859" i="1"/>
  <c r="U859" i="1" s="1"/>
  <c r="Q861" i="1"/>
  <c r="U861" i="1" s="1"/>
  <c r="Q863" i="1"/>
  <c r="U863" i="1" s="1"/>
  <c r="Q865" i="1"/>
  <c r="U865" i="1" s="1"/>
  <c r="Q867" i="1"/>
  <c r="U867" i="1" s="1"/>
  <c r="Q869" i="1"/>
  <c r="U869" i="1" s="1"/>
  <c r="Q871" i="1"/>
  <c r="U871" i="1" s="1"/>
  <c r="Q873" i="1"/>
  <c r="U873" i="1" s="1"/>
  <c r="Q875" i="1"/>
  <c r="U875" i="1" s="1"/>
  <c r="Q877" i="1"/>
  <c r="U877" i="1" s="1"/>
  <c r="Q879" i="1"/>
  <c r="U879" i="1" s="1"/>
  <c r="Q881" i="1"/>
  <c r="U881" i="1" s="1"/>
  <c r="Q883" i="1"/>
  <c r="U883" i="1" s="1"/>
  <c r="Q885" i="1"/>
  <c r="U885" i="1" s="1"/>
  <c r="Q887" i="1"/>
  <c r="U887" i="1" s="1"/>
  <c r="Q889" i="1"/>
  <c r="U889" i="1" s="1"/>
  <c r="Q891" i="1"/>
  <c r="U891" i="1" s="1"/>
  <c r="Q893" i="1"/>
  <c r="U893" i="1" s="1"/>
  <c r="Q895" i="1"/>
  <c r="U895" i="1" s="1"/>
  <c r="Q897" i="1"/>
  <c r="U897" i="1" s="1"/>
  <c r="Q899" i="1"/>
  <c r="U899" i="1" s="1"/>
  <c r="Q901" i="1"/>
  <c r="U901" i="1" s="1"/>
  <c r="Q903" i="1"/>
  <c r="U903" i="1" s="1"/>
  <c r="Q905" i="1"/>
  <c r="U905" i="1" s="1"/>
  <c r="Q907" i="1"/>
  <c r="U907" i="1" s="1"/>
  <c r="Q909" i="1"/>
  <c r="U909" i="1" s="1"/>
  <c r="Q911" i="1"/>
  <c r="U911" i="1" s="1"/>
  <c r="Q913" i="1"/>
  <c r="U913" i="1" s="1"/>
  <c r="Q915" i="1"/>
  <c r="U915" i="1" s="1"/>
  <c r="Q917" i="1"/>
  <c r="U917" i="1" s="1"/>
  <c r="Q919" i="1"/>
  <c r="U919" i="1" s="1"/>
  <c r="Q921" i="1"/>
  <c r="U921" i="1" s="1"/>
  <c r="Q923" i="1"/>
  <c r="U923" i="1" s="1"/>
  <c r="Q925" i="1"/>
  <c r="U925" i="1" s="1"/>
  <c r="Q927" i="1"/>
  <c r="U927" i="1" s="1"/>
  <c r="Q929" i="1"/>
  <c r="U929" i="1" s="1"/>
  <c r="Q931" i="1"/>
  <c r="U931" i="1" s="1"/>
  <c r="Q933" i="1"/>
  <c r="U933" i="1" s="1"/>
  <c r="Q935" i="1"/>
  <c r="U935" i="1" s="1"/>
  <c r="Q937" i="1"/>
  <c r="U937" i="1" s="1"/>
  <c r="Q939" i="1"/>
  <c r="U939" i="1" s="1"/>
  <c r="Q941" i="1"/>
  <c r="U941" i="1" s="1"/>
  <c r="Q943" i="1"/>
  <c r="U943" i="1" s="1"/>
  <c r="Q945" i="1"/>
  <c r="U945" i="1" s="1"/>
  <c r="Q947" i="1"/>
  <c r="U947" i="1" s="1"/>
  <c r="Q949" i="1"/>
  <c r="U949" i="1" s="1"/>
  <c r="Q951" i="1"/>
  <c r="U951" i="1" s="1"/>
  <c r="Q953" i="1"/>
  <c r="U953" i="1" s="1"/>
  <c r="Q955" i="1"/>
  <c r="U955" i="1" s="1"/>
  <c r="Q957" i="1"/>
  <c r="U957" i="1" s="1"/>
  <c r="Q959" i="1"/>
  <c r="U959" i="1" s="1"/>
  <c r="Q961" i="1"/>
  <c r="U961" i="1" s="1"/>
  <c r="Q963" i="1"/>
  <c r="U963" i="1" s="1"/>
  <c r="Q965" i="1"/>
  <c r="U965" i="1" s="1"/>
  <c r="Q967" i="1"/>
  <c r="U967" i="1" s="1"/>
  <c r="Q969" i="1"/>
  <c r="U969" i="1" s="1"/>
  <c r="Q971" i="1"/>
  <c r="U971" i="1" s="1"/>
  <c r="Q973" i="1"/>
  <c r="U973" i="1" s="1"/>
  <c r="Q975" i="1"/>
  <c r="U975" i="1" s="1"/>
  <c r="Q977" i="1"/>
  <c r="U977" i="1" s="1"/>
  <c r="Q979" i="1"/>
  <c r="U979" i="1" s="1"/>
  <c r="Q981" i="1"/>
  <c r="U981" i="1" s="1"/>
  <c r="Q983" i="1"/>
  <c r="U983" i="1" s="1"/>
  <c r="Q985" i="1"/>
  <c r="U985" i="1" s="1"/>
  <c r="Q987" i="1"/>
  <c r="U987" i="1" s="1"/>
  <c r="Q989" i="1"/>
  <c r="U989" i="1" s="1"/>
  <c r="Q991" i="1"/>
  <c r="U991" i="1" s="1"/>
  <c r="Q993" i="1"/>
  <c r="U993" i="1" s="1"/>
  <c r="Q995" i="1"/>
  <c r="U995" i="1" s="1"/>
  <c r="Q997" i="1"/>
  <c r="U997" i="1" s="1"/>
  <c r="Q999" i="1"/>
  <c r="U999" i="1" s="1"/>
  <c r="Q1001" i="1"/>
  <c r="U1001" i="1" s="1"/>
  <c r="Q1003" i="1"/>
  <c r="U1003" i="1" s="1"/>
  <c r="Q1005" i="1"/>
  <c r="U1005" i="1" s="1"/>
  <c r="Q1007" i="1"/>
  <c r="U1007" i="1" s="1"/>
  <c r="Q1009" i="1"/>
  <c r="U1009" i="1" s="1"/>
  <c r="Q1011" i="1"/>
  <c r="U1011" i="1" s="1"/>
  <c r="Q1013" i="1"/>
  <c r="U1013" i="1" s="1"/>
  <c r="Q1015" i="1"/>
  <c r="U1015" i="1" s="1"/>
  <c r="Q1017" i="1"/>
  <c r="U1017" i="1" s="1"/>
  <c r="Q1019" i="1"/>
  <c r="U1019" i="1" s="1"/>
  <c r="Q1021" i="1"/>
  <c r="U1021" i="1" s="1"/>
  <c r="Q1023" i="1"/>
  <c r="U1023" i="1" s="1"/>
  <c r="Q1025" i="1"/>
  <c r="U1025" i="1" s="1"/>
  <c r="Q1027" i="1"/>
  <c r="U1027" i="1" s="1"/>
  <c r="Q1029" i="1"/>
  <c r="U1029" i="1" s="1"/>
  <c r="Q1031" i="1"/>
  <c r="U1031" i="1" s="1"/>
  <c r="Q1033" i="1"/>
  <c r="U1033" i="1" s="1"/>
  <c r="Q1035" i="1"/>
  <c r="U1035" i="1" s="1"/>
  <c r="Q1037" i="1"/>
  <c r="U1037" i="1" s="1"/>
  <c r="Q1039" i="1"/>
  <c r="U1039" i="1" s="1"/>
  <c r="Q1041" i="1"/>
  <c r="U1041" i="1" s="1"/>
  <c r="Q1043" i="1"/>
  <c r="U1043" i="1" s="1"/>
  <c r="Q1045" i="1"/>
  <c r="U1045" i="1" s="1"/>
  <c r="Q1047" i="1"/>
  <c r="U1047" i="1" s="1"/>
  <c r="Q1049" i="1"/>
  <c r="U1049" i="1" s="1"/>
  <c r="Q1051" i="1"/>
  <c r="U1051" i="1" s="1"/>
  <c r="Q1053" i="1"/>
  <c r="U1053" i="1" s="1"/>
  <c r="Q1055" i="1"/>
  <c r="U1055" i="1" s="1"/>
  <c r="Q1057" i="1"/>
  <c r="U1057" i="1" s="1"/>
  <c r="Q1059" i="1"/>
  <c r="U1059" i="1" s="1"/>
  <c r="Q1061" i="1"/>
  <c r="U1061" i="1" s="1"/>
  <c r="Q1063" i="1"/>
  <c r="U1063" i="1" s="1"/>
  <c r="Q1065" i="1"/>
  <c r="U1065" i="1" s="1"/>
  <c r="Q1067" i="1"/>
  <c r="U1067" i="1" s="1"/>
  <c r="Q1069" i="1"/>
  <c r="U1069" i="1" s="1"/>
  <c r="Q1071" i="1"/>
  <c r="U1071" i="1" s="1"/>
  <c r="Q1073" i="1"/>
  <c r="U1073" i="1" s="1"/>
  <c r="Q1075" i="1"/>
  <c r="U1075" i="1" s="1"/>
  <c r="Q1077" i="1"/>
  <c r="U1077" i="1" s="1"/>
  <c r="Q1079" i="1"/>
  <c r="U1079" i="1" s="1"/>
  <c r="Q1081" i="1"/>
  <c r="U1081" i="1" s="1"/>
  <c r="Q1083" i="1"/>
  <c r="U1083" i="1" s="1"/>
  <c r="Q1085" i="1"/>
  <c r="U1085" i="1" s="1"/>
  <c r="Q1087" i="1"/>
  <c r="U1087" i="1" s="1"/>
  <c r="Q1089" i="1"/>
  <c r="U1089" i="1" s="1"/>
  <c r="Q1091" i="1"/>
  <c r="U1091" i="1" s="1"/>
  <c r="Q1093" i="1"/>
  <c r="U1093" i="1" s="1"/>
  <c r="Q1095" i="1"/>
  <c r="U1095" i="1" s="1"/>
  <c r="Q1097" i="1"/>
  <c r="U1097" i="1" s="1"/>
  <c r="Q1099" i="1"/>
  <c r="U1099" i="1" s="1"/>
  <c r="Q1101" i="1"/>
  <c r="U1101" i="1" s="1"/>
  <c r="Q1103" i="1"/>
  <c r="U1103" i="1" s="1"/>
  <c r="Q1105" i="1"/>
  <c r="U1105" i="1" s="1"/>
  <c r="Q1107" i="1"/>
  <c r="U1107" i="1" s="1"/>
  <c r="Q1109" i="1"/>
  <c r="U1109" i="1" s="1"/>
  <c r="Q1111" i="1"/>
  <c r="U1111" i="1" s="1"/>
  <c r="Q1113" i="1"/>
  <c r="U1113" i="1" s="1"/>
  <c r="Q1115" i="1"/>
  <c r="U1115" i="1" s="1"/>
  <c r="Q1117" i="1"/>
  <c r="U1117" i="1" s="1"/>
  <c r="Q1119" i="1"/>
  <c r="U1119" i="1" s="1"/>
  <c r="Q1121" i="1"/>
  <c r="U1121" i="1" s="1"/>
  <c r="Q1123" i="1"/>
  <c r="U1123" i="1" s="1"/>
  <c r="Q1125" i="1"/>
  <c r="U1125" i="1" s="1"/>
  <c r="Q1127" i="1"/>
  <c r="U1127" i="1" s="1"/>
  <c r="Q1129" i="1"/>
  <c r="U1129" i="1" s="1"/>
  <c r="Q1131" i="1"/>
  <c r="U1131" i="1" s="1"/>
  <c r="Q1133" i="1"/>
  <c r="U1133" i="1" s="1"/>
  <c r="Q1135" i="1"/>
  <c r="U1135" i="1" s="1"/>
  <c r="Q1137" i="1"/>
  <c r="U1137" i="1" s="1"/>
  <c r="Q1139" i="1"/>
  <c r="U1139" i="1" s="1"/>
  <c r="Q1141" i="1"/>
  <c r="U1141" i="1" s="1"/>
  <c r="Q1143" i="1"/>
  <c r="U1143" i="1" s="1"/>
  <c r="Q1145" i="1"/>
  <c r="U1145" i="1" s="1"/>
  <c r="Q1147" i="1"/>
  <c r="U1147" i="1" s="1"/>
  <c r="Q1149" i="1"/>
  <c r="U1149" i="1" s="1"/>
  <c r="Q1151" i="1"/>
  <c r="U1151" i="1" s="1"/>
  <c r="Q1153" i="1"/>
  <c r="U1153" i="1" s="1"/>
  <c r="Q1155" i="1"/>
  <c r="U1155" i="1" s="1"/>
  <c r="Q1157" i="1"/>
  <c r="U1157" i="1" s="1"/>
  <c r="Q1159" i="1"/>
  <c r="U1159" i="1" s="1"/>
  <c r="Q1161" i="1"/>
  <c r="U1161" i="1" s="1"/>
  <c r="Q1163" i="1"/>
  <c r="U1163" i="1" s="1"/>
  <c r="Q1165" i="1"/>
  <c r="U1165" i="1" s="1"/>
  <c r="Q1167" i="1"/>
  <c r="U1167" i="1" s="1"/>
  <c r="Q1169" i="1"/>
  <c r="U1169" i="1" s="1"/>
  <c r="Q1171" i="1"/>
  <c r="U1171" i="1" s="1"/>
  <c r="Q1173" i="1"/>
  <c r="U1173" i="1" s="1"/>
  <c r="Q1175" i="1"/>
  <c r="U1175" i="1" s="1"/>
  <c r="Q1177" i="1"/>
  <c r="U1177" i="1" s="1"/>
  <c r="Q1179" i="1"/>
  <c r="U1179" i="1" s="1"/>
  <c r="Q1181" i="1"/>
  <c r="U1181" i="1" s="1"/>
  <c r="Q1183" i="1"/>
  <c r="U1183" i="1" s="1"/>
  <c r="Q1185" i="1"/>
  <c r="U1185" i="1" s="1"/>
  <c r="Q1187" i="1"/>
  <c r="U1187" i="1" s="1"/>
  <c r="Q1189" i="1"/>
  <c r="U1189" i="1" s="1"/>
  <c r="Q1191" i="1"/>
  <c r="U1191" i="1" s="1"/>
  <c r="Q1193" i="1"/>
  <c r="U1193" i="1" s="1"/>
  <c r="Q1195" i="1"/>
  <c r="U1195" i="1" s="1"/>
  <c r="Q1197" i="1"/>
  <c r="U1197" i="1" s="1"/>
  <c r="Q1199" i="1"/>
  <c r="U1199" i="1" s="1"/>
  <c r="Q1201" i="1"/>
  <c r="U1201" i="1" s="1"/>
  <c r="Q1203" i="1"/>
  <c r="U1203" i="1" s="1"/>
  <c r="Q1205" i="1"/>
  <c r="U1205" i="1" s="1"/>
  <c r="Q1207" i="1"/>
  <c r="U1207" i="1" s="1"/>
  <c r="Q1209" i="1"/>
  <c r="U1209" i="1" s="1"/>
  <c r="Q1211" i="1"/>
  <c r="U1211" i="1" s="1"/>
  <c r="Q1213" i="1"/>
  <c r="U1213" i="1" s="1"/>
  <c r="Q1215" i="1"/>
  <c r="U1215" i="1" s="1"/>
  <c r="Q1217" i="1"/>
  <c r="U1217" i="1" s="1"/>
  <c r="Q1219" i="1"/>
  <c r="U1219" i="1" s="1"/>
  <c r="Q1221" i="1"/>
  <c r="U1221" i="1" s="1"/>
  <c r="Q1223" i="1"/>
  <c r="U1223" i="1" s="1"/>
  <c r="Q1225" i="1"/>
  <c r="U1225" i="1" s="1"/>
  <c r="Q1227" i="1"/>
  <c r="U1227" i="1" s="1"/>
  <c r="Q1229" i="1"/>
  <c r="U1229" i="1" s="1"/>
  <c r="Q1231" i="1"/>
  <c r="U1231" i="1" s="1"/>
  <c r="Q1233" i="1"/>
  <c r="U1233" i="1" s="1"/>
  <c r="Q1235" i="1"/>
  <c r="U1235" i="1" s="1"/>
  <c r="Q1237" i="1"/>
  <c r="U1237" i="1" s="1"/>
  <c r="Q1239" i="1"/>
  <c r="U1239" i="1" s="1"/>
  <c r="Q1241" i="1"/>
  <c r="U1241" i="1" s="1"/>
  <c r="Q1243" i="1"/>
  <c r="U1243" i="1" s="1"/>
  <c r="Q1245" i="1"/>
  <c r="U1245" i="1" s="1"/>
  <c r="Q1247" i="1"/>
  <c r="U1247" i="1" s="1"/>
  <c r="Q1249" i="1"/>
  <c r="U1249" i="1" s="1"/>
  <c r="Q1251" i="1"/>
  <c r="U1251" i="1" s="1"/>
  <c r="Q1253" i="1"/>
  <c r="U1253" i="1" s="1"/>
  <c r="Q1255" i="1"/>
  <c r="U1255" i="1" s="1"/>
  <c r="Q1257" i="1"/>
  <c r="U1257" i="1" s="1"/>
  <c r="Q1259" i="1"/>
  <c r="U1259" i="1" s="1"/>
  <c r="Q1261" i="1"/>
  <c r="U1261" i="1" s="1"/>
  <c r="Q1263" i="1"/>
  <c r="U1263" i="1" s="1"/>
  <c r="Q1265" i="1"/>
  <c r="U1265" i="1" s="1"/>
  <c r="Q1267" i="1"/>
  <c r="U1267" i="1" s="1"/>
  <c r="Q1269" i="1"/>
  <c r="U1269" i="1" s="1"/>
  <c r="Q1271" i="1"/>
  <c r="U1271" i="1" s="1"/>
  <c r="Q1273" i="1"/>
  <c r="U1273" i="1" s="1"/>
  <c r="Q1275" i="1"/>
  <c r="U1275" i="1" s="1"/>
  <c r="Q1277" i="1"/>
  <c r="U1277" i="1" s="1"/>
  <c r="Q1279" i="1"/>
  <c r="U1279" i="1" s="1"/>
  <c r="Q1281" i="1"/>
  <c r="U1281" i="1" s="1"/>
  <c r="Q1283" i="1"/>
  <c r="U1283" i="1" s="1"/>
  <c r="Q1285" i="1"/>
  <c r="U1285" i="1" s="1"/>
  <c r="Q1287" i="1"/>
  <c r="U1287" i="1" s="1"/>
  <c r="Q1289" i="1"/>
  <c r="U1289" i="1" s="1"/>
  <c r="Q1291" i="1"/>
  <c r="U1291" i="1" s="1"/>
  <c r="Q1293" i="1"/>
  <c r="U1293" i="1" s="1"/>
  <c r="Q1295" i="1"/>
  <c r="U1295" i="1" s="1"/>
  <c r="Q1297" i="1"/>
  <c r="U1297" i="1" s="1"/>
  <c r="Q1299" i="1"/>
  <c r="U1299" i="1" s="1"/>
  <c r="Q1301" i="1"/>
  <c r="U1301" i="1" s="1"/>
  <c r="Q1303" i="1"/>
  <c r="U1303" i="1" s="1"/>
  <c r="Q1305" i="1"/>
  <c r="U1305" i="1" s="1"/>
  <c r="Q1307" i="1"/>
  <c r="U1307" i="1" s="1"/>
  <c r="Q1309" i="1"/>
  <c r="U1309" i="1" s="1"/>
  <c r="Q1311" i="1"/>
  <c r="U1311" i="1" s="1"/>
  <c r="Q1313" i="1"/>
  <c r="U1313" i="1" s="1"/>
  <c r="Q1315" i="1"/>
  <c r="U1315" i="1" s="1"/>
  <c r="Q1317" i="1"/>
  <c r="U1317" i="1" s="1"/>
  <c r="Q1319" i="1"/>
  <c r="U1319" i="1" s="1"/>
  <c r="Q1321" i="1"/>
  <c r="U1321" i="1" s="1"/>
  <c r="Q1323" i="1"/>
  <c r="U1323" i="1" s="1"/>
  <c r="Q1325" i="1"/>
  <c r="U1325" i="1" s="1"/>
  <c r="Q1327" i="1"/>
  <c r="U1327" i="1" s="1"/>
  <c r="Q1329" i="1"/>
  <c r="U1329" i="1" s="1"/>
  <c r="Q1331" i="1"/>
  <c r="U1331" i="1" s="1"/>
  <c r="Q1333" i="1"/>
  <c r="U1333" i="1" s="1"/>
  <c r="Q1335" i="1"/>
  <c r="U1335" i="1" s="1"/>
  <c r="Q1337" i="1"/>
  <c r="U1337" i="1" s="1"/>
  <c r="Q1339" i="1"/>
  <c r="U1339" i="1" s="1"/>
  <c r="Q1341" i="1"/>
  <c r="U1341" i="1" s="1"/>
  <c r="Q1343" i="1"/>
  <c r="U1343" i="1" s="1"/>
  <c r="Q1345" i="1"/>
  <c r="U1345" i="1" s="1"/>
  <c r="Q1347" i="1"/>
  <c r="U1347" i="1" s="1"/>
  <c r="Q1349" i="1"/>
  <c r="U1349" i="1" s="1"/>
  <c r="Q1351" i="1"/>
  <c r="U1351" i="1" s="1"/>
  <c r="Q1353" i="1"/>
  <c r="U1353" i="1" s="1"/>
  <c r="Q1355" i="1"/>
  <c r="U1355" i="1" s="1"/>
  <c r="Q1357" i="1"/>
  <c r="U1357" i="1" s="1"/>
  <c r="Q1359" i="1"/>
  <c r="U1359" i="1" s="1"/>
  <c r="Q1361" i="1"/>
  <c r="U1361" i="1" s="1"/>
  <c r="Q1363" i="1"/>
  <c r="U1363" i="1" s="1"/>
  <c r="Q1365" i="1"/>
  <c r="U1365" i="1" s="1"/>
  <c r="Q1367" i="1"/>
  <c r="U1367" i="1" s="1"/>
  <c r="Q1369" i="1"/>
  <c r="U1369" i="1" s="1"/>
  <c r="Q1371" i="1"/>
  <c r="U1371" i="1" s="1"/>
  <c r="Q1373" i="1"/>
  <c r="U1373" i="1" s="1"/>
  <c r="Q1375" i="1"/>
  <c r="U1375" i="1" s="1"/>
  <c r="Q1377" i="1"/>
  <c r="U1377" i="1" s="1"/>
  <c r="Q1379" i="1"/>
  <c r="U1379" i="1" s="1"/>
  <c r="Q1381" i="1"/>
  <c r="U1381" i="1" s="1"/>
  <c r="Q1383" i="1"/>
  <c r="U1383" i="1" s="1"/>
  <c r="Q1385" i="1"/>
  <c r="U1385" i="1" s="1"/>
  <c r="Q1387" i="1"/>
  <c r="U1387" i="1" s="1"/>
  <c r="Q1389" i="1"/>
  <c r="U1389" i="1" s="1"/>
  <c r="Q1391" i="1"/>
  <c r="U1391" i="1" s="1"/>
  <c r="Q1393" i="1"/>
  <c r="U1393" i="1" s="1"/>
  <c r="Q1395" i="1"/>
  <c r="U1395" i="1" s="1"/>
  <c r="Q1397" i="1"/>
  <c r="U1397" i="1" s="1"/>
  <c r="Q1399" i="1"/>
  <c r="U1399" i="1" s="1"/>
  <c r="Q1401" i="1"/>
  <c r="U1401" i="1" s="1"/>
  <c r="Q1403" i="1"/>
  <c r="U1403" i="1" s="1"/>
  <c r="Q1405" i="1"/>
  <c r="U1405" i="1" s="1"/>
  <c r="Q1407" i="1"/>
  <c r="U1407" i="1" s="1"/>
  <c r="Q1409" i="1"/>
  <c r="U1409" i="1" s="1"/>
  <c r="Q1411" i="1"/>
  <c r="U1411" i="1" s="1"/>
  <c r="Q1413" i="1"/>
  <c r="U1413" i="1" s="1"/>
  <c r="Q1415" i="1"/>
  <c r="U1415" i="1" s="1"/>
  <c r="Q1417" i="1"/>
  <c r="U1417" i="1" s="1"/>
  <c r="Q1419" i="1"/>
  <c r="U1419" i="1" s="1"/>
  <c r="Q1421" i="1"/>
  <c r="U1421" i="1" s="1"/>
  <c r="Q1423" i="1"/>
  <c r="U1423" i="1" s="1"/>
  <c r="Q1425" i="1"/>
  <c r="U1425" i="1" s="1"/>
  <c r="Q1427" i="1"/>
  <c r="U1427" i="1" s="1"/>
  <c r="Q1429" i="1"/>
  <c r="U1429" i="1" s="1"/>
  <c r="Q1431" i="1"/>
  <c r="U1431" i="1" s="1"/>
  <c r="Q1433" i="1"/>
  <c r="U1433" i="1" s="1"/>
  <c r="Q1435" i="1"/>
  <c r="U1435" i="1" s="1"/>
  <c r="Q1437" i="1"/>
  <c r="U1437" i="1" s="1"/>
  <c r="Q1439" i="1"/>
  <c r="U1439" i="1" s="1"/>
  <c r="Q1441" i="1"/>
  <c r="U1441" i="1" s="1"/>
  <c r="Q1443" i="1"/>
  <c r="U1443" i="1" s="1"/>
  <c r="Q1445" i="1"/>
  <c r="U1445" i="1" s="1"/>
  <c r="Q1447" i="1"/>
  <c r="U1447" i="1" s="1"/>
  <c r="Q1449" i="1"/>
  <c r="U1449" i="1" s="1"/>
  <c r="Q1451" i="1"/>
  <c r="U1451" i="1" s="1"/>
  <c r="Q1453" i="1"/>
  <c r="U1453" i="1" s="1"/>
  <c r="Q1455" i="1"/>
  <c r="U1455" i="1" s="1"/>
  <c r="Q1457" i="1"/>
  <c r="U1457" i="1" s="1"/>
  <c r="Q1459" i="1"/>
  <c r="U1459" i="1" s="1"/>
  <c r="Q1461" i="1"/>
  <c r="U1461" i="1" s="1"/>
  <c r="Q1463" i="1"/>
  <c r="U1463" i="1" s="1"/>
  <c r="Q1465" i="1"/>
  <c r="U1465" i="1" s="1"/>
  <c r="Q1467" i="1"/>
  <c r="U1467" i="1" s="1"/>
  <c r="Q1469" i="1"/>
  <c r="U1469" i="1" s="1"/>
  <c r="Q1471" i="1"/>
  <c r="U1471" i="1" s="1"/>
  <c r="Q1473" i="1"/>
  <c r="U1473" i="1" s="1"/>
  <c r="Q1475" i="1"/>
  <c r="U1475" i="1" s="1"/>
  <c r="Q1477" i="1"/>
  <c r="U1477" i="1" s="1"/>
  <c r="Q1479" i="1"/>
  <c r="U1479" i="1" s="1"/>
  <c r="Q1481" i="1"/>
  <c r="U1481" i="1" s="1"/>
  <c r="Q1483" i="1"/>
  <c r="U1483" i="1" s="1"/>
  <c r="Q1485" i="1"/>
  <c r="U1485" i="1" s="1"/>
  <c r="Q1487" i="1"/>
  <c r="U1487" i="1" s="1"/>
  <c r="Q1489" i="1"/>
  <c r="U1489" i="1" s="1"/>
  <c r="Q1491" i="1"/>
  <c r="U1491" i="1" s="1"/>
  <c r="Q1493" i="1"/>
  <c r="U1493" i="1" s="1"/>
  <c r="Q1495" i="1"/>
  <c r="U1495" i="1" s="1"/>
  <c r="Q1497" i="1"/>
  <c r="U1497" i="1" s="1"/>
  <c r="Q1499" i="1"/>
  <c r="U1499" i="1" s="1"/>
  <c r="Q1501" i="1"/>
  <c r="U1501" i="1" s="1"/>
  <c r="Q1503" i="1"/>
  <c r="U1503" i="1" s="1"/>
  <c r="Q1505" i="1"/>
  <c r="U1505" i="1" s="1"/>
  <c r="Q1507" i="1"/>
  <c r="U1507" i="1" s="1"/>
  <c r="Q1509" i="1"/>
  <c r="U1509" i="1" s="1"/>
  <c r="Q1511" i="1"/>
  <c r="U1511" i="1" s="1"/>
  <c r="Q1513" i="1"/>
  <c r="U1513" i="1" s="1"/>
  <c r="Q1515" i="1"/>
  <c r="U1515" i="1" s="1"/>
  <c r="Q1517" i="1"/>
  <c r="U1517" i="1" s="1"/>
  <c r="Q1519" i="1"/>
  <c r="U1519" i="1" s="1"/>
  <c r="Q1521" i="1"/>
  <c r="U1521" i="1" s="1"/>
  <c r="Q1523" i="1"/>
  <c r="U1523" i="1" s="1"/>
  <c r="Q1525" i="1"/>
  <c r="U1525" i="1" s="1"/>
  <c r="Q1527" i="1"/>
  <c r="U1527" i="1" s="1"/>
  <c r="Q1529" i="1"/>
  <c r="U1529" i="1" s="1"/>
  <c r="Q1531" i="1"/>
  <c r="U1531" i="1" s="1"/>
  <c r="Q1533" i="1"/>
  <c r="U1533" i="1" s="1"/>
  <c r="Q1535" i="1"/>
  <c r="U1535" i="1" s="1"/>
  <c r="Q1537" i="1"/>
  <c r="U1537" i="1" s="1"/>
  <c r="Q1540" i="1"/>
  <c r="U1540" i="1" s="1"/>
  <c r="Q1542" i="1"/>
  <c r="U1542" i="1" s="1"/>
  <c r="Q1544" i="1"/>
  <c r="U1544" i="1" s="1"/>
  <c r="Q1546" i="1"/>
  <c r="U1546" i="1" s="1"/>
  <c r="Q1548" i="1"/>
  <c r="U1548" i="1" s="1"/>
  <c r="Q1550" i="1"/>
  <c r="U1550" i="1" s="1"/>
  <c r="Q1552" i="1"/>
  <c r="U1552" i="1" s="1"/>
  <c r="Q1554" i="1"/>
  <c r="U1554" i="1" s="1"/>
  <c r="Q1556" i="1"/>
  <c r="U1556" i="1" s="1"/>
  <c r="Q1558" i="1"/>
  <c r="U1558" i="1" s="1"/>
  <c r="Q1560" i="1"/>
  <c r="U1560" i="1" s="1"/>
  <c r="Q1562" i="1"/>
  <c r="U1562" i="1" s="1"/>
  <c r="Q1564" i="1"/>
  <c r="U1564" i="1" s="1"/>
  <c r="Q1566" i="1"/>
  <c r="U1566" i="1" s="1"/>
  <c r="Q1568" i="1"/>
  <c r="U1568" i="1" s="1"/>
  <c r="Q1570" i="1"/>
  <c r="U1570" i="1" s="1"/>
  <c r="Q1572" i="1"/>
  <c r="U1572" i="1" s="1"/>
  <c r="Q1574" i="1"/>
  <c r="U1574" i="1" s="1"/>
  <c r="Q1576" i="1"/>
  <c r="U1576" i="1" s="1"/>
  <c r="Q1578" i="1"/>
  <c r="U1578" i="1" s="1"/>
  <c r="Q1580" i="1"/>
  <c r="U1580" i="1" s="1"/>
  <c r="Q1582" i="1"/>
  <c r="U1582" i="1" s="1"/>
  <c r="Q1584" i="1"/>
  <c r="U1584" i="1" s="1"/>
  <c r="Q1586" i="1"/>
  <c r="U1586" i="1" s="1"/>
  <c r="Q1588" i="1"/>
  <c r="U1588" i="1" s="1"/>
  <c r="Q1590" i="1"/>
  <c r="U1590" i="1" s="1"/>
  <c r="Q1592" i="1"/>
  <c r="U1592" i="1" s="1"/>
  <c r="Q1594" i="1"/>
  <c r="U1594" i="1" s="1"/>
  <c r="Q1596" i="1"/>
  <c r="U1596" i="1" s="1"/>
  <c r="Q1598" i="1"/>
  <c r="U1598" i="1" s="1"/>
  <c r="Q1600" i="1"/>
  <c r="U1600" i="1" s="1"/>
  <c r="Q1602" i="1"/>
  <c r="U1602" i="1" s="1"/>
  <c r="Q1604" i="1"/>
  <c r="U1604" i="1" s="1"/>
  <c r="Q1606" i="1"/>
  <c r="U1606" i="1" s="1"/>
  <c r="Q1608" i="1"/>
  <c r="U1608" i="1" s="1"/>
  <c r="Q1610" i="1"/>
  <c r="U1610" i="1" s="1"/>
  <c r="Q1612" i="1"/>
  <c r="U1612" i="1" s="1"/>
  <c r="Q1614" i="1"/>
  <c r="U1614" i="1" s="1"/>
  <c r="Q1616" i="1"/>
  <c r="U1616" i="1" s="1"/>
  <c r="Q1618" i="1"/>
  <c r="U1618" i="1" s="1"/>
  <c r="Q1620" i="1"/>
  <c r="U1620" i="1" s="1"/>
  <c r="Q1622" i="1"/>
  <c r="U1622" i="1" s="1"/>
  <c r="Q1624" i="1"/>
  <c r="U1624" i="1" s="1"/>
  <c r="Q1626" i="1"/>
  <c r="U1626" i="1" s="1"/>
  <c r="Q1628" i="1"/>
  <c r="U1628" i="1" s="1"/>
  <c r="Q1630" i="1"/>
  <c r="U1630" i="1" s="1"/>
  <c r="Q1632" i="1"/>
  <c r="U1632" i="1" s="1"/>
  <c r="Q1634" i="1"/>
  <c r="U1634" i="1" s="1"/>
  <c r="Q1636" i="1"/>
  <c r="U1636" i="1" s="1"/>
  <c r="Q1638" i="1"/>
  <c r="U1638" i="1" s="1"/>
  <c r="Q1640" i="1"/>
  <c r="U1640" i="1" s="1"/>
  <c r="Q1642" i="1"/>
  <c r="U1642" i="1" s="1"/>
  <c r="Q1644" i="1"/>
  <c r="U1644" i="1" s="1"/>
  <c r="Q1646" i="1"/>
  <c r="U1646" i="1" s="1"/>
  <c r="Q1648" i="1"/>
  <c r="U1648" i="1" s="1"/>
  <c r="Q1650" i="1"/>
  <c r="U1650" i="1" s="1"/>
  <c r="Q1652" i="1"/>
  <c r="U1652" i="1" s="1"/>
  <c r="Q1654" i="1"/>
  <c r="U1654" i="1" s="1"/>
  <c r="Q1656" i="1"/>
  <c r="U1656" i="1" s="1"/>
  <c r="Q1658" i="1"/>
  <c r="U1658" i="1" s="1"/>
  <c r="Q1660" i="1"/>
  <c r="U1660" i="1" s="1"/>
  <c r="Q1662" i="1"/>
  <c r="U1662" i="1" s="1"/>
  <c r="Q1664" i="1"/>
  <c r="U1664" i="1" s="1"/>
  <c r="Q1666" i="1"/>
  <c r="U1666" i="1" s="1"/>
  <c r="Q1668" i="1"/>
  <c r="U1668" i="1" s="1"/>
  <c r="Q1670" i="1"/>
  <c r="U1670" i="1" s="1"/>
  <c r="Q1672" i="1"/>
  <c r="U1672" i="1" s="1"/>
  <c r="Q1674" i="1"/>
  <c r="U1674" i="1" s="1"/>
  <c r="Q1676" i="1"/>
  <c r="U1676" i="1" s="1"/>
  <c r="Q1678" i="1"/>
  <c r="U1678" i="1" s="1"/>
  <c r="Q1680" i="1"/>
  <c r="U1680" i="1" s="1"/>
  <c r="Q1682" i="1"/>
  <c r="U1682" i="1" s="1"/>
  <c r="Q1684" i="1"/>
  <c r="U1684" i="1" s="1"/>
  <c r="Q1686" i="1"/>
  <c r="U1686" i="1" s="1"/>
  <c r="Q1688" i="1"/>
  <c r="U1688" i="1" s="1"/>
  <c r="Q1690" i="1"/>
  <c r="U1690" i="1" s="1"/>
  <c r="Q1692" i="1"/>
  <c r="U1692" i="1" s="1"/>
  <c r="Q1694" i="1"/>
  <c r="U1694" i="1" s="1"/>
  <c r="Q1696" i="1"/>
  <c r="U1696" i="1" s="1"/>
  <c r="Q1698" i="1"/>
  <c r="U1698" i="1" s="1"/>
  <c r="Q1700" i="1"/>
  <c r="U1700" i="1" s="1"/>
  <c r="Q1702" i="1"/>
  <c r="U1702" i="1" s="1"/>
  <c r="Q1704" i="1"/>
  <c r="U1704" i="1" s="1"/>
  <c r="Q1706" i="1"/>
  <c r="U1706" i="1" s="1"/>
  <c r="Q1708" i="1"/>
  <c r="U1708" i="1" s="1"/>
  <c r="Q1710" i="1"/>
  <c r="U1710" i="1" s="1"/>
  <c r="Q1712" i="1"/>
  <c r="U1712" i="1" s="1"/>
  <c r="Q1714" i="1"/>
  <c r="U1714" i="1" s="1"/>
  <c r="Q1716" i="1"/>
  <c r="U1716" i="1" s="1"/>
  <c r="Q1718" i="1"/>
  <c r="U1718" i="1" s="1"/>
  <c r="Q1720" i="1"/>
  <c r="U1720" i="1" s="1"/>
  <c r="Q1722" i="1"/>
  <c r="U1722" i="1" s="1"/>
  <c r="Q1724" i="1"/>
  <c r="U1724" i="1" s="1"/>
  <c r="Q1726" i="1"/>
  <c r="U1726" i="1" s="1"/>
  <c r="Q1728" i="1"/>
  <c r="U1728" i="1" s="1"/>
  <c r="Q1730" i="1"/>
  <c r="U1730" i="1" s="1"/>
  <c r="Q1732" i="1"/>
  <c r="U1732" i="1" s="1"/>
  <c r="Q1734" i="1"/>
  <c r="U1734" i="1" s="1"/>
  <c r="Q1736" i="1"/>
  <c r="U1736" i="1" s="1"/>
  <c r="Q1738" i="1"/>
  <c r="U1738" i="1" s="1"/>
  <c r="Q1740" i="1"/>
  <c r="U1740" i="1" s="1"/>
  <c r="Q1742" i="1"/>
  <c r="U1742" i="1" s="1"/>
  <c r="Q1744" i="1"/>
  <c r="U1744" i="1" s="1"/>
  <c r="Q1746" i="1"/>
  <c r="U1746" i="1" s="1"/>
  <c r="Q1748" i="1"/>
  <c r="U1748" i="1" s="1"/>
  <c r="Q1750" i="1"/>
  <c r="U1750" i="1" s="1"/>
  <c r="Q1752" i="1"/>
  <c r="U1752" i="1" s="1"/>
  <c r="Q1754" i="1"/>
  <c r="U1754" i="1" s="1"/>
  <c r="Q1756" i="1"/>
  <c r="U1756" i="1" s="1"/>
  <c r="Q1758" i="1"/>
  <c r="U1758" i="1" s="1"/>
  <c r="Q1760" i="1"/>
  <c r="U1760" i="1" s="1"/>
  <c r="Q1762" i="1"/>
  <c r="U1762" i="1" s="1"/>
  <c r="Q1764" i="1"/>
  <c r="U1764" i="1" s="1"/>
  <c r="Q1766" i="1"/>
  <c r="U1766" i="1" s="1"/>
  <c r="Q1768" i="1"/>
  <c r="U1768" i="1" s="1"/>
  <c r="Q1770" i="1"/>
  <c r="U1770" i="1" s="1"/>
  <c r="Q1772" i="1"/>
  <c r="U1772" i="1" s="1"/>
  <c r="Q1774" i="1"/>
  <c r="U1774" i="1" s="1"/>
  <c r="Q1776" i="1"/>
  <c r="U1776" i="1" s="1"/>
  <c r="Q1778" i="1"/>
  <c r="U1778" i="1" s="1"/>
  <c r="Q1780" i="1"/>
  <c r="U1780" i="1" s="1"/>
  <c r="Q1782" i="1"/>
  <c r="U1782" i="1" s="1"/>
  <c r="Q1784" i="1"/>
  <c r="U1784" i="1" s="1"/>
  <c r="Q1786" i="1"/>
  <c r="U1786" i="1" s="1"/>
  <c r="Q1788" i="1"/>
  <c r="U1788" i="1" s="1"/>
  <c r="Q1790" i="1"/>
  <c r="U1790" i="1" s="1"/>
  <c r="Q1792" i="1"/>
  <c r="U1792" i="1" s="1"/>
  <c r="Q1794" i="1"/>
  <c r="U1794" i="1" s="1"/>
  <c r="Q1796" i="1"/>
  <c r="U1796" i="1" s="1"/>
  <c r="Q1798" i="1"/>
  <c r="U1798" i="1" s="1"/>
  <c r="Q1800" i="1"/>
  <c r="U1800" i="1" s="1"/>
  <c r="Q1802" i="1"/>
  <c r="U1802" i="1" s="1"/>
  <c r="Q1804" i="1"/>
  <c r="U1804" i="1" s="1"/>
  <c r="Q1806" i="1"/>
  <c r="U1806" i="1" s="1"/>
  <c r="Q1808" i="1"/>
  <c r="U1808" i="1" s="1"/>
  <c r="Q1810" i="1"/>
  <c r="U1810" i="1" s="1"/>
  <c r="Q1812" i="1"/>
  <c r="U1812" i="1" s="1"/>
  <c r="Q1814" i="1"/>
  <c r="U1814" i="1" s="1"/>
  <c r="Q1816" i="1"/>
  <c r="U1816" i="1" s="1"/>
  <c r="Q1818" i="1"/>
  <c r="U1818" i="1" s="1"/>
  <c r="Q1820" i="1"/>
  <c r="U1820" i="1" s="1"/>
  <c r="Q1822" i="1"/>
  <c r="U1822" i="1" s="1"/>
  <c r="Q1824" i="1"/>
  <c r="U1824" i="1" s="1"/>
  <c r="Q1826" i="1"/>
  <c r="U1826" i="1" s="1"/>
  <c r="Q1828" i="1"/>
  <c r="U1828" i="1" s="1"/>
  <c r="Q1830" i="1"/>
  <c r="U1830" i="1" s="1"/>
  <c r="Q1832" i="1"/>
  <c r="U1832" i="1" s="1"/>
  <c r="Q1834" i="1"/>
  <c r="U1834" i="1" s="1"/>
  <c r="Q1836" i="1"/>
  <c r="U1836" i="1" s="1"/>
  <c r="Q1838" i="1"/>
  <c r="U1838" i="1" s="1"/>
  <c r="Q1840" i="1"/>
  <c r="U1840" i="1" s="1"/>
  <c r="Q1842" i="1"/>
  <c r="U1842" i="1" s="1"/>
  <c r="Q1844" i="1"/>
  <c r="U1844" i="1" s="1"/>
  <c r="Q1846" i="1"/>
  <c r="U1846" i="1" s="1"/>
  <c r="Q1848" i="1"/>
  <c r="U1848" i="1" s="1"/>
  <c r="Q1850" i="1"/>
  <c r="U1850" i="1" s="1"/>
  <c r="Q1852" i="1"/>
  <c r="U1852" i="1" s="1"/>
  <c r="Q1854" i="1"/>
  <c r="U1854" i="1" s="1"/>
  <c r="Q1856" i="1"/>
  <c r="U1856" i="1" s="1"/>
  <c r="Q1858" i="1"/>
  <c r="U1858" i="1" s="1"/>
  <c r="Q1860" i="1"/>
  <c r="U1860" i="1" s="1"/>
  <c r="Q1862" i="1"/>
  <c r="U1862" i="1" s="1"/>
  <c r="Q1864" i="1"/>
  <c r="U1864" i="1" s="1"/>
  <c r="Q1866" i="1"/>
  <c r="U1866" i="1" s="1"/>
  <c r="Q1868" i="1"/>
  <c r="U1868" i="1" s="1"/>
  <c r="Q1870" i="1"/>
  <c r="U1870" i="1" s="1"/>
  <c r="Q1872" i="1"/>
  <c r="U1872" i="1" s="1"/>
  <c r="Q1874" i="1"/>
  <c r="U1874" i="1" s="1"/>
  <c r="Q1876" i="1"/>
  <c r="U1876" i="1" s="1"/>
  <c r="Q1878" i="1"/>
  <c r="U1878" i="1" s="1"/>
  <c r="Q1880" i="1"/>
  <c r="U1880" i="1" s="1"/>
  <c r="Q1882" i="1"/>
  <c r="U1882" i="1" s="1"/>
  <c r="Q1884" i="1"/>
  <c r="U1884" i="1" s="1"/>
  <c r="Q1886" i="1"/>
  <c r="U1886" i="1" s="1"/>
  <c r="Q1888" i="1"/>
  <c r="U1888" i="1" s="1"/>
  <c r="Q1890" i="1"/>
  <c r="U1890" i="1" s="1"/>
  <c r="Q1892" i="1"/>
  <c r="U1892" i="1" s="1"/>
  <c r="Q1894" i="1"/>
  <c r="U1894" i="1" s="1"/>
  <c r="Q1896" i="1"/>
  <c r="U1896" i="1" s="1"/>
  <c r="Q1898" i="1"/>
  <c r="U1898" i="1" s="1"/>
  <c r="Q1900" i="1"/>
  <c r="U1900" i="1" s="1"/>
  <c r="Q1902" i="1"/>
  <c r="U1902" i="1" s="1"/>
  <c r="Q1904" i="1"/>
  <c r="U1904" i="1" s="1"/>
  <c r="Q1906" i="1"/>
  <c r="U1906" i="1" s="1"/>
  <c r="Q1908" i="1"/>
  <c r="U1908" i="1" s="1"/>
  <c r="Q1910" i="1"/>
  <c r="U1910" i="1" s="1"/>
  <c r="Q1912" i="1"/>
  <c r="U1912" i="1" s="1"/>
  <c r="Q1914" i="1"/>
  <c r="U1914" i="1" s="1"/>
  <c r="Q1916" i="1"/>
  <c r="U1916" i="1" s="1"/>
  <c r="Q1918" i="1"/>
  <c r="U1918" i="1" s="1"/>
  <c r="Q1920" i="1"/>
  <c r="U1920" i="1" s="1"/>
  <c r="Q1922" i="1"/>
  <c r="U1922" i="1" s="1"/>
  <c r="Q1924" i="1"/>
  <c r="U1924" i="1" s="1"/>
  <c r="Q1926" i="1"/>
  <c r="U1926" i="1" s="1"/>
  <c r="Q1928" i="1"/>
  <c r="U1928" i="1" s="1"/>
  <c r="Q1930" i="1"/>
  <c r="U1930" i="1" s="1"/>
  <c r="Q1932" i="1"/>
  <c r="U1932" i="1" s="1"/>
  <c r="Q1934" i="1"/>
  <c r="U1934" i="1" s="1"/>
  <c r="Q1936" i="1"/>
  <c r="U1936" i="1" s="1"/>
  <c r="Q1938" i="1"/>
  <c r="U1938" i="1" s="1"/>
  <c r="Q1940" i="1"/>
  <c r="U1940" i="1" s="1"/>
  <c r="Q1942" i="1"/>
  <c r="U1942" i="1" s="1"/>
  <c r="Q1944" i="1"/>
  <c r="U1944" i="1" s="1"/>
  <c r="Q1946" i="1"/>
  <c r="U1946" i="1" s="1"/>
  <c r="Q1948" i="1"/>
  <c r="U1948" i="1" s="1"/>
  <c r="Q1950" i="1"/>
  <c r="U1950" i="1" s="1"/>
  <c r="Q1952" i="1"/>
  <c r="U1952" i="1" s="1"/>
  <c r="Q1954" i="1"/>
  <c r="U1954" i="1" s="1"/>
  <c r="Q1956" i="1"/>
  <c r="U1956" i="1" s="1"/>
  <c r="Q1958" i="1"/>
  <c r="U1958" i="1" s="1"/>
  <c r="Q1960" i="1"/>
  <c r="U1960" i="1" s="1"/>
  <c r="Q1962" i="1"/>
  <c r="U1962" i="1" s="1"/>
  <c r="Q1964" i="1"/>
  <c r="U1964" i="1" s="1"/>
  <c r="Q1966" i="1"/>
  <c r="U1966" i="1" s="1"/>
  <c r="Q1968" i="1"/>
  <c r="U1968" i="1" s="1"/>
  <c r="Q1970" i="1"/>
  <c r="U1970" i="1" s="1"/>
  <c r="Q1972" i="1"/>
  <c r="U1972" i="1" s="1"/>
  <c r="Q1974" i="1"/>
  <c r="U1974" i="1" s="1"/>
  <c r="Q1976" i="1"/>
  <c r="U1976" i="1" s="1"/>
  <c r="Q1978" i="1"/>
  <c r="U1978" i="1" s="1"/>
  <c r="Q1980" i="1"/>
  <c r="U1980" i="1" s="1"/>
  <c r="Q1982" i="1"/>
  <c r="U1982" i="1" s="1"/>
  <c r="Q1984" i="1"/>
  <c r="U1984" i="1" s="1"/>
  <c r="Q1986" i="1"/>
  <c r="U1986" i="1" s="1"/>
  <c r="Q1988" i="1"/>
  <c r="U1988" i="1" s="1"/>
  <c r="Q1990" i="1"/>
  <c r="U1990" i="1" s="1"/>
  <c r="Q1992" i="1"/>
  <c r="U1992" i="1" s="1"/>
  <c r="Q1994" i="1"/>
  <c r="U1994" i="1" s="1"/>
  <c r="Q1996" i="1"/>
  <c r="U1996" i="1" s="1"/>
  <c r="Q1998" i="1"/>
  <c r="U1998" i="1" s="1"/>
  <c r="Q2000" i="1"/>
  <c r="U2000" i="1" s="1"/>
  <c r="Q2002" i="1"/>
  <c r="U2002" i="1" s="1"/>
  <c r="Q2004" i="1"/>
  <c r="U2004" i="1" s="1"/>
  <c r="Q2006" i="1"/>
  <c r="U2006" i="1" s="1"/>
  <c r="Q2008" i="1"/>
  <c r="U2008" i="1" s="1"/>
  <c r="Q2010" i="1"/>
  <c r="U2010" i="1" s="1"/>
  <c r="Q2012" i="1"/>
  <c r="U2012" i="1" s="1"/>
  <c r="Q2014" i="1"/>
  <c r="U2014" i="1" s="1"/>
  <c r="Q2016" i="1"/>
  <c r="U2016" i="1" s="1"/>
  <c r="Q2018" i="1"/>
  <c r="U2018" i="1" s="1"/>
  <c r="Q2020" i="1"/>
  <c r="U2020" i="1" s="1"/>
  <c r="Q2022" i="1"/>
  <c r="U2022" i="1" s="1"/>
  <c r="Q2024" i="1"/>
  <c r="U2024" i="1" s="1"/>
  <c r="Q2026" i="1"/>
  <c r="U2026" i="1" s="1"/>
  <c r="Q2028" i="1"/>
  <c r="U2028" i="1" s="1"/>
  <c r="Q2030" i="1"/>
  <c r="U2030" i="1" s="1"/>
  <c r="Q2032" i="1"/>
  <c r="U2032" i="1" s="1"/>
  <c r="Q2034" i="1"/>
  <c r="U2034" i="1" s="1"/>
  <c r="Q2036" i="1"/>
  <c r="U2036" i="1" s="1"/>
  <c r="Q2038" i="1"/>
  <c r="U2038" i="1" s="1"/>
  <c r="Q2040" i="1"/>
  <c r="U2040" i="1" s="1"/>
  <c r="Q2042" i="1"/>
  <c r="U2042" i="1" s="1"/>
  <c r="Q2044" i="1"/>
  <c r="U2044" i="1" s="1"/>
  <c r="Q2046" i="1"/>
  <c r="U2046" i="1" s="1"/>
  <c r="Q2048" i="1"/>
  <c r="U2048" i="1" s="1"/>
  <c r="Q2050" i="1"/>
  <c r="U2050" i="1" s="1"/>
  <c r="Q2052" i="1"/>
  <c r="U2052" i="1" s="1"/>
  <c r="Q2054" i="1"/>
  <c r="U2054" i="1" s="1"/>
  <c r="Q2056" i="1"/>
  <c r="U2056" i="1" s="1"/>
  <c r="Q2058" i="1"/>
  <c r="U2058" i="1" s="1"/>
  <c r="Q2060" i="1"/>
  <c r="U2060" i="1" s="1"/>
  <c r="Q2062" i="1"/>
  <c r="U2062" i="1" s="1"/>
  <c r="Q2064" i="1"/>
  <c r="U2064" i="1" s="1"/>
  <c r="Q2066" i="1"/>
  <c r="U2066" i="1" s="1"/>
  <c r="Q2068" i="1"/>
  <c r="U2068" i="1" s="1"/>
  <c r="Q2070" i="1"/>
  <c r="U2070" i="1" s="1"/>
  <c r="Q2072" i="1"/>
  <c r="U2072" i="1" s="1"/>
  <c r="Q2074" i="1"/>
  <c r="U2074" i="1" s="1"/>
  <c r="Q1539" i="1"/>
  <c r="U1539" i="1" s="1"/>
  <c r="Q1541" i="1"/>
  <c r="U1541" i="1" s="1"/>
  <c r="Q1543" i="1"/>
  <c r="U1543" i="1" s="1"/>
  <c r="Q1545" i="1"/>
  <c r="U1545" i="1" s="1"/>
  <c r="Q1547" i="1"/>
  <c r="U1547" i="1" s="1"/>
  <c r="Q1549" i="1"/>
  <c r="U1549" i="1" s="1"/>
  <c r="Q1551" i="1"/>
  <c r="U1551" i="1" s="1"/>
  <c r="Q1553" i="1"/>
  <c r="U1553" i="1" s="1"/>
  <c r="Q1555" i="1"/>
  <c r="U1555" i="1" s="1"/>
  <c r="Q1557" i="1"/>
  <c r="U1557" i="1" s="1"/>
  <c r="Q1559" i="1"/>
  <c r="U1559" i="1" s="1"/>
  <c r="Q1561" i="1"/>
  <c r="U1561" i="1" s="1"/>
  <c r="Q1563" i="1"/>
  <c r="U1563" i="1" s="1"/>
  <c r="Q1565" i="1"/>
  <c r="U1565" i="1" s="1"/>
  <c r="Q1567" i="1"/>
  <c r="U1567" i="1" s="1"/>
  <c r="Q1569" i="1"/>
  <c r="U1569" i="1" s="1"/>
  <c r="Q1571" i="1"/>
  <c r="U1571" i="1" s="1"/>
  <c r="Q1573" i="1"/>
  <c r="U1573" i="1" s="1"/>
  <c r="Q1575" i="1"/>
  <c r="U1575" i="1" s="1"/>
  <c r="Q1577" i="1"/>
  <c r="U1577" i="1" s="1"/>
  <c r="Q1579" i="1"/>
  <c r="U1579" i="1" s="1"/>
  <c r="Q1581" i="1"/>
  <c r="U1581" i="1" s="1"/>
  <c r="Q1583" i="1"/>
  <c r="U1583" i="1" s="1"/>
  <c r="Q1585" i="1"/>
  <c r="U1585" i="1" s="1"/>
  <c r="Q1587" i="1"/>
  <c r="U1587" i="1" s="1"/>
  <c r="Q1589" i="1"/>
  <c r="U1589" i="1" s="1"/>
  <c r="Q1591" i="1"/>
  <c r="U1591" i="1" s="1"/>
  <c r="Q1593" i="1"/>
  <c r="U1593" i="1" s="1"/>
  <c r="Q1595" i="1"/>
  <c r="U1595" i="1" s="1"/>
  <c r="Q1597" i="1"/>
  <c r="U1597" i="1" s="1"/>
  <c r="Q1599" i="1"/>
  <c r="U1599" i="1" s="1"/>
  <c r="Q1601" i="1"/>
  <c r="U1601" i="1" s="1"/>
  <c r="Q1603" i="1"/>
  <c r="U1603" i="1" s="1"/>
  <c r="Q1605" i="1"/>
  <c r="U1605" i="1" s="1"/>
  <c r="Q1607" i="1"/>
  <c r="U1607" i="1" s="1"/>
  <c r="Q1609" i="1"/>
  <c r="U1609" i="1" s="1"/>
  <c r="Q1611" i="1"/>
  <c r="U1611" i="1" s="1"/>
  <c r="Q1613" i="1"/>
  <c r="U1613" i="1" s="1"/>
  <c r="Q1615" i="1"/>
  <c r="U1615" i="1" s="1"/>
  <c r="Q1617" i="1"/>
  <c r="U1617" i="1" s="1"/>
  <c r="Q1619" i="1"/>
  <c r="U1619" i="1" s="1"/>
  <c r="Q1621" i="1"/>
  <c r="U1621" i="1" s="1"/>
  <c r="Q1623" i="1"/>
  <c r="U1623" i="1" s="1"/>
  <c r="Q1625" i="1"/>
  <c r="U1625" i="1" s="1"/>
  <c r="Q1627" i="1"/>
  <c r="U1627" i="1" s="1"/>
  <c r="Q1629" i="1"/>
  <c r="U1629" i="1" s="1"/>
  <c r="Q1631" i="1"/>
  <c r="U1631" i="1" s="1"/>
  <c r="Q1633" i="1"/>
  <c r="U1633" i="1" s="1"/>
  <c r="Q1635" i="1"/>
  <c r="U1635" i="1" s="1"/>
  <c r="Q1637" i="1"/>
  <c r="U1637" i="1" s="1"/>
  <c r="Q1639" i="1"/>
  <c r="U1639" i="1" s="1"/>
  <c r="Q1641" i="1"/>
  <c r="U1641" i="1" s="1"/>
  <c r="Q1643" i="1"/>
  <c r="U1643" i="1" s="1"/>
  <c r="Q1645" i="1"/>
  <c r="U1645" i="1" s="1"/>
  <c r="Q1647" i="1"/>
  <c r="U1647" i="1" s="1"/>
  <c r="Q1649" i="1"/>
  <c r="U1649" i="1" s="1"/>
  <c r="Q1651" i="1"/>
  <c r="U1651" i="1" s="1"/>
  <c r="Q1653" i="1"/>
  <c r="U1653" i="1" s="1"/>
  <c r="Q1655" i="1"/>
  <c r="U1655" i="1" s="1"/>
  <c r="Q1657" i="1"/>
  <c r="U1657" i="1" s="1"/>
  <c r="Q1659" i="1"/>
  <c r="U1659" i="1" s="1"/>
  <c r="Q1661" i="1"/>
  <c r="U1661" i="1" s="1"/>
  <c r="Q1663" i="1"/>
  <c r="U1663" i="1" s="1"/>
  <c r="Q1665" i="1"/>
  <c r="U1665" i="1" s="1"/>
  <c r="Q1667" i="1"/>
  <c r="U1667" i="1" s="1"/>
  <c r="Q1669" i="1"/>
  <c r="U1669" i="1" s="1"/>
  <c r="Q1671" i="1"/>
  <c r="U1671" i="1" s="1"/>
  <c r="Q1673" i="1"/>
  <c r="U1673" i="1" s="1"/>
  <c r="Q1675" i="1"/>
  <c r="U1675" i="1" s="1"/>
  <c r="Q1677" i="1"/>
  <c r="U1677" i="1" s="1"/>
  <c r="Q1679" i="1"/>
  <c r="U1679" i="1" s="1"/>
  <c r="Q1681" i="1"/>
  <c r="U1681" i="1" s="1"/>
  <c r="Q1683" i="1"/>
  <c r="U1683" i="1" s="1"/>
  <c r="Q1685" i="1"/>
  <c r="U1685" i="1" s="1"/>
  <c r="Q1687" i="1"/>
  <c r="U1687" i="1" s="1"/>
  <c r="Q1689" i="1"/>
  <c r="U1689" i="1" s="1"/>
  <c r="Q1691" i="1"/>
  <c r="U1691" i="1" s="1"/>
  <c r="Q1693" i="1"/>
  <c r="U1693" i="1" s="1"/>
  <c r="Q1695" i="1"/>
  <c r="U1695" i="1" s="1"/>
  <c r="Q1697" i="1"/>
  <c r="U1697" i="1" s="1"/>
  <c r="Q1699" i="1"/>
  <c r="U1699" i="1" s="1"/>
  <c r="Q1701" i="1"/>
  <c r="U1701" i="1" s="1"/>
  <c r="Q1703" i="1"/>
  <c r="U1703" i="1" s="1"/>
  <c r="Q1705" i="1"/>
  <c r="U1705" i="1" s="1"/>
  <c r="Q1707" i="1"/>
  <c r="U1707" i="1" s="1"/>
  <c r="Q1709" i="1"/>
  <c r="U1709" i="1" s="1"/>
  <c r="Q1711" i="1"/>
  <c r="U1711" i="1" s="1"/>
  <c r="Q1713" i="1"/>
  <c r="U1713" i="1" s="1"/>
  <c r="Q1715" i="1"/>
  <c r="U1715" i="1" s="1"/>
  <c r="Q1717" i="1"/>
  <c r="U1717" i="1" s="1"/>
  <c r="Q1719" i="1"/>
  <c r="U1719" i="1" s="1"/>
  <c r="Q1721" i="1"/>
  <c r="U1721" i="1" s="1"/>
  <c r="Q1723" i="1"/>
  <c r="U1723" i="1" s="1"/>
  <c r="Q1725" i="1"/>
  <c r="U1725" i="1" s="1"/>
  <c r="Q1727" i="1"/>
  <c r="U1727" i="1" s="1"/>
  <c r="Q1729" i="1"/>
  <c r="U1729" i="1" s="1"/>
  <c r="Q1731" i="1"/>
  <c r="U1731" i="1" s="1"/>
  <c r="Q1733" i="1"/>
  <c r="U1733" i="1" s="1"/>
  <c r="Q1735" i="1"/>
  <c r="U1735" i="1" s="1"/>
  <c r="Q1737" i="1"/>
  <c r="U1737" i="1" s="1"/>
  <c r="Q1739" i="1"/>
  <c r="U1739" i="1" s="1"/>
  <c r="Q1741" i="1"/>
  <c r="U1741" i="1" s="1"/>
  <c r="Q1743" i="1"/>
  <c r="U1743" i="1" s="1"/>
  <c r="Q1745" i="1"/>
  <c r="U1745" i="1" s="1"/>
  <c r="Q1747" i="1"/>
  <c r="U1747" i="1" s="1"/>
  <c r="Q1749" i="1"/>
  <c r="U1749" i="1" s="1"/>
  <c r="Q1751" i="1"/>
  <c r="U1751" i="1" s="1"/>
  <c r="Q1753" i="1"/>
  <c r="U1753" i="1" s="1"/>
  <c r="Q1755" i="1"/>
  <c r="U1755" i="1" s="1"/>
  <c r="Q1757" i="1"/>
  <c r="U1757" i="1" s="1"/>
  <c r="Q1759" i="1"/>
  <c r="U1759" i="1" s="1"/>
  <c r="Q1761" i="1"/>
  <c r="U1761" i="1" s="1"/>
  <c r="Q1763" i="1"/>
  <c r="U1763" i="1" s="1"/>
  <c r="Q1765" i="1"/>
  <c r="U1765" i="1" s="1"/>
  <c r="Q1767" i="1"/>
  <c r="U1767" i="1" s="1"/>
  <c r="Q1769" i="1"/>
  <c r="U1769" i="1" s="1"/>
  <c r="Q1771" i="1"/>
  <c r="U1771" i="1" s="1"/>
  <c r="Q1773" i="1"/>
  <c r="U1773" i="1" s="1"/>
  <c r="Q1775" i="1"/>
  <c r="U1775" i="1" s="1"/>
  <c r="Q1777" i="1"/>
  <c r="U1777" i="1" s="1"/>
  <c r="Q1779" i="1"/>
  <c r="U1779" i="1" s="1"/>
  <c r="Q1781" i="1"/>
  <c r="U1781" i="1" s="1"/>
  <c r="Q1783" i="1"/>
  <c r="U1783" i="1" s="1"/>
  <c r="Q1785" i="1"/>
  <c r="U1785" i="1" s="1"/>
  <c r="Q1787" i="1"/>
  <c r="U1787" i="1" s="1"/>
  <c r="Q1789" i="1"/>
  <c r="U1789" i="1" s="1"/>
  <c r="Q1791" i="1"/>
  <c r="U1791" i="1" s="1"/>
  <c r="Q1793" i="1"/>
  <c r="U1793" i="1" s="1"/>
  <c r="Q1795" i="1"/>
  <c r="U1795" i="1" s="1"/>
  <c r="Q1797" i="1"/>
  <c r="U1797" i="1" s="1"/>
  <c r="Q1799" i="1"/>
  <c r="U1799" i="1" s="1"/>
  <c r="Q1801" i="1"/>
  <c r="U1801" i="1" s="1"/>
  <c r="Q1803" i="1"/>
  <c r="U1803" i="1" s="1"/>
  <c r="Q1805" i="1"/>
  <c r="U1805" i="1" s="1"/>
  <c r="Q1807" i="1"/>
  <c r="U1807" i="1" s="1"/>
  <c r="Q1809" i="1"/>
  <c r="U1809" i="1" s="1"/>
  <c r="Q1811" i="1"/>
  <c r="U1811" i="1" s="1"/>
  <c r="Q1813" i="1"/>
  <c r="U1813" i="1" s="1"/>
  <c r="Q1815" i="1"/>
  <c r="U1815" i="1" s="1"/>
  <c r="Q1817" i="1"/>
  <c r="U1817" i="1" s="1"/>
  <c r="Q1819" i="1"/>
  <c r="U1819" i="1" s="1"/>
  <c r="Q1821" i="1"/>
  <c r="U1821" i="1" s="1"/>
  <c r="Q1823" i="1"/>
  <c r="U1823" i="1" s="1"/>
  <c r="Q1825" i="1"/>
  <c r="U1825" i="1" s="1"/>
  <c r="Q1827" i="1"/>
  <c r="U1827" i="1" s="1"/>
  <c r="Q1829" i="1"/>
  <c r="U1829" i="1" s="1"/>
  <c r="Q1831" i="1"/>
  <c r="U1831" i="1" s="1"/>
  <c r="Q1833" i="1"/>
  <c r="U1833" i="1" s="1"/>
  <c r="Q1835" i="1"/>
  <c r="U1835" i="1" s="1"/>
  <c r="Q1837" i="1"/>
  <c r="U1837" i="1" s="1"/>
  <c r="Q1839" i="1"/>
  <c r="U1839" i="1" s="1"/>
  <c r="Q1841" i="1"/>
  <c r="U1841" i="1" s="1"/>
  <c r="Q1843" i="1"/>
  <c r="U1843" i="1" s="1"/>
  <c r="Q1845" i="1"/>
  <c r="U1845" i="1" s="1"/>
  <c r="Q1847" i="1"/>
  <c r="U1847" i="1" s="1"/>
  <c r="Q1849" i="1"/>
  <c r="U1849" i="1" s="1"/>
  <c r="Q1851" i="1"/>
  <c r="U1851" i="1" s="1"/>
  <c r="Q1853" i="1"/>
  <c r="U1853" i="1" s="1"/>
  <c r="Q1855" i="1"/>
  <c r="U1855" i="1" s="1"/>
  <c r="Q1857" i="1"/>
  <c r="U1857" i="1" s="1"/>
  <c r="Q1859" i="1"/>
  <c r="U1859" i="1" s="1"/>
  <c r="Q1861" i="1"/>
  <c r="U1861" i="1" s="1"/>
  <c r="Q1863" i="1"/>
  <c r="U1863" i="1" s="1"/>
  <c r="Q1865" i="1"/>
  <c r="U1865" i="1" s="1"/>
  <c r="Q1867" i="1"/>
  <c r="U1867" i="1" s="1"/>
  <c r="Q1869" i="1"/>
  <c r="U1869" i="1" s="1"/>
  <c r="Q1871" i="1"/>
  <c r="U1871" i="1" s="1"/>
  <c r="Q1873" i="1"/>
  <c r="U1873" i="1" s="1"/>
  <c r="Q1875" i="1"/>
  <c r="U1875" i="1" s="1"/>
  <c r="Q1877" i="1"/>
  <c r="U1877" i="1" s="1"/>
  <c r="Q1879" i="1"/>
  <c r="U1879" i="1" s="1"/>
  <c r="Q1881" i="1"/>
  <c r="U1881" i="1" s="1"/>
  <c r="Q1883" i="1"/>
  <c r="U1883" i="1" s="1"/>
  <c r="Q1885" i="1"/>
  <c r="U1885" i="1" s="1"/>
  <c r="Q1887" i="1"/>
  <c r="U1887" i="1" s="1"/>
  <c r="Q1889" i="1"/>
  <c r="U1889" i="1" s="1"/>
  <c r="Q1891" i="1"/>
  <c r="U1891" i="1" s="1"/>
  <c r="Q1893" i="1"/>
  <c r="U1893" i="1" s="1"/>
  <c r="Q1895" i="1"/>
  <c r="U1895" i="1" s="1"/>
  <c r="Q1897" i="1"/>
  <c r="U1897" i="1" s="1"/>
  <c r="Q1899" i="1"/>
  <c r="U1899" i="1" s="1"/>
  <c r="Q1901" i="1"/>
  <c r="U1901" i="1" s="1"/>
  <c r="Q1903" i="1"/>
  <c r="U1903" i="1" s="1"/>
  <c r="Q1905" i="1"/>
  <c r="U1905" i="1" s="1"/>
  <c r="Q1907" i="1"/>
  <c r="U1907" i="1" s="1"/>
  <c r="Q1909" i="1"/>
  <c r="U1909" i="1" s="1"/>
  <c r="Q1911" i="1"/>
  <c r="U1911" i="1" s="1"/>
  <c r="Q1913" i="1"/>
  <c r="U1913" i="1" s="1"/>
  <c r="Q1915" i="1"/>
  <c r="U1915" i="1" s="1"/>
  <c r="Q1917" i="1"/>
  <c r="U1917" i="1" s="1"/>
  <c r="Q1919" i="1"/>
  <c r="U1919" i="1" s="1"/>
  <c r="Q1921" i="1"/>
  <c r="U1921" i="1" s="1"/>
  <c r="Q1923" i="1"/>
  <c r="U1923" i="1" s="1"/>
  <c r="Q1925" i="1"/>
  <c r="U1925" i="1" s="1"/>
  <c r="Q1927" i="1"/>
  <c r="U1927" i="1" s="1"/>
  <c r="Q1929" i="1"/>
  <c r="U1929" i="1" s="1"/>
  <c r="Q1931" i="1"/>
  <c r="U1931" i="1" s="1"/>
  <c r="Q1933" i="1"/>
  <c r="U1933" i="1" s="1"/>
  <c r="Q1935" i="1"/>
  <c r="U1935" i="1" s="1"/>
  <c r="Q1937" i="1"/>
  <c r="U1937" i="1" s="1"/>
  <c r="Q1939" i="1"/>
  <c r="U1939" i="1" s="1"/>
  <c r="Q1941" i="1"/>
  <c r="U1941" i="1" s="1"/>
  <c r="Q1943" i="1"/>
  <c r="U1943" i="1" s="1"/>
  <c r="Q1945" i="1"/>
  <c r="U1945" i="1" s="1"/>
  <c r="Q1947" i="1"/>
  <c r="U1947" i="1" s="1"/>
  <c r="Q1949" i="1"/>
  <c r="U1949" i="1" s="1"/>
  <c r="Q1951" i="1"/>
  <c r="U1951" i="1" s="1"/>
  <c r="Q1953" i="1"/>
  <c r="U1953" i="1" s="1"/>
  <c r="Q1955" i="1"/>
  <c r="U1955" i="1" s="1"/>
  <c r="Q1957" i="1"/>
  <c r="U1957" i="1" s="1"/>
  <c r="Q1959" i="1"/>
  <c r="U1959" i="1" s="1"/>
  <c r="Q1961" i="1"/>
  <c r="U1961" i="1" s="1"/>
  <c r="Q1963" i="1"/>
  <c r="U1963" i="1" s="1"/>
  <c r="Q1965" i="1"/>
  <c r="U1965" i="1" s="1"/>
  <c r="Q1967" i="1"/>
  <c r="U1967" i="1" s="1"/>
  <c r="Q1969" i="1"/>
  <c r="U1969" i="1" s="1"/>
  <c r="Q1971" i="1"/>
  <c r="U1971" i="1" s="1"/>
  <c r="Q1973" i="1"/>
  <c r="U1973" i="1" s="1"/>
  <c r="Q1975" i="1"/>
  <c r="U1975" i="1" s="1"/>
  <c r="Q1977" i="1"/>
  <c r="U1977" i="1" s="1"/>
  <c r="Q1979" i="1"/>
  <c r="U1979" i="1" s="1"/>
  <c r="Q1981" i="1"/>
  <c r="U1981" i="1" s="1"/>
  <c r="Q1983" i="1"/>
  <c r="U1983" i="1" s="1"/>
  <c r="Q1985" i="1"/>
  <c r="U1985" i="1" s="1"/>
  <c r="Q1987" i="1"/>
  <c r="U1987" i="1" s="1"/>
  <c r="Q1989" i="1"/>
  <c r="U1989" i="1" s="1"/>
  <c r="Q1991" i="1"/>
  <c r="U1991" i="1" s="1"/>
  <c r="Q1993" i="1"/>
  <c r="U1993" i="1" s="1"/>
  <c r="Q1995" i="1"/>
  <c r="U1995" i="1" s="1"/>
  <c r="Q1997" i="1"/>
  <c r="U1997" i="1" s="1"/>
  <c r="Q1999" i="1"/>
  <c r="U1999" i="1" s="1"/>
  <c r="Q2001" i="1"/>
  <c r="U2001" i="1" s="1"/>
  <c r="Q2003" i="1"/>
  <c r="U2003" i="1" s="1"/>
  <c r="Q2005" i="1"/>
  <c r="U2005" i="1" s="1"/>
  <c r="Q2007" i="1"/>
  <c r="U2007" i="1" s="1"/>
  <c r="Q2009" i="1"/>
  <c r="U2009" i="1" s="1"/>
  <c r="Q2011" i="1"/>
  <c r="U2011" i="1" s="1"/>
  <c r="Q2013" i="1"/>
  <c r="U2013" i="1" s="1"/>
  <c r="Q2015" i="1"/>
  <c r="U2015" i="1" s="1"/>
  <c r="Q2017" i="1"/>
  <c r="U2017" i="1" s="1"/>
  <c r="Q2019" i="1"/>
  <c r="U2019" i="1" s="1"/>
  <c r="Q2021" i="1"/>
  <c r="U2021" i="1" s="1"/>
  <c r="Q2023" i="1"/>
  <c r="U2023" i="1" s="1"/>
  <c r="Q2025" i="1"/>
  <c r="U2025" i="1" s="1"/>
  <c r="Q2027" i="1"/>
  <c r="U2027" i="1" s="1"/>
  <c r="Q2029" i="1"/>
  <c r="U2029" i="1" s="1"/>
  <c r="Q2031" i="1"/>
  <c r="U2031" i="1" s="1"/>
  <c r="Q2033" i="1"/>
  <c r="U2033" i="1" s="1"/>
  <c r="Q2035" i="1"/>
  <c r="U2035" i="1" s="1"/>
  <c r="Q2037" i="1"/>
  <c r="U2037" i="1" s="1"/>
  <c r="Q2039" i="1"/>
  <c r="U2039" i="1" s="1"/>
  <c r="Q2041" i="1"/>
  <c r="U2041" i="1" s="1"/>
  <c r="Q2043" i="1"/>
  <c r="U2043" i="1" s="1"/>
  <c r="Q2045" i="1"/>
  <c r="U2045" i="1" s="1"/>
  <c r="Q2047" i="1"/>
  <c r="U2047" i="1" s="1"/>
  <c r="Q2049" i="1"/>
  <c r="U2049" i="1" s="1"/>
  <c r="Q2051" i="1"/>
  <c r="U2051" i="1" s="1"/>
  <c r="Q2053" i="1"/>
  <c r="U2053" i="1" s="1"/>
  <c r="Q2055" i="1"/>
  <c r="U2055" i="1" s="1"/>
  <c r="Q2057" i="1"/>
  <c r="U2057" i="1" s="1"/>
  <c r="Q2059" i="1"/>
  <c r="U2059" i="1" s="1"/>
  <c r="Q2061" i="1"/>
  <c r="U2061" i="1" s="1"/>
  <c r="Q2063" i="1"/>
  <c r="U2063" i="1" s="1"/>
  <c r="Q2065" i="1"/>
  <c r="U2065" i="1" s="1"/>
  <c r="Q2067" i="1"/>
  <c r="U2067" i="1" s="1"/>
  <c r="Q2069" i="1"/>
  <c r="U2069" i="1" s="1"/>
  <c r="Q2071" i="1"/>
  <c r="U2071" i="1" s="1"/>
  <c r="Q2073" i="1"/>
  <c r="U2073" i="1" s="1"/>
  <c r="R520" i="1"/>
  <c r="V520" i="1" s="1"/>
  <c r="V549" i="1"/>
  <c r="V557" i="1"/>
  <c r="V565" i="1"/>
  <c r="V573" i="1"/>
  <c r="V581" i="1"/>
  <c r="V589" i="1"/>
  <c r="V597" i="1"/>
  <c r="V605" i="1"/>
  <c r="V613" i="1"/>
  <c r="V621" i="1"/>
  <c r="V629" i="1"/>
  <c r="V637" i="1"/>
  <c r="V645" i="1"/>
  <c r="V653" i="1"/>
  <c r="V552" i="1"/>
  <c r="V560" i="1"/>
  <c r="V568" i="1"/>
  <c r="V576" i="1"/>
  <c r="V584" i="1"/>
  <c r="V592" i="1"/>
  <c r="V600" i="1"/>
  <c r="V608" i="1"/>
  <c r="V616" i="1"/>
  <c r="V624" i="1"/>
  <c r="V632" i="1"/>
  <c r="V640" i="1"/>
  <c r="V648" i="1"/>
  <c r="V551" i="1"/>
  <c r="V559" i="1"/>
  <c r="V567" i="1"/>
  <c r="V575" i="1"/>
  <c r="V583" i="1"/>
  <c r="V591" i="1"/>
  <c r="V599" i="1"/>
  <c r="V607" i="1"/>
  <c r="V615" i="1"/>
  <c r="V623" i="1"/>
  <c r="V631" i="1"/>
  <c r="V639" i="1"/>
  <c r="V647" i="1"/>
  <c r="V655" i="1"/>
  <c r="V554" i="1"/>
  <c r="V562" i="1"/>
  <c r="V570" i="1"/>
  <c r="V578" i="1"/>
  <c r="V586" i="1"/>
  <c r="V594" i="1"/>
  <c r="V602" i="1"/>
  <c r="V610" i="1"/>
  <c r="V618" i="1"/>
  <c r="V626" i="1"/>
  <c r="V634" i="1"/>
  <c r="V642" i="1"/>
  <c r="V650" i="1"/>
  <c r="V553" i="1"/>
  <c r="V561" i="1"/>
  <c r="V569" i="1"/>
  <c r="V577" i="1"/>
  <c r="V585" i="1"/>
  <c r="V593" i="1"/>
  <c r="V601" i="1"/>
  <c r="V609" i="1"/>
  <c r="V617" i="1"/>
  <c r="V625" i="1"/>
  <c r="V633" i="1"/>
  <c r="V641" i="1"/>
  <c r="V649" i="1"/>
  <c r="V548" i="1"/>
  <c r="V556" i="1"/>
  <c r="V564" i="1"/>
  <c r="V572" i="1"/>
  <c r="V580" i="1"/>
  <c r="V588" i="1"/>
  <c r="V596" i="1"/>
  <c r="V604" i="1"/>
  <c r="V612" i="1"/>
  <c r="V620" i="1"/>
  <c r="V628" i="1"/>
  <c r="V636" i="1"/>
  <c r="V644" i="1"/>
  <c r="V652" i="1"/>
  <c r="V547" i="1"/>
  <c r="V555" i="1"/>
  <c r="V563" i="1"/>
  <c r="V571" i="1"/>
  <c r="V579" i="1"/>
  <c r="V587" i="1"/>
  <c r="V595" i="1"/>
  <c r="V603" i="1"/>
  <c r="V611" i="1"/>
  <c r="V619" i="1"/>
  <c r="V627" i="1"/>
  <c r="V635" i="1"/>
  <c r="V643" i="1"/>
  <c r="V651" i="1"/>
  <c r="V558" i="1"/>
  <c r="V566" i="1"/>
  <c r="V574" i="1"/>
  <c r="V582" i="1"/>
  <c r="V590" i="1"/>
  <c r="V598" i="1"/>
  <c r="V606" i="1"/>
  <c r="V614" i="1"/>
  <c r="V622" i="1"/>
  <c r="V630" i="1"/>
  <c r="V638" i="1"/>
  <c r="V646" i="1"/>
  <c r="V654" i="1"/>
  <c r="V15" i="1"/>
  <c r="V23" i="1"/>
  <c r="V31" i="1"/>
  <c r="V39" i="1"/>
  <c r="V47" i="1"/>
  <c r="V55" i="1"/>
  <c r="V63" i="1"/>
  <c r="V71" i="1"/>
  <c r="V79" i="1"/>
  <c r="V87" i="1"/>
  <c r="V95" i="1"/>
  <c r="V103" i="1"/>
  <c r="V111" i="1"/>
  <c r="V119" i="1"/>
  <c r="V13" i="1"/>
  <c r="V21" i="1"/>
  <c r="V29" i="1"/>
  <c r="V37" i="1"/>
  <c r="V45" i="1"/>
  <c r="V53" i="1"/>
  <c r="V61" i="1"/>
  <c r="V69" i="1"/>
  <c r="V77" i="1"/>
  <c r="V85" i="1"/>
  <c r="V93" i="1"/>
  <c r="V101" i="1"/>
  <c r="V109" i="1"/>
  <c r="V117" i="1"/>
  <c r="V127" i="1"/>
  <c r="V135" i="1"/>
  <c r="V143" i="1"/>
  <c r="V151" i="1"/>
  <c r="V159" i="1"/>
  <c r="V167" i="1"/>
  <c r="V175" i="1"/>
  <c r="V183" i="1"/>
  <c r="V191" i="1"/>
  <c r="V199" i="1"/>
  <c r="V207" i="1"/>
  <c r="V215" i="1"/>
  <c r="V223" i="1"/>
  <c r="V231" i="1"/>
  <c r="V239" i="1"/>
  <c r="V247" i="1"/>
  <c r="V255" i="1"/>
  <c r="V263" i="1"/>
  <c r="V271" i="1"/>
  <c r="V279" i="1"/>
  <c r="V287" i="1"/>
  <c r="V295" i="1"/>
  <c r="V303" i="1"/>
  <c r="V311" i="1"/>
  <c r="V319" i="1"/>
  <c r="V327" i="1"/>
  <c r="V335" i="1"/>
  <c r="V343" i="1"/>
  <c r="V351" i="1"/>
  <c r="V359" i="1"/>
  <c r="V367" i="1"/>
  <c r="V375" i="1"/>
  <c r="V383" i="1"/>
  <c r="V391" i="1"/>
  <c r="V399" i="1"/>
  <c r="V407" i="1"/>
  <c r="V415" i="1"/>
  <c r="V423" i="1"/>
  <c r="V431" i="1"/>
  <c r="V439" i="1"/>
  <c r="V447" i="1"/>
  <c r="V455" i="1"/>
  <c r="V463" i="1"/>
  <c r="V471" i="1"/>
  <c r="V479" i="1"/>
  <c r="V487" i="1"/>
  <c r="V495" i="1"/>
  <c r="V503" i="1"/>
  <c r="V511" i="1"/>
  <c r="V10" i="1"/>
  <c r="V18" i="1"/>
  <c r="V26" i="1"/>
  <c r="V34" i="1"/>
  <c r="V42" i="1"/>
  <c r="V50" i="1"/>
  <c r="V58" i="1"/>
  <c r="V66" i="1"/>
  <c r="V74" i="1"/>
  <c r="V82" i="1"/>
  <c r="V90" i="1"/>
  <c r="V98" i="1"/>
  <c r="V106" i="1"/>
  <c r="V114" i="1"/>
  <c r="V122" i="1"/>
  <c r="V130" i="1"/>
  <c r="V138" i="1"/>
  <c r="V146" i="1"/>
  <c r="V154" i="1"/>
  <c r="V162" i="1"/>
  <c r="V170" i="1"/>
  <c r="V178" i="1"/>
  <c r="V186" i="1"/>
  <c r="V194" i="1"/>
  <c r="V202" i="1"/>
  <c r="V210" i="1"/>
  <c r="V218" i="1"/>
  <c r="V226" i="1"/>
  <c r="V234" i="1"/>
  <c r="V242" i="1"/>
  <c r="V250" i="1"/>
  <c r="V258" i="1"/>
  <c r="V266" i="1"/>
  <c r="V274" i="1"/>
  <c r="V282" i="1"/>
  <c r="V290" i="1"/>
  <c r="V298" i="1"/>
  <c r="V306" i="1"/>
  <c r="V314" i="1"/>
  <c r="V322" i="1"/>
  <c r="V330" i="1"/>
  <c r="V338" i="1"/>
  <c r="V346" i="1"/>
  <c r="V354" i="1"/>
  <c r="V362" i="1"/>
  <c r="V370" i="1"/>
  <c r="V378" i="1"/>
  <c r="V386" i="1"/>
  <c r="V394" i="1"/>
  <c r="V402" i="1"/>
  <c r="V410" i="1"/>
  <c r="V418" i="1"/>
  <c r="V426" i="1"/>
  <c r="V434" i="1"/>
  <c r="V442" i="1"/>
  <c r="V450" i="1"/>
  <c r="V458" i="1"/>
  <c r="V466" i="1"/>
  <c r="V474" i="1"/>
  <c r="V482" i="1"/>
  <c r="V490" i="1"/>
  <c r="V498" i="1"/>
  <c r="V506" i="1"/>
  <c r="V514" i="1"/>
  <c r="V521" i="1"/>
  <c r="V529" i="1"/>
  <c r="V537" i="1"/>
  <c r="V545" i="1"/>
  <c r="V522" i="1"/>
  <c r="V530" i="1"/>
  <c r="V538" i="1"/>
  <c r="V546" i="1"/>
  <c r="V125" i="1"/>
  <c r="V133" i="1"/>
  <c r="V141" i="1"/>
  <c r="V149" i="1"/>
  <c r="V157" i="1"/>
  <c r="V165" i="1"/>
  <c r="V173" i="1"/>
  <c r="V181" i="1"/>
  <c r="V189" i="1"/>
  <c r="V197" i="1"/>
  <c r="V205" i="1"/>
  <c r="V213" i="1"/>
  <c r="V221" i="1"/>
  <c r="V229" i="1"/>
  <c r="V237" i="1"/>
  <c r="V245" i="1"/>
  <c r="V253" i="1"/>
  <c r="V261" i="1"/>
  <c r="V269" i="1"/>
  <c r="V277" i="1"/>
  <c r="V285" i="1"/>
  <c r="V293" i="1"/>
  <c r="V301" i="1"/>
  <c r="V309" i="1"/>
  <c r="V317" i="1"/>
  <c r="V325" i="1"/>
  <c r="V333" i="1"/>
  <c r="V341" i="1"/>
  <c r="V349" i="1"/>
  <c r="V357" i="1"/>
  <c r="V365" i="1"/>
  <c r="V373" i="1"/>
  <c r="V381" i="1"/>
  <c r="V389" i="1"/>
  <c r="V397" i="1"/>
  <c r="V405" i="1"/>
  <c r="V413" i="1"/>
  <c r="V421" i="1"/>
  <c r="V429" i="1"/>
  <c r="V437" i="1"/>
  <c r="V445" i="1"/>
  <c r="V453" i="1"/>
  <c r="V461" i="1"/>
  <c r="V469" i="1"/>
  <c r="V477" i="1"/>
  <c r="V485" i="1"/>
  <c r="V493" i="1"/>
  <c r="V501" i="1"/>
  <c r="V509" i="1"/>
  <c r="V8" i="1"/>
  <c r="V16" i="1"/>
  <c r="V24" i="1"/>
  <c r="V32" i="1"/>
  <c r="V40" i="1"/>
  <c r="V48" i="1"/>
  <c r="V56" i="1"/>
  <c r="V64" i="1"/>
  <c r="V72" i="1"/>
  <c r="V80" i="1"/>
  <c r="V88" i="1"/>
  <c r="V96" i="1"/>
  <c r="V104" i="1"/>
  <c r="V112" i="1"/>
  <c r="V120" i="1"/>
  <c r="V128" i="1"/>
  <c r="V136" i="1"/>
  <c r="V144" i="1"/>
  <c r="V152" i="1"/>
  <c r="V160" i="1"/>
  <c r="V168" i="1"/>
  <c r="V176" i="1"/>
  <c r="V184" i="1"/>
  <c r="V192" i="1"/>
  <c r="V200" i="1"/>
  <c r="V208" i="1"/>
  <c r="V216" i="1"/>
  <c r="V224" i="1"/>
  <c r="V232" i="1"/>
  <c r="V240" i="1"/>
  <c r="V248" i="1"/>
  <c r="V256" i="1"/>
  <c r="V264" i="1"/>
  <c r="V272" i="1"/>
  <c r="V280" i="1"/>
  <c r="V288" i="1"/>
  <c r="V296" i="1"/>
  <c r="V304" i="1"/>
  <c r="V312" i="1"/>
  <c r="V320" i="1"/>
  <c r="V328" i="1"/>
  <c r="V336" i="1"/>
  <c r="V344" i="1"/>
  <c r="V352" i="1"/>
  <c r="V360" i="1"/>
  <c r="V368" i="1"/>
  <c r="V376" i="1"/>
  <c r="V384" i="1"/>
  <c r="V392" i="1"/>
  <c r="V400" i="1"/>
  <c r="V408" i="1"/>
  <c r="V416" i="1"/>
  <c r="V424" i="1"/>
  <c r="V432" i="1"/>
  <c r="V440" i="1"/>
  <c r="V448" i="1"/>
  <c r="V456" i="1"/>
  <c r="V464" i="1"/>
  <c r="V472" i="1"/>
  <c r="V480" i="1"/>
  <c r="V488" i="1"/>
  <c r="V496" i="1"/>
  <c r="V504" i="1"/>
  <c r="V512" i="1"/>
  <c r="V519" i="1"/>
  <c r="V527" i="1"/>
  <c r="V535" i="1"/>
  <c r="V543" i="1"/>
  <c r="V528" i="1"/>
  <c r="V536" i="1"/>
  <c r="V544" i="1"/>
  <c r="V11" i="1"/>
  <c r="V19" i="1"/>
  <c r="V27" i="1"/>
  <c r="V35" i="1"/>
  <c r="V43" i="1"/>
  <c r="V51" i="1"/>
  <c r="V59" i="1"/>
  <c r="V67" i="1"/>
  <c r="V75" i="1"/>
  <c r="V83" i="1"/>
  <c r="V91" i="1"/>
  <c r="V99" i="1"/>
  <c r="V107" i="1"/>
  <c r="V115" i="1"/>
  <c r="V9" i="1"/>
  <c r="V17" i="1"/>
  <c r="V25" i="1"/>
  <c r="V33" i="1"/>
  <c r="V41" i="1"/>
  <c r="V49" i="1"/>
  <c r="V57" i="1"/>
  <c r="V65" i="1"/>
  <c r="V73" i="1"/>
  <c r="V81" i="1"/>
  <c r="V89" i="1"/>
  <c r="V97" i="1"/>
  <c r="V105" i="1"/>
  <c r="V113" i="1"/>
  <c r="V123" i="1"/>
  <c r="V131" i="1"/>
  <c r="V139" i="1"/>
  <c r="V147" i="1"/>
  <c r="V155" i="1"/>
  <c r="V163" i="1"/>
  <c r="V171" i="1"/>
  <c r="V179" i="1"/>
  <c r="V187" i="1"/>
  <c r="V195" i="1"/>
  <c r="V203" i="1"/>
  <c r="V211" i="1"/>
  <c r="V219" i="1"/>
  <c r="V227" i="1"/>
  <c r="V235" i="1"/>
  <c r="V243" i="1"/>
  <c r="V251" i="1"/>
  <c r="V259" i="1"/>
  <c r="V267" i="1"/>
  <c r="V275" i="1"/>
  <c r="V283" i="1"/>
  <c r="V291" i="1"/>
  <c r="V299" i="1"/>
  <c r="V307" i="1"/>
  <c r="V315" i="1"/>
  <c r="V323" i="1"/>
  <c r="V331" i="1"/>
  <c r="V339" i="1"/>
  <c r="V347" i="1"/>
  <c r="V355" i="1"/>
  <c r="V363" i="1"/>
  <c r="V371" i="1"/>
  <c r="V379" i="1"/>
  <c r="V387" i="1"/>
  <c r="V395" i="1"/>
  <c r="V403" i="1"/>
  <c r="V411" i="1"/>
  <c r="V419" i="1"/>
  <c r="V427" i="1"/>
  <c r="V435" i="1"/>
  <c r="V443" i="1"/>
  <c r="V451" i="1"/>
  <c r="V459" i="1"/>
  <c r="V467" i="1"/>
  <c r="V475" i="1"/>
  <c r="V483" i="1"/>
  <c r="V491" i="1"/>
  <c r="V499" i="1"/>
  <c r="V507" i="1"/>
  <c r="V515" i="1"/>
  <c r="V14" i="1"/>
  <c r="V22" i="1"/>
  <c r="V30" i="1"/>
  <c r="V38" i="1"/>
  <c r="V46" i="1"/>
  <c r="V54" i="1"/>
  <c r="V62" i="1"/>
  <c r="V70" i="1"/>
  <c r="V78" i="1"/>
  <c r="V86" i="1"/>
  <c r="V94" i="1"/>
  <c r="V102" i="1"/>
  <c r="V110" i="1"/>
  <c r="V118" i="1"/>
  <c r="V126" i="1"/>
  <c r="V134" i="1"/>
  <c r="V142" i="1"/>
  <c r="V150" i="1"/>
  <c r="V158" i="1"/>
  <c r="V166" i="1"/>
  <c r="V174" i="1"/>
  <c r="V182" i="1"/>
  <c r="V190" i="1"/>
  <c r="V198" i="1"/>
  <c r="V206" i="1"/>
  <c r="V214" i="1"/>
  <c r="V222" i="1"/>
  <c r="V230" i="1"/>
  <c r="V238" i="1"/>
  <c r="V246" i="1"/>
  <c r="V254" i="1"/>
  <c r="V262" i="1"/>
  <c r="V270" i="1"/>
  <c r="V278" i="1"/>
  <c r="V286" i="1"/>
  <c r="V294" i="1"/>
  <c r="V302" i="1"/>
  <c r="V310" i="1"/>
  <c r="V318" i="1"/>
  <c r="V326" i="1"/>
  <c r="V334" i="1"/>
  <c r="V342" i="1"/>
  <c r="V350" i="1"/>
  <c r="V358" i="1"/>
  <c r="V366" i="1"/>
  <c r="V374" i="1"/>
  <c r="V382" i="1"/>
  <c r="V390" i="1"/>
  <c r="V398" i="1"/>
  <c r="V406" i="1"/>
  <c r="V414" i="1"/>
  <c r="V422" i="1"/>
  <c r="V430" i="1"/>
  <c r="V438" i="1"/>
  <c r="V446" i="1"/>
  <c r="V454" i="1"/>
  <c r="V462" i="1"/>
  <c r="V470" i="1"/>
  <c r="V478" i="1"/>
  <c r="V486" i="1"/>
  <c r="V494" i="1"/>
  <c r="V502" i="1"/>
  <c r="V510" i="1"/>
  <c r="V517" i="1"/>
  <c r="V525" i="1"/>
  <c r="V533" i="1"/>
  <c r="V541" i="1"/>
  <c r="V518" i="1"/>
  <c r="V526" i="1"/>
  <c r="V534" i="1"/>
  <c r="V542" i="1"/>
  <c r="V121" i="1"/>
  <c r="V129" i="1"/>
  <c r="V137" i="1"/>
  <c r="V145" i="1"/>
  <c r="V153" i="1"/>
  <c r="V161" i="1"/>
  <c r="V169" i="1"/>
  <c r="V177" i="1"/>
  <c r="V185" i="1"/>
  <c r="V193" i="1"/>
  <c r="V201" i="1"/>
  <c r="V209" i="1"/>
  <c r="V217" i="1"/>
  <c r="V225" i="1"/>
  <c r="V233" i="1"/>
  <c r="V241" i="1"/>
  <c r="V249" i="1"/>
  <c r="V257" i="1"/>
  <c r="V265" i="1"/>
  <c r="V273" i="1"/>
  <c r="V281" i="1"/>
  <c r="V289" i="1"/>
  <c r="V297" i="1"/>
  <c r="V305" i="1"/>
  <c r="V313" i="1"/>
  <c r="V321" i="1"/>
  <c r="V329" i="1"/>
  <c r="V337" i="1"/>
  <c r="V345" i="1"/>
  <c r="V353" i="1"/>
  <c r="V361" i="1"/>
  <c r="V369" i="1"/>
  <c r="V377" i="1"/>
  <c r="V385" i="1"/>
  <c r="V393" i="1"/>
  <c r="V401" i="1"/>
  <c r="V409" i="1"/>
  <c r="V417" i="1"/>
  <c r="V425" i="1"/>
  <c r="V433" i="1"/>
  <c r="V441" i="1"/>
  <c r="V449" i="1"/>
  <c r="V457" i="1"/>
  <c r="V465" i="1"/>
  <c r="V473" i="1"/>
  <c r="V481" i="1"/>
  <c r="V489" i="1"/>
  <c r="V497" i="1"/>
  <c r="V505" i="1"/>
  <c r="V513" i="1"/>
  <c r="V12" i="1"/>
  <c r="V20" i="1"/>
  <c r="V28" i="1"/>
  <c r="V36" i="1"/>
  <c r="V44" i="1"/>
  <c r="V52" i="1"/>
  <c r="V60" i="1"/>
  <c r="V68" i="1"/>
  <c r="V76" i="1"/>
  <c r="V84" i="1"/>
  <c r="V92" i="1"/>
  <c r="V100" i="1"/>
  <c r="V108" i="1"/>
  <c r="V116" i="1"/>
  <c r="V124" i="1"/>
  <c r="V132" i="1"/>
  <c r="V140" i="1"/>
  <c r="V148" i="1"/>
  <c r="V156" i="1"/>
  <c r="V164" i="1"/>
  <c r="V172" i="1"/>
  <c r="V180" i="1"/>
  <c r="V188" i="1"/>
  <c r="V196" i="1"/>
  <c r="V204" i="1"/>
  <c r="V212" i="1"/>
  <c r="V220" i="1"/>
  <c r="V228" i="1"/>
  <c r="V236" i="1"/>
  <c r="V244" i="1"/>
  <c r="V252" i="1"/>
  <c r="V260" i="1"/>
  <c r="V268" i="1"/>
  <c r="V276" i="1"/>
  <c r="V284" i="1"/>
  <c r="V292" i="1"/>
  <c r="V300" i="1"/>
  <c r="V308" i="1"/>
  <c r="V316" i="1"/>
  <c r="V324" i="1"/>
  <c r="V332" i="1"/>
  <c r="V340" i="1"/>
  <c r="V348" i="1"/>
  <c r="V356" i="1"/>
  <c r="V364" i="1"/>
  <c r="V372" i="1"/>
  <c r="V380" i="1"/>
  <c r="V388" i="1"/>
  <c r="V396" i="1"/>
  <c r="V404" i="1"/>
  <c r="V412" i="1"/>
  <c r="V420" i="1"/>
  <c r="V428" i="1"/>
  <c r="V436" i="1"/>
  <c r="V444" i="1"/>
  <c r="V452" i="1"/>
  <c r="V460" i="1"/>
  <c r="V468" i="1"/>
  <c r="V476" i="1"/>
  <c r="V484" i="1"/>
  <c r="V492" i="1"/>
  <c r="V500" i="1"/>
  <c r="V508" i="1"/>
  <c r="V516" i="1"/>
  <c r="V523" i="1"/>
  <c r="V531" i="1"/>
  <c r="V539" i="1"/>
  <c r="V7" i="1"/>
  <c r="V524" i="1"/>
  <c r="V532" i="1"/>
  <c r="V540" i="1"/>
  <c r="Q544" i="1"/>
  <c r="U544" i="1" s="1"/>
  <c r="Q540" i="1"/>
  <c r="U540" i="1" s="1"/>
  <c r="Q536" i="1"/>
  <c r="U536" i="1" s="1"/>
  <c r="Q532" i="1"/>
  <c r="U532" i="1" s="1"/>
  <c r="Q528" i="1"/>
  <c r="U528" i="1" s="1"/>
  <c r="Q524" i="1"/>
  <c r="U524" i="1" s="1"/>
  <c r="Q520" i="1"/>
  <c r="Q516" i="1"/>
  <c r="U516" i="1" s="1"/>
  <c r="Q512" i="1"/>
  <c r="U512" i="1" s="1"/>
  <c r="Q508" i="1"/>
  <c r="U508" i="1" s="1"/>
  <c r="Q504" i="1"/>
  <c r="U504" i="1" s="1"/>
  <c r="Q500" i="1"/>
  <c r="U500" i="1" s="1"/>
  <c r="Q496" i="1"/>
  <c r="U496" i="1" s="1"/>
  <c r="Q492" i="1"/>
  <c r="U492" i="1" s="1"/>
  <c r="Q488" i="1"/>
  <c r="U488" i="1" s="1"/>
  <c r="Q484" i="1"/>
  <c r="U484" i="1" s="1"/>
  <c r="Q480" i="1"/>
  <c r="U480" i="1" s="1"/>
  <c r="Q476" i="1"/>
  <c r="U476" i="1" s="1"/>
  <c r="Q545" i="1"/>
  <c r="U545" i="1" s="1"/>
  <c r="Q541" i="1"/>
  <c r="U541" i="1" s="1"/>
  <c r="Q537" i="1"/>
  <c r="U537" i="1" s="1"/>
  <c r="Q533" i="1"/>
  <c r="U533" i="1" s="1"/>
  <c r="Q529" i="1"/>
  <c r="U529" i="1" s="1"/>
  <c r="Q525" i="1"/>
  <c r="U525" i="1" s="1"/>
  <c r="Q521" i="1"/>
  <c r="U521" i="1" s="1"/>
  <c r="Q517" i="1"/>
  <c r="U517" i="1" s="1"/>
  <c r="Q513" i="1"/>
  <c r="U513" i="1" s="1"/>
  <c r="Q509" i="1"/>
  <c r="U509" i="1" s="1"/>
  <c r="Q505" i="1"/>
  <c r="U505" i="1" s="1"/>
  <c r="Q501" i="1"/>
  <c r="U501" i="1" s="1"/>
  <c r="Q497" i="1"/>
  <c r="U497" i="1" s="1"/>
  <c r="Q493" i="1"/>
  <c r="U493" i="1" s="1"/>
  <c r="Q489" i="1"/>
  <c r="U489" i="1" s="1"/>
  <c r="Q472" i="1"/>
  <c r="U472" i="1" s="1"/>
  <c r="Q468" i="1"/>
  <c r="U468" i="1" s="1"/>
  <c r="Q464" i="1"/>
  <c r="U464" i="1" s="1"/>
  <c r="Q460" i="1"/>
  <c r="U460" i="1" s="1"/>
  <c r="Q456" i="1"/>
  <c r="U456" i="1" s="1"/>
  <c r="Q452" i="1"/>
  <c r="U452" i="1" s="1"/>
  <c r="Q448" i="1"/>
  <c r="U448" i="1" s="1"/>
  <c r="Q444" i="1"/>
  <c r="U444" i="1" s="1"/>
  <c r="Q440" i="1"/>
  <c r="U440" i="1" s="1"/>
  <c r="Q436" i="1"/>
  <c r="U436" i="1" s="1"/>
  <c r="Q432" i="1"/>
  <c r="U432" i="1" s="1"/>
  <c r="Q428" i="1"/>
  <c r="U428" i="1" s="1"/>
  <c r="Q424" i="1"/>
  <c r="U424" i="1" s="1"/>
  <c r="Q420" i="1"/>
  <c r="U420" i="1" s="1"/>
  <c r="Q416" i="1"/>
  <c r="U416" i="1" s="1"/>
  <c r="Q412" i="1"/>
  <c r="U412" i="1" s="1"/>
  <c r="Q408" i="1"/>
  <c r="U408" i="1" s="1"/>
  <c r="Q404" i="1"/>
  <c r="U404" i="1" s="1"/>
  <c r="Q400" i="1"/>
  <c r="U400" i="1" s="1"/>
  <c r="Q396" i="1"/>
  <c r="U396" i="1" s="1"/>
  <c r="Q392" i="1"/>
  <c r="U392" i="1" s="1"/>
  <c r="Q388" i="1"/>
  <c r="U388" i="1" s="1"/>
  <c r="Q384" i="1"/>
  <c r="U384" i="1" s="1"/>
  <c r="Q380" i="1"/>
  <c r="U380" i="1" s="1"/>
  <c r="Q376" i="1"/>
  <c r="U376" i="1" s="1"/>
  <c r="Q372" i="1"/>
  <c r="U372" i="1" s="1"/>
  <c r="Q368" i="1"/>
  <c r="U368" i="1" s="1"/>
  <c r="Q364" i="1"/>
  <c r="U364" i="1" s="1"/>
  <c r="Q360" i="1"/>
  <c r="U360" i="1" s="1"/>
  <c r="Q356" i="1"/>
  <c r="U356" i="1" s="1"/>
  <c r="Q352" i="1"/>
  <c r="U352" i="1" s="1"/>
  <c r="Q348" i="1"/>
  <c r="U348" i="1" s="1"/>
  <c r="Q344" i="1"/>
  <c r="U344" i="1" s="1"/>
  <c r="Q340" i="1"/>
  <c r="U340" i="1" s="1"/>
  <c r="Q336" i="1"/>
  <c r="U336" i="1" s="1"/>
  <c r="Q332" i="1"/>
  <c r="U332" i="1" s="1"/>
  <c r="Q328" i="1"/>
  <c r="U328" i="1" s="1"/>
  <c r="Q324" i="1"/>
  <c r="U324" i="1" s="1"/>
  <c r="Q320" i="1"/>
  <c r="U320" i="1" s="1"/>
  <c r="Q316" i="1"/>
  <c r="U316" i="1" s="1"/>
  <c r="Q312" i="1"/>
  <c r="U312" i="1" s="1"/>
  <c r="Q308" i="1"/>
  <c r="U308" i="1" s="1"/>
  <c r="Q304" i="1"/>
  <c r="Q300" i="1"/>
  <c r="Q296" i="1"/>
  <c r="Q292" i="1"/>
  <c r="Q288" i="1"/>
  <c r="Q284" i="1"/>
  <c r="Q280" i="1"/>
  <c r="Q276" i="1"/>
  <c r="Q272" i="1"/>
  <c r="Q268" i="1"/>
  <c r="Q264" i="1"/>
  <c r="Q260" i="1"/>
  <c r="Q256" i="1"/>
  <c r="Q252" i="1"/>
  <c r="Q248" i="1"/>
  <c r="Q244" i="1"/>
  <c r="Q240" i="1"/>
  <c r="Q236" i="1"/>
  <c r="Q232" i="1"/>
  <c r="Q228" i="1"/>
  <c r="Q224" i="1"/>
  <c r="Q220" i="1"/>
  <c r="Q216" i="1"/>
  <c r="Q212" i="1"/>
  <c r="Q208" i="1"/>
  <c r="Q204" i="1"/>
  <c r="Q200" i="1"/>
  <c r="Q196" i="1"/>
  <c r="Q192" i="1"/>
  <c r="Q188" i="1"/>
  <c r="Q184" i="1"/>
  <c r="Q180" i="1"/>
  <c r="Q176" i="1"/>
  <c r="Q172" i="1"/>
  <c r="Q168" i="1"/>
  <c r="Q164" i="1"/>
  <c r="Q160" i="1"/>
  <c r="Q156" i="1"/>
  <c r="Q152" i="1"/>
  <c r="Q148" i="1"/>
  <c r="Q144" i="1"/>
  <c r="Q140" i="1"/>
  <c r="Q136" i="1"/>
  <c r="Q132" i="1"/>
  <c r="Q128" i="1"/>
  <c r="Q124" i="1"/>
  <c r="Q120" i="1"/>
  <c r="Q116" i="1"/>
  <c r="Q112" i="1"/>
  <c r="Q108" i="1"/>
  <c r="Q104" i="1"/>
  <c r="Q100" i="1"/>
  <c r="Q96" i="1"/>
  <c r="Q92" i="1"/>
  <c r="Q88" i="1"/>
  <c r="Q84" i="1"/>
  <c r="Q80" i="1"/>
  <c r="Q76" i="1"/>
  <c r="Q72" i="1"/>
  <c r="Q68" i="1"/>
  <c r="Q64" i="1"/>
  <c r="Q60" i="1"/>
  <c r="Q56" i="1"/>
  <c r="Q52" i="1"/>
  <c r="Q48" i="1"/>
  <c r="Q44" i="1"/>
  <c r="Q40" i="1"/>
  <c r="Q36" i="1"/>
  <c r="Q32" i="1"/>
  <c r="Q28" i="1"/>
  <c r="Q24" i="1"/>
  <c r="Q20" i="1"/>
  <c r="Q16" i="1"/>
  <c r="Q12" i="1"/>
  <c r="Q8" i="1"/>
  <c r="Q487" i="1"/>
  <c r="U487" i="1" s="1"/>
  <c r="Q483" i="1"/>
  <c r="U483" i="1" s="1"/>
  <c r="Q479" i="1"/>
  <c r="U479" i="1" s="1"/>
  <c r="Q475" i="1"/>
  <c r="U475" i="1" s="1"/>
  <c r="Q471" i="1"/>
  <c r="U471" i="1" s="1"/>
  <c r="Q467" i="1"/>
  <c r="U467" i="1" s="1"/>
  <c r="Q463" i="1"/>
  <c r="U463" i="1" s="1"/>
  <c r="Q459" i="1"/>
  <c r="U459" i="1" s="1"/>
  <c r="Q455" i="1"/>
  <c r="U455" i="1" s="1"/>
  <c r="Q451" i="1"/>
  <c r="U451" i="1" s="1"/>
  <c r="Q447" i="1"/>
  <c r="U447" i="1" s="1"/>
  <c r="Q443" i="1"/>
  <c r="U443" i="1" s="1"/>
  <c r="Q439" i="1"/>
  <c r="U439" i="1" s="1"/>
  <c r="Q435" i="1"/>
  <c r="U435" i="1" s="1"/>
  <c r="Q431" i="1"/>
  <c r="U431" i="1" s="1"/>
  <c r="Q427" i="1"/>
  <c r="U427" i="1" s="1"/>
  <c r="Q423" i="1"/>
  <c r="U423" i="1" s="1"/>
  <c r="Q419" i="1"/>
  <c r="U419" i="1" s="1"/>
  <c r="Q415" i="1"/>
  <c r="U415" i="1" s="1"/>
  <c r="Q411" i="1"/>
  <c r="U411" i="1" s="1"/>
  <c r="Q407" i="1"/>
  <c r="U407" i="1" s="1"/>
  <c r="Q403" i="1"/>
  <c r="U403" i="1" s="1"/>
  <c r="Q399" i="1"/>
  <c r="U399" i="1" s="1"/>
  <c r="Q395" i="1"/>
  <c r="U395" i="1" s="1"/>
  <c r="Q391" i="1"/>
  <c r="U391" i="1" s="1"/>
  <c r="Q387" i="1"/>
  <c r="U387" i="1" s="1"/>
  <c r="Q383" i="1"/>
  <c r="U383" i="1" s="1"/>
  <c r="Q379" i="1"/>
  <c r="U379" i="1" s="1"/>
  <c r="Q375" i="1"/>
  <c r="U375" i="1" s="1"/>
  <c r="Q371" i="1"/>
  <c r="U371" i="1" s="1"/>
  <c r="Q367" i="1"/>
  <c r="U367" i="1" s="1"/>
  <c r="Q363" i="1"/>
  <c r="U363" i="1" s="1"/>
  <c r="Q359" i="1"/>
  <c r="U359" i="1" s="1"/>
  <c r="Q355" i="1"/>
  <c r="U355" i="1" s="1"/>
  <c r="Q351" i="1"/>
  <c r="U351" i="1" s="1"/>
  <c r="Q347" i="1"/>
  <c r="U347" i="1" s="1"/>
  <c r="Q343" i="1"/>
  <c r="U343" i="1" s="1"/>
  <c r="Q339" i="1"/>
  <c r="U339" i="1" s="1"/>
  <c r="Q335" i="1"/>
  <c r="U335" i="1" s="1"/>
  <c r="Q331" i="1"/>
  <c r="U331" i="1" s="1"/>
  <c r="Q327" i="1"/>
  <c r="U327" i="1" s="1"/>
  <c r="Q323" i="1"/>
  <c r="U323" i="1" s="1"/>
  <c r="Q319" i="1"/>
  <c r="U319" i="1" s="1"/>
  <c r="Q315" i="1"/>
  <c r="U315" i="1" s="1"/>
  <c r="Q311" i="1"/>
  <c r="U311" i="1" s="1"/>
  <c r="Q307" i="1"/>
  <c r="Q303" i="1"/>
  <c r="Q299" i="1"/>
  <c r="Q295" i="1"/>
  <c r="Q291" i="1"/>
  <c r="Q287" i="1"/>
  <c r="Q283" i="1"/>
  <c r="Q279" i="1"/>
  <c r="Q275" i="1"/>
  <c r="Q271" i="1"/>
  <c r="Q267" i="1"/>
  <c r="Q263" i="1"/>
  <c r="Q259" i="1"/>
  <c r="Q255" i="1"/>
  <c r="Q251" i="1"/>
  <c r="Q247" i="1"/>
  <c r="Q243" i="1"/>
  <c r="Q239" i="1"/>
  <c r="Q235" i="1"/>
  <c r="Q231" i="1"/>
  <c r="Q227" i="1"/>
  <c r="Q223" i="1"/>
  <c r="Q219" i="1"/>
  <c r="Q215" i="1"/>
  <c r="Q211" i="1"/>
  <c r="Q207" i="1"/>
  <c r="Q203" i="1"/>
  <c r="Q199" i="1"/>
  <c r="Q195" i="1"/>
  <c r="Q191" i="1"/>
  <c r="Q187" i="1"/>
  <c r="Q183" i="1"/>
  <c r="Q179" i="1"/>
  <c r="Q175" i="1"/>
  <c r="Q171" i="1"/>
  <c r="Q167" i="1"/>
  <c r="Q163" i="1"/>
  <c r="Q159" i="1"/>
  <c r="Q155" i="1"/>
  <c r="Q151" i="1"/>
  <c r="Q147" i="1"/>
  <c r="Q143" i="1"/>
  <c r="Q139" i="1"/>
  <c r="Q135" i="1"/>
  <c r="Q131" i="1"/>
  <c r="Q127" i="1"/>
  <c r="Q123" i="1"/>
  <c r="Q119" i="1"/>
  <c r="Q115" i="1"/>
  <c r="Q111" i="1"/>
  <c r="Q107" i="1"/>
  <c r="Q103" i="1"/>
  <c r="Q99" i="1"/>
  <c r="Q95" i="1"/>
  <c r="Q91" i="1"/>
  <c r="Q87" i="1"/>
  <c r="Q83" i="1"/>
  <c r="Q79" i="1"/>
  <c r="Q75" i="1"/>
  <c r="Q71" i="1"/>
  <c r="Q67" i="1"/>
  <c r="Q63" i="1"/>
  <c r="Q59" i="1"/>
  <c r="Q55" i="1"/>
  <c r="Q51" i="1"/>
  <c r="Q47" i="1"/>
  <c r="Q43" i="1"/>
  <c r="Q39" i="1"/>
  <c r="Q35" i="1"/>
  <c r="Q31" i="1"/>
  <c r="Q27" i="1"/>
  <c r="Q23" i="1"/>
  <c r="Q19" i="1"/>
  <c r="Q15" i="1"/>
  <c r="Q11" i="1"/>
  <c r="Q546" i="1"/>
  <c r="U546" i="1" s="1"/>
  <c r="Q542" i="1"/>
  <c r="U542" i="1" s="1"/>
  <c r="Q538" i="1"/>
  <c r="U538" i="1" s="1"/>
  <c r="Q534" i="1"/>
  <c r="U534" i="1" s="1"/>
  <c r="Q530" i="1"/>
  <c r="U530" i="1" s="1"/>
  <c r="Q526" i="1"/>
  <c r="U526" i="1" s="1"/>
  <c r="Q522" i="1"/>
  <c r="U522" i="1" s="1"/>
  <c r="Q518" i="1"/>
  <c r="U518" i="1" s="1"/>
  <c r="Q514" i="1"/>
  <c r="U514" i="1" s="1"/>
  <c r="Q510" i="1"/>
  <c r="U510" i="1" s="1"/>
  <c r="Q506" i="1"/>
  <c r="U506" i="1" s="1"/>
  <c r="Q502" i="1"/>
  <c r="U502" i="1" s="1"/>
  <c r="Q498" i="1"/>
  <c r="U498" i="1" s="1"/>
  <c r="Q494" i="1"/>
  <c r="U494" i="1" s="1"/>
  <c r="Q490" i="1"/>
  <c r="U490" i="1" s="1"/>
  <c r="Q486" i="1"/>
  <c r="U486" i="1" s="1"/>
  <c r="Q482" i="1"/>
  <c r="U482" i="1" s="1"/>
  <c r="Q478" i="1"/>
  <c r="U478" i="1" s="1"/>
  <c r="Q7" i="1"/>
  <c r="Q543" i="1"/>
  <c r="U543" i="1" s="1"/>
  <c r="Q539" i="1"/>
  <c r="U539" i="1" s="1"/>
  <c r="Q535" i="1"/>
  <c r="U535" i="1" s="1"/>
  <c r="Q531" i="1"/>
  <c r="U531" i="1" s="1"/>
  <c r="Q527" i="1"/>
  <c r="U527" i="1" s="1"/>
  <c r="Q523" i="1"/>
  <c r="U523" i="1" s="1"/>
  <c r="Q519" i="1"/>
  <c r="U519" i="1" s="1"/>
  <c r="Q515" i="1"/>
  <c r="U515" i="1" s="1"/>
  <c r="Q511" i="1"/>
  <c r="U511" i="1" s="1"/>
  <c r="Q507" i="1"/>
  <c r="U507" i="1" s="1"/>
  <c r="Q503" i="1"/>
  <c r="U503" i="1" s="1"/>
  <c r="Q499" i="1"/>
  <c r="U499" i="1" s="1"/>
  <c r="Q495" i="1"/>
  <c r="U495" i="1" s="1"/>
  <c r="Q491" i="1"/>
  <c r="U491" i="1" s="1"/>
  <c r="Q474" i="1"/>
  <c r="U474" i="1" s="1"/>
  <c r="Q470" i="1"/>
  <c r="U470" i="1" s="1"/>
  <c r="Q466" i="1"/>
  <c r="U466" i="1" s="1"/>
  <c r="Q462" i="1"/>
  <c r="U462" i="1" s="1"/>
  <c r="Q458" i="1"/>
  <c r="U458" i="1" s="1"/>
  <c r="Q454" i="1"/>
  <c r="U454" i="1" s="1"/>
  <c r="Q450" i="1"/>
  <c r="U450" i="1" s="1"/>
  <c r="Q446" i="1"/>
  <c r="U446" i="1" s="1"/>
  <c r="Q442" i="1"/>
  <c r="U442" i="1" s="1"/>
  <c r="Q438" i="1"/>
  <c r="U438" i="1" s="1"/>
  <c r="Q434" i="1"/>
  <c r="U434" i="1" s="1"/>
  <c r="Q430" i="1"/>
  <c r="U430" i="1" s="1"/>
  <c r="Q426" i="1"/>
  <c r="U426" i="1" s="1"/>
  <c r="Q422" i="1"/>
  <c r="U422" i="1" s="1"/>
  <c r="Q418" i="1"/>
  <c r="U418" i="1" s="1"/>
  <c r="Q414" i="1"/>
  <c r="U414" i="1" s="1"/>
  <c r="Q410" i="1"/>
  <c r="U410" i="1" s="1"/>
  <c r="Q406" i="1"/>
  <c r="U406" i="1" s="1"/>
  <c r="Q402" i="1"/>
  <c r="U402" i="1" s="1"/>
  <c r="Q398" i="1"/>
  <c r="U398" i="1" s="1"/>
  <c r="Q394" i="1"/>
  <c r="U394" i="1" s="1"/>
  <c r="Q390" i="1"/>
  <c r="U390" i="1" s="1"/>
  <c r="Q386" i="1"/>
  <c r="U386" i="1" s="1"/>
  <c r="Q382" i="1"/>
  <c r="U382" i="1" s="1"/>
  <c r="Q378" i="1"/>
  <c r="U378" i="1" s="1"/>
  <c r="Q374" i="1"/>
  <c r="U374" i="1" s="1"/>
  <c r="Q370" i="1"/>
  <c r="Q366" i="1"/>
  <c r="U366" i="1" s="1"/>
  <c r="Q362" i="1"/>
  <c r="U362" i="1" s="1"/>
  <c r="Q358" i="1"/>
  <c r="U358" i="1" s="1"/>
  <c r="Q354" i="1"/>
  <c r="U354" i="1" s="1"/>
  <c r="Q350" i="1"/>
  <c r="U350" i="1" s="1"/>
  <c r="Q346" i="1"/>
  <c r="U346" i="1" s="1"/>
  <c r="Q342" i="1"/>
  <c r="U342" i="1" s="1"/>
  <c r="Q338" i="1"/>
  <c r="U338" i="1" s="1"/>
  <c r="Q334" i="1"/>
  <c r="U334" i="1" s="1"/>
  <c r="Q330" i="1"/>
  <c r="U330" i="1" s="1"/>
  <c r="Q326" i="1"/>
  <c r="U326" i="1" s="1"/>
  <c r="Q322" i="1"/>
  <c r="U322" i="1" s="1"/>
  <c r="Q318" i="1"/>
  <c r="U318" i="1" s="1"/>
  <c r="Q314" i="1"/>
  <c r="U314" i="1" s="1"/>
  <c r="Q310" i="1"/>
  <c r="U310" i="1" s="1"/>
  <c r="Q306" i="1"/>
  <c r="Q302" i="1"/>
  <c r="Q298" i="1"/>
  <c r="Q294" i="1"/>
  <c r="Q290" i="1"/>
  <c r="Q286" i="1"/>
  <c r="Q282" i="1"/>
  <c r="Q278" i="1"/>
  <c r="Q274" i="1"/>
  <c r="Q270" i="1"/>
  <c r="Q266" i="1"/>
  <c r="Q262" i="1"/>
  <c r="Q258" i="1"/>
  <c r="Q254" i="1"/>
  <c r="Q250" i="1"/>
  <c r="Q246" i="1"/>
  <c r="Q242" i="1"/>
  <c r="Q238" i="1"/>
  <c r="Q234" i="1"/>
  <c r="Q230" i="1"/>
  <c r="Q226" i="1"/>
  <c r="Q222" i="1"/>
  <c r="Q218" i="1"/>
  <c r="Q214" i="1"/>
  <c r="Q210" i="1"/>
  <c r="Q206" i="1"/>
  <c r="Q202" i="1"/>
  <c r="Q198" i="1"/>
  <c r="Q194" i="1"/>
  <c r="Q190" i="1"/>
  <c r="Q186" i="1"/>
  <c r="Q182" i="1"/>
  <c r="Q178" i="1"/>
  <c r="Q174" i="1"/>
  <c r="Q170" i="1"/>
  <c r="Q166" i="1"/>
  <c r="Q162" i="1"/>
  <c r="Q158" i="1"/>
  <c r="Q154" i="1"/>
  <c r="Q150" i="1"/>
  <c r="Q146" i="1"/>
  <c r="Q142" i="1"/>
  <c r="Q138" i="1"/>
  <c r="Q134" i="1"/>
  <c r="Q130" i="1"/>
  <c r="Q126" i="1"/>
  <c r="Q122" i="1"/>
  <c r="Q118" i="1"/>
  <c r="Q114" i="1"/>
  <c r="Q110" i="1"/>
  <c r="Q106" i="1"/>
  <c r="Q102" i="1"/>
  <c r="Q98" i="1"/>
  <c r="Q94" i="1"/>
  <c r="Q90" i="1"/>
  <c r="Q86" i="1"/>
  <c r="Q82" i="1"/>
  <c r="Q78" i="1"/>
  <c r="Q74" i="1"/>
  <c r="Q70" i="1"/>
  <c r="Q66" i="1"/>
  <c r="Q62" i="1"/>
  <c r="Q58" i="1"/>
  <c r="Q54" i="1"/>
  <c r="Q50" i="1"/>
  <c r="Q46" i="1"/>
  <c r="Q42" i="1"/>
  <c r="Q38" i="1"/>
  <c r="Q34" i="1"/>
  <c r="Q30" i="1"/>
  <c r="Q26" i="1"/>
  <c r="Q22" i="1"/>
  <c r="Q18" i="1"/>
  <c r="Q14" i="1"/>
  <c r="Q10" i="1"/>
  <c r="Q485" i="1"/>
  <c r="U485" i="1" s="1"/>
  <c r="Q481" i="1"/>
  <c r="U481" i="1" s="1"/>
  <c r="Q477" i="1"/>
  <c r="U477" i="1" s="1"/>
  <c r="Q473" i="1"/>
  <c r="U473" i="1" s="1"/>
  <c r="Q469" i="1"/>
  <c r="U469" i="1" s="1"/>
  <c r="Q465" i="1"/>
  <c r="U465" i="1" s="1"/>
  <c r="Q461" i="1"/>
  <c r="U461" i="1" s="1"/>
  <c r="Q457" i="1"/>
  <c r="U457" i="1" s="1"/>
  <c r="Q453" i="1"/>
  <c r="U453" i="1" s="1"/>
  <c r="Q449" i="1"/>
  <c r="U449" i="1" s="1"/>
  <c r="Q445" i="1"/>
  <c r="U445" i="1" s="1"/>
  <c r="Q441" i="1"/>
  <c r="U441" i="1" s="1"/>
  <c r="Q437" i="1"/>
  <c r="U437" i="1" s="1"/>
  <c r="Q433" i="1"/>
  <c r="U433" i="1" s="1"/>
  <c r="Q429" i="1"/>
  <c r="U429" i="1" s="1"/>
  <c r="Q425" i="1"/>
  <c r="U425" i="1" s="1"/>
  <c r="Q421" i="1"/>
  <c r="U421" i="1" s="1"/>
  <c r="Q417" i="1"/>
  <c r="U417" i="1" s="1"/>
  <c r="Q413" i="1"/>
  <c r="U413" i="1" s="1"/>
  <c r="Q409" i="1"/>
  <c r="U409" i="1" s="1"/>
  <c r="Q405" i="1"/>
  <c r="U405" i="1" s="1"/>
  <c r="Q401" i="1"/>
  <c r="U401" i="1" s="1"/>
  <c r="Q397" i="1"/>
  <c r="U397" i="1" s="1"/>
  <c r="Q393" i="1"/>
  <c r="U393" i="1" s="1"/>
  <c r="Q389" i="1"/>
  <c r="U389" i="1" s="1"/>
  <c r="Q385" i="1"/>
  <c r="U385" i="1" s="1"/>
  <c r="Q381" i="1"/>
  <c r="U381" i="1" s="1"/>
  <c r="Q377" i="1"/>
  <c r="U377" i="1" s="1"/>
  <c r="Q373" i="1"/>
  <c r="U373" i="1" s="1"/>
  <c r="Q369" i="1"/>
  <c r="U369" i="1" s="1"/>
  <c r="Q365" i="1"/>
  <c r="U365" i="1" s="1"/>
  <c r="Q361" i="1"/>
  <c r="U361" i="1" s="1"/>
  <c r="Q357" i="1"/>
  <c r="U357" i="1" s="1"/>
  <c r="Q353" i="1"/>
  <c r="U353" i="1" s="1"/>
  <c r="Q349" i="1"/>
  <c r="U349" i="1" s="1"/>
  <c r="Q345" i="1"/>
  <c r="U345" i="1" s="1"/>
  <c r="Q341" i="1"/>
  <c r="U341" i="1" s="1"/>
  <c r="Q337" i="1"/>
  <c r="U337" i="1" s="1"/>
  <c r="Q333" i="1"/>
  <c r="U333" i="1" s="1"/>
  <c r="Q329" i="1"/>
  <c r="U329" i="1" s="1"/>
  <c r="Q325" i="1"/>
  <c r="U325" i="1" s="1"/>
  <c r="Q321" i="1"/>
  <c r="U321" i="1" s="1"/>
  <c r="Q317" i="1"/>
  <c r="U317" i="1" s="1"/>
  <c r="Q313" i="1"/>
  <c r="U313" i="1" s="1"/>
  <c r="Q309" i="1"/>
  <c r="U309" i="1" s="1"/>
  <c r="Q305" i="1"/>
  <c r="Q301" i="1"/>
  <c r="Q297" i="1"/>
  <c r="Q293" i="1"/>
  <c r="Q289" i="1"/>
  <c r="Q285" i="1"/>
  <c r="Q281" i="1"/>
  <c r="Q277" i="1"/>
  <c r="Q273" i="1"/>
  <c r="Q269" i="1"/>
  <c r="Q265" i="1"/>
  <c r="Q261" i="1"/>
  <c r="Q257" i="1"/>
  <c r="Q253" i="1"/>
  <c r="Q249" i="1"/>
  <c r="Q245" i="1"/>
  <c r="Q241" i="1"/>
  <c r="Q237" i="1"/>
  <c r="Q233" i="1"/>
  <c r="Q229" i="1"/>
  <c r="Q225" i="1"/>
  <c r="Q221" i="1"/>
  <c r="Q217" i="1"/>
  <c r="Q213" i="1"/>
  <c r="Q209" i="1"/>
  <c r="Q205" i="1"/>
  <c r="Q201" i="1"/>
  <c r="Q197" i="1"/>
  <c r="Q193" i="1"/>
  <c r="Q189" i="1"/>
  <c r="Q185" i="1"/>
  <c r="Q181" i="1"/>
  <c r="Q177" i="1"/>
  <c r="Q173" i="1"/>
  <c r="Q169" i="1"/>
  <c r="Q165" i="1"/>
  <c r="Q161" i="1"/>
  <c r="Q157" i="1"/>
  <c r="Q153" i="1"/>
  <c r="Q149" i="1"/>
  <c r="Q145" i="1"/>
  <c r="Q141" i="1"/>
  <c r="Q137" i="1"/>
  <c r="Q133" i="1"/>
  <c r="Q129" i="1"/>
  <c r="Q125" i="1"/>
  <c r="Q121" i="1"/>
  <c r="Q117" i="1"/>
  <c r="Q113" i="1"/>
  <c r="Q109" i="1"/>
  <c r="Q105" i="1"/>
  <c r="Q101" i="1"/>
  <c r="Q97" i="1"/>
  <c r="Q93" i="1"/>
  <c r="Q89" i="1"/>
  <c r="Q85" i="1"/>
  <c r="Q81" i="1"/>
  <c r="Q77" i="1"/>
  <c r="Q73" i="1"/>
  <c r="Q69" i="1"/>
  <c r="Q65" i="1"/>
  <c r="Q61" i="1"/>
  <c r="Q57" i="1"/>
  <c r="Q53" i="1"/>
  <c r="Q49" i="1"/>
  <c r="Q45" i="1"/>
  <c r="Q41" i="1"/>
  <c r="Q37" i="1"/>
  <c r="Q33" i="1"/>
  <c r="Q29" i="1"/>
  <c r="Q25" i="1"/>
  <c r="Q21" i="1"/>
  <c r="Q17" i="1"/>
  <c r="Q13" i="1"/>
  <c r="Q9" i="1"/>
  <c r="T332" i="1"/>
  <c r="X332" i="1"/>
  <c r="T388" i="1"/>
  <c r="X388" i="1"/>
  <c r="T392" i="1"/>
  <c r="X392" i="1"/>
  <c r="T396" i="1"/>
  <c r="X396" i="1"/>
  <c r="T400" i="1"/>
  <c r="X400" i="1"/>
  <c r="T404" i="1"/>
  <c r="X404" i="1"/>
  <c r="T408" i="1"/>
  <c r="X408" i="1"/>
  <c r="T412" i="1"/>
  <c r="X412" i="1"/>
  <c r="T416" i="1"/>
  <c r="X416" i="1"/>
  <c r="T334" i="1"/>
  <c r="X334" i="1"/>
  <c r="X338" i="1"/>
  <c r="T338" i="1"/>
  <c r="T342" i="1"/>
  <c r="X342" i="1"/>
  <c r="X346" i="1"/>
  <c r="T346" i="1"/>
  <c r="T350" i="1"/>
  <c r="X350" i="1"/>
  <c r="X354" i="1"/>
  <c r="T354" i="1"/>
  <c r="T358" i="1"/>
  <c r="X358" i="1"/>
  <c r="X362" i="1"/>
  <c r="T362" i="1"/>
  <c r="T374" i="1"/>
  <c r="X374" i="1"/>
  <c r="X378" i="1"/>
  <c r="T378" i="1"/>
  <c r="T390" i="1"/>
  <c r="X390" i="1"/>
  <c r="X394" i="1"/>
  <c r="T394" i="1"/>
  <c r="T406" i="1"/>
  <c r="X406" i="1"/>
  <c r="X410" i="1"/>
  <c r="T410" i="1"/>
  <c r="T333" i="1"/>
  <c r="X333" i="1"/>
  <c r="X389" i="1"/>
  <c r="T389" i="1"/>
  <c r="X393" i="1"/>
  <c r="T393" i="1"/>
  <c r="T397" i="1"/>
  <c r="X397" i="1"/>
  <c r="T401" i="1"/>
  <c r="X401" i="1"/>
  <c r="X405" i="1"/>
  <c r="T405" i="1"/>
  <c r="X409" i="1"/>
  <c r="T409" i="1"/>
  <c r="T413" i="1"/>
  <c r="X413" i="1"/>
  <c r="T417" i="1"/>
  <c r="X417" i="1"/>
  <c r="T335" i="1"/>
  <c r="X335" i="1"/>
  <c r="T339" i="1"/>
  <c r="X339" i="1"/>
  <c r="T343" i="1"/>
  <c r="X343" i="1"/>
  <c r="T347" i="1"/>
  <c r="X347" i="1"/>
  <c r="T351" i="1"/>
  <c r="X351" i="1"/>
  <c r="T355" i="1"/>
  <c r="X355" i="1"/>
  <c r="X516" i="1"/>
  <c r="T516" i="1"/>
  <c r="X523" i="1"/>
  <c r="T523" i="1"/>
  <c r="X536" i="1"/>
  <c r="T536" i="1"/>
  <c r="X538" i="1"/>
  <c r="T538" i="1"/>
  <c r="X561" i="1"/>
  <c r="T561" i="1"/>
  <c r="X563" i="1"/>
  <c r="T563" i="1"/>
  <c r="X576" i="1"/>
  <c r="T576" i="1"/>
  <c r="X578" i="1"/>
  <c r="T578" i="1"/>
  <c r="X527" i="1"/>
  <c r="T527" i="1"/>
  <c r="X529" i="1"/>
  <c r="T529" i="1"/>
  <c r="X531" i="1"/>
  <c r="T531" i="1"/>
  <c r="X544" i="1"/>
  <c r="T544" i="1"/>
  <c r="X546" i="1"/>
  <c r="T546" i="1"/>
  <c r="X552" i="1"/>
  <c r="T552" i="1"/>
  <c r="X554" i="1"/>
  <c r="T554" i="1"/>
  <c r="X569" i="1"/>
  <c r="T569" i="1"/>
  <c r="X571" i="1"/>
  <c r="T571" i="1"/>
  <c r="T366" i="1"/>
  <c r="T370" i="1"/>
  <c r="T382" i="1"/>
  <c r="T386" i="1"/>
  <c r="T398" i="1"/>
  <c r="T414" i="1"/>
  <c r="T434" i="1"/>
  <c r="T450" i="1"/>
  <c r="T466" i="1"/>
  <c r="T478" i="1"/>
  <c r="T498" i="1"/>
  <c r="T515" i="1"/>
  <c r="T627" i="1"/>
  <c r="T633" i="1"/>
  <c r="T641" i="1"/>
  <c r="T649" i="1"/>
  <c r="T657" i="1"/>
  <c r="T665" i="1"/>
  <c r="T673" i="1"/>
  <c r="T681" i="1"/>
  <c r="T689" i="1"/>
  <c r="T699" i="1"/>
  <c r="T707" i="1"/>
  <c r="T715" i="1"/>
  <c r="T337" i="1"/>
  <c r="T341" i="1"/>
  <c r="T345" i="1"/>
  <c r="T349" i="1"/>
  <c r="T353" i="1"/>
  <c r="T357" i="1"/>
  <c r="T361" i="1"/>
  <c r="T365" i="1"/>
  <c r="T369" i="1"/>
  <c r="T373" i="1"/>
  <c r="T377" i="1"/>
  <c r="T381" i="1"/>
  <c r="T385" i="1"/>
  <c r="T395" i="1"/>
  <c r="T403" i="1"/>
  <c r="T411" i="1"/>
  <c r="T419" i="1"/>
  <c r="T427" i="1"/>
  <c r="T435" i="1"/>
  <c r="T443" i="1"/>
  <c r="T451" i="1"/>
  <c r="T459" i="1"/>
  <c r="T467" i="1"/>
  <c r="T475" i="1"/>
  <c r="T483" i="1"/>
  <c r="T487" i="1"/>
  <c r="T491" i="1"/>
  <c r="T495" i="1"/>
  <c r="T499" i="1"/>
  <c r="T503" i="1"/>
  <c r="T507" i="1"/>
  <c r="T511" i="1"/>
  <c r="T518" i="1"/>
  <c r="T624" i="1"/>
  <c r="T628" i="1"/>
  <c r="T632" i="1"/>
  <c r="T636" i="1"/>
  <c r="T640" i="1"/>
  <c r="T644" i="1"/>
  <c r="T648" i="1"/>
  <c r="T652" i="1"/>
  <c r="T656" i="1"/>
  <c r="T660" i="1"/>
  <c r="T664" i="1"/>
  <c r="T668" i="1"/>
  <c r="T672" i="1"/>
  <c r="T676" i="1"/>
  <c r="T680" i="1"/>
  <c r="T684" i="1"/>
  <c r="T688" i="1"/>
  <c r="T692" i="1"/>
  <c r="T696" i="1"/>
  <c r="T700" i="1"/>
  <c r="T704" i="1"/>
  <c r="T721" i="1"/>
  <c r="T725" i="1"/>
  <c r="T729" i="1"/>
  <c r="T733" i="1"/>
  <c r="T737" i="1"/>
  <c r="T741" i="1"/>
  <c r="T132" i="1"/>
  <c r="T136" i="1"/>
  <c r="T140" i="1"/>
  <c r="T144" i="1"/>
  <c r="T148" i="1"/>
  <c r="T152" i="1"/>
  <c r="T156" i="1"/>
  <c r="T160" i="1"/>
  <c r="T164" i="1"/>
  <c r="T168" i="1"/>
  <c r="T172" i="1"/>
  <c r="T176" i="1"/>
  <c r="T180" i="1"/>
  <c r="T184" i="1"/>
  <c r="T188" i="1"/>
  <c r="T192" i="1"/>
  <c r="T196" i="1"/>
  <c r="T200" i="1"/>
  <c r="T204" i="1"/>
  <c r="T208" i="1"/>
  <c r="T212" i="1"/>
  <c r="T216" i="1"/>
  <c r="T220" i="1"/>
  <c r="T224" i="1"/>
  <c r="T228" i="1"/>
  <c r="T232" i="1"/>
  <c r="T236" i="1"/>
  <c r="T240" i="1"/>
  <c r="T244" i="1"/>
  <c r="T248" i="1"/>
  <c r="T252" i="1"/>
  <c r="T256" i="1"/>
  <c r="T260" i="1"/>
  <c r="T264" i="1"/>
  <c r="T268" i="1"/>
  <c r="T272" i="1"/>
  <c r="T276" i="1"/>
  <c r="T280" i="1"/>
  <c r="T284" i="1"/>
  <c r="T288" i="1"/>
  <c r="T292" i="1"/>
  <c r="T296" i="1"/>
  <c r="T300" i="1"/>
  <c r="T304" i="1"/>
  <c r="T308" i="1"/>
  <c r="T312" i="1"/>
  <c r="T316" i="1"/>
  <c r="T320" i="1"/>
  <c r="T324" i="1"/>
  <c r="T328" i="1"/>
  <c r="X522" i="1"/>
  <c r="T522" i="1"/>
  <c r="X537" i="1"/>
  <c r="T537" i="1"/>
  <c r="X539" i="1"/>
  <c r="T539" i="1"/>
  <c r="X560" i="1"/>
  <c r="T560" i="1"/>
  <c r="X562" i="1"/>
  <c r="T562" i="1"/>
  <c r="X577" i="1"/>
  <c r="T577" i="1"/>
  <c r="X579" i="1"/>
  <c r="T579" i="1"/>
  <c r="X528" i="1"/>
  <c r="T528" i="1"/>
  <c r="X530" i="1"/>
  <c r="T530" i="1"/>
  <c r="X545" i="1"/>
  <c r="T545" i="1"/>
  <c r="X547" i="1"/>
  <c r="T547" i="1"/>
  <c r="X553" i="1"/>
  <c r="T553" i="1"/>
  <c r="X555" i="1"/>
  <c r="T555" i="1"/>
  <c r="X568" i="1"/>
  <c r="T568" i="1"/>
  <c r="X570" i="1"/>
  <c r="T570" i="1"/>
  <c r="X616" i="1"/>
  <c r="T616" i="1"/>
  <c r="X618" i="1"/>
  <c r="T618" i="1"/>
  <c r="T336" i="1"/>
  <c r="T340" i="1"/>
  <c r="T344" i="1"/>
  <c r="T348" i="1"/>
  <c r="T352" i="1"/>
  <c r="T356" i="1"/>
  <c r="T360" i="1"/>
  <c r="T364" i="1"/>
  <c r="T368" i="1"/>
  <c r="T372" i="1"/>
  <c r="T376" i="1"/>
  <c r="T380" i="1"/>
  <c r="T384" i="1"/>
  <c r="T402" i="1"/>
  <c r="T418" i="1"/>
  <c r="T484" i="1"/>
  <c r="T494" i="1"/>
  <c r="T510" i="1"/>
  <c r="T623" i="1"/>
  <c r="T629" i="1"/>
  <c r="T637" i="1"/>
  <c r="T645" i="1"/>
  <c r="T653" i="1"/>
  <c r="T661" i="1"/>
  <c r="T669" i="1"/>
  <c r="T677" i="1"/>
  <c r="T685" i="1"/>
  <c r="T695" i="1"/>
  <c r="T703" i="1"/>
  <c r="T711" i="1"/>
  <c r="T717" i="1"/>
  <c r="T359" i="1"/>
  <c r="T363" i="1"/>
  <c r="T367" i="1"/>
  <c r="T371" i="1"/>
  <c r="T375" i="1"/>
  <c r="T379" i="1"/>
  <c r="T383" i="1"/>
  <c r="T387" i="1"/>
  <c r="T391" i="1"/>
  <c r="T399" i="1"/>
  <c r="T407" i="1"/>
  <c r="T415" i="1"/>
  <c r="T423" i="1"/>
  <c r="T431" i="1"/>
  <c r="T439" i="1"/>
  <c r="T447" i="1"/>
  <c r="T455" i="1"/>
  <c r="T463" i="1"/>
  <c r="T471" i="1"/>
  <c r="T479" i="1"/>
  <c r="T493" i="1"/>
  <c r="T497" i="1"/>
  <c r="T509" i="1"/>
  <c r="T514" i="1"/>
  <c r="T622" i="1"/>
  <c r="T626" i="1"/>
  <c r="T630" i="1"/>
  <c r="T634" i="1"/>
  <c r="T638" i="1"/>
  <c r="T642" i="1"/>
  <c r="T646" i="1"/>
  <c r="T650" i="1"/>
  <c r="T654" i="1"/>
  <c r="T658" i="1"/>
  <c r="T662" i="1"/>
  <c r="T666" i="1"/>
  <c r="T670" i="1"/>
  <c r="T674" i="1"/>
  <c r="T678" i="1"/>
  <c r="T682" i="1"/>
  <c r="T686" i="1"/>
  <c r="T690" i="1"/>
  <c r="T694" i="1"/>
  <c r="T698" i="1"/>
  <c r="T702" i="1"/>
  <c r="T706" i="1"/>
  <c r="T719" i="1"/>
  <c r="T723" i="1"/>
  <c r="T727" i="1"/>
  <c r="T731" i="1"/>
  <c r="T735" i="1"/>
  <c r="T739" i="1"/>
  <c r="T743" i="1"/>
  <c r="T130" i="1"/>
  <c r="T134" i="1"/>
  <c r="T138" i="1"/>
  <c r="T142" i="1"/>
  <c r="T146" i="1"/>
  <c r="T150" i="1"/>
  <c r="T154" i="1"/>
  <c r="T158" i="1"/>
  <c r="T162" i="1"/>
  <c r="T166" i="1"/>
  <c r="T170" i="1"/>
  <c r="T174" i="1"/>
  <c r="T178" i="1"/>
  <c r="T182" i="1"/>
  <c r="T186" i="1"/>
  <c r="T190" i="1"/>
  <c r="T194" i="1"/>
  <c r="T198" i="1"/>
  <c r="T202" i="1"/>
  <c r="T206" i="1"/>
  <c r="T210" i="1"/>
  <c r="T214" i="1"/>
  <c r="T218" i="1"/>
  <c r="T222" i="1"/>
  <c r="T226" i="1"/>
  <c r="T230" i="1"/>
  <c r="T234" i="1"/>
  <c r="T238" i="1"/>
  <c r="T242" i="1"/>
  <c r="T246" i="1"/>
  <c r="T250" i="1"/>
  <c r="T254" i="1"/>
  <c r="T258" i="1"/>
  <c r="T262" i="1"/>
  <c r="T266" i="1"/>
  <c r="T270" i="1"/>
  <c r="T274" i="1"/>
  <c r="T278" i="1"/>
  <c r="T282" i="1"/>
  <c r="T286" i="1"/>
  <c r="T290" i="1"/>
  <c r="T294" i="1"/>
  <c r="T298" i="1"/>
  <c r="T302" i="1"/>
  <c r="T306" i="1"/>
  <c r="T310" i="1"/>
  <c r="T314" i="1"/>
  <c r="T318" i="1"/>
  <c r="T322" i="1"/>
  <c r="T326" i="1"/>
  <c r="T330" i="1"/>
  <c r="T708" i="1"/>
  <c r="T710" i="1"/>
  <c r="T712" i="1"/>
  <c r="T714" i="1"/>
  <c r="T716" i="1"/>
  <c r="T718" i="1"/>
  <c r="T720" i="1"/>
  <c r="T722" i="1"/>
  <c r="T724" i="1"/>
  <c r="T726" i="1"/>
  <c r="T728" i="1"/>
  <c r="T730" i="1"/>
  <c r="T732" i="1"/>
  <c r="T734" i="1"/>
  <c r="T736" i="1"/>
  <c r="T738" i="1"/>
  <c r="T740" i="1"/>
  <c r="T742" i="1"/>
  <c r="T744" i="1"/>
  <c r="T129" i="1"/>
  <c r="T131" i="1"/>
  <c r="T133" i="1"/>
  <c r="T135" i="1"/>
  <c r="T137" i="1"/>
  <c r="T139" i="1"/>
  <c r="T141" i="1"/>
  <c r="T143" i="1"/>
  <c r="T145" i="1"/>
  <c r="T147" i="1"/>
  <c r="T149" i="1"/>
  <c r="T151" i="1"/>
  <c r="T153" i="1"/>
  <c r="T155" i="1"/>
  <c r="T157" i="1"/>
  <c r="T159" i="1"/>
  <c r="T161" i="1"/>
  <c r="T163" i="1"/>
  <c r="T165" i="1"/>
  <c r="T167" i="1"/>
  <c r="T169" i="1"/>
  <c r="T171" i="1"/>
  <c r="T173" i="1"/>
  <c r="T175" i="1"/>
  <c r="T177" i="1"/>
  <c r="T179" i="1"/>
  <c r="T181" i="1"/>
  <c r="T183" i="1"/>
  <c r="T185" i="1"/>
  <c r="T187" i="1"/>
  <c r="T189" i="1"/>
  <c r="T191" i="1"/>
  <c r="T193" i="1"/>
  <c r="T195" i="1"/>
  <c r="T197" i="1"/>
  <c r="T199" i="1"/>
  <c r="T201" i="1"/>
  <c r="T203" i="1"/>
  <c r="T205" i="1"/>
  <c r="T207" i="1"/>
  <c r="T209" i="1"/>
  <c r="T211" i="1"/>
  <c r="T213" i="1"/>
  <c r="T215" i="1"/>
  <c r="T217" i="1"/>
  <c r="T219" i="1"/>
  <c r="T221" i="1"/>
  <c r="T223" i="1"/>
  <c r="T225" i="1"/>
  <c r="T227" i="1"/>
  <c r="T229" i="1"/>
  <c r="T231" i="1"/>
  <c r="T233" i="1"/>
  <c r="T235" i="1"/>
  <c r="T237" i="1"/>
  <c r="T239" i="1"/>
  <c r="T241" i="1"/>
  <c r="T243" i="1"/>
  <c r="T245" i="1"/>
  <c r="T247" i="1"/>
  <c r="T249" i="1"/>
  <c r="T251" i="1"/>
  <c r="T253" i="1"/>
  <c r="T255" i="1"/>
  <c r="T257" i="1"/>
  <c r="T259" i="1"/>
  <c r="T261" i="1"/>
  <c r="T263" i="1"/>
  <c r="T265" i="1"/>
  <c r="T267" i="1"/>
  <c r="T269" i="1"/>
  <c r="T271" i="1"/>
  <c r="T273" i="1"/>
  <c r="T275" i="1"/>
  <c r="T277" i="1"/>
  <c r="T279" i="1"/>
  <c r="T281" i="1"/>
  <c r="T283" i="1"/>
  <c r="T285" i="1"/>
  <c r="T287" i="1"/>
  <c r="T289" i="1"/>
  <c r="T291" i="1"/>
  <c r="T293" i="1"/>
  <c r="T295" i="1"/>
  <c r="T297" i="1"/>
  <c r="T299" i="1"/>
  <c r="T301" i="1"/>
  <c r="T303" i="1"/>
  <c r="T305" i="1"/>
  <c r="T307" i="1"/>
  <c r="T309" i="1"/>
  <c r="T311" i="1"/>
  <c r="T313" i="1"/>
  <c r="T315" i="1"/>
  <c r="T317" i="1"/>
  <c r="T319" i="1"/>
  <c r="T321" i="1"/>
  <c r="T323" i="1"/>
  <c r="T325" i="1"/>
  <c r="T327" i="1"/>
  <c r="T329" i="1"/>
  <c r="T331" i="1"/>
  <c r="T430" i="1"/>
  <c r="T446" i="1"/>
  <c r="T462" i="1"/>
  <c r="T482" i="1"/>
  <c r="T488" i="1"/>
  <c r="T492" i="1"/>
  <c r="T496" i="1"/>
  <c r="T500" i="1"/>
  <c r="T504" i="1"/>
  <c r="T508" i="1"/>
  <c r="T512" i="1"/>
  <c r="T517" i="1"/>
  <c r="T621" i="1"/>
  <c r="T625" i="1"/>
  <c r="T631" i="1"/>
  <c r="T635" i="1"/>
  <c r="T639" i="1"/>
  <c r="T643" i="1"/>
  <c r="T647" i="1"/>
  <c r="T651" i="1"/>
  <c r="T655" i="1"/>
  <c r="T659" i="1"/>
  <c r="T663" i="1"/>
  <c r="T667" i="1"/>
  <c r="T671" i="1"/>
  <c r="T675" i="1"/>
  <c r="T679" i="1"/>
  <c r="T683" i="1"/>
  <c r="T687" i="1"/>
  <c r="T691" i="1"/>
  <c r="T693" i="1"/>
  <c r="T697" i="1"/>
  <c r="T701" i="1"/>
  <c r="T705" i="1"/>
  <c r="T709" i="1"/>
  <c r="T713" i="1"/>
  <c r="X513" i="1"/>
  <c r="T513" i="1"/>
  <c r="X521" i="1"/>
  <c r="T521" i="1"/>
  <c r="U370" i="1" l="1"/>
  <c r="U3" i="1"/>
  <c r="U520" i="1"/>
  <c r="X520" i="1"/>
  <c r="U13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14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190" i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7" i="1"/>
  <c r="U15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12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9" i="1"/>
  <c r="U17" i="1"/>
  <c r="U25" i="1"/>
  <c r="U33" i="1"/>
  <c r="U41" i="1"/>
  <c r="U49" i="1"/>
  <c r="U57" i="1"/>
  <c r="U65" i="1"/>
  <c r="U73" i="1"/>
  <c r="U81" i="1"/>
  <c r="U89" i="1"/>
  <c r="U97" i="1"/>
  <c r="U105" i="1"/>
  <c r="U113" i="1"/>
  <c r="U121" i="1"/>
  <c r="U129" i="1"/>
  <c r="U137" i="1"/>
  <c r="U145" i="1"/>
  <c r="U153" i="1"/>
  <c r="U161" i="1"/>
  <c r="U169" i="1"/>
  <c r="U177" i="1"/>
  <c r="U185" i="1"/>
  <c r="U193" i="1"/>
  <c r="U201" i="1"/>
  <c r="U209" i="1"/>
  <c r="U217" i="1"/>
  <c r="U225" i="1"/>
  <c r="U233" i="1"/>
  <c r="U241" i="1"/>
  <c r="U249" i="1"/>
  <c r="U257" i="1"/>
  <c r="U273" i="1"/>
  <c r="U281" i="1"/>
  <c r="U289" i="1"/>
  <c r="U297" i="1"/>
  <c r="U305" i="1"/>
  <c r="U10" i="1"/>
  <c r="U18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10" i="1"/>
  <c r="U218" i="1"/>
  <c r="U226" i="1"/>
  <c r="U234" i="1"/>
  <c r="U242" i="1"/>
  <c r="U250" i="1"/>
  <c r="U258" i="1"/>
  <c r="U266" i="1"/>
  <c r="U274" i="1"/>
  <c r="U282" i="1"/>
  <c r="U290" i="1"/>
  <c r="U298" i="1"/>
  <c r="U306" i="1"/>
  <c r="U11" i="1"/>
  <c r="U19" i="1"/>
  <c r="U27" i="1"/>
  <c r="U35" i="1"/>
  <c r="U43" i="1"/>
  <c r="U51" i="1"/>
  <c r="U59" i="1"/>
  <c r="U67" i="1"/>
  <c r="U75" i="1"/>
  <c r="U83" i="1"/>
  <c r="U91" i="1"/>
  <c r="U99" i="1"/>
  <c r="U107" i="1"/>
  <c r="U115" i="1"/>
  <c r="U123" i="1"/>
  <c r="U131" i="1"/>
  <c r="U139" i="1"/>
  <c r="U147" i="1"/>
  <c r="U155" i="1"/>
  <c r="U163" i="1"/>
  <c r="U171" i="1"/>
  <c r="U179" i="1"/>
  <c r="U187" i="1"/>
  <c r="U195" i="1"/>
  <c r="U203" i="1"/>
  <c r="U211" i="1"/>
  <c r="U219" i="1"/>
  <c r="U227" i="1"/>
  <c r="U235" i="1"/>
  <c r="U243" i="1"/>
  <c r="U251" i="1"/>
  <c r="U259" i="1"/>
  <c r="U267" i="1"/>
  <c r="U275" i="1"/>
  <c r="U283" i="1"/>
  <c r="U291" i="1"/>
  <c r="U299" i="1"/>
  <c r="U307" i="1"/>
  <c r="U8" i="1"/>
  <c r="U16" i="1"/>
  <c r="U24" i="1"/>
  <c r="U32" i="1"/>
  <c r="U40" i="1"/>
  <c r="U48" i="1"/>
  <c r="U56" i="1"/>
  <c r="U64" i="1"/>
  <c r="U72" i="1"/>
  <c r="U80" i="1"/>
  <c r="U88" i="1"/>
  <c r="U96" i="1"/>
  <c r="U104" i="1"/>
  <c r="U112" i="1"/>
  <c r="U120" i="1"/>
  <c r="U128" i="1"/>
  <c r="U136" i="1"/>
  <c r="U144" i="1"/>
  <c r="U152" i="1"/>
  <c r="U160" i="1"/>
  <c r="U168" i="1"/>
  <c r="U176" i="1"/>
  <c r="U184" i="1"/>
  <c r="U192" i="1"/>
  <c r="U200" i="1"/>
  <c r="U208" i="1"/>
  <c r="U216" i="1"/>
  <c r="U224" i="1"/>
  <c r="U232" i="1"/>
  <c r="U240" i="1"/>
  <c r="U248" i="1"/>
  <c r="U256" i="1"/>
  <c r="U264" i="1"/>
  <c r="U272" i="1"/>
  <c r="U280" i="1"/>
  <c r="U288" i="1"/>
  <c r="U296" i="1"/>
  <c r="U304" i="1"/>
  <c r="V2" i="1"/>
  <c r="AD520" i="1" s="1"/>
  <c r="U265" i="1"/>
  <c r="AM651" i="1"/>
  <c r="AM647" i="1"/>
  <c r="AM643" i="1"/>
  <c r="AM639" i="1"/>
  <c r="AM635" i="1"/>
  <c r="AM631" i="1"/>
  <c r="AM627" i="1"/>
  <c r="AM623" i="1"/>
  <c r="AM619" i="1"/>
  <c r="AM615" i="1"/>
  <c r="AM611" i="1"/>
  <c r="AM607" i="1"/>
  <c r="AM603" i="1"/>
  <c r="AM599" i="1"/>
  <c r="AM595" i="1"/>
  <c r="AM591" i="1"/>
  <c r="AM587" i="1"/>
  <c r="AM583" i="1"/>
  <c r="AM579" i="1"/>
  <c r="AM575" i="1"/>
  <c r="AM571" i="1"/>
  <c r="AM567" i="1"/>
  <c r="AM563" i="1"/>
  <c r="AM559" i="1"/>
  <c r="AM555" i="1"/>
  <c r="AM551" i="1"/>
  <c r="AM547" i="1"/>
  <c r="AM649" i="1"/>
  <c r="AM645" i="1"/>
  <c r="AM641" i="1"/>
  <c r="AM637" i="1"/>
  <c r="AM633" i="1"/>
  <c r="AM629" i="1"/>
  <c r="AM625" i="1"/>
  <c r="AM621" i="1"/>
  <c r="AM617" i="1"/>
  <c r="AM613" i="1"/>
  <c r="AM609" i="1"/>
  <c r="AM605" i="1"/>
  <c r="AM601" i="1"/>
  <c r="AM597" i="1"/>
  <c r="AM593" i="1"/>
  <c r="AM589" i="1"/>
  <c r="AM585" i="1"/>
  <c r="AM581" i="1"/>
  <c r="AM577" i="1"/>
  <c r="AM573" i="1"/>
  <c r="AM569" i="1"/>
  <c r="AM565" i="1"/>
  <c r="AM561" i="1"/>
  <c r="AM557" i="1"/>
  <c r="AM553" i="1"/>
  <c r="AM549" i="1"/>
  <c r="AM550" i="1"/>
  <c r="AM554" i="1"/>
  <c r="AM558" i="1"/>
  <c r="AM562" i="1"/>
  <c r="AM566" i="1"/>
  <c r="AM570" i="1"/>
  <c r="AM574" i="1"/>
  <c r="AM578" i="1"/>
  <c r="AM582" i="1"/>
  <c r="AM586" i="1"/>
  <c r="AM590" i="1"/>
  <c r="AM594" i="1"/>
  <c r="AM598" i="1"/>
  <c r="AM602" i="1"/>
  <c r="AM606" i="1"/>
  <c r="AM610" i="1"/>
  <c r="AM614" i="1"/>
  <c r="AM618" i="1"/>
  <c r="AM622" i="1"/>
  <c r="AM626" i="1"/>
  <c r="AM630" i="1"/>
  <c r="AM634" i="1"/>
  <c r="AM638" i="1"/>
  <c r="AM642" i="1"/>
  <c r="AM646" i="1"/>
  <c r="AM650" i="1"/>
  <c r="AM548" i="1"/>
  <c r="AM552" i="1"/>
  <c r="AM556" i="1"/>
  <c r="AM560" i="1"/>
  <c r="AM564" i="1"/>
  <c r="AM568" i="1"/>
  <c r="AM572" i="1"/>
  <c r="AM576" i="1"/>
  <c r="AM580" i="1"/>
  <c r="AM584" i="1"/>
  <c r="AM588" i="1"/>
  <c r="AM592" i="1"/>
  <c r="AM596" i="1"/>
  <c r="AM600" i="1"/>
  <c r="AM604" i="1"/>
  <c r="AM608" i="1"/>
  <c r="AM612" i="1"/>
  <c r="AM616" i="1"/>
  <c r="AM620" i="1"/>
  <c r="AM624" i="1"/>
  <c r="AM628" i="1"/>
  <c r="AM632" i="1"/>
  <c r="AM636" i="1"/>
  <c r="AM640" i="1"/>
  <c r="AM644" i="1"/>
  <c r="AM648" i="1"/>
  <c r="U2" i="1" l="1"/>
  <c r="Y156" i="1" s="1"/>
  <c r="AD7" i="1"/>
  <c r="AD519" i="1"/>
  <c r="AD18" i="1"/>
  <c r="AD34" i="1"/>
  <c r="AD50" i="1"/>
  <c r="AD66" i="1"/>
  <c r="AD82" i="1"/>
  <c r="AD98" i="1"/>
  <c r="AD114" i="1"/>
  <c r="AD130" i="1"/>
  <c r="AD146" i="1"/>
  <c r="AD166" i="1"/>
  <c r="AD182" i="1"/>
  <c r="AD198" i="1"/>
  <c r="AD214" i="1"/>
  <c r="AD230" i="1"/>
  <c r="AD246" i="1"/>
  <c r="AD262" i="1"/>
  <c r="AD274" i="1"/>
  <c r="AD282" i="1"/>
  <c r="AD290" i="1"/>
  <c r="AD12" i="1"/>
  <c r="AD20" i="1"/>
  <c r="AD28" i="1"/>
  <c r="AD36" i="1"/>
  <c r="AD44" i="1"/>
  <c r="AD52" i="1"/>
  <c r="AD60" i="1"/>
  <c r="AD68" i="1"/>
  <c r="AD76" i="1"/>
  <c r="AD84" i="1"/>
  <c r="AD92" i="1"/>
  <c r="AD100" i="1"/>
  <c r="AD108" i="1"/>
  <c r="AD116" i="1"/>
  <c r="AD124" i="1"/>
  <c r="AD132" i="1"/>
  <c r="AD140" i="1"/>
  <c r="AD148" i="1"/>
  <c r="AD156" i="1"/>
  <c r="AD164" i="1"/>
  <c r="AD172" i="1"/>
  <c r="AD180" i="1"/>
  <c r="AD188" i="1"/>
  <c r="AD196" i="1"/>
  <c r="AD204" i="1"/>
  <c r="AD212" i="1"/>
  <c r="AD220" i="1"/>
  <c r="AD228" i="1"/>
  <c r="AD236" i="1"/>
  <c r="AD244" i="1"/>
  <c r="AD252" i="1"/>
  <c r="AD260" i="1"/>
  <c r="AD268" i="1"/>
  <c r="AD276" i="1"/>
  <c r="AD284" i="1"/>
  <c r="AD292" i="1"/>
  <c r="AD15" i="1"/>
  <c r="AD23" i="1"/>
  <c r="AD31" i="1"/>
  <c r="AD39" i="1"/>
  <c r="AD47" i="1"/>
  <c r="AD55" i="1"/>
  <c r="AD63" i="1"/>
  <c r="AD71" i="1"/>
  <c r="AD79" i="1"/>
  <c r="AD87" i="1"/>
  <c r="AD95" i="1"/>
  <c r="AD103" i="1"/>
  <c r="AD111" i="1"/>
  <c r="AD119" i="1"/>
  <c r="AD127" i="1"/>
  <c r="AD135" i="1"/>
  <c r="AD143" i="1"/>
  <c r="AD151" i="1"/>
  <c r="AD159" i="1"/>
  <c r="AD167" i="1"/>
  <c r="AD175" i="1"/>
  <c r="AD183" i="1"/>
  <c r="AD191" i="1"/>
  <c r="AD199" i="1"/>
  <c r="AD207" i="1"/>
  <c r="AD215" i="1"/>
  <c r="AD223" i="1"/>
  <c r="AD231" i="1"/>
  <c r="AD239" i="1"/>
  <c r="AD247" i="1"/>
  <c r="AD255" i="1"/>
  <c r="AD263" i="1"/>
  <c r="AD271" i="1"/>
  <c r="AD279" i="1"/>
  <c r="AD287" i="1"/>
  <c r="AD295" i="1"/>
  <c r="AD303" i="1"/>
  <c r="AD311" i="1"/>
  <c r="AD319" i="1"/>
  <c r="AD327" i="1"/>
  <c r="AD335" i="1"/>
  <c r="AD343" i="1"/>
  <c r="AD351" i="1"/>
  <c r="AD359" i="1"/>
  <c r="AD367" i="1"/>
  <c r="AD375" i="1"/>
  <c r="AD383" i="1"/>
  <c r="AD391" i="1"/>
  <c r="AD399" i="1"/>
  <c r="AD407" i="1"/>
  <c r="AD415" i="1"/>
  <c r="AD423" i="1"/>
  <c r="AD431" i="1"/>
  <c r="AD439" i="1"/>
  <c r="AD447" i="1"/>
  <c r="AD455" i="1"/>
  <c r="AD463" i="1"/>
  <c r="AD471" i="1"/>
  <c r="AD479" i="1"/>
  <c r="AD487" i="1"/>
  <c r="AD495" i="1"/>
  <c r="AD503" i="1"/>
  <c r="AD511" i="1"/>
  <c r="AD524" i="1"/>
  <c r="AD532" i="1"/>
  <c r="AD540" i="1"/>
  <c r="AD298" i="1"/>
  <c r="AD306" i="1"/>
  <c r="AD314" i="1"/>
  <c r="AD322" i="1"/>
  <c r="AD330" i="1"/>
  <c r="AD338" i="1"/>
  <c r="AD346" i="1"/>
  <c r="AD354" i="1"/>
  <c r="AD362" i="1"/>
  <c r="AD370" i="1"/>
  <c r="AD378" i="1"/>
  <c r="AD386" i="1"/>
  <c r="AD394" i="1"/>
  <c r="AD402" i="1"/>
  <c r="AD410" i="1"/>
  <c r="AD418" i="1"/>
  <c r="AD426" i="1"/>
  <c r="AD434" i="1"/>
  <c r="AD442" i="1"/>
  <c r="AD450" i="1"/>
  <c r="AD458" i="1"/>
  <c r="AD466" i="1"/>
  <c r="AD474" i="1"/>
  <c r="AD482" i="1"/>
  <c r="AD490" i="1"/>
  <c r="AD498" i="1"/>
  <c r="AD506" i="1"/>
  <c r="AD514" i="1"/>
  <c r="AD523" i="1"/>
  <c r="AD531" i="1"/>
  <c r="AD539" i="1"/>
  <c r="AD22" i="1"/>
  <c r="AD38" i="1"/>
  <c r="AD54" i="1"/>
  <c r="AD70" i="1"/>
  <c r="AD86" i="1"/>
  <c r="AD102" i="1"/>
  <c r="AD118" i="1"/>
  <c r="AD134" i="1"/>
  <c r="AD150" i="1"/>
  <c r="AD162" i="1"/>
  <c r="AD178" i="1"/>
  <c r="AD194" i="1"/>
  <c r="AD210" i="1"/>
  <c r="AD226" i="1"/>
  <c r="AD242" i="1"/>
  <c r="AD258" i="1"/>
  <c r="AD9" i="1"/>
  <c r="AD17" i="1"/>
  <c r="AD25" i="1"/>
  <c r="AD33" i="1"/>
  <c r="AD41" i="1"/>
  <c r="AD49" i="1"/>
  <c r="AD57" i="1"/>
  <c r="AD65" i="1"/>
  <c r="AD73" i="1"/>
  <c r="AD81" i="1"/>
  <c r="AD89" i="1"/>
  <c r="AD97" i="1"/>
  <c r="AD105" i="1"/>
  <c r="AD113" i="1"/>
  <c r="AD121" i="1"/>
  <c r="AD129" i="1"/>
  <c r="AD137" i="1"/>
  <c r="AD145" i="1"/>
  <c r="AD153" i="1"/>
  <c r="AD161" i="1"/>
  <c r="AD169" i="1"/>
  <c r="AD177" i="1"/>
  <c r="AD185" i="1"/>
  <c r="AD193" i="1"/>
  <c r="AD201" i="1"/>
  <c r="AD209" i="1"/>
  <c r="AD217" i="1"/>
  <c r="AD225" i="1"/>
  <c r="AD233" i="1"/>
  <c r="AD241" i="1"/>
  <c r="AD249" i="1"/>
  <c r="AD257" i="1"/>
  <c r="AD265" i="1"/>
  <c r="AD273" i="1"/>
  <c r="AD281" i="1"/>
  <c r="AD289" i="1"/>
  <c r="AD297" i="1"/>
  <c r="AD305" i="1"/>
  <c r="AD313" i="1"/>
  <c r="AD321" i="1"/>
  <c r="AD329" i="1"/>
  <c r="AD337" i="1"/>
  <c r="AD345" i="1"/>
  <c r="AD353" i="1"/>
  <c r="AD361" i="1"/>
  <c r="AD369" i="1"/>
  <c r="AD377" i="1"/>
  <c r="AD385" i="1"/>
  <c r="AD393" i="1"/>
  <c r="AD401" i="1"/>
  <c r="AD409" i="1"/>
  <c r="AD417" i="1"/>
  <c r="AD425" i="1"/>
  <c r="AD433" i="1"/>
  <c r="AD441" i="1"/>
  <c r="AD449" i="1"/>
  <c r="AD457" i="1"/>
  <c r="AD465" i="1"/>
  <c r="AD473" i="1"/>
  <c r="AD481" i="1"/>
  <c r="AD489" i="1"/>
  <c r="AD497" i="1"/>
  <c r="AD505" i="1"/>
  <c r="AD513" i="1"/>
  <c r="AD522" i="1"/>
  <c r="AD530" i="1"/>
  <c r="AD538" i="1"/>
  <c r="AD546" i="1"/>
  <c r="AD304" i="1"/>
  <c r="AD312" i="1"/>
  <c r="AD320" i="1"/>
  <c r="AD328" i="1"/>
  <c r="AD336" i="1"/>
  <c r="AD344" i="1"/>
  <c r="AD352" i="1"/>
  <c r="AD360" i="1"/>
  <c r="AD368" i="1"/>
  <c r="AD376" i="1"/>
  <c r="AD384" i="1"/>
  <c r="AD392" i="1"/>
  <c r="AD400" i="1"/>
  <c r="AD408" i="1"/>
  <c r="AD416" i="1"/>
  <c r="AD424" i="1"/>
  <c r="AD432" i="1"/>
  <c r="AD440" i="1"/>
  <c r="AD448" i="1"/>
  <c r="AD456" i="1"/>
  <c r="AD464" i="1"/>
  <c r="AD472" i="1"/>
  <c r="AD480" i="1"/>
  <c r="AD488" i="1"/>
  <c r="AD496" i="1"/>
  <c r="AD504" i="1"/>
  <c r="AD512" i="1"/>
  <c r="AD521" i="1"/>
  <c r="AD529" i="1"/>
  <c r="AD537" i="1"/>
  <c r="AD545" i="1"/>
  <c r="AD10" i="1"/>
  <c r="AD26" i="1"/>
  <c r="AD42" i="1"/>
  <c r="AD58" i="1"/>
  <c r="AD74" i="1"/>
  <c r="AD90" i="1"/>
  <c r="AD106" i="1"/>
  <c r="AD122" i="1"/>
  <c r="AD138" i="1"/>
  <c r="AD158" i="1"/>
  <c r="AD174" i="1"/>
  <c r="AD190" i="1"/>
  <c r="AD206" i="1"/>
  <c r="AD222" i="1"/>
  <c r="AD238" i="1"/>
  <c r="AD254" i="1"/>
  <c r="AD270" i="1"/>
  <c r="AD278" i="1"/>
  <c r="AD286" i="1"/>
  <c r="AD294" i="1"/>
  <c r="AD8" i="1"/>
  <c r="AD16" i="1"/>
  <c r="AD24" i="1"/>
  <c r="AD32" i="1"/>
  <c r="AD40" i="1"/>
  <c r="AD48" i="1"/>
  <c r="AD56" i="1"/>
  <c r="AD64" i="1"/>
  <c r="AD72" i="1"/>
  <c r="AD80" i="1"/>
  <c r="AD88" i="1"/>
  <c r="AD96" i="1"/>
  <c r="AD104" i="1"/>
  <c r="AD112" i="1"/>
  <c r="AD120" i="1"/>
  <c r="AD128" i="1"/>
  <c r="AD136" i="1"/>
  <c r="AD144" i="1"/>
  <c r="AD152" i="1"/>
  <c r="AD160" i="1"/>
  <c r="AD168" i="1"/>
  <c r="AD176" i="1"/>
  <c r="AD184" i="1"/>
  <c r="AD192" i="1"/>
  <c r="AD200" i="1"/>
  <c r="AD208" i="1"/>
  <c r="AD216" i="1"/>
  <c r="AD224" i="1"/>
  <c r="AD232" i="1"/>
  <c r="AD240" i="1"/>
  <c r="AD248" i="1"/>
  <c r="AD256" i="1"/>
  <c r="AD264" i="1"/>
  <c r="AD272" i="1"/>
  <c r="AD280" i="1"/>
  <c r="AD288" i="1"/>
  <c r="AD296" i="1"/>
  <c r="AD11" i="1"/>
  <c r="AD19" i="1"/>
  <c r="AD27" i="1"/>
  <c r="AD35" i="1"/>
  <c r="AD43" i="1"/>
  <c r="AD51" i="1"/>
  <c r="AD59" i="1"/>
  <c r="AD67" i="1"/>
  <c r="AD75" i="1"/>
  <c r="AD83" i="1"/>
  <c r="AD91" i="1"/>
  <c r="AD99" i="1"/>
  <c r="AD107" i="1"/>
  <c r="AD115" i="1"/>
  <c r="AD123" i="1"/>
  <c r="AD131" i="1"/>
  <c r="AD139" i="1"/>
  <c r="AD147" i="1"/>
  <c r="AD155" i="1"/>
  <c r="AD163" i="1"/>
  <c r="AD171" i="1"/>
  <c r="AD179" i="1"/>
  <c r="AD187" i="1"/>
  <c r="AD195" i="1"/>
  <c r="AD203" i="1"/>
  <c r="AD211" i="1"/>
  <c r="AD219" i="1"/>
  <c r="AD227" i="1"/>
  <c r="AD235" i="1"/>
  <c r="AD243" i="1"/>
  <c r="AD251" i="1"/>
  <c r="AD259" i="1"/>
  <c r="AD267" i="1"/>
  <c r="AD275" i="1"/>
  <c r="AD283" i="1"/>
  <c r="AD291" i="1"/>
  <c r="AD299" i="1"/>
  <c r="AD307" i="1"/>
  <c r="AD315" i="1"/>
  <c r="AD323" i="1"/>
  <c r="AD331" i="1"/>
  <c r="AD339" i="1"/>
  <c r="AD347" i="1"/>
  <c r="AD355" i="1"/>
  <c r="AD363" i="1"/>
  <c r="AD371" i="1"/>
  <c r="AD379" i="1"/>
  <c r="AD387" i="1"/>
  <c r="AD395" i="1"/>
  <c r="AD403" i="1"/>
  <c r="AD411" i="1"/>
  <c r="AD419" i="1"/>
  <c r="AD427" i="1"/>
  <c r="AD435" i="1"/>
  <c r="AD443" i="1"/>
  <c r="AD451" i="1"/>
  <c r="AD459" i="1"/>
  <c r="AD467" i="1"/>
  <c r="AD475" i="1"/>
  <c r="AD483" i="1"/>
  <c r="AD491" i="1"/>
  <c r="AD499" i="1"/>
  <c r="AD507" i="1"/>
  <c r="AD515" i="1"/>
  <c r="AD528" i="1"/>
  <c r="AD536" i="1"/>
  <c r="AD544" i="1"/>
  <c r="AD302" i="1"/>
  <c r="AD310" i="1"/>
  <c r="AD318" i="1"/>
  <c r="AD326" i="1"/>
  <c r="AD334" i="1"/>
  <c r="AD342" i="1"/>
  <c r="AD350" i="1"/>
  <c r="AD358" i="1"/>
  <c r="AD366" i="1"/>
  <c r="AD374" i="1"/>
  <c r="AD382" i="1"/>
  <c r="AD390" i="1"/>
  <c r="AD398" i="1"/>
  <c r="AD406" i="1"/>
  <c r="AD414" i="1"/>
  <c r="AD422" i="1"/>
  <c r="AD430" i="1"/>
  <c r="AD438" i="1"/>
  <c r="AD446" i="1"/>
  <c r="AD454" i="1"/>
  <c r="AD462" i="1"/>
  <c r="AD470" i="1"/>
  <c r="AD478" i="1"/>
  <c r="AD486" i="1"/>
  <c r="AD494" i="1"/>
  <c r="AD502" i="1"/>
  <c r="AD510" i="1"/>
  <c r="AD518" i="1"/>
  <c r="AD527" i="1"/>
  <c r="AD535" i="1"/>
  <c r="AD543" i="1"/>
  <c r="AD14" i="1"/>
  <c r="AD30" i="1"/>
  <c r="AD46" i="1"/>
  <c r="AD62" i="1"/>
  <c r="AD78" i="1"/>
  <c r="AD94" i="1"/>
  <c r="AD110" i="1"/>
  <c r="AD126" i="1"/>
  <c r="AD142" i="1"/>
  <c r="AD154" i="1"/>
  <c r="AD170" i="1"/>
  <c r="AD186" i="1"/>
  <c r="AD202" i="1"/>
  <c r="AD218" i="1"/>
  <c r="AD234" i="1"/>
  <c r="AD250" i="1"/>
  <c r="AD266" i="1"/>
  <c r="AD13" i="1"/>
  <c r="AD21" i="1"/>
  <c r="AD29" i="1"/>
  <c r="AD37" i="1"/>
  <c r="AD45" i="1"/>
  <c r="AD53" i="1"/>
  <c r="AD61" i="1"/>
  <c r="AD69" i="1"/>
  <c r="AD77" i="1"/>
  <c r="AD85" i="1"/>
  <c r="AD93" i="1"/>
  <c r="AD101" i="1"/>
  <c r="AD109" i="1"/>
  <c r="AD117" i="1"/>
  <c r="AD125" i="1"/>
  <c r="AD133" i="1"/>
  <c r="AD141" i="1"/>
  <c r="AD149" i="1"/>
  <c r="AD157" i="1"/>
  <c r="AD165" i="1"/>
  <c r="AD173" i="1"/>
  <c r="AD181" i="1"/>
  <c r="AD189" i="1"/>
  <c r="AD197" i="1"/>
  <c r="AD205" i="1"/>
  <c r="AD213" i="1"/>
  <c r="AD221" i="1"/>
  <c r="AD229" i="1"/>
  <c r="AD237" i="1"/>
  <c r="AD245" i="1"/>
  <c r="AD253" i="1"/>
  <c r="AD261" i="1"/>
  <c r="AD269" i="1"/>
  <c r="AD277" i="1"/>
  <c r="AD285" i="1"/>
  <c r="AD293" i="1"/>
  <c r="AD301" i="1"/>
  <c r="AD309" i="1"/>
  <c r="AD317" i="1"/>
  <c r="AD325" i="1"/>
  <c r="AD333" i="1"/>
  <c r="AD341" i="1"/>
  <c r="AD349" i="1"/>
  <c r="AD357" i="1"/>
  <c r="AD365" i="1"/>
  <c r="AD373" i="1"/>
  <c r="AD381" i="1"/>
  <c r="AD389" i="1"/>
  <c r="AD397" i="1"/>
  <c r="AD405" i="1"/>
  <c r="AD413" i="1"/>
  <c r="AD421" i="1"/>
  <c r="AD429" i="1"/>
  <c r="AD437" i="1"/>
  <c r="AD445" i="1"/>
  <c r="AD453" i="1"/>
  <c r="AD461" i="1"/>
  <c r="AD469" i="1"/>
  <c r="AD477" i="1"/>
  <c r="AD485" i="1"/>
  <c r="AD493" i="1"/>
  <c r="AD501" i="1"/>
  <c r="AD509" i="1"/>
  <c r="AD517" i="1"/>
  <c r="AD526" i="1"/>
  <c r="AD534" i="1"/>
  <c r="AD542" i="1"/>
  <c r="AD300" i="1"/>
  <c r="AD308" i="1"/>
  <c r="AD316" i="1"/>
  <c r="AD324" i="1"/>
  <c r="AD332" i="1"/>
  <c r="AD340" i="1"/>
  <c r="AD348" i="1"/>
  <c r="AD356" i="1"/>
  <c r="AD364" i="1"/>
  <c r="AD372" i="1"/>
  <c r="AD380" i="1"/>
  <c r="AD388" i="1"/>
  <c r="AD396" i="1"/>
  <c r="AD404" i="1"/>
  <c r="AD412" i="1"/>
  <c r="AD420" i="1"/>
  <c r="AD428" i="1"/>
  <c r="AD436" i="1"/>
  <c r="AD444" i="1"/>
  <c r="AD452" i="1"/>
  <c r="AD460" i="1"/>
  <c r="AD468" i="1"/>
  <c r="AD476" i="1"/>
  <c r="AD484" i="1"/>
  <c r="AD492" i="1"/>
  <c r="AD500" i="1"/>
  <c r="AD508" i="1"/>
  <c r="AD516" i="1"/>
  <c r="AD525" i="1"/>
  <c r="AD533" i="1"/>
  <c r="AD541" i="1"/>
  <c r="Y284" i="1"/>
  <c r="Y157" i="1" l="1"/>
  <c r="Y71" i="1"/>
  <c r="Y285" i="1"/>
  <c r="Y199" i="1"/>
  <c r="Y118" i="1"/>
  <c r="Y28" i="1"/>
  <c r="Y29" i="1"/>
  <c r="Y246" i="1"/>
  <c r="Y13" i="1"/>
  <c r="Y331" i="1"/>
  <c r="Y306" i="1"/>
  <c r="Y370" i="1"/>
  <c r="Y319" i="1"/>
  <c r="Y341" i="1"/>
  <c r="Y373" i="1"/>
  <c r="Y364" i="1"/>
  <c r="Y363" i="1"/>
  <c r="Y382" i="1"/>
  <c r="Y386" i="1"/>
  <c r="Y327" i="1"/>
  <c r="Y383" i="1"/>
  <c r="Y318" i="1"/>
  <c r="Y328" i="1"/>
  <c r="Y360" i="1"/>
  <c r="Y309" i="1"/>
  <c r="Y349" i="1"/>
  <c r="Y381" i="1"/>
  <c r="Y340" i="1"/>
  <c r="Y372" i="1"/>
  <c r="Y321" i="1"/>
  <c r="Y353" i="1"/>
  <c r="Y385" i="1"/>
  <c r="Y305" i="1"/>
  <c r="Y390" i="1"/>
  <c r="Y388" i="1"/>
  <c r="Y351" i="1"/>
  <c r="Y408" i="1"/>
  <c r="Y356" i="1"/>
  <c r="Y376" i="1"/>
  <c r="Y399" i="1"/>
  <c r="Y395" i="1"/>
  <c r="Y339" i="1"/>
  <c r="Y350" i="1"/>
  <c r="Y377" i="1"/>
  <c r="Y384" i="1"/>
  <c r="Y407" i="1"/>
  <c r="Y394" i="1"/>
  <c r="Y346" i="1"/>
  <c r="Y380" i="1"/>
  <c r="Y317" i="1"/>
  <c r="Y391" i="1"/>
  <c r="Y379" i="1"/>
  <c r="Y347" i="1"/>
  <c r="Y335" i="1"/>
  <c r="Y369" i="1"/>
  <c r="Y312" i="1"/>
  <c r="Y406" i="1"/>
  <c r="Y313" i="1"/>
  <c r="Y405" i="1"/>
  <c r="Y361" i="1"/>
  <c r="Y336" i="1"/>
  <c r="Y310" i="1"/>
  <c r="Y404" i="1"/>
  <c r="Y337" i="1"/>
  <c r="Y323" i="1"/>
  <c r="Y374" i="1"/>
  <c r="Y324" i="1"/>
  <c r="Y389" i="1"/>
  <c r="Y329" i="1"/>
  <c r="Y403" i="1"/>
  <c r="Y307" i="1"/>
  <c r="Y358" i="1"/>
  <c r="Y387" i="1"/>
  <c r="Y343" i="1"/>
  <c r="Y400" i="1"/>
  <c r="Y316" i="1"/>
  <c r="Y344" i="1"/>
  <c r="Y367" i="1"/>
  <c r="Y315" i="1"/>
  <c r="Y401" i="1"/>
  <c r="Y334" i="1"/>
  <c r="Y345" i="1"/>
  <c r="Y352" i="1"/>
  <c r="Y375" i="1"/>
  <c r="Y378" i="1"/>
  <c r="Y338" i="1"/>
  <c r="Y348" i="1"/>
  <c r="Y368" i="1"/>
  <c r="Y359" i="1"/>
  <c r="Y398" i="1"/>
  <c r="Y342" i="1"/>
  <c r="Y314" i="1"/>
  <c r="Y392" i="1"/>
  <c r="Y365" i="1"/>
  <c r="Y311" i="1"/>
  <c r="Y326" i="1"/>
  <c r="Y396" i="1"/>
  <c r="Y320" i="1"/>
  <c r="Y362" i="1"/>
  <c r="Y308" i="1"/>
  <c r="Y402" i="1"/>
  <c r="Y333" i="1"/>
  <c r="Y366" i="1"/>
  <c r="Y397" i="1"/>
  <c r="Y332" i="1"/>
  <c r="Y325" i="1"/>
  <c r="Y330" i="1"/>
  <c r="Y355" i="1"/>
  <c r="Y393" i="1"/>
  <c r="Y371" i="1"/>
  <c r="Y354" i="1"/>
  <c r="Y357" i="1"/>
  <c r="Y322" i="1"/>
  <c r="Y61" i="1"/>
  <c r="Y189" i="1"/>
  <c r="Y22" i="1"/>
  <c r="Y150" i="1"/>
  <c r="Y278" i="1"/>
  <c r="Y103" i="1"/>
  <c r="Y231" i="1"/>
  <c r="Y60" i="1"/>
  <c r="Y188" i="1"/>
  <c r="Y93" i="1"/>
  <c r="Y221" i="1"/>
  <c r="Y54" i="1"/>
  <c r="Y182" i="1"/>
  <c r="Y7" i="1"/>
  <c r="Y135" i="1"/>
  <c r="Y263" i="1"/>
  <c r="Y92" i="1"/>
  <c r="Y220" i="1"/>
  <c r="Y125" i="1"/>
  <c r="Y253" i="1"/>
  <c r="Y86" i="1"/>
  <c r="Y214" i="1"/>
  <c r="Y39" i="1"/>
  <c r="Y167" i="1"/>
  <c r="Y295" i="1"/>
  <c r="Y124" i="1"/>
  <c r="Y252" i="1"/>
  <c r="Y27" i="1"/>
  <c r="AE18" i="1"/>
  <c r="AE34" i="1"/>
  <c r="AF34" i="1" s="1"/>
  <c r="AE50" i="1"/>
  <c r="AF50" i="1" s="1"/>
  <c r="AE66" i="1"/>
  <c r="AF66" i="1" s="1"/>
  <c r="AE82" i="1"/>
  <c r="AF82" i="1" s="1"/>
  <c r="AE98" i="1"/>
  <c r="AE114" i="1"/>
  <c r="AF114" i="1" s="1"/>
  <c r="AE130" i="1"/>
  <c r="AF130" i="1" s="1"/>
  <c r="AE146" i="1"/>
  <c r="AF146" i="1" s="1"/>
  <c r="AE162" i="1"/>
  <c r="AF162" i="1" s="1"/>
  <c r="AE178" i="1"/>
  <c r="AF178" i="1" s="1"/>
  <c r="AE194" i="1"/>
  <c r="AF194" i="1" s="1"/>
  <c r="AE210" i="1"/>
  <c r="AF210" i="1" s="1"/>
  <c r="AE226" i="1"/>
  <c r="AF226" i="1" s="1"/>
  <c r="AE12" i="1"/>
  <c r="AF12" i="1" s="1"/>
  <c r="AE28" i="1"/>
  <c r="AF28" i="1" s="1"/>
  <c r="AE44" i="1"/>
  <c r="AF44" i="1" s="1"/>
  <c r="AE60" i="1"/>
  <c r="AF60" i="1" s="1"/>
  <c r="AE76" i="1"/>
  <c r="AF76" i="1" s="1"/>
  <c r="AE92" i="1"/>
  <c r="AF92" i="1" s="1"/>
  <c r="AE108" i="1"/>
  <c r="AF108" i="1" s="1"/>
  <c r="AE124" i="1"/>
  <c r="AF124" i="1" s="1"/>
  <c r="AE140" i="1"/>
  <c r="AF140" i="1" s="1"/>
  <c r="AE156" i="1"/>
  <c r="AF156" i="1" s="1"/>
  <c r="AE172" i="1"/>
  <c r="AF172" i="1" s="1"/>
  <c r="AE188" i="1"/>
  <c r="AF188" i="1" s="1"/>
  <c r="AE204" i="1"/>
  <c r="AF204" i="1" s="1"/>
  <c r="AE220" i="1"/>
  <c r="AF220" i="1" s="1"/>
  <c r="AE236" i="1"/>
  <c r="AF236" i="1" s="1"/>
  <c r="AE252" i="1"/>
  <c r="AF252" i="1" s="1"/>
  <c r="AE268" i="1"/>
  <c r="AF268" i="1" s="1"/>
  <c r="AE284" i="1"/>
  <c r="AF284" i="1" s="1"/>
  <c r="AE17" i="1"/>
  <c r="AF17" i="1" s="1"/>
  <c r="AE33" i="1"/>
  <c r="AF33" i="1" s="1"/>
  <c r="AE49" i="1"/>
  <c r="AF49" i="1" s="1"/>
  <c r="AE65" i="1"/>
  <c r="AF65" i="1" s="1"/>
  <c r="AE81" i="1"/>
  <c r="AF81" i="1" s="1"/>
  <c r="AE97" i="1"/>
  <c r="AF97" i="1" s="1"/>
  <c r="AE113" i="1"/>
  <c r="AF113" i="1" s="1"/>
  <c r="AE129" i="1"/>
  <c r="AF129" i="1" s="1"/>
  <c r="AE145" i="1"/>
  <c r="AF145" i="1" s="1"/>
  <c r="AE161" i="1"/>
  <c r="AF161" i="1" s="1"/>
  <c r="AE177" i="1"/>
  <c r="AF177" i="1" s="1"/>
  <c r="AE193" i="1"/>
  <c r="AF193" i="1" s="1"/>
  <c r="AE209" i="1"/>
  <c r="AF209" i="1" s="1"/>
  <c r="AE225" i="1"/>
  <c r="AF225" i="1" s="1"/>
  <c r="AE39" i="1"/>
  <c r="AF39" i="1" s="1"/>
  <c r="AE103" i="1"/>
  <c r="AF103" i="1" s="1"/>
  <c r="AE167" i="1"/>
  <c r="AF167" i="1" s="1"/>
  <c r="AE231" i="1"/>
  <c r="AF231" i="1" s="1"/>
  <c r="AE255" i="1"/>
  <c r="AF255" i="1" s="1"/>
  <c r="AE277" i="1"/>
  <c r="AF277" i="1" s="1"/>
  <c r="AE296" i="1"/>
  <c r="AF296" i="1" s="1"/>
  <c r="AE312" i="1"/>
  <c r="AF312" i="1" s="1"/>
  <c r="AE328" i="1"/>
  <c r="AF328" i="1" s="1"/>
  <c r="AE344" i="1"/>
  <c r="AF344" i="1" s="1"/>
  <c r="AE360" i="1"/>
  <c r="AF360" i="1" s="1"/>
  <c r="AE376" i="1"/>
  <c r="AF376" i="1" s="1"/>
  <c r="AE392" i="1"/>
  <c r="AF392" i="1" s="1"/>
  <c r="AE408" i="1"/>
  <c r="AF408" i="1" s="1"/>
  <c r="AE424" i="1"/>
  <c r="AF424" i="1" s="1"/>
  <c r="AE440" i="1"/>
  <c r="AF440" i="1" s="1"/>
  <c r="AE456" i="1"/>
  <c r="AF456" i="1" s="1"/>
  <c r="AE472" i="1"/>
  <c r="AF472" i="1" s="1"/>
  <c r="AE488" i="1"/>
  <c r="AF488" i="1" s="1"/>
  <c r="AE504" i="1"/>
  <c r="AF504" i="1" s="1"/>
  <c r="AE520" i="1"/>
  <c r="AF520" i="1" s="1"/>
  <c r="AE536" i="1"/>
  <c r="AF536" i="1" s="1"/>
  <c r="AE485" i="1"/>
  <c r="AF485" i="1" s="1"/>
  <c r="AE517" i="1"/>
  <c r="AF517" i="1" s="1"/>
  <c r="AE11" i="1"/>
  <c r="AF11" i="1" s="1"/>
  <c r="AE75" i="1"/>
  <c r="AF75" i="1" s="1"/>
  <c r="AE139" i="1"/>
  <c r="AF139" i="1" s="1"/>
  <c r="AE203" i="1"/>
  <c r="AF203" i="1" s="1"/>
  <c r="AE246" i="1"/>
  <c r="AF246" i="1" s="1"/>
  <c r="AE267" i="1"/>
  <c r="AF267" i="1" s="1"/>
  <c r="AE289" i="1"/>
  <c r="AF289" i="1" s="1"/>
  <c r="AE305" i="1"/>
  <c r="AF305" i="1" s="1"/>
  <c r="AE321" i="1"/>
  <c r="AF321" i="1" s="1"/>
  <c r="AE337" i="1"/>
  <c r="AF337" i="1" s="1"/>
  <c r="AE353" i="1"/>
  <c r="AF353" i="1" s="1"/>
  <c r="AE369" i="1"/>
  <c r="AF369" i="1" s="1"/>
  <c r="AE385" i="1"/>
  <c r="AF385" i="1" s="1"/>
  <c r="AE401" i="1"/>
  <c r="AF401" i="1" s="1"/>
  <c r="AE417" i="1"/>
  <c r="AF417" i="1" s="1"/>
  <c r="AE433" i="1"/>
  <c r="AF433" i="1" s="1"/>
  <c r="AE449" i="1"/>
  <c r="AF449" i="1" s="1"/>
  <c r="AE465" i="1"/>
  <c r="AF465" i="1" s="1"/>
  <c r="AE489" i="1"/>
  <c r="AF489" i="1" s="1"/>
  <c r="AE525" i="1"/>
  <c r="AF525" i="1" s="1"/>
  <c r="AE95" i="1"/>
  <c r="AF95" i="1" s="1"/>
  <c r="AE223" i="1"/>
  <c r="AF223" i="1" s="1"/>
  <c r="AE274" i="1"/>
  <c r="AF274" i="1" s="1"/>
  <c r="AE310" i="1"/>
  <c r="AF310" i="1" s="1"/>
  <c r="AE342" i="1"/>
  <c r="AF342" i="1" s="1"/>
  <c r="AE374" i="1"/>
  <c r="AF374" i="1" s="1"/>
  <c r="AE406" i="1"/>
  <c r="AF406" i="1" s="1"/>
  <c r="AE438" i="1"/>
  <c r="AF438" i="1" s="1"/>
  <c r="AE470" i="1"/>
  <c r="AF470" i="1" s="1"/>
  <c r="AE502" i="1"/>
  <c r="AF502" i="1" s="1"/>
  <c r="AE534" i="1"/>
  <c r="AF534" i="1" s="1"/>
  <c r="AE503" i="1"/>
  <c r="AF503" i="1" s="1"/>
  <c r="AE15" i="1"/>
  <c r="AF15" i="1" s="1"/>
  <c r="AE237" i="1"/>
  <c r="AF237" i="1" s="1"/>
  <c r="AE314" i="1"/>
  <c r="AF314" i="1" s="1"/>
  <c r="AE370" i="1"/>
  <c r="AF370" i="1" s="1"/>
  <c r="AE426" i="1"/>
  <c r="AF426" i="1" s="1"/>
  <c r="AE482" i="1"/>
  <c r="AF482" i="1" s="1"/>
  <c r="AE538" i="1"/>
  <c r="AF538" i="1" s="1"/>
  <c r="AE179" i="1"/>
  <c r="AF179" i="1" s="1"/>
  <c r="AE299" i="1"/>
  <c r="AF299" i="1" s="1"/>
  <c r="AE355" i="1"/>
  <c r="AF355" i="1" s="1"/>
  <c r="AE411" i="1"/>
  <c r="AF411" i="1" s="1"/>
  <c r="AE467" i="1"/>
  <c r="AF467" i="1" s="1"/>
  <c r="AE523" i="1"/>
  <c r="AF523" i="1" s="1"/>
  <c r="AE99" i="1"/>
  <c r="AF99" i="1" s="1"/>
  <c r="AE227" i="1"/>
  <c r="AF227" i="1" s="1"/>
  <c r="AE275" i="1"/>
  <c r="AF275" i="1" s="1"/>
  <c r="AE311" i="1"/>
  <c r="AF311" i="1" s="1"/>
  <c r="AE343" i="1"/>
  <c r="AF343" i="1" s="1"/>
  <c r="AE375" i="1"/>
  <c r="AF375" i="1" s="1"/>
  <c r="AE407" i="1"/>
  <c r="AF407" i="1" s="1"/>
  <c r="AE439" i="1"/>
  <c r="AF439" i="1" s="1"/>
  <c r="AE471" i="1"/>
  <c r="AF471" i="1" s="1"/>
  <c r="AE527" i="1"/>
  <c r="AF527" i="1" s="1"/>
  <c r="AE175" i="1"/>
  <c r="AF175" i="1" s="1"/>
  <c r="AE306" i="1"/>
  <c r="AF306" i="1" s="1"/>
  <c r="AE378" i="1"/>
  <c r="AF378" i="1" s="1"/>
  <c r="AE450" i="1"/>
  <c r="AF450" i="1" s="1"/>
  <c r="AE530" i="1"/>
  <c r="AF530" i="1" s="1"/>
  <c r="AE211" i="1"/>
  <c r="AF211" i="1" s="1"/>
  <c r="AE315" i="1"/>
  <c r="AF315" i="1" s="1"/>
  <c r="AE387" i="1"/>
  <c r="AF387" i="1" s="1"/>
  <c r="AE459" i="1"/>
  <c r="AF459" i="1" s="1"/>
  <c r="AE531" i="1"/>
  <c r="AF531" i="1" s="1"/>
  <c r="AE62" i="1"/>
  <c r="AF62" i="1" s="1"/>
  <c r="AE142" i="1"/>
  <c r="AF142" i="1" s="1"/>
  <c r="AE174" i="1"/>
  <c r="AF174" i="1" s="1"/>
  <c r="AE222" i="1"/>
  <c r="AF222" i="1" s="1"/>
  <c r="AE40" i="1"/>
  <c r="AF40" i="1" s="1"/>
  <c r="AE88" i="1"/>
  <c r="AF88" i="1" s="1"/>
  <c r="AE152" i="1"/>
  <c r="AF152" i="1" s="1"/>
  <c r="AE184" i="1"/>
  <c r="AF184" i="1" s="1"/>
  <c r="AE232" i="1"/>
  <c r="AF232" i="1" s="1"/>
  <c r="AE280" i="1"/>
  <c r="AF280" i="1" s="1"/>
  <c r="AE61" i="1"/>
  <c r="AF61" i="1" s="1"/>
  <c r="AE93" i="1"/>
  <c r="AF93" i="1" s="1"/>
  <c r="AE141" i="1"/>
  <c r="AF141" i="1" s="1"/>
  <c r="AE189" i="1"/>
  <c r="AF189" i="1" s="1"/>
  <c r="AE23" i="1"/>
  <c r="AF23" i="1" s="1"/>
  <c r="AE215" i="1"/>
  <c r="AF215" i="1" s="1"/>
  <c r="AE308" i="1"/>
  <c r="AF308" i="1" s="1"/>
  <c r="AE356" i="1"/>
  <c r="AF356" i="1" s="1"/>
  <c r="AE404" i="1"/>
  <c r="AF404" i="1" s="1"/>
  <c r="AE436" i="1"/>
  <c r="AF436" i="1" s="1"/>
  <c r="AE500" i="1"/>
  <c r="AF500" i="1" s="1"/>
  <c r="AE481" i="1"/>
  <c r="AF481" i="1" s="1"/>
  <c r="AE123" i="1"/>
  <c r="AF123" i="1" s="1"/>
  <c r="AE262" i="1"/>
  <c r="AF262" i="1" s="1"/>
  <c r="AE301" i="1"/>
  <c r="AF301" i="1" s="1"/>
  <c r="AE365" i="1"/>
  <c r="AF365" i="1" s="1"/>
  <c r="AE397" i="1"/>
  <c r="AF397" i="1" s="1"/>
  <c r="AE461" i="1"/>
  <c r="AF461" i="1" s="1"/>
  <c r="AE513" i="1"/>
  <c r="AF513" i="1" s="1"/>
  <c r="AE302" i="1"/>
  <c r="AF302" i="1" s="1"/>
  <c r="AE366" i="1"/>
  <c r="AF366" i="1" s="1"/>
  <c r="AE462" i="1"/>
  <c r="AF462" i="1" s="1"/>
  <c r="AE7" i="1"/>
  <c r="AF7" i="1" s="1"/>
  <c r="AE354" i="1"/>
  <c r="AF354" i="1" s="1"/>
  <c r="AE22" i="1"/>
  <c r="AF22" i="1" s="1"/>
  <c r="AE38" i="1"/>
  <c r="AF38" i="1" s="1"/>
  <c r="AE54" i="1"/>
  <c r="AF54" i="1" s="1"/>
  <c r="AE70" i="1"/>
  <c r="AF70" i="1" s="1"/>
  <c r="AE86" i="1"/>
  <c r="AF86" i="1" s="1"/>
  <c r="AE102" i="1"/>
  <c r="AF102" i="1" s="1"/>
  <c r="AE118" i="1"/>
  <c r="AF118" i="1" s="1"/>
  <c r="AE134" i="1"/>
  <c r="AF134" i="1" s="1"/>
  <c r="AE150" i="1"/>
  <c r="AF150" i="1" s="1"/>
  <c r="AE166" i="1"/>
  <c r="AF166" i="1" s="1"/>
  <c r="AE182" i="1"/>
  <c r="AF182" i="1" s="1"/>
  <c r="AE198" i="1"/>
  <c r="AF198" i="1" s="1"/>
  <c r="AE214" i="1"/>
  <c r="AF214" i="1" s="1"/>
  <c r="AE230" i="1"/>
  <c r="AF230" i="1" s="1"/>
  <c r="AE16" i="1"/>
  <c r="AF16" i="1" s="1"/>
  <c r="AE32" i="1"/>
  <c r="AF32" i="1" s="1"/>
  <c r="AE48" i="1"/>
  <c r="AF48" i="1" s="1"/>
  <c r="AE64" i="1"/>
  <c r="AF64" i="1" s="1"/>
  <c r="AE80" i="1"/>
  <c r="AF80" i="1" s="1"/>
  <c r="AE96" i="1"/>
  <c r="AF96" i="1" s="1"/>
  <c r="AE112" i="1"/>
  <c r="AF112" i="1" s="1"/>
  <c r="AE128" i="1"/>
  <c r="AF128" i="1" s="1"/>
  <c r="AE144" i="1"/>
  <c r="AF144" i="1" s="1"/>
  <c r="AE160" i="1"/>
  <c r="AF160" i="1" s="1"/>
  <c r="AE176" i="1"/>
  <c r="AF176" i="1" s="1"/>
  <c r="AE192" i="1"/>
  <c r="AF192" i="1" s="1"/>
  <c r="AE208" i="1"/>
  <c r="AF208" i="1" s="1"/>
  <c r="AE224" i="1"/>
  <c r="AF224" i="1" s="1"/>
  <c r="AE240" i="1"/>
  <c r="AF240" i="1" s="1"/>
  <c r="AE256" i="1"/>
  <c r="AF256" i="1" s="1"/>
  <c r="AE272" i="1"/>
  <c r="AF272" i="1" s="1"/>
  <c r="AE288" i="1"/>
  <c r="AF288" i="1" s="1"/>
  <c r="AE21" i="1"/>
  <c r="AF21" i="1" s="1"/>
  <c r="AE37" i="1"/>
  <c r="AF37" i="1" s="1"/>
  <c r="AE53" i="1"/>
  <c r="AF53" i="1" s="1"/>
  <c r="AE69" i="1"/>
  <c r="AF69" i="1" s="1"/>
  <c r="AE85" i="1"/>
  <c r="AF85" i="1" s="1"/>
  <c r="AE101" i="1"/>
  <c r="AF101" i="1" s="1"/>
  <c r="AE117" i="1"/>
  <c r="AF117" i="1" s="1"/>
  <c r="AE133" i="1"/>
  <c r="AF133" i="1" s="1"/>
  <c r="AE149" i="1"/>
  <c r="AF149" i="1" s="1"/>
  <c r="AE165" i="1"/>
  <c r="AF165" i="1" s="1"/>
  <c r="AE181" i="1"/>
  <c r="AF181" i="1" s="1"/>
  <c r="AE197" i="1"/>
  <c r="AF197" i="1" s="1"/>
  <c r="AE213" i="1"/>
  <c r="AF213" i="1" s="1"/>
  <c r="AE229" i="1"/>
  <c r="AF229" i="1" s="1"/>
  <c r="AE55" i="1"/>
  <c r="AF55" i="1" s="1"/>
  <c r="AE119" i="1"/>
  <c r="AF119" i="1" s="1"/>
  <c r="AE183" i="1"/>
  <c r="AF183" i="1" s="1"/>
  <c r="AE239" i="1"/>
  <c r="AF239" i="1" s="1"/>
  <c r="AE261" i="1"/>
  <c r="AF261" i="1" s="1"/>
  <c r="AE282" i="1"/>
  <c r="AF282" i="1" s="1"/>
  <c r="AE300" i="1"/>
  <c r="AF300" i="1" s="1"/>
  <c r="AE316" i="1"/>
  <c r="AF316" i="1" s="1"/>
  <c r="AE332" i="1"/>
  <c r="AF332" i="1" s="1"/>
  <c r="AE348" i="1"/>
  <c r="AF348" i="1" s="1"/>
  <c r="AE364" i="1"/>
  <c r="AF364" i="1" s="1"/>
  <c r="AE380" i="1"/>
  <c r="AF380" i="1" s="1"/>
  <c r="AE396" i="1"/>
  <c r="AF396" i="1" s="1"/>
  <c r="AE412" i="1"/>
  <c r="AF412" i="1" s="1"/>
  <c r="AE428" i="1"/>
  <c r="AF428" i="1" s="1"/>
  <c r="AE444" i="1"/>
  <c r="AF444" i="1" s="1"/>
  <c r="AE460" i="1"/>
  <c r="AF460" i="1" s="1"/>
  <c r="AE476" i="1"/>
  <c r="AF476" i="1" s="1"/>
  <c r="AE492" i="1"/>
  <c r="AF492" i="1" s="1"/>
  <c r="AE508" i="1"/>
  <c r="AF508" i="1" s="1"/>
  <c r="AE524" i="1"/>
  <c r="AF524" i="1" s="1"/>
  <c r="AE540" i="1"/>
  <c r="AF540" i="1" s="1"/>
  <c r="AE493" i="1"/>
  <c r="AF493" i="1" s="1"/>
  <c r="AE521" i="1"/>
  <c r="AF521" i="1" s="1"/>
  <c r="AE27" i="1"/>
  <c r="AF27" i="1" s="1"/>
  <c r="AE91" i="1"/>
  <c r="AF91" i="1" s="1"/>
  <c r="AE155" i="1"/>
  <c r="AF155" i="1" s="1"/>
  <c r="AE219" i="1"/>
  <c r="AF219" i="1" s="1"/>
  <c r="AE251" i="1"/>
  <c r="AF251" i="1" s="1"/>
  <c r="AE273" i="1"/>
  <c r="AF273" i="1" s="1"/>
  <c r="AE293" i="1"/>
  <c r="AF293" i="1" s="1"/>
  <c r="AE309" i="1"/>
  <c r="AF309" i="1" s="1"/>
  <c r="AE325" i="1"/>
  <c r="AF325" i="1" s="1"/>
  <c r="AE341" i="1"/>
  <c r="AF341" i="1" s="1"/>
  <c r="AE357" i="1"/>
  <c r="AF357" i="1" s="1"/>
  <c r="AE373" i="1"/>
  <c r="AF373" i="1" s="1"/>
  <c r="AE389" i="1"/>
  <c r="AF389" i="1" s="1"/>
  <c r="AE405" i="1"/>
  <c r="AF405" i="1" s="1"/>
  <c r="AE421" i="1"/>
  <c r="AF421" i="1" s="1"/>
  <c r="AE437" i="1"/>
  <c r="AF437" i="1" s="1"/>
  <c r="AE453" i="1"/>
  <c r="AF453" i="1" s="1"/>
  <c r="AE469" i="1"/>
  <c r="AF469" i="1" s="1"/>
  <c r="AE497" i="1"/>
  <c r="AF497" i="1" s="1"/>
  <c r="AE533" i="1"/>
  <c r="AF533" i="1" s="1"/>
  <c r="AE127" i="1"/>
  <c r="AF127" i="1" s="1"/>
  <c r="AE242" i="1"/>
  <c r="AF242" i="1" s="1"/>
  <c r="AE285" i="1"/>
  <c r="AF285" i="1" s="1"/>
  <c r="AE318" i="1"/>
  <c r="AF318" i="1" s="1"/>
  <c r="AE350" i="1"/>
  <c r="AF350" i="1" s="1"/>
  <c r="AE382" i="1"/>
  <c r="AF382" i="1" s="1"/>
  <c r="AE414" i="1"/>
  <c r="AF414" i="1" s="1"/>
  <c r="AE446" i="1"/>
  <c r="AF446" i="1" s="1"/>
  <c r="AE478" i="1"/>
  <c r="AF478" i="1" s="1"/>
  <c r="AE510" i="1"/>
  <c r="AF510" i="1" s="1"/>
  <c r="AE541" i="1"/>
  <c r="AF541" i="1" s="1"/>
  <c r="AE519" i="1"/>
  <c r="AF519" i="1" s="1"/>
  <c r="AE79" i="1"/>
  <c r="AF79" i="1" s="1"/>
  <c r="AE258" i="1"/>
  <c r="AF258" i="1" s="1"/>
  <c r="AE322" i="1"/>
  <c r="AF322" i="1" s="1"/>
  <c r="AE386" i="1"/>
  <c r="AF386" i="1" s="1"/>
  <c r="AE442" i="1"/>
  <c r="AF442" i="1" s="1"/>
  <c r="AE498" i="1"/>
  <c r="AF498" i="1" s="1"/>
  <c r="AE19" i="1"/>
  <c r="AF19" i="1" s="1"/>
  <c r="AE238" i="1"/>
  <c r="AF238" i="1" s="1"/>
  <c r="AE307" i="1"/>
  <c r="AF307" i="1" s="1"/>
  <c r="AE363" i="1"/>
  <c r="AF363" i="1" s="1"/>
  <c r="AE427" i="1"/>
  <c r="AF427" i="1" s="1"/>
  <c r="AE483" i="1"/>
  <c r="AF483" i="1" s="1"/>
  <c r="AE539" i="1"/>
  <c r="AF539" i="1" s="1"/>
  <c r="AE131" i="1"/>
  <c r="AF131" i="1" s="1"/>
  <c r="AE243" i="1"/>
  <c r="AF243" i="1" s="1"/>
  <c r="AE286" i="1"/>
  <c r="AF286" i="1" s="1"/>
  <c r="AE319" i="1"/>
  <c r="AF319" i="1" s="1"/>
  <c r="AE351" i="1"/>
  <c r="AF351" i="1" s="1"/>
  <c r="AE383" i="1"/>
  <c r="AF383" i="1" s="1"/>
  <c r="AE415" i="1"/>
  <c r="AF415" i="1" s="1"/>
  <c r="AE447" i="1"/>
  <c r="AF447" i="1" s="1"/>
  <c r="AE479" i="1"/>
  <c r="AF479" i="1" s="1"/>
  <c r="AE542" i="1"/>
  <c r="AF542" i="1" s="1"/>
  <c r="AE247" i="1"/>
  <c r="AF247" i="1" s="1"/>
  <c r="AE330" i="1"/>
  <c r="AF330" i="1" s="1"/>
  <c r="AE402" i="1"/>
  <c r="AF402" i="1" s="1"/>
  <c r="AE474" i="1"/>
  <c r="AF474" i="1" s="1"/>
  <c r="AE543" i="1"/>
  <c r="AF543" i="1" s="1"/>
  <c r="AE249" i="1"/>
  <c r="AF249" i="1" s="1"/>
  <c r="AE331" i="1"/>
  <c r="AF331" i="1" s="1"/>
  <c r="AE403" i="1"/>
  <c r="AF403" i="1" s="1"/>
  <c r="AE475" i="1"/>
  <c r="AF475" i="1" s="1"/>
  <c r="AE545" i="1"/>
  <c r="AF545" i="1" s="1"/>
  <c r="AE78" i="1"/>
  <c r="AF78" i="1" s="1"/>
  <c r="AE110" i="1"/>
  <c r="AF110" i="1" s="1"/>
  <c r="AE158" i="1"/>
  <c r="AF158" i="1" s="1"/>
  <c r="AE206" i="1"/>
  <c r="AF206" i="1" s="1"/>
  <c r="AE24" i="1"/>
  <c r="AF24" i="1" s="1"/>
  <c r="AE72" i="1"/>
  <c r="AF72" i="1" s="1"/>
  <c r="AE120" i="1"/>
  <c r="AF120" i="1" s="1"/>
  <c r="AE168" i="1"/>
  <c r="AF168" i="1" s="1"/>
  <c r="AE216" i="1"/>
  <c r="AF216" i="1" s="1"/>
  <c r="AE264" i="1"/>
  <c r="AF264" i="1" s="1"/>
  <c r="AE29" i="1"/>
  <c r="AF29" i="1" s="1"/>
  <c r="AE77" i="1"/>
  <c r="AF77" i="1" s="1"/>
  <c r="AE125" i="1"/>
  <c r="AF125" i="1" s="1"/>
  <c r="AE173" i="1"/>
  <c r="AF173" i="1" s="1"/>
  <c r="AE221" i="1"/>
  <c r="AF221" i="1" s="1"/>
  <c r="AE151" i="1"/>
  <c r="AF151" i="1" s="1"/>
  <c r="AE271" i="1"/>
  <c r="AF271" i="1" s="1"/>
  <c r="AE324" i="1"/>
  <c r="AF324" i="1" s="1"/>
  <c r="AE372" i="1"/>
  <c r="AF372" i="1" s="1"/>
  <c r="AE420" i="1"/>
  <c r="AF420" i="1" s="1"/>
  <c r="AE468" i="1"/>
  <c r="AF468" i="1" s="1"/>
  <c r="AE516" i="1"/>
  <c r="AF516" i="1" s="1"/>
  <c r="AE509" i="1"/>
  <c r="AF509" i="1" s="1"/>
  <c r="AE537" i="1"/>
  <c r="AF537" i="1" s="1"/>
  <c r="AE187" i="1"/>
  <c r="AF187" i="1" s="1"/>
  <c r="AE283" i="1"/>
  <c r="AF283" i="1" s="1"/>
  <c r="AE333" i="1"/>
  <c r="AF333" i="1" s="1"/>
  <c r="AE381" i="1"/>
  <c r="AF381" i="1" s="1"/>
  <c r="AE429" i="1"/>
  <c r="AF429" i="1" s="1"/>
  <c r="AE477" i="1"/>
  <c r="AF477" i="1" s="1"/>
  <c r="AE191" i="1"/>
  <c r="AF191" i="1" s="1"/>
  <c r="AE334" i="1"/>
  <c r="AF334" i="1" s="1"/>
  <c r="AE430" i="1"/>
  <c r="AF430" i="1" s="1"/>
  <c r="AE526" i="1"/>
  <c r="AF526" i="1" s="1"/>
  <c r="AE207" i="1"/>
  <c r="AF207" i="1" s="1"/>
  <c r="AE10" i="1"/>
  <c r="AF10" i="1" s="1"/>
  <c r="AE26" i="1"/>
  <c r="AF26" i="1" s="1"/>
  <c r="AE42" i="1"/>
  <c r="AF42" i="1" s="1"/>
  <c r="AE58" i="1"/>
  <c r="AF58" i="1" s="1"/>
  <c r="AE74" i="1"/>
  <c r="AF74" i="1" s="1"/>
  <c r="AE90" i="1"/>
  <c r="AF90" i="1" s="1"/>
  <c r="AE106" i="1"/>
  <c r="AF106" i="1" s="1"/>
  <c r="AE122" i="1"/>
  <c r="AF122" i="1" s="1"/>
  <c r="AE138" i="1"/>
  <c r="AF138" i="1" s="1"/>
  <c r="AE154" i="1"/>
  <c r="AF154" i="1" s="1"/>
  <c r="AE170" i="1"/>
  <c r="AF170" i="1" s="1"/>
  <c r="AE186" i="1"/>
  <c r="AF186" i="1" s="1"/>
  <c r="AE202" i="1"/>
  <c r="AF202" i="1" s="1"/>
  <c r="AE218" i="1"/>
  <c r="AF218" i="1" s="1"/>
  <c r="AE234" i="1"/>
  <c r="AF234" i="1" s="1"/>
  <c r="AE20" i="1"/>
  <c r="AF20" i="1" s="1"/>
  <c r="AE36" i="1"/>
  <c r="AF36" i="1" s="1"/>
  <c r="AE52" i="1"/>
  <c r="AF52" i="1" s="1"/>
  <c r="AE68" i="1"/>
  <c r="AF68" i="1" s="1"/>
  <c r="AE84" i="1"/>
  <c r="AF84" i="1" s="1"/>
  <c r="AE100" i="1"/>
  <c r="AF100" i="1" s="1"/>
  <c r="AE116" i="1"/>
  <c r="AF116" i="1" s="1"/>
  <c r="AE132" i="1"/>
  <c r="AF132" i="1" s="1"/>
  <c r="AE148" i="1"/>
  <c r="AF148" i="1" s="1"/>
  <c r="AE164" i="1"/>
  <c r="AF164" i="1" s="1"/>
  <c r="AE180" i="1"/>
  <c r="AF180" i="1" s="1"/>
  <c r="AE196" i="1"/>
  <c r="AF196" i="1" s="1"/>
  <c r="AE212" i="1"/>
  <c r="AF212" i="1" s="1"/>
  <c r="AE228" i="1"/>
  <c r="AF228" i="1" s="1"/>
  <c r="AE244" i="1"/>
  <c r="AF244" i="1" s="1"/>
  <c r="AE260" i="1"/>
  <c r="AF260" i="1" s="1"/>
  <c r="AE276" i="1"/>
  <c r="AF276" i="1" s="1"/>
  <c r="AE9" i="1"/>
  <c r="AF9" i="1" s="1"/>
  <c r="AE25" i="1"/>
  <c r="AF25" i="1" s="1"/>
  <c r="AE41" i="1"/>
  <c r="AF41" i="1" s="1"/>
  <c r="AE57" i="1"/>
  <c r="AF57" i="1" s="1"/>
  <c r="AE73" i="1"/>
  <c r="AF73" i="1" s="1"/>
  <c r="AE89" i="1"/>
  <c r="AF89" i="1" s="1"/>
  <c r="AE105" i="1"/>
  <c r="AF105" i="1" s="1"/>
  <c r="AE121" i="1"/>
  <c r="AF121" i="1" s="1"/>
  <c r="AE137" i="1"/>
  <c r="AF137" i="1" s="1"/>
  <c r="AE153" i="1"/>
  <c r="AF153" i="1" s="1"/>
  <c r="AE169" i="1"/>
  <c r="AF169" i="1" s="1"/>
  <c r="AE185" i="1"/>
  <c r="AF185" i="1" s="1"/>
  <c r="AE201" i="1"/>
  <c r="AF201" i="1" s="1"/>
  <c r="AE217" i="1"/>
  <c r="AF217" i="1" s="1"/>
  <c r="AE233" i="1"/>
  <c r="AF233" i="1" s="1"/>
  <c r="AE71" i="1"/>
  <c r="AF71" i="1" s="1"/>
  <c r="AE135" i="1"/>
  <c r="AF135" i="1" s="1"/>
  <c r="AE199" i="1"/>
  <c r="AF199" i="1" s="1"/>
  <c r="AE245" i="1"/>
  <c r="AF245" i="1" s="1"/>
  <c r="AE266" i="1"/>
  <c r="AF266" i="1" s="1"/>
  <c r="AE287" i="1"/>
  <c r="AF287" i="1" s="1"/>
  <c r="AE304" i="1"/>
  <c r="AF304" i="1" s="1"/>
  <c r="AE320" i="1"/>
  <c r="AF320" i="1" s="1"/>
  <c r="AE336" i="1"/>
  <c r="AF336" i="1" s="1"/>
  <c r="AE352" i="1"/>
  <c r="AF352" i="1" s="1"/>
  <c r="AE368" i="1"/>
  <c r="AF368" i="1" s="1"/>
  <c r="AE384" i="1"/>
  <c r="AF384" i="1" s="1"/>
  <c r="AE400" i="1"/>
  <c r="AF400" i="1" s="1"/>
  <c r="AE416" i="1"/>
  <c r="AF416" i="1" s="1"/>
  <c r="AE432" i="1"/>
  <c r="AF432" i="1" s="1"/>
  <c r="AE448" i="1"/>
  <c r="AF448" i="1" s="1"/>
  <c r="AE464" i="1"/>
  <c r="AF464" i="1" s="1"/>
  <c r="AE480" i="1"/>
  <c r="AF480" i="1" s="1"/>
  <c r="AE496" i="1"/>
  <c r="AF496" i="1" s="1"/>
  <c r="AE512" i="1"/>
  <c r="AF512" i="1" s="1"/>
  <c r="AE528" i="1"/>
  <c r="AF528" i="1" s="1"/>
  <c r="AE544" i="1"/>
  <c r="AF544" i="1" s="1"/>
  <c r="AE501" i="1"/>
  <c r="AF501" i="1" s="1"/>
  <c r="AE529" i="1"/>
  <c r="AF529" i="1" s="1"/>
  <c r="AE43" i="1"/>
  <c r="AF43" i="1" s="1"/>
  <c r="AE107" i="1"/>
  <c r="AF107" i="1" s="1"/>
  <c r="AE171" i="1"/>
  <c r="AF171" i="1" s="1"/>
  <c r="AE235" i="1"/>
  <c r="AF235" i="1" s="1"/>
  <c r="AE257" i="1"/>
  <c r="AF257" i="1" s="1"/>
  <c r="AE278" i="1"/>
  <c r="AF278" i="1" s="1"/>
  <c r="AE297" i="1"/>
  <c r="AF297" i="1" s="1"/>
  <c r="AE313" i="1"/>
  <c r="AF313" i="1" s="1"/>
  <c r="AE329" i="1"/>
  <c r="AF329" i="1" s="1"/>
  <c r="AE345" i="1"/>
  <c r="AF345" i="1" s="1"/>
  <c r="AE361" i="1"/>
  <c r="AF361" i="1" s="1"/>
  <c r="AE377" i="1"/>
  <c r="AF377" i="1" s="1"/>
  <c r="AE393" i="1"/>
  <c r="AF393" i="1" s="1"/>
  <c r="AE409" i="1"/>
  <c r="AF409" i="1" s="1"/>
  <c r="AE425" i="1"/>
  <c r="AF425" i="1" s="1"/>
  <c r="AE441" i="1"/>
  <c r="AF441" i="1" s="1"/>
  <c r="AE457" i="1"/>
  <c r="AF457" i="1" s="1"/>
  <c r="AE473" i="1"/>
  <c r="AF473" i="1" s="1"/>
  <c r="AE505" i="1"/>
  <c r="AF505" i="1" s="1"/>
  <c r="AE31" i="1"/>
  <c r="AF31" i="1" s="1"/>
  <c r="AE159" i="1"/>
  <c r="AF159" i="1" s="1"/>
  <c r="AE253" i="1"/>
  <c r="AF253" i="1" s="1"/>
  <c r="AE294" i="1"/>
  <c r="AF294" i="1" s="1"/>
  <c r="AE326" i="1"/>
  <c r="AF326" i="1" s="1"/>
  <c r="AE358" i="1"/>
  <c r="AF358" i="1" s="1"/>
  <c r="AE390" i="1"/>
  <c r="AF390" i="1" s="1"/>
  <c r="AE422" i="1"/>
  <c r="AF422" i="1" s="1"/>
  <c r="AE454" i="1"/>
  <c r="AF454" i="1" s="1"/>
  <c r="AE486" i="1"/>
  <c r="AF486" i="1" s="1"/>
  <c r="AE518" i="1"/>
  <c r="AF518" i="1" s="1"/>
  <c r="AE546" i="1"/>
  <c r="AF546" i="1" s="1"/>
  <c r="AE535" i="1"/>
  <c r="AF535" i="1" s="1"/>
  <c r="AE143" i="1"/>
  <c r="AF143" i="1" s="1"/>
  <c r="AE279" i="1"/>
  <c r="AF279" i="1" s="1"/>
  <c r="AE338" i="1"/>
  <c r="AF338" i="1" s="1"/>
  <c r="AE394" i="1"/>
  <c r="AF394" i="1" s="1"/>
  <c r="AE458" i="1"/>
  <c r="AF458" i="1" s="1"/>
  <c r="AE514" i="1"/>
  <c r="AF514" i="1" s="1"/>
  <c r="AE83" i="1"/>
  <c r="AF83" i="1" s="1"/>
  <c r="AE259" i="1"/>
  <c r="AF259" i="1" s="1"/>
  <c r="AE323" i="1"/>
  <c r="AF323" i="1" s="1"/>
  <c r="AE379" i="1"/>
  <c r="AF379" i="1" s="1"/>
  <c r="AE435" i="1"/>
  <c r="AF435" i="1" s="1"/>
  <c r="AE499" i="1"/>
  <c r="AF499" i="1" s="1"/>
  <c r="AE35" i="1"/>
  <c r="AF35" i="1" s="1"/>
  <c r="AE163" i="1"/>
  <c r="AF163" i="1" s="1"/>
  <c r="AE254" i="1"/>
  <c r="AF254" i="1" s="1"/>
  <c r="AE295" i="1"/>
  <c r="AF295" i="1" s="1"/>
  <c r="AE327" i="1"/>
  <c r="AF327" i="1" s="1"/>
  <c r="AE359" i="1"/>
  <c r="AF359" i="1" s="1"/>
  <c r="AE391" i="1"/>
  <c r="AF391" i="1" s="1"/>
  <c r="AE423" i="1"/>
  <c r="AF423" i="1" s="1"/>
  <c r="AE455" i="1"/>
  <c r="AF455" i="1" s="1"/>
  <c r="AE495" i="1"/>
  <c r="AF495" i="1" s="1"/>
  <c r="AE47" i="1"/>
  <c r="AF47" i="1" s="1"/>
  <c r="AE269" i="1"/>
  <c r="AF269" i="1" s="1"/>
  <c r="AE346" i="1"/>
  <c r="AF346" i="1" s="1"/>
  <c r="AE418" i="1"/>
  <c r="AF418" i="1" s="1"/>
  <c r="AE490" i="1"/>
  <c r="AF490" i="1" s="1"/>
  <c r="AE51" i="1"/>
  <c r="AF51" i="1" s="1"/>
  <c r="AE270" i="1"/>
  <c r="AF270" i="1" s="1"/>
  <c r="AE347" i="1"/>
  <c r="AF347" i="1" s="1"/>
  <c r="AE419" i="1"/>
  <c r="AF419" i="1" s="1"/>
  <c r="AE491" i="1"/>
  <c r="AF491" i="1" s="1"/>
  <c r="AE94" i="1"/>
  <c r="AF94" i="1" s="1"/>
  <c r="AE126" i="1"/>
  <c r="AF126" i="1" s="1"/>
  <c r="AE190" i="1"/>
  <c r="AF190" i="1" s="1"/>
  <c r="AE8" i="1"/>
  <c r="AF8" i="1" s="1"/>
  <c r="AE56" i="1"/>
  <c r="AF56" i="1" s="1"/>
  <c r="AE104" i="1"/>
  <c r="AF104" i="1" s="1"/>
  <c r="AE136" i="1"/>
  <c r="AF136" i="1" s="1"/>
  <c r="AE200" i="1"/>
  <c r="AF200" i="1" s="1"/>
  <c r="AE248" i="1"/>
  <c r="AF248" i="1" s="1"/>
  <c r="AE13" i="1"/>
  <c r="AF13" i="1" s="1"/>
  <c r="AE45" i="1"/>
  <c r="AF45" i="1" s="1"/>
  <c r="AE109" i="1"/>
  <c r="AF109" i="1" s="1"/>
  <c r="AE157" i="1"/>
  <c r="AF157" i="1" s="1"/>
  <c r="AE205" i="1"/>
  <c r="AF205" i="1" s="1"/>
  <c r="AE87" i="1"/>
  <c r="AF87" i="1" s="1"/>
  <c r="AE250" i="1"/>
  <c r="AF250" i="1" s="1"/>
  <c r="AE292" i="1"/>
  <c r="AF292" i="1" s="1"/>
  <c r="AE340" i="1"/>
  <c r="AF340" i="1" s="1"/>
  <c r="AE388" i="1"/>
  <c r="AF388" i="1" s="1"/>
  <c r="AE452" i="1"/>
  <c r="AF452" i="1" s="1"/>
  <c r="AE484" i="1"/>
  <c r="AF484" i="1" s="1"/>
  <c r="AE532" i="1"/>
  <c r="AF532" i="1" s="1"/>
  <c r="AE59" i="1"/>
  <c r="AF59" i="1" s="1"/>
  <c r="AE241" i="1"/>
  <c r="AF241" i="1" s="1"/>
  <c r="AE317" i="1"/>
  <c r="AF317" i="1" s="1"/>
  <c r="AE349" i="1"/>
  <c r="AF349" i="1" s="1"/>
  <c r="AE413" i="1"/>
  <c r="AF413" i="1" s="1"/>
  <c r="AE445" i="1"/>
  <c r="AF445" i="1" s="1"/>
  <c r="AE63" i="1"/>
  <c r="AF63" i="1" s="1"/>
  <c r="AE263" i="1"/>
  <c r="AF263" i="1" s="1"/>
  <c r="AE398" i="1"/>
  <c r="AF398" i="1" s="1"/>
  <c r="AE494" i="1"/>
  <c r="AF494" i="1" s="1"/>
  <c r="AE487" i="1"/>
  <c r="AF487" i="1" s="1"/>
  <c r="AE298" i="1"/>
  <c r="AF298" i="1" s="1"/>
  <c r="AE14" i="1"/>
  <c r="AF14" i="1" s="1"/>
  <c r="AE30" i="1"/>
  <c r="AF30" i="1" s="1"/>
  <c r="AE46" i="1"/>
  <c r="AF46" i="1" s="1"/>
  <c r="AE522" i="1"/>
  <c r="AF522" i="1" s="1"/>
  <c r="AE395" i="1"/>
  <c r="AF395" i="1" s="1"/>
  <c r="AE195" i="1"/>
  <c r="AF195" i="1" s="1"/>
  <c r="AE367" i="1"/>
  <c r="AF367" i="1" s="1"/>
  <c r="AE511" i="1"/>
  <c r="AF511" i="1" s="1"/>
  <c r="AE434" i="1"/>
  <c r="AF434" i="1" s="1"/>
  <c r="AE371" i="1"/>
  <c r="AF371" i="1" s="1"/>
  <c r="AE147" i="1"/>
  <c r="AF147" i="1" s="1"/>
  <c r="AE451" i="1"/>
  <c r="AF451" i="1" s="1"/>
  <c r="AE265" i="1"/>
  <c r="AF265" i="1" s="1"/>
  <c r="AE399" i="1"/>
  <c r="AF399" i="1" s="1"/>
  <c r="AE111" i="1"/>
  <c r="AF111" i="1" s="1"/>
  <c r="AE506" i="1"/>
  <c r="AF506" i="1" s="1"/>
  <c r="AE443" i="1"/>
  <c r="AF443" i="1" s="1"/>
  <c r="AE339" i="1"/>
  <c r="AF339" i="1" s="1"/>
  <c r="AE335" i="1"/>
  <c r="AF335" i="1" s="1"/>
  <c r="AE362" i="1"/>
  <c r="AF362" i="1" s="1"/>
  <c r="AE410" i="1"/>
  <c r="AF410" i="1" s="1"/>
  <c r="AE281" i="1"/>
  <c r="AF281" i="1" s="1"/>
  <c r="AE507" i="1"/>
  <c r="AF507" i="1" s="1"/>
  <c r="AE303" i="1"/>
  <c r="AF303" i="1" s="1"/>
  <c r="AE431" i="1"/>
  <c r="AF431" i="1" s="1"/>
  <c r="AE290" i="1"/>
  <c r="AF290" i="1" s="1"/>
  <c r="AE115" i="1"/>
  <c r="AF115" i="1" s="1"/>
  <c r="AE515" i="1"/>
  <c r="AF515" i="1" s="1"/>
  <c r="AE466" i="1"/>
  <c r="AF466" i="1" s="1"/>
  <c r="AE463" i="1"/>
  <c r="AF463" i="1" s="1"/>
  <c r="AE67" i="1"/>
  <c r="AF67" i="1" s="1"/>
  <c r="AE291" i="1"/>
  <c r="AF291" i="1" s="1"/>
  <c r="AF18" i="1"/>
  <c r="AF98" i="1"/>
  <c r="Y113" i="1"/>
  <c r="Y170" i="1"/>
  <c r="Y297" i="1"/>
  <c r="Y33" i="1"/>
  <c r="Y74" i="1"/>
  <c r="Y219" i="1"/>
  <c r="Y209" i="1"/>
  <c r="Y250" i="1"/>
  <c r="Y81" i="1"/>
  <c r="Y161" i="1"/>
  <c r="Y241" i="1"/>
  <c r="Y42" i="1"/>
  <c r="Y122" i="1"/>
  <c r="Y202" i="1"/>
  <c r="Y298" i="1"/>
  <c r="Y123" i="1"/>
  <c r="Y48" i="1"/>
  <c r="Y45" i="1"/>
  <c r="Y109" i="1"/>
  <c r="Y173" i="1"/>
  <c r="Y237" i="1"/>
  <c r="Y301" i="1"/>
  <c r="Y70" i="1"/>
  <c r="Y134" i="1"/>
  <c r="Y198" i="1"/>
  <c r="Y262" i="1"/>
  <c r="Y23" i="1"/>
  <c r="Y87" i="1"/>
  <c r="Y151" i="1"/>
  <c r="Y215" i="1"/>
  <c r="Y279" i="1"/>
  <c r="Y44" i="1"/>
  <c r="Y108" i="1"/>
  <c r="Y172" i="1"/>
  <c r="Y236" i="1"/>
  <c r="Y300" i="1"/>
  <c r="Y17" i="1"/>
  <c r="Y97" i="1"/>
  <c r="Y177" i="1"/>
  <c r="Y281" i="1"/>
  <c r="Y58" i="1"/>
  <c r="Y138" i="1"/>
  <c r="Y234" i="1"/>
  <c r="Y11" i="1"/>
  <c r="Y155" i="1"/>
  <c r="Y112" i="1"/>
  <c r="Y77" i="1"/>
  <c r="Y141" i="1"/>
  <c r="Y205" i="1"/>
  <c r="Y269" i="1"/>
  <c r="Y38" i="1"/>
  <c r="Y102" i="1"/>
  <c r="Y166" i="1"/>
  <c r="Y230" i="1"/>
  <c r="Y294" i="1"/>
  <c r="Y55" i="1"/>
  <c r="Y119" i="1"/>
  <c r="Y183" i="1"/>
  <c r="Y247" i="1"/>
  <c r="Y12" i="1"/>
  <c r="Y76" i="1"/>
  <c r="Y140" i="1"/>
  <c r="Y204" i="1"/>
  <c r="Y268" i="1"/>
  <c r="Y49" i="1"/>
  <c r="Y145" i="1"/>
  <c r="Y225" i="1"/>
  <c r="Y10" i="1"/>
  <c r="Y106" i="1"/>
  <c r="Y186" i="1"/>
  <c r="Y266" i="1"/>
  <c r="Y91" i="1"/>
  <c r="Y251" i="1"/>
  <c r="Y283" i="1"/>
  <c r="Y65" i="1"/>
  <c r="Y129" i="1"/>
  <c r="Y193" i="1"/>
  <c r="Y257" i="1"/>
  <c r="Y26" i="1"/>
  <c r="Y90" i="1"/>
  <c r="Y154" i="1"/>
  <c r="Y218" i="1"/>
  <c r="Y282" i="1"/>
  <c r="Y59" i="1"/>
  <c r="Y187" i="1"/>
  <c r="Y8" i="1"/>
  <c r="Y43" i="1"/>
  <c r="Y75" i="1"/>
  <c r="Y107" i="1"/>
  <c r="Y139" i="1"/>
  <c r="Y171" i="1"/>
  <c r="Y203" i="1"/>
  <c r="Y235" i="1"/>
  <c r="Y267" i="1"/>
  <c r="Y299" i="1"/>
  <c r="Y24" i="1"/>
  <c r="Y80" i="1"/>
  <c r="Y160" i="1"/>
  <c r="Y21" i="1"/>
  <c r="Y53" i="1"/>
  <c r="Y85" i="1"/>
  <c r="Y117" i="1"/>
  <c r="Y149" i="1"/>
  <c r="Y181" i="1"/>
  <c r="Y213" i="1"/>
  <c r="Y245" i="1"/>
  <c r="Y277" i="1"/>
  <c r="Y14" i="1"/>
  <c r="Y46" i="1"/>
  <c r="Y78" i="1"/>
  <c r="Y110" i="1"/>
  <c r="Y142" i="1"/>
  <c r="Y174" i="1"/>
  <c r="Y206" i="1"/>
  <c r="Y238" i="1"/>
  <c r="Y270" i="1"/>
  <c r="Y302" i="1"/>
  <c r="Y31" i="1"/>
  <c r="Y63" i="1"/>
  <c r="Y95" i="1"/>
  <c r="Y127" i="1"/>
  <c r="Y159" i="1"/>
  <c r="Y191" i="1"/>
  <c r="Y223" i="1"/>
  <c r="Y255" i="1"/>
  <c r="Y287" i="1"/>
  <c r="Y20" i="1"/>
  <c r="Y52" i="1"/>
  <c r="Y84" i="1"/>
  <c r="Y116" i="1"/>
  <c r="Y148" i="1"/>
  <c r="Y180" i="1"/>
  <c r="Y212" i="1"/>
  <c r="Y244" i="1"/>
  <c r="Y276" i="1"/>
  <c r="Y265" i="1"/>
  <c r="Y9" i="1"/>
  <c r="Y41" i="1"/>
  <c r="Y73" i="1"/>
  <c r="Y105" i="1"/>
  <c r="Y137" i="1"/>
  <c r="Y169" i="1"/>
  <c r="Y201" i="1"/>
  <c r="Y233" i="1"/>
  <c r="Y273" i="1"/>
  <c r="Y34" i="1"/>
  <c r="Y66" i="1"/>
  <c r="Y98" i="1"/>
  <c r="Y130" i="1"/>
  <c r="Y162" i="1"/>
  <c r="Y194" i="1"/>
  <c r="Y226" i="1"/>
  <c r="Y258" i="1"/>
  <c r="Y290" i="1"/>
  <c r="Y19" i="1"/>
  <c r="Y51" i="1"/>
  <c r="Y83" i="1"/>
  <c r="Y115" i="1"/>
  <c r="Y147" i="1"/>
  <c r="Y179" i="1"/>
  <c r="Y211" i="1"/>
  <c r="Y243" i="1"/>
  <c r="Y275" i="1"/>
  <c r="Y40" i="1"/>
  <c r="Y88" i="1"/>
  <c r="Y176" i="1"/>
  <c r="Y37" i="1"/>
  <c r="Y69" i="1"/>
  <c r="Y101" i="1"/>
  <c r="Y133" i="1"/>
  <c r="Y165" i="1"/>
  <c r="Y197" i="1"/>
  <c r="Y229" i="1"/>
  <c r="Y261" i="1"/>
  <c r="Y293" i="1"/>
  <c r="Y30" i="1"/>
  <c r="Y62" i="1"/>
  <c r="Y94" i="1"/>
  <c r="Y126" i="1"/>
  <c r="Y158" i="1"/>
  <c r="Y190" i="1"/>
  <c r="Y222" i="1"/>
  <c r="Y254" i="1"/>
  <c r="Y286" i="1"/>
  <c r="Y15" i="1"/>
  <c r="Y47" i="1"/>
  <c r="Y79" i="1"/>
  <c r="Y111" i="1"/>
  <c r="Y143" i="1"/>
  <c r="Y175" i="1"/>
  <c r="Y207" i="1"/>
  <c r="Y239" i="1"/>
  <c r="Y271" i="1"/>
  <c r="Y303" i="1"/>
  <c r="Y36" i="1"/>
  <c r="Y68" i="1"/>
  <c r="Y100" i="1"/>
  <c r="Y132" i="1"/>
  <c r="Y164" i="1"/>
  <c r="Y196" i="1"/>
  <c r="Y228" i="1"/>
  <c r="Y260" i="1"/>
  <c r="Y292" i="1"/>
  <c r="Y25" i="1"/>
  <c r="Y57" i="1"/>
  <c r="Y89" i="1"/>
  <c r="Y121" i="1"/>
  <c r="Y153" i="1"/>
  <c r="Y185" i="1"/>
  <c r="Y217" i="1"/>
  <c r="Y249" i="1"/>
  <c r="Y289" i="1"/>
  <c r="Y18" i="1"/>
  <c r="Y50" i="1"/>
  <c r="Y82" i="1"/>
  <c r="Y114" i="1"/>
  <c r="Y146" i="1"/>
  <c r="Y178" i="1"/>
  <c r="Y210" i="1"/>
  <c r="Y242" i="1"/>
  <c r="Y274" i="1"/>
  <c r="Y35" i="1"/>
  <c r="Y67" i="1"/>
  <c r="Y99" i="1"/>
  <c r="Y131" i="1"/>
  <c r="Y163" i="1"/>
  <c r="Y195" i="1"/>
  <c r="Y227" i="1"/>
  <c r="Y259" i="1"/>
  <c r="Y291" i="1"/>
  <c r="Y16" i="1"/>
  <c r="Y56" i="1"/>
  <c r="Y120" i="1"/>
  <c r="Y32" i="1"/>
  <c r="Y64" i="1"/>
  <c r="Y96" i="1"/>
  <c r="Y128" i="1"/>
  <c r="Y200" i="1"/>
  <c r="Y72" i="1"/>
  <c r="Y104" i="1"/>
  <c r="Y144" i="1"/>
  <c r="Y248" i="1"/>
  <c r="Y136" i="1"/>
  <c r="Y152" i="1"/>
  <c r="Y168" i="1"/>
  <c r="Y184" i="1"/>
  <c r="Y216" i="1"/>
  <c r="Y280" i="1"/>
  <c r="Y192" i="1"/>
  <c r="Y208" i="1"/>
  <c r="Y232" i="1"/>
  <c r="Y264" i="1"/>
  <c r="Y296" i="1"/>
  <c r="Y224" i="1"/>
  <c r="Y240" i="1"/>
  <c r="Y256" i="1"/>
  <c r="Y272" i="1"/>
  <c r="Y288" i="1"/>
  <c r="Y304" i="1"/>
  <c r="U4" i="1"/>
  <c r="Y1800" i="1" s="1"/>
  <c r="Y1796" i="1" l="1"/>
  <c r="Y594" i="1"/>
  <c r="Y424" i="1"/>
  <c r="Y449" i="1"/>
  <c r="Y481" i="1"/>
  <c r="Y515" i="1"/>
  <c r="Y454" i="1"/>
  <c r="Y490" i="1"/>
  <c r="Y567" i="1"/>
  <c r="Y592" i="1"/>
  <c r="Y610" i="1"/>
  <c r="Y422" i="1"/>
  <c r="Y431" i="1"/>
  <c r="Y447" i="1"/>
  <c r="Y463" i="1"/>
  <c r="Y479" i="1"/>
  <c r="Y495" i="1"/>
  <c r="Y511" i="1"/>
  <c r="Y436" i="1"/>
  <c r="Y452" i="1"/>
  <c r="Y468" i="1"/>
  <c r="Y484" i="1"/>
  <c r="Y500" i="1"/>
  <c r="Y517" i="1"/>
  <c r="Y2070" i="1"/>
  <c r="Y2071" i="1"/>
  <c r="Y2055" i="1"/>
  <c r="Y557" i="1"/>
  <c r="Y599" i="1"/>
  <c r="Y627" i="1"/>
  <c r="Y643" i="1"/>
  <c r="Y659" i="1"/>
  <c r="Y675" i="1"/>
  <c r="Y691" i="1"/>
  <c r="Y707" i="1"/>
  <c r="Y723" i="1"/>
  <c r="Y739" i="1"/>
  <c r="Y755" i="1"/>
  <c r="Y771" i="1"/>
  <c r="Y787" i="1"/>
  <c r="Y803" i="1"/>
  <c r="Y819" i="1"/>
  <c r="Y835" i="1"/>
  <c r="Y851" i="1"/>
  <c r="Y867" i="1"/>
  <c r="Y883" i="1"/>
  <c r="Y899" i="1"/>
  <c r="Y915" i="1"/>
  <c r="Y550" i="1"/>
  <c r="Y607" i="1"/>
  <c r="Y615" i="1"/>
  <c r="Y626" i="1"/>
  <c r="Y642" i="1"/>
  <c r="Y658" i="1"/>
  <c r="Y674" i="1"/>
  <c r="Y690" i="1"/>
  <c r="Y706" i="1"/>
  <c r="Y722" i="1"/>
  <c r="Y738" i="1"/>
  <c r="Y754" i="1"/>
  <c r="Y770" i="1"/>
  <c r="Y786" i="1"/>
  <c r="Y802" i="1"/>
  <c r="Y818" i="1"/>
  <c r="Y834" i="1"/>
  <c r="Y850" i="1"/>
  <c r="Y866" i="1"/>
  <c r="Y882" i="1"/>
  <c r="Y898" i="1"/>
  <c r="Y914" i="1"/>
  <c r="Y929" i="1"/>
  <c r="Y945" i="1"/>
  <c r="Y961" i="1"/>
  <c r="Y977" i="1"/>
  <c r="Y993" i="1"/>
  <c r="Y1009" i="1"/>
  <c r="Y1025" i="1"/>
  <c r="Y1041" i="1"/>
  <c r="Y1057" i="1"/>
  <c r="Y1073" i="1"/>
  <c r="Y1089" i="1"/>
  <c r="Y1105" i="1"/>
  <c r="Y1121" i="1"/>
  <c r="Y1137" i="1"/>
  <c r="Y1153" i="1"/>
  <c r="Y1169" i="1"/>
  <c r="Y1185" i="1"/>
  <c r="Y1201" i="1"/>
  <c r="Y1217" i="1"/>
  <c r="Y1233" i="1"/>
  <c r="Y1249" i="1"/>
  <c r="Y1265" i="1"/>
  <c r="Y1281" i="1"/>
  <c r="Y1297" i="1"/>
  <c r="Y1313" i="1"/>
  <c r="Y1329" i="1"/>
  <c r="Y1345" i="1"/>
  <c r="Y1361" i="1"/>
  <c r="Y1377" i="1"/>
  <c r="Y1393" i="1"/>
  <c r="Y1409" i="1"/>
  <c r="Y1425" i="1"/>
  <c r="Y1441" i="1"/>
  <c r="Y1457" i="1"/>
  <c r="Y1473" i="1"/>
  <c r="Y1489" i="1"/>
  <c r="Y1505" i="1"/>
  <c r="Y1521" i="1"/>
  <c r="Y1537" i="1"/>
  <c r="Y1553" i="1"/>
  <c r="Y1569" i="1"/>
  <c r="Y1585" i="1"/>
  <c r="Y1601" i="1"/>
  <c r="Y1617" i="1"/>
  <c r="Y1633" i="1"/>
  <c r="Y1649" i="1"/>
  <c r="Y1665" i="1"/>
  <c r="Y1681" i="1"/>
  <c r="Y1697" i="1"/>
  <c r="Y1713" i="1"/>
  <c r="Y1729" i="1"/>
  <c r="Y1745" i="1"/>
  <c r="Y1761" i="1"/>
  <c r="Y1777" i="1"/>
  <c r="Y1793" i="1"/>
  <c r="Y1813" i="1"/>
  <c r="Y1829" i="1"/>
  <c r="Y1845" i="1"/>
  <c r="Y1861" i="1"/>
  <c r="Y1877" i="1"/>
  <c r="Y1893" i="1"/>
  <c r="Y930" i="1"/>
  <c r="Y946" i="1"/>
  <c r="Y962" i="1"/>
  <c r="Y978" i="1"/>
  <c r="Y994" i="1"/>
  <c r="Y1010" i="1"/>
  <c r="Y1026" i="1"/>
  <c r="Y1042" i="1"/>
  <c r="Y1058" i="1"/>
  <c r="Y1074" i="1"/>
  <c r="Y1090" i="1"/>
  <c r="Y1106" i="1"/>
  <c r="Y1122" i="1"/>
  <c r="Y1138" i="1"/>
  <c r="Y1154" i="1"/>
  <c r="Y1170" i="1"/>
  <c r="Y1186" i="1"/>
  <c r="Y1202" i="1"/>
  <c r="Y1218" i="1"/>
  <c r="Y1234" i="1"/>
  <c r="Y1250" i="1"/>
  <c r="Y1266" i="1"/>
  <c r="Y1282" i="1"/>
  <c r="Y1298" i="1"/>
  <c r="Y1314" i="1"/>
  <c r="Y1330" i="1"/>
  <c r="Y1346" i="1"/>
  <c r="Y1362" i="1"/>
  <c r="Y1378" i="1"/>
  <c r="Y1394" i="1"/>
  <c r="Y1410" i="1"/>
  <c r="Y1426" i="1"/>
  <c r="Y1442" i="1"/>
  <c r="Y1458" i="1"/>
  <c r="Y1474" i="1"/>
  <c r="Y1490" i="1"/>
  <c r="Y1506" i="1"/>
  <c r="Y1522" i="1"/>
  <c r="Y1538" i="1"/>
  <c r="Y1554" i="1"/>
  <c r="Y1570" i="1"/>
  <c r="Y1586" i="1"/>
  <c r="Y1602" i="1"/>
  <c r="Y1618" i="1"/>
  <c r="Y1634" i="1"/>
  <c r="Y1650" i="1"/>
  <c r="Y1666" i="1"/>
  <c r="Y1682" i="1"/>
  <c r="Y1698" i="1"/>
  <c r="Y1714" i="1"/>
  <c r="Y1730" i="1"/>
  <c r="Y1746" i="1"/>
  <c r="Y1762" i="1"/>
  <c r="Y1778" i="1"/>
  <c r="Y1794" i="1"/>
  <c r="Y1814" i="1"/>
  <c r="Y1830" i="1"/>
  <c r="Y1846" i="1"/>
  <c r="Y1862" i="1"/>
  <c r="Y1878" i="1"/>
  <c r="Y1894" i="1"/>
  <c r="Y1910" i="1"/>
  <c r="Y1926" i="1"/>
  <c r="Y1942" i="1"/>
  <c r="Y1909" i="1"/>
  <c r="Y1925" i="1"/>
  <c r="Y1941" i="1"/>
  <c r="Y1957" i="1"/>
  <c r="Y1973" i="1"/>
  <c r="Y1989" i="1"/>
  <c r="Y2005" i="1"/>
  <c r="Y2019" i="1"/>
  <c r="Y2027" i="1"/>
  <c r="Y2035" i="1"/>
  <c r="Y2043" i="1"/>
  <c r="Y1960" i="1"/>
  <c r="Y1976" i="1"/>
  <c r="Y1992" i="1"/>
  <c r="Y2008" i="1"/>
  <c r="Y2049" i="1"/>
  <c r="Y1795" i="1"/>
  <c r="Y421" i="1"/>
  <c r="Y453" i="1"/>
  <c r="Y485" i="1"/>
  <c r="Y426" i="1"/>
  <c r="Y458" i="1"/>
  <c r="Y486" i="1"/>
  <c r="Y535" i="1"/>
  <c r="Y606" i="1"/>
  <c r="Y2052" i="1"/>
  <c r="Y2062" i="1"/>
  <c r="Y2061" i="1"/>
  <c r="Y524" i="1"/>
  <c r="Y581" i="1"/>
  <c r="Y625" i="1"/>
  <c r="Y641" i="1"/>
  <c r="Y657" i="1"/>
  <c r="Y673" i="1"/>
  <c r="Y689" i="1"/>
  <c r="Y705" i="1"/>
  <c r="Y721" i="1"/>
  <c r="Y737" i="1"/>
  <c r="Y753" i="1"/>
  <c r="Y769" i="1"/>
  <c r="Y785" i="1"/>
  <c r="Y801" i="1"/>
  <c r="Y817" i="1"/>
  <c r="Y556" i="1"/>
  <c r="Y533" i="1"/>
  <c r="Y433" i="1"/>
  <c r="Y465" i="1"/>
  <c r="Y497" i="1"/>
  <c r="Y438" i="1"/>
  <c r="Y474" i="1"/>
  <c r="Y506" i="1"/>
  <c r="Y551" i="1"/>
  <c r="Y608" i="1"/>
  <c r="Y612" i="1"/>
  <c r="Y423" i="1"/>
  <c r="Y439" i="1"/>
  <c r="Y455" i="1"/>
  <c r="Y471" i="1"/>
  <c r="Y487" i="1"/>
  <c r="Y503" i="1"/>
  <c r="Y428" i="1"/>
  <c r="Y444" i="1"/>
  <c r="Y460" i="1"/>
  <c r="Y476" i="1"/>
  <c r="Y492" i="1"/>
  <c r="Y508" i="1"/>
  <c r="Y2051" i="1"/>
  <c r="Y2058" i="1"/>
  <c r="Y2063" i="1"/>
  <c r="Y540" i="1"/>
  <c r="Y595" i="1"/>
  <c r="Y620" i="1"/>
  <c r="Y635" i="1"/>
  <c r="Y651" i="1"/>
  <c r="Y667" i="1"/>
  <c r="Y683" i="1"/>
  <c r="Y699" i="1"/>
  <c r="Y715" i="1"/>
  <c r="Y731" i="1"/>
  <c r="Y747" i="1"/>
  <c r="Y763" i="1"/>
  <c r="Y779" i="1"/>
  <c r="Y795" i="1"/>
  <c r="Y811" i="1"/>
  <c r="Y827" i="1"/>
  <c r="Y843" i="1"/>
  <c r="Y859" i="1"/>
  <c r="Y875" i="1"/>
  <c r="Y891" i="1"/>
  <c r="Y907" i="1"/>
  <c r="Y525" i="1"/>
  <c r="Y603" i="1"/>
  <c r="Y611" i="1"/>
  <c r="Y619" i="1"/>
  <c r="Y634" i="1"/>
  <c r="Y650" i="1"/>
  <c r="Y666" i="1"/>
  <c r="Y682" i="1"/>
  <c r="Y698" i="1"/>
  <c r="Y714" i="1"/>
  <c r="Y730" i="1"/>
  <c r="Y746" i="1"/>
  <c r="Y762" i="1"/>
  <c r="Y778" i="1"/>
  <c r="Y794" i="1"/>
  <c r="Y810" i="1"/>
  <c r="Y826" i="1"/>
  <c r="Y842" i="1"/>
  <c r="Y858" i="1"/>
  <c r="Y874" i="1"/>
  <c r="Y890" i="1"/>
  <c r="Y906" i="1"/>
  <c r="Y922" i="1"/>
  <c r="Y937" i="1"/>
  <c r="Y953" i="1"/>
  <c r="Y969" i="1"/>
  <c r="Y985" i="1"/>
  <c r="Y1001" i="1"/>
  <c r="Y1017" i="1"/>
  <c r="Y1033" i="1"/>
  <c r="Y1049" i="1"/>
  <c r="Y1065" i="1"/>
  <c r="Y1081" i="1"/>
  <c r="Y1097" i="1"/>
  <c r="Y1113" i="1"/>
  <c r="Y1129" i="1"/>
  <c r="Y1145" i="1"/>
  <c r="Y1161" i="1"/>
  <c r="Y1177" i="1"/>
  <c r="Y1193" i="1"/>
  <c r="Y1209" i="1"/>
  <c r="Y1225" i="1"/>
  <c r="Y1241" i="1"/>
  <c r="Y1257" i="1"/>
  <c r="Y1273" i="1"/>
  <c r="Y1289" i="1"/>
  <c r="Y1305" i="1"/>
  <c r="Y1321" i="1"/>
  <c r="Y1337" i="1"/>
  <c r="Y1353" i="1"/>
  <c r="Y1369" i="1"/>
  <c r="Y1385" i="1"/>
  <c r="Y1401" i="1"/>
  <c r="Y1417" i="1"/>
  <c r="Y1433" i="1"/>
  <c r="Y1449" i="1"/>
  <c r="Y1465" i="1"/>
  <c r="Y1481" i="1"/>
  <c r="Y1497" i="1"/>
  <c r="Y1513" i="1"/>
  <c r="Y1529" i="1"/>
  <c r="Y1545" i="1"/>
  <c r="Y1561" i="1"/>
  <c r="Y1577" i="1"/>
  <c r="Y1593" i="1"/>
  <c r="Y1609" i="1"/>
  <c r="Y1625" i="1"/>
  <c r="Y1641" i="1"/>
  <c r="Y1657" i="1"/>
  <c r="Y1673" i="1"/>
  <c r="Y1689" i="1"/>
  <c r="Y1705" i="1"/>
  <c r="Y1721" i="1"/>
  <c r="Y1737" i="1"/>
  <c r="Y1753" i="1"/>
  <c r="Y1769" i="1"/>
  <c r="Y1785" i="1"/>
  <c r="Y1805" i="1"/>
  <c r="Y1821" i="1"/>
  <c r="Y1837" i="1"/>
  <c r="Y1853" i="1"/>
  <c r="Y1869" i="1"/>
  <c r="Y1885" i="1"/>
  <c r="Y1901" i="1"/>
  <c r="Y938" i="1"/>
  <c r="Y954" i="1"/>
  <c r="Y970" i="1"/>
  <c r="Y986" i="1"/>
  <c r="Y1002" i="1"/>
  <c r="Y1018" i="1"/>
  <c r="Y1034" i="1"/>
  <c r="Y1050" i="1"/>
  <c r="Y1066" i="1"/>
  <c r="Y1082" i="1"/>
  <c r="Y1098" i="1"/>
  <c r="Y1114" i="1"/>
  <c r="Y1130" i="1"/>
  <c r="Y1146" i="1"/>
  <c r="Y1162" i="1"/>
  <c r="Y1178" i="1"/>
  <c r="Y1194" i="1"/>
  <c r="Y1210" i="1"/>
  <c r="Y1226" i="1"/>
  <c r="Y1242" i="1"/>
  <c r="Y1258" i="1"/>
  <c r="Y1274" i="1"/>
  <c r="Y1290" i="1"/>
  <c r="Y1306" i="1"/>
  <c r="Y1322" i="1"/>
  <c r="Y1338" i="1"/>
  <c r="Y1354" i="1"/>
  <c r="Y1370" i="1"/>
  <c r="Y1386" i="1"/>
  <c r="Y1402" i="1"/>
  <c r="Y1418" i="1"/>
  <c r="Y1434" i="1"/>
  <c r="Y1450" i="1"/>
  <c r="Y1466" i="1"/>
  <c r="Y1482" i="1"/>
  <c r="Y1498" i="1"/>
  <c r="Y1514" i="1"/>
  <c r="Y1530" i="1"/>
  <c r="Y1546" i="1"/>
  <c r="Y1562" i="1"/>
  <c r="Y1578" i="1"/>
  <c r="Y1594" i="1"/>
  <c r="Y1610" i="1"/>
  <c r="Y1626" i="1"/>
  <c r="Y1642" i="1"/>
  <c r="Y1658" i="1"/>
  <c r="Y1674" i="1"/>
  <c r="Y1690" i="1"/>
  <c r="Y1706" i="1"/>
  <c r="Y1722" i="1"/>
  <c r="Y1738" i="1"/>
  <c r="Y1754" i="1"/>
  <c r="Y1770" i="1"/>
  <c r="Y1786" i="1"/>
  <c r="Y1806" i="1"/>
  <c r="Y1822" i="1"/>
  <c r="Y1838" i="1"/>
  <c r="Y1854" i="1"/>
  <c r="Y1870" i="1"/>
  <c r="Y1886" i="1"/>
  <c r="Y1902" i="1"/>
  <c r="Y1918" i="1"/>
  <c r="Y1934" i="1"/>
  <c r="Y1950" i="1"/>
  <c r="Y1917" i="1"/>
  <c r="Y1933" i="1"/>
  <c r="Y1949" i="1"/>
  <c r="Y1965" i="1"/>
  <c r="Y1981" i="1"/>
  <c r="Y1997" i="1"/>
  <c r="Y2013" i="1"/>
  <c r="Y2023" i="1"/>
  <c r="Y2031" i="1"/>
  <c r="Y2039" i="1"/>
  <c r="Y1952" i="1"/>
  <c r="Y1968" i="1"/>
  <c r="Y1984" i="1"/>
  <c r="Y2000" i="1"/>
  <c r="Y2015" i="1"/>
  <c r="Y565" i="1"/>
  <c r="Y519" i="1"/>
  <c r="Y437" i="1"/>
  <c r="Y469" i="1"/>
  <c r="Y501" i="1"/>
  <c r="Y442" i="1"/>
  <c r="Y470" i="1"/>
  <c r="Y502" i="1"/>
  <c r="Y604" i="1"/>
  <c r="Y582" i="1"/>
  <c r="Y2072" i="1"/>
  <c r="Y2069" i="1"/>
  <c r="Y418" i="1"/>
  <c r="Y411" i="1"/>
  <c r="Y558" i="1"/>
  <c r="Y585" i="1"/>
  <c r="Y633" i="1"/>
  <c r="Y649" i="1"/>
  <c r="Y665" i="1"/>
  <c r="Y681" i="1"/>
  <c r="Y697" i="1"/>
  <c r="Y713" i="1"/>
  <c r="Y729" i="1"/>
  <c r="Y745" i="1"/>
  <c r="Y761" i="1"/>
  <c r="Y777" i="1"/>
  <c r="Y793" i="1"/>
  <c r="Y809" i="1"/>
  <c r="Y825" i="1"/>
  <c r="Y833" i="1"/>
  <c r="Y849" i="1"/>
  <c r="Y865" i="1"/>
  <c r="Y881" i="1"/>
  <c r="Y897" i="1"/>
  <c r="Y913" i="1"/>
  <c r="Y532" i="1"/>
  <c r="Y574" i="1"/>
  <c r="Y593" i="1"/>
  <c r="Y636" i="1"/>
  <c r="Y652" i="1"/>
  <c r="Y668" i="1"/>
  <c r="Y684" i="1"/>
  <c r="Y700" i="1"/>
  <c r="Y716" i="1"/>
  <c r="Y732" i="1"/>
  <c r="Y748" i="1"/>
  <c r="Y764" i="1"/>
  <c r="Y780" i="1"/>
  <c r="Y796" i="1"/>
  <c r="Y812" i="1"/>
  <c r="Y828" i="1"/>
  <c r="Y844" i="1"/>
  <c r="Y860" i="1"/>
  <c r="Y876" i="1"/>
  <c r="Y892" i="1"/>
  <c r="Y908" i="1"/>
  <c r="Y923" i="1"/>
  <c r="Y939" i="1"/>
  <c r="Y955" i="1"/>
  <c r="Y971" i="1"/>
  <c r="Y987" i="1"/>
  <c r="Y1003" i="1"/>
  <c r="Y1019" i="1"/>
  <c r="Y1035" i="1"/>
  <c r="Y1051" i="1"/>
  <c r="Y1067" i="1"/>
  <c r="Y1083" i="1"/>
  <c r="Y1099" i="1"/>
  <c r="Y1115" i="1"/>
  <c r="Y1131" i="1"/>
  <c r="Y1147" i="1"/>
  <c r="Y1163" i="1"/>
  <c r="Y1179" i="1"/>
  <c r="Y441" i="1"/>
  <c r="Y473" i="1"/>
  <c r="Y505" i="1"/>
  <c r="Y446" i="1"/>
  <c r="Y482" i="1"/>
  <c r="Y514" i="1"/>
  <c r="Y584" i="1"/>
  <c r="Y614" i="1"/>
  <c r="Y427" i="1"/>
  <c r="Y443" i="1"/>
  <c r="Y459" i="1"/>
  <c r="Y475" i="1"/>
  <c r="Y491" i="1"/>
  <c r="Y507" i="1"/>
  <c r="Y432" i="1"/>
  <c r="Y448" i="1"/>
  <c r="Y464" i="1"/>
  <c r="Y480" i="1"/>
  <c r="Y496" i="1"/>
  <c r="Y512" i="1"/>
  <c r="Y2064" i="1"/>
  <c r="Y2067" i="1"/>
  <c r="Y542" i="1"/>
  <c r="Y597" i="1"/>
  <c r="Y623" i="1"/>
  <c r="Y639" i="1"/>
  <c r="Y655" i="1"/>
  <c r="Y671" i="1"/>
  <c r="Y687" i="1"/>
  <c r="Y703" i="1"/>
  <c r="Y719" i="1"/>
  <c r="Y735" i="1"/>
  <c r="Y751" i="1"/>
  <c r="Y767" i="1"/>
  <c r="Y783" i="1"/>
  <c r="Y799" i="1"/>
  <c r="Y815" i="1"/>
  <c r="Y831" i="1"/>
  <c r="Y847" i="1"/>
  <c r="Y863" i="1"/>
  <c r="Y879" i="1"/>
  <c r="Y895" i="1"/>
  <c r="Y911" i="1"/>
  <c r="Y548" i="1"/>
  <c r="Y605" i="1"/>
  <c r="Y613" i="1"/>
  <c r="Y622" i="1"/>
  <c r="Y638" i="1"/>
  <c r="Y654" i="1"/>
  <c r="Y670" i="1"/>
  <c r="Y686" i="1"/>
  <c r="Y702" i="1"/>
  <c r="Y718" i="1"/>
  <c r="Y734" i="1"/>
  <c r="Y750" i="1"/>
  <c r="Y766" i="1"/>
  <c r="Y782" i="1"/>
  <c r="Y798" i="1"/>
  <c r="Y814" i="1"/>
  <c r="Y830" i="1"/>
  <c r="Y846" i="1"/>
  <c r="Y862" i="1"/>
  <c r="Y878" i="1"/>
  <c r="Y894" i="1"/>
  <c r="Y910" i="1"/>
  <c r="Y925" i="1"/>
  <c r="Y941" i="1"/>
  <c r="Y957" i="1"/>
  <c r="Y973" i="1"/>
  <c r="Y989" i="1"/>
  <c r="Y1005" i="1"/>
  <c r="Y1021" i="1"/>
  <c r="Y1037" i="1"/>
  <c r="Y1053" i="1"/>
  <c r="Y1069" i="1"/>
  <c r="Y1085" i="1"/>
  <c r="Y1101" i="1"/>
  <c r="Y1117" i="1"/>
  <c r="Y1133" i="1"/>
  <c r="Y1149" i="1"/>
  <c r="Y1165" i="1"/>
  <c r="Y1181" i="1"/>
  <c r="Y1197" i="1"/>
  <c r="Y1213" i="1"/>
  <c r="Y1229" i="1"/>
  <c r="Y1245" i="1"/>
  <c r="Y1261" i="1"/>
  <c r="Y1277" i="1"/>
  <c r="Y1293" i="1"/>
  <c r="Y1309" i="1"/>
  <c r="Y1325" i="1"/>
  <c r="Y1341" i="1"/>
  <c r="Y1357" i="1"/>
  <c r="Y1373" i="1"/>
  <c r="Y1389" i="1"/>
  <c r="Y1405" i="1"/>
  <c r="Y1421" i="1"/>
  <c r="Y1437" i="1"/>
  <c r="Y1453" i="1"/>
  <c r="Y1469" i="1"/>
  <c r="Y1485" i="1"/>
  <c r="Y1501" i="1"/>
  <c r="Y1517" i="1"/>
  <c r="Y1533" i="1"/>
  <c r="Y1549" i="1"/>
  <c r="Y1565" i="1"/>
  <c r="Y1581" i="1"/>
  <c r="Y1597" i="1"/>
  <c r="Y1613" i="1"/>
  <c r="Y1629" i="1"/>
  <c r="Y1645" i="1"/>
  <c r="Y1661" i="1"/>
  <c r="Y1677" i="1"/>
  <c r="Y1693" i="1"/>
  <c r="Y1709" i="1"/>
  <c r="Y1725" i="1"/>
  <c r="Y1741" i="1"/>
  <c r="Y1757" i="1"/>
  <c r="Y1773" i="1"/>
  <c r="Y1789" i="1"/>
  <c r="Y1809" i="1"/>
  <c r="Y1825" i="1"/>
  <c r="Y1841" i="1"/>
  <c r="Y1857" i="1"/>
  <c r="Y1873" i="1"/>
  <c r="Y1889" i="1"/>
  <c r="Y926" i="1"/>
  <c r="Y942" i="1"/>
  <c r="Y958" i="1"/>
  <c r="Y974" i="1"/>
  <c r="Y990" i="1"/>
  <c r="Y1006" i="1"/>
  <c r="Y1022" i="1"/>
  <c r="Y1038" i="1"/>
  <c r="Y1054" i="1"/>
  <c r="Y1070" i="1"/>
  <c r="Y1086" i="1"/>
  <c r="Y1102" i="1"/>
  <c r="Y1118" i="1"/>
  <c r="Y1134" i="1"/>
  <c r="Y1150" i="1"/>
  <c r="Y1166" i="1"/>
  <c r="Y1182" i="1"/>
  <c r="Y1198" i="1"/>
  <c r="Y1214" i="1"/>
  <c r="Y1230" i="1"/>
  <c r="Y1246" i="1"/>
  <c r="Y1262" i="1"/>
  <c r="Y1278" i="1"/>
  <c r="Y1294" i="1"/>
  <c r="Y1310" i="1"/>
  <c r="Y1326" i="1"/>
  <c r="Y1342" i="1"/>
  <c r="Y1358" i="1"/>
  <c r="Y1374" i="1"/>
  <c r="Y1390" i="1"/>
  <c r="Y1406" i="1"/>
  <c r="Y1422" i="1"/>
  <c r="Y1438" i="1"/>
  <c r="Y1454" i="1"/>
  <c r="Y1470" i="1"/>
  <c r="Y1486" i="1"/>
  <c r="Y1502" i="1"/>
  <c r="Y1518" i="1"/>
  <c r="Y1534" i="1"/>
  <c r="Y1550" i="1"/>
  <c r="Y1566" i="1"/>
  <c r="Y1582" i="1"/>
  <c r="Y1598" i="1"/>
  <c r="Y1614" i="1"/>
  <c r="Y1630" i="1"/>
  <c r="Y1646" i="1"/>
  <c r="Y1662" i="1"/>
  <c r="Y1678" i="1"/>
  <c r="Y1694" i="1"/>
  <c r="Y1710" i="1"/>
  <c r="Y1726" i="1"/>
  <c r="Y1742" i="1"/>
  <c r="Y1758" i="1"/>
  <c r="Y1774" i="1"/>
  <c r="Y1790" i="1"/>
  <c r="Y1810" i="1"/>
  <c r="Y1826" i="1"/>
  <c r="Y1842" i="1"/>
  <c r="Y1858" i="1"/>
  <c r="Y1874" i="1"/>
  <c r="Y1890" i="1"/>
  <c r="Y1906" i="1"/>
  <c r="Y1922" i="1"/>
  <c r="Y1938" i="1"/>
  <c r="Y1905" i="1"/>
  <c r="Y1921" i="1"/>
  <c r="Y1937" i="1"/>
  <c r="Y1953" i="1"/>
  <c r="Y1969" i="1"/>
  <c r="Y1985" i="1"/>
  <c r="Y2001" i="1"/>
  <c r="Y2017" i="1"/>
  <c r="Y2025" i="1"/>
  <c r="Y2033" i="1"/>
  <c r="Y2041" i="1"/>
  <c r="Y1956" i="1"/>
  <c r="Y1972" i="1"/>
  <c r="Y1988" i="1"/>
  <c r="Y2004" i="1"/>
  <c r="Y2047" i="1"/>
  <c r="Y602" i="1"/>
  <c r="Y420" i="1"/>
  <c r="Y445" i="1"/>
  <c r="Y477" i="1"/>
  <c r="Y509" i="1"/>
  <c r="Y450" i="1"/>
  <c r="Y478" i="1"/>
  <c r="Y510" i="1"/>
  <c r="Y590" i="1"/>
  <c r="Y598" i="1"/>
  <c r="Y2054" i="1"/>
  <c r="Y2073" i="1"/>
  <c r="Y2059" i="1"/>
  <c r="Y2056" i="1"/>
  <c r="Y541" i="1"/>
  <c r="Y583" i="1"/>
  <c r="Y629" i="1"/>
  <c r="Y645" i="1"/>
  <c r="Y661" i="1"/>
  <c r="Y677" i="1"/>
  <c r="Y693" i="1"/>
  <c r="Y709" i="1"/>
  <c r="Y725" i="1"/>
  <c r="Y741" i="1"/>
  <c r="Y757" i="1"/>
  <c r="Y773" i="1"/>
  <c r="Y789" i="1"/>
  <c r="Y805" i="1"/>
  <c r="Y821" i="1"/>
  <c r="Y837" i="1"/>
  <c r="Y853" i="1"/>
  <c r="Y869" i="1"/>
  <c r="Y885" i="1"/>
  <c r="Y901" i="1"/>
  <c r="Y917" i="1"/>
  <c r="Y549" i="1"/>
  <c r="Y587" i="1"/>
  <c r="Y624" i="1"/>
  <c r="Y640" i="1"/>
  <c r="Y656" i="1"/>
  <c r="Y672" i="1"/>
  <c r="Y688" i="1"/>
  <c r="Y704" i="1"/>
  <c r="Y720" i="1"/>
  <c r="Y736" i="1"/>
  <c r="Y752" i="1"/>
  <c r="Y768" i="1"/>
  <c r="Y784" i="1"/>
  <c r="Y800" i="1"/>
  <c r="Y816" i="1"/>
  <c r="Y832" i="1"/>
  <c r="Y848" i="1"/>
  <c r="Y864" i="1"/>
  <c r="Y880" i="1"/>
  <c r="Y896" i="1"/>
  <c r="Y912" i="1"/>
  <c r="Y927" i="1"/>
  <c r="Y943" i="1"/>
  <c r="Y959" i="1"/>
  <c r="Y975" i="1"/>
  <c r="Y991" i="1"/>
  <c r="Y1007" i="1"/>
  <c r="Y1023" i="1"/>
  <c r="Y1039" i="1"/>
  <c r="Y1055" i="1"/>
  <c r="Y1071" i="1"/>
  <c r="Y1087" i="1"/>
  <c r="Y1103" i="1"/>
  <c r="Y1119" i="1"/>
  <c r="Y1135" i="1"/>
  <c r="Y1151" i="1"/>
  <c r="Y1167" i="1"/>
  <c r="Y1183" i="1"/>
  <c r="Y1199" i="1"/>
  <c r="Y1215" i="1"/>
  <c r="Y1231" i="1"/>
  <c r="Y1247" i="1"/>
  <c r="Y1263" i="1"/>
  <c r="Y1279" i="1"/>
  <c r="Y1295" i="1"/>
  <c r="Y1311" i="1"/>
  <c r="Y1327" i="1"/>
  <c r="Y1343" i="1"/>
  <c r="Y1359" i="1"/>
  <c r="Y1375" i="1"/>
  <c r="Y1391" i="1"/>
  <c r="Y1407" i="1"/>
  <c r="Y1423" i="1"/>
  <c r="Y1439" i="1"/>
  <c r="Y1455" i="1"/>
  <c r="Y1471" i="1"/>
  <c r="Y1487" i="1"/>
  <c r="Y1503" i="1"/>
  <c r="Y1519" i="1"/>
  <c r="Y1535" i="1"/>
  <c r="Y1551" i="1"/>
  <c r="Y1567" i="1"/>
  <c r="Y1583" i="1"/>
  <c r="Y1599" i="1"/>
  <c r="Y1615" i="1"/>
  <c r="Y1631" i="1"/>
  <c r="Y1647" i="1"/>
  <c r="Y1663" i="1"/>
  <c r="Y1679" i="1"/>
  <c r="Y1695" i="1"/>
  <c r="Y1711" i="1"/>
  <c r="Y1727" i="1"/>
  <c r="Y1743" i="1"/>
  <c r="Y1759" i="1"/>
  <c r="Y1775" i="1"/>
  <c r="Y1791" i="1"/>
  <c r="Y1811" i="1"/>
  <c r="Y1827" i="1"/>
  <c r="Y1843" i="1"/>
  <c r="Y1859" i="1"/>
  <c r="Y1875" i="1"/>
  <c r="Y1891" i="1"/>
  <c r="Y928" i="1"/>
  <c r="Y944" i="1"/>
  <c r="Y960" i="1"/>
  <c r="Y976" i="1"/>
  <c r="Y992" i="1"/>
  <c r="Y1008" i="1"/>
  <c r="Y1024" i="1"/>
  <c r="Y1040" i="1"/>
  <c r="Y1056" i="1"/>
  <c r="Y1072" i="1"/>
  <c r="Y1088" i="1"/>
  <c r="Y1104" i="1"/>
  <c r="Y1120" i="1"/>
  <c r="Y1136" i="1"/>
  <c r="Y1152" i="1"/>
  <c r="Y1168" i="1"/>
  <c r="Y1184" i="1"/>
  <c r="Y1200" i="1"/>
  <c r="Y1216" i="1"/>
  <c r="Y1232" i="1"/>
  <c r="Y1248" i="1"/>
  <c r="Y1264" i="1"/>
  <c r="Y1280" i="1"/>
  <c r="Y1296" i="1"/>
  <c r="Y1312" i="1"/>
  <c r="Y1328" i="1"/>
  <c r="Y1344" i="1"/>
  <c r="Y1360" i="1"/>
  <c r="Y1376" i="1"/>
  <c r="Y1392" i="1"/>
  <c r="Y1408" i="1"/>
  <c r="Y1424" i="1"/>
  <c r="Y1440" i="1"/>
  <c r="Y1456" i="1"/>
  <c r="Y1472" i="1"/>
  <c r="Y1488" i="1"/>
  <c r="Y1504" i="1"/>
  <c r="Y1520" i="1"/>
  <c r="Y1536" i="1"/>
  <c r="Y1552" i="1"/>
  <c r="Y1568" i="1"/>
  <c r="Y1584" i="1"/>
  <c r="Y1600" i="1"/>
  <c r="Y1616" i="1"/>
  <c r="Y1632" i="1"/>
  <c r="Y1648" i="1"/>
  <c r="Y1664" i="1"/>
  <c r="Y1680" i="1"/>
  <c r="Y1696" i="1"/>
  <c r="Y1712" i="1"/>
  <c r="Y1728" i="1"/>
  <c r="Y1744" i="1"/>
  <c r="Y1760" i="1"/>
  <c r="Y1776" i="1"/>
  <c r="Y1792" i="1"/>
  <c r="Y1812" i="1"/>
  <c r="Y1828" i="1"/>
  <c r="Y1844" i="1"/>
  <c r="Y1860" i="1"/>
  <c r="Y1876" i="1"/>
  <c r="Y1892" i="1"/>
  <c r="Y1908" i="1"/>
  <c r="Y1924" i="1"/>
  <c r="Y1940" i="1"/>
  <c r="Y1907" i="1"/>
  <c r="Y1923" i="1"/>
  <c r="Y1939" i="1"/>
  <c r="Y1955" i="1"/>
  <c r="Y1971" i="1"/>
  <c r="Y1987" i="1"/>
  <c r="Y2003" i="1"/>
  <c r="Y2020" i="1"/>
  <c r="Y2028" i="1"/>
  <c r="Y2036" i="1"/>
  <c r="Y2044" i="1"/>
  <c r="Y1966" i="1"/>
  <c r="Y1982" i="1"/>
  <c r="Y1998" i="1"/>
  <c r="Y2014" i="1"/>
  <c r="Y586" i="1"/>
  <c r="Y1187" i="1"/>
  <c r="Y1203" i="1"/>
  <c r="Y1219" i="1"/>
  <c r="Y1235" i="1"/>
  <c r="Y1251" i="1"/>
  <c r="Y1267" i="1"/>
  <c r="Y1283" i="1"/>
  <c r="Y1299" i="1"/>
  <c r="Y1315" i="1"/>
  <c r="Y1331" i="1"/>
  <c r="Y1347" i="1"/>
  <c r="Y1363" i="1"/>
  <c r="Y1379" i="1"/>
  <c r="Y1395" i="1"/>
  <c r="Y1411" i="1"/>
  <c r="Y1427" i="1"/>
  <c r="Y1443" i="1"/>
  <c r="Y1459" i="1"/>
  <c r="Y1475" i="1"/>
  <c r="Y1491" i="1"/>
  <c r="Y1507" i="1"/>
  <c r="Y1523" i="1"/>
  <c r="Y1539" i="1"/>
  <c r="Y1555" i="1"/>
  <c r="Y1571" i="1"/>
  <c r="Y1587" i="1"/>
  <c r="Y1603" i="1"/>
  <c r="Y1619" i="1"/>
  <c r="Y1635" i="1"/>
  <c r="Y1651" i="1"/>
  <c r="Y1667" i="1"/>
  <c r="Y1683" i="1"/>
  <c r="Y1699" i="1"/>
  <c r="Y1715" i="1"/>
  <c r="Y1731" i="1"/>
  <c r="Y1747" i="1"/>
  <c r="Y1763" i="1"/>
  <c r="Y1779" i="1"/>
  <c r="Y1797" i="1"/>
  <c r="Y1815" i="1"/>
  <c r="Y1831" i="1"/>
  <c r="Y1847" i="1"/>
  <c r="Y1863" i="1"/>
  <c r="Y1879" i="1"/>
  <c r="Y1895" i="1"/>
  <c r="Y932" i="1"/>
  <c r="Y948" i="1"/>
  <c r="Y841" i="1"/>
  <c r="Y857" i="1"/>
  <c r="Y873" i="1"/>
  <c r="Y889" i="1"/>
  <c r="Y905" i="1"/>
  <c r="Y921" i="1"/>
  <c r="Y566" i="1"/>
  <c r="Y589" i="1"/>
  <c r="Y628" i="1"/>
  <c r="Y644" i="1"/>
  <c r="Y660" i="1"/>
  <c r="Y676" i="1"/>
  <c r="Y692" i="1"/>
  <c r="Y708" i="1"/>
  <c r="Y724" i="1"/>
  <c r="Y740" i="1"/>
  <c r="Y756" i="1"/>
  <c r="Y772" i="1"/>
  <c r="Y788" i="1"/>
  <c r="Y804" i="1"/>
  <c r="Y820" i="1"/>
  <c r="Y836" i="1"/>
  <c r="Y852" i="1"/>
  <c r="Y868" i="1"/>
  <c r="Y884" i="1"/>
  <c r="Y900" i="1"/>
  <c r="Y916" i="1"/>
  <c r="Y931" i="1"/>
  <c r="Y947" i="1"/>
  <c r="Y963" i="1"/>
  <c r="Y979" i="1"/>
  <c r="Y995" i="1"/>
  <c r="Y1011" i="1"/>
  <c r="Y1027" i="1"/>
  <c r="Y1043" i="1"/>
  <c r="Y1059" i="1"/>
  <c r="Y1075" i="1"/>
  <c r="Y1091" i="1"/>
  <c r="Y1107" i="1"/>
  <c r="Y1123" i="1"/>
  <c r="Y1139" i="1"/>
  <c r="Y1155" i="1"/>
  <c r="Y1171" i="1"/>
  <c r="Y425" i="1"/>
  <c r="Y457" i="1"/>
  <c r="Y489" i="1"/>
  <c r="Y430" i="1"/>
  <c r="Y462" i="1"/>
  <c r="Y498" i="1"/>
  <c r="Y596" i="1"/>
  <c r="Y600" i="1"/>
  <c r="Y419" i="1"/>
  <c r="Y435" i="1"/>
  <c r="Y451" i="1"/>
  <c r="Y467" i="1"/>
  <c r="Y483" i="1"/>
  <c r="Y499" i="1"/>
  <c r="Y518" i="1"/>
  <c r="Y440" i="1"/>
  <c r="Y456" i="1"/>
  <c r="Y472" i="1"/>
  <c r="Y488" i="1"/>
  <c r="Y504" i="1"/>
  <c r="Y2053" i="1"/>
  <c r="Y2060" i="1"/>
  <c r="Y2068" i="1"/>
  <c r="Y2057" i="1"/>
  <c r="Y534" i="1"/>
  <c r="Y580" i="1"/>
  <c r="Y601" i="1"/>
  <c r="Y631" i="1"/>
  <c r="Y647" i="1"/>
  <c r="Y663" i="1"/>
  <c r="Y679" i="1"/>
  <c r="Y695" i="1"/>
  <c r="Y711" i="1"/>
  <c r="Y727" i="1"/>
  <c r="Y743" i="1"/>
  <c r="Y759" i="1"/>
  <c r="Y775" i="1"/>
  <c r="Y791" i="1"/>
  <c r="Y807" i="1"/>
  <c r="Y823" i="1"/>
  <c r="Y839" i="1"/>
  <c r="Y855" i="1"/>
  <c r="Y871" i="1"/>
  <c r="Y887" i="1"/>
  <c r="Y903" i="1"/>
  <c r="Y919" i="1"/>
  <c r="Y573" i="1"/>
  <c r="Y609" i="1"/>
  <c r="Y617" i="1"/>
  <c r="Y630" i="1"/>
  <c r="Y646" i="1"/>
  <c r="Y662" i="1"/>
  <c r="Y678" i="1"/>
  <c r="Y694" i="1"/>
  <c r="Y710" i="1"/>
  <c r="Y726" i="1"/>
  <c r="Y742" i="1"/>
  <c r="Y758" i="1"/>
  <c r="Y774" i="1"/>
  <c r="Y790" i="1"/>
  <c r="Y806" i="1"/>
  <c r="Y822" i="1"/>
  <c r="Y838" i="1"/>
  <c r="Y854" i="1"/>
  <c r="Y870" i="1"/>
  <c r="Y886" i="1"/>
  <c r="Y902" i="1"/>
  <c r="Y918" i="1"/>
  <c r="Y933" i="1"/>
  <c r="Y949" i="1"/>
  <c r="Y965" i="1"/>
  <c r="Y981" i="1"/>
  <c r="Y997" i="1"/>
  <c r="Y1013" i="1"/>
  <c r="Y1029" i="1"/>
  <c r="Y1045" i="1"/>
  <c r="Y1061" i="1"/>
  <c r="Y1077" i="1"/>
  <c r="Y1093" i="1"/>
  <c r="Y1109" i="1"/>
  <c r="Y1125" i="1"/>
  <c r="Y1141" i="1"/>
  <c r="Y1157" i="1"/>
  <c r="Y1173" i="1"/>
  <c r="Y1189" i="1"/>
  <c r="Y1205" i="1"/>
  <c r="Y1221" i="1"/>
  <c r="Y1237" i="1"/>
  <c r="Y1253" i="1"/>
  <c r="Y1269" i="1"/>
  <c r="Y1285" i="1"/>
  <c r="Y1301" i="1"/>
  <c r="Y1317" i="1"/>
  <c r="Y1333" i="1"/>
  <c r="Y1349" i="1"/>
  <c r="Y1365" i="1"/>
  <c r="Y1381" i="1"/>
  <c r="Y1397" i="1"/>
  <c r="Y1413" i="1"/>
  <c r="Y1429" i="1"/>
  <c r="Y1445" i="1"/>
  <c r="Y1461" i="1"/>
  <c r="Y1477" i="1"/>
  <c r="Y1493" i="1"/>
  <c r="Y1509" i="1"/>
  <c r="Y1525" i="1"/>
  <c r="Y1541" i="1"/>
  <c r="Y1557" i="1"/>
  <c r="Y1573" i="1"/>
  <c r="Y1589" i="1"/>
  <c r="Y1605" i="1"/>
  <c r="Y1621" i="1"/>
  <c r="Y1637" i="1"/>
  <c r="Y1653" i="1"/>
  <c r="Y1669" i="1"/>
  <c r="Y1685" i="1"/>
  <c r="Y1701" i="1"/>
  <c r="Y1717" i="1"/>
  <c r="Y1733" i="1"/>
  <c r="Y1749" i="1"/>
  <c r="Y1765" i="1"/>
  <c r="Y1781" i="1"/>
  <c r="Y1801" i="1"/>
  <c r="Y1817" i="1"/>
  <c r="Y1833" i="1"/>
  <c r="Y1849" i="1"/>
  <c r="Y1865" i="1"/>
  <c r="Y1881" i="1"/>
  <c r="Y1897" i="1"/>
  <c r="Y934" i="1"/>
  <c r="Y950" i="1"/>
  <c r="Y966" i="1"/>
  <c r="Y982" i="1"/>
  <c r="Y998" i="1"/>
  <c r="Y1014" i="1"/>
  <c r="Y1030" i="1"/>
  <c r="Y1046" i="1"/>
  <c r="Y1062" i="1"/>
  <c r="Y1078" i="1"/>
  <c r="Y1094" i="1"/>
  <c r="Y1110" i="1"/>
  <c r="Y1126" i="1"/>
  <c r="Y1142" i="1"/>
  <c r="Y1158" i="1"/>
  <c r="Y1174" i="1"/>
  <c r="Y1190" i="1"/>
  <c r="Y1206" i="1"/>
  <c r="Y1222" i="1"/>
  <c r="Y1238" i="1"/>
  <c r="Y1254" i="1"/>
  <c r="Y1270" i="1"/>
  <c r="Y1286" i="1"/>
  <c r="Y1302" i="1"/>
  <c r="Y1318" i="1"/>
  <c r="Y1334" i="1"/>
  <c r="Y1350" i="1"/>
  <c r="Y1366" i="1"/>
  <c r="Y1382" i="1"/>
  <c r="Y1398" i="1"/>
  <c r="Y1414" i="1"/>
  <c r="Y1430" i="1"/>
  <c r="Y1446" i="1"/>
  <c r="Y1462" i="1"/>
  <c r="Y1478" i="1"/>
  <c r="Y1494" i="1"/>
  <c r="Y1510" i="1"/>
  <c r="Y1526" i="1"/>
  <c r="Y1542" i="1"/>
  <c r="Y1558" i="1"/>
  <c r="Y1574" i="1"/>
  <c r="Y1590" i="1"/>
  <c r="Y1606" i="1"/>
  <c r="Y1622" i="1"/>
  <c r="Y1638" i="1"/>
  <c r="Y1654" i="1"/>
  <c r="Y1670" i="1"/>
  <c r="Y1686" i="1"/>
  <c r="Y1702" i="1"/>
  <c r="Y1718" i="1"/>
  <c r="Y1734" i="1"/>
  <c r="Y1750" i="1"/>
  <c r="Y1766" i="1"/>
  <c r="Y1782" i="1"/>
  <c r="Y1802" i="1"/>
  <c r="Y1818" i="1"/>
  <c r="Y1834" i="1"/>
  <c r="Y1850" i="1"/>
  <c r="Y1866" i="1"/>
  <c r="Y1882" i="1"/>
  <c r="Y1898" i="1"/>
  <c r="Y1914" i="1"/>
  <c r="Y1930" i="1"/>
  <c r="Y1946" i="1"/>
  <c r="Y1913" i="1"/>
  <c r="Y1929" i="1"/>
  <c r="Y1945" i="1"/>
  <c r="Y1961" i="1"/>
  <c r="Y1977" i="1"/>
  <c r="Y1993" i="1"/>
  <c r="Y2009" i="1"/>
  <c r="Y2021" i="1"/>
  <c r="Y2029" i="1"/>
  <c r="Y2037" i="1"/>
  <c r="Y2045" i="1"/>
  <c r="Y1964" i="1"/>
  <c r="Y1980" i="1"/>
  <c r="Y1996" i="1"/>
  <c r="Y2012" i="1"/>
  <c r="Y543" i="1"/>
  <c r="Y2074" i="1"/>
  <c r="Y429" i="1"/>
  <c r="Y461" i="1"/>
  <c r="Y493" i="1"/>
  <c r="Y434" i="1"/>
  <c r="Y466" i="1"/>
  <c r="Y494" i="1"/>
  <c r="Y588" i="1"/>
  <c r="Y559" i="1"/>
  <c r="Y2050" i="1"/>
  <c r="Y2066" i="1"/>
  <c r="Y2065" i="1"/>
  <c r="Y414" i="1"/>
  <c r="Y415" i="1"/>
  <c r="Y564" i="1"/>
  <c r="Y621" i="1"/>
  <c r="Y637" i="1"/>
  <c r="Y653" i="1"/>
  <c r="Y669" i="1"/>
  <c r="Y685" i="1"/>
  <c r="Y701" i="1"/>
  <c r="Y717" i="1"/>
  <c r="Y733" i="1"/>
  <c r="Y749" i="1"/>
  <c r="Y765" i="1"/>
  <c r="Y781" i="1"/>
  <c r="Y797" i="1"/>
  <c r="Y813" i="1"/>
  <c r="Y829" i="1"/>
  <c r="Y845" i="1"/>
  <c r="Y861" i="1"/>
  <c r="Y877" i="1"/>
  <c r="Y893" i="1"/>
  <c r="Y909" i="1"/>
  <c r="Y526" i="1"/>
  <c r="Y572" i="1"/>
  <c r="Y591" i="1"/>
  <c r="Y632" i="1"/>
  <c r="Y648" i="1"/>
  <c r="Y664" i="1"/>
  <c r="Y680" i="1"/>
  <c r="Y696" i="1"/>
  <c r="Y712" i="1"/>
  <c r="Y728" i="1"/>
  <c r="Y744" i="1"/>
  <c r="Y760" i="1"/>
  <c r="Y776" i="1"/>
  <c r="Y792" i="1"/>
  <c r="Y808" i="1"/>
  <c r="Y824" i="1"/>
  <c r="Y840" i="1"/>
  <c r="Y856" i="1"/>
  <c r="Y872" i="1"/>
  <c r="Y888" i="1"/>
  <c r="Y904" i="1"/>
  <c r="Y920" i="1"/>
  <c r="Y935" i="1"/>
  <c r="Y951" i="1"/>
  <c r="Y967" i="1"/>
  <c r="Y983" i="1"/>
  <c r="Y999" i="1"/>
  <c r="Y1015" i="1"/>
  <c r="Y1031" i="1"/>
  <c r="Y1047" i="1"/>
  <c r="Y1063" i="1"/>
  <c r="Y1079" i="1"/>
  <c r="Y1095" i="1"/>
  <c r="Y1111" i="1"/>
  <c r="Y1127" i="1"/>
  <c r="Y1143" i="1"/>
  <c r="Y1159" i="1"/>
  <c r="Y1175" i="1"/>
  <c r="Y1191" i="1"/>
  <c r="Y1207" i="1"/>
  <c r="Y1223" i="1"/>
  <c r="Y1239" i="1"/>
  <c r="Y1255" i="1"/>
  <c r="Y1271" i="1"/>
  <c r="Y1287" i="1"/>
  <c r="Y1303" i="1"/>
  <c r="Y1319" i="1"/>
  <c r="Y1335" i="1"/>
  <c r="Y1351" i="1"/>
  <c r="Y1367" i="1"/>
  <c r="Y1383" i="1"/>
  <c r="Y1399" i="1"/>
  <c r="Y1415" i="1"/>
  <c r="Y1431" i="1"/>
  <c r="Y1447" i="1"/>
  <c r="Y1463" i="1"/>
  <c r="Y1479" i="1"/>
  <c r="Y1495" i="1"/>
  <c r="Y1511" i="1"/>
  <c r="Y1527" i="1"/>
  <c r="Y1543" i="1"/>
  <c r="Y1559" i="1"/>
  <c r="Y1575" i="1"/>
  <c r="Y1591" i="1"/>
  <c r="Y1607" i="1"/>
  <c r="Y1623" i="1"/>
  <c r="Y1639" i="1"/>
  <c r="Y1655" i="1"/>
  <c r="Y1671" i="1"/>
  <c r="Y1687" i="1"/>
  <c r="Y1703" i="1"/>
  <c r="Y1719" i="1"/>
  <c r="Y1735" i="1"/>
  <c r="Y1751" i="1"/>
  <c r="Y1767" i="1"/>
  <c r="Y1783" i="1"/>
  <c r="Y1803" i="1"/>
  <c r="Y1819" i="1"/>
  <c r="Y1835" i="1"/>
  <c r="Y1851" i="1"/>
  <c r="Y1867" i="1"/>
  <c r="Y1883" i="1"/>
  <c r="Y1899" i="1"/>
  <c r="Y936" i="1"/>
  <c r="Y952" i="1"/>
  <c r="Y968" i="1"/>
  <c r="Y984" i="1"/>
  <c r="Y1000" i="1"/>
  <c r="Y1016" i="1"/>
  <c r="Y1032" i="1"/>
  <c r="Y1048" i="1"/>
  <c r="Y1064" i="1"/>
  <c r="Y1080" i="1"/>
  <c r="Y1096" i="1"/>
  <c r="Y1112" i="1"/>
  <c r="Y1128" i="1"/>
  <c r="Y1144" i="1"/>
  <c r="Y1160" i="1"/>
  <c r="Y1176" i="1"/>
  <c r="Y1192" i="1"/>
  <c r="Y1208" i="1"/>
  <c r="Y1224" i="1"/>
  <c r="Y1240" i="1"/>
  <c r="Y1256" i="1"/>
  <c r="Y1272" i="1"/>
  <c r="Y1288" i="1"/>
  <c r="Y1304" i="1"/>
  <c r="Y1320" i="1"/>
  <c r="Y1336" i="1"/>
  <c r="Y1352" i="1"/>
  <c r="Y1368" i="1"/>
  <c r="Y1384" i="1"/>
  <c r="Y1400" i="1"/>
  <c r="Y1416" i="1"/>
  <c r="Y1432" i="1"/>
  <c r="Y1448" i="1"/>
  <c r="Y1464" i="1"/>
  <c r="Y1480" i="1"/>
  <c r="Y1496" i="1"/>
  <c r="Y1512" i="1"/>
  <c r="Y1528" i="1"/>
  <c r="Y1544" i="1"/>
  <c r="Y1560" i="1"/>
  <c r="Y1576" i="1"/>
  <c r="Y1592" i="1"/>
  <c r="Y1608" i="1"/>
  <c r="Y1624" i="1"/>
  <c r="Y1640" i="1"/>
  <c r="Y1656" i="1"/>
  <c r="Y1672" i="1"/>
  <c r="Y1688" i="1"/>
  <c r="Y1704" i="1"/>
  <c r="Y1720" i="1"/>
  <c r="Y1736" i="1"/>
  <c r="Y1752" i="1"/>
  <c r="Y1768" i="1"/>
  <c r="Y1784" i="1"/>
  <c r="Y1804" i="1"/>
  <c r="Y1820" i="1"/>
  <c r="Y1836" i="1"/>
  <c r="Y1852" i="1"/>
  <c r="Y1868" i="1"/>
  <c r="Y1884" i="1"/>
  <c r="Y1900" i="1"/>
  <c r="Y1916" i="1"/>
  <c r="Y1932" i="1"/>
  <c r="Y1948" i="1"/>
  <c r="Y1915" i="1"/>
  <c r="Y1931" i="1"/>
  <c r="Y1947" i="1"/>
  <c r="Y1963" i="1"/>
  <c r="Y1979" i="1"/>
  <c r="Y1995" i="1"/>
  <c r="Y2011" i="1"/>
  <c r="Y2024" i="1"/>
  <c r="Y2032" i="1"/>
  <c r="Y2040" i="1"/>
  <c r="Y1958" i="1"/>
  <c r="Y1974" i="1"/>
  <c r="Y1990" i="1"/>
  <c r="Y2006" i="1"/>
  <c r="Y2046" i="1"/>
  <c r="Y1799" i="1"/>
  <c r="Y1195" i="1"/>
  <c r="Y1211" i="1"/>
  <c r="Y1227" i="1"/>
  <c r="Y1243" i="1"/>
  <c r="Y1259" i="1"/>
  <c r="Y1275" i="1"/>
  <c r="Y1291" i="1"/>
  <c r="Y1307" i="1"/>
  <c r="Y1323" i="1"/>
  <c r="Y1339" i="1"/>
  <c r="Y1355" i="1"/>
  <c r="Y1371" i="1"/>
  <c r="Y1387" i="1"/>
  <c r="Y1403" i="1"/>
  <c r="Y1419" i="1"/>
  <c r="Y1435" i="1"/>
  <c r="Y1451" i="1"/>
  <c r="Y1467" i="1"/>
  <c r="Y1483" i="1"/>
  <c r="Y1499" i="1"/>
  <c r="Y1515" i="1"/>
  <c r="Y1531" i="1"/>
  <c r="Y1547" i="1"/>
  <c r="Y1563" i="1"/>
  <c r="Y1579" i="1"/>
  <c r="Y1595" i="1"/>
  <c r="Y1611" i="1"/>
  <c r="Y1627" i="1"/>
  <c r="Y1643" i="1"/>
  <c r="Y1659" i="1"/>
  <c r="Y1675" i="1"/>
  <c r="Y1691" i="1"/>
  <c r="Y1707" i="1"/>
  <c r="Y1723" i="1"/>
  <c r="Y1739" i="1"/>
  <c r="Y1755" i="1"/>
  <c r="Y1771" i="1"/>
  <c r="Y1787" i="1"/>
  <c r="Y1807" i="1"/>
  <c r="Y1823" i="1"/>
  <c r="Y1839" i="1"/>
  <c r="Y1855" i="1"/>
  <c r="Y1871" i="1"/>
  <c r="Y1887" i="1"/>
  <c r="Y924" i="1"/>
  <c r="Y940" i="1"/>
  <c r="Y956" i="1"/>
  <c r="Y964" i="1"/>
  <c r="Y980" i="1"/>
  <c r="Y996" i="1"/>
  <c r="Y1012" i="1"/>
  <c r="Y1028" i="1"/>
  <c r="Y1044" i="1"/>
  <c r="Y1060" i="1"/>
  <c r="Y1076" i="1"/>
  <c r="Y1092" i="1"/>
  <c r="Y1108" i="1"/>
  <c r="Y1124" i="1"/>
  <c r="Y1140" i="1"/>
  <c r="Y1156" i="1"/>
  <c r="Y1172" i="1"/>
  <c r="Y1188" i="1"/>
  <c r="Y1204" i="1"/>
  <c r="Y1220" i="1"/>
  <c r="Y1236" i="1"/>
  <c r="Y1252" i="1"/>
  <c r="Y1268" i="1"/>
  <c r="Y1284" i="1"/>
  <c r="Y1300" i="1"/>
  <c r="Y1316" i="1"/>
  <c r="Y1332" i="1"/>
  <c r="Y1348" i="1"/>
  <c r="Y1364" i="1"/>
  <c r="Y1380" i="1"/>
  <c r="Y1396" i="1"/>
  <c r="Y1412" i="1"/>
  <c r="Y1428" i="1"/>
  <c r="Y1444" i="1"/>
  <c r="Y1460" i="1"/>
  <c r="Y1476" i="1"/>
  <c r="Y1492" i="1"/>
  <c r="Y1508" i="1"/>
  <c r="Y1524" i="1"/>
  <c r="Y1540" i="1"/>
  <c r="Y1556" i="1"/>
  <c r="Y1572" i="1"/>
  <c r="Y1588" i="1"/>
  <c r="Y1604" i="1"/>
  <c r="Y1620" i="1"/>
  <c r="Y1636" i="1"/>
  <c r="Y1652" i="1"/>
  <c r="Y1668" i="1"/>
  <c r="Y1684" i="1"/>
  <c r="Y1700" i="1"/>
  <c r="Y1716" i="1"/>
  <c r="Y1732" i="1"/>
  <c r="Y1748" i="1"/>
  <c r="Y1764" i="1"/>
  <c r="Y1780" i="1"/>
  <c r="Y1798" i="1"/>
  <c r="Y1816" i="1"/>
  <c r="Y1832" i="1"/>
  <c r="Y1848" i="1"/>
  <c r="Y1864" i="1"/>
  <c r="Y1880" i="1"/>
  <c r="Y1896" i="1"/>
  <c r="Y1912" i="1"/>
  <c r="Y1928" i="1"/>
  <c r="Y1944" i="1"/>
  <c r="Y1911" i="1"/>
  <c r="Y1927" i="1"/>
  <c r="Y1943" i="1"/>
  <c r="Y1959" i="1"/>
  <c r="Y1975" i="1"/>
  <c r="Y1991" i="1"/>
  <c r="Y2007" i="1"/>
  <c r="Y2022" i="1"/>
  <c r="Y2030" i="1"/>
  <c r="Y2038" i="1"/>
  <c r="Y1954" i="1"/>
  <c r="Y1970" i="1"/>
  <c r="Y1986" i="1"/>
  <c r="Y2002" i="1"/>
  <c r="Y2016" i="1"/>
  <c r="Y575" i="1"/>
  <c r="Y523" i="1"/>
  <c r="Y563" i="1"/>
  <c r="Y529" i="1"/>
  <c r="Y552" i="1"/>
  <c r="Y522" i="1"/>
  <c r="Y562" i="1"/>
  <c r="Y530" i="1"/>
  <c r="Y555" i="1"/>
  <c r="Y618" i="1"/>
  <c r="Y536" i="1"/>
  <c r="Y576" i="1"/>
  <c r="Y531" i="1"/>
  <c r="Y554" i="1"/>
  <c r="Y537" i="1"/>
  <c r="Y577" i="1"/>
  <c r="Y545" i="1"/>
  <c r="Y568" i="1"/>
  <c r="Y513" i="1"/>
  <c r="Y972" i="1"/>
  <c r="Y988" i="1"/>
  <c r="Y1004" i="1"/>
  <c r="Y1020" i="1"/>
  <c r="Y1036" i="1"/>
  <c r="Y1052" i="1"/>
  <c r="Y1068" i="1"/>
  <c r="Y1084" i="1"/>
  <c r="Y1100" i="1"/>
  <c r="Y1116" i="1"/>
  <c r="Y1132" i="1"/>
  <c r="Y1148" i="1"/>
  <c r="Y1164" i="1"/>
  <c r="Y1180" i="1"/>
  <c r="Y1196" i="1"/>
  <c r="Y1212" i="1"/>
  <c r="Y1228" i="1"/>
  <c r="Y1244" i="1"/>
  <c r="Y1260" i="1"/>
  <c r="Y1276" i="1"/>
  <c r="Y1292" i="1"/>
  <c r="Y1308" i="1"/>
  <c r="Y1324" i="1"/>
  <c r="Y1340" i="1"/>
  <c r="Y1356" i="1"/>
  <c r="Y1372" i="1"/>
  <c r="Y1388" i="1"/>
  <c r="Y1404" i="1"/>
  <c r="Y1420" i="1"/>
  <c r="Y1436" i="1"/>
  <c r="Y1452" i="1"/>
  <c r="Y1468" i="1"/>
  <c r="Y1484" i="1"/>
  <c r="Y1500" i="1"/>
  <c r="Y1516" i="1"/>
  <c r="Y1532" i="1"/>
  <c r="Y1548" i="1"/>
  <c r="Y1564" i="1"/>
  <c r="Y1580" i="1"/>
  <c r="Y1596" i="1"/>
  <c r="Y1612" i="1"/>
  <c r="Y1628" i="1"/>
  <c r="Y1644" i="1"/>
  <c r="Y1660" i="1"/>
  <c r="Y1676" i="1"/>
  <c r="Y1692" i="1"/>
  <c r="Y1708" i="1"/>
  <c r="Y1724" i="1"/>
  <c r="Y1740" i="1"/>
  <c r="Y1756" i="1"/>
  <c r="Y1772" i="1"/>
  <c r="Y1788" i="1"/>
  <c r="Y1808" i="1"/>
  <c r="Y1824" i="1"/>
  <c r="Y1840" i="1"/>
  <c r="Y1856" i="1"/>
  <c r="Y1872" i="1"/>
  <c r="Y1888" i="1"/>
  <c r="Y1904" i="1"/>
  <c r="Y1920" i="1"/>
  <c r="Y1936" i="1"/>
  <c r="Y1903" i="1"/>
  <c r="Y1919" i="1"/>
  <c r="Y1935" i="1"/>
  <c r="Y1951" i="1"/>
  <c r="Y1967" i="1"/>
  <c r="Y1983" i="1"/>
  <c r="Y1999" i="1"/>
  <c r="Y2018" i="1"/>
  <c r="Y2026" i="1"/>
  <c r="Y2034" i="1"/>
  <c r="Y2042" i="1"/>
  <c r="Y1962" i="1"/>
  <c r="Y1978" i="1"/>
  <c r="Y1994" i="1"/>
  <c r="Y2010" i="1"/>
  <c r="Y2048" i="1"/>
  <c r="Y416" i="1"/>
  <c r="Y417" i="1"/>
  <c r="Y410" i="1"/>
  <c r="Y409" i="1"/>
  <c r="Y538" i="1"/>
  <c r="Y578" i="1"/>
  <c r="Y544" i="1"/>
  <c r="Y569" i="1"/>
  <c r="Y539" i="1"/>
  <c r="Y579" i="1"/>
  <c r="Y547" i="1"/>
  <c r="Y570" i="1"/>
  <c r="Y521" i="1"/>
  <c r="Y412" i="1"/>
  <c r="Y413" i="1"/>
  <c r="Y520" i="1"/>
  <c r="Y516" i="1"/>
  <c r="Y561" i="1"/>
  <c r="Y527" i="1"/>
  <c r="Y546" i="1"/>
  <c r="Y571" i="1"/>
  <c r="Y560" i="1"/>
  <c r="Y528" i="1"/>
  <c r="Y553" i="1"/>
  <c r="Y616" i="1"/>
  <c r="Z2053" i="1" l="1"/>
  <c r="AA2053" i="1" s="1"/>
  <c r="Z1261" i="1"/>
  <c r="AA1261" i="1" s="1"/>
  <c r="Z1378" i="1"/>
  <c r="AA1378" i="1" s="1"/>
  <c r="Z2021" i="1"/>
  <c r="AA2021" i="1" s="1"/>
  <c r="Z956" i="1"/>
  <c r="Z1595" i="1"/>
  <c r="AA1595" i="1" s="1"/>
  <c r="Z1696" i="1"/>
  <c r="AA1696" i="1" s="1"/>
  <c r="Z1473" i="1"/>
  <c r="AA1473" i="1" s="1"/>
  <c r="Z1868" i="1"/>
  <c r="AA1868" i="1" s="1"/>
  <c r="Z1568" i="1"/>
  <c r="AA1568" i="1" s="1"/>
  <c r="Z1195" i="1"/>
  <c r="AA1195" i="1" s="1"/>
  <c r="Z1621" i="1"/>
  <c r="AA1621" i="1" s="1"/>
  <c r="Z1720" i="1"/>
  <c r="AA1720" i="1" s="1"/>
  <c r="Z1835" i="1"/>
  <c r="AA1835" i="1" s="1"/>
  <c r="Z1260" i="1"/>
  <c r="AA1260" i="1" s="1"/>
  <c r="Z1548" i="1"/>
  <c r="AA1548" i="1" s="1"/>
  <c r="AA956" i="1"/>
  <c r="Z24" i="1"/>
  <c r="AA24" i="1" s="1"/>
  <c r="Z2023" i="1"/>
  <c r="AA2023" i="1" s="1"/>
  <c r="Z1656" i="1"/>
  <c r="AA1656" i="1" s="1"/>
  <c r="Z1196" i="1"/>
  <c r="AA1196" i="1" s="1"/>
  <c r="Z1667" i="1"/>
  <c r="AA1667" i="1" s="1"/>
  <c r="Z1848" i="1"/>
  <c r="AA1848" i="1" s="1"/>
  <c r="Z1779" i="1"/>
  <c r="AA1779" i="1" s="1"/>
  <c r="Z1983" i="1"/>
  <c r="AA1983" i="1" s="1"/>
  <c r="Z825" i="1"/>
  <c r="AA825" i="1" s="1"/>
  <c r="Z695" i="1"/>
  <c r="AA695" i="1" s="1"/>
  <c r="Z1824" i="1"/>
  <c r="AA1824" i="1" s="1"/>
  <c r="Z1993" i="1"/>
  <c r="AA1993" i="1" s="1"/>
  <c r="Z177" i="1"/>
  <c r="AA177" i="1" s="1"/>
  <c r="Z1737" i="1"/>
  <c r="AA1737" i="1" s="1"/>
  <c r="Z241" i="1"/>
  <c r="AA241" i="1" s="1"/>
  <c r="Z49" i="1"/>
  <c r="AA49" i="1" s="1"/>
  <c r="Z1674" i="1"/>
  <c r="AA1674" i="1" s="1"/>
  <c r="Z1384" i="1"/>
  <c r="AA1384" i="1" s="1"/>
  <c r="Z1659" i="1"/>
  <c r="AA1659" i="1" s="1"/>
  <c r="Z1543" i="1"/>
  <c r="AA1543" i="1" s="1"/>
  <c r="Z892" i="1"/>
  <c r="AA892" i="1" s="1"/>
  <c r="Z1156" i="1"/>
  <c r="AA1156" i="1" s="1"/>
  <c r="Z2012" i="1"/>
  <c r="AA2012" i="1" s="1"/>
  <c r="Z1672" i="1"/>
  <c r="AA1672" i="1" s="1"/>
  <c r="Z1194" i="1"/>
  <c r="AA1194" i="1" s="1"/>
  <c r="Z128" i="1"/>
  <c r="AA128" i="1" s="1"/>
  <c r="Z660" i="1"/>
  <c r="AA660" i="1" s="1"/>
  <c r="Z470" i="1"/>
  <c r="AA470" i="1" s="1"/>
  <c r="Z602" i="1"/>
  <c r="AA602" i="1" s="1"/>
  <c r="Z103" i="1"/>
  <c r="AA103" i="1" s="1"/>
  <c r="Z1615" i="1"/>
  <c r="AA1615" i="1" s="1"/>
  <c r="Z1701" i="1"/>
  <c r="AA1701" i="1" s="1"/>
  <c r="Z1933" i="1"/>
  <c r="AA1933" i="1" s="1"/>
  <c r="Z2013" i="1"/>
  <c r="AA2013" i="1" s="1"/>
  <c r="Z2057" i="1"/>
  <c r="AA2057" i="1" s="1"/>
  <c r="Z1597" i="1"/>
  <c r="AA1597" i="1" s="1"/>
  <c r="Z1645" i="1"/>
  <c r="AA1645" i="1" s="1"/>
  <c r="Z504" i="1"/>
  <c r="AA504" i="1" s="1"/>
  <c r="Z1856" i="1"/>
  <c r="AA1856" i="1" s="1"/>
  <c r="Z1516" i="1"/>
  <c r="AA1516" i="1" s="1"/>
  <c r="Z740" i="1"/>
  <c r="AA740" i="1" s="1"/>
  <c r="Z1642" i="1"/>
  <c r="AA1642" i="1" s="1"/>
  <c r="Z1163" i="1"/>
  <c r="AA1163" i="1" s="1"/>
  <c r="Z1229" i="1"/>
  <c r="AA1229" i="1" s="1"/>
  <c r="Z663" i="1"/>
  <c r="AA663" i="1" s="1"/>
  <c r="Z273" i="1"/>
  <c r="AA273" i="1" s="1"/>
  <c r="Z1855" i="1"/>
  <c r="AA1855" i="1" s="1"/>
  <c r="Z2040" i="1"/>
  <c r="AA2040" i="1" s="1"/>
  <c r="Z1551" i="1"/>
  <c r="AA1551" i="1" s="1"/>
  <c r="Z1787" i="1"/>
  <c r="AA1787" i="1" s="1"/>
  <c r="Z1671" i="1"/>
  <c r="AA1671" i="1" s="1"/>
  <c r="Z1036" i="1"/>
  <c r="AA1036" i="1" s="1"/>
  <c r="Z1276" i="1"/>
  <c r="AA1276" i="1" s="1"/>
  <c r="Z2044" i="1"/>
  <c r="AA2044" i="1" s="1"/>
  <c r="Z1704" i="1"/>
  <c r="AA1704" i="1" s="1"/>
  <c r="Z1258" i="1"/>
  <c r="AA1258" i="1" s="1"/>
  <c r="Z512" i="1"/>
  <c r="AA512" i="1" s="1"/>
  <c r="Z894" i="1"/>
  <c r="AA894" i="1" s="1"/>
  <c r="Z656" i="1"/>
  <c r="AA656" i="1" s="1"/>
  <c r="Z744" i="1"/>
  <c r="AA744" i="1" s="1"/>
  <c r="Z199" i="1"/>
  <c r="AA199" i="1" s="1"/>
  <c r="Z1471" i="1"/>
  <c r="AA1471" i="1" s="1"/>
  <c r="Z1939" i="1"/>
  <c r="AA1939" i="1" s="1"/>
  <c r="Z2049" i="1"/>
  <c r="AA2049" i="1" s="1"/>
  <c r="Z1785" i="1"/>
  <c r="AA1785" i="1" s="1"/>
  <c r="Z940" i="1"/>
  <c r="AA940" i="1" s="1"/>
  <c r="Z1489" i="1"/>
  <c r="AA1489" i="1" s="1"/>
  <c r="Z488" i="1"/>
  <c r="AA488" i="1" s="1"/>
  <c r="Z1940" i="1"/>
  <c r="AA1940" i="1" s="1"/>
  <c r="Z1684" i="1"/>
  <c r="AA1684" i="1" s="1"/>
  <c r="Z1394" i="1"/>
  <c r="AA1394" i="1" s="1"/>
  <c r="Z882" i="1"/>
  <c r="AA882" i="1" s="1"/>
  <c r="Z1160" i="1"/>
  <c r="AA1160" i="1" s="1"/>
  <c r="Z560" i="1"/>
  <c r="AA560" i="1" s="1"/>
  <c r="Z1958" i="1"/>
  <c r="AA1958" i="1" s="1"/>
  <c r="Z1702" i="1"/>
  <c r="AA1702" i="1" s="1"/>
  <c r="Z1430" i="1"/>
  <c r="AA1430" i="1" s="1"/>
  <c r="Z918" i="1"/>
  <c r="AA918" i="1" s="1"/>
  <c r="Z76" i="1"/>
  <c r="AA76" i="1" s="1"/>
  <c r="Z1223" i="1"/>
  <c r="AA1223" i="1" s="1"/>
  <c r="Z967" i="1"/>
  <c r="AA967" i="1" s="1"/>
  <c r="Z672" i="1"/>
  <c r="AA672" i="1" s="1"/>
  <c r="Z78" i="1"/>
  <c r="AA78" i="1" s="1"/>
  <c r="Z1161" i="1"/>
  <c r="AA1161" i="1" s="1"/>
  <c r="Z802" i="1"/>
  <c r="AA802" i="1" s="1"/>
  <c r="Z210" i="1"/>
  <c r="AA210" i="1" s="1"/>
  <c r="Z595" i="1"/>
  <c r="AA595" i="1" s="1"/>
  <c r="Z243" i="1"/>
  <c r="AA243" i="1" s="1"/>
  <c r="Z541" i="1"/>
  <c r="AA541" i="1" s="1"/>
  <c r="Z205" i="1"/>
  <c r="AA205" i="1" s="1"/>
  <c r="Z372" i="1"/>
  <c r="AA372" i="1" s="1"/>
  <c r="Z1538" i="1"/>
  <c r="AA1538" i="1" s="1"/>
  <c r="Z1059" i="1"/>
  <c r="AA1059" i="1" s="1"/>
  <c r="Z1125" i="1"/>
  <c r="AA1125" i="1" s="1"/>
  <c r="Z559" i="1"/>
  <c r="AA559" i="1" s="1"/>
  <c r="Z1034" i="1"/>
  <c r="AA1034" i="1" s="1"/>
  <c r="Z1866" i="1"/>
  <c r="AA1866" i="1" s="1"/>
  <c r="Z1387" i="1"/>
  <c r="AA1387" i="1" s="1"/>
  <c r="Z1453" i="1"/>
  <c r="AA1453" i="1" s="1"/>
  <c r="Z122" i="1"/>
  <c r="AA122" i="1" s="1"/>
  <c r="Z497" i="1"/>
  <c r="AA497" i="1" s="1"/>
  <c r="Z1679" i="1"/>
  <c r="AA1679" i="1" s="1"/>
  <c r="Z1867" i="1"/>
  <c r="AA1867" i="1" s="1"/>
  <c r="Z1799" i="1"/>
  <c r="AA1799" i="1" s="1"/>
  <c r="Z1180" i="1"/>
  <c r="AA1180" i="1" s="1"/>
  <c r="Z1388" i="1"/>
  <c r="AA1388" i="1" s="1"/>
  <c r="Z8" i="1"/>
  <c r="AA8" i="1" s="1"/>
  <c r="Z1736" i="1"/>
  <c r="AA1736" i="1" s="1"/>
  <c r="Z1322" i="1"/>
  <c r="AA1322" i="1" s="1"/>
  <c r="Z812" i="1"/>
  <c r="AA812" i="1" s="1"/>
  <c r="Z1086" i="1"/>
  <c r="AA1086" i="1" s="1"/>
  <c r="Z784" i="1"/>
  <c r="AA784" i="1" s="1"/>
  <c r="Z861" i="1"/>
  <c r="AA861" i="1" s="1"/>
  <c r="Z295" i="1"/>
  <c r="AA295" i="1" s="1"/>
  <c r="Z1232" i="1"/>
  <c r="AA1232" i="1" s="1"/>
  <c r="Z1396" i="1"/>
  <c r="AA1396" i="1" s="1"/>
  <c r="Z1392" i="1"/>
  <c r="AA1392" i="1" s="1"/>
  <c r="Z1651" i="1"/>
  <c r="AA1651" i="1" s="1"/>
  <c r="Z2063" i="1"/>
  <c r="AA2063" i="1" s="1"/>
  <c r="Z1741" i="1"/>
  <c r="AA1741" i="1" s="1"/>
  <c r="Z1761" i="1"/>
  <c r="AA1761" i="1" s="1"/>
  <c r="Z844" i="1"/>
  <c r="AA844" i="1" s="1"/>
  <c r="Z1920" i="1"/>
  <c r="AA1920" i="1" s="1"/>
  <c r="Z1580" i="1"/>
  <c r="AA1580" i="1" s="1"/>
  <c r="Z1018" i="1"/>
  <c r="AA1018" i="1" s="1"/>
  <c r="Z1834" i="1"/>
  <c r="AA1834" i="1" s="1"/>
  <c r="Z1355" i="1"/>
  <c r="AA1355" i="1" s="1"/>
  <c r="Z1421" i="1"/>
  <c r="AA1421" i="1" s="1"/>
  <c r="Z58" i="1"/>
  <c r="AA58" i="1" s="1"/>
  <c r="Z465" i="1"/>
  <c r="AA465" i="1" s="1"/>
  <c r="Z1923" i="1"/>
  <c r="AA1923" i="1" s="1"/>
  <c r="Z796" i="1"/>
  <c r="AA796" i="1" s="1"/>
  <c r="Z1775" i="1"/>
  <c r="AA1775" i="1" s="1"/>
  <c r="Z1931" i="1"/>
  <c r="AA1931" i="1" s="1"/>
  <c r="Z1873" i="1"/>
  <c r="AA1873" i="1" s="1"/>
  <c r="Z1324" i="1"/>
  <c r="AA1324" i="1" s="1"/>
  <c r="Z1481" i="1"/>
  <c r="AA1481" i="1" s="1"/>
  <c r="Z136" i="1"/>
  <c r="AA136" i="1" s="1"/>
  <c r="Z1768" i="1"/>
  <c r="AA1768" i="1" s="1"/>
  <c r="Z1386" i="1"/>
  <c r="AA1386" i="1" s="1"/>
  <c r="Z1008" i="1"/>
  <c r="AA1008" i="1" s="1"/>
  <c r="Z1278" i="1"/>
  <c r="AA1278" i="1" s="1"/>
  <c r="Z891" i="1"/>
  <c r="AA891" i="1" s="1"/>
  <c r="Z957" i="1"/>
  <c r="AA957" i="1" s="1"/>
  <c r="Z391" i="1"/>
  <c r="AA391" i="1" s="1"/>
  <c r="Z1663" i="1"/>
  <c r="AA1663" i="1" s="1"/>
  <c r="Z2035" i="1"/>
  <c r="AA2035" i="1" s="1"/>
  <c r="Z1935" i="1"/>
  <c r="AA1935" i="1" s="1"/>
  <c r="Z1432" i="1"/>
  <c r="AA1432" i="1" s="1"/>
  <c r="Z1164" i="1"/>
  <c r="AA1164" i="1" s="1"/>
  <c r="Z1573" i="1"/>
  <c r="AA1573" i="1" s="1"/>
  <c r="Z753" i="1"/>
  <c r="AA753" i="1" s="1"/>
  <c r="Z1988" i="1"/>
  <c r="AA1988" i="1" s="1"/>
  <c r="Z1732" i="1"/>
  <c r="AA1732" i="1" s="1"/>
  <c r="Z1476" i="1"/>
  <c r="AA1476" i="1" s="1"/>
  <c r="Z978" i="1"/>
  <c r="AA978" i="1" s="1"/>
  <c r="Z196" i="1"/>
  <c r="AA196" i="1" s="1"/>
  <c r="Z716" i="1"/>
  <c r="AA716" i="1" s="1"/>
  <c r="Z2006" i="1"/>
  <c r="AA2006" i="1" s="1"/>
  <c r="Z1750" i="1"/>
  <c r="AA1750" i="1" s="1"/>
  <c r="Z1494" i="1"/>
  <c r="AA1494" i="1" s="1"/>
  <c r="Z1014" i="1"/>
  <c r="AA1014" i="1" s="1"/>
  <c r="Z268" i="1"/>
  <c r="AA268" i="1" s="1"/>
  <c r="Z1271" i="1"/>
  <c r="AA1271" i="1" s="1"/>
  <c r="Z1015" i="1"/>
  <c r="AA1015" i="1" s="1"/>
  <c r="Z736" i="1"/>
  <c r="AA736" i="1" s="1"/>
  <c r="Z206" i="1"/>
  <c r="AA206" i="1" s="1"/>
  <c r="Z1225" i="1"/>
  <c r="AA1225" i="1" s="1"/>
  <c r="Z873" i="1"/>
  <c r="AA873" i="1" s="1"/>
  <c r="Z338" i="1"/>
  <c r="AA338" i="1" s="1"/>
  <c r="Z659" i="1"/>
  <c r="AA659" i="1" s="1"/>
  <c r="Z307" i="1"/>
  <c r="AA307" i="1" s="1"/>
  <c r="Z605" i="1"/>
  <c r="AA605" i="1" s="1"/>
  <c r="Z269" i="1"/>
  <c r="AA269" i="1" s="1"/>
  <c r="Z676" i="1"/>
  <c r="AA676" i="1" s="1"/>
  <c r="Z1730" i="1"/>
  <c r="AA1730" i="1" s="1"/>
  <c r="Z1251" i="1"/>
  <c r="AA1251" i="1" s="1"/>
  <c r="Z1317" i="1"/>
  <c r="AA1317" i="1" s="1"/>
  <c r="Z751" i="1"/>
  <c r="AA751" i="1" s="1"/>
  <c r="Z1781" i="1"/>
  <c r="AA1781" i="1" s="1"/>
  <c r="Z1888" i="1"/>
  <c r="AA1888" i="1" s="1"/>
  <c r="Z1484" i="1"/>
  <c r="AA1484" i="1" s="1"/>
  <c r="Z404" i="1"/>
  <c r="AA404" i="1" s="1"/>
  <c r="Z1546" i="1"/>
  <c r="AA1546" i="1" s="1"/>
  <c r="Z1067" i="1"/>
  <c r="AA1067" i="1" s="1"/>
  <c r="Z1133" i="1"/>
  <c r="AA1133" i="1" s="1"/>
  <c r="Z567" i="1"/>
  <c r="AA567" i="1" s="1"/>
  <c r="Z1811" i="1"/>
  <c r="AA1811" i="1" s="1"/>
  <c r="Z1991" i="1"/>
  <c r="AA1991" i="1" s="1"/>
  <c r="Z1499" i="1"/>
  <c r="AA1499" i="1" s="1"/>
  <c r="Z1272" i="1"/>
  <c r="AA1272" i="1" s="1"/>
  <c r="Z646" i="1"/>
  <c r="AA646" i="1" s="1"/>
  <c r="Z1012" i="1"/>
  <c r="AA1012" i="1" s="1"/>
  <c r="Z1968" i="1"/>
  <c r="AA1968" i="1" s="1"/>
  <c r="Z1628" i="1"/>
  <c r="AA1628" i="1" s="1"/>
  <c r="Z1114" i="1"/>
  <c r="AA1114" i="1" s="1"/>
  <c r="Z1978" i="1"/>
  <c r="AA1978" i="1" s="1"/>
  <c r="Z156" i="1"/>
  <c r="AA156" i="1" s="1"/>
  <c r="Z214" i="1"/>
  <c r="AA214" i="1" s="1"/>
  <c r="Z346" i="1"/>
  <c r="AA346" i="1" s="1"/>
  <c r="Z609" i="1"/>
  <c r="AA609" i="1" s="1"/>
  <c r="Z1555" i="1"/>
  <c r="AA1555" i="1" s="1"/>
  <c r="Z1420" i="1"/>
  <c r="AA1420" i="1" s="1"/>
  <c r="Z1869" i="1"/>
  <c r="AA1869" i="1" s="1"/>
  <c r="Z2027" i="1"/>
  <c r="AA2027" i="1" s="1"/>
  <c r="Z1969" i="1"/>
  <c r="AA1969" i="1" s="1"/>
  <c r="Z1501" i="1"/>
  <c r="AA1501" i="1" s="1"/>
  <c r="Z1565" i="1"/>
  <c r="AA1565" i="1" s="1"/>
  <c r="Z328" i="1"/>
  <c r="AA328" i="1" s="1"/>
  <c r="Z1816" i="1"/>
  <c r="AA1816" i="1" s="1"/>
  <c r="Z1472" i="1"/>
  <c r="AA1472" i="1" s="1"/>
  <c r="Z276" i="1"/>
  <c r="AA276" i="1" s="1"/>
  <c r="Z1514" i="1"/>
  <c r="AA1514" i="1" s="1"/>
  <c r="Z1035" i="1"/>
  <c r="AA1035" i="1" s="1"/>
  <c r="Z1101" i="1"/>
  <c r="AA1101" i="1" s="1"/>
  <c r="Z535" i="1"/>
  <c r="AA535" i="1" s="1"/>
  <c r="Z145" i="1"/>
  <c r="AA145" i="1" s="1"/>
  <c r="Z1735" i="1"/>
  <c r="AA1735" i="1" s="1"/>
  <c r="Z1975" i="1"/>
  <c r="AA1975" i="1" s="1"/>
  <c r="Z1288" i="1"/>
  <c r="AA1288" i="1" s="1"/>
  <c r="Z1627" i="1"/>
  <c r="AA1627" i="1" s="1"/>
  <c r="Z1495" i="1"/>
  <c r="AA1495" i="1" s="1"/>
  <c r="Z836" i="1"/>
  <c r="AA836" i="1" s="1"/>
  <c r="Z1132" i="1"/>
  <c r="AA1132" i="1" s="1"/>
  <c r="Z2000" i="1"/>
  <c r="AA2000" i="1" s="1"/>
  <c r="Z1660" i="1"/>
  <c r="AA1660" i="1" s="1"/>
  <c r="Z1178" i="1"/>
  <c r="AA1178" i="1" s="1"/>
  <c r="Z2074" i="1"/>
  <c r="AA2074" i="1" s="1"/>
  <c r="Z540" i="1"/>
  <c r="AA540" i="1" s="1"/>
  <c r="Z406" i="1"/>
  <c r="AA406" i="1" s="1"/>
  <c r="Z538" i="1"/>
  <c r="AA538" i="1" s="1"/>
  <c r="Z71" i="1"/>
  <c r="AA71" i="1" s="1"/>
  <c r="Z1224" i="1"/>
  <c r="AA1224" i="1" s="1"/>
  <c r="Z1875" i="1"/>
  <c r="AA1875" i="1" s="1"/>
  <c r="Z1985" i="1"/>
  <c r="AA1985" i="1" s="1"/>
  <c r="Z1713" i="1"/>
  <c r="AA1713" i="1" s="1"/>
  <c r="Z785" i="1"/>
  <c r="AA785" i="1" s="1"/>
  <c r="Z1404" i="1"/>
  <c r="AA1404" i="1" s="1"/>
  <c r="Z360" i="1"/>
  <c r="AA360" i="1" s="1"/>
  <c r="Z1908" i="1"/>
  <c r="AA1908" i="1" s="1"/>
  <c r="Z1652" i="1"/>
  <c r="AA1652" i="1" s="1"/>
  <c r="Z1330" i="1"/>
  <c r="AA1330" i="1" s="1"/>
  <c r="Z814" i="1"/>
  <c r="AA814" i="1" s="1"/>
  <c r="Z1096" i="1"/>
  <c r="AA1096" i="1" s="1"/>
  <c r="Z432" i="1"/>
  <c r="AA432" i="1" s="1"/>
  <c r="Z1926" i="1"/>
  <c r="AA1926" i="1" s="1"/>
  <c r="Z1670" i="1"/>
  <c r="AA1670" i="1" s="1"/>
  <c r="Z1366" i="1"/>
  <c r="AA1366" i="1" s="1"/>
  <c r="Z854" i="1"/>
  <c r="AA854" i="1" s="1"/>
  <c r="Z1447" i="1"/>
  <c r="AA1447" i="1" s="1"/>
  <c r="Z1191" i="1"/>
  <c r="AA1191" i="1" s="1"/>
  <c r="Z935" i="1"/>
  <c r="AA935" i="1" s="1"/>
  <c r="Z622" i="1"/>
  <c r="AA622" i="1" s="1"/>
  <c r="Z1449" i="1"/>
  <c r="AA1449" i="1" s="1"/>
  <c r="Z1113" i="1"/>
  <c r="AA1113" i="1" s="1"/>
  <c r="Z760" i="1"/>
  <c r="AA760" i="1" s="1"/>
  <c r="Z114" i="1"/>
  <c r="AA114" i="1" s="1"/>
  <c r="Z547" i="1"/>
  <c r="AA547" i="1" s="1"/>
  <c r="Z211" i="1"/>
  <c r="AA211" i="1" s="1"/>
  <c r="Z493" i="1"/>
  <c r="AA493" i="1" s="1"/>
  <c r="Z157" i="1"/>
  <c r="AA157" i="1" s="1"/>
  <c r="Z1088" i="1"/>
  <c r="AA1088" i="1" s="1"/>
  <c r="Z1358" i="1"/>
  <c r="AA1358" i="1" s="1"/>
  <c r="Z931" i="1"/>
  <c r="AA931" i="1" s="1"/>
  <c r="Z997" i="1"/>
  <c r="AA997" i="1" s="1"/>
  <c r="Z431" i="1"/>
  <c r="AA431" i="1" s="1"/>
  <c r="Z1290" i="1"/>
  <c r="AA1290" i="1" s="1"/>
  <c r="Z684" i="1"/>
  <c r="AA684" i="1" s="1"/>
  <c r="Z990" i="1"/>
  <c r="AA990" i="1" s="1"/>
  <c r="Z720" i="1"/>
  <c r="AA720" i="1" s="1"/>
  <c r="Z808" i="1"/>
  <c r="AA808" i="1" s="1"/>
  <c r="Z247" i="1"/>
  <c r="AA247" i="1" s="1"/>
  <c r="Z1941" i="1"/>
  <c r="AA1941" i="1" s="1"/>
  <c r="Z2029" i="1"/>
  <c r="AA2029" i="1" s="1"/>
  <c r="Z2065" i="1"/>
  <c r="AA2065" i="1" s="1"/>
  <c r="Z1613" i="1"/>
  <c r="AA1613" i="1" s="1"/>
  <c r="Z1653" i="1"/>
  <c r="AA1653" i="1" s="1"/>
  <c r="Z520" i="1"/>
  <c r="AA520" i="1" s="1"/>
  <c r="Z1864" i="1"/>
  <c r="AA1864" i="1" s="1"/>
  <c r="Z1520" i="1"/>
  <c r="AA1520" i="1" s="1"/>
  <c r="Z782" i="1"/>
  <c r="AA782" i="1" s="1"/>
  <c r="Z1658" i="1"/>
  <c r="AA1658" i="1" s="1"/>
  <c r="Z1179" i="1"/>
  <c r="AA1179" i="1" s="1"/>
  <c r="Z1245" i="1"/>
  <c r="AA1245" i="1" s="1"/>
  <c r="Z679" i="1"/>
  <c r="AA679" i="1" s="1"/>
  <c r="Z289" i="1"/>
  <c r="AA289" i="1" s="1"/>
  <c r="Z2073" i="1"/>
  <c r="AA2073" i="1" s="1"/>
  <c r="Z2060" i="1"/>
  <c r="AA2060" i="1" s="1"/>
  <c r="Z1567" i="1"/>
  <c r="AA1567" i="1" s="1"/>
  <c r="Z1819" i="1"/>
  <c r="AA1819" i="1" s="1"/>
  <c r="Z1687" i="1"/>
  <c r="AA1687" i="1" s="1"/>
  <c r="Z1052" i="1"/>
  <c r="AA1052" i="1" s="1"/>
  <c r="Z1300" i="1"/>
  <c r="AA1300" i="1" s="1"/>
  <c r="Z2048" i="1"/>
  <c r="AA2048" i="1" s="1"/>
  <c r="Z1708" i="1"/>
  <c r="AA1708" i="1" s="1"/>
  <c r="Z1274" i="1"/>
  <c r="AA1274" i="1" s="1"/>
  <c r="Z576" i="1"/>
  <c r="AA576" i="1" s="1"/>
  <c r="Z926" i="1"/>
  <c r="AA926" i="1" s="1"/>
  <c r="Z677" i="1"/>
  <c r="AA677" i="1" s="1"/>
  <c r="Z765" i="1"/>
  <c r="AA765" i="1" s="1"/>
  <c r="Z215" i="1"/>
  <c r="AA215" i="1" s="1"/>
  <c r="Z1949" i="1"/>
  <c r="AA1949" i="1" s="1"/>
  <c r="Z908" i="1"/>
  <c r="AA908" i="1" s="1"/>
  <c r="Z2045" i="1"/>
  <c r="AA2045" i="1" s="1"/>
  <c r="Z1424" i="1"/>
  <c r="AA1424" i="1" s="1"/>
  <c r="Z1879" i="1"/>
  <c r="AA1879" i="1" s="1"/>
  <c r="Z1685" i="1"/>
  <c r="AA1685" i="1" s="1"/>
  <c r="Z1709" i="1"/>
  <c r="AA1709" i="1" s="1"/>
  <c r="Z710" i="1"/>
  <c r="AA710" i="1" s="1"/>
  <c r="Z1896" i="1"/>
  <c r="AA1896" i="1" s="1"/>
  <c r="Z1552" i="1"/>
  <c r="AA1552" i="1" s="1"/>
  <c r="Z938" i="1"/>
  <c r="AA938" i="1" s="1"/>
  <c r="Z1754" i="1"/>
  <c r="AA1754" i="1" s="1"/>
  <c r="Z1275" i="1"/>
  <c r="AA1275" i="1" s="1"/>
  <c r="Z1341" i="1"/>
  <c r="AA1341" i="1" s="1"/>
  <c r="Z775" i="1"/>
  <c r="AA775" i="1" s="1"/>
  <c r="Z385" i="1"/>
  <c r="AA385" i="1" s="1"/>
  <c r="Z1587" i="1"/>
  <c r="AA1587" i="1" s="1"/>
  <c r="Z1611" i="1"/>
  <c r="AA1611" i="1" s="1"/>
  <c r="Z1825" i="1"/>
  <c r="AA1825" i="1" s="1"/>
  <c r="Z1529" i="1"/>
  <c r="AA1529" i="1" s="1"/>
  <c r="Z1745" i="1"/>
  <c r="AA1745" i="1" s="1"/>
  <c r="Z1116" i="1"/>
  <c r="AA1116" i="1" s="1"/>
  <c r="Z40" i="1"/>
  <c r="AA40" i="1" s="1"/>
  <c r="Z1828" i="1"/>
  <c r="AA1828" i="1" s="1"/>
  <c r="Z1572" i="1"/>
  <c r="AA1572" i="1" s="1"/>
  <c r="Z1170" i="1"/>
  <c r="AA1170" i="1" s="1"/>
  <c r="Z580" i="1"/>
  <c r="AA580" i="1" s="1"/>
  <c r="Z936" i="1"/>
  <c r="AA936" i="1" s="1"/>
  <c r="Z112" i="1"/>
  <c r="AA112" i="1" s="1"/>
  <c r="Z1846" i="1"/>
  <c r="AA1846" i="1" s="1"/>
  <c r="Z1590" i="1"/>
  <c r="AA1590" i="1" s="1"/>
  <c r="Z1206" i="1"/>
  <c r="AA1206" i="1" s="1"/>
  <c r="Z649" i="1"/>
  <c r="AA649" i="1" s="1"/>
  <c r="Z1367" i="1"/>
  <c r="AA1367" i="1" s="1"/>
  <c r="Z1111" i="1"/>
  <c r="AA1111" i="1" s="1"/>
  <c r="Z855" i="1"/>
  <c r="AA855" i="1" s="1"/>
  <c r="Z462" i="1"/>
  <c r="AA462" i="1" s="1"/>
  <c r="Z1353" i="1"/>
  <c r="AA1353" i="1" s="1"/>
  <c r="Z1001" i="1"/>
  <c r="AA1001" i="1" s="1"/>
  <c r="Z594" i="1"/>
  <c r="AA594" i="1" s="1"/>
  <c r="Z787" i="1"/>
  <c r="AA787" i="1" s="1"/>
  <c r="Z435" i="1"/>
  <c r="AA435" i="1" s="1"/>
  <c r="Z99" i="1"/>
  <c r="AA99" i="1" s="1"/>
  <c r="Z397" i="1"/>
  <c r="AA397" i="1" s="1"/>
  <c r="Z45" i="1"/>
  <c r="AA45" i="1" s="1"/>
  <c r="Z160" i="1"/>
  <c r="AA160" i="1" s="1"/>
  <c r="Z681" i="1"/>
  <c r="AA681" i="1" s="1"/>
  <c r="Z486" i="1"/>
  <c r="AA486" i="1" s="1"/>
  <c r="Z618" i="1"/>
  <c r="AA618" i="1" s="1"/>
  <c r="Z111" i="1"/>
  <c r="AA111" i="1" s="1"/>
  <c r="Z992" i="1"/>
  <c r="AA992" i="1" s="1"/>
  <c r="Z224" i="1"/>
  <c r="AA224" i="1" s="1"/>
  <c r="Z1874" i="1"/>
  <c r="AA1874" i="1" s="1"/>
  <c r="Z1618" i="1"/>
  <c r="AA1618" i="1" s="1"/>
  <c r="Z1262" i="1"/>
  <c r="AA1262" i="1" s="1"/>
  <c r="Z724" i="1"/>
  <c r="AA724" i="1" s="1"/>
  <c r="Z1395" i="1"/>
  <c r="AA1395" i="1" s="1"/>
  <c r="Z1139" i="1"/>
  <c r="AA1139" i="1" s="1"/>
  <c r="Z883" i="1"/>
  <c r="AA883" i="1" s="1"/>
  <c r="Z518" i="1"/>
  <c r="AA518" i="1" s="1"/>
  <c r="Z1461" i="1"/>
  <c r="AA1461" i="1" s="1"/>
  <c r="Z1205" i="1"/>
  <c r="AA1205" i="1" s="1"/>
  <c r="Z949" i="1"/>
  <c r="AA949" i="1" s="1"/>
  <c r="Z648" i="1"/>
  <c r="AA648" i="1" s="1"/>
  <c r="Z138" i="1"/>
  <c r="AA138" i="1" s="1"/>
  <c r="Z639" i="1"/>
  <c r="AA639" i="1" s="1"/>
  <c r="Z383" i="1"/>
  <c r="AA383" i="1" s="1"/>
  <c r="Z127" i="1"/>
  <c r="AA127" i="1" s="1"/>
  <c r="Z505" i="1"/>
  <c r="AA505" i="1" s="1"/>
  <c r="Z249" i="1"/>
  <c r="AA249" i="1" s="1"/>
  <c r="Z994" i="1"/>
  <c r="AA994" i="1" s="1"/>
  <c r="Z228" i="1"/>
  <c r="AA228" i="1" s="1"/>
  <c r="Z737" i="1"/>
  <c r="AA737" i="1" s="1"/>
  <c r="Z2014" i="1"/>
  <c r="AA2014" i="1" s="1"/>
  <c r="Z1758" i="1"/>
  <c r="AA1758" i="1" s="1"/>
  <c r="Z1502" i="1"/>
  <c r="AA1502" i="1" s="1"/>
  <c r="Z1030" i="1"/>
  <c r="AA1030" i="1" s="1"/>
  <c r="Z300" i="1"/>
  <c r="AA300" i="1" s="1"/>
  <c r="Z1279" i="1"/>
  <c r="AA1279" i="1" s="1"/>
  <c r="Z1023" i="1"/>
  <c r="AA1023" i="1" s="1"/>
  <c r="Z746" i="1"/>
  <c r="AA746" i="1" s="1"/>
  <c r="Z286" i="1"/>
  <c r="AA286" i="1" s="1"/>
  <c r="Z1345" i="1"/>
  <c r="AA1345" i="1" s="1"/>
  <c r="Z1089" i="1"/>
  <c r="AA1089" i="1" s="1"/>
  <c r="Z833" i="1"/>
  <c r="AA833" i="1" s="1"/>
  <c r="Z418" i="1"/>
  <c r="AA418" i="1" s="1"/>
  <c r="Z779" i="1"/>
  <c r="AA779" i="1" s="1"/>
  <c r="Z523" i="1"/>
  <c r="AA523" i="1" s="1"/>
  <c r="Z267" i="1"/>
  <c r="AA267" i="1" s="1"/>
  <c r="Z11" i="1"/>
  <c r="AA11" i="1" s="1"/>
  <c r="Z389" i="1"/>
  <c r="AA389" i="1" s="1"/>
  <c r="Z133" i="1"/>
  <c r="AA133" i="1" s="1"/>
  <c r="Z297" i="1"/>
  <c r="AA297" i="1" s="1"/>
  <c r="Z41" i="1"/>
  <c r="AA41" i="1" s="1"/>
  <c r="Z420" i="1"/>
  <c r="AA420" i="1" s="1"/>
  <c r="Z856" i="1"/>
  <c r="AA856" i="1" s="1"/>
  <c r="Z2062" i="1"/>
  <c r="AA2062" i="1" s="1"/>
  <c r="Z1806" i="1"/>
  <c r="AA1806" i="1" s="1"/>
  <c r="Z1550" i="1"/>
  <c r="AA1550" i="1" s="1"/>
  <c r="Z1126" i="1"/>
  <c r="AA1126" i="1" s="1"/>
  <c r="Z492" i="1"/>
  <c r="AA492" i="1" s="1"/>
  <c r="Z1327" i="1"/>
  <c r="AA1327" i="1" s="1"/>
  <c r="Z1071" i="1"/>
  <c r="AA1071" i="1" s="1"/>
  <c r="Z810" i="1"/>
  <c r="AA810" i="1" s="1"/>
  <c r="Z382" i="1"/>
  <c r="AA382" i="1" s="1"/>
  <c r="Z1393" i="1"/>
  <c r="AA1393" i="1" s="1"/>
  <c r="Z1137" i="1"/>
  <c r="AA1137" i="1" s="1"/>
  <c r="Z881" i="1"/>
  <c r="AA881" i="1" s="1"/>
  <c r="Z514" i="1"/>
  <c r="AA514" i="1" s="1"/>
  <c r="Z827" i="1"/>
  <c r="AA827" i="1" s="1"/>
  <c r="Z571" i="1"/>
  <c r="AA571" i="1" s="1"/>
  <c r="Z315" i="1"/>
  <c r="AA315" i="1" s="1"/>
  <c r="Z59" i="1"/>
  <c r="AA59" i="1" s="1"/>
  <c r="Z437" i="1"/>
  <c r="AA437" i="1" s="1"/>
  <c r="Z181" i="1"/>
  <c r="AA181" i="1" s="1"/>
  <c r="Z308" i="1"/>
  <c r="AA308" i="1" s="1"/>
  <c r="Z790" i="1"/>
  <c r="AA790" i="1" s="1"/>
  <c r="Z2034" i="1"/>
  <c r="AA2034" i="1" s="1"/>
  <c r="Z1778" i="1"/>
  <c r="AA1778" i="1" s="1"/>
  <c r="Z1522" i="1"/>
  <c r="AA1522" i="1" s="1"/>
  <c r="Z1070" i="1"/>
  <c r="AA1070" i="1" s="1"/>
  <c r="Z380" i="1"/>
  <c r="AA380" i="1" s="1"/>
  <c r="Z1299" i="1"/>
  <c r="AA1299" i="1" s="1"/>
  <c r="Z1043" i="1"/>
  <c r="AA1043" i="1" s="1"/>
  <c r="Z773" i="1"/>
  <c r="AA773" i="1" s="1"/>
  <c r="Z326" i="1"/>
  <c r="AA326" i="1" s="1"/>
  <c r="Z1365" i="1"/>
  <c r="AA1365" i="1" s="1"/>
  <c r="Z1109" i="1"/>
  <c r="AA1109" i="1" s="1"/>
  <c r="Z853" i="1"/>
  <c r="AA853" i="1" s="1"/>
  <c r="Z458" i="1"/>
  <c r="AA458" i="1" s="1"/>
  <c r="Z799" i="1"/>
  <c r="AA799" i="1" s="1"/>
  <c r="Z543" i="1"/>
  <c r="AA543" i="1" s="1"/>
  <c r="Z287" i="1"/>
  <c r="AA287" i="1" s="1"/>
  <c r="Z31" i="1"/>
  <c r="AA31" i="1" s="1"/>
  <c r="Z409" i="1"/>
  <c r="AA409" i="1" s="1"/>
  <c r="Z153" i="1"/>
  <c r="AA153" i="1" s="1"/>
  <c r="Z793" i="1"/>
  <c r="AA793" i="1" s="1"/>
  <c r="Z1080" i="1"/>
  <c r="AA1080" i="1" s="1"/>
  <c r="Z400" i="1"/>
  <c r="AA400" i="1" s="1"/>
  <c r="Z1918" i="1"/>
  <c r="AA1918" i="1" s="1"/>
  <c r="Z1662" i="1"/>
  <c r="AA1662" i="1" s="1"/>
  <c r="Z1350" i="1"/>
  <c r="AA1350" i="1" s="1"/>
  <c r="Z838" i="1"/>
  <c r="AA838" i="1" s="1"/>
  <c r="Z1439" i="1"/>
  <c r="AA1439" i="1" s="1"/>
  <c r="Z1183" i="1"/>
  <c r="AA1183" i="1" s="1"/>
  <c r="Z927" i="1"/>
  <c r="AA927" i="1" s="1"/>
  <c r="Z606" i="1"/>
  <c r="AA606" i="1" s="1"/>
  <c r="Z94" i="1"/>
  <c r="AA94" i="1" s="1"/>
  <c r="Z1249" i="1"/>
  <c r="AA1249" i="1" s="1"/>
  <c r="Z993" i="1"/>
  <c r="AA993" i="1" s="1"/>
  <c r="Z706" i="1"/>
  <c r="AA706" i="1" s="1"/>
  <c r="Z226" i="1"/>
  <c r="AA226" i="1" s="1"/>
  <c r="Z683" i="1"/>
  <c r="AA683" i="1" s="1"/>
  <c r="Z427" i="1"/>
  <c r="AA427" i="1" s="1"/>
  <c r="Z171" i="1"/>
  <c r="AA171" i="1" s="1"/>
  <c r="Z549" i="1"/>
  <c r="AA549" i="1" s="1"/>
  <c r="Z293" i="1"/>
  <c r="AA293" i="1" s="1"/>
  <c r="Z37" i="1"/>
  <c r="AA37" i="1" s="1"/>
  <c r="Z14" i="1"/>
  <c r="AA14" i="1" s="1"/>
  <c r="Z1209" i="1"/>
  <c r="AA1209" i="1" s="1"/>
  <c r="Z953" i="1"/>
  <c r="AA953" i="1" s="1"/>
  <c r="Z653" i="1"/>
  <c r="AA653" i="1" s="1"/>
  <c r="Z146" i="1"/>
  <c r="AA146" i="1" s="1"/>
  <c r="Z643" i="1"/>
  <c r="AA643" i="1" s="1"/>
  <c r="Z387" i="1"/>
  <c r="AA387" i="1" s="1"/>
  <c r="Z131" i="1"/>
  <c r="AA131" i="1" s="1"/>
  <c r="Z509" i="1"/>
  <c r="AA509" i="1" s="1"/>
  <c r="Z253" i="1"/>
  <c r="AA253" i="1" s="1"/>
  <c r="Z874" i="1"/>
  <c r="AA874" i="1" s="1"/>
  <c r="Z1152" i="1"/>
  <c r="AA1152" i="1" s="1"/>
  <c r="Z544" i="1"/>
  <c r="AA544" i="1" s="1"/>
  <c r="Z1954" i="1"/>
  <c r="AA1954" i="1" s="1"/>
  <c r="Z1698" i="1"/>
  <c r="AA1698" i="1" s="1"/>
  <c r="Z1422" i="1"/>
  <c r="AA1422" i="1" s="1"/>
  <c r="Z910" i="1"/>
  <c r="AA910" i="1" s="1"/>
  <c r="Z60" i="1"/>
  <c r="AA60" i="1" s="1"/>
  <c r="Z1219" i="1"/>
  <c r="AA1219" i="1" s="1"/>
  <c r="Z963" i="1"/>
  <c r="AA963" i="1" s="1"/>
  <c r="Z666" i="1"/>
  <c r="AA666" i="1" s="1"/>
  <c r="Z166" i="1"/>
  <c r="AA166" i="1" s="1"/>
  <c r="Z1285" i="1"/>
  <c r="AA1285" i="1" s="1"/>
  <c r="Z1029" i="1"/>
  <c r="AA1029" i="1" s="1"/>
  <c r="Z754" i="1"/>
  <c r="AA754" i="1" s="1"/>
  <c r="Z298" i="1"/>
  <c r="AA298" i="1" s="1"/>
  <c r="Z719" i="1"/>
  <c r="AA719" i="1" s="1"/>
  <c r="Z463" i="1"/>
  <c r="AA463" i="1" s="1"/>
  <c r="Z207" i="1"/>
  <c r="AA207" i="1" s="1"/>
  <c r="Z585" i="1"/>
  <c r="AA585" i="1" s="1"/>
  <c r="Z329" i="1"/>
  <c r="AA329" i="1" s="1"/>
  <c r="Z73" i="1"/>
  <c r="AA73" i="1" s="1"/>
  <c r="Z548" i="1"/>
  <c r="AA548" i="1" s="1"/>
  <c r="Z920" i="1"/>
  <c r="AA920" i="1" s="1"/>
  <c r="Z80" i="1"/>
  <c r="AA80" i="1" s="1"/>
  <c r="Z1838" i="1"/>
  <c r="AA1838" i="1" s="1"/>
  <c r="Z1582" i="1"/>
  <c r="AA1582" i="1" s="1"/>
  <c r="Z1190" i="1"/>
  <c r="AA1190" i="1" s="1"/>
  <c r="Z620" i="1"/>
  <c r="AA620" i="1" s="1"/>
  <c r="Z1359" i="1"/>
  <c r="AA1359" i="1" s="1"/>
  <c r="Z1103" i="1"/>
  <c r="AA1103" i="1" s="1"/>
  <c r="Z847" i="1"/>
  <c r="AA847" i="1" s="1"/>
  <c r="Z446" i="1"/>
  <c r="AA446" i="1" s="1"/>
  <c r="Z1425" i="1"/>
  <c r="AA1425" i="1" s="1"/>
  <c r="Z1169" i="1"/>
  <c r="AA1169" i="1" s="1"/>
  <c r="Z913" i="1"/>
  <c r="AA913" i="1" s="1"/>
  <c r="Z578" i="1"/>
  <c r="AA578" i="1" s="1"/>
  <c r="Z66" i="1"/>
  <c r="AA66" i="1" s="1"/>
  <c r="Z603" i="1"/>
  <c r="AA603" i="1" s="1"/>
  <c r="Z347" i="1"/>
  <c r="AA347" i="1" s="1"/>
  <c r="Z91" i="1"/>
  <c r="AA91" i="1" s="1"/>
  <c r="Z469" i="1"/>
  <c r="AA469" i="1" s="1"/>
  <c r="Z213" i="1"/>
  <c r="AA213" i="1" s="1"/>
  <c r="Z1976" i="1"/>
  <c r="AA1976" i="1" s="1"/>
  <c r="Z1669" i="1"/>
  <c r="AA1669" i="1" s="1"/>
  <c r="Z1416" i="1"/>
  <c r="AA1416" i="1" s="1"/>
  <c r="Z1559" i="1"/>
  <c r="AA1559" i="1" s="1"/>
  <c r="Z1853" i="1"/>
  <c r="AA1853" i="1" s="1"/>
  <c r="Z1760" i="1"/>
  <c r="AA1760" i="1" s="1"/>
  <c r="Z817" i="1"/>
  <c r="AA817" i="1" s="1"/>
  <c r="Z1963" i="1"/>
  <c r="AA1963" i="1" s="1"/>
  <c r="Z305" i="1"/>
  <c r="AA305" i="1" s="1"/>
  <c r="Z1418" i="1"/>
  <c r="AA1418" i="1" s="1"/>
  <c r="Z1104" i="1"/>
  <c r="AA1104" i="1" s="1"/>
  <c r="Z1374" i="1"/>
  <c r="AA1374" i="1" s="1"/>
  <c r="Z939" i="1"/>
  <c r="AA939" i="1" s="1"/>
  <c r="Z1005" i="1"/>
  <c r="AA1005" i="1" s="1"/>
  <c r="Z439" i="1"/>
  <c r="AA439" i="1" s="1"/>
  <c r="Z1456" i="1"/>
  <c r="AA1456" i="1" s="1"/>
  <c r="Z1699" i="1"/>
  <c r="AA1699" i="1" s="1"/>
  <c r="Z1184" i="1"/>
  <c r="AA1184" i="1" s="1"/>
  <c r="Z1757" i="1"/>
  <c r="AA1757" i="1" s="1"/>
  <c r="Z1765" i="1"/>
  <c r="AA1765" i="1" s="1"/>
  <c r="Z860" i="1"/>
  <c r="AA860" i="1" s="1"/>
  <c r="Z1928" i="1"/>
  <c r="AA1928" i="1" s="1"/>
  <c r="Z1584" i="1"/>
  <c r="AA1584" i="1" s="1"/>
  <c r="Z1026" i="1"/>
  <c r="AA1026" i="1" s="1"/>
  <c r="Z1850" i="1"/>
  <c r="AA1850" i="1" s="1"/>
  <c r="Z1371" i="1"/>
  <c r="AA1371" i="1" s="1"/>
  <c r="Z1437" i="1"/>
  <c r="AA1437" i="1" s="1"/>
  <c r="Z90" i="1"/>
  <c r="AA90" i="1" s="1"/>
  <c r="Z481" i="1"/>
  <c r="AA481" i="1" s="1"/>
  <c r="Z1883" i="1"/>
  <c r="AA1883" i="1" s="1"/>
  <c r="Z876" i="1"/>
  <c r="AA876" i="1" s="1"/>
  <c r="Z1791" i="1"/>
  <c r="AA1791" i="1" s="1"/>
  <c r="Z1947" i="1"/>
  <c r="AA1947" i="1" s="1"/>
  <c r="Z1881" i="1"/>
  <c r="AA1881" i="1" s="1"/>
  <c r="Z1340" i="1"/>
  <c r="AA1340" i="1" s="1"/>
  <c r="Z1497" i="1"/>
  <c r="AA1497" i="1" s="1"/>
  <c r="Z152" i="1"/>
  <c r="AA152" i="1" s="1"/>
  <c r="Z1772" i="1"/>
  <c r="AA1772" i="1" s="1"/>
  <c r="Z1402" i="1"/>
  <c r="AA1402" i="1" s="1"/>
  <c r="Z1040" i="1"/>
  <c r="AA1040" i="1" s="1"/>
  <c r="Z1310" i="1"/>
  <c r="AA1310" i="1" s="1"/>
  <c r="Z907" i="1"/>
  <c r="AA907" i="1" s="1"/>
  <c r="Z973" i="1"/>
  <c r="AA973" i="1" s="1"/>
  <c r="Z407" i="1"/>
  <c r="AA407" i="1" s="1"/>
  <c r="Z17" i="1"/>
  <c r="AA17" i="1" s="1"/>
  <c r="Z1769" i="1"/>
  <c r="AA1769" i="1" s="1"/>
  <c r="Z1715" i="1"/>
  <c r="AA1715" i="1" s="1"/>
  <c r="Z1927" i="1"/>
  <c r="AA1927" i="1" s="1"/>
  <c r="Z1440" i="1"/>
  <c r="AA1440" i="1" s="1"/>
  <c r="Z1208" i="1"/>
  <c r="AA1208" i="1" s="1"/>
  <c r="Z536" i="1"/>
  <c r="AA536" i="1" s="1"/>
  <c r="Z972" i="1"/>
  <c r="AA972" i="1" s="1"/>
  <c r="Z1960" i="1"/>
  <c r="AA1960" i="1" s="1"/>
  <c r="Z1616" i="1"/>
  <c r="AA1616" i="1" s="1"/>
  <c r="Z1090" i="1"/>
  <c r="AA1090" i="1" s="1"/>
  <c r="Z1946" i="1"/>
  <c r="AA1946" i="1" s="1"/>
  <c r="Z28" i="1"/>
  <c r="AA28" i="1" s="1"/>
  <c r="Z150" i="1"/>
  <c r="AA150" i="1" s="1"/>
  <c r="Z282" i="1"/>
  <c r="AA282" i="1" s="1"/>
  <c r="Z577" i="1"/>
  <c r="AA577" i="1" s="1"/>
  <c r="Z1943" i="1"/>
  <c r="AA1943" i="1" s="1"/>
  <c r="Z1803" i="1"/>
  <c r="AA1803" i="1" s="1"/>
  <c r="Z1921" i="1"/>
  <c r="AA1921" i="1" s="1"/>
  <c r="Z1641" i="1"/>
  <c r="AA1641" i="1" s="1"/>
  <c r="Z568" i="1"/>
  <c r="AA568" i="1" s="1"/>
  <c r="Z1284" i="1"/>
  <c r="AA1284" i="1" s="1"/>
  <c r="Z232" i="1"/>
  <c r="AA232" i="1" s="1"/>
  <c r="Z1876" i="1"/>
  <c r="AA1876" i="1" s="1"/>
  <c r="Z1620" i="1"/>
  <c r="AA1620" i="1" s="1"/>
  <c r="Z1266" i="1"/>
  <c r="AA1266" i="1" s="1"/>
  <c r="Z729" i="1"/>
  <c r="AA729" i="1" s="1"/>
  <c r="Z1032" i="1"/>
  <c r="AA1032" i="1" s="1"/>
  <c r="Z304" i="1"/>
  <c r="AA304" i="1" s="1"/>
  <c r="Z1894" i="1"/>
  <c r="AA1894" i="1" s="1"/>
  <c r="Z1638" i="1"/>
  <c r="AA1638" i="1" s="1"/>
  <c r="Z1302" i="1"/>
  <c r="AA1302" i="1" s="1"/>
  <c r="Z777" i="1"/>
  <c r="AA777" i="1" s="1"/>
  <c r="Z1415" i="1"/>
  <c r="AA1415" i="1" s="1"/>
  <c r="Z1159" i="1"/>
  <c r="AA1159" i="1" s="1"/>
  <c r="Z903" i="1"/>
  <c r="AA903" i="1" s="1"/>
  <c r="Z558" i="1"/>
  <c r="AA558" i="1" s="1"/>
  <c r="Z1417" i="1"/>
  <c r="AA1417" i="1" s="1"/>
  <c r="Z1065" i="1"/>
  <c r="AA1065" i="1" s="1"/>
  <c r="Z696" i="1"/>
  <c r="AA696" i="1" s="1"/>
  <c r="Z50" i="1"/>
  <c r="AA50" i="1" s="1"/>
  <c r="Z499" i="1"/>
  <c r="AA499" i="1" s="1"/>
  <c r="Z163" i="1"/>
  <c r="AA163" i="1" s="1"/>
  <c r="Z461" i="1"/>
  <c r="AA461" i="1" s="1"/>
  <c r="Z109" i="1"/>
  <c r="AA109" i="1" s="1"/>
  <c r="Z832" i="1"/>
  <c r="AA832" i="1" s="1"/>
  <c r="Z1102" i="1"/>
  <c r="AA1102" i="1" s="1"/>
  <c r="Z794" i="1"/>
  <c r="AA794" i="1" s="1"/>
  <c r="Z869" i="1"/>
  <c r="AA869" i="1" s="1"/>
  <c r="Z303" i="1"/>
  <c r="AA303" i="1" s="1"/>
  <c r="Z654" i="1"/>
  <c r="AA654" i="1" s="1"/>
  <c r="Z1610" i="1"/>
  <c r="AA1610" i="1" s="1"/>
  <c r="Z1131" i="1"/>
  <c r="AA1131" i="1" s="1"/>
  <c r="Z1197" i="1"/>
  <c r="AA1197" i="1" s="1"/>
  <c r="Z631" i="1"/>
  <c r="AA631" i="1" s="1"/>
  <c r="Z1919" i="1"/>
  <c r="AA1919" i="1" s="1"/>
  <c r="Z1192" i="1"/>
  <c r="AA1192" i="1" s="1"/>
  <c r="Z1579" i="1"/>
  <c r="AA1579" i="1" s="1"/>
  <c r="Z1463" i="1"/>
  <c r="AA1463" i="1" s="1"/>
  <c r="Z764" i="1"/>
  <c r="AA764" i="1" s="1"/>
  <c r="Z1084" i="1"/>
  <c r="AA1084" i="1" s="1"/>
  <c r="Z1992" i="1"/>
  <c r="AA1992" i="1" s="1"/>
  <c r="Z1648" i="1"/>
  <c r="AA1648" i="1" s="1"/>
  <c r="Z1154" i="1"/>
  <c r="AA1154" i="1" s="1"/>
  <c r="Z2042" i="1"/>
  <c r="AA2042" i="1" s="1"/>
  <c r="Z412" i="1"/>
  <c r="AA412" i="1" s="1"/>
  <c r="Z342" i="1"/>
  <c r="AA342" i="1" s="1"/>
  <c r="Z474" i="1"/>
  <c r="AA474" i="1" s="1"/>
  <c r="Z39" i="1"/>
  <c r="AA39" i="1" s="1"/>
  <c r="Z1903" i="1"/>
  <c r="AA1903" i="1" s="1"/>
  <c r="Z1589" i="1"/>
  <c r="AA1589" i="1" s="1"/>
  <c r="Z1901" i="1"/>
  <c r="AA1901" i="1" s="1"/>
  <c r="Z7" i="1"/>
  <c r="AA7" i="1" s="1"/>
  <c r="Z2009" i="1"/>
  <c r="AA2009" i="1" s="1"/>
  <c r="Z1549" i="1"/>
  <c r="AA1549" i="1" s="1"/>
  <c r="Z1609" i="1"/>
  <c r="AA1609" i="1" s="1"/>
  <c r="Z408" i="1"/>
  <c r="AA408" i="1" s="1"/>
  <c r="Z1836" i="1"/>
  <c r="AA1836" i="1" s="1"/>
  <c r="Z1496" i="1"/>
  <c r="AA1496" i="1" s="1"/>
  <c r="Z532" i="1"/>
  <c r="AA532" i="1" s="1"/>
  <c r="Z1578" i="1"/>
  <c r="AA1578" i="1" s="1"/>
  <c r="Z1099" i="1"/>
  <c r="AA1099" i="1" s="1"/>
  <c r="Z1165" i="1"/>
  <c r="AA1165" i="1" s="1"/>
  <c r="Z599" i="1"/>
  <c r="AA599" i="1" s="1"/>
  <c r="Z209" i="1"/>
  <c r="AA209" i="1" s="1"/>
  <c r="Z1905" i="1"/>
  <c r="AA1905" i="1" s="1"/>
  <c r="Z1952" i="1"/>
  <c r="AA1952" i="1" s="1"/>
  <c r="Z1448" i="1"/>
  <c r="AA1448" i="1" s="1"/>
  <c r="Z1707" i="1"/>
  <c r="AA1707" i="1" s="1"/>
  <c r="Z1591" i="1"/>
  <c r="AA1591" i="1" s="1"/>
  <c r="Z924" i="1"/>
  <c r="AA924" i="1" s="1"/>
  <c r="Z1204" i="1"/>
  <c r="AA1204" i="1" s="1"/>
  <c r="Z2024" i="1"/>
  <c r="AA2024" i="1" s="1"/>
  <c r="Z1680" i="1"/>
  <c r="AA1680" i="1" s="1"/>
  <c r="Z1218" i="1"/>
  <c r="AA1218" i="1" s="1"/>
  <c r="Z256" i="1"/>
  <c r="AA256" i="1" s="1"/>
  <c r="Z745" i="1"/>
  <c r="AA745" i="1" s="1"/>
  <c r="Z534" i="1"/>
  <c r="AA534" i="1" s="1"/>
  <c r="Z658" i="1"/>
  <c r="AA658" i="1" s="1"/>
  <c r="Z135" i="1"/>
  <c r="AA135" i="1" s="1"/>
  <c r="Z1352" i="1"/>
  <c r="AA1352" i="1" s="1"/>
  <c r="Z1907" i="1"/>
  <c r="AA1907" i="1" s="1"/>
  <c r="Z2017" i="1"/>
  <c r="AA2017" i="1" s="1"/>
  <c r="Z1749" i="1"/>
  <c r="AA1749" i="1" s="1"/>
  <c r="Z868" i="1"/>
  <c r="AA868" i="1" s="1"/>
  <c r="Z1460" i="1"/>
  <c r="AA1460" i="1" s="1"/>
  <c r="Z424" i="1"/>
  <c r="AA424" i="1" s="1"/>
  <c r="Z1924" i="1"/>
  <c r="AA1924" i="1" s="1"/>
  <c r="Z1668" i="1"/>
  <c r="AA1668" i="1" s="1"/>
  <c r="Z1362" i="1"/>
  <c r="AA1362" i="1" s="1"/>
  <c r="Z850" i="1"/>
  <c r="AA850" i="1" s="1"/>
  <c r="Z1128" i="1"/>
  <c r="AA1128" i="1" s="1"/>
  <c r="Z496" i="1"/>
  <c r="AA496" i="1" s="1"/>
  <c r="Z1942" i="1"/>
  <c r="AA1942" i="1" s="1"/>
  <c r="Z1686" i="1"/>
  <c r="AA1686" i="1" s="1"/>
  <c r="Z1398" i="1"/>
  <c r="AA1398" i="1" s="1"/>
  <c r="Z886" i="1"/>
  <c r="AA886" i="1" s="1"/>
  <c r="Z12" i="1"/>
  <c r="AA12" i="1" s="1"/>
  <c r="Z1207" i="1"/>
  <c r="AA1207" i="1" s="1"/>
  <c r="Z951" i="1"/>
  <c r="AA951" i="1" s="1"/>
  <c r="Z650" i="1"/>
  <c r="AA650" i="1" s="1"/>
  <c r="Z46" i="1"/>
  <c r="AA46" i="1" s="1"/>
  <c r="Z1129" i="1"/>
  <c r="AA1129" i="1" s="1"/>
  <c r="Z781" i="1"/>
  <c r="AA781" i="1" s="1"/>
  <c r="Z178" i="1"/>
  <c r="AA178" i="1" s="1"/>
  <c r="Z563" i="1"/>
  <c r="AA563" i="1" s="1"/>
  <c r="Z227" i="1"/>
  <c r="AA227" i="1" s="1"/>
  <c r="Z525" i="1"/>
  <c r="AA525" i="1" s="1"/>
  <c r="Z173" i="1"/>
  <c r="AA173" i="1" s="1"/>
  <c r="Z116" i="1"/>
  <c r="AA116" i="1" s="1"/>
  <c r="Z1474" i="1"/>
  <c r="AA1474" i="1" s="1"/>
  <c r="Z995" i="1"/>
  <c r="AA995" i="1" s="1"/>
  <c r="Z1061" i="1"/>
  <c r="AA1061" i="1" s="1"/>
  <c r="Z495" i="1"/>
  <c r="AA495" i="1" s="1"/>
  <c r="Z1477" i="1"/>
  <c r="AA1477" i="1" s="1"/>
  <c r="Z1784" i="1"/>
  <c r="AA1784" i="1" s="1"/>
  <c r="Z1338" i="1"/>
  <c r="AA1338" i="1" s="1"/>
  <c r="Z848" i="1"/>
  <c r="AA848" i="1" s="1"/>
  <c r="Z1118" i="1"/>
  <c r="AA1118" i="1" s="1"/>
  <c r="Z805" i="1"/>
  <c r="AA805" i="1" s="1"/>
  <c r="Z877" i="1"/>
  <c r="AA877" i="1" s="1"/>
  <c r="Z311" i="1"/>
  <c r="AA311" i="1" s="1"/>
  <c r="Z2005" i="1"/>
  <c r="AA2005" i="1" s="1"/>
  <c r="Z1296" i="1"/>
  <c r="AA1296" i="1" s="1"/>
  <c r="Z1795" i="1"/>
  <c r="AA1795" i="1" s="1"/>
  <c r="Z1661" i="1"/>
  <c r="AA1661" i="1" s="1"/>
  <c r="Z1693" i="1"/>
  <c r="AA1693" i="1" s="1"/>
  <c r="Z657" i="1"/>
  <c r="AA657" i="1" s="1"/>
  <c r="Z1884" i="1"/>
  <c r="AA1884" i="1" s="1"/>
  <c r="Z1544" i="1"/>
  <c r="AA1544" i="1" s="1"/>
  <c r="Z906" i="1"/>
  <c r="AA906" i="1" s="1"/>
  <c r="Z1722" i="1"/>
  <c r="AA1722" i="1" s="1"/>
  <c r="Z1243" i="1"/>
  <c r="AA1243" i="1" s="1"/>
  <c r="Z1309" i="1"/>
  <c r="AA1309" i="1" s="1"/>
  <c r="Z743" i="1"/>
  <c r="AA743" i="1" s="1"/>
  <c r="Z353" i="1"/>
  <c r="AA353" i="1" s="1"/>
  <c r="Z1408" i="1"/>
  <c r="AA1408" i="1" s="1"/>
  <c r="Z200" i="1"/>
  <c r="AA200" i="1" s="1"/>
  <c r="Z1647" i="1"/>
  <c r="AA1647" i="1" s="1"/>
  <c r="Z1859" i="1"/>
  <c r="AA1859" i="1" s="1"/>
  <c r="Z1783" i="1"/>
  <c r="AA1783" i="1" s="1"/>
  <c r="Z1140" i="1"/>
  <c r="AA1140" i="1" s="1"/>
  <c r="Z1372" i="1"/>
  <c r="AA1372" i="1" s="1"/>
  <c r="Z2072" i="1"/>
  <c r="AA2072" i="1" s="1"/>
  <c r="Z1728" i="1"/>
  <c r="AA1728" i="1" s="1"/>
  <c r="Z1314" i="1"/>
  <c r="AA1314" i="1" s="1"/>
  <c r="Z769" i="1"/>
  <c r="AA769" i="1" s="1"/>
  <c r="Z1054" i="1"/>
  <c r="AA1054" i="1" s="1"/>
  <c r="Z762" i="1"/>
  <c r="AA762" i="1" s="1"/>
  <c r="Z845" i="1"/>
  <c r="AA845" i="1" s="1"/>
  <c r="Z279" i="1"/>
  <c r="AA279" i="1" s="1"/>
  <c r="Z1507" i="1"/>
  <c r="AA1507" i="1" s="1"/>
  <c r="Z1292" i="1"/>
  <c r="AA1292" i="1" s="1"/>
  <c r="Z1328" i="1"/>
  <c r="AA1328" i="1" s="1"/>
  <c r="Z1619" i="1"/>
  <c r="AA1619" i="1" s="1"/>
  <c r="Z2015" i="1"/>
  <c r="AA2015" i="1" s="1"/>
  <c r="Z1733" i="1"/>
  <c r="AA1733" i="1" s="1"/>
  <c r="Z1753" i="1"/>
  <c r="AA1753" i="1" s="1"/>
  <c r="Z806" i="1"/>
  <c r="AA806" i="1" s="1"/>
  <c r="Z1916" i="1"/>
  <c r="AA1916" i="1" s="1"/>
  <c r="Z1576" i="1"/>
  <c r="AA1576" i="1" s="1"/>
  <c r="Z1002" i="1"/>
  <c r="AA1002" i="1" s="1"/>
  <c r="Z1818" i="1"/>
  <c r="AA1818" i="1" s="1"/>
  <c r="Z1339" i="1"/>
  <c r="AA1339" i="1" s="1"/>
  <c r="Z1405" i="1"/>
  <c r="AA1405" i="1" s="1"/>
  <c r="Z26" i="1"/>
  <c r="AA26" i="1" s="1"/>
  <c r="Z449" i="1"/>
  <c r="AA449" i="1" s="1"/>
  <c r="Z1747" i="1"/>
  <c r="AA1747" i="1" s="1"/>
  <c r="Z1675" i="1"/>
  <c r="AA1675" i="1" s="1"/>
  <c r="Z1857" i="1"/>
  <c r="AA1857" i="1" s="1"/>
  <c r="Z1569" i="1"/>
  <c r="AA1569" i="1" s="1"/>
  <c r="Z1773" i="1"/>
  <c r="AA1773" i="1" s="1"/>
  <c r="Z1172" i="1"/>
  <c r="AA1172" i="1" s="1"/>
  <c r="Z104" i="1"/>
  <c r="AA104" i="1" s="1"/>
  <c r="Z1844" i="1"/>
  <c r="AA1844" i="1" s="1"/>
  <c r="Z1588" i="1"/>
  <c r="AA1588" i="1" s="1"/>
  <c r="Z1202" i="1"/>
  <c r="AA1202" i="1" s="1"/>
  <c r="Z644" i="1"/>
  <c r="AA644" i="1" s="1"/>
  <c r="Z968" i="1"/>
  <c r="AA968" i="1" s="1"/>
  <c r="Z176" i="1"/>
  <c r="AA176" i="1" s="1"/>
  <c r="Z1862" i="1"/>
  <c r="AA1862" i="1" s="1"/>
  <c r="Z1606" i="1"/>
  <c r="AA1606" i="1" s="1"/>
  <c r="Z1238" i="1"/>
  <c r="AA1238" i="1" s="1"/>
  <c r="Z692" i="1"/>
  <c r="AA692" i="1" s="1"/>
  <c r="Z1383" i="1"/>
  <c r="AA1383" i="1" s="1"/>
  <c r="Z1127" i="1"/>
  <c r="AA1127" i="1" s="1"/>
  <c r="Z871" i="1"/>
  <c r="AA871" i="1" s="1"/>
  <c r="Z494" i="1"/>
  <c r="AA494" i="1" s="1"/>
  <c r="Z1369" i="1"/>
  <c r="AA1369" i="1" s="1"/>
  <c r="Z1033" i="1"/>
  <c r="AA1033" i="1" s="1"/>
  <c r="Z626" i="1"/>
  <c r="AA626" i="1" s="1"/>
  <c r="Z803" i="1"/>
  <c r="AA803" i="1" s="1"/>
  <c r="Z467" i="1"/>
  <c r="AA467" i="1" s="1"/>
  <c r="Z115" i="1"/>
  <c r="AA115" i="1" s="1"/>
  <c r="Z413" i="1"/>
  <c r="AA413" i="1" s="1"/>
  <c r="Z77" i="1"/>
  <c r="AA77" i="1" s="1"/>
  <c r="Z416" i="1"/>
  <c r="AA416" i="1" s="1"/>
  <c r="Z846" i="1"/>
  <c r="AA846" i="1" s="1"/>
  <c r="Z614" i="1"/>
  <c r="AA614" i="1" s="1"/>
  <c r="Z712" i="1"/>
  <c r="AA712" i="1" s="1"/>
  <c r="Z175" i="1"/>
  <c r="AA175" i="1" s="1"/>
  <c r="Z1122" i="1"/>
  <c r="AA1122" i="1" s="1"/>
  <c r="Z1994" i="1"/>
  <c r="AA1994" i="1" s="1"/>
  <c r="Z220" i="1"/>
  <c r="AA220" i="1" s="1"/>
  <c r="Z246" i="1"/>
  <c r="AA246" i="1" s="1"/>
  <c r="Z378" i="1"/>
  <c r="AA378" i="1" s="1"/>
  <c r="Z625" i="1"/>
  <c r="AA625" i="1" s="1"/>
  <c r="Z1807" i="1"/>
  <c r="AA1807" i="1" s="1"/>
  <c r="Z1955" i="1"/>
  <c r="AA1955" i="1" s="1"/>
  <c r="Z1897" i="1"/>
  <c r="AA1897" i="1" s="1"/>
  <c r="Z1364" i="1"/>
  <c r="AA1364" i="1" s="1"/>
  <c r="Z1505" i="1"/>
  <c r="AA1505" i="1" s="1"/>
  <c r="Z184" i="1"/>
  <c r="AA184" i="1" s="1"/>
  <c r="Z1776" i="1"/>
  <c r="AA1776" i="1" s="1"/>
  <c r="Z1410" i="1"/>
  <c r="AA1410" i="1" s="1"/>
  <c r="Z1072" i="1"/>
  <c r="AA1072" i="1" s="1"/>
  <c r="Z1342" i="1"/>
  <c r="AA1342" i="1" s="1"/>
  <c r="Z923" i="1"/>
  <c r="AA923" i="1" s="1"/>
  <c r="Z989" i="1"/>
  <c r="AA989" i="1" s="1"/>
  <c r="Z423" i="1"/>
  <c r="AA423" i="1" s="1"/>
  <c r="Z33" i="1"/>
  <c r="AA33" i="1" s="1"/>
  <c r="Z1721" i="1"/>
  <c r="AA1721" i="1" s="1"/>
  <c r="Z1763" i="1"/>
  <c r="AA1763" i="1" s="1"/>
  <c r="Z1967" i="1"/>
  <c r="AA1967" i="1" s="1"/>
  <c r="Z1467" i="1"/>
  <c r="AA1467" i="1" s="1"/>
  <c r="Z1240" i="1"/>
  <c r="AA1240" i="1" s="1"/>
  <c r="Z616" i="1"/>
  <c r="AA616" i="1" s="1"/>
  <c r="Z988" i="1"/>
  <c r="AA988" i="1" s="1"/>
  <c r="Z1964" i="1"/>
  <c r="AA1964" i="1" s="1"/>
  <c r="Z1624" i="1"/>
  <c r="AA1624" i="1" s="1"/>
  <c r="Z1098" i="1"/>
  <c r="AA1098" i="1" s="1"/>
  <c r="Z1962" i="1"/>
  <c r="AA1962" i="1" s="1"/>
  <c r="Z92" i="1"/>
  <c r="AA92" i="1" s="1"/>
  <c r="Z182" i="1"/>
  <c r="AA182" i="1" s="1"/>
  <c r="Z314" i="1"/>
  <c r="AA314" i="1" s="1"/>
  <c r="Z593" i="1"/>
  <c r="AA593" i="1" s="1"/>
  <c r="Z1360" i="1"/>
  <c r="AA1360" i="1" s="1"/>
  <c r="Z1332" i="1"/>
  <c r="AA1332" i="1" s="1"/>
  <c r="Z1861" i="1"/>
  <c r="AA1861" i="1" s="1"/>
  <c r="Z2019" i="1"/>
  <c r="AA2019" i="1" s="1"/>
  <c r="Z1961" i="1"/>
  <c r="AA1961" i="1" s="1"/>
  <c r="Z1485" i="1"/>
  <c r="AA1485" i="1" s="1"/>
  <c r="Z1557" i="1"/>
  <c r="AA1557" i="1" s="1"/>
  <c r="Z312" i="1"/>
  <c r="AA312" i="1" s="1"/>
  <c r="Z1808" i="1"/>
  <c r="AA1808" i="1" s="1"/>
  <c r="Z1468" i="1"/>
  <c r="AA1468" i="1" s="1"/>
  <c r="Z212" i="1"/>
  <c r="AA212" i="1" s="1"/>
  <c r="Z1498" i="1"/>
  <c r="AA1498" i="1" s="1"/>
  <c r="Z1019" i="1"/>
  <c r="AA1019" i="1" s="1"/>
  <c r="Z1085" i="1"/>
  <c r="AA1085" i="1" s="1"/>
  <c r="Z519" i="1"/>
  <c r="AA519" i="1" s="1"/>
  <c r="Z129" i="1"/>
  <c r="AA129" i="1" s="1"/>
  <c r="Z1981" i="1"/>
  <c r="AA1981" i="1" s="1"/>
  <c r="Z1248" i="1"/>
  <c r="AA1248" i="1" s="1"/>
  <c r="Z1575" i="1"/>
  <c r="AA1575" i="1" s="1"/>
  <c r="Z1308" i="1"/>
  <c r="AA1308" i="1" s="1"/>
  <c r="Z1629" i="1"/>
  <c r="AA1629" i="1" s="1"/>
  <c r="Z884" i="1"/>
  <c r="AA884" i="1" s="1"/>
  <c r="Z2020" i="1"/>
  <c r="AA2020" i="1" s="1"/>
  <c r="Z1764" i="1"/>
  <c r="AA1764" i="1" s="1"/>
  <c r="Z1508" i="1"/>
  <c r="AA1508" i="1" s="1"/>
  <c r="Z1042" i="1"/>
  <c r="AA1042" i="1" s="1"/>
  <c r="Z324" i="1"/>
  <c r="AA324" i="1" s="1"/>
  <c r="Z801" i="1"/>
  <c r="AA801" i="1" s="1"/>
  <c r="Z2038" i="1"/>
  <c r="AA2038" i="1" s="1"/>
  <c r="Z1782" i="1"/>
  <c r="AA1782" i="1" s="1"/>
  <c r="Z1526" i="1"/>
  <c r="AA1526" i="1" s="1"/>
  <c r="Z1078" i="1"/>
  <c r="AA1078" i="1" s="1"/>
  <c r="Z396" i="1"/>
  <c r="AA396" i="1" s="1"/>
  <c r="Z1303" i="1"/>
  <c r="AA1303" i="1" s="1"/>
  <c r="Z1047" i="1"/>
  <c r="AA1047" i="1" s="1"/>
  <c r="Z778" i="1"/>
  <c r="AA778" i="1" s="1"/>
  <c r="Z302" i="1"/>
  <c r="AA302" i="1" s="1"/>
  <c r="Z1257" i="1"/>
  <c r="AA1257" i="1" s="1"/>
  <c r="Z921" i="1"/>
  <c r="AA921" i="1" s="1"/>
  <c r="Z434" i="1"/>
  <c r="AA434" i="1" s="1"/>
  <c r="Z691" i="1"/>
  <c r="AA691" i="1" s="1"/>
  <c r="Z355" i="1"/>
  <c r="AA355" i="1" s="1"/>
  <c r="Z19" i="1"/>
  <c r="AA19" i="1" s="1"/>
  <c r="Z301" i="1"/>
  <c r="AA301" i="1" s="1"/>
  <c r="Z804" i="1"/>
  <c r="AA804" i="1" s="1"/>
  <c r="Z1858" i="1"/>
  <c r="AA1858" i="1" s="1"/>
  <c r="Z1379" i="1"/>
  <c r="AA1379" i="1" s="1"/>
  <c r="Z1445" i="1"/>
  <c r="AA1445" i="1" s="1"/>
  <c r="Z106" i="1"/>
  <c r="AA106" i="1" s="1"/>
  <c r="Z489" i="1"/>
  <c r="AA489" i="1" s="1"/>
  <c r="Z864" i="1"/>
  <c r="AA864" i="1" s="1"/>
  <c r="Z2066" i="1"/>
  <c r="AA2066" i="1" s="1"/>
  <c r="Z1810" i="1"/>
  <c r="AA1810" i="1" s="1"/>
  <c r="Z1554" i="1"/>
  <c r="AA1554" i="1" s="1"/>
  <c r="Z1134" i="1"/>
  <c r="AA1134" i="1" s="1"/>
  <c r="Z508" i="1"/>
  <c r="AA508" i="1" s="1"/>
  <c r="Z1331" i="1"/>
  <c r="AA1331" i="1" s="1"/>
  <c r="Z1075" i="1"/>
  <c r="AA1075" i="1" s="1"/>
  <c r="Z816" i="1"/>
  <c r="AA816" i="1" s="1"/>
  <c r="Z390" i="1"/>
  <c r="AA390" i="1" s="1"/>
  <c r="Z1397" i="1"/>
  <c r="AA1397" i="1" s="1"/>
  <c r="Z1141" i="1"/>
  <c r="AA1141" i="1" s="1"/>
  <c r="Z885" i="1"/>
  <c r="AA885" i="1" s="1"/>
  <c r="Z522" i="1"/>
  <c r="AA522" i="1" s="1"/>
  <c r="Z10" i="1"/>
  <c r="AA10" i="1" s="1"/>
  <c r="Z575" i="1"/>
  <c r="AA575" i="1" s="1"/>
  <c r="Z319" i="1"/>
  <c r="AA319" i="1" s="1"/>
  <c r="Z63" i="1"/>
  <c r="AA63" i="1" s="1"/>
  <c r="Z441" i="1"/>
  <c r="AA441" i="1" s="1"/>
  <c r="Z185" i="1"/>
  <c r="AA185" i="1" s="1"/>
  <c r="Z866" i="1"/>
  <c r="AA866" i="1" s="1"/>
  <c r="Z1144" i="1"/>
  <c r="AA1144" i="1" s="1"/>
  <c r="Z528" i="1"/>
  <c r="AA528" i="1" s="1"/>
  <c r="Z1950" i="1"/>
  <c r="AA1950" i="1" s="1"/>
  <c r="Z1694" i="1"/>
  <c r="AA1694" i="1" s="1"/>
  <c r="Z1414" i="1"/>
  <c r="AA1414" i="1" s="1"/>
  <c r="Z902" i="1"/>
  <c r="AA902" i="1" s="1"/>
  <c r="Z44" i="1"/>
  <c r="AA44" i="1" s="1"/>
  <c r="Z1215" i="1"/>
  <c r="AA1215" i="1" s="1"/>
  <c r="Z959" i="1"/>
  <c r="AA959" i="1" s="1"/>
  <c r="Z661" i="1"/>
  <c r="AA661" i="1" s="1"/>
  <c r="Z158" i="1"/>
  <c r="AA158" i="1" s="1"/>
  <c r="Z1281" i="1"/>
  <c r="AA1281" i="1" s="1"/>
  <c r="Z1025" i="1"/>
  <c r="AA1025" i="1" s="1"/>
  <c r="Z749" i="1"/>
  <c r="AA749" i="1" s="1"/>
  <c r="Z290" i="1"/>
  <c r="AA290" i="1" s="1"/>
  <c r="Z715" i="1"/>
  <c r="AA715" i="1" s="1"/>
  <c r="Z459" i="1"/>
  <c r="AA459" i="1" s="1"/>
  <c r="Z203" i="1"/>
  <c r="AA203" i="1" s="1"/>
  <c r="Z581" i="1"/>
  <c r="AA581" i="1" s="1"/>
  <c r="Z325" i="1"/>
  <c r="AA325" i="1" s="1"/>
  <c r="Z69" i="1"/>
  <c r="AA69" i="1" s="1"/>
  <c r="Z233" i="1"/>
  <c r="AA233" i="1" s="1"/>
  <c r="Z962" i="1"/>
  <c r="AA962" i="1" s="1"/>
  <c r="Z164" i="1"/>
  <c r="AA164" i="1" s="1"/>
  <c r="Z694" i="1"/>
  <c r="AA694" i="1" s="1"/>
  <c r="Z1998" i="1"/>
  <c r="AA1998" i="1" s="1"/>
  <c r="Z1742" i="1"/>
  <c r="AA1742" i="1" s="1"/>
  <c r="Z1486" i="1"/>
  <c r="AA1486" i="1" s="1"/>
  <c r="Z998" i="1"/>
  <c r="AA998" i="1" s="1"/>
  <c r="Z236" i="1"/>
  <c r="AA236" i="1" s="1"/>
  <c r="Z1263" i="1"/>
  <c r="AA1263" i="1" s="1"/>
  <c r="Z1007" i="1"/>
  <c r="AA1007" i="1" s="1"/>
  <c r="Z725" i="1"/>
  <c r="AA725" i="1" s="1"/>
  <c r="Z254" i="1"/>
  <c r="AA254" i="1" s="1"/>
  <c r="Z1329" i="1"/>
  <c r="AA1329" i="1" s="1"/>
  <c r="Z1073" i="1"/>
  <c r="AA1073" i="1" s="1"/>
  <c r="Z813" i="1"/>
  <c r="AA813" i="1" s="1"/>
  <c r="Z386" i="1"/>
  <c r="AA386" i="1" s="1"/>
  <c r="Z763" i="1"/>
  <c r="AA763" i="1" s="1"/>
  <c r="Z507" i="1"/>
  <c r="AA507" i="1" s="1"/>
  <c r="Z251" i="1"/>
  <c r="AA251" i="1" s="1"/>
  <c r="Z629" i="1"/>
  <c r="AA629" i="1" s="1"/>
  <c r="Z373" i="1"/>
  <c r="AA373" i="1" s="1"/>
  <c r="Z117" i="1"/>
  <c r="AA117" i="1" s="1"/>
  <c r="Z52" i="1"/>
  <c r="AA52" i="1" s="1"/>
  <c r="Z608" i="1"/>
  <c r="AA608" i="1" s="1"/>
  <c r="Z1970" i="1"/>
  <c r="AA1970" i="1" s="1"/>
  <c r="Z1714" i="1"/>
  <c r="AA1714" i="1" s="1"/>
  <c r="Z1454" i="1"/>
  <c r="AA1454" i="1" s="1"/>
  <c r="Z942" i="1"/>
  <c r="AA942" i="1" s="1"/>
  <c r="Z124" i="1"/>
  <c r="AA124" i="1" s="1"/>
  <c r="Z1235" i="1"/>
  <c r="AA1235" i="1" s="1"/>
  <c r="Z979" i="1"/>
  <c r="AA979" i="1" s="1"/>
  <c r="Z688" i="1"/>
  <c r="AA688" i="1" s="1"/>
  <c r="Z198" i="1"/>
  <c r="AA198" i="1" s="1"/>
  <c r="Z1301" i="1"/>
  <c r="AA1301" i="1" s="1"/>
  <c r="Z1045" i="1"/>
  <c r="AA1045" i="1" s="1"/>
  <c r="Z776" i="1"/>
  <c r="AA776" i="1" s="1"/>
  <c r="Z330" i="1"/>
  <c r="AA330" i="1" s="1"/>
  <c r="Z735" i="1"/>
  <c r="AA735" i="1" s="1"/>
  <c r="Z479" i="1"/>
  <c r="AA479" i="1" s="1"/>
  <c r="Z223" i="1"/>
  <c r="AA223" i="1" s="1"/>
  <c r="Z601" i="1"/>
  <c r="AA601" i="1" s="1"/>
  <c r="Z345" i="1"/>
  <c r="AA345" i="1" s="1"/>
  <c r="Z89" i="1"/>
  <c r="AA89" i="1" s="1"/>
  <c r="Z612" i="1"/>
  <c r="AA612" i="1" s="1"/>
  <c r="Z952" i="1"/>
  <c r="AA952" i="1" s="1"/>
  <c r="Z144" i="1"/>
  <c r="AA144" i="1" s="1"/>
  <c r="Z1854" i="1"/>
  <c r="AA1854" i="1" s="1"/>
  <c r="Z1598" i="1"/>
  <c r="AA1598" i="1" s="1"/>
  <c r="Z1222" i="1"/>
  <c r="AA1222" i="1" s="1"/>
  <c r="Z670" i="1"/>
  <c r="AA670" i="1" s="1"/>
  <c r="Z1375" i="1"/>
  <c r="AA1375" i="1" s="1"/>
  <c r="Z1119" i="1"/>
  <c r="AA1119" i="1" s="1"/>
  <c r="Z863" i="1"/>
  <c r="AA863" i="1" s="1"/>
  <c r="Z478" i="1"/>
  <c r="AA478" i="1" s="1"/>
  <c r="Z1441" i="1"/>
  <c r="AA1441" i="1" s="1"/>
  <c r="Z1185" i="1"/>
  <c r="AA1185" i="1" s="1"/>
  <c r="Z929" i="1"/>
  <c r="AA929" i="1" s="1"/>
  <c r="Z610" i="1"/>
  <c r="AA610" i="1" s="1"/>
  <c r="Z98" i="1"/>
  <c r="AA98" i="1" s="1"/>
  <c r="Z619" i="1"/>
  <c r="AA619" i="1" s="1"/>
  <c r="Z363" i="1"/>
  <c r="AA363" i="1" s="1"/>
  <c r="Z107" i="1"/>
  <c r="AA107" i="1" s="1"/>
  <c r="Z485" i="1"/>
  <c r="AA485" i="1" s="1"/>
  <c r="Z229" i="1"/>
  <c r="AA229" i="1" s="1"/>
  <c r="Z398" i="1"/>
  <c r="AA398" i="1" s="1"/>
  <c r="Z1401" i="1"/>
  <c r="AA1401" i="1" s="1"/>
  <c r="Z1145" i="1"/>
  <c r="AA1145" i="1" s="1"/>
  <c r="Z889" i="1"/>
  <c r="AA889" i="1" s="1"/>
  <c r="Z530" i="1"/>
  <c r="AA530" i="1" s="1"/>
  <c r="Z18" i="1"/>
  <c r="AA18" i="1" s="1"/>
  <c r="Z579" i="1"/>
  <c r="AA579" i="1" s="1"/>
  <c r="Z323" i="1"/>
  <c r="AA323" i="1" s="1"/>
  <c r="Z67" i="1"/>
  <c r="AA67" i="1" s="1"/>
  <c r="Z445" i="1"/>
  <c r="AA445" i="1" s="1"/>
  <c r="Z189" i="1"/>
  <c r="AA189" i="1" s="1"/>
  <c r="Z718" i="1"/>
  <c r="AA718" i="1" s="1"/>
  <c r="Z1024" i="1"/>
  <c r="AA1024" i="1" s="1"/>
  <c r="Z288" i="1"/>
  <c r="AA288" i="1" s="1"/>
  <c r="Z1890" i="1"/>
  <c r="AA1890" i="1" s="1"/>
  <c r="Z1634" i="1"/>
  <c r="AA1634" i="1" s="1"/>
  <c r="Z1294" i="1"/>
  <c r="AA1294" i="1" s="1"/>
  <c r="Z766" i="1"/>
  <c r="AA766" i="1" s="1"/>
  <c r="Z1411" i="1"/>
  <c r="AA1411" i="1" s="1"/>
  <c r="Z1155" i="1"/>
  <c r="AA1155" i="1" s="1"/>
  <c r="Z899" i="1"/>
  <c r="AA899" i="1" s="1"/>
  <c r="Z550" i="1"/>
  <c r="AA550" i="1" s="1"/>
  <c r="Z38" i="1"/>
  <c r="AA38" i="1" s="1"/>
  <c r="Z1221" i="1"/>
  <c r="AA1221" i="1" s="1"/>
  <c r="Z965" i="1"/>
  <c r="AA965" i="1" s="1"/>
  <c r="Z669" i="1"/>
  <c r="AA669" i="1" s="1"/>
  <c r="Z170" i="1"/>
  <c r="AA170" i="1" s="1"/>
  <c r="Z655" i="1"/>
  <c r="AA655" i="1" s="1"/>
  <c r="Z399" i="1"/>
  <c r="AA399" i="1" s="1"/>
  <c r="Z143" i="1"/>
  <c r="AA143" i="1" s="1"/>
  <c r="Z521" i="1"/>
  <c r="AA521" i="1" s="1"/>
  <c r="Z265" i="1"/>
  <c r="AA265" i="1" s="1"/>
  <c r="Z9" i="1"/>
  <c r="AA9" i="1" s="1"/>
  <c r="Z292" i="1"/>
  <c r="AA292" i="1" s="1"/>
  <c r="Z780" i="1"/>
  <c r="AA780" i="1" s="1"/>
  <c r="Z2030" i="1"/>
  <c r="AA2030" i="1" s="1"/>
  <c r="Z1774" i="1"/>
  <c r="AA1774" i="1" s="1"/>
  <c r="Z1518" i="1"/>
  <c r="AA1518" i="1" s="1"/>
  <c r="Z1062" i="1"/>
  <c r="AA1062" i="1" s="1"/>
  <c r="Z364" i="1"/>
  <c r="AA364" i="1" s="1"/>
  <c r="Z1295" i="1"/>
  <c r="AA1295" i="1" s="1"/>
  <c r="Z1039" i="1"/>
  <c r="AA1039" i="1" s="1"/>
  <c r="Z768" i="1"/>
  <c r="AA768" i="1" s="1"/>
  <c r="Z318" i="1"/>
  <c r="AA318" i="1" s="1"/>
  <c r="Z1361" i="1"/>
  <c r="AA1361" i="1" s="1"/>
  <c r="Z1105" i="1"/>
  <c r="AA1105" i="1" s="1"/>
  <c r="Z849" i="1"/>
  <c r="AA849" i="1" s="1"/>
  <c r="Z450" i="1"/>
  <c r="AA450" i="1" s="1"/>
  <c r="Z795" i="1"/>
  <c r="AA795" i="1" s="1"/>
  <c r="Z539" i="1"/>
  <c r="AA539" i="1" s="1"/>
  <c r="Z283" i="1"/>
  <c r="AA283" i="1" s="1"/>
  <c r="Z27" i="1"/>
  <c r="AA27" i="1" s="1"/>
  <c r="Z405" i="1"/>
  <c r="AA405" i="1" s="1"/>
  <c r="Z149" i="1"/>
  <c r="AA149" i="1" s="1"/>
  <c r="Z376" i="1"/>
  <c r="AA376" i="1" s="1"/>
  <c r="Z1865" i="1"/>
  <c r="AA1865" i="1" s="1"/>
  <c r="Z1996" i="1"/>
  <c r="AA1996" i="1" s="1"/>
  <c r="Z1813" i="1"/>
  <c r="AA1813" i="1" s="1"/>
  <c r="Z1695" i="1"/>
  <c r="AA1695" i="1" s="1"/>
  <c r="Z1504" i="1"/>
  <c r="AA1504" i="1" s="1"/>
  <c r="Z1028" i="1"/>
  <c r="AA1028" i="1" s="1"/>
  <c r="Z2033" i="1"/>
  <c r="AA2033" i="1" s="1"/>
  <c r="Z1847" i="1"/>
  <c r="AA1847" i="1" s="1"/>
  <c r="Z1912" i="1"/>
  <c r="AA1912" i="1" s="1"/>
  <c r="Z1625" i="1"/>
  <c r="AA1625" i="1" s="1"/>
  <c r="Z1256" i="1"/>
  <c r="AA1256" i="1" s="1"/>
  <c r="Z1740" i="1"/>
  <c r="AA1740" i="1" s="1"/>
  <c r="Z1250" i="1"/>
  <c r="AA1250" i="1" s="1"/>
  <c r="Z448" i="1"/>
  <c r="AA448" i="1" s="1"/>
  <c r="Z862" i="1"/>
  <c r="AA862" i="1" s="1"/>
  <c r="Z630" i="1"/>
  <c r="AA630" i="1" s="1"/>
  <c r="Z722" i="1"/>
  <c r="AA722" i="1" s="1"/>
  <c r="Z183" i="1"/>
  <c r="AA183" i="1" s="1"/>
  <c r="Z1909" i="1"/>
  <c r="AA1909" i="1" s="1"/>
  <c r="Z1957" i="1"/>
  <c r="AA1957" i="1" s="1"/>
  <c r="Z2025" i="1"/>
  <c r="AA2025" i="1" s="1"/>
  <c r="Z1561" i="1"/>
  <c r="AA1561" i="1" s="1"/>
  <c r="Z1617" i="1"/>
  <c r="AA1617" i="1" s="1"/>
  <c r="Z440" i="1"/>
  <c r="AA440" i="1" s="1"/>
  <c r="Z1840" i="1"/>
  <c r="AA1840" i="1" s="1"/>
  <c r="Z1500" i="1"/>
  <c r="AA1500" i="1" s="1"/>
  <c r="Z596" i="1"/>
  <c r="AA596" i="1" s="1"/>
  <c r="Z1594" i="1"/>
  <c r="AA1594" i="1" s="1"/>
  <c r="Z1115" i="1"/>
  <c r="AA1115" i="1" s="1"/>
  <c r="Z1181" i="1"/>
  <c r="AA1181" i="1" s="1"/>
  <c r="Z615" i="1"/>
  <c r="AA615" i="1" s="1"/>
  <c r="Z225" i="1"/>
  <c r="AA225" i="1" s="1"/>
  <c r="Z1945" i="1"/>
  <c r="AA1945" i="1" s="1"/>
  <c r="Z1932" i="1"/>
  <c r="AA1932" i="1" s="1"/>
  <c r="Z1487" i="1"/>
  <c r="AA1487" i="1" s="1"/>
  <c r="Z1723" i="1"/>
  <c r="AA1723" i="1" s="1"/>
  <c r="Z1607" i="1"/>
  <c r="AA1607" i="1" s="1"/>
  <c r="Z964" i="1"/>
  <c r="AA964" i="1" s="1"/>
  <c r="Z1220" i="1"/>
  <c r="AA1220" i="1" s="1"/>
  <c r="Z2028" i="1"/>
  <c r="AA2028" i="1" s="1"/>
  <c r="Z1688" i="1"/>
  <c r="AA1688" i="1" s="1"/>
  <c r="Z1226" i="1"/>
  <c r="AA1226" i="1" s="1"/>
  <c r="Z320" i="1"/>
  <c r="AA320" i="1" s="1"/>
  <c r="Z788" i="1"/>
  <c r="AA788" i="1" s="1"/>
  <c r="Z566" i="1"/>
  <c r="AA566" i="1" s="1"/>
  <c r="Z680" i="1"/>
  <c r="AA680" i="1" s="1"/>
  <c r="Z151" i="1"/>
  <c r="AA151" i="1" s="1"/>
  <c r="Z1821" i="1"/>
  <c r="AA1821" i="1" s="1"/>
  <c r="Z668" i="1"/>
  <c r="AA668" i="1" s="1"/>
  <c r="Z1973" i="1"/>
  <c r="AA1973" i="1" s="1"/>
  <c r="Z2069" i="1"/>
  <c r="AA2069" i="1" s="1"/>
  <c r="Z1683" i="1"/>
  <c r="AA1683" i="1" s="1"/>
  <c r="Z1633" i="1"/>
  <c r="AA1633" i="1" s="1"/>
  <c r="Z1673" i="1"/>
  <c r="AA1673" i="1" s="1"/>
  <c r="Z600" i="1"/>
  <c r="AA600" i="1" s="1"/>
  <c r="Z1872" i="1"/>
  <c r="AA1872" i="1" s="1"/>
  <c r="Z1532" i="1"/>
  <c r="AA1532" i="1" s="1"/>
  <c r="Z858" i="1"/>
  <c r="AA858" i="1" s="1"/>
  <c r="Z1690" i="1"/>
  <c r="AA1690" i="1" s="1"/>
  <c r="Z1211" i="1"/>
  <c r="AA1211" i="1" s="1"/>
  <c r="Z1277" i="1"/>
  <c r="AA1277" i="1" s="1"/>
  <c r="Z711" i="1"/>
  <c r="AA711" i="1" s="1"/>
  <c r="Z321" i="1"/>
  <c r="AA321" i="1" s="1"/>
  <c r="Z1475" i="1"/>
  <c r="AA1475" i="1" s="1"/>
  <c r="Z1547" i="1"/>
  <c r="AA1547" i="1" s="1"/>
  <c r="Z1767" i="1"/>
  <c r="AA1767" i="1" s="1"/>
  <c r="Z1493" i="1"/>
  <c r="AA1493" i="1" s="1"/>
  <c r="Z1717" i="1"/>
  <c r="AA1717" i="1" s="1"/>
  <c r="Z1060" i="1"/>
  <c r="AA1060" i="1" s="1"/>
  <c r="Z2068" i="1"/>
  <c r="AA2068" i="1" s="1"/>
  <c r="Z1812" i="1"/>
  <c r="AA1812" i="1" s="1"/>
  <c r="Z1556" i="1"/>
  <c r="AA1556" i="1" s="1"/>
  <c r="Z1138" i="1"/>
  <c r="AA1138" i="1" s="1"/>
  <c r="Z516" i="1"/>
  <c r="AA516" i="1" s="1"/>
  <c r="Z904" i="1"/>
  <c r="AA904" i="1" s="1"/>
  <c r="Z48" i="1"/>
  <c r="AA48" i="1" s="1"/>
  <c r="Z1830" i="1"/>
  <c r="AA1830" i="1" s="1"/>
  <c r="Z1574" i="1"/>
  <c r="AA1574" i="1" s="1"/>
  <c r="Z1174" i="1"/>
  <c r="AA1174" i="1" s="1"/>
  <c r="Z588" i="1"/>
  <c r="AA588" i="1" s="1"/>
  <c r="Z1351" i="1"/>
  <c r="AA1351" i="1" s="1"/>
  <c r="Z1095" i="1"/>
  <c r="AA1095" i="1" s="1"/>
  <c r="Z839" i="1"/>
  <c r="AA839" i="1" s="1"/>
  <c r="Z430" i="1"/>
  <c r="AA430" i="1" s="1"/>
  <c r="Z1321" i="1"/>
  <c r="AA1321" i="1" s="1"/>
  <c r="Z985" i="1"/>
  <c r="AA985" i="1" s="1"/>
  <c r="Z562" i="1"/>
  <c r="AA562" i="1" s="1"/>
  <c r="Z755" i="1"/>
  <c r="AA755" i="1" s="1"/>
  <c r="Z419" i="1"/>
  <c r="AA419" i="1" s="1"/>
  <c r="Z83" i="1"/>
  <c r="AA83" i="1" s="1"/>
  <c r="Z365" i="1"/>
  <c r="AA365" i="1" s="1"/>
  <c r="Z29" i="1"/>
  <c r="AA29" i="1" s="1"/>
  <c r="Z2050" i="1"/>
  <c r="AA2050" i="1" s="1"/>
  <c r="Z444" i="1"/>
  <c r="AA444" i="1" s="1"/>
  <c r="Z358" i="1"/>
  <c r="AA358" i="1" s="1"/>
  <c r="Z490" i="1"/>
  <c r="AA490" i="1" s="1"/>
  <c r="Z47" i="1"/>
  <c r="AA47" i="1" s="1"/>
  <c r="Z976" i="1"/>
  <c r="AA976" i="1" s="1"/>
  <c r="Z1246" i="1"/>
  <c r="AA1246" i="1" s="1"/>
  <c r="Z875" i="1"/>
  <c r="AA875" i="1" s="1"/>
  <c r="Z941" i="1"/>
  <c r="AA941" i="1" s="1"/>
  <c r="Z375" i="1"/>
  <c r="AA375" i="1" s="1"/>
  <c r="Z1168" i="1"/>
  <c r="AA1168" i="1" s="1"/>
  <c r="Z1523" i="1"/>
  <c r="AA1523" i="1" s="1"/>
  <c r="Z1959" i="1"/>
  <c r="AA1959" i="1" s="1"/>
  <c r="Z1705" i="1"/>
  <c r="AA1705" i="1" s="1"/>
  <c r="Z1729" i="1"/>
  <c r="AA1729" i="1" s="1"/>
  <c r="Z774" i="1"/>
  <c r="AA774" i="1" s="1"/>
  <c r="Z1904" i="1"/>
  <c r="AA1904" i="1" s="1"/>
  <c r="Z1564" i="1"/>
  <c r="AA1564" i="1" s="1"/>
  <c r="Z970" i="1"/>
  <c r="AA970" i="1" s="1"/>
  <c r="Z1786" i="1"/>
  <c r="AA1786" i="1" s="1"/>
  <c r="Z1307" i="1"/>
  <c r="AA1307" i="1" s="1"/>
  <c r="Z1373" i="1"/>
  <c r="AA1373" i="1" s="1"/>
  <c r="Z807" i="1"/>
  <c r="AA807" i="1" s="1"/>
  <c r="Z417" i="1"/>
  <c r="AA417" i="1" s="1"/>
  <c r="Z1691" i="1"/>
  <c r="AA1691" i="1" s="1"/>
  <c r="Z456" i="1"/>
  <c r="AA456" i="1" s="1"/>
  <c r="Z1727" i="1"/>
  <c r="AA1727" i="1" s="1"/>
  <c r="Z1899" i="1"/>
  <c r="AA1899" i="1" s="1"/>
  <c r="Z1841" i="1"/>
  <c r="AA1841" i="1" s="1"/>
  <c r="Z1252" i="1"/>
  <c r="AA1252" i="1" s="1"/>
  <c r="Z1444" i="1"/>
  <c r="AA1444" i="1" s="1"/>
  <c r="Z72" i="1"/>
  <c r="AA72" i="1" s="1"/>
  <c r="Z1752" i="1"/>
  <c r="AA1752" i="1" s="1"/>
  <c r="Z1354" i="1"/>
  <c r="AA1354" i="1" s="1"/>
  <c r="Z912" i="1"/>
  <c r="AA912" i="1" s="1"/>
  <c r="Z1182" i="1"/>
  <c r="AA1182" i="1" s="1"/>
  <c r="Z843" i="1"/>
  <c r="AA843" i="1" s="1"/>
  <c r="Z909" i="1"/>
  <c r="AA909" i="1" s="1"/>
  <c r="Z343" i="1"/>
  <c r="AA343" i="1" s="1"/>
  <c r="Z2055" i="1"/>
  <c r="AA2055" i="1" s="1"/>
  <c r="Z1577" i="1"/>
  <c r="AA1577" i="1" s="1"/>
  <c r="Z1539" i="1"/>
  <c r="AA1539" i="1" s="1"/>
  <c r="Z1823" i="1"/>
  <c r="AA1823" i="1" s="1"/>
  <c r="Z1280" i="1"/>
  <c r="AA1280" i="1" s="1"/>
  <c r="Z1777" i="1"/>
  <c r="AA1777" i="1" s="1"/>
  <c r="Z1789" i="1"/>
  <c r="AA1789" i="1" s="1"/>
  <c r="Z900" i="1"/>
  <c r="AA900" i="1" s="1"/>
  <c r="Z1936" i="1"/>
  <c r="AA1936" i="1" s="1"/>
  <c r="Z1596" i="1"/>
  <c r="AA1596" i="1" s="1"/>
  <c r="Z1050" i="1"/>
  <c r="AA1050" i="1" s="1"/>
  <c r="Z1882" i="1"/>
  <c r="AA1882" i="1" s="1"/>
  <c r="Z1403" i="1"/>
  <c r="AA1403" i="1" s="1"/>
  <c r="Z22" i="1"/>
  <c r="AA22" i="1" s="1"/>
  <c r="Z154" i="1"/>
  <c r="AA154" i="1" s="1"/>
  <c r="Z513" i="1"/>
  <c r="AA513" i="1" s="1"/>
  <c r="Z1863" i="1"/>
  <c r="AA1863" i="1" s="1"/>
  <c r="Z1739" i="1"/>
  <c r="AA1739" i="1" s="1"/>
  <c r="Z1889" i="1"/>
  <c r="AA1889" i="1" s="1"/>
  <c r="Z1605" i="1"/>
  <c r="AA1605" i="1" s="1"/>
  <c r="Z1801" i="1"/>
  <c r="AA1801" i="1" s="1"/>
  <c r="Z1228" i="1"/>
  <c r="AA1228" i="1" s="1"/>
  <c r="Z168" i="1"/>
  <c r="AA168" i="1" s="1"/>
  <c r="Z1860" i="1"/>
  <c r="AA1860" i="1" s="1"/>
  <c r="Z1604" i="1"/>
  <c r="AA1604" i="1" s="1"/>
  <c r="Z1234" i="1"/>
  <c r="AA1234" i="1" s="1"/>
  <c r="Z686" i="1"/>
  <c r="AA686" i="1" s="1"/>
  <c r="Z1000" i="1"/>
  <c r="AA1000" i="1" s="1"/>
  <c r="Z240" i="1"/>
  <c r="AA240" i="1" s="1"/>
  <c r="Z1878" i="1"/>
  <c r="AA1878" i="1" s="1"/>
  <c r="Z1622" i="1"/>
  <c r="AA1622" i="1" s="1"/>
  <c r="Z1270" i="1"/>
  <c r="AA1270" i="1" s="1"/>
  <c r="Z734" i="1"/>
  <c r="AA734" i="1" s="1"/>
  <c r="Z1399" i="1"/>
  <c r="AA1399" i="1" s="1"/>
  <c r="Z1143" i="1"/>
  <c r="AA1143" i="1" s="1"/>
  <c r="Z887" i="1"/>
  <c r="AA887" i="1" s="1"/>
  <c r="Z526" i="1"/>
  <c r="AA526" i="1" s="1"/>
  <c r="Z1385" i="1"/>
  <c r="AA1385" i="1" s="1"/>
  <c r="Z1049" i="1"/>
  <c r="AA1049" i="1" s="1"/>
  <c r="Z674" i="1"/>
  <c r="AA674" i="1" s="1"/>
  <c r="Z819" i="1"/>
  <c r="AA819" i="1" s="1"/>
  <c r="Z483" i="1"/>
  <c r="AA483" i="1" s="1"/>
  <c r="Z147" i="1"/>
  <c r="AA147" i="1" s="1"/>
  <c r="Z429" i="1"/>
  <c r="AA429" i="1" s="1"/>
  <c r="Z93" i="1"/>
  <c r="AA93" i="1" s="1"/>
  <c r="Z662" i="1"/>
  <c r="AA662" i="1" s="1"/>
  <c r="Z974" i="1"/>
  <c r="AA974" i="1" s="1"/>
  <c r="Z709" i="1"/>
  <c r="AA709" i="1" s="1"/>
  <c r="Z797" i="1"/>
  <c r="AA797" i="1" s="1"/>
  <c r="Z239" i="1"/>
  <c r="AA239" i="1" s="1"/>
  <c r="Z700" i="1"/>
  <c r="AA700" i="1" s="1"/>
  <c r="Z1676" i="1"/>
  <c r="AA1676" i="1" s="1"/>
  <c r="Z1162" i="1"/>
  <c r="AA1162" i="1" s="1"/>
  <c r="Z2058" i="1"/>
  <c r="AA2058" i="1" s="1"/>
  <c r="Z476" i="1"/>
  <c r="AA476" i="1" s="1"/>
  <c r="Z374" i="1"/>
  <c r="AA374" i="1" s="1"/>
  <c r="Z506" i="1"/>
  <c r="AA506" i="1" s="1"/>
  <c r="Z55" i="1"/>
  <c r="AA55" i="1" s="1"/>
  <c r="Z1845" i="1"/>
  <c r="AA1845" i="1" s="1"/>
  <c r="Z1995" i="1"/>
  <c r="AA1995" i="1" s="1"/>
  <c r="Z1937" i="1"/>
  <c r="AA1937" i="1" s="1"/>
  <c r="Z1465" i="1"/>
  <c r="AA1465" i="1" s="1"/>
  <c r="Z1541" i="1"/>
  <c r="AA1541" i="1" s="1"/>
  <c r="Z264" i="1"/>
  <c r="AA264" i="1" s="1"/>
  <c r="Z1800" i="1"/>
  <c r="AA1800" i="1" s="1"/>
  <c r="Z1450" i="1"/>
  <c r="AA1450" i="1" s="1"/>
  <c r="Z84" i="1"/>
  <c r="AA84" i="1" s="1"/>
  <c r="Z1466" i="1"/>
  <c r="AA1466" i="1" s="1"/>
  <c r="Z987" i="1"/>
  <c r="AA987" i="1" s="1"/>
  <c r="Z1053" i="1"/>
  <c r="AA1053" i="1" s="1"/>
  <c r="Z487" i="1"/>
  <c r="AA487" i="1" s="1"/>
  <c r="Z97" i="1"/>
  <c r="AA97" i="1" s="1"/>
  <c r="Z1336" i="1"/>
  <c r="AA1336" i="1" s="1"/>
  <c r="Z1895" i="1"/>
  <c r="AA1895" i="1" s="1"/>
  <c r="Z2071" i="1"/>
  <c r="AA2071" i="1" s="1"/>
  <c r="Z1563" i="1"/>
  <c r="AA1563" i="1" s="1"/>
  <c r="Z1400" i="1"/>
  <c r="AA1400" i="1" s="1"/>
  <c r="Z742" i="1"/>
  <c r="AA742" i="1" s="1"/>
  <c r="Z1076" i="1"/>
  <c r="AA1076" i="1" s="1"/>
  <c r="Z1984" i="1"/>
  <c r="AA1984" i="1" s="1"/>
  <c r="Z1644" i="1"/>
  <c r="AA1644" i="1" s="1"/>
  <c r="Z1146" i="1"/>
  <c r="AA1146" i="1" s="1"/>
  <c r="Z2026" i="1"/>
  <c r="AA2026" i="1" s="1"/>
  <c r="Z348" i="1"/>
  <c r="AA348" i="1" s="1"/>
  <c r="Z310" i="1"/>
  <c r="AA310" i="1" s="1"/>
  <c r="Z442" i="1"/>
  <c r="AA442" i="1" s="1"/>
  <c r="Z23" i="1"/>
  <c r="AA23" i="1" s="1"/>
  <c r="Z2007" i="1"/>
  <c r="AA2007" i="1" s="1"/>
  <c r="Z1553" i="1"/>
  <c r="AA1553" i="1" s="1"/>
  <c r="Z1893" i="1"/>
  <c r="AA1893" i="1" s="1"/>
  <c r="Z2059" i="1"/>
  <c r="AA2059" i="1" s="1"/>
  <c r="Z2001" i="1"/>
  <c r="AA2001" i="1" s="1"/>
  <c r="Z1537" i="1"/>
  <c r="AA1537" i="1" s="1"/>
  <c r="Z1593" i="1"/>
  <c r="AA1593" i="1" s="1"/>
  <c r="Z392" i="1"/>
  <c r="AA392" i="1" s="1"/>
  <c r="Z1832" i="1"/>
  <c r="AA1832" i="1" s="1"/>
  <c r="Z1488" i="1"/>
  <c r="AA1488" i="1" s="1"/>
  <c r="Z468" i="1"/>
  <c r="AA468" i="1" s="1"/>
  <c r="Z1562" i="1"/>
  <c r="AA1562" i="1" s="1"/>
  <c r="Z1083" i="1"/>
  <c r="AA1083" i="1" s="1"/>
  <c r="Z1149" i="1"/>
  <c r="AA1149" i="1" s="1"/>
  <c r="Z583" i="1"/>
  <c r="AA583" i="1" s="1"/>
  <c r="Z193" i="1"/>
  <c r="AA193" i="1" s="1"/>
  <c r="Z2037" i="1"/>
  <c r="AA2037" i="1" s="1"/>
  <c r="Z1376" i="1"/>
  <c r="AA1376" i="1" s="1"/>
  <c r="Z1639" i="1"/>
  <c r="AA1639" i="1" s="1"/>
  <c r="Z1380" i="1"/>
  <c r="AA1380" i="1" s="1"/>
  <c r="Z1657" i="1"/>
  <c r="AA1657" i="1" s="1"/>
  <c r="Z948" i="1"/>
  <c r="AA948" i="1" s="1"/>
  <c r="Z2036" i="1"/>
  <c r="AA2036" i="1" s="1"/>
  <c r="Z1780" i="1"/>
  <c r="AA1780" i="1" s="1"/>
  <c r="Z1524" i="1"/>
  <c r="AA1524" i="1" s="1"/>
  <c r="Z1074" i="1"/>
  <c r="AA1074" i="1" s="1"/>
  <c r="Z388" i="1"/>
  <c r="AA388" i="1" s="1"/>
  <c r="Z840" i="1"/>
  <c r="AA840" i="1" s="1"/>
  <c r="Z2054" i="1"/>
  <c r="AA2054" i="1" s="1"/>
  <c r="Z1798" i="1"/>
  <c r="AA1798" i="1" s="1"/>
  <c r="Z1542" i="1"/>
  <c r="AA1542" i="1" s="1"/>
  <c r="Z1110" i="1"/>
  <c r="AA1110" i="1" s="1"/>
  <c r="Z460" i="1"/>
  <c r="AA460" i="1" s="1"/>
  <c r="Z1319" i="1"/>
  <c r="AA1319" i="1" s="1"/>
  <c r="Z1063" i="1"/>
  <c r="AA1063" i="1" s="1"/>
  <c r="Z800" i="1"/>
  <c r="AA800" i="1" s="1"/>
  <c r="Z334" i="1"/>
  <c r="AA334" i="1" s="1"/>
  <c r="Z1289" i="1"/>
  <c r="AA1289" i="1" s="1"/>
  <c r="Z937" i="1"/>
  <c r="AA937" i="1" s="1"/>
  <c r="Z466" i="1"/>
  <c r="AA466" i="1" s="1"/>
  <c r="Z723" i="1"/>
  <c r="AA723" i="1" s="1"/>
  <c r="Z371" i="1"/>
  <c r="AA371" i="1" s="1"/>
  <c r="Z35" i="1"/>
  <c r="AA35" i="1" s="1"/>
  <c r="Z333" i="1"/>
  <c r="AA333" i="1" s="1"/>
  <c r="Z842" i="1"/>
  <c r="AA842" i="1" s="1"/>
  <c r="Z1922" i="1"/>
  <c r="AA1922" i="1" s="1"/>
  <c r="Z1443" i="1"/>
  <c r="AA1443" i="1" s="1"/>
  <c r="Z102" i="1"/>
  <c r="AA102" i="1" s="1"/>
  <c r="Z234" i="1"/>
  <c r="AA234" i="1" s="1"/>
  <c r="Z553" i="1"/>
  <c r="AA553" i="1" s="1"/>
  <c r="Z922" i="1"/>
  <c r="AA922" i="1" s="1"/>
  <c r="Z1738" i="1"/>
  <c r="AA1738" i="1" s="1"/>
  <c r="Z1259" i="1"/>
  <c r="AA1259" i="1" s="1"/>
  <c r="Z1325" i="1"/>
  <c r="AA1325" i="1" s="1"/>
  <c r="Z759" i="1"/>
  <c r="AA759" i="1" s="1"/>
  <c r="Z369" i="1"/>
  <c r="AA369" i="1" s="1"/>
  <c r="Z1503" i="1"/>
  <c r="AA1503" i="1" s="1"/>
  <c r="Z1755" i="1"/>
  <c r="AA1755" i="1" s="1"/>
  <c r="Z1623" i="1"/>
  <c r="AA1623" i="1" s="1"/>
  <c r="Z980" i="1"/>
  <c r="AA980" i="1" s="1"/>
  <c r="Z1244" i="1"/>
  <c r="AA1244" i="1" s="1"/>
  <c r="Z2032" i="1"/>
  <c r="AA2032" i="1" s="1"/>
  <c r="Z1692" i="1"/>
  <c r="AA1692" i="1" s="1"/>
  <c r="Z1242" i="1"/>
  <c r="AA1242" i="1" s="1"/>
  <c r="Z384" i="1"/>
  <c r="AA384" i="1" s="1"/>
  <c r="Z830" i="1"/>
  <c r="AA830" i="1" s="1"/>
  <c r="Z598" i="1"/>
  <c r="AA598" i="1" s="1"/>
  <c r="Z701" i="1"/>
  <c r="AA701" i="1" s="1"/>
  <c r="Z167" i="1"/>
  <c r="AA167" i="1" s="1"/>
  <c r="Z1759" i="1"/>
  <c r="AA1759" i="1" s="1"/>
  <c r="Z1817" i="1"/>
  <c r="AA1817" i="1" s="1"/>
  <c r="Z1989" i="1"/>
  <c r="AA1989" i="1" s="1"/>
  <c r="Z1200" i="1"/>
  <c r="AA1200" i="1" s="1"/>
  <c r="Z1731" i="1"/>
  <c r="AA1731" i="1" s="1"/>
  <c r="Z1649" i="1"/>
  <c r="AA1649" i="1" s="1"/>
  <c r="Z1681" i="1"/>
  <c r="AA1681" i="1" s="1"/>
  <c r="Z632" i="1"/>
  <c r="AA632" i="1" s="1"/>
  <c r="Z1880" i="1"/>
  <c r="AA1880" i="1" s="1"/>
  <c r="Z1536" i="1"/>
  <c r="AA1536" i="1" s="1"/>
  <c r="Z890" i="1"/>
  <c r="AA890" i="1" s="1"/>
  <c r="Z1706" i="1"/>
  <c r="AA1706" i="1" s="1"/>
  <c r="Z1227" i="1"/>
  <c r="AA1227" i="1" s="1"/>
  <c r="Z1293" i="1"/>
  <c r="AA1293" i="1" s="1"/>
  <c r="Z727" i="1"/>
  <c r="AA727" i="1" s="1"/>
  <c r="Z337" i="1"/>
  <c r="AA337" i="1" s="1"/>
  <c r="Z1216" i="1"/>
  <c r="AA1216" i="1" s="1"/>
  <c r="Z120" i="1"/>
  <c r="AA120" i="1" s="1"/>
  <c r="Z1631" i="1"/>
  <c r="AA1631" i="1" s="1"/>
  <c r="Z1851" i="1"/>
  <c r="AA1851" i="1" s="1"/>
  <c r="Z1751" i="1"/>
  <c r="AA1751" i="1" s="1"/>
  <c r="Z1124" i="1"/>
  <c r="AA1124" i="1" s="1"/>
  <c r="Z1356" i="1"/>
  <c r="AA1356" i="1" s="1"/>
  <c r="Z2064" i="1"/>
  <c r="AA2064" i="1" s="1"/>
  <c r="Z1724" i="1"/>
  <c r="AA1724" i="1" s="1"/>
  <c r="Z1306" i="1"/>
  <c r="AA1306" i="1" s="1"/>
  <c r="Z726" i="1"/>
  <c r="AA726" i="1" s="1"/>
  <c r="Z1022" i="1"/>
  <c r="AA1022" i="1" s="1"/>
  <c r="Z741" i="1"/>
  <c r="AA741" i="1" s="1"/>
  <c r="Z829" i="1"/>
  <c r="AA829" i="1" s="1"/>
  <c r="Z263" i="1"/>
  <c r="AA263" i="1" s="1"/>
  <c r="Z1535" i="1"/>
  <c r="AA1535" i="1" s="1"/>
  <c r="Z1971" i="1"/>
  <c r="AA1971" i="1" s="1"/>
  <c r="Z1635" i="1"/>
  <c r="AA1635" i="1" s="1"/>
  <c r="Z1176" i="1"/>
  <c r="AA1176" i="1" s="1"/>
  <c r="Z1020" i="1"/>
  <c r="AA1020" i="1" s="1"/>
  <c r="Z1517" i="1"/>
  <c r="AA1517" i="1" s="1"/>
  <c r="Z584" i="1"/>
  <c r="AA584" i="1" s="1"/>
  <c r="Z1956" i="1"/>
  <c r="AA1956" i="1" s="1"/>
  <c r="Z1700" i="1"/>
  <c r="AA1700" i="1" s="1"/>
  <c r="Z1426" i="1"/>
  <c r="AA1426" i="1" s="1"/>
  <c r="Z914" i="1"/>
  <c r="AA914" i="1" s="1"/>
  <c r="Z68" i="1"/>
  <c r="AA68" i="1" s="1"/>
  <c r="Z624" i="1"/>
  <c r="AA624" i="1" s="1"/>
  <c r="Z1974" i="1"/>
  <c r="AA1974" i="1" s="1"/>
  <c r="Z1718" i="1"/>
  <c r="AA1718" i="1" s="1"/>
  <c r="Z1462" i="1"/>
  <c r="AA1462" i="1" s="1"/>
  <c r="Z950" i="1"/>
  <c r="AA950" i="1" s="1"/>
  <c r="Z140" i="1"/>
  <c r="AA140" i="1" s="1"/>
  <c r="Z1239" i="1"/>
  <c r="AA1239" i="1" s="1"/>
  <c r="Z983" i="1"/>
  <c r="AA983" i="1" s="1"/>
  <c r="Z693" i="1"/>
  <c r="AA693" i="1" s="1"/>
  <c r="Z110" i="1"/>
  <c r="AA110" i="1" s="1"/>
  <c r="Z1177" i="1"/>
  <c r="AA1177" i="1" s="1"/>
  <c r="Z841" i="1"/>
  <c r="AA841" i="1" s="1"/>
  <c r="Z242" i="1"/>
  <c r="AA242" i="1" s="1"/>
  <c r="Z611" i="1"/>
  <c r="AA611" i="1" s="1"/>
  <c r="Z275" i="1"/>
  <c r="AA275" i="1" s="1"/>
  <c r="Z557" i="1"/>
  <c r="AA557" i="1" s="1"/>
  <c r="Z221" i="1"/>
  <c r="AA221" i="1" s="1"/>
  <c r="Z436" i="1"/>
  <c r="AA436" i="1" s="1"/>
  <c r="Z1602" i="1"/>
  <c r="AA1602" i="1" s="1"/>
  <c r="Z1123" i="1"/>
  <c r="AA1123" i="1" s="1"/>
  <c r="Z1189" i="1"/>
  <c r="AA1189" i="1" s="1"/>
  <c r="Z623" i="1"/>
  <c r="AA623" i="1" s="1"/>
  <c r="Z180" i="1"/>
  <c r="AA180" i="1" s="1"/>
  <c r="Z705" i="1"/>
  <c r="AA705" i="1" s="1"/>
  <c r="Z2002" i="1"/>
  <c r="AA2002" i="1" s="1"/>
  <c r="Z1746" i="1"/>
  <c r="AA1746" i="1" s="1"/>
  <c r="Z1490" i="1"/>
  <c r="AA1490" i="1" s="1"/>
  <c r="Z1006" i="1"/>
  <c r="AA1006" i="1" s="1"/>
  <c r="Z252" i="1"/>
  <c r="AA252" i="1" s="1"/>
  <c r="Z1267" i="1"/>
  <c r="AA1267" i="1" s="1"/>
  <c r="Z1011" i="1"/>
  <c r="AA1011" i="1" s="1"/>
  <c r="Z730" i="1"/>
  <c r="AA730" i="1" s="1"/>
  <c r="Z262" i="1"/>
  <c r="AA262" i="1" s="1"/>
  <c r="Z1333" i="1"/>
  <c r="AA1333" i="1" s="1"/>
  <c r="Z1077" i="1"/>
  <c r="AA1077" i="1" s="1"/>
  <c r="Z818" i="1"/>
  <c r="AA818" i="1" s="1"/>
  <c r="Z394" i="1"/>
  <c r="AA394" i="1" s="1"/>
  <c r="Z767" i="1"/>
  <c r="AA767" i="1" s="1"/>
  <c r="Z511" i="1"/>
  <c r="AA511" i="1" s="1"/>
  <c r="Z255" i="1"/>
  <c r="AA255" i="1" s="1"/>
  <c r="Z633" i="1"/>
  <c r="AA633" i="1" s="1"/>
  <c r="Z377" i="1"/>
  <c r="AA377" i="1" s="1"/>
  <c r="Z121" i="1"/>
  <c r="AA121" i="1" s="1"/>
  <c r="Z708" i="1"/>
  <c r="AA708" i="1" s="1"/>
  <c r="Z1016" i="1"/>
  <c r="AA1016" i="1" s="1"/>
  <c r="Z272" i="1"/>
  <c r="AA272" i="1" s="1"/>
  <c r="Z1886" i="1"/>
  <c r="AA1886" i="1" s="1"/>
  <c r="Z1630" i="1"/>
  <c r="AA1630" i="1" s="1"/>
  <c r="Z1286" i="1"/>
  <c r="AA1286" i="1" s="1"/>
  <c r="Z756" i="1"/>
  <c r="AA756" i="1" s="1"/>
  <c r="Z1407" i="1"/>
  <c r="AA1407" i="1" s="1"/>
  <c r="Z1151" i="1"/>
  <c r="AA1151" i="1" s="1"/>
  <c r="Z895" i="1"/>
  <c r="AA895" i="1" s="1"/>
  <c r="Z542" i="1"/>
  <c r="AA542" i="1" s="1"/>
  <c r="Z30" i="1"/>
  <c r="AA30" i="1" s="1"/>
  <c r="Z1217" i="1"/>
  <c r="AA1217" i="1" s="1"/>
  <c r="Z961" i="1"/>
  <c r="AA961" i="1" s="1"/>
  <c r="Z664" i="1"/>
  <c r="AA664" i="1" s="1"/>
  <c r="Z162" i="1"/>
  <c r="AA162" i="1" s="1"/>
  <c r="Z651" i="1"/>
  <c r="AA651" i="1" s="1"/>
  <c r="Z395" i="1"/>
  <c r="AA395" i="1" s="1"/>
  <c r="Z139" i="1"/>
  <c r="AA139" i="1" s="1"/>
  <c r="Z517" i="1"/>
  <c r="AA517" i="1" s="1"/>
  <c r="Z261" i="1"/>
  <c r="AA261" i="1" s="1"/>
  <c r="Z425" i="1"/>
  <c r="AA425" i="1" s="1"/>
  <c r="Z169" i="1"/>
  <c r="AA169" i="1" s="1"/>
  <c r="Z834" i="1"/>
  <c r="AA834" i="1" s="1"/>
  <c r="Z1112" i="1"/>
  <c r="AA1112" i="1" s="1"/>
  <c r="Z464" i="1"/>
  <c r="AA464" i="1" s="1"/>
  <c r="Z1934" i="1"/>
  <c r="AA1934" i="1" s="1"/>
  <c r="Z1678" i="1"/>
  <c r="AA1678" i="1" s="1"/>
  <c r="Z1382" i="1"/>
  <c r="AA1382" i="1" s="1"/>
  <c r="Z870" i="1"/>
  <c r="AA870" i="1" s="1"/>
  <c r="Z1455" i="1"/>
  <c r="AA1455" i="1" s="1"/>
  <c r="Z1199" i="1"/>
  <c r="AA1199" i="1" s="1"/>
  <c r="Z943" i="1"/>
  <c r="AA943" i="1" s="1"/>
  <c r="Z638" i="1"/>
  <c r="AA638" i="1" s="1"/>
  <c r="Z126" i="1"/>
  <c r="AA126" i="1" s="1"/>
  <c r="Z1265" i="1"/>
  <c r="AA1265" i="1" s="1"/>
  <c r="Z1009" i="1"/>
  <c r="AA1009" i="1" s="1"/>
  <c r="Z728" i="1"/>
  <c r="AA728" i="1" s="1"/>
  <c r="Z258" i="1"/>
  <c r="AA258" i="1" s="1"/>
  <c r="Z699" i="1"/>
  <c r="AA699" i="1" s="1"/>
  <c r="Z443" i="1"/>
  <c r="AA443" i="1" s="1"/>
  <c r="Z187" i="1"/>
  <c r="AA187" i="1" s="1"/>
  <c r="Z565" i="1"/>
  <c r="AA565" i="1" s="1"/>
  <c r="Z309" i="1"/>
  <c r="AA309" i="1" s="1"/>
  <c r="Z53" i="1"/>
  <c r="AA53" i="1" s="1"/>
  <c r="Z1056" i="1"/>
  <c r="AA1056" i="1" s="1"/>
  <c r="Z352" i="1"/>
  <c r="AA352" i="1" s="1"/>
  <c r="Z1906" i="1"/>
  <c r="AA1906" i="1" s="1"/>
  <c r="Z1650" i="1"/>
  <c r="AA1650" i="1" s="1"/>
  <c r="Z1326" i="1"/>
  <c r="AA1326" i="1" s="1"/>
  <c r="Z809" i="1"/>
  <c r="AA809" i="1" s="1"/>
  <c r="Z1427" i="1"/>
  <c r="AA1427" i="1" s="1"/>
  <c r="Z1171" i="1"/>
  <c r="AA1171" i="1" s="1"/>
  <c r="Z915" i="1"/>
  <c r="AA915" i="1" s="1"/>
  <c r="Z582" i="1"/>
  <c r="AA582" i="1" s="1"/>
  <c r="Z70" i="1"/>
  <c r="AA70" i="1" s="1"/>
  <c r="Z1237" i="1"/>
  <c r="AA1237" i="1" s="1"/>
  <c r="Z981" i="1"/>
  <c r="AA981" i="1" s="1"/>
  <c r="Z690" i="1"/>
  <c r="AA690" i="1" s="1"/>
  <c r="Z202" i="1"/>
  <c r="AA202" i="1" s="1"/>
  <c r="Z671" i="1"/>
  <c r="AA671" i="1" s="1"/>
  <c r="Z415" i="1"/>
  <c r="AA415" i="1" s="1"/>
  <c r="Z159" i="1"/>
  <c r="AA159" i="1" s="1"/>
  <c r="Z537" i="1"/>
  <c r="AA537" i="1" s="1"/>
  <c r="Z281" i="1"/>
  <c r="AA281" i="1" s="1"/>
  <c r="Z25" i="1"/>
  <c r="AA25" i="1" s="1"/>
  <c r="Z356" i="1"/>
  <c r="AA356" i="1" s="1"/>
  <c r="Z822" i="1"/>
  <c r="AA822" i="1" s="1"/>
  <c r="Z2046" i="1"/>
  <c r="AA2046" i="1" s="1"/>
  <c r="Z1790" i="1"/>
  <c r="AA1790" i="1" s="1"/>
  <c r="Z1534" i="1"/>
  <c r="AA1534" i="1" s="1"/>
  <c r="Z1094" i="1"/>
  <c r="AA1094" i="1" s="1"/>
  <c r="Z428" i="1"/>
  <c r="AA428" i="1" s="1"/>
  <c r="Z1311" i="1"/>
  <c r="AA1311" i="1" s="1"/>
  <c r="Z1055" i="1"/>
  <c r="AA1055" i="1" s="1"/>
  <c r="Z789" i="1"/>
  <c r="AA789" i="1" s="1"/>
  <c r="Z350" i="1"/>
  <c r="AA350" i="1" s="1"/>
  <c r="Z1377" i="1"/>
  <c r="AA1377" i="1" s="1"/>
  <c r="Z1121" i="1"/>
  <c r="AA1121" i="1" s="1"/>
  <c r="Z865" i="1"/>
  <c r="AA865" i="1" s="1"/>
  <c r="Z482" i="1"/>
  <c r="AA482" i="1" s="1"/>
  <c r="Z811" i="1"/>
  <c r="AA811" i="1" s="1"/>
  <c r="Z555" i="1"/>
  <c r="AA555" i="1" s="1"/>
  <c r="Z299" i="1"/>
  <c r="AA299" i="1" s="1"/>
  <c r="Z43" i="1"/>
  <c r="AA43" i="1" s="1"/>
  <c r="Z421" i="1"/>
  <c r="AA421" i="1" s="1"/>
  <c r="Z165" i="1"/>
  <c r="AA165" i="1" s="1"/>
  <c r="Z270" i="1"/>
  <c r="AA270" i="1" s="1"/>
  <c r="Z1337" i="1"/>
  <c r="AA1337" i="1" s="1"/>
  <c r="Z1081" i="1"/>
  <c r="AA1081" i="1" s="1"/>
  <c r="Z824" i="1"/>
  <c r="AA824" i="1" s="1"/>
  <c r="Z402" i="1"/>
  <c r="AA402" i="1" s="1"/>
  <c r="Z771" i="1"/>
  <c r="AA771" i="1" s="1"/>
  <c r="Z515" i="1"/>
  <c r="AA515" i="1" s="1"/>
  <c r="Z259" i="1"/>
  <c r="AA259" i="1" s="1"/>
  <c r="Z637" i="1"/>
  <c r="AA637" i="1" s="1"/>
  <c r="Z381" i="1"/>
  <c r="AA381" i="1" s="1"/>
  <c r="Z125" i="1"/>
  <c r="AA125" i="1" s="1"/>
  <c r="Z500" i="1"/>
  <c r="AA500" i="1" s="1"/>
  <c r="Z896" i="1"/>
  <c r="AA896" i="1" s="1"/>
  <c r="Z32" i="1"/>
  <c r="AA32" i="1" s="1"/>
  <c r="Z1826" i="1"/>
  <c r="AA1826" i="1" s="1"/>
  <c r="Z1570" i="1"/>
  <c r="AA1570" i="1" s="1"/>
  <c r="Z1166" i="1"/>
  <c r="AA1166" i="1" s="1"/>
  <c r="Z572" i="1"/>
  <c r="AA572" i="1" s="1"/>
  <c r="Z1347" i="1"/>
  <c r="AA1347" i="1" s="1"/>
  <c r="Z1091" i="1"/>
  <c r="AA1091" i="1" s="1"/>
  <c r="Z835" i="1"/>
  <c r="AA835" i="1" s="1"/>
  <c r="Z422" i="1"/>
  <c r="AA422" i="1" s="1"/>
  <c r="Z1413" i="1"/>
  <c r="AA1413" i="1" s="1"/>
  <c r="Z1157" i="1"/>
  <c r="AA1157" i="1" s="1"/>
  <c r="Z901" i="1"/>
  <c r="AA901" i="1" s="1"/>
  <c r="Z554" i="1"/>
  <c r="AA554" i="1" s="1"/>
  <c r="Z42" i="1"/>
  <c r="AA42" i="1" s="1"/>
  <c r="Z591" i="1"/>
  <c r="AA591" i="1" s="1"/>
  <c r="Z335" i="1"/>
  <c r="AA335" i="1" s="1"/>
  <c r="Z79" i="1"/>
  <c r="AA79" i="1" s="1"/>
  <c r="Z457" i="1"/>
  <c r="AA457" i="1" s="1"/>
  <c r="Z201" i="1"/>
  <c r="AA201" i="1" s="1"/>
  <c r="Z898" i="1"/>
  <c r="AA898" i="1" s="1"/>
  <c r="Z36" i="1"/>
  <c r="AA36" i="1" s="1"/>
  <c r="Z592" i="1"/>
  <c r="AA592" i="1" s="1"/>
  <c r="Z1966" i="1"/>
  <c r="AA1966" i="1" s="1"/>
  <c r="Z1710" i="1"/>
  <c r="AA1710" i="1" s="1"/>
  <c r="Z1446" i="1"/>
  <c r="AA1446" i="1" s="1"/>
  <c r="Z934" i="1"/>
  <c r="AA934" i="1" s="1"/>
  <c r="Z108" i="1"/>
  <c r="AA108" i="1" s="1"/>
  <c r="Z1231" i="1"/>
  <c r="AA1231" i="1" s="1"/>
  <c r="Z975" i="1"/>
  <c r="AA975" i="1" s="1"/>
  <c r="Z682" i="1"/>
  <c r="AA682" i="1" s="1"/>
  <c r="Z190" i="1"/>
  <c r="AA190" i="1" s="1"/>
  <c r="Z1297" i="1"/>
  <c r="AA1297" i="1" s="1"/>
  <c r="Z1041" i="1"/>
  <c r="AA1041" i="1" s="1"/>
  <c r="Z770" i="1"/>
  <c r="AA770" i="1" s="1"/>
  <c r="Z322" i="1"/>
  <c r="AA322" i="1" s="1"/>
  <c r="Z731" i="1"/>
  <c r="AA731" i="1" s="1"/>
  <c r="Z475" i="1"/>
  <c r="AA475" i="1" s="1"/>
  <c r="Z219" i="1"/>
  <c r="AA219" i="1" s="1"/>
  <c r="Z597" i="1"/>
  <c r="AA597" i="1" s="1"/>
  <c r="Z341" i="1"/>
  <c r="AA341" i="1" s="1"/>
  <c r="Z85" i="1"/>
  <c r="AA85" i="1" s="1"/>
  <c r="Z1513" i="1"/>
  <c r="AA1513" i="1" s="1"/>
  <c r="Z1515" i="1"/>
  <c r="AA1515" i="1" s="1"/>
  <c r="Z113" i="1"/>
  <c r="AA113" i="1" s="1"/>
  <c r="Z280" i="1"/>
  <c r="AA280" i="1" s="1"/>
  <c r="Z1655" i="1"/>
  <c r="AA1655" i="1" s="1"/>
  <c r="Z1885" i="1"/>
  <c r="AA1885" i="1" s="1"/>
  <c r="Z1632" i="1"/>
  <c r="AA1632" i="1" s="1"/>
  <c r="Z1082" i="1"/>
  <c r="AA1082" i="1" s="1"/>
  <c r="Z1930" i="1"/>
  <c r="AA1930" i="1" s="1"/>
  <c r="Z1451" i="1"/>
  <c r="AA1451" i="1" s="1"/>
  <c r="Z118" i="1"/>
  <c r="AA118" i="1" s="1"/>
  <c r="Z250" i="1"/>
  <c r="AA250" i="1" s="1"/>
  <c r="Z561" i="1"/>
  <c r="AA561" i="1" s="1"/>
  <c r="Z1743" i="1"/>
  <c r="AA1743" i="1" s="1"/>
  <c r="Z1915" i="1"/>
  <c r="AA1915" i="1" s="1"/>
  <c r="Z1849" i="1"/>
  <c r="AA1849" i="1" s="1"/>
  <c r="Z1268" i="1"/>
  <c r="AA1268" i="1" s="1"/>
  <c r="Z1469" i="1"/>
  <c r="AA1469" i="1" s="1"/>
  <c r="Z88" i="1"/>
  <c r="AA88" i="1" s="1"/>
  <c r="Z1756" i="1"/>
  <c r="AA1756" i="1" s="1"/>
  <c r="Z1370" i="1"/>
  <c r="AA1370" i="1" s="1"/>
  <c r="Z944" i="1"/>
  <c r="AA944" i="1" s="1"/>
  <c r="Z1214" i="1"/>
  <c r="AA1214" i="1" s="1"/>
  <c r="Z859" i="1"/>
  <c r="AA859" i="1" s="1"/>
  <c r="Z925" i="1"/>
  <c r="AA925" i="1" s="1"/>
  <c r="Z359" i="1"/>
  <c r="AA359" i="1" s="1"/>
  <c r="Z1951" i="1"/>
  <c r="AA1951" i="1" s="1"/>
  <c r="Z1521" i="1"/>
  <c r="AA1521" i="1" s="1"/>
  <c r="Z1571" i="1"/>
  <c r="AA1571" i="1" s="1"/>
  <c r="Z1839" i="1"/>
  <c r="AA1839" i="1" s="1"/>
  <c r="Z1312" i="1"/>
  <c r="AA1312" i="1" s="1"/>
  <c r="Z1793" i="1"/>
  <c r="AA1793" i="1" s="1"/>
  <c r="Z1797" i="1"/>
  <c r="AA1797" i="1" s="1"/>
  <c r="Z916" i="1"/>
  <c r="AA916" i="1" s="1"/>
  <c r="Z1944" i="1"/>
  <c r="AA1944" i="1" s="1"/>
  <c r="Z1600" i="1"/>
  <c r="AA1600" i="1" s="1"/>
  <c r="Z1058" i="1"/>
  <c r="AA1058" i="1" s="1"/>
  <c r="Z1898" i="1"/>
  <c r="AA1898" i="1" s="1"/>
  <c r="Z1419" i="1"/>
  <c r="AA1419" i="1" s="1"/>
  <c r="Z54" i="1"/>
  <c r="AA54" i="1" s="1"/>
  <c r="Z186" i="1"/>
  <c r="AA186" i="1" s="1"/>
  <c r="Z529" i="1"/>
  <c r="AA529" i="1" s="1"/>
  <c r="Z2011" i="1"/>
  <c r="AA2011" i="1" s="1"/>
  <c r="Z1100" i="1"/>
  <c r="AA1100" i="1" s="1"/>
  <c r="Z1829" i="1"/>
  <c r="AA1829" i="1" s="1"/>
  <c r="Z1979" i="1"/>
  <c r="AA1979" i="1" s="1"/>
  <c r="Z1913" i="1"/>
  <c r="AA1913" i="1" s="1"/>
  <c r="Z1412" i="1"/>
  <c r="AA1412" i="1" s="1"/>
  <c r="Z1525" i="1"/>
  <c r="AA1525" i="1" s="1"/>
  <c r="Z216" i="1"/>
  <c r="AA216" i="1" s="1"/>
  <c r="Z1788" i="1"/>
  <c r="AA1788" i="1" s="1"/>
  <c r="Z1434" i="1"/>
  <c r="AA1434" i="1" s="1"/>
  <c r="Z1136" i="1"/>
  <c r="AA1136" i="1" s="1"/>
  <c r="Z1406" i="1"/>
  <c r="AA1406" i="1" s="1"/>
  <c r="Z955" i="1"/>
  <c r="AA955" i="1" s="1"/>
  <c r="Z1021" i="1"/>
  <c r="AA1021" i="1" s="1"/>
  <c r="Z455" i="1"/>
  <c r="AA455" i="1" s="1"/>
  <c r="Z65" i="1"/>
  <c r="AA65" i="1" s="1"/>
  <c r="Z2067" i="1"/>
  <c r="AA2067" i="1" s="1"/>
  <c r="Z2039" i="1"/>
  <c r="AA2039" i="1" s="1"/>
  <c r="Z1511" i="1"/>
  <c r="AA1511" i="1" s="1"/>
  <c r="Z1236" i="1"/>
  <c r="AA1236" i="1" s="1"/>
  <c r="Z1601" i="1"/>
  <c r="AA1601" i="1" s="1"/>
  <c r="Z828" i="1"/>
  <c r="AA828" i="1" s="1"/>
  <c r="Z2004" i="1"/>
  <c r="AA2004" i="1" s="1"/>
  <c r="Z1748" i="1"/>
  <c r="AA1748" i="1" s="1"/>
  <c r="Z1492" i="1"/>
  <c r="AA1492" i="1" s="1"/>
  <c r="Z1010" i="1"/>
  <c r="AA1010" i="1" s="1"/>
  <c r="Z260" i="1"/>
  <c r="AA260" i="1" s="1"/>
  <c r="Z758" i="1"/>
  <c r="AA758" i="1" s="1"/>
  <c r="Z2022" i="1"/>
  <c r="AA2022" i="1" s="1"/>
  <c r="Z1766" i="1"/>
  <c r="AA1766" i="1" s="1"/>
  <c r="Z1510" i="1"/>
  <c r="AA1510" i="1" s="1"/>
  <c r="Z1046" i="1"/>
  <c r="AA1046" i="1" s="1"/>
  <c r="Z332" i="1"/>
  <c r="AA332" i="1" s="1"/>
  <c r="Z1287" i="1"/>
  <c r="AA1287" i="1" s="1"/>
  <c r="Z1031" i="1"/>
  <c r="AA1031" i="1" s="1"/>
  <c r="Z757" i="1"/>
  <c r="AA757" i="1" s="1"/>
  <c r="Z238" i="1"/>
  <c r="AA238" i="1" s="1"/>
  <c r="Z1241" i="1"/>
  <c r="AA1241" i="1" s="1"/>
  <c r="Z905" i="1"/>
  <c r="AA905" i="1" s="1"/>
  <c r="Z370" i="1"/>
  <c r="AA370" i="1" s="1"/>
  <c r="Z675" i="1"/>
  <c r="AA675" i="1" s="1"/>
  <c r="Z339" i="1"/>
  <c r="AA339" i="1" s="1"/>
  <c r="Z621" i="1"/>
  <c r="AA621" i="1" s="1"/>
  <c r="Z285" i="1"/>
  <c r="AA285" i="1" s="1"/>
  <c r="Z761" i="1"/>
  <c r="AA761" i="1" s="1"/>
  <c r="Z1794" i="1"/>
  <c r="AA1794" i="1" s="1"/>
  <c r="Z1315" i="1"/>
  <c r="AA1315" i="1" s="1"/>
  <c r="Z1381" i="1"/>
  <c r="AA1381" i="1" s="1"/>
  <c r="Z815" i="1"/>
  <c r="AA815" i="1" s="1"/>
  <c r="Z1210" i="1"/>
  <c r="AA1210" i="1" s="1"/>
  <c r="Z192" i="1"/>
  <c r="AA192" i="1" s="1"/>
  <c r="Z702" i="1"/>
  <c r="AA702" i="1" s="1"/>
  <c r="Z502" i="1"/>
  <c r="AA502" i="1" s="1"/>
  <c r="Z634" i="1"/>
  <c r="AA634" i="1" s="1"/>
  <c r="Z119" i="1"/>
  <c r="AA119" i="1" s="1"/>
  <c r="Z1877" i="1"/>
  <c r="AA1877" i="1" s="1"/>
  <c r="Z2043" i="1"/>
  <c r="AA2043" i="1" s="1"/>
  <c r="Z1977" i="1"/>
  <c r="AA1977" i="1" s="1"/>
  <c r="Z1509" i="1"/>
  <c r="AA1509" i="1" s="1"/>
  <c r="Z1581" i="1"/>
  <c r="AA1581" i="1" s="1"/>
  <c r="Z344" i="1"/>
  <c r="AA344" i="1" s="1"/>
  <c r="Z1820" i="1"/>
  <c r="AA1820" i="1" s="1"/>
  <c r="Z1480" i="1"/>
  <c r="AA1480" i="1" s="1"/>
  <c r="Z340" i="1"/>
  <c r="AA340" i="1" s="1"/>
  <c r="Z1530" i="1"/>
  <c r="AA1530" i="1" s="1"/>
  <c r="Z1051" i="1"/>
  <c r="AA1051" i="1" s="1"/>
  <c r="Z1117" i="1"/>
  <c r="AA1117" i="1" s="1"/>
  <c r="Z551" i="1"/>
  <c r="AA551" i="1" s="1"/>
  <c r="Z161" i="1"/>
  <c r="AA161" i="1" s="1"/>
  <c r="Z1815" i="1"/>
  <c r="AA1815" i="1" s="1"/>
  <c r="Z1999" i="1"/>
  <c r="AA1999" i="1" s="1"/>
  <c r="Z1320" i="1"/>
  <c r="AA1320" i="1" s="1"/>
  <c r="Z1643" i="1"/>
  <c r="AA1643" i="1" s="1"/>
  <c r="Z1527" i="1"/>
  <c r="AA1527" i="1" s="1"/>
  <c r="Z852" i="1"/>
  <c r="AA852" i="1" s="1"/>
  <c r="Z1148" i="1"/>
  <c r="AA1148" i="1" s="1"/>
  <c r="Z2008" i="1"/>
  <c r="AA2008" i="1" s="1"/>
  <c r="Z1664" i="1"/>
  <c r="AA1664" i="1" s="1"/>
  <c r="Z1186" i="1"/>
  <c r="AA1186" i="1" s="1"/>
  <c r="Z64" i="1"/>
  <c r="AA64" i="1" s="1"/>
  <c r="Z604" i="1"/>
  <c r="AA604" i="1" s="1"/>
  <c r="Z438" i="1"/>
  <c r="AA438" i="1" s="1"/>
  <c r="Z570" i="1"/>
  <c r="AA570" i="1" s="1"/>
  <c r="Z87" i="1"/>
  <c r="AA87" i="1" s="1"/>
  <c r="Z1519" i="1"/>
  <c r="AA1519" i="1" s="1"/>
  <c r="Z1665" i="1"/>
  <c r="AA1665" i="1" s="1"/>
  <c r="Z1925" i="1"/>
  <c r="AA1925" i="1" s="1"/>
  <c r="Z1997" i="1"/>
  <c r="AA1997" i="1" s="1"/>
  <c r="Z2041" i="1"/>
  <c r="AA2041" i="1" s="1"/>
  <c r="Z1585" i="1"/>
  <c r="AA1585" i="1" s="1"/>
  <c r="Z1637" i="1"/>
  <c r="AA1637" i="1" s="1"/>
  <c r="Z472" i="1"/>
  <c r="AA472" i="1" s="1"/>
  <c r="Z1852" i="1"/>
  <c r="AA1852" i="1" s="1"/>
  <c r="Z1512" i="1"/>
  <c r="AA1512" i="1" s="1"/>
  <c r="Z697" i="1"/>
  <c r="AA697" i="1" s="1"/>
  <c r="Z1626" i="1"/>
  <c r="AA1626" i="1" s="1"/>
  <c r="Z1147" i="1"/>
  <c r="AA1147" i="1" s="1"/>
  <c r="Z1213" i="1"/>
  <c r="AA1213" i="1" s="1"/>
  <c r="Z647" i="1"/>
  <c r="AA647" i="1" s="1"/>
  <c r="Z257" i="1"/>
  <c r="AA257" i="1" s="1"/>
  <c r="Z1264" i="1"/>
  <c r="AA1264" i="1" s="1"/>
  <c r="Z1483" i="1"/>
  <c r="AA1483" i="1" s="1"/>
  <c r="Z1703" i="1"/>
  <c r="AA1703" i="1" s="1"/>
  <c r="Z1452" i="1"/>
  <c r="AA1452" i="1" s="1"/>
  <c r="Z1689" i="1"/>
  <c r="AA1689" i="1" s="1"/>
  <c r="Z1004" i="1"/>
  <c r="AA1004" i="1" s="1"/>
  <c r="Z2052" i="1"/>
  <c r="AA2052" i="1" s="1"/>
  <c r="Z1796" i="1"/>
  <c r="AA1796" i="1" s="1"/>
  <c r="Z1540" i="1"/>
  <c r="AA1540" i="1" s="1"/>
  <c r="Z1106" i="1"/>
  <c r="AA1106" i="1" s="1"/>
  <c r="Z452" i="1"/>
  <c r="AA452" i="1" s="1"/>
  <c r="Z872" i="1"/>
  <c r="AA872" i="1" s="1"/>
  <c r="Z2070" i="1"/>
  <c r="AA2070" i="1" s="1"/>
  <c r="Z1814" i="1"/>
  <c r="AA1814" i="1" s="1"/>
  <c r="Z1558" i="1"/>
  <c r="AA1558" i="1" s="1"/>
  <c r="Z1142" i="1"/>
  <c r="AA1142" i="1" s="1"/>
  <c r="Z524" i="1"/>
  <c r="AA524" i="1" s="1"/>
  <c r="Z1335" i="1"/>
  <c r="AA1335" i="1" s="1"/>
  <c r="Z1079" i="1"/>
  <c r="AA1079" i="1" s="1"/>
  <c r="Z821" i="1"/>
  <c r="AA821" i="1" s="1"/>
  <c r="Z366" i="1"/>
  <c r="AA366" i="1" s="1"/>
  <c r="Z1305" i="1"/>
  <c r="AA1305" i="1" s="1"/>
  <c r="Z969" i="1"/>
  <c r="AA969" i="1" s="1"/>
  <c r="Z498" i="1"/>
  <c r="AA498" i="1" s="1"/>
  <c r="Z739" i="1"/>
  <c r="AA739" i="1" s="1"/>
  <c r="Z403" i="1"/>
  <c r="AA403" i="1" s="1"/>
  <c r="Z51" i="1"/>
  <c r="AA51" i="1" s="1"/>
  <c r="Z349" i="1"/>
  <c r="AA349" i="1" s="1"/>
  <c r="Z13" i="1"/>
  <c r="AA13" i="1" s="1"/>
  <c r="Z1986" i="1"/>
  <c r="AA1986" i="1" s="1"/>
  <c r="Z188" i="1"/>
  <c r="AA188" i="1" s="1"/>
  <c r="Z230" i="1"/>
  <c r="AA230" i="1" s="1"/>
  <c r="Z362" i="1"/>
  <c r="AA362" i="1" s="1"/>
  <c r="Z617" i="1"/>
  <c r="AA617" i="1" s="1"/>
  <c r="Z2016" i="1"/>
  <c r="AA2016" i="1" s="1"/>
  <c r="Z1592" i="1"/>
  <c r="AA1592" i="1" s="1"/>
  <c r="Z986" i="1"/>
  <c r="AA986" i="1" s="1"/>
  <c r="Z1802" i="1"/>
  <c r="AA1802" i="1" s="1"/>
  <c r="Z1323" i="1"/>
  <c r="AA1323" i="1" s="1"/>
  <c r="Z1389" i="1"/>
  <c r="AA1389" i="1" s="1"/>
  <c r="Z823" i="1"/>
  <c r="AA823" i="1" s="1"/>
  <c r="Z433" i="1"/>
  <c r="AA433" i="1" s="1"/>
  <c r="Z1583" i="1"/>
  <c r="AA1583" i="1" s="1"/>
  <c r="Z1827" i="1"/>
  <c r="AA1827" i="1" s="1"/>
  <c r="Z1719" i="1"/>
  <c r="AA1719" i="1" s="1"/>
  <c r="Z1068" i="1"/>
  <c r="AA1068" i="1" s="1"/>
  <c r="Z1316" i="1"/>
  <c r="AA1316" i="1" s="1"/>
  <c r="Z2056" i="1"/>
  <c r="AA2056" i="1" s="1"/>
  <c r="Z1712" i="1"/>
  <c r="AA1712" i="1" s="1"/>
  <c r="Z1282" i="1"/>
  <c r="AA1282" i="1" s="1"/>
  <c r="Z640" i="1"/>
  <c r="AA640" i="1" s="1"/>
  <c r="Z958" i="1"/>
  <c r="AA958" i="1" s="1"/>
  <c r="Z698" i="1"/>
  <c r="AA698" i="1" s="1"/>
  <c r="Z786" i="1"/>
  <c r="AA786" i="1" s="1"/>
  <c r="Z231" i="1"/>
  <c r="AA231" i="1" s="1"/>
  <c r="Z1917" i="1"/>
  <c r="AA1917" i="1" s="1"/>
  <c r="Z996" i="1"/>
  <c r="AA996" i="1" s="1"/>
  <c r="Z2061" i="1"/>
  <c r="AA2061" i="1" s="1"/>
  <c r="Z1491" i="1"/>
  <c r="AA1491" i="1" s="1"/>
  <c r="Z1911" i="1"/>
  <c r="AA1911" i="1" s="1"/>
  <c r="Z1697" i="1"/>
  <c r="AA1697" i="1" s="1"/>
  <c r="Z1725" i="1"/>
  <c r="AA1725" i="1" s="1"/>
  <c r="Z732" i="1"/>
  <c r="AA732" i="1" s="1"/>
  <c r="Z1900" i="1"/>
  <c r="AA1900" i="1" s="1"/>
  <c r="Z1560" i="1"/>
  <c r="AA1560" i="1" s="1"/>
  <c r="Z954" i="1"/>
  <c r="AA954" i="1" s="1"/>
  <c r="Z1770" i="1"/>
  <c r="AA1770" i="1" s="1"/>
  <c r="Z1291" i="1"/>
  <c r="AA1291" i="1" s="1"/>
  <c r="Z1357" i="1"/>
  <c r="AA1357" i="1" s="1"/>
  <c r="Z791" i="1"/>
  <c r="AA791" i="1" s="1"/>
  <c r="Z401" i="1"/>
  <c r="AA401" i="1" s="1"/>
  <c r="Z1771" i="1"/>
  <c r="AA1771" i="1" s="1"/>
  <c r="Z552" i="1"/>
  <c r="AA552" i="1" s="1"/>
  <c r="Z1711" i="1"/>
  <c r="AA1711" i="1" s="1"/>
  <c r="Z1891" i="1"/>
  <c r="AA1891" i="1" s="1"/>
  <c r="Z1833" i="1"/>
  <c r="AA1833" i="1" s="1"/>
  <c r="Z1212" i="1"/>
  <c r="AA1212" i="1" s="1"/>
  <c r="Z1428" i="1"/>
  <c r="AA1428" i="1" s="1"/>
  <c r="Z56" i="1"/>
  <c r="AA56" i="1" s="1"/>
  <c r="Z1744" i="1"/>
  <c r="AA1744" i="1" s="1"/>
  <c r="Z1346" i="1"/>
  <c r="AA1346" i="1" s="1"/>
  <c r="Z880" i="1"/>
  <c r="AA880" i="1" s="1"/>
  <c r="Z1150" i="1"/>
  <c r="AA1150" i="1" s="1"/>
  <c r="Z826" i="1"/>
  <c r="AA826" i="1" s="1"/>
  <c r="Z893" i="1"/>
  <c r="AA893" i="1" s="1"/>
  <c r="Z327" i="1"/>
  <c r="AA327" i="1" s="1"/>
  <c r="Z1599" i="1"/>
  <c r="AA1599" i="1" s="1"/>
  <c r="Z2003" i="1"/>
  <c r="AA2003" i="1" s="1"/>
  <c r="Z1831" i="1"/>
  <c r="AA1831" i="1" s="1"/>
  <c r="Z1304" i="1"/>
  <c r="AA1304" i="1" s="1"/>
  <c r="Z1092" i="1"/>
  <c r="AA1092" i="1" s="1"/>
  <c r="Z1545" i="1"/>
  <c r="AA1545" i="1" s="1"/>
  <c r="Z678" i="1"/>
  <c r="AA678" i="1" s="1"/>
  <c r="Z1972" i="1"/>
  <c r="AA1972" i="1" s="1"/>
  <c r="Z1716" i="1"/>
  <c r="AA1716" i="1" s="1"/>
  <c r="Z1458" i="1"/>
  <c r="AA1458" i="1" s="1"/>
  <c r="Z946" i="1"/>
  <c r="AA946" i="1" s="1"/>
  <c r="Z132" i="1"/>
  <c r="AA132" i="1" s="1"/>
  <c r="Z673" i="1"/>
  <c r="AA673" i="1" s="1"/>
  <c r="Z1990" i="1"/>
  <c r="AA1990" i="1" s="1"/>
  <c r="Z1734" i="1"/>
  <c r="AA1734" i="1" s="1"/>
  <c r="Z1478" i="1"/>
  <c r="AA1478" i="1" s="1"/>
  <c r="Z982" i="1"/>
  <c r="AA982" i="1" s="1"/>
  <c r="Z204" i="1"/>
  <c r="AA204" i="1" s="1"/>
  <c r="Z1255" i="1"/>
  <c r="AA1255" i="1" s="1"/>
  <c r="Z999" i="1"/>
  <c r="AA999" i="1" s="1"/>
  <c r="Z714" i="1"/>
  <c r="AA714" i="1" s="1"/>
  <c r="Z174" i="1"/>
  <c r="AA174" i="1" s="1"/>
  <c r="Z1193" i="1"/>
  <c r="AA1193" i="1" s="1"/>
  <c r="Z857" i="1"/>
  <c r="AA857" i="1" s="1"/>
  <c r="Z306" i="1"/>
  <c r="AA306" i="1" s="1"/>
  <c r="Z627" i="1"/>
  <c r="AA627" i="1" s="1"/>
  <c r="Z291" i="1"/>
  <c r="AA291" i="1" s="1"/>
  <c r="Z589" i="1"/>
  <c r="AA589" i="1" s="1"/>
  <c r="Z237" i="1"/>
  <c r="AA237" i="1" s="1"/>
  <c r="Z628" i="1"/>
  <c r="AA628" i="1" s="1"/>
  <c r="Z1666" i="1"/>
  <c r="AA1666" i="1" s="1"/>
  <c r="Z1187" i="1"/>
  <c r="AA1187" i="1" s="1"/>
  <c r="Z1253" i="1"/>
  <c r="AA1253" i="1" s="1"/>
  <c r="Z687" i="1"/>
  <c r="AA687" i="1" s="1"/>
  <c r="Z1464" i="1"/>
  <c r="AA1464" i="1" s="1"/>
  <c r="Z148" i="1"/>
  <c r="AA148" i="1" s="1"/>
  <c r="Z1482" i="1"/>
  <c r="AA1482" i="1" s="1"/>
  <c r="Z1003" i="1"/>
  <c r="AA1003" i="1" s="1"/>
  <c r="Z1069" i="1"/>
  <c r="AA1069" i="1" s="1"/>
  <c r="Z503" i="1"/>
  <c r="AA503" i="1" s="1"/>
  <c r="Z1603" i="1"/>
  <c r="AA1603" i="1" s="1"/>
  <c r="Z1887" i="1"/>
  <c r="AA1887" i="1" s="1"/>
  <c r="Z1344" i="1"/>
  <c r="AA1344" i="1" s="1"/>
  <c r="Z1805" i="1"/>
  <c r="AA1805" i="1" s="1"/>
  <c r="Z1809" i="1"/>
  <c r="AA1809" i="1" s="1"/>
  <c r="Z932" i="1"/>
  <c r="AA932" i="1" s="1"/>
  <c r="Z1948" i="1"/>
  <c r="AA1948" i="1" s="1"/>
  <c r="Z1608" i="1"/>
  <c r="AA1608" i="1" s="1"/>
  <c r="Z1066" i="1"/>
  <c r="AA1066" i="1" s="1"/>
  <c r="Z1914" i="1"/>
  <c r="AA1914" i="1" s="1"/>
  <c r="Z1435" i="1"/>
  <c r="AA1435" i="1" s="1"/>
  <c r="Z86" i="1"/>
  <c r="AA86" i="1" s="1"/>
  <c r="Z218" i="1"/>
  <c r="AA218" i="1" s="1"/>
  <c r="Z545" i="1"/>
  <c r="AA545" i="1" s="1"/>
  <c r="Z2051" i="1"/>
  <c r="AA2051" i="1" s="1"/>
  <c r="Z1188" i="1"/>
  <c r="AA1188" i="1" s="1"/>
  <c r="Z1837" i="1"/>
  <c r="AA1837" i="1" s="1"/>
  <c r="Z1987" i="1"/>
  <c r="AA1987" i="1" s="1"/>
  <c r="Z1929" i="1"/>
  <c r="AA1929" i="1" s="1"/>
  <c r="Z1436" i="1"/>
  <c r="AA1436" i="1" s="1"/>
  <c r="Z1533" i="1"/>
  <c r="AA1533" i="1" s="1"/>
  <c r="Z248" i="1"/>
  <c r="AA248" i="1" s="1"/>
  <c r="Z1792" i="1"/>
  <c r="AA1792" i="1" s="1"/>
  <c r="Z1442" i="1"/>
  <c r="AA1442" i="1" s="1"/>
  <c r="Z20" i="1"/>
  <c r="AA20" i="1" s="1"/>
  <c r="Z1438" i="1"/>
  <c r="AA1438" i="1" s="1"/>
  <c r="Z971" i="1"/>
  <c r="AA971" i="1" s="1"/>
  <c r="Z1037" i="1"/>
  <c r="AA1037" i="1" s="1"/>
  <c r="Z471" i="1"/>
  <c r="AA471" i="1" s="1"/>
  <c r="Z81" i="1"/>
  <c r="AA81" i="1" s="1"/>
  <c r="Z1479" i="1"/>
  <c r="AA1479" i="1" s="1"/>
  <c r="Z1871" i="1"/>
  <c r="AA1871" i="1" s="1"/>
  <c r="Z2047" i="1"/>
  <c r="AA2047" i="1" s="1"/>
  <c r="Z1531" i="1"/>
  <c r="AA1531" i="1" s="1"/>
  <c r="Z1368" i="1"/>
  <c r="AA1368" i="1" s="1"/>
  <c r="Z721" i="1"/>
  <c r="AA721" i="1" s="1"/>
  <c r="Z1044" i="1"/>
  <c r="AA1044" i="1" s="1"/>
  <c r="Z1980" i="1"/>
  <c r="AA1980" i="1" s="1"/>
  <c r="Z1640" i="1"/>
  <c r="AA1640" i="1" s="1"/>
  <c r="Z1130" i="1"/>
  <c r="AA1130" i="1" s="1"/>
  <c r="Z2010" i="1"/>
  <c r="AA2010" i="1" s="1"/>
  <c r="Z284" i="1"/>
  <c r="AA284" i="1" s="1"/>
  <c r="Z278" i="1"/>
  <c r="AA278" i="1" s="1"/>
  <c r="Z410" i="1"/>
  <c r="AA410" i="1" s="1"/>
  <c r="Z641" i="1"/>
  <c r="AA641" i="1" s="1"/>
  <c r="Z2031" i="1"/>
  <c r="AA2031" i="1" s="1"/>
  <c r="Z1843" i="1"/>
  <c r="AA1843" i="1" s="1"/>
  <c r="Z1953" i="1"/>
  <c r="AA1953" i="1" s="1"/>
  <c r="Z1677" i="1"/>
  <c r="AA1677" i="1" s="1"/>
  <c r="Z689" i="1"/>
  <c r="AA689" i="1" s="1"/>
  <c r="Z1348" i="1"/>
  <c r="AA1348" i="1" s="1"/>
  <c r="Z296" i="1"/>
  <c r="AA296" i="1" s="1"/>
  <c r="Z1892" i="1"/>
  <c r="AA1892" i="1" s="1"/>
  <c r="Z1636" i="1"/>
  <c r="AA1636" i="1" s="1"/>
  <c r="Z1298" i="1"/>
  <c r="AA1298" i="1" s="1"/>
  <c r="Z772" i="1"/>
  <c r="AA772" i="1" s="1"/>
  <c r="Z1064" i="1"/>
  <c r="AA1064" i="1" s="1"/>
  <c r="Z368" i="1"/>
  <c r="AA368" i="1" s="1"/>
  <c r="Z1910" i="1"/>
  <c r="AA1910" i="1" s="1"/>
  <c r="Z1654" i="1"/>
  <c r="AA1654" i="1" s="1"/>
  <c r="Z1334" i="1"/>
  <c r="AA1334" i="1" s="1"/>
  <c r="Z820" i="1"/>
  <c r="AA820" i="1" s="1"/>
  <c r="Z1431" i="1"/>
  <c r="AA1431" i="1" s="1"/>
  <c r="Z1175" i="1"/>
  <c r="AA1175" i="1" s="1"/>
  <c r="Z919" i="1"/>
  <c r="AA919" i="1" s="1"/>
  <c r="Z590" i="1"/>
  <c r="AA590" i="1" s="1"/>
  <c r="Z1433" i="1"/>
  <c r="AA1433" i="1" s="1"/>
  <c r="Z1097" i="1"/>
  <c r="AA1097" i="1" s="1"/>
  <c r="Z717" i="1"/>
  <c r="AA717" i="1" s="1"/>
  <c r="Z82" i="1"/>
  <c r="AA82" i="1" s="1"/>
  <c r="Z531" i="1"/>
  <c r="AA531" i="1" s="1"/>
  <c r="Z179" i="1"/>
  <c r="AA179" i="1" s="1"/>
  <c r="Z477" i="1"/>
  <c r="AA477" i="1" s="1"/>
  <c r="Z141" i="1"/>
  <c r="AA141" i="1" s="1"/>
  <c r="Z960" i="1"/>
  <c r="AA960" i="1" s="1"/>
  <c r="Z1230" i="1"/>
  <c r="AA1230" i="1" s="1"/>
  <c r="Z867" i="1"/>
  <c r="AA867" i="1" s="1"/>
  <c r="Z933" i="1"/>
  <c r="AA933" i="1" s="1"/>
  <c r="Z367" i="1"/>
  <c r="AA367" i="1" s="1"/>
  <c r="Z1120" i="1"/>
  <c r="AA1120" i="1" s="1"/>
  <c r="Z480" i="1"/>
  <c r="AA480" i="1" s="1"/>
  <c r="Z1938" i="1"/>
  <c r="AA1938" i="1" s="1"/>
  <c r="Z1682" i="1"/>
  <c r="AA1682" i="1" s="1"/>
  <c r="Z1390" i="1"/>
  <c r="AA1390" i="1" s="1"/>
  <c r="Z878" i="1"/>
  <c r="AA878" i="1" s="1"/>
  <c r="Z1459" i="1"/>
  <c r="AA1459" i="1" s="1"/>
  <c r="Z1203" i="1"/>
  <c r="AA1203" i="1" s="1"/>
  <c r="Z947" i="1"/>
  <c r="AA947" i="1" s="1"/>
  <c r="Z645" i="1"/>
  <c r="AA645" i="1" s="1"/>
  <c r="Z134" i="1"/>
  <c r="AA134" i="1" s="1"/>
  <c r="Z1269" i="1"/>
  <c r="AA1269" i="1" s="1"/>
  <c r="Z1013" i="1"/>
  <c r="AA1013" i="1" s="1"/>
  <c r="Z733" i="1"/>
  <c r="AA733" i="1" s="1"/>
  <c r="Z266" i="1"/>
  <c r="AA266" i="1" s="1"/>
  <c r="Z703" i="1"/>
  <c r="AA703" i="1" s="1"/>
  <c r="Z447" i="1"/>
  <c r="AA447" i="1" s="1"/>
  <c r="Z191" i="1"/>
  <c r="AA191" i="1" s="1"/>
  <c r="Z569" i="1"/>
  <c r="AA569" i="1" s="1"/>
  <c r="Z313" i="1"/>
  <c r="AA313" i="1" s="1"/>
  <c r="Z57" i="1"/>
  <c r="AA57" i="1" s="1"/>
  <c r="Z484" i="1"/>
  <c r="AA484" i="1" s="1"/>
  <c r="Z888" i="1"/>
  <c r="AA888" i="1" s="1"/>
  <c r="Z16" i="1"/>
  <c r="AA16" i="1" s="1"/>
  <c r="Z1822" i="1"/>
  <c r="AA1822" i="1" s="1"/>
  <c r="Z1566" i="1"/>
  <c r="AA1566" i="1" s="1"/>
  <c r="Z1158" i="1"/>
  <c r="AA1158" i="1" s="1"/>
  <c r="Z556" i="1"/>
  <c r="AA556" i="1" s="1"/>
  <c r="Z1343" i="1"/>
  <c r="AA1343" i="1" s="1"/>
  <c r="Z1087" i="1"/>
  <c r="AA1087" i="1" s="1"/>
  <c r="Z831" i="1"/>
  <c r="AA831" i="1" s="1"/>
  <c r="Z414" i="1"/>
  <c r="AA414" i="1" s="1"/>
  <c r="Z1409" i="1"/>
  <c r="AA1409" i="1" s="1"/>
  <c r="Z1153" i="1"/>
  <c r="AA1153" i="1" s="1"/>
  <c r="Z897" i="1"/>
  <c r="AA897" i="1" s="1"/>
  <c r="Z546" i="1"/>
  <c r="AA546" i="1" s="1"/>
  <c r="Z34" i="1"/>
  <c r="AA34" i="1" s="1"/>
  <c r="Z587" i="1"/>
  <c r="AA587" i="1" s="1"/>
  <c r="Z331" i="1"/>
  <c r="AA331" i="1" s="1"/>
  <c r="Z75" i="1"/>
  <c r="AA75" i="1" s="1"/>
  <c r="Z453" i="1"/>
  <c r="AA453" i="1" s="1"/>
  <c r="Z197" i="1"/>
  <c r="AA197" i="1" s="1"/>
  <c r="Z361" i="1"/>
  <c r="AA361" i="1" s="1"/>
  <c r="Z105" i="1"/>
  <c r="AA105" i="1" s="1"/>
  <c r="Z665" i="1"/>
  <c r="AA665" i="1" s="1"/>
  <c r="Z984" i="1"/>
  <c r="AA984" i="1" s="1"/>
  <c r="Z208" i="1"/>
  <c r="AA208" i="1" s="1"/>
  <c r="Z1870" i="1"/>
  <c r="AA1870" i="1" s="1"/>
  <c r="Z1614" i="1"/>
  <c r="AA1614" i="1" s="1"/>
  <c r="Z1254" i="1"/>
  <c r="AA1254" i="1" s="1"/>
  <c r="Z713" i="1"/>
  <c r="AA713" i="1" s="1"/>
  <c r="Z1391" i="1"/>
  <c r="AA1391" i="1" s="1"/>
  <c r="Z1135" i="1"/>
  <c r="AA1135" i="1" s="1"/>
  <c r="Z879" i="1"/>
  <c r="AA879" i="1" s="1"/>
  <c r="Z510" i="1"/>
  <c r="AA510" i="1" s="1"/>
  <c r="Z1457" i="1"/>
  <c r="AA1457" i="1" s="1"/>
  <c r="Z1201" i="1"/>
  <c r="AA1201" i="1" s="1"/>
  <c r="Z945" i="1"/>
  <c r="AA945" i="1" s="1"/>
  <c r="Z642" i="1"/>
  <c r="AA642" i="1" s="1"/>
  <c r="Z130" i="1"/>
  <c r="AA130" i="1" s="1"/>
  <c r="Z635" i="1"/>
  <c r="AA635" i="1" s="1"/>
  <c r="Z379" i="1"/>
  <c r="AA379" i="1" s="1"/>
  <c r="Z123" i="1"/>
  <c r="AA123" i="1" s="1"/>
  <c r="Z501" i="1"/>
  <c r="AA501" i="1" s="1"/>
  <c r="Z245" i="1"/>
  <c r="AA245" i="1" s="1"/>
  <c r="Z564" i="1"/>
  <c r="AA564" i="1" s="1"/>
  <c r="Z928" i="1"/>
  <c r="AA928" i="1" s="1"/>
  <c r="Z96" i="1"/>
  <c r="AA96" i="1" s="1"/>
  <c r="Z1842" i="1"/>
  <c r="AA1842" i="1" s="1"/>
  <c r="Z1586" i="1"/>
  <c r="AA1586" i="1" s="1"/>
  <c r="Z1198" i="1"/>
  <c r="AA1198" i="1" s="1"/>
  <c r="Z636" i="1"/>
  <c r="AA636" i="1" s="1"/>
  <c r="Z1363" i="1"/>
  <c r="AA1363" i="1" s="1"/>
  <c r="Z1107" i="1"/>
  <c r="AA1107" i="1" s="1"/>
  <c r="Z851" i="1"/>
  <c r="AA851" i="1" s="1"/>
  <c r="Z454" i="1"/>
  <c r="AA454" i="1" s="1"/>
  <c r="Z1429" i="1"/>
  <c r="AA1429" i="1" s="1"/>
  <c r="Z1173" i="1"/>
  <c r="AA1173" i="1" s="1"/>
  <c r="Z917" i="1"/>
  <c r="AA917" i="1" s="1"/>
  <c r="Z586" i="1"/>
  <c r="AA586" i="1" s="1"/>
  <c r="Z74" i="1"/>
  <c r="AA74" i="1" s="1"/>
  <c r="Z607" i="1"/>
  <c r="AA607" i="1" s="1"/>
  <c r="Z351" i="1"/>
  <c r="AA351" i="1" s="1"/>
  <c r="Z95" i="1"/>
  <c r="AA95" i="1" s="1"/>
  <c r="Z473" i="1"/>
  <c r="AA473" i="1" s="1"/>
  <c r="Z217" i="1"/>
  <c r="AA217" i="1" s="1"/>
  <c r="Z930" i="1"/>
  <c r="AA930" i="1" s="1"/>
  <c r="Z100" i="1"/>
  <c r="AA100" i="1" s="1"/>
  <c r="Z652" i="1"/>
  <c r="AA652" i="1" s="1"/>
  <c r="Z1982" i="1"/>
  <c r="AA1982" i="1" s="1"/>
  <c r="Z1726" i="1"/>
  <c r="AA1726" i="1" s="1"/>
  <c r="Z1470" i="1"/>
  <c r="AA1470" i="1" s="1"/>
  <c r="Z966" i="1"/>
  <c r="AA966" i="1" s="1"/>
  <c r="Z172" i="1"/>
  <c r="AA172" i="1" s="1"/>
  <c r="Z1247" i="1"/>
  <c r="AA1247" i="1" s="1"/>
  <c r="Z991" i="1"/>
  <c r="AA991" i="1" s="1"/>
  <c r="Z704" i="1"/>
  <c r="AA704" i="1" s="1"/>
  <c r="Z222" i="1"/>
  <c r="AA222" i="1" s="1"/>
  <c r="Z1313" i="1"/>
  <c r="AA1313" i="1" s="1"/>
  <c r="Z1057" i="1"/>
  <c r="AA1057" i="1" s="1"/>
  <c r="Z792" i="1"/>
  <c r="AA792" i="1" s="1"/>
  <c r="Z354" i="1"/>
  <c r="AA354" i="1" s="1"/>
  <c r="Z747" i="1"/>
  <c r="AA747" i="1" s="1"/>
  <c r="Z491" i="1"/>
  <c r="AA491" i="1" s="1"/>
  <c r="Z235" i="1"/>
  <c r="AA235" i="1" s="1"/>
  <c r="Z613" i="1"/>
  <c r="AA613" i="1" s="1"/>
  <c r="Z357" i="1"/>
  <c r="AA357" i="1" s="1"/>
  <c r="Z101" i="1"/>
  <c r="AA101" i="1" s="1"/>
  <c r="Z142" i="1"/>
  <c r="AA142" i="1" s="1"/>
  <c r="Z1273" i="1"/>
  <c r="AA1273" i="1" s="1"/>
  <c r="Z1017" i="1"/>
  <c r="AA1017" i="1" s="1"/>
  <c r="Z738" i="1"/>
  <c r="AA738" i="1" s="1"/>
  <c r="Z274" i="1"/>
  <c r="AA274" i="1" s="1"/>
  <c r="Z707" i="1"/>
  <c r="AA707" i="1" s="1"/>
  <c r="Z451" i="1"/>
  <c r="AA451" i="1" s="1"/>
  <c r="Z195" i="1"/>
  <c r="AA195" i="1" s="1"/>
  <c r="Z573" i="1"/>
  <c r="AA573" i="1" s="1"/>
  <c r="Z317" i="1"/>
  <c r="AA317" i="1" s="1"/>
  <c r="Z61" i="1"/>
  <c r="AA61" i="1" s="1"/>
  <c r="Z244" i="1"/>
  <c r="AA244" i="1" s="1"/>
  <c r="Z748" i="1"/>
  <c r="AA748" i="1" s="1"/>
  <c r="Z2018" i="1"/>
  <c r="AA2018" i="1" s="1"/>
  <c r="Z1762" i="1"/>
  <c r="AA1762" i="1" s="1"/>
  <c r="Z1506" i="1"/>
  <c r="AA1506" i="1" s="1"/>
  <c r="Z1038" i="1"/>
  <c r="AA1038" i="1" s="1"/>
  <c r="Z316" i="1"/>
  <c r="AA316" i="1" s="1"/>
  <c r="Z1283" i="1"/>
  <c r="AA1283" i="1" s="1"/>
  <c r="Z1027" i="1"/>
  <c r="AA1027" i="1" s="1"/>
  <c r="Z752" i="1"/>
  <c r="AA752" i="1" s="1"/>
  <c r="Z294" i="1"/>
  <c r="AA294" i="1" s="1"/>
  <c r="Z1349" i="1"/>
  <c r="AA1349" i="1" s="1"/>
  <c r="Z1093" i="1"/>
  <c r="AA1093" i="1" s="1"/>
  <c r="Z837" i="1"/>
  <c r="AA837" i="1" s="1"/>
  <c r="Z426" i="1"/>
  <c r="AA426" i="1" s="1"/>
  <c r="Z783" i="1"/>
  <c r="AA783" i="1" s="1"/>
  <c r="Z527" i="1"/>
  <c r="AA527" i="1" s="1"/>
  <c r="Z271" i="1"/>
  <c r="AA271" i="1" s="1"/>
  <c r="Z15" i="1"/>
  <c r="AA15" i="1" s="1"/>
  <c r="Z393" i="1"/>
  <c r="AA393" i="1" s="1"/>
  <c r="Z137" i="1"/>
  <c r="AA137" i="1" s="1"/>
  <c r="Z750" i="1"/>
  <c r="AA750" i="1" s="1"/>
  <c r="Z1048" i="1"/>
  <c r="AA1048" i="1" s="1"/>
  <c r="Z336" i="1"/>
  <c r="AA336" i="1" s="1"/>
  <c r="Z1902" i="1"/>
  <c r="AA1902" i="1" s="1"/>
  <c r="Z1646" i="1"/>
  <c r="AA1646" i="1" s="1"/>
  <c r="Z1318" i="1"/>
  <c r="AA1318" i="1" s="1"/>
  <c r="Z798" i="1"/>
  <c r="AA798" i="1" s="1"/>
  <c r="Z1423" i="1"/>
  <c r="AA1423" i="1" s="1"/>
  <c r="Z1167" i="1"/>
  <c r="AA1167" i="1" s="1"/>
  <c r="Z911" i="1"/>
  <c r="AA911" i="1" s="1"/>
  <c r="Z574" i="1"/>
  <c r="AA574" i="1" s="1"/>
  <c r="Z62" i="1"/>
  <c r="AA62" i="1" s="1"/>
  <c r="Z1233" i="1"/>
  <c r="AA1233" i="1" s="1"/>
  <c r="Z977" i="1"/>
  <c r="AA977" i="1" s="1"/>
  <c r="Z685" i="1"/>
  <c r="AA685" i="1" s="1"/>
  <c r="Z194" i="1"/>
  <c r="AA194" i="1" s="1"/>
  <c r="Z667" i="1"/>
  <c r="AA667" i="1" s="1"/>
  <c r="Z411" i="1"/>
  <c r="AA411" i="1" s="1"/>
  <c r="Z155" i="1"/>
  <c r="AA155" i="1" s="1"/>
  <c r="Z533" i="1"/>
  <c r="AA533" i="1" s="1"/>
  <c r="Z277" i="1"/>
  <c r="AA277" i="1" s="1"/>
  <c r="Z21" i="1"/>
  <c r="AA21" i="1" s="1"/>
  <c r="Z1804" i="1"/>
  <c r="AA1804" i="1" s="1"/>
  <c r="Z1108" i="1"/>
  <c r="AA1108" i="1" s="1"/>
  <c r="Z1965" i="1"/>
  <c r="AA1965" i="1" s="1"/>
  <c r="Z1528" i="1"/>
  <c r="AA1528" i="1" s="1"/>
  <c r="Z1612" i="1"/>
  <c r="AA1612" i="1" s="1"/>
  <c r="AG19" i="1" l="1"/>
  <c r="AM19" i="1" s="1"/>
  <c r="AG35" i="1"/>
  <c r="AM35" i="1" s="1"/>
  <c r="AG51" i="1"/>
  <c r="AM51" i="1" s="1"/>
  <c r="AG67" i="1"/>
  <c r="AM67" i="1" s="1"/>
  <c r="AG83" i="1"/>
  <c r="AM83" i="1" s="1"/>
  <c r="AG99" i="1"/>
  <c r="AM99" i="1" s="1"/>
  <c r="AG115" i="1"/>
  <c r="AM115" i="1" s="1"/>
  <c r="AG131" i="1"/>
  <c r="AM131" i="1" s="1"/>
  <c r="AG147" i="1"/>
  <c r="AM147" i="1" s="1"/>
  <c r="AG163" i="1"/>
  <c r="AM163" i="1" s="1"/>
  <c r="AG179" i="1"/>
  <c r="AM179" i="1" s="1"/>
  <c r="AG195" i="1"/>
  <c r="AM195" i="1" s="1"/>
  <c r="AG211" i="1"/>
  <c r="AM211" i="1" s="1"/>
  <c r="AG227" i="1"/>
  <c r="AM227" i="1" s="1"/>
  <c r="AG243" i="1"/>
  <c r="AM243" i="1" s="1"/>
  <c r="AG259" i="1"/>
  <c r="AM259" i="1" s="1"/>
  <c r="AG275" i="1"/>
  <c r="AM275" i="1" s="1"/>
  <c r="AG291" i="1"/>
  <c r="AM291" i="1" s="1"/>
  <c r="AG307" i="1"/>
  <c r="AM307" i="1" s="1"/>
  <c r="AG323" i="1"/>
  <c r="AM323" i="1" s="1"/>
  <c r="AG339" i="1"/>
  <c r="AM339" i="1" s="1"/>
  <c r="AG355" i="1"/>
  <c r="AM355" i="1" s="1"/>
  <c r="AG371" i="1"/>
  <c r="AM371" i="1" s="1"/>
  <c r="AG387" i="1"/>
  <c r="AM387" i="1" s="1"/>
  <c r="AG403" i="1"/>
  <c r="AM403" i="1" s="1"/>
  <c r="AG419" i="1"/>
  <c r="AM419" i="1" s="1"/>
  <c r="AG435" i="1"/>
  <c r="AM435" i="1" s="1"/>
  <c r="AG451" i="1"/>
  <c r="AM451" i="1" s="1"/>
  <c r="AG467" i="1"/>
  <c r="AM467" i="1" s="1"/>
  <c r="AG483" i="1"/>
  <c r="AM483" i="1" s="1"/>
  <c r="AG499" i="1"/>
  <c r="AM499" i="1" s="1"/>
  <c r="AG515" i="1"/>
  <c r="AM515" i="1" s="1"/>
  <c r="AG18" i="1"/>
  <c r="AM18" i="1" s="1"/>
  <c r="AG34" i="1"/>
  <c r="AM34" i="1" s="1"/>
  <c r="AG50" i="1"/>
  <c r="AM50" i="1" s="1"/>
  <c r="AG66" i="1"/>
  <c r="AM66" i="1" s="1"/>
  <c r="AG82" i="1"/>
  <c r="AM82" i="1" s="1"/>
  <c r="AG98" i="1"/>
  <c r="AM98" i="1" s="1"/>
  <c r="AG114" i="1"/>
  <c r="AM114" i="1" s="1"/>
  <c r="AG130" i="1"/>
  <c r="AM130" i="1" s="1"/>
  <c r="AG146" i="1"/>
  <c r="AM146" i="1" s="1"/>
  <c r="AG162" i="1"/>
  <c r="AM162" i="1" s="1"/>
  <c r="AG178" i="1"/>
  <c r="AM178" i="1" s="1"/>
  <c r="AG194" i="1"/>
  <c r="AM194" i="1" s="1"/>
  <c r="AG210" i="1"/>
  <c r="AM210" i="1" s="1"/>
  <c r="AG226" i="1"/>
  <c r="AM226" i="1" s="1"/>
  <c r="AG242" i="1"/>
  <c r="AM242" i="1" s="1"/>
  <c r="AG258" i="1"/>
  <c r="AM258" i="1" s="1"/>
  <c r="AG274" i="1"/>
  <c r="AM274" i="1" s="1"/>
  <c r="AG290" i="1"/>
  <c r="AM290" i="1" s="1"/>
  <c r="AG306" i="1"/>
  <c r="AM306" i="1" s="1"/>
  <c r="AG322" i="1"/>
  <c r="AM322" i="1" s="1"/>
  <c r="AG338" i="1"/>
  <c r="AM338" i="1" s="1"/>
  <c r="AG354" i="1"/>
  <c r="AM354" i="1" s="1"/>
  <c r="AG370" i="1"/>
  <c r="AM370" i="1" s="1"/>
  <c r="AG386" i="1"/>
  <c r="AM386" i="1" s="1"/>
  <c r="AG402" i="1"/>
  <c r="AM402" i="1" s="1"/>
  <c r="AG418" i="1"/>
  <c r="AM418" i="1" s="1"/>
  <c r="AG434" i="1"/>
  <c r="AM434" i="1" s="1"/>
  <c r="AG450" i="1"/>
  <c r="AM450" i="1" s="1"/>
  <c r="AG466" i="1"/>
  <c r="AM466" i="1" s="1"/>
  <c r="AG482" i="1"/>
  <c r="AM482" i="1" s="1"/>
  <c r="AG498" i="1"/>
  <c r="AM498" i="1" s="1"/>
  <c r="AG516" i="1"/>
  <c r="AM516" i="1" s="1"/>
  <c r="AG534" i="1"/>
  <c r="AM534" i="1" s="1"/>
  <c r="AG518" i="1"/>
  <c r="AM518" i="1" s="1"/>
  <c r="AG535" i="1"/>
  <c r="AM535" i="1" s="1"/>
  <c r="AG9" i="1"/>
  <c r="AM9" i="1" s="1"/>
  <c r="AG25" i="1"/>
  <c r="AM25" i="1" s="1"/>
  <c r="AG41" i="1"/>
  <c r="AM41" i="1" s="1"/>
  <c r="AG57" i="1"/>
  <c r="AM57" i="1" s="1"/>
  <c r="AG73" i="1"/>
  <c r="AM73" i="1" s="1"/>
  <c r="AG89" i="1"/>
  <c r="AM89" i="1" s="1"/>
  <c r="AG105" i="1"/>
  <c r="AM105" i="1" s="1"/>
  <c r="AG121" i="1"/>
  <c r="AM121" i="1" s="1"/>
  <c r="AG137" i="1"/>
  <c r="AM137" i="1" s="1"/>
  <c r="AG153" i="1"/>
  <c r="AM153" i="1" s="1"/>
  <c r="AG169" i="1"/>
  <c r="AM169" i="1" s="1"/>
  <c r="AG185" i="1"/>
  <c r="AM185" i="1" s="1"/>
  <c r="AG201" i="1"/>
  <c r="AM201" i="1" s="1"/>
  <c r="AG217" i="1"/>
  <c r="AM217" i="1" s="1"/>
  <c r="AG23" i="1"/>
  <c r="AM23" i="1" s="1"/>
  <c r="AG39" i="1"/>
  <c r="AM39" i="1" s="1"/>
  <c r="AG55" i="1"/>
  <c r="AM55" i="1" s="1"/>
  <c r="AG71" i="1"/>
  <c r="AM71" i="1" s="1"/>
  <c r="AG87" i="1"/>
  <c r="AM87" i="1" s="1"/>
  <c r="AG103" i="1"/>
  <c r="AM103" i="1" s="1"/>
  <c r="AG119" i="1"/>
  <c r="AM119" i="1" s="1"/>
  <c r="AG135" i="1"/>
  <c r="AM135" i="1" s="1"/>
  <c r="AG151" i="1"/>
  <c r="AM151" i="1" s="1"/>
  <c r="AG167" i="1"/>
  <c r="AM167" i="1" s="1"/>
  <c r="AG183" i="1"/>
  <c r="AM183" i="1" s="1"/>
  <c r="AG199" i="1"/>
  <c r="AM199" i="1" s="1"/>
  <c r="AG215" i="1"/>
  <c r="AM215" i="1" s="1"/>
  <c r="AG231" i="1"/>
  <c r="AM231" i="1" s="1"/>
  <c r="AG247" i="1"/>
  <c r="AM247" i="1" s="1"/>
  <c r="AG263" i="1"/>
  <c r="AM263" i="1" s="1"/>
  <c r="AG279" i="1"/>
  <c r="AM279" i="1" s="1"/>
  <c r="AG295" i="1"/>
  <c r="AM295" i="1" s="1"/>
  <c r="AG311" i="1"/>
  <c r="AM311" i="1" s="1"/>
  <c r="AG327" i="1"/>
  <c r="AM327" i="1" s="1"/>
  <c r="AG343" i="1"/>
  <c r="AM343" i="1" s="1"/>
  <c r="AG359" i="1"/>
  <c r="AM359" i="1" s="1"/>
  <c r="AG375" i="1"/>
  <c r="AM375" i="1" s="1"/>
  <c r="AG391" i="1"/>
  <c r="AM391" i="1" s="1"/>
  <c r="AG407" i="1"/>
  <c r="AM407" i="1" s="1"/>
  <c r="AG423" i="1"/>
  <c r="AM423" i="1" s="1"/>
  <c r="AG439" i="1"/>
  <c r="AM439" i="1" s="1"/>
  <c r="AG455" i="1"/>
  <c r="AM455" i="1" s="1"/>
  <c r="AG471" i="1"/>
  <c r="AM471" i="1" s="1"/>
  <c r="AG487" i="1"/>
  <c r="AM487" i="1" s="1"/>
  <c r="AG503" i="1"/>
  <c r="AM503" i="1" s="1"/>
  <c r="AG519" i="1"/>
  <c r="AM519" i="1" s="1"/>
  <c r="AG22" i="1"/>
  <c r="AM22" i="1" s="1"/>
  <c r="AG38" i="1"/>
  <c r="AM38" i="1" s="1"/>
  <c r="AG54" i="1"/>
  <c r="AM54" i="1" s="1"/>
  <c r="AG70" i="1"/>
  <c r="AM70" i="1" s="1"/>
  <c r="AG86" i="1"/>
  <c r="AM86" i="1" s="1"/>
  <c r="AG102" i="1"/>
  <c r="AM102" i="1" s="1"/>
  <c r="AG118" i="1"/>
  <c r="AM118" i="1" s="1"/>
  <c r="AG134" i="1"/>
  <c r="AM134" i="1" s="1"/>
  <c r="AG150" i="1"/>
  <c r="AM150" i="1" s="1"/>
  <c r="AG166" i="1"/>
  <c r="AM166" i="1" s="1"/>
  <c r="AG182" i="1"/>
  <c r="AM182" i="1" s="1"/>
  <c r="AG198" i="1"/>
  <c r="AM198" i="1" s="1"/>
  <c r="AG214" i="1"/>
  <c r="AM214" i="1" s="1"/>
  <c r="AG230" i="1"/>
  <c r="AM230" i="1" s="1"/>
  <c r="AG246" i="1"/>
  <c r="AM246" i="1" s="1"/>
  <c r="AG262" i="1"/>
  <c r="AM262" i="1" s="1"/>
  <c r="AG278" i="1"/>
  <c r="AM278" i="1" s="1"/>
  <c r="AG294" i="1"/>
  <c r="AM294" i="1" s="1"/>
  <c r="AG310" i="1"/>
  <c r="AM310" i="1" s="1"/>
  <c r="AG326" i="1"/>
  <c r="AM326" i="1" s="1"/>
  <c r="AG342" i="1"/>
  <c r="AM342" i="1" s="1"/>
  <c r="AG358" i="1"/>
  <c r="AM358" i="1" s="1"/>
  <c r="AG374" i="1"/>
  <c r="AM374" i="1" s="1"/>
  <c r="AG390" i="1"/>
  <c r="AM390" i="1" s="1"/>
  <c r="AG406" i="1"/>
  <c r="AM406" i="1" s="1"/>
  <c r="AG422" i="1"/>
  <c r="AM422" i="1" s="1"/>
  <c r="AG438" i="1"/>
  <c r="AM438" i="1" s="1"/>
  <c r="AG454" i="1"/>
  <c r="AM454" i="1" s="1"/>
  <c r="AG470" i="1"/>
  <c r="AM470" i="1" s="1"/>
  <c r="AG486" i="1"/>
  <c r="AM486" i="1" s="1"/>
  <c r="AG502" i="1"/>
  <c r="AM502" i="1" s="1"/>
  <c r="AG522" i="1"/>
  <c r="AM522" i="1" s="1"/>
  <c r="AG538" i="1"/>
  <c r="AM538" i="1" s="1"/>
  <c r="AG523" i="1"/>
  <c r="AM523" i="1" s="1"/>
  <c r="AG539" i="1"/>
  <c r="AM539" i="1" s="1"/>
  <c r="AG13" i="1"/>
  <c r="AM13" i="1" s="1"/>
  <c r="AG29" i="1"/>
  <c r="AM29" i="1" s="1"/>
  <c r="AG45" i="1"/>
  <c r="AM45" i="1" s="1"/>
  <c r="AG61" i="1"/>
  <c r="AM61" i="1" s="1"/>
  <c r="AG77" i="1"/>
  <c r="AM77" i="1" s="1"/>
  <c r="AG93" i="1"/>
  <c r="AM93" i="1" s="1"/>
  <c r="AG109" i="1"/>
  <c r="AM109" i="1" s="1"/>
  <c r="AG125" i="1"/>
  <c r="AM125" i="1" s="1"/>
  <c r="AG31" i="1"/>
  <c r="AM31" i="1" s="1"/>
  <c r="AG63" i="1"/>
  <c r="AM63" i="1" s="1"/>
  <c r="AG95" i="1"/>
  <c r="AM95" i="1" s="1"/>
  <c r="AG127" i="1"/>
  <c r="AM127" i="1" s="1"/>
  <c r="AG159" i="1"/>
  <c r="AM159" i="1" s="1"/>
  <c r="AG191" i="1"/>
  <c r="AM191" i="1" s="1"/>
  <c r="AG223" i="1"/>
  <c r="AM223" i="1" s="1"/>
  <c r="AG255" i="1"/>
  <c r="AM255" i="1" s="1"/>
  <c r="AG287" i="1"/>
  <c r="AM287" i="1" s="1"/>
  <c r="AG319" i="1"/>
  <c r="AM319" i="1" s="1"/>
  <c r="AG351" i="1"/>
  <c r="AM351" i="1" s="1"/>
  <c r="AG383" i="1"/>
  <c r="AM383" i="1" s="1"/>
  <c r="AG415" i="1"/>
  <c r="AM415" i="1" s="1"/>
  <c r="AG447" i="1"/>
  <c r="AM447" i="1" s="1"/>
  <c r="AG479" i="1"/>
  <c r="AM479" i="1" s="1"/>
  <c r="AG511" i="1"/>
  <c r="AM511" i="1" s="1"/>
  <c r="AG30" i="1"/>
  <c r="AM30" i="1" s="1"/>
  <c r="AG62" i="1"/>
  <c r="AM62" i="1" s="1"/>
  <c r="AG94" i="1"/>
  <c r="AM94" i="1" s="1"/>
  <c r="AG126" i="1"/>
  <c r="AM126" i="1" s="1"/>
  <c r="AG158" i="1"/>
  <c r="AM158" i="1" s="1"/>
  <c r="AG190" i="1"/>
  <c r="AM190" i="1" s="1"/>
  <c r="AG222" i="1"/>
  <c r="AM222" i="1" s="1"/>
  <c r="AG254" i="1"/>
  <c r="AM254" i="1" s="1"/>
  <c r="AG286" i="1"/>
  <c r="AM286" i="1" s="1"/>
  <c r="AG318" i="1"/>
  <c r="AM318" i="1" s="1"/>
  <c r="AG350" i="1"/>
  <c r="AM350" i="1" s="1"/>
  <c r="AG382" i="1"/>
  <c r="AM382" i="1" s="1"/>
  <c r="AG414" i="1"/>
  <c r="AM414" i="1" s="1"/>
  <c r="AG446" i="1"/>
  <c r="AM446" i="1" s="1"/>
  <c r="AG478" i="1"/>
  <c r="AM478" i="1" s="1"/>
  <c r="AG510" i="1"/>
  <c r="AM510" i="1" s="1"/>
  <c r="AG546" i="1"/>
  <c r="AM546" i="1" s="1"/>
  <c r="AG7" i="1"/>
  <c r="AM7" i="1" s="1"/>
  <c r="AG37" i="1"/>
  <c r="AM37" i="1" s="1"/>
  <c r="AG69" i="1"/>
  <c r="AM69" i="1" s="1"/>
  <c r="AG101" i="1"/>
  <c r="AM101" i="1" s="1"/>
  <c r="AG133" i="1"/>
  <c r="AM133" i="1" s="1"/>
  <c r="AG157" i="1"/>
  <c r="AM157" i="1" s="1"/>
  <c r="AG177" i="1"/>
  <c r="AM177" i="1" s="1"/>
  <c r="AG197" i="1"/>
  <c r="AM197" i="1" s="1"/>
  <c r="AG221" i="1"/>
  <c r="AM221" i="1" s="1"/>
  <c r="AG237" i="1"/>
  <c r="AM237" i="1" s="1"/>
  <c r="AG253" i="1"/>
  <c r="AM253" i="1" s="1"/>
  <c r="AG269" i="1"/>
  <c r="AM269" i="1" s="1"/>
  <c r="AG285" i="1"/>
  <c r="AM285" i="1" s="1"/>
  <c r="AG301" i="1"/>
  <c r="AM301" i="1" s="1"/>
  <c r="AG317" i="1"/>
  <c r="AM317" i="1" s="1"/>
  <c r="AG333" i="1"/>
  <c r="AM333" i="1" s="1"/>
  <c r="AG349" i="1"/>
  <c r="AM349" i="1" s="1"/>
  <c r="AG365" i="1"/>
  <c r="AM365" i="1" s="1"/>
  <c r="AG381" i="1"/>
  <c r="AM381" i="1" s="1"/>
  <c r="AG397" i="1"/>
  <c r="AM397" i="1" s="1"/>
  <c r="AG413" i="1"/>
  <c r="AM413" i="1" s="1"/>
  <c r="AG429" i="1"/>
  <c r="AM429" i="1" s="1"/>
  <c r="AG445" i="1"/>
  <c r="AM445" i="1" s="1"/>
  <c r="AG461" i="1"/>
  <c r="AM461" i="1" s="1"/>
  <c r="AG477" i="1"/>
  <c r="AM477" i="1" s="1"/>
  <c r="AG493" i="1"/>
  <c r="AM493" i="1" s="1"/>
  <c r="AG509" i="1"/>
  <c r="AM509" i="1" s="1"/>
  <c r="AG12" i="1"/>
  <c r="AM12" i="1" s="1"/>
  <c r="AG28" i="1"/>
  <c r="AM28" i="1" s="1"/>
  <c r="AG44" i="1"/>
  <c r="AM44" i="1" s="1"/>
  <c r="AG60" i="1"/>
  <c r="AM60" i="1" s="1"/>
  <c r="AG76" i="1"/>
  <c r="AM76" i="1" s="1"/>
  <c r="AG92" i="1"/>
  <c r="AM92" i="1" s="1"/>
  <c r="AG108" i="1"/>
  <c r="AM108" i="1" s="1"/>
  <c r="AG124" i="1"/>
  <c r="AM124" i="1" s="1"/>
  <c r="AG140" i="1"/>
  <c r="AM140" i="1" s="1"/>
  <c r="AG15" i="1"/>
  <c r="AM15" i="1" s="1"/>
  <c r="AG47" i="1"/>
  <c r="AM47" i="1" s="1"/>
  <c r="AG79" i="1"/>
  <c r="AM79" i="1" s="1"/>
  <c r="AG111" i="1"/>
  <c r="AM111" i="1" s="1"/>
  <c r="AG143" i="1"/>
  <c r="AM143" i="1" s="1"/>
  <c r="AG175" i="1"/>
  <c r="AM175" i="1" s="1"/>
  <c r="AG207" i="1"/>
  <c r="AM207" i="1" s="1"/>
  <c r="AG239" i="1"/>
  <c r="AM239" i="1" s="1"/>
  <c r="AG271" i="1"/>
  <c r="AM271" i="1" s="1"/>
  <c r="AG303" i="1"/>
  <c r="AM303" i="1" s="1"/>
  <c r="AG335" i="1"/>
  <c r="AM335" i="1" s="1"/>
  <c r="AG367" i="1"/>
  <c r="AM367" i="1" s="1"/>
  <c r="AG399" i="1"/>
  <c r="AM399" i="1" s="1"/>
  <c r="AG431" i="1"/>
  <c r="AM431" i="1" s="1"/>
  <c r="AG463" i="1"/>
  <c r="AM463" i="1" s="1"/>
  <c r="AG495" i="1"/>
  <c r="AM495" i="1" s="1"/>
  <c r="AG14" i="1"/>
  <c r="AM14" i="1" s="1"/>
  <c r="AG46" i="1"/>
  <c r="AM46" i="1" s="1"/>
  <c r="AG78" i="1"/>
  <c r="AM78" i="1" s="1"/>
  <c r="AG110" i="1"/>
  <c r="AM110" i="1" s="1"/>
  <c r="AG142" i="1"/>
  <c r="AM142" i="1" s="1"/>
  <c r="AG174" i="1"/>
  <c r="AM174" i="1" s="1"/>
  <c r="AG206" i="1"/>
  <c r="AM206" i="1" s="1"/>
  <c r="AG238" i="1"/>
  <c r="AM238" i="1" s="1"/>
  <c r="AG270" i="1"/>
  <c r="AM270" i="1" s="1"/>
  <c r="AG302" i="1"/>
  <c r="AM302" i="1" s="1"/>
  <c r="AG334" i="1"/>
  <c r="AM334" i="1" s="1"/>
  <c r="AG366" i="1"/>
  <c r="AM366" i="1" s="1"/>
  <c r="AG398" i="1"/>
  <c r="AM398" i="1" s="1"/>
  <c r="AG430" i="1"/>
  <c r="AM430" i="1" s="1"/>
  <c r="AG462" i="1"/>
  <c r="AM462" i="1" s="1"/>
  <c r="AG494" i="1"/>
  <c r="AM494" i="1" s="1"/>
  <c r="AG530" i="1"/>
  <c r="AM530" i="1" s="1"/>
  <c r="AG531" i="1"/>
  <c r="AM531" i="1" s="1"/>
  <c r="AG21" i="1"/>
  <c r="AM21" i="1" s="1"/>
  <c r="AG53" i="1"/>
  <c r="AM53" i="1" s="1"/>
  <c r="AG85" i="1"/>
  <c r="AM85" i="1" s="1"/>
  <c r="AG117" i="1"/>
  <c r="AM117" i="1" s="1"/>
  <c r="AG145" i="1"/>
  <c r="AM145" i="1" s="1"/>
  <c r="AG165" i="1"/>
  <c r="AM165" i="1" s="1"/>
  <c r="AG189" i="1"/>
  <c r="AM189" i="1" s="1"/>
  <c r="AG209" i="1"/>
  <c r="AM209" i="1" s="1"/>
  <c r="AG229" i="1"/>
  <c r="AM229" i="1" s="1"/>
  <c r="AG245" i="1"/>
  <c r="AM245" i="1" s="1"/>
  <c r="AG261" i="1"/>
  <c r="AM261" i="1" s="1"/>
  <c r="AG277" i="1"/>
  <c r="AM277" i="1" s="1"/>
  <c r="AG293" i="1"/>
  <c r="AM293" i="1" s="1"/>
  <c r="AG309" i="1"/>
  <c r="AM309" i="1" s="1"/>
  <c r="AG325" i="1"/>
  <c r="AM325" i="1" s="1"/>
  <c r="AG341" i="1"/>
  <c r="AM341" i="1" s="1"/>
  <c r="AG357" i="1"/>
  <c r="AM357" i="1" s="1"/>
  <c r="AG373" i="1"/>
  <c r="AM373" i="1" s="1"/>
  <c r="AG389" i="1"/>
  <c r="AM389" i="1" s="1"/>
  <c r="AG405" i="1"/>
  <c r="AM405" i="1" s="1"/>
  <c r="AG421" i="1"/>
  <c r="AM421" i="1" s="1"/>
  <c r="AG437" i="1"/>
  <c r="AM437" i="1" s="1"/>
  <c r="AG453" i="1"/>
  <c r="AM453" i="1" s="1"/>
  <c r="AG469" i="1"/>
  <c r="AM469" i="1" s="1"/>
  <c r="AG485" i="1"/>
  <c r="AM485" i="1" s="1"/>
  <c r="AG501" i="1"/>
  <c r="AM501" i="1" s="1"/>
  <c r="AG517" i="1"/>
  <c r="AM517" i="1" s="1"/>
  <c r="AG20" i="1"/>
  <c r="AM20" i="1" s="1"/>
  <c r="AG36" i="1"/>
  <c r="AM36" i="1" s="1"/>
  <c r="AG52" i="1"/>
  <c r="AM52" i="1" s="1"/>
  <c r="AG68" i="1"/>
  <c r="AM68" i="1" s="1"/>
  <c r="AG84" i="1"/>
  <c r="AM84" i="1" s="1"/>
  <c r="AG100" i="1"/>
  <c r="AM100" i="1" s="1"/>
  <c r="AG116" i="1"/>
  <c r="AM116" i="1" s="1"/>
  <c r="AG132" i="1"/>
  <c r="AM132" i="1" s="1"/>
  <c r="AG148" i="1"/>
  <c r="AM148" i="1" s="1"/>
  <c r="AG164" i="1"/>
  <c r="AM164" i="1" s="1"/>
  <c r="AG180" i="1"/>
  <c r="AM180" i="1" s="1"/>
  <c r="AG196" i="1"/>
  <c r="AM196" i="1" s="1"/>
  <c r="AG212" i="1"/>
  <c r="AM212" i="1" s="1"/>
  <c r="AG228" i="1"/>
  <c r="AM228" i="1" s="1"/>
  <c r="AG244" i="1"/>
  <c r="AM244" i="1" s="1"/>
  <c r="AG260" i="1"/>
  <c r="AM260" i="1" s="1"/>
  <c r="AG276" i="1"/>
  <c r="AM276" i="1" s="1"/>
  <c r="AG292" i="1"/>
  <c r="AM292" i="1" s="1"/>
  <c r="AG308" i="1"/>
  <c r="AM308" i="1" s="1"/>
  <c r="AG324" i="1"/>
  <c r="AM324" i="1" s="1"/>
  <c r="AG340" i="1"/>
  <c r="AM340" i="1" s="1"/>
  <c r="AG27" i="1"/>
  <c r="AM27" i="1" s="1"/>
  <c r="AG59" i="1"/>
  <c r="AM59" i="1" s="1"/>
  <c r="AG91" i="1"/>
  <c r="AM91" i="1" s="1"/>
  <c r="AG123" i="1"/>
  <c r="AM123" i="1" s="1"/>
  <c r="AG155" i="1"/>
  <c r="AM155" i="1" s="1"/>
  <c r="AG187" i="1"/>
  <c r="AM187" i="1" s="1"/>
  <c r="AG219" i="1"/>
  <c r="AM219" i="1" s="1"/>
  <c r="AG251" i="1"/>
  <c r="AM251" i="1" s="1"/>
  <c r="AG283" i="1"/>
  <c r="AM283" i="1" s="1"/>
  <c r="AG315" i="1"/>
  <c r="AM315" i="1" s="1"/>
  <c r="AG347" i="1"/>
  <c r="AM347" i="1" s="1"/>
  <c r="AG379" i="1"/>
  <c r="AM379" i="1" s="1"/>
  <c r="AG411" i="1"/>
  <c r="AM411" i="1" s="1"/>
  <c r="AG443" i="1"/>
  <c r="AM443" i="1" s="1"/>
  <c r="AG475" i="1"/>
  <c r="AM475" i="1" s="1"/>
  <c r="AG507" i="1"/>
  <c r="AM507" i="1" s="1"/>
  <c r="AG26" i="1"/>
  <c r="AM26" i="1" s="1"/>
  <c r="AG58" i="1"/>
  <c r="AM58" i="1" s="1"/>
  <c r="AG90" i="1"/>
  <c r="AM90" i="1" s="1"/>
  <c r="AG122" i="1"/>
  <c r="AM122" i="1" s="1"/>
  <c r="AG154" i="1"/>
  <c r="AM154" i="1" s="1"/>
  <c r="AG186" i="1"/>
  <c r="AM186" i="1" s="1"/>
  <c r="AG218" i="1"/>
  <c r="AM218" i="1" s="1"/>
  <c r="AG11" i="1"/>
  <c r="AM11" i="1" s="1"/>
  <c r="AG139" i="1"/>
  <c r="AM139" i="1" s="1"/>
  <c r="AG267" i="1"/>
  <c r="AM267" i="1" s="1"/>
  <c r="AG395" i="1"/>
  <c r="AM395" i="1" s="1"/>
  <c r="AG10" i="1"/>
  <c r="AM10" i="1" s="1"/>
  <c r="AG138" i="1"/>
  <c r="AM138" i="1" s="1"/>
  <c r="AG250" i="1"/>
  <c r="AM250" i="1" s="1"/>
  <c r="AG314" i="1"/>
  <c r="AM314" i="1" s="1"/>
  <c r="AG378" i="1"/>
  <c r="AM378" i="1" s="1"/>
  <c r="AG442" i="1"/>
  <c r="AM442" i="1" s="1"/>
  <c r="AG506" i="1"/>
  <c r="AM506" i="1" s="1"/>
  <c r="AG543" i="1"/>
  <c r="AM543" i="1" s="1"/>
  <c r="AG65" i="1"/>
  <c r="AM65" i="1" s="1"/>
  <c r="AG129" i="1"/>
  <c r="AM129" i="1" s="1"/>
  <c r="AG173" i="1"/>
  <c r="AM173" i="1" s="1"/>
  <c r="AG213" i="1"/>
  <c r="AM213" i="1" s="1"/>
  <c r="AG249" i="1"/>
  <c r="AM249" i="1" s="1"/>
  <c r="AG281" i="1"/>
  <c r="AM281" i="1" s="1"/>
  <c r="AG313" i="1"/>
  <c r="AM313" i="1" s="1"/>
  <c r="AG345" i="1"/>
  <c r="AM345" i="1" s="1"/>
  <c r="AG377" i="1"/>
  <c r="AM377" i="1" s="1"/>
  <c r="AG409" i="1"/>
  <c r="AM409" i="1" s="1"/>
  <c r="AG441" i="1"/>
  <c r="AM441" i="1" s="1"/>
  <c r="AG473" i="1"/>
  <c r="AM473" i="1" s="1"/>
  <c r="AG505" i="1"/>
  <c r="AM505" i="1" s="1"/>
  <c r="AG24" i="1"/>
  <c r="AM24" i="1" s="1"/>
  <c r="AG56" i="1"/>
  <c r="AM56" i="1" s="1"/>
  <c r="AG88" i="1"/>
  <c r="AM88" i="1" s="1"/>
  <c r="AG120" i="1"/>
  <c r="AM120" i="1" s="1"/>
  <c r="AG152" i="1"/>
  <c r="AM152" i="1" s="1"/>
  <c r="AG172" i="1"/>
  <c r="AM172" i="1" s="1"/>
  <c r="AG192" i="1"/>
  <c r="AM192" i="1" s="1"/>
  <c r="AG216" i="1"/>
  <c r="AM216" i="1" s="1"/>
  <c r="AG236" i="1"/>
  <c r="AM236" i="1" s="1"/>
  <c r="AG256" i="1"/>
  <c r="AM256" i="1" s="1"/>
  <c r="AG280" i="1"/>
  <c r="AM280" i="1" s="1"/>
  <c r="AG300" i="1"/>
  <c r="AM300" i="1" s="1"/>
  <c r="AG320" i="1"/>
  <c r="AM320" i="1" s="1"/>
  <c r="AG344" i="1"/>
  <c r="AM344" i="1" s="1"/>
  <c r="AG360" i="1"/>
  <c r="AM360" i="1" s="1"/>
  <c r="AG376" i="1"/>
  <c r="AM376" i="1" s="1"/>
  <c r="AG392" i="1"/>
  <c r="AM392" i="1" s="1"/>
  <c r="AG408" i="1"/>
  <c r="AM408" i="1" s="1"/>
  <c r="AG424" i="1"/>
  <c r="AM424" i="1" s="1"/>
  <c r="AG440" i="1"/>
  <c r="AM440" i="1" s="1"/>
  <c r="AG456" i="1"/>
  <c r="AM456" i="1" s="1"/>
  <c r="AG472" i="1"/>
  <c r="AM472" i="1" s="1"/>
  <c r="AG488" i="1"/>
  <c r="AM488" i="1" s="1"/>
  <c r="AG504" i="1"/>
  <c r="AM504" i="1" s="1"/>
  <c r="AG524" i="1"/>
  <c r="AM524" i="1" s="1"/>
  <c r="AG540" i="1"/>
  <c r="AM540" i="1" s="1"/>
  <c r="AG525" i="1"/>
  <c r="AM525" i="1" s="1"/>
  <c r="AG541" i="1"/>
  <c r="AM541" i="1" s="1"/>
  <c r="AG272" i="1"/>
  <c r="AM272" i="1" s="1"/>
  <c r="AG372" i="1"/>
  <c r="AM372" i="1" s="1"/>
  <c r="AG420" i="1"/>
  <c r="AM420" i="1" s="1"/>
  <c r="AG484" i="1"/>
  <c r="AM484" i="1" s="1"/>
  <c r="AG536" i="1"/>
  <c r="AM536" i="1" s="1"/>
  <c r="AG43" i="1"/>
  <c r="AM43" i="1" s="1"/>
  <c r="AG171" i="1"/>
  <c r="AM171" i="1" s="1"/>
  <c r="AG299" i="1"/>
  <c r="AM299" i="1" s="1"/>
  <c r="AG427" i="1"/>
  <c r="AM427" i="1" s="1"/>
  <c r="AG42" i="1"/>
  <c r="AM42" i="1" s="1"/>
  <c r="AG170" i="1"/>
  <c r="AM170" i="1" s="1"/>
  <c r="AG266" i="1"/>
  <c r="AM266" i="1" s="1"/>
  <c r="AG330" i="1"/>
  <c r="AM330" i="1" s="1"/>
  <c r="AG394" i="1"/>
  <c r="AM394" i="1" s="1"/>
  <c r="AG458" i="1"/>
  <c r="AM458" i="1" s="1"/>
  <c r="AG526" i="1"/>
  <c r="AM526" i="1" s="1"/>
  <c r="AG17" i="1"/>
  <c r="AM17" i="1" s="1"/>
  <c r="AG81" i="1"/>
  <c r="AM81" i="1" s="1"/>
  <c r="AG141" i="1"/>
  <c r="AM141" i="1" s="1"/>
  <c r="AG181" i="1"/>
  <c r="AM181" i="1" s="1"/>
  <c r="AG225" i="1"/>
  <c r="AM225" i="1" s="1"/>
  <c r="AG257" i="1"/>
  <c r="AM257" i="1" s="1"/>
  <c r="AG289" i="1"/>
  <c r="AM289" i="1" s="1"/>
  <c r="AG321" i="1"/>
  <c r="AM321" i="1" s="1"/>
  <c r="AG353" i="1"/>
  <c r="AM353" i="1" s="1"/>
  <c r="AG385" i="1"/>
  <c r="AM385" i="1" s="1"/>
  <c r="AG417" i="1"/>
  <c r="AM417" i="1" s="1"/>
  <c r="AG449" i="1"/>
  <c r="AM449" i="1" s="1"/>
  <c r="AG481" i="1"/>
  <c r="AM481" i="1" s="1"/>
  <c r="AG513" i="1"/>
  <c r="AM513" i="1" s="1"/>
  <c r="AG32" i="1"/>
  <c r="AM32" i="1" s="1"/>
  <c r="AG64" i="1"/>
  <c r="AM64" i="1" s="1"/>
  <c r="AG96" i="1"/>
  <c r="AM96" i="1" s="1"/>
  <c r="AG128" i="1"/>
  <c r="AM128" i="1" s="1"/>
  <c r="AG156" i="1"/>
  <c r="AM156" i="1" s="1"/>
  <c r="AG176" i="1"/>
  <c r="AM176" i="1" s="1"/>
  <c r="AG200" i="1"/>
  <c r="AM200" i="1" s="1"/>
  <c r="AG220" i="1"/>
  <c r="AM220" i="1" s="1"/>
  <c r="AG240" i="1"/>
  <c r="AM240" i="1" s="1"/>
  <c r="AG264" i="1"/>
  <c r="AM264" i="1" s="1"/>
  <c r="AG284" i="1"/>
  <c r="AM284" i="1" s="1"/>
  <c r="AG304" i="1"/>
  <c r="AM304" i="1" s="1"/>
  <c r="AG328" i="1"/>
  <c r="AM328" i="1" s="1"/>
  <c r="AG348" i="1"/>
  <c r="AM348" i="1" s="1"/>
  <c r="AG364" i="1"/>
  <c r="AM364" i="1" s="1"/>
  <c r="AG380" i="1"/>
  <c r="AM380" i="1" s="1"/>
  <c r="AG396" i="1"/>
  <c r="AM396" i="1" s="1"/>
  <c r="AG412" i="1"/>
  <c r="AM412" i="1" s="1"/>
  <c r="AG428" i="1"/>
  <c r="AM428" i="1" s="1"/>
  <c r="AG444" i="1"/>
  <c r="AM444" i="1" s="1"/>
  <c r="AG460" i="1"/>
  <c r="AM460" i="1" s="1"/>
  <c r="AG476" i="1"/>
  <c r="AM476" i="1" s="1"/>
  <c r="AG492" i="1"/>
  <c r="AM492" i="1" s="1"/>
  <c r="AG508" i="1"/>
  <c r="AM508" i="1" s="1"/>
  <c r="AG528" i="1"/>
  <c r="AM528" i="1" s="1"/>
  <c r="AG544" i="1"/>
  <c r="AM544" i="1" s="1"/>
  <c r="AG529" i="1"/>
  <c r="AM529" i="1" s="1"/>
  <c r="AG545" i="1"/>
  <c r="AM545" i="1" s="1"/>
  <c r="AG296" i="1"/>
  <c r="AM296" i="1" s="1"/>
  <c r="AG356" i="1"/>
  <c r="AM356" i="1" s="1"/>
  <c r="AG436" i="1"/>
  <c r="AM436" i="1" s="1"/>
  <c r="AG468" i="1"/>
  <c r="AM468" i="1" s="1"/>
  <c r="AG521" i="1"/>
  <c r="AM521" i="1" s="1"/>
  <c r="AG75" i="1"/>
  <c r="AM75" i="1" s="1"/>
  <c r="AG203" i="1"/>
  <c r="AM203" i="1" s="1"/>
  <c r="AG331" i="1"/>
  <c r="AM331" i="1" s="1"/>
  <c r="AG459" i="1"/>
  <c r="AM459" i="1" s="1"/>
  <c r="AG74" i="1"/>
  <c r="AM74" i="1" s="1"/>
  <c r="AG202" i="1"/>
  <c r="AM202" i="1" s="1"/>
  <c r="AG282" i="1"/>
  <c r="AM282" i="1" s="1"/>
  <c r="AG346" i="1"/>
  <c r="AM346" i="1" s="1"/>
  <c r="AG410" i="1"/>
  <c r="AM410" i="1" s="1"/>
  <c r="AG474" i="1"/>
  <c r="AM474" i="1" s="1"/>
  <c r="AG542" i="1"/>
  <c r="AM542" i="1" s="1"/>
  <c r="AG33" i="1"/>
  <c r="AM33" i="1" s="1"/>
  <c r="AG97" i="1"/>
  <c r="AM97" i="1" s="1"/>
  <c r="AG149" i="1"/>
  <c r="AM149" i="1" s="1"/>
  <c r="AG193" i="1"/>
  <c r="AM193" i="1" s="1"/>
  <c r="AG233" i="1"/>
  <c r="AM233" i="1" s="1"/>
  <c r="AG265" i="1"/>
  <c r="AM265" i="1" s="1"/>
  <c r="AG297" i="1"/>
  <c r="AM297" i="1" s="1"/>
  <c r="AG329" i="1"/>
  <c r="AM329" i="1" s="1"/>
  <c r="AG361" i="1"/>
  <c r="AM361" i="1" s="1"/>
  <c r="AG393" i="1"/>
  <c r="AM393" i="1" s="1"/>
  <c r="AG425" i="1"/>
  <c r="AM425" i="1" s="1"/>
  <c r="AG457" i="1"/>
  <c r="AM457" i="1" s="1"/>
  <c r="AG489" i="1"/>
  <c r="AM489" i="1" s="1"/>
  <c r="AG8" i="1"/>
  <c r="AM8" i="1" s="1"/>
  <c r="AG40" i="1"/>
  <c r="AM40" i="1" s="1"/>
  <c r="AG72" i="1"/>
  <c r="AM72" i="1" s="1"/>
  <c r="AG104" i="1"/>
  <c r="AM104" i="1" s="1"/>
  <c r="AG136" i="1"/>
  <c r="AM136" i="1" s="1"/>
  <c r="AG160" i="1"/>
  <c r="AM160" i="1" s="1"/>
  <c r="AG184" i="1"/>
  <c r="AM184" i="1" s="1"/>
  <c r="AG204" i="1"/>
  <c r="AM204" i="1" s="1"/>
  <c r="AG224" i="1"/>
  <c r="AM224" i="1" s="1"/>
  <c r="AG248" i="1"/>
  <c r="AM248" i="1" s="1"/>
  <c r="AG268" i="1"/>
  <c r="AM268" i="1" s="1"/>
  <c r="AG288" i="1"/>
  <c r="AM288" i="1" s="1"/>
  <c r="AG312" i="1"/>
  <c r="AM312" i="1" s="1"/>
  <c r="AG332" i="1"/>
  <c r="AM332" i="1" s="1"/>
  <c r="AG352" i="1"/>
  <c r="AM352" i="1" s="1"/>
  <c r="AG368" i="1"/>
  <c r="AM368" i="1" s="1"/>
  <c r="AG384" i="1"/>
  <c r="AM384" i="1" s="1"/>
  <c r="AG400" i="1"/>
  <c r="AM400" i="1" s="1"/>
  <c r="AG416" i="1"/>
  <c r="AM416" i="1" s="1"/>
  <c r="AG432" i="1"/>
  <c r="AM432" i="1" s="1"/>
  <c r="AG448" i="1"/>
  <c r="AM448" i="1" s="1"/>
  <c r="AG464" i="1"/>
  <c r="AM464" i="1" s="1"/>
  <c r="AG480" i="1"/>
  <c r="AM480" i="1" s="1"/>
  <c r="AG496" i="1"/>
  <c r="AM496" i="1" s="1"/>
  <c r="AG512" i="1"/>
  <c r="AM512" i="1" s="1"/>
  <c r="AG532" i="1"/>
  <c r="AM532" i="1" s="1"/>
  <c r="AG514" i="1"/>
  <c r="AM514" i="1" s="1"/>
  <c r="AG533" i="1"/>
  <c r="AM533" i="1" s="1"/>
  <c r="AG107" i="1"/>
  <c r="AM107" i="1" s="1"/>
  <c r="AG235" i="1"/>
  <c r="AM235" i="1" s="1"/>
  <c r="AG363" i="1"/>
  <c r="AM363" i="1" s="1"/>
  <c r="AG491" i="1"/>
  <c r="AM491" i="1" s="1"/>
  <c r="AG106" i="1"/>
  <c r="AM106" i="1" s="1"/>
  <c r="AG234" i="1"/>
  <c r="AM234" i="1" s="1"/>
  <c r="AG298" i="1"/>
  <c r="AM298" i="1" s="1"/>
  <c r="AG362" i="1"/>
  <c r="AM362" i="1" s="1"/>
  <c r="AG426" i="1"/>
  <c r="AM426" i="1" s="1"/>
  <c r="AG490" i="1"/>
  <c r="AM490" i="1" s="1"/>
  <c r="AG527" i="1"/>
  <c r="AM527" i="1" s="1"/>
  <c r="AG49" i="1"/>
  <c r="AM49" i="1" s="1"/>
  <c r="AG113" i="1"/>
  <c r="AM113" i="1" s="1"/>
  <c r="AG161" i="1"/>
  <c r="AM161" i="1" s="1"/>
  <c r="AG205" i="1"/>
  <c r="AM205" i="1" s="1"/>
  <c r="AG241" i="1"/>
  <c r="AM241" i="1" s="1"/>
  <c r="AG273" i="1"/>
  <c r="AM273" i="1" s="1"/>
  <c r="AG305" i="1"/>
  <c r="AM305" i="1" s="1"/>
  <c r="AG337" i="1"/>
  <c r="AM337" i="1" s="1"/>
  <c r="AG369" i="1"/>
  <c r="AM369" i="1" s="1"/>
  <c r="AG401" i="1"/>
  <c r="AM401" i="1" s="1"/>
  <c r="AG433" i="1"/>
  <c r="AM433" i="1" s="1"/>
  <c r="AG465" i="1"/>
  <c r="AM465" i="1" s="1"/>
  <c r="AG497" i="1"/>
  <c r="AM497" i="1" s="1"/>
  <c r="AG16" i="1"/>
  <c r="AM16" i="1" s="1"/>
  <c r="AG48" i="1"/>
  <c r="AM48" i="1" s="1"/>
  <c r="AG80" i="1"/>
  <c r="AM80" i="1" s="1"/>
  <c r="AG112" i="1"/>
  <c r="AM112" i="1" s="1"/>
  <c r="AG144" i="1"/>
  <c r="AM144" i="1" s="1"/>
  <c r="AG168" i="1"/>
  <c r="AM168" i="1" s="1"/>
  <c r="AG188" i="1"/>
  <c r="AM188" i="1" s="1"/>
  <c r="AG208" i="1"/>
  <c r="AM208" i="1" s="1"/>
  <c r="AG232" i="1"/>
  <c r="AM232" i="1" s="1"/>
  <c r="AG252" i="1"/>
  <c r="AM252" i="1" s="1"/>
  <c r="AG316" i="1"/>
  <c r="AM316" i="1" s="1"/>
  <c r="AG336" i="1"/>
  <c r="AM336" i="1" s="1"/>
  <c r="AG388" i="1"/>
  <c r="AM388" i="1" s="1"/>
  <c r="AG404" i="1"/>
  <c r="AM404" i="1" s="1"/>
  <c r="AG452" i="1"/>
  <c r="AM452" i="1" s="1"/>
  <c r="AG500" i="1"/>
  <c r="AM500" i="1" s="1"/>
  <c r="AG520" i="1"/>
  <c r="AM520" i="1" s="1"/>
  <c r="AG537" i="1"/>
  <c r="AM537" i="1" s="1"/>
  <c r="AA2" i="1" l="1"/>
  <c r="AA3" i="1"/>
  <c r="AB389" i="1" s="1"/>
  <c r="AL389" i="1" s="1"/>
  <c r="AB1159" i="1" l="1"/>
  <c r="AL1159" i="1" s="1"/>
  <c r="AQ1159" i="1" s="1"/>
  <c r="M1159" i="5" s="1"/>
  <c r="P1159" i="5" s="1"/>
  <c r="AB1068" i="1"/>
  <c r="AL1068" i="1" s="1"/>
  <c r="AQ1068" i="1" s="1"/>
  <c r="M1068" i="5" s="1"/>
  <c r="P1068" i="5" s="1"/>
  <c r="AB207" i="1"/>
  <c r="AL207" i="1" s="1"/>
  <c r="AN207" i="1" s="1"/>
  <c r="AB1415" i="1"/>
  <c r="AL1415" i="1" s="1"/>
  <c r="AQ1415" i="1" s="1"/>
  <c r="M1415" i="5" s="1"/>
  <c r="P1415" i="5" s="1"/>
  <c r="AB729" i="1"/>
  <c r="AL729" i="1" s="1"/>
  <c r="AQ729" i="1" s="1"/>
  <c r="M729" i="5" s="1"/>
  <c r="P729" i="5" s="1"/>
  <c r="AB1015" i="1"/>
  <c r="AL1015" i="1" s="1"/>
  <c r="AQ1015" i="1" s="1"/>
  <c r="M1015" i="5" s="1"/>
  <c r="P1015" i="5" s="1"/>
  <c r="AB1235" i="1"/>
  <c r="AL1235" i="1" s="1"/>
  <c r="AQ1235" i="1" s="1"/>
  <c r="M1235" i="5" s="1"/>
  <c r="P1235" i="5" s="1"/>
  <c r="AB266" i="1"/>
  <c r="AL266" i="1" s="1"/>
  <c r="AN266" i="1" s="1"/>
  <c r="AB230" i="1"/>
  <c r="AL230" i="1" s="1"/>
  <c r="AN230" i="1" s="1"/>
  <c r="AB555" i="1"/>
  <c r="AL555" i="1" s="1"/>
  <c r="AQ555" i="1" s="1"/>
  <c r="M555" i="5" s="1"/>
  <c r="P555" i="5" s="1"/>
  <c r="AB498" i="1"/>
  <c r="AL498" i="1" s="1"/>
  <c r="AN498" i="1" s="1"/>
  <c r="AB298" i="1"/>
  <c r="AL298" i="1" s="1"/>
  <c r="AN298" i="1" s="1"/>
  <c r="AB737" i="1"/>
  <c r="AL737" i="1" s="1"/>
  <c r="AQ737" i="1" s="1"/>
  <c r="M737" i="5" s="1"/>
  <c r="P737" i="5" s="1"/>
  <c r="AB777" i="1"/>
  <c r="AL777" i="1" s="1"/>
  <c r="AQ777" i="1" s="1"/>
  <c r="M777" i="5" s="1"/>
  <c r="P777" i="5" s="1"/>
  <c r="AB889" i="1"/>
  <c r="AL889" i="1" s="1"/>
  <c r="AQ889" i="1" s="1"/>
  <c r="M889" i="5" s="1"/>
  <c r="P889" i="5" s="1"/>
  <c r="AB1295" i="1"/>
  <c r="AL1295" i="1" s="1"/>
  <c r="AQ1295" i="1" s="1"/>
  <c r="M1295" i="5" s="1"/>
  <c r="P1295" i="5" s="1"/>
  <c r="AB643" i="1"/>
  <c r="AL643" i="1" s="1"/>
  <c r="AQ643" i="1" s="1"/>
  <c r="M643" i="5" s="1"/>
  <c r="P643" i="5" s="1"/>
  <c r="AB396" i="1"/>
  <c r="AL396" i="1" s="1"/>
  <c r="AN396" i="1" s="1"/>
  <c r="AB1047" i="1"/>
  <c r="AL1047" i="1" s="1"/>
  <c r="AQ1047" i="1" s="1"/>
  <c r="M1047" i="5" s="1"/>
  <c r="P1047" i="5" s="1"/>
  <c r="AB971" i="1"/>
  <c r="AL971" i="1" s="1"/>
  <c r="AQ971" i="1" s="1"/>
  <c r="M971" i="5" s="1"/>
  <c r="P971" i="5" s="1"/>
  <c r="AB662" i="1"/>
  <c r="AL662" i="1" s="1"/>
  <c r="AQ662" i="1" s="1"/>
  <c r="M662" i="5" s="1"/>
  <c r="P662" i="5" s="1"/>
  <c r="AB669" i="1"/>
  <c r="AL669" i="1" s="1"/>
  <c r="AQ669" i="1" s="1"/>
  <c r="M669" i="5" s="1"/>
  <c r="P669" i="5" s="1"/>
  <c r="AB943" i="1"/>
  <c r="AL943" i="1" s="1"/>
  <c r="AQ943" i="1" s="1"/>
  <c r="M943" i="5" s="1"/>
  <c r="P943" i="5" s="1"/>
  <c r="AB1369" i="1"/>
  <c r="AL1369" i="1" s="1"/>
  <c r="AQ1369" i="1" s="1"/>
  <c r="M1369" i="5" s="1"/>
  <c r="P1369" i="5" s="1"/>
  <c r="AB1163" i="1"/>
  <c r="AL1163" i="1" s="1"/>
  <c r="AQ1163" i="1" s="1"/>
  <c r="M1163" i="5" s="1"/>
  <c r="P1163" i="5" s="1"/>
  <c r="AB474" i="1"/>
  <c r="AL474" i="1" s="1"/>
  <c r="AQ474" i="1" s="1"/>
  <c r="M474" i="5" s="1"/>
  <c r="P474" i="5" s="1"/>
  <c r="AB798" i="1"/>
  <c r="AL798" i="1" s="1"/>
  <c r="AQ798" i="1" s="1"/>
  <c r="M798" i="5" s="1"/>
  <c r="P798" i="5" s="1"/>
  <c r="AB821" i="1"/>
  <c r="AL821" i="1" s="1"/>
  <c r="AQ821" i="1" s="1"/>
  <c r="M821" i="5" s="1"/>
  <c r="P821" i="5" s="1"/>
  <c r="AB1259" i="1"/>
  <c r="AL1259" i="1" s="1"/>
  <c r="AQ1259" i="1" s="1"/>
  <c r="M1259" i="5" s="1"/>
  <c r="P1259" i="5" s="1"/>
  <c r="AB745" i="1"/>
  <c r="AL745" i="1" s="1"/>
  <c r="AQ745" i="1" s="1"/>
  <c r="M745" i="5" s="1"/>
  <c r="P745" i="5" s="1"/>
  <c r="AB330" i="1"/>
  <c r="AL330" i="1" s="1"/>
  <c r="AN330" i="1" s="1"/>
  <c r="AB1066" i="1"/>
  <c r="AL1066" i="1" s="1"/>
  <c r="AQ1066" i="1" s="1"/>
  <c r="M1066" i="5" s="1"/>
  <c r="P1066" i="5" s="1"/>
  <c r="AB657" i="1"/>
  <c r="AL657" i="1" s="1"/>
  <c r="AQ657" i="1" s="1"/>
  <c r="M657" i="5" s="1"/>
  <c r="P657" i="5" s="1"/>
  <c r="AB1912" i="1"/>
  <c r="AB1171" i="1"/>
  <c r="AL1171" i="1" s="1"/>
  <c r="AQ1171" i="1" s="1"/>
  <c r="M1171" i="5" s="1"/>
  <c r="P1171" i="5" s="1"/>
  <c r="AB693" i="1"/>
  <c r="AL693" i="1" s="1"/>
  <c r="AQ693" i="1" s="1"/>
  <c r="M693" i="5" s="1"/>
  <c r="P693" i="5" s="1"/>
  <c r="AB1075" i="1"/>
  <c r="AL1075" i="1" s="1"/>
  <c r="AQ1075" i="1" s="1"/>
  <c r="M1075" i="5" s="1"/>
  <c r="P1075" i="5" s="1"/>
  <c r="AB1395" i="1"/>
  <c r="AL1395" i="1" s="1"/>
  <c r="AQ1395" i="1" s="1"/>
  <c r="M1395" i="5" s="1"/>
  <c r="P1395" i="5" s="1"/>
  <c r="AB520" i="1"/>
  <c r="AL520" i="1" s="1"/>
  <c r="AN520" i="1" s="1"/>
  <c r="AB15" i="1"/>
  <c r="AL15" i="1" s="1"/>
  <c r="AN15" i="1" s="1"/>
  <c r="AB597" i="1"/>
  <c r="AL597" i="1" s="1"/>
  <c r="AQ597" i="1" s="1"/>
  <c r="M597" i="5" s="1"/>
  <c r="P597" i="5" s="1"/>
  <c r="AB717" i="1"/>
  <c r="AL717" i="1" s="1"/>
  <c r="AQ717" i="1" s="1"/>
  <c r="M717" i="5" s="1"/>
  <c r="P717" i="5" s="1"/>
  <c r="AB1122" i="1"/>
  <c r="AL1122" i="1" s="1"/>
  <c r="AQ1122" i="1" s="1"/>
  <c r="M1122" i="5" s="1"/>
  <c r="P1122" i="5" s="1"/>
  <c r="AB399" i="1"/>
  <c r="AL399" i="1" s="1"/>
  <c r="AQ399" i="1" s="1"/>
  <c r="M399" i="5" s="1"/>
  <c r="P399" i="5" s="1"/>
  <c r="AB795" i="1"/>
  <c r="AL795" i="1" s="1"/>
  <c r="AQ795" i="1" s="1"/>
  <c r="M795" i="5" s="1"/>
  <c r="P795" i="5" s="1"/>
  <c r="AB891" i="1"/>
  <c r="AL891" i="1" s="1"/>
  <c r="AQ891" i="1" s="1"/>
  <c r="M891" i="5" s="1"/>
  <c r="P891" i="5" s="1"/>
  <c r="AB1431" i="1"/>
  <c r="AL1431" i="1" s="1"/>
  <c r="AQ1431" i="1" s="1"/>
  <c r="M1431" i="5" s="1"/>
  <c r="P1431" i="5" s="1"/>
  <c r="AB1535" i="1"/>
  <c r="AL1535" i="1" s="1"/>
  <c r="AQ1535" i="1" s="1"/>
  <c r="M1535" i="5" s="1"/>
  <c r="P1535" i="5" s="1"/>
  <c r="AB1496" i="1"/>
  <c r="AL1496" i="1" s="1"/>
  <c r="AQ1496" i="1" s="1"/>
  <c r="M1496" i="5" s="1"/>
  <c r="P1496" i="5" s="1"/>
  <c r="AB94" i="1"/>
  <c r="AL94" i="1" s="1"/>
  <c r="AN94" i="1" s="1"/>
  <c r="AB434" i="1"/>
  <c r="AL434" i="1" s="1"/>
  <c r="AQ434" i="1" s="1"/>
  <c r="M434" i="5" s="1"/>
  <c r="P434" i="5" s="1"/>
  <c r="AB1359" i="1"/>
  <c r="AL1359" i="1" s="1"/>
  <c r="AQ1359" i="1" s="1"/>
  <c r="M1359" i="5" s="1"/>
  <c r="P1359" i="5" s="1"/>
  <c r="AB254" i="1"/>
  <c r="AL254" i="1" s="1"/>
  <c r="AN254" i="1" s="1"/>
  <c r="AB587" i="1"/>
  <c r="AL587" i="1" s="1"/>
  <c r="AQ587" i="1" s="1"/>
  <c r="M587" i="5" s="1"/>
  <c r="P587" i="5" s="1"/>
  <c r="AB813" i="1"/>
  <c r="AL813" i="1" s="1"/>
  <c r="AQ813" i="1" s="1"/>
  <c r="M813" i="5" s="1"/>
  <c r="P813" i="5" s="1"/>
  <c r="AB742" i="1"/>
  <c r="AL742" i="1" s="1"/>
  <c r="AQ742" i="1" s="1"/>
  <c r="M742" i="5" s="1"/>
  <c r="P742" i="5" s="1"/>
  <c r="AB398" i="1"/>
  <c r="AL398" i="1" s="1"/>
  <c r="AQ398" i="1" s="1"/>
  <c r="M398" i="5" s="1"/>
  <c r="P398" i="5" s="1"/>
  <c r="AB1373" i="1"/>
  <c r="AL1373" i="1" s="1"/>
  <c r="AQ1373" i="1" s="1"/>
  <c r="M1373" i="5" s="1"/>
  <c r="P1373" i="5" s="1"/>
  <c r="AB1461" i="1"/>
  <c r="AL1461" i="1" s="1"/>
  <c r="AQ1461" i="1" s="1"/>
  <c r="M1461" i="5" s="1"/>
  <c r="P1461" i="5" s="1"/>
  <c r="AB704" i="1"/>
  <c r="AL704" i="1" s="1"/>
  <c r="AQ704" i="1" s="1"/>
  <c r="M704" i="5" s="1"/>
  <c r="P704" i="5" s="1"/>
  <c r="AB1189" i="1"/>
  <c r="AL1189" i="1" s="1"/>
  <c r="AQ1189" i="1" s="1"/>
  <c r="M1189" i="5" s="1"/>
  <c r="P1189" i="5" s="1"/>
  <c r="AB1119" i="1"/>
  <c r="AL1119" i="1" s="1"/>
  <c r="AQ1119" i="1" s="1"/>
  <c r="M1119" i="5" s="1"/>
  <c r="P1119" i="5" s="1"/>
  <c r="AB691" i="1"/>
  <c r="AL691" i="1" s="1"/>
  <c r="AQ691" i="1" s="1"/>
  <c r="M691" i="5" s="1"/>
  <c r="P691" i="5" s="1"/>
  <c r="AB581" i="1"/>
  <c r="AL581" i="1" s="1"/>
  <c r="AQ581" i="1" s="1"/>
  <c r="M581" i="5" s="1"/>
  <c r="P581" i="5" s="1"/>
  <c r="AB182" i="1"/>
  <c r="AL182" i="1" s="1"/>
  <c r="AN182" i="1" s="1"/>
  <c r="AB502" i="1"/>
  <c r="AL502" i="1" s="1"/>
  <c r="AN502" i="1" s="1"/>
  <c r="AB965" i="1"/>
  <c r="AL965" i="1" s="1"/>
  <c r="AQ965" i="1" s="1"/>
  <c r="M965" i="5" s="1"/>
  <c r="P965" i="5" s="1"/>
  <c r="AB1433" i="1"/>
  <c r="AL1433" i="1" s="1"/>
  <c r="AQ1433" i="1" s="1"/>
  <c r="M1433" i="5" s="1"/>
  <c r="P1433" i="5" s="1"/>
  <c r="AB1211" i="1"/>
  <c r="AL1211" i="1" s="1"/>
  <c r="AQ1211" i="1" s="1"/>
  <c r="M1211" i="5" s="1"/>
  <c r="P1211" i="5" s="1"/>
  <c r="AB624" i="1"/>
  <c r="AL624" i="1" s="1"/>
  <c r="AN624" i="1" s="1"/>
  <c r="AB558" i="1"/>
  <c r="AL558" i="1" s="1"/>
  <c r="AQ558" i="1" s="1"/>
  <c r="M558" i="5" s="1"/>
  <c r="P558" i="5" s="1"/>
  <c r="AB631" i="1"/>
  <c r="AL631" i="1" s="1"/>
  <c r="AQ631" i="1" s="1"/>
  <c r="M631" i="5" s="1"/>
  <c r="P631" i="5" s="1"/>
  <c r="AB872" i="1"/>
  <c r="AL872" i="1" s="1"/>
  <c r="AQ872" i="1" s="1"/>
  <c r="M872" i="5" s="1"/>
  <c r="P872" i="5" s="1"/>
  <c r="AB490" i="1"/>
  <c r="AL490" i="1" s="1"/>
  <c r="AN490" i="1" s="1"/>
  <c r="AB382" i="1"/>
  <c r="AL382" i="1" s="1"/>
  <c r="AN382" i="1" s="1"/>
  <c r="AB246" i="1"/>
  <c r="AL246" i="1" s="1"/>
  <c r="AN246" i="1" s="1"/>
  <c r="AB1019" i="1"/>
  <c r="AL1019" i="1" s="1"/>
  <c r="AQ1019" i="1" s="1"/>
  <c r="M1019" i="5" s="1"/>
  <c r="P1019" i="5" s="1"/>
  <c r="AB374" i="1"/>
  <c r="AL374" i="1" s="1"/>
  <c r="AQ374" i="1" s="1"/>
  <c r="M374" i="5" s="1"/>
  <c r="P374" i="5" s="1"/>
  <c r="AB110" i="1"/>
  <c r="AL110" i="1" s="1"/>
  <c r="AN110" i="1" s="1"/>
  <c r="AB603" i="1"/>
  <c r="AL603" i="1" s="1"/>
  <c r="AQ603" i="1" s="1"/>
  <c r="M603" i="5" s="1"/>
  <c r="P603" i="5" s="1"/>
  <c r="AB1139" i="1"/>
  <c r="AL1139" i="1" s="1"/>
  <c r="AQ1139" i="1" s="1"/>
  <c r="M1139" i="5" s="1"/>
  <c r="P1139" i="5" s="1"/>
  <c r="AB618" i="1"/>
  <c r="AL618" i="1" s="1"/>
  <c r="AN618" i="1" s="1"/>
  <c r="AB615" i="1"/>
  <c r="AL615" i="1" s="1"/>
  <c r="AQ615" i="1" s="1"/>
  <c r="M615" i="5" s="1"/>
  <c r="P615" i="5" s="1"/>
  <c r="AB959" i="1"/>
  <c r="AL959" i="1" s="1"/>
  <c r="AQ959" i="1" s="1"/>
  <c r="M959" i="5" s="1"/>
  <c r="P959" i="5" s="1"/>
  <c r="AB754" i="1"/>
  <c r="AL754" i="1" s="1"/>
  <c r="AQ754" i="1" s="1"/>
  <c r="M754" i="5" s="1"/>
  <c r="P754" i="5" s="1"/>
  <c r="AB793" i="1"/>
  <c r="AL793" i="1" s="1"/>
  <c r="AQ793" i="1" s="1"/>
  <c r="M793" i="5" s="1"/>
  <c r="P793" i="5" s="1"/>
  <c r="AB1190" i="1"/>
  <c r="AL1190" i="1" s="1"/>
  <c r="AQ1190" i="1" s="1"/>
  <c r="M1190" i="5" s="1"/>
  <c r="P1190" i="5" s="1"/>
  <c r="AB1154" i="1"/>
  <c r="AL1154" i="1" s="1"/>
  <c r="AQ1154" i="1" s="1"/>
  <c r="M1154" i="5" s="1"/>
  <c r="P1154" i="5" s="1"/>
  <c r="AB867" i="1"/>
  <c r="AL867" i="1" s="1"/>
  <c r="AQ867" i="1" s="1"/>
  <c r="M867" i="5" s="1"/>
  <c r="P867" i="5" s="1"/>
  <c r="AB479" i="1"/>
  <c r="AL479" i="1" s="1"/>
  <c r="AN479" i="1" s="1"/>
  <c r="AB689" i="1"/>
  <c r="AL689" i="1" s="1"/>
  <c r="AQ689" i="1" s="1"/>
  <c r="M689" i="5" s="1"/>
  <c r="P689" i="5" s="1"/>
  <c r="AB1287" i="1"/>
  <c r="AL1287" i="1" s="1"/>
  <c r="AQ1287" i="1" s="1"/>
  <c r="M1287" i="5" s="1"/>
  <c r="P1287" i="5" s="1"/>
  <c r="AB1089" i="1"/>
  <c r="AL1089" i="1" s="1"/>
  <c r="AQ1089" i="1" s="1"/>
  <c r="M1089" i="5" s="1"/>
  <c r="P1089" i="5" s="1"/>
  <c r="AB703" i="1"/>
  <c r="AL703" i="1" s="1"/>
  <c r="AQ703" i="1" s="1"/>
  <c r="M703" i="5" s="1"/>
  <c r="P703" i="5" s="1"/>
  <c r="AB957" i="1"/>
  <c r="AL957" i="1" s="1"/>
  <c r="AQ957" i="1" s="1"/>
  <c r="M957" i="5" s="1"/>
  <c r="P957" i="5" s="1"/>
  <c r="AB1267" i="1"/>
  <c r="AL1267" i="1" s="1"/>
  <c r="AQ1267" i="1" s="1"/>
  <c r="M1267" i="5" s="1"/>
  <c r="P1267" i="5" s="1"/>
  <c r="AB676" i="1"/>
  <c r="AL676" i="1" s="1"/>
  <c r="AQ676" i="1" s="1"/>
  <c r="M676" i="5" s="1"/>
  <c r="P676" i="5" s="1"/>
  <c r="AB1309" i="1"/>
  <c r="AL1309" i="1" s="1"/>
  <c r="AQ1309" i="1" s="1"/>
  <c r="M1309" i="5" s="1"/>
  <c r="P1309" i="5" s="1"/>
  <c r="AB1606" i="1"/>
  <c r="AL1606" i="1" s="1"/>
  <c r="AQ1606" i="1" s="1"/>
  <c r="AB287" i="1"/>
  <c r="AL287" i="1" s="1"/>
  <c r="AN287" i="1" s="1"/>
  <c r="AB308" i="1"/>
  <c r="AL308" i="1" s="1"/>
  <c r="AN308" i="1" s="1"/>
  <c r="AB1041" i="1"/>
  <c r="AL1041" i="1" s="1"/>
  <c r="AQ1041" i="1" s="1"/>
  <c r="M1041" i="5" s="1"/>
  <c r="P1041" i="5" s="1"/>
  <c r="AB711" i="1"/>
  <c r="AL711" i="1" s="1"/>
  <c r="AQ711" i="1" s="1"/>
  <c r="M711" i="5" s="1"/>
  <c r="P711" i="5" s="1"/>
  <c r="AB1183" i="1"/>
  <c r="AL1183" i="1" s="1"/>
  <c r="AQ1183" i="1" s="1"/>
  <c r="M1183" i="5" s="1"/>
  <c r="P1183" i="5" s="1"/>
  <c r="AB605" i="1"/>
  <c r="AL605" i="1" s="1"/>
  <c r="AN605" i="1" s="1"/>
  <c r="AB191" i="1"/>
  <c r="AL191" i="1" s="1"/>
  <c r="AN191" i="1" s="1"/>
  <c r="AB1063" i="1"/>
  <c r="AL1063" i="1" s="1"/>
  <c r="AQ1063" i="1" s="1"/>
  <c r="M1063" i="5" s="1"/>
  <c r="P1063" i="5" s="1"/>
  <c r="AB1087" i="1"/>
  <c r="AL1087" i="1" s="1"/>
  <c r="AQ1087" i="1" s="1"/>
  <c r="M1087" i="5" s="1"/>
  <c r="P1087" i="5" s="1"/>
  <c r="AB482" i="1"/>
  <c r="AL482" i="1" s="1"/>
  <c r="AQ482" i="1" s="1"/>
  <c r="M482" i="5" s="1"/>
  <c r="P482" i="5" s="1"/>
  <c r="AB851" i="1"/>
  <c r="AL851" i="1" s="1"/>
  <c r="AQ851" i="1" s="1"/>
  <c r="M851" i="5" s="1"/>
  <c r="P851" i="5" s="1"/>
  <c r="AB276" i="1"/>
  <c r="AL276" i="1" s="1"/>
  <c r="AN276" i="1" s="1"/>
  <c r="AB1275" i="1"/>
  <c r="AL1275" i="1" s="1"/>
  <c r="AQ1275" i="1" s="1"/>
  <c r="M1275" i="5" s="1"/>
  <c r="P1275" i="5" s="1"/>
  <c r="AB1459" i="1"/>
  <c r="AL1459" i="1" s="1"/>
  <c r="AQ1459" i="1" s="1"/>
  <c r="M1459" i="5" s="1"/>
  <c r="P1459" i="5" s="1"/>
  <c r="AB723" i="1"/>
  <c r="AL723" i="1" s="1"/>
  <c r="AQ723" i="1" s="1"/>
  <c r="M723" i="5" s="1"/>
  <c r="P723" i="5" s="1"/>
  <c r="AB522" i="1"/>
  <c r="AL522" i="1" s="1"/>
  <c r="AN522" i="1" s="1"/>
  <c r="AB577" i="1"/>
  <c r="AL577" i="1" s="1"/>
  <c r="AQ577" i="1" s="1"/>
  <c r="M577" i="5" s="1"/>
  <c r="P577" i="5" s="1"/>
  <c r="AB1151" i="1"/>
  <c r="AL1151" i="1" s="1"/>
  <c r="AQ1151" i="1" s="1"/>
  <c r="M1151" i="5" s="1"/>
  <c r="P1151" i="5" s="1"/>
  <c r="AB525" i="1"/>
  <c r="AL525" i="1" s="1"/>
  <c r="AQ525" i="1" s="1"/>
  <c r="M525" i="5" s="1"/>
  <c r="P525" i="5" s="1"/>
  <c r="AB602" i="1"/>
  <c r="AL602" i="1" s="1"/>
  <c r="AN602" i="1" s="1"/>
  <c r="AB1239" i="1"/>
  <c r="AL1239" i="1" s="1"/>
  <c r="AQ1239" i="1" s="1"/>
  <c r="M1239" i="5" s="1"/>
  <c r="P1239" i="5" s="1"/>
  <c r="AB466" i="1"/>
  <c r="AL466" i="1" s="1"/>
  <c r="AQ466" i="1" s="1"/>
  <c r="M466" i="5" s="1"/>
  <c r="P466" i="5" s="1"/>
  <c r="AB1891" i="1"/>
  <c r="AB985" i="1"/>
  <c r="AL985" i="1" s="1"/>
  <c r="AQ985" i="1" s="1"/>
  <c r="M985" i="5" s="1"/>
  <c r="P985" i="5" s="1"/>
  <c r="AB1070" i="1"/>
  <c r="AL1070" i="1" s="1"/>
  <c r="AQ1070" i="1" s="1"/>
  <c r="M1070" i="5" s="1"/>
  <c r="P1070" i="5" s="1"/>
  <c r="AB126" i="1"/>
  <c r="AL126" i="1" s="1"/>
  <c r="AN126" i="1" s="1"/>
  <c r="AB319" i="1"/>
  <c r="AL319" i="1" s="1"/>
  <c r="AB683" i="1"/>
  <c r="AL683" i="1" s="1"/>
  <c r="AQ683" i="1" s="1"/>
  <c r="M683" i="5" s="1"/>
  <c r="P683" i="5" s="1"/>
  <c r="AB859" i="1"/>
  <c r="AL859" i="1" s="1"/>
  <c r="AQ859" i="1" s="1"/>
  <c r="M859" i="5" s="1"/>
  <c r="P859" i="5" s="1"/>
  <c r="AB282" i="1"/>
  <c r="AL282" i="1" s="1"/>
  <c r="AN282" i="1" s="1"/>
  <c r="AB611" i="1"/>
  <c r="AL611" i="1" s="1"/>
  <c r="AQ611" i="1" s="1"/>
  <c r="M611" i="5" s="1"/>
  <c r="P611" i="5" s="1"/>
  <c r="AB583" i="1"/>
  <c r="AL583" i="1" s="1"/>
  <c r="AN583" i="1" s="1"/>
  <c r="AB206" i="1"/>
  <c r="AL206" i="1" s="1"/>
  <c r="AN206" i="1" s="1"/>
  <c r="AB727" i="1"/>
  <c r="AL727" i="1" s="1"/>
  <c r="AQ727" i="1" s="1"/>
  <c r="M727" i="5" s="1"/>
  <c r="P727" i="5" s="1"/>
  <c r="AB749" i="1"/>
  <c r="AL749" i="1" s="1"/>
  <c r="AQ749" i="1" s="1"/>
  <c r="M749" i="5" s="1"/>
  <c r="P749" i="5" s="1"/>
  <c r="AB1017" i="1"/>
  <c r="AL1017" i="1" s="1"/>
  <c r="AQ1017" i="1" s="1"/>
  <c r="M1017" i="5" s="1"/>
  <c r="P1017" i="5" s="1"/>
  <c r="AB1501" i="1"/>
  <c r="AL1501" i="1" s="1"/>
  <c r="AQ1501" i="1" s="1"/>
  <c r="M1501" i="5" s="1"/>
  <c r="P1501" i="5" s="1"/>
  <c r="AB807" i="1"/>
  <c r="AL807" i="1" s="1"/>
  <c r="AQ807" i="1" s="1"/>
  <c r="M807" i="5" s="1"/>
  <c r="P807" i="5" s="1"/>
  <c r="AB1263" i="1"/>
  <c r="AL1263" i="1" s="1"/>
  <c r="AQ1263" i="1" s="1"/>
  <c r="M1263" i="5" s="1"/>
  <c r="P1263" i="5" s="1"/>
  <c r="AB238" i="1"/>
  <c r="AL238" i="1" s="1"/>
  <c r="AN238" i="1" s="1"/>
  <c r="AB978" i="1"/>
  <c r="AL978" i="1" s="1"/>
  <c r="AQ978" i="1" s="1"/>
  <c r="M978" i="5" s="1"/>
  <c r="P978" i="5" s="1"/>
  <c r="AB843" i="1"/>
  <c r="AL843" i="1" s="1"/>
  <c r="AQ843" i="1" s="1"/>
  <c r="M843" i="5" s="1"/>
  <c r="P843" i="5" s="1"/>
  <c r="AB1435" i="1"/>
  <c r="AL1435" i="1" s="1"/>
  <c r="AQ1435" i="1" s="1"/>
  <c r="M1435" i="5" s="1"/>
  <c r="P1435" i="5" s="1"/>
  <c r="AB664" i="1"/>
  <c r="AL664" i="1" s="1"/>
  <c r="AQ664" i="1" s="1"/>
  <c r="M664" i="5" s="1"/>
  <c r="P664" i="5" s="1"/>
  <c r="AB1318" i="1"/>
  <c r="AL1318" i="1" s="1"/>
  <c r="AQ1318" i="1" s="1"/>
  <c r="M1318" i="5" s="1"/>
  <c r="P1318" i="5" s="1"/>
  <c r="AB306" i="1"/>
  <c r="AL306" i="1" s="1"/>
  <c r="AN306" i="1" s="1"/>
  <c r="AB1345" i="1"/>
  <c r="AL1345" i="1" s="1"/>
  <c r="AQ1345" i="1" s="1"/>
  <c r="M1345" i="5" s="1"/>
  <c r="P1345" i="5" s="1"/>
  <c r="AB1368" i="1"/>
  <c r="AL1368" i="1" s="1"/>
  <c r="AQ1368" i="1" s="1"/>
  <c r="M1368" i="5" s="1"/>
  <c r="P1368" i="5" s="1"/>
  <c r="AB1051" i="1"/>
  <c r="AL1051" i="1" s="1"/>
  <c r="AQ1051" i="1" s="1"/>
  <c r="M1051" i="5" s="1"/>
  <c r="P1051" i="5" s="1"/>
  <c r="AB805" i="1"/>
  <c r="AL805" i="1" s="1"/>
  <c r="AQ805" i="1" s="1"/>
  <c r="M805" i="5" s="1"/>
  <c r="P805" i="5" s="1"/>
  <c r="AB765" i="1"/>
  <c r="AL765" i="1" s="1"/>
  <c r="AQ765" i="1" s="1"/>
  <c r="M765" i="5" s="1"/>
  <c r="P765" i="5" s="1"/>
  <c r="AB362" i="1"/>
  <c r="AL362" i="1" s="1"/>
  <c r="AQ362" i="1" s="1"/>
  <c r="M362" i="5" s="1"/>
  <c r="P362" i="5" s="1"/>
  <c r="AB741" i="1"/>
  <c r="AL741" i="1" s="1"/>
  <c r="AQ741" i="1" s="1"/>
  <c r="M741" i="5" s="1"/>
  <c r="P741" i="5" s="1"/>
  <c r="AB386" i="1"/>
  <c r="AL386" i="1" s="1"/>
  <c r="AQ386" i="1" s="1"/>
  <c r="M386" i="5" s="1"/>
  <c r="P386" i="5" s="1"/>
  <c r="AB811" i="1"/>
  <c r="AL811" i="1" s="1"/>
  <c r="AQ811" i="1" s="1"/>
  <c r="M811" i="5" s="1"/>
  <c r="P811" i="5" s="1"/>
  <c r="AB702" i="1"/>
  <c r="AL702" i="1" s="1"/>
  <c r="AQ702" i="1" s="1"/>
  <c r="M702" i="5" s="1"/>
  <c r="P702" i="5" s="1"/>
  <c r="AB773" i="1"/>
  <c r="AL773" i="1" s="1"/>
  <c r="AQ773" i="1" s="1"/>
  <c r="M773" i="5" s="1"/>
  <c r="P773" i="5" s="1"/>
  <c r="AB1283" i="1"/>
  <c r="AL1283" i="1" s="1"/>
  <c r="AQ1283" i="1" s="1"/>
  <c r="M1283" i="5" s="1"/>
  <c r="P1283" i="5" s="1"/>
  <c r="AB346" i="1"/>
  <c r="AL346" i="1" s="1"/>
  <c r="AN346" i="1" s="1"/>
  <c r="AB1113" i="1"/>
  <c r="AL1113" i="1" s="1"/>
  <c r="AQ1113" i="1" s="1"/>
  <c r="M1113" i="5" s="1"/>
  <c r="P1113" i="5" s="1"/>
  <c r="AB326" i="1"/>
  <c r="AL326" i="1" s="1"/>
  <c r="AB486" i="1"/>
  <c r="AL486" i="1" s="1"/>
  <c r="AN486" i="1" s="1"/>
  <c r="AB842" i="1"/>
  <c r="AL842" i="1" s="1"/>
  <c r="AQ842" i="1" s="1"/>
  <c r="M842" i="5" s="1"/>
  <c r="P842" i="5" s="1"/>
  <c r="AB1635" i="1"/>
  <c r="AL1635" i="1" s="1"/>
  <c r="AQ1635" i="1" s="1"/>
  <c r="AB2072" i="1"/>
  <c r="AB14" i="1"/>
  <c r="AL14" i="1" s="1"/>
  <c r="AN14" i="1" s="1"/>
  <c r="AB545" i="1"/>
  <c r="AL545" i="1" s="1"/>
  <c r="AQ545" i="1" s="1"/>
  <c r="M545" i="5" s="1"/>
  <c r="P545" i="5" s="1"/>
  <c r="AB414" i="1"/>
  <c r="AL414" i="1" s="1"/>
  <c r="AN414" i="1" s="1"/>
  <c r="AB833" i="1"/>
  <c r="AL833" i="1" s="1"/>
  <c r="AQ833" i="1" s="1"/>
  <c r="M833" i="5" s="1"/>
  <c r="P833" i="5" s="1"/>
  <c r="AB775" i="1"/>
  <c r="AL775" i="1" s="1"/>
  <c r="AQ775" i="1" s="1"/>
  <c r="M775" i="5" s="1"/>
  <c r="P775" i="5" s="1"/>
  <c r="AB426" i="1"/>
  <c r="AL426" i="1" s="1"/>
  <c r="AN426" i="1" s="1"/>
  <c r="AB659" i="1"/>
  <c r="AL659" i="1" s="1"/>
  <c r="AQ659" i="1" s="1"/>
  <c r="M659" i="5" s="1"/>
  <c r="P659" i="5" s="1"/>
  <c r="AB1147" i="1"/>
  <c r="AL1147" i="1" s="1"/>
  <c r="AQ1147" i="1" s="1"/>
  <c r="M1147" i="5" s="1"/>
  <c r="P1147" i="5" s="1"/>
  <c r="AB1399" i="1"/>
  <c r="AL1399" i="1" s="1"/>
  <c r="AQ1399" i="1" s="1"/>
  <c r="M1399" i="5" s="1"/>
  <c r="P1399" i="5" s="1"/>
  <c r="AB994" i="1"/>
  <c r="AL994" i="1" s="1"/>
  <c r="AQ994" i="1" s="1"/>
  <c r="M994" i="5" s="1"/>
  <c r="P994" i="5" s="1"/>
  <c r="AB1598" i="1"/>
  <c r="AL1598" i="1" s="1"/>
  <c r="AQ1598" i="1" s="1"/>
  <c r="AB900" i="1"/>
  <c r="AL900" i="1" s="1"/>
  <c r="AQ900" i="1" s="1"/>
  <c r="M900" i="5" s="1"/>
  <c r="P900" i="5" s="1"/>
  <c r="AB1968" i="1"/>
  <c r="AB731" i="1"/>
  <c r="AL731" i="1" s="1"/>
  <c r="AQ731" i="1" s="1"/>
  <c r="M731" i="5" s="1"/>
  <c r="P731" i="5" s="1"/>
  <c r="AB549" i="1"/>
  <c r="AL549" i="1" s="1"/>
  <c r="AQ549" i="1" s="1"/>
  <c r="M549" i="5" s="1"/>
  <c r="P549" i="5" s="1"/>
  <c r="AB857" i="1"/>
  <c r="AL857" i="1" s="1"/>
  <c r="AQ857" i="1" s="1"/>
  <c r="M857" i="5" s="1"/>
  <c r="P857" i="5" s="1"/>
  <c r="AB506" i="1"/>
  <c r="AL506" i="1" s="1"/>
  <c r="AN506" i="1" s="1"/>
  <c r="AB585" i="1"/>
  <c r="AL585" i="1" s="1"/>
  <c r="AQ585" i="1" s="1"/>
  <c r="M585" i="5" s="1"/>
  <c r="P585" i="5" s="1"/>
  <c r="AB1007" i="1"/>
  <c r="AL1007" i="1" s="1"/>
  <c r="AQ1007" i="1" s="1"/>
  <c r="M1007" i="5" s="1"/>
  <c r="P1007" i="5" s="1"/>
  <c r="AB673" i="1"/>
  <c r="AL673" i="1" s="1"/>
  <c r="AQ673" i="1" s="1"/>
  <c r="M673" i="5" s="1"/>
  <c r="P673" i="5" s="1"/>
  <c r="AB1095" i="1"/>
  <c r="AL1095" i="1" s="1"/>
  <c r="AQ1095" i="1" s="1"/>
  <c r="M1095" i="5" s="1"/>
  <c r="P1095" i="5" s="1"/>
  <c r="AB1187" i="1"/>
  <c r="AL1187" i="1" s="1"/>
  <c r="AQ1187" i="1" s="1"/>
  <c r="M1187" i="5" s="1"/>
  <c r="P1187" i="5" s="1"/>
  <c r="AB1135" i="1"/>
  <c r="AL1135" i="1" s="1"/>
  <c r="AQ1135" i="1" s="1"/>
  <c r="M1135" i="5" s="1"/>
  <c r="P1135" i="5" s="1"/>
  <c r="AB1169" i="1"/>
  <c r="AL1169" i="1" s="1"/>
  <c r="AQ1169" i="1" s="1"/>
  <c r="M1169" i="5" s="1"/>
  <c r="P1169" i="5" s="1"/>
  <c r="AB1511" i="1"/>
  <c r="AL1511" i="1" s="1"/>
  <c r="AQ1511" i="1" s="1"/>
  <c r="M1511" i="5" s="1"/>
  <c r="P1511" i="5" s="1"/>
  <c r="AB1025" i="1"/>
  <c r="AL1025" i="1" s="1"/>
  <c r="AQ1025" i="1" s="1"/>
  <c r="M1025" i="5" s="1"/>
  <c r="P1025" i="5" s="1"/>
  <c r="AB1011" i="1"/>
  <c r="AL1011" i="1" s="1"/>
  <c r="AQ1011" i="1" s="1"/>
  <c r="M1011" i="5" s="1"/>
  <c r="P1011" i="5" s="1"/>
  <c r="AB1391" i="1"/>
  <c r="AL1391" i="1" s="1"/>
  <c r="AQ1391" i="1" s="1"/>
  <c r="M1391" i="5" s="1"/>
  <c r="P1391" i="5" s="1"/>
  <c r="AB1305" i="1"/>
  <c r="AL1305" i="1" s="1"/>
  <c r="AQ1305" i="1" s="1"/>
  <c r="M1305" i="5" s="1"/>
  <c r="P1305" i="5" s="1"/>
  <c r="AB575" i="1"/>
  <c r="AL575" i="1" s="1"/>
  <c r="AN575" i="1" s="1"/>
  <c r="AB771" i="1"/>
  <c r="AL771" i="1" s="1"/>
  <c r="AQ771" i="1" s="1"/>
  <c r="M771" i="5" s="1"/>
  <c r="P771" i="5" s="1"/>
  <c r="AB255" i="1"/>
  <c r="AL255" i="1" s="1"/>
  <c r="AN255" i="1" s="1"/>
  <c r="AB1161" i="1"/>
  <c r="AL1161" i="1" s="1"/>
  <c r="AQ1161" i="1" s="1"/>
  <c r="M1161" i="5" s="1"/>
  <c r="P1161" i="5" s="1"/>
  <c r="AB893" i="1"/>
  <c r="AL893" i="1" s="1"/>
  <c r="AQ893" i="1" s="1"/>
  <c r="M893" i="5" s="1"/>
  <c r="P893" i="5" s="1"/>
  <c r="AB1363" i="1"/>
  <c r="AL1363" i="1" s="1"/>
  <c r="AQ1363" i="1" s="1"/>
  <c r="M1363" i="5" s="1"/>
  <c r="P1363" i="5" s="1"/>
  <c r="AB999" i="1"/>
  <c r="AL999" i="1" s="1"/>
  <c r="AQ999" i="1" s="1"/>
  <c r="M999" i="5" s="1"/>
  <c r="P999" i="5" s="1"/>
  <c r="AB1195" i="1"/>
  <c r="AL1195" i="1" s="1"/>
  <c r="AQ1195" i="1" s="1"/>
  <c r="M1195" i="5" s="1"/>
  <c r="P1195" i="5" s="1"/>
  <c r="AB1543" i="1"/>
  <c r="AL1543" i="1" s="1"/>
  <c r="AQ1543" i="1" s="1"/>
  <c r="M1543" i="5" s="1"/>
  <c r="P1543" i="5" s="1"/>
  <c r="AB1451" i="1"/>
  <c r="AL1451" i="1" s="1"/>
  <c r="AQ1451" i="1" s="1"/>
  <c r="M1451" i="5" s="1"/>
  <c r="P1451" i="5" s="1"/>
  <c r="AB542" i="1"/>
  <c r="AL542" i="1" s="1"/>
  <c r="AQ542" i="1" s="1"/>
  <c r="M542" i="5" s="1"/>
  <c r="P542" i="5" s="1"/>
  <c r="AB672" i="1"/>
  <c r="AL672" i="1" s="1"/>
  <c r="AQ672" i="1" s="1"/>
  <c r="M672" i="5" s="1"/>
  <c r="P672" i="5" s="1"/>
  <c r="AB1053" i="1"/>
  <c r="AL1053" i="1" s="1"/>
  <c r="AQ1053" i="1" s="1"/>
  <c r="M1053" i="5" s="1"/>
  <c r="P1053" i="5" s="1"/>
  <c r="AB728" i="1"/>
  <c r="AL728" i="1" s="1"/>
  <c r="AQ728" i="1" s="1"/>
  <c r="M728" i="5" s="1"/>
  <c r="P728" i="5" s="1"/>
  <c r="AB667" i="1"/>
  <c r="AL667" i="1" s="1"/>
  <c r="AQ667" i="1" s="1"/>
  <c r="M667" i="5" s="1"/>
  <c r="P667" i="5" s="1"/>
  <c r="AB332" i="1"/>
  <c r="AL332" i="1" s="1"/>
  <c r="AQ332" i="1" s="1"/>
  <c r="M332" i="5" s="1"/>
  <c r="P332" i="5" s="1"/>
  <c r="AB1165" i="1"/>
  <c r="AL1165" i="1" s="1"/>
  <c r="AQ1165" i="1" s="1"/>
  <c r="M1165" i="5" s="1"/>
  <c r="P1165" i="5" s="1"/>
  <c r="AB1029" i="1"/>
  <c r="AL1029" i="1" s="1"/>
  <c r="AQ1029" i="1" s="1"/>
  <c r="M1029" i="5" s="1"/>
  <c r="P1029" i="5" s="1"/>
  <c r="AB1018" i="1"/>
  <c r="AL1018" i="1" s="1"/>
  <c r="AQ1018" i="1" s="1"/>
  <c r="M1018" i="5" s="1"/>
  <c r="P1018" i="5" s="1"/>
  <c r="AB636" i="1"/>
  <c r="AL636" i="1" s="1"/>
  <c r="AQ636" i="1" s="1"/>
  <c r="M636" i="5" s="1"/>
  <c r="P636" i="5" s="1"/>
  <c r="AB1564" i="1"/>
  <c r="AL1564" i="1" s="1"/>
  <c r="AQ1564" i="1" s="1"/>
  <c r="AB1493" i="1"/>
  <c r="AL1493" i="1" s="1"/>
  <c r="AQ1493" i="1" s="1"/>
  <c r="M1493" i="5" s="1"/>
  <c r="P1493" i="5" s="1"/>
  <c r="AB794" i="1"/>
  <c r="AL794" i="1" s="1"/>
  <c r="AQ794" i="1" s="1"/>
  <c r="M794" i="5" s="1"/>
  <c r="P794" i="5" s="1"/>
  <c r="AB1142" i="1"/>
  <c r="AL1142" i="1" s="1"/>
  <c r="AQ1142" i="1" s="1"/>
  <c r="M1142" i="5" s="1"/>
  <c r="P1142" i="5" s="1"/>
  <c r="AB1608" i="1"/>
  <c r="AL1608" i="1" s="1"/>
  <c r="AQ1608" i="1" s="1"/>
  <c r="AB733" i="1"/>
  <c r="AL733" i="1" s="1"/>
  <c r="AQ733" i="1" s="1"/>
  <c r="M733" i="5" s="1"/>
  <c r="P733" i="5" s="1"/>
  <c r="AB809" i="1"/>
  <c r="AL809" i="1" s="1"/>
  <c r="AQ809" i="1" s="1"/>
  <c r="M809" i="5" s="1"/>
  <c r="P809" i="5" s="1"/>
  <c r="AB318" i="1"/>
  <c r="AL318" i="1" s="1"/>
  <c r="AN318" i="1" s="1"/>
  <c r="AB769" i="1"/>
  <c r="AL769" i="1" s="1"/>
  <c r="AQ769" i="1" s="1"/>
  <c r="M769" i="5" s="1"/>
  <c r="P769" i="5" s="1"/>
  <c r="AB1191" i="1"/>
  <c r="AL1191" i="1" s="1"/>
  <c r="AQ1191" i="1" s="1"/>
  <c r="M1191" i="5" s="1"/>
  <c r="P1191" i="5" s="1"/>
  <c r="AB342" i="1"/>
  <c r="AL342" i="1" s="1"/>
  <c r="AQ342" i="1" s="1"/>
  <c r="M342" i="5" s="1"/>
  <c r="P342" i="5" s="1"/>
  <c r="AB62" i="1"/>
  <c r="AL62" i="1" s="1"/>
  <c r="AN62" i="1" s="1"/>
  <c r="AB563" i="1"/>
  <c r="AL563" i="1" s="1"/>
  <c r="AN563" i="1" s="1"/>
  <c r="AB747" i="1"/>
  <c r="AL747" i="1" s="1"/>
  <c r="AQ747" i="1" s="1"/>
  <c r="M747" i="5" s="1"/>
  <c r="P747" i="5" s="1"/>
  <c r="AB1043" i="1"/>
  <c r="AL1043" i="1" s="1"/>
  <c r="AQ1043" i="1" s="1"/>
  <c r="M1043" i="5" s="1"/>
  <c r="P1043" i="5" s="1"/>
  <c r="AB1103" i="1"/>
  <c r="AL1103" i="1" s="1"/>
  <c r="AQ1103" i="1" s="1"/>
  <c r="M1103" i="5" s="1"/>
  <c r="P1103" i="5" s="1"/>
  <c r="AB1057" i="1"/>
  <c r="AL1057" i="1" s="1"/>
  <c r="AQ1057" i="1" s="1"/>
  <c r="M1057" i="5" s="1"/>
  <c r="P1057" i="5" s="1"/>
  <c r="AB366" i="1"/>
  <c r="AL366" i="1" s="1"/>
  <c r="AQ366" i="1" s="1"/>
  <c r="M366" i="5" s="1"/>
  <c r="P366" i="5" s="1"/>
  <c r="AB198" i="1"/>
  <c r="AL198" i="1" s="1"/>
  <c r="AN198" i="1" s="1"/>
  <c r="AB442" i="1"/>
  <c r="AL442" i="1" s="1"/>
  <c r="AN442" i="1" s="1"/>
  <c r="AB1269" i="1"/>
  <c r="AL1269" i="1" s="1"/>
  <c r="AQ1269" i="1" s="1"/>
  <c r="M1269" i="5" s="1"/>
  <c r="P1269" i="5" s="1"/>
  <c r="AB562" i="1"/>
  <c r="AL562" i="1" s="1"/>
  <c r="AQ562" i="1" s="1"/>
  <c r="M562" i="5" s="1"/>
  <c r="P562" i="5" s="1"/>
  <c r="AB351" i="1"/>
  <c r="AL351" i="1" s="1"/>
  <c r="AN351" i="1" s="1"/>
  <c r="AB1143" i="1"/>
  <c r="AL1143" i="1" s="1"/>
  <c r="AQ1143" i="1" s="1"/>
  <c r="M1143" i="5" s="1"/>
  <c r="P1143" i="5" s="1"/>
  <c r="AB774" i="1"/>
  <c r="AL774" i="1" s="1"/>
  <c r="AQ774" i="1" s="1"/>
  <c r="M774" i="5" s="1"/>
  <c r="P774" i="5" s="1"/>
  <c r="AB650" i="1"/>
  <c r="AL650" i="1" s="1"/>
  <c r="AN650" i="1" s="1"/>
  <c r="AB846" i="1"/>
  <c r="AL846" i="1" s="1"/>
  <c r="AQ846" i="1" s="1"/>
  <c r="M846" i="5" s="1"/>
  <c r="P846" i="5" s="1"/>
  <c r="AB420" i="1"/>
  <c r="AL420" i="1" s="1"/>
  <c r="AQ420" i="1" s="1"/>
  <c r="M420" i="5" s="1"/>
  <c r="P420" i="5" s="1"/>
  <c r="AB484" i="1"/>
  <c r="AL484" i="1" s="1"/>
  <c r="AN484" i="1" s="1"/>
  <c r="AB865" i="1"/>
  <c r="AL865" i="1" s="1"/>
  <c r="AQ865" i="1" s="1"/>
  <c r="M865" i="5" s="1"/>
  <c r="P865" i="5" s="1"/>
  <c r="AB663" i="1"/>
  <c r="AL663" i="1" s="1"/>
  <c r="AQ663" i="1" s="1"/>
  <c r="M663" i="5" s="1"/>
  <c r="P663" i="5" s="1"/>
  <c r="AB463" i="1"/>
  <c r="AL463" i="1" s="1"/>
  <c r="AN463" i="1" s="1"/>
  <c r="AB1405" i="1"/>
  <c r="AL1405" i="1" s="1"/>
  <c r="AQ1405" i="1" s="1"/>
  <c r="M1405" i="5" s="1"/>
  <c r="P1405" i="5" s="1"/>
  <c r="AB730" i="1"/>
  <c r="AL730" i="1" s="1"/>
  <c r="AQ730" i="1" s="1"/>
  <c r="M730" i="5" s="1"/>
  <c r="P730" i="5" s="1"/>
  <c r="AB1084" i="1"/>
  <c r="AL1084" i="1" s="1"/>
  <c r="AQ1084" i="1" s="1"/>
  <c r="M1084" i="5" s="1"/>
  <c r="P1084" i="5" s="1"/>
  <c r="AB980" i="1"/>
  <c r="AL980" i="1" s="1"/>
  <c r="AQ980" i="1" s="1"/>
  <c r="M980" i="5" s="1"/>
  <c r="P980" i="5" s="1"/>
  <c r="AB561" i="1"/>
  <c r="AL561" i="1" s="1"/>
  <c r="AQ561" i="1" s="1"/>
  <c r="M561" i="5" s="1"/>
  <c r="P561" i="5" s="1"/>
  <c r="AB1439" i="1"/>
  <c r="AL1439" i="1" s="1"/>
  <c r="AQ1439" i="1" s="1"/>
  <c r="M1439" i="5" s="1"/>
  <c r="P1439" i="5" s="1"/>
  <c r="AB989" i="1"/>
  <c r="AL989" i="1" s="1"/>
  <c r="AQ989" i="1" s="1"/>
  <c r="M989" i="5" s="1"/>
  <c r="P989" i="5" s="1"/>
  <c r="AB1411" i="1"/>
  <c r="AL1411" i="1" s="1"/>
  <c r="AQ1411" i="1" s="1"/>
  <c r="M1411" i="5" s="1"/>
  <c r="P1411" i="5" s="1"/>
  <c r="AB1256" i="1"/>
  <c r="AL1256" i="1" s="1"/>
  <c r="AQ1256" i="1" s="1"/>
  <c r="M1256" i="5" s="1"/>
  <c r="P1256" i="5" s="1"/>
  <c r="AB668" i="1"/>
  <c r="AL668" i="1" s="1"/>
  <c r="AQ668" i="1" s="1"/>
  <c r="M668" i="5" s="1"/>
  <c r="P668" i="5" s="1"/>
  <c r="AB830" i="1"/>
  <c r="AL830" i="1" s="1"/>
  <c r="AQ830" i="1" s="1"/>
  <c r="M830" i="5" s="1"/>
  <c r="P830" i="5" s="1"/>
  <c r="AB1299" i="1"/>
  <c r="AL1299" i="1" s="1"/>
  <c r="AQ1299" i="1" s="1"/>
  <c r="M1299" i="5" s="1"/>
  <c r="P1299" i="5" s="1"/>
  <c r="AB1321" i="1"/>
  <c r="AL1321" i="1" s="1"/>
  <c r="AQ1321" i="1" s="1"/>
  <c r="M1321" i="5" s="1"/>
  <c r="P1321" i="5" s="1"/>
  <c r="AB1222" i="1"/>
  <c r="AL1222" i="1" s="1"/>
  <c r="AQ1222" i="1" s="1"/>
  <c r="M1222" i="5" s="1"/>
  <c r="P1222" i="5" s="1"/>
  <c r="AB1944" i="1"/>
  <c r="AB468" i="1"/>
  <c r="AL468" i="1" s="1"/>
  <c r="AN468" i="1" s="1"/>
  <c r="AB903" i="1"/>
  <c r="AL903" i="1" s="1"/>
  <c r="AQ903" i="1" s="1"/>
  <c r="M903" i="5" s="1"/>
  <c r="P903" i="5" s="1"/>
  <c r="AB995" i="1"/>
  <c r="AL995" i="1" s="1"/>
  <c r="AQ995" i="1" s="1"/>
  <c r="M995" i="5" s="1"/>
  <c r="P995" i="5" s="1"/>
  <c r="AB675" i="1"/>
  <c r="AL675" i="1" s="1"/>
  <c r="AQ675" i="1" s="1"/>
  <c r="M675" i="5" s="1"/>
  <c r="P675" i="5" s="1"/>
  <c r="AB955" i="1"/>
  <c r="AL955" i="1" s="1"/>
  <c r="AQ955" i="1" s="1"/>
  <c r="M955" i="5" s="1"/>
  <c r="P955" i="5" s="1"/>
  <c r="AB709" i="1"/>
  <c r="AL709" i="1" s="1"/>
  <c r="AQ709" i="1" s="1"/>
  <c r="M709" i="5" s="1"/>
  <c r="P709" i="5" s="1"/>
  <c r="AB533" i="1"/>
  <c r="AL533" i="1" s="1"/>
  <c r="AQ533" i="1" s="1"/>
  <c r="M533" i="5" s="1"/>
  <c r="P533" i="5" s="1"/>
  <c r="AB987" i="1"/>
  <c r="AL987" i="1" s="1"/>
  <c r="AQ987" i="1" s="1"/>
  <c r="M987" i="5" s="1"/>
  <c r="P987" i="5" s="1"/>
  <c r="AB931" i="1"/>
  <c r="AL931" i="1" s="1"/>
  <c r="AQ931" i="1" s="1"/>
  <c r="M931" i="5" s="1"/>
  <c r="P931" i="5" s="1"/>
  <c r="AB961" i="1"/>
  <c r="AL961" i="1" s="1"/>
  <c r="AQ961" i="1" s="1"/>
  <c r="M961" i="5" s="1"/>
  <c r="P961" i="5" s="1"/>
  <c r="AB991" i="1"/>
  <c r="AL991" i="1" s="1"/>
  <c r="AQ991" i="1" s="1"/>
  <c r="M991" i="5" s="1"/>
  <c r="P991" i="5" s="1"/>
  <c r="AB1107" i="1"/>
  <c r="AL1107" i="1" s="1"/>
  <c r="AQ1107" i="1" s="1"/>
  <c r="M1107" i="5" s="1"/>
  <c r="P1107" i="5" s="1"/>
  <c r="AB1055" i="1"/>
  <c r="AL1055" i="1" s="1"/>
  <c r="AQ1055" i="1" s="1"/>
  <c r="M1055" i="5" s="1"/>
  <c r="P1055" i="5" s="1"/>
  <c r="AB46" i="1"/>
  <c r="AL46" i="1" s="1"/>
  <c r="AN46" i="1" s="1"/>
  <c r="AB690" i="1"/>
  <c r="AL690" i="1" s="1"/>
  <c r="AQ690" i="1" s="1"/>
  <c r="M690" i="5" s="1"/>
  <c r="P690" i="5" s="1"/>
  <c r="AB661" i="1"/>
  <c r="AL661" i="1" s="1"/>
  <c r="AQ661" i="1" s="1"/>
  <c r="M661" i="5" s="1"/>
  <c r="P661" i="5" s="1"/>
  <c r="AB1319" i="1"/>
  <c r="AL1319" i="1" s="1"/>
  <c r="AQ1319" i="1" s="1"/>
  <c r="M1319" i="5" s="1"/>
  <c r="P1319" i="5" s="1"/>
  <c r="AB778" i="1"/>
  <c r="AL778" i="1" s="1"/>
  <c r="AQ778" i="1" s="1"/>
  <c r="M778" i="5" s="1"/>
  <c r="P778" i="5" s="1"/>
  <c r="AB594" i="1"/>
  <c r="AL594" i="1" s="1"/>
  <c r="AN594" i="1" s="1"/>
  <c r="AB1153" i="1"/>
  <c r="AL1153" i="1" s="1"/>
  <c r="AQ1153" i="1" s="1"/>
  <c r="M1153" i="5" s="1"/>
  <c r="P1153" i="5" s="1"/>
  <c r="AB1185" i="1"/>
  <c r="AL1185" i="1" s="1"/>
  <c r="AQ1185" i="1" s="1"/>
  <c r="M1185" i="5" s="1"/>
  <c r="P1185" i="5" s="1"/>
  <c r="AB682" i="1"/>
  <c r="AL682" i="1" s="1"/>
  <c r="AQ682" i="1" s="1"/>
  <c r="M682" i="5" s="1"/>
  <c r="P682" i="5" s="1"/>
  <c r="AB831" i="1"/>
  <c r="AL831" i="1" s="1"/>
  <c r="AQ831" i="1" s="1"/>
  <c r="M831" i="5" s="1"/>
  <c r="P831" i="5" s="1"/>
  <c r="AB47" i="1"/>
  <c r="AL47" i="1" s="1"/>
  <c r="AN47" i="1" s="1"/>
  <c r="AB1046" i="1"/>
  <c r="AL1046" i="1" s="1"/>
  <c r="AQ1046" i="1" s="1"/>
  <c r="M1046" i="5" s="1"/>
  <c r="P1046" i="5" s="1"/>
  <c r="AB1175" i="1"/>
  <c r="AL1175" i="1" s="1"/>
  <c r="AQ1175" i="1" s="1"/>
  <c r="M1175" i="5" s="1"/>
  <c r="P1175" i="5" s="1"/>
  <c r="AB1049" i="1"/>
  <c r="AL1049" i="1" s="1"/>
  <c r="AQ1049" i="1" s="1"/>
  <c r="M1049" i="5" s="1"/>
  <c r="P1049" i="5" s="1"/>
  <c r="AB930" i="1"/>
  <c r="AL930" i="1" s="1"/>
  <c r="AQ930" i="1" s="1"/>
  <c r="M930" i="5" s="1"/>
  <c r="P930" i="5" s="1"/>
  <c r="AB1446" i="1"/>
  <c r="AL1446" i="1" s="1"/>
  <c r="AQ1446" i="1" s="1"/>
  <c r="M1446" i="5" s="1"/>
  <c r="P1446" i="5" s="1"/>
  <c r="AB1220" i="1"/>
  <c r="AL1220" i="1" s="1"/>
  <c r="AQ1220" i="1" s="1"/>
  <c r="M1220" i="5" s="1"/>
  <c r="P1220" i="5" s="1"/>
  <c r="AB590" i="1"/>
  <c r="AL590" i="1" s="1"/>
  <c r="AQ590" i="1" s="1"/>
  <c r="M590" i="5" s="1"/>
  <c r="P590" i="5" s="1"/>
  <c r="AB740" i="1"/>
  <c r="AL740" i="1" s="1"/>
  <c r="AQ740" i="1" s="1"/>
  <c r="M740" i="5" s="1"/>
  <c r="P740" i="5" s="1"/>
  <c r="AB1350" i="1"/>
  <c r="AL1350" i="1" s="1"/>
  <c r="AQ1350" i="1" s="1"/>
  <c r="M1350" i="5" s="1"/>
  <c r="P1350" i="5" s="1"/>
  <c r="AB609" i="1"/>
  <c r="AL609" i="1" s="1"/>
  <c r="AQ609" i="1" s="1"/>
  <c r="M609" i="5" s="1"/>
  <c r="P609" i="5" s="1"/>
  <c r="AB388" i="1"/>
  <c r="AL388" i="1" s="1"/>
  <c r="AN388" i="1" s="1"/>
  <c r="AB438" i="1"/>
  <c r="AL438" i="1" s="1"/>
  <c r="AQ438" i="1" s="1"/>
  <c r="M438" i="5" s="1"/>
  <c r="P438" i="5" s="1"/>
  <c r="AB1083" i="1"/>
  <c r="AL1083" i="1" s="1"/>
  <c r="AQ1083" i="1" s="1"/>
  <c r="M1083" i="5" s="1"/>
  <c r="P1083" i="5" s="1"/>
  <c r="AB879" i="1"/>
  <c r="AL879" i="1" s="1"/>
  <c r="AQ879" i="1" s="1"/>
  <c r="M879" i="5" s="1"/>
  <c r="P879" i="5" s="1"/>
  <c r="AB378" i="1"/>
  <c r="AL378" i="1" s="1"/>
  <c r="AQ378" i="1" s="1"/>
  <c r="M378" i="5" s="1"/>
  <c r="P378" i="5" s="1"/>
  <c r="AB302" i="1"/>
  <c r="AL302" i="1" s="1"/>
  <c r="AN302" i="1" s="1"/>
  <c r="AB895" i="1"/>
  <c r="AL895" i="1" s="1"/>
  <c r="AQ895" i="1" s="1"/>
  <c r="M895" i="5" s="1"/>
  <c r="P895" i="5" s="1"/>
  <c r="AB825" i="1"/>
  <c r="AL825" i="1" s="1"/>
  <c r="AQ825" i="1" s="1"/>
  <c r="M825" i="5" s="1"/>
  <c r="P825" i="5" s="1"/>
  <c r="AB383" i="1"/>
  <c r="AL383" i="1" s="1"/>
  <c r="AN383" i="1" s="1"/>
  <c r="AB523" i="1"/>
  <c r="AL523" i="1" s="1"/>
  <c r="AQ523" i="1" s="1"/>
  <c r="M523" i="5" s="1"/>
  <c r="P523" i="5" s="1"/>
  <c r="AB284" i="1"/>
  <c r="AL284" i="1" s="1"/>
  <c r="AN284" i="1" s="1"/>
  <c r="AB630" i="1"/>
  <c r="AL630" i="1" s="1"/>
  <c r="AN630" i="1" s="1"/>
  <c r="AB963" i="1"/>
  <c r="AL963" i="1" s="1"/>
  <c r="AQ963" i="1" s="1"/>
  <c r="M963" i="5" s="1"/>
  <c r="P963" i="5" s="1"/>
  <c r="AB757" i="1"/>
  <c r="AL757" i="1" s="1"/>
  <c r="AQ757" i="1" s="1"/>
  <c r="M757" i="5" s="1"/>
  <c r="P757" i="5" s="1"/>
  <c r="AB750" i="1"/>
  <c r="AL750" i="1" s="1"/>
  <c r="AQ750" i="1" s="1"/>
  <c r="M750" i="5" s="1"/>
  <c r="P750" i="5" s="1"/>
  <c r="AB1203" i="1"/>
  <c r="AL1203" i="1" s="1"/>
  <c r="AQ1203" i="1" s="1"/>
  <c r="M1203" i="5" s="1"/>
  <c r="P1203" i="5" s="1"/>
  <c r="AB142" i="1"/>
  <c r="AL142" i="1" s="1"/>
  <c r="AN142" i="1" s="1"/>
  <c r="AB494" i="1"/>
  <c r="AL494" i="1" s="1"/>
  <c r="AN494" i="1" s="1"/>
  <c r="AB1323" i="1"/>
  <c r="AL1323" i="1" s="1"/>
  <c r="AQ1323" i="1" s="1"/>
  <c r="M1323" i="5" s="1"/>
  <c r="P1323" i="5" s="1"/>
  <c r="AB953" i="1"/>
  <c r="AL953" i="1" s="1"/>
  <c r="AQ953" i="1" s="1"/>
  <c r="M953" i="5" s="1"/>
  <c r="P953" i="5" s="1"/>
  <c r="AB239" i="1"/>
  <c r="AL239" i="1" s="1"/>
  <c r="AN239" i="1" s="1"/>
  <c r="AB1449" i="1"/>
  <c r="AL1449" i="1" s="1"/>
  <c r="AQ1449" i="1" s="1"/>
  <c r="M1449" i="5" s="1"/>
  <c r="P1449" i="5" s="1"/>
  <c r="AB621" i="1"/>
  <c r="AL621" i="1" s="1"/>
  <c r="AQ621" i="1" s="1"/>
  <c r="M621" i="5" s="1"/>
  <c r="P621" i="5" s="1"/>
  <c r="AB1090" i="1"/>
  <c r="AL1090" i="1" s="1"/>
  <c r="AQ1090" i="1" s="1"/>
  <c r="M1090" i="5" s="1"/>
  <c r="P1090" i="5" s="1"/>
  <c r="AB1763" i="1"/>
  <c r="AB1133" i="1"/>
  <c r="AL1133" i="1" s="1"/>
  <c r="AQ1133" i="1" s="1"/>
  <c r="M1133" i="5" s="1"/>
  <c r="P1133" i="5" s="1"/>
  <c r="AB1720" i="1"/>
  <c r="AB1162" i="1"/>
  <c r="AL1162" i="1" s="1"/>
  <c r="AQ1162" i="1" s="1"/>
  <c r="M1162" i="5" s="1"/>
  <c r="P1162" i="5" s="1"/>
  <c r="AB1938" i="1"/>
  <c r="AB1471" i="1"/>
  <c r="AL1471" i="1" s="1"/>
  <c r="AQ1471" i="1" s="1"/>
  <c r="M1471" i="5" s="1"/>
  <c r="P1471" i="5" s="1"/>
  <c r="AB881" i="1"/>
  <c r="AL881" i="1" s="1"/>
  <c r="AQ881" i="1" s="1"/>
  <c r="M881" i="5" s="1"/>
  <c r="P881" i="5" s="1"/>
  <c r="AB1035" i="1"/>
  <c r="AL1035" i="1" s="1"/>
  <c r="AQ1035" i="1" s="1"/>
  <c r="M1035" i="5" s="1"/>
  <c r="P1035" i="5" s="1"/>
  <c r="AB548" i="1"/>
  <c r="AL548" i="1" s="1"/>
  <c r="AN548" i="1" s="1"/>
  <c r="AB705" i="1"/>
  <c r="AL705" i="1" s="1"/>
  <c r="AQ705" i="1" s="1"/>
  <c r="M705" i="5" s="1"/>
  <c r="P705" i="5" s="1"/>
  <c r="AB977" i="1"/>
  <c r="AL977" i="1" s="1"/>
  <c r="AQ977" i="1" s="1"/>
  <c r="M977" i="5" s="1"/>
  <c r="P977" i="5" s="1"/>
  <c r="AB570" i="1"/>
  <c r="AL570" i="1" s="1"/>
  <c r="AN570" i="1" s="1"/>
  <c r="AB877" i="1"/>
  <c r="AL877" i="1" s="1"/>
  <c r="AQ877" i="1" s="1"/>
  <c r="M877" i="5" s="1"/>
  <c r="P877" i="5" s="1"/>
  <c r="AB885" i="1"/>
  <c r="AL885" i="1" s="1"/>
  <c r="AQ885" i="1" s="1"/>
  <c r="M885" i="5" s="1"/>
  <c r="P885" i="5" s="1"/>
  <c r="AB550" i="1"/>
  <c r="AL550" i="1" s="1"/>
  <c r="AN550" i="1" s="1"/>
  <c r="AB1467" i="1"/>
  <c r="AL1467" i="1" s="1"/>
  <c r="AQ1467" i="1" s="1"/>
  <c r="M1467" i="5" s="1"/>
  <c r="P1467" i="5" s="1"/>
  <c r="AB1539" i="1"/>
  <c r="AL1539" i="1" s="1"/>
  <c r="AQ1539" i="1" s="1"/>
  <c r="M1539" i="5" s="1"/>
  <c r="P1539" i="5" s="1"/>
  <c r="AB1538" i="1"/>
  <c r="AL1538" i="1" s="1"/>
  <c r="AQ1538" i="1" s="1"/>
  <c r="M1538" i="5" s="1"/>
  <c r="P1538" i="5" s="1"/>
  <c r="AB1179" i="1"/>
  <c r="AL1179" i="1" s="1"/>
  <c r="AQ1179" i="1" s="1"/>
  <c r="M1179" i="5" s="1"/>
  <c r="P1179" i="5" s="1"/>
  <c r="AB1123" i="1"/>
  <c r="AL1123" i="1" s="1"/>
  <c r="AQ1123" i="1" s="1"/>
  <c r="M1123" i="5" s="1"/>
  <c r="P1123" i="5" s="1"/>
  <c r="AB334" i="1"/>
  <c r="AL334" i="1" s="1"/>
  <c r="AQ334" i="1" s="1"/>
  <c r="M334" i="5" s="1"/>
  <c r="P334" i="5" s="1"/>
  <c r="AB260" i="1"/>
  <c r="AL260" i="1" s="1"/>
  <c r="AN260" i="1" s="1"/>
  <c r="AB789" i="1"/>
  <c r="AL789" i="1" s="1"/>
  <c r="AQ789" i="1" s="1"/>
  <c r="M789" i="5" s="1"/>
  <c r="P789" i="5" s="1"/>
  <c r="AB967" i="1"/>
  <c r="AL967" i="1" s="1"/>
  <c r="AQ967" i="1" s="1"/>
  <c r="M967" i="5" s="1"/>
  <c r="P967" i="5" s="1"/>
  <c r="AB911" i="1"/>
  <c r="AL911" i="1" s="1"/>
  <c r="AQ911" i="1" s="1"/>
  <c r="M911" i="5" s="1"/>
  <c r="P911" i="5" s="1"/>
  <c r="AB557" i="1"/>
  <c r="AL557" i="1" s="1"/>
  <c r="AQ557" i="1" s="1"/>
  <c r="M557" i="5" s="1"/>
  <c r="P557" i="5" s="1"/>
  <c r="AB1383" i="1"/>
  <c r="AL1383" i="1" s="1"/>
  <c r="AQ1383" i="1" s="1"/>
  <c r="M1383" i="5" s="1"/>
  <c r="P1383" i="5" s="1"/>
  <c r="AB314" i="1"/>
  <c r="AL314" i="1" s="1"/>
  <c r="AB582" i="1"/>
  <c r="AL582" i="1" s="1"/>
  <c r="AN582" i="1" s="1"/>
  <c r="AB1525" i="1"/>
  <c r="AL1525" i="1" s="1"/>
  <c r="AQ1525" i="1" s="1"/>
  <c r="M1525" i="5" s="1"/>
  <c r="P1525" i="5" s="1"/>
  <c r="AB1341" i="1"/>
  <c r="AL1341" i="1" s="1"/>
  <c r="AQ1341" i="1" s="1"/>
  <c r="M1341" i="5" s="1"/>
  <c r="P1341" i="5" s="1"/>
  <c r="AB753" i="1"/>
  <c r="AL753" i="1" s="1"/>
  <c r="AQ753" i="1" s="1"/>
  <c r="M753" i="5" s="1"/>
  <c r="P753" i="5" s="1"/>
  <c r="AB905" i="1"/>
  <c r="AL905" i="1" s="1"/>
  <c r="AQ905" i="1" s="1"/>
  <c r="M905" i="5" s="1"/>
  <c r="P905" i="5" s="1"/>
  <c r="AB1429" i="1"/>
  <c r="AL1429" i="1" s="1"/>
  <c r="AQ1429" i="1" s="1"/>
  <c r="M1429" i="5" s="1"/>
  <c r="P1429" i="5" s="1"/>
  <c r="AB1245" i="1"/>
  <c r="AL1245" i="1" s="1"/>
  <c r="AQ1245" i="1" s="1"/>
  <c r="M1245" i="5" s="1"/>
  <c r="P1245" i="5" s="1"/>
  <c r="AB875" i="1"/>
  <c r="AL875" i="1" s="1"/>
  <c r="AQ875" i="1" s="1"/>
  <c r="M875" i="5" s="1"/>
  <c r="P875" i="5" s="1"/>
  <c r="AB567" i="1"/>
  <c r="AL567" i="1" s="1"/>
  <c r="AN567" i="1" s="1"/>
  <c r="AB1333" i="1"/>
  <c r="AL1333" i="1" s="1"/>
  <c r="AQ1333" i="1" s="1"/>
  <c r="M1333" i="5" s="1"/>
  <c r="P1333" i="5" s="1"/>
  <c r="AB1337" i="1"/>
  <c r="AL1337" i="1" s="1"/>
  <c r="AQ1337" i="1" s="1"/>
  <c r="M1337" i="5" s="1"/>
  <c r="P1337" i="5" s="1"/>
  <c r="AB1509" i="1"/>
  <c r="AL1509" i="1" s="1"/>
  <c r="AQ1509" i="1" s="1"/>
  <c r="M1509" i="5" s="1"/>
  <c r="P1509" i="5" s="1"/>
  <c r="AB1377" i="1"/>
  <c r="AL1377" i="1" s="1"/>
  <c r="AQ1377" i="1" s="1"/>
  <c r="M1377" i="5" s="1"/>
  <c r="P1377" i="5" s="1"/>
  <c r="AB658" i="1"/>
  <c r="AL658" i="1" s="1"/>
  <c r="AQ658" i="1" s="1"/>
  <c r="M658" i="5" s="1"/>
  <c r="P658" i="5" s="1"/>
  <c r="AB1576" i="1"/>
  <c r="AL1576" i="1" s="1"/>
  <c r="AQ1576" i="1" s="1"/>
  <c r="AB671" i="1"/>
  <c r="AL671" i="1" s="1"/>
  <c r="AQ671" i="1" s="1"/>
  <c r="M671" i="5" s="1"/>
  <c r="P671" i="5" s="1"/>
  <c r="AB1816" i="1"/>
  <c r="AB782" i="1"/>
  <c r="AL782" i="1" s="1"/>
  <c r="AQ782" i="1" s="1"/>
  <c r="M782" i="5" s="1"/>
  <c r="P782" i="5" s="1"/>
  <c r="AB1441" i="1"/>
  <c r="AL1441" i="1" s="1"/>
  <c r="AQ1441" i="1" s="1"/>
  <c r="M1441" i="5" s="1"/>
  <c r="P1441" i="5" s="1"/>
  <c r="AB681" i="1"/>
  <c r="AL681" i="1" s="1"/>
  <c r="AQ681" i="1" s="1"/>
  <c r="M681" i="5" s="1"/>
  <c r="P681" i="5" s="1"/>
  <c r="AB641" i="1"/>
  <c r="AL641" i="1" s="1"/>
  <c r="AN641" i="1" s="1"/>
  <c r="AB1155" i="1"/>
  <c r="AL1155" i="1" s="1"/>
  <c r="AQ1155" i="1" s="1"/>
  <c r="M1155" i="5" s="1"/>
  <c r="P1155" i="5" s="1"/>
  <c r="AB190" i="1"/>
  <c r="AL190" i="1" s="1"/>
  <c r="AN190" i="1" s="1"/>
  <c r="AB715" i="1"/>
  <c r="AL715" i="1" s="1"/>
  <c r="AQ715" i="1" s="1"/>
  <c r="M715" i="5" s="1"/>
  <c r="P715" i="5" s="1"/>
  <c r="AB743" i="1"/>
  <c r="AL743" i="1" s="1"/>
  <c r="AQ743" i="1" s="1"/>
  <c r="M743" i="5" s="1"/>
  <c r="P743" i="5" s="1"/>
  <c r="AB633" i="1"/>
  <c r="AL633" i="1" s="1"/>
  <c r="AN633" i="1" s="1"/>
  <c r="AB1085" i="1"/>
  <c r="AL1085" i="1" s="1"/>
  <c r="AQ1085" i="1" s="1"/>
  <c r="M1085" i="5" s="1"/>
  <c r="P1085" i="5" s="1"/>
  <c r="AB350" i="1"/>
  <c r="AL350" i="1" s="1"/>
  <c r="AN350" i="1" s="1"/>
  <c r="AB646" i="1"/>
  <c r="AL646" i="1" s="1"/>
  <c r="AQ646" i="1" s="1"/>
  <c r="M646" i="5" s="1"/>
  <c r="P646" i="5" s="1"/>
  <c r="AB670" i="1"/>
  <c r="AL670" i="1" s="1"/>
  <c r="AQ670" i="1" s="1"/>
  <c r="M670" i="5" s="1"/>
  <c r="P670" i="5" s="1"/>
  <c r="AB817" i="1"/>
  <c r="AL817" i="1" s="1"/>
  <c r="AQ817" i="1" s="1"/>
  <c r="M817" i="5" s="1"/>
  <c r="P817" i="5" s="1"/>
  <c r="AB790" i="1"/>
  <c r="AL790" i="1" s="1"/>
  <c r="AQ790" i="1" s="1"/>
  <c r="M790" i="5" s="1"/>
  <c r="P790" i="5" s="1"/>
  <c r="AB1277" i="1"/>
  <c r="AL1277" i="1" s="1"/>
  <c r="AQ1277" i="1" s="1"/>
  <c r="M1277" i="5" s="1"/>
  <c r="P1277" i="5" s="1"/>
  <c r="AB956" i="1"/>
  <c r="AL956" i="1" s="1"/>
  <c r="AQ956" i="1" s="1"/>
  <c r="M956" i="5" s="1"/>
  <c r="P956" i="5" s="1"/>
  <c r="AB772" i="1"/>
  <c r="AL772" i="1" s="1"/>
  <c r="AQ772" i="1" s="1"/>
  <c r="M772" i="5" s="1"/>
  <c r="P772" i="5" s="1"/>
  <c r="AB511" i="1"/>
  <c r="AL511" i="1" s="1"/>
  <c r="AN511" i="1" s="1"/>
  <c r="AB1423" i="1"/>
  <c r="AL1423" i="1" s="1"/>
  <c r="AQ1423" i="1" s="1"/>
  <c r="M1423" i="5" s="1"/>
  <c r="P1423" i="5" s="1"/>
  <c r="AB864" i="1"/>
  <c r="AL864" i="1" s="1"/>
  <c r="AQ864" i="1" s="1"/>
  <c r="M864" i="5" s="1"/>
  <c r="P864" i="5" s="1"/>
  <c r="AB367" i="1"/>
  <c r="AL367" i="1" s="1"/>
  <c r="AN367" i="1" s="1"/>
  <c r="AB1148" i="1"/>
  <c r="AL1148" i="1" s="1"/>
  <c r="AQ1148" i="1" s="1"/>
  <c r="M1148" i="5" s="1"/>
  <c r="P1148" i="5" s="1"/>
  <c r="AB31" i="1"/>
  <c r="AL31" i="1" s="1"/>
  <c r="AN31" i="1" s="1"/>
  <c r="AB579" i="1"/>
  <c r="AL579" i="1" s="1"/>
  <c r="AN579" i="1" s="1"/>
  <c r="AB492" i="1"/>
  <c r="AL492" i="1" s="1"/>
  <c r="AQ492" i="1" s="1"/>
  <c r="M492" i="5" s="1"/>
  <c r="P492" i="5" s="1"/>
  <c r="AB979" i="1"/>
  <c r="AL979" i="1" s="1"/>
  <c r="AQ979" i="1" s="1"/>
  <c r="M979" i="5" s="1"/>
  <c r="P979" i="5" s="1"/>
  <c r="AB613" i="1"/>
  <c r="AL613" i="1" s="1"/>
  <c r="AQ613" i="1" s="1"/>
  <c r="M613" i="5" s="1"/>
  <c r="P613" i="5" s="1"/>
  <c r="AB635" i="1"/>
  <c r="AL635" i="1" s="1"/>
  <c r="AQ635" i="1" s="1"/>
  <c r="M635" i="5" s="1"/>
  <c r="P635" i="5" s="1"/>
  <c r="AB645" i="1"/>
  <c r="AL645" i="1" s="1"/>
  <c r="AQ645" i="1" s="1"/>
  <c r="M645" i="5" s="1"/>
  <c r="P645" i="5" s="1"/>
  <c r="AB746" i="1"/>
  <c r="AL746" i="1" s="1"/>
  <c r="AQ746" i="1" s="1"/>
  <c r="M746" i="5" s="1"/>
  <c r="P746" i="5" s="1"/>
  <c r="AB829" i="1"/>
  <c r="AL829" i="1" s="1"/>
  <c r="AQ829" i="1" s="1"/>
  <c r="M829" i="5" s="1"/>
  <c r="P829" i="5" s="1"/>
  <c r="AB1121" i="1"/>
  <c r="AL1121" i="1" s="1"/>
  <c r="AQ1121" i="1" s="1"/>
  <c r="M1121" i="5" s="1"/>
  <c r="P1121" i="5" s="1"/>
  <c r="AB348" i="1"/>
  <c r="AL348" i="1" s="1"/>
  <c r="AN348" i="1" s="1"/>
  <c r="AB779" i="1"/>
  <c r="AL779" i="1" s="1"/>
  <c r="AQ779" i="1" s="1"/>
  <c r="M779" i="5" s="1"/>
  <c r="P779" i="5" s="1"/>
  <c r="AB901" i="1"/>
  <c r="AL901" i="1" s="1"/>
  <c r="AQ901" i="1" s="1"/>
  <c r="M901" i="5" s="1"/>
  <c r="P901" i="5" s="1"/>
  <c r="AB1219" i="1"/>
  <c r="AL1219" i="1" s="1"/>
  <c r="AQ1219" i="1" s="1"/>
  <c r="M1219" i="5" s="1"/>
  <c r="P1219" i="5" s="1"/>
  <c r="AB981" i="1"/>
  <c r="AL981" i="1" s="1"/>
  <c r="AQ981" i="1" s="1"/>
  <c r="M981" i="5" s="1"/>
  <c r="P981" i="5" s="1"/>
  <c r="AB1355" i="1"/>
  <c r="AL1355" i="1" s="1"/>
  <c r="AQ1355" i="1" s="1"/>
  <c r="M1355" i="5" s="1"/>
  <c r="P1355" i="5" s="1"/>
  <c r="AB2040" i="1"/>
  <c r="AB1407" i="1"/>
  <c r="AL1407" i="1" s="1"/>
  <c r="AQ1407" i="1" s="1"/>
  <c r="M1407" i="5" s="1"/>
  <c r="P1407" i="5" s="1"/>
  <c r="AB869" i="1"/>
  <c r="AL869" i="1" s="1"/>
  <c r="AQ869" i="1" s="1"/>
  <c r="M869" i="5" s="1"/>
  <c r="P869" i="5" s="1"/>
  <c r="AB1463" i="1"/>
  <c r="AL1463" i="1" s="1"/>
  <c r="AQ1463" i="1" s="1"/>
  <c r="M1463" i="5" s="1"/>
  <c r="P1463" i="5" s="1"/>
  <c r="AB725" i="1"/>
  <c r="AL725" i="1" s="1"/>
  <c r="AQ725" i="1" s="1"/>
  <c r="M725" i="5" s="1"/>
  <c r="P725" i="5" s="1"/>
  <c r="AB841" i="1"/>
  <c r="AL841" i="1" s="1"/>
  <c r="AQ841" i="1" s="1"/>
  <c r="M841" i="5" s="1"/>
  <c r="P841" i="5" s="1"/>
  <c r="AB30" i="1"/>
  <c r="AL30" i="1" s="1"/>
  <c r="AN30" i="1" s="1"/>
  <c r="AB569" i="1"/>
  <c r="AL569" i="1" s="1"/>
  <c r="AN569" i="1" s="1"/>
  <c r="AB629" i="1"/>
  <c r="AL629" i="1" s="1"/>
  <c r="AQ629" i="1" s="1"/>
  <c r="M629" i="5" s="1"/>
  <c r="P629" i="5" s="1"/>
  <c r="AB1129" i="1"/>
  <c r="AL1129" i="1" s="1"/>
  <c r="AQ1129" i="1" s="1"/>
  <c r="M1129" i="5" s="1"/>
  <c r="P1129" i="5" s="1"/>
  <c r="AB324" i="1"/>
  <c r="AL324" i="1" s="1"/>
  <c r="AN324" i="1" s="1"/>
  <c r="AB873" i="1"/>
  <c r="AL873" i="1" s="1"/>
  <c r="AQ873" i="1" s="1"/>
  <c r="M873" i="5" s="1"/>
  <c r="P873" i="5" s="1"/>
  <c r="AB79" i="1"/>
  <c r="AL79" i="1" s="1"/>
  <c r="AN79" i="1" s="1"/>
  <c r="AB1371" i="1"/>
  <c r="AL1371" i="1" s="1"/>
  <c r="AQ1371" i="1" s="1"/>
  <c r="M1371" i="5" s="1"/>
  <c r="P1371" i="5" s="1"/>
  <c r="AB1127" i="1"/>
  <c r="AL1127" i="1" s="1"/>
  <c r="AQ1127" i="1" s="1"/>
  <c r="M1127" i="5" s="1"/>
  <c r="P1127" i="5" s="1"/>
  <c r="AB1285" i="1"/>
  <c r="AL1285" i="1" s="1"/>
  <c r="AQ1285" i="1" s="1"/>
  <c r="M1285" i="5" s="1"/>
  <c r="P1285" i="5" s="1"/>
  <c r="AB692" i="1"/>
  <c r="AL692" i="1" s="1"/>
  <c r="AQ692" i="1" s="1"/>
  <c r="M692" i="5" s="1"/>
  <c r="P692" i="5" s="1"/>
  <c r="AB1483" i="1"/>
  <c r="AL1483" i="1" s="1"/>
  <c r="AQ1483" i="1" s="1"/>
  <c r="M1483" i="5" s="1"/>
  <c r="P1483" i="5" s="1"/>
  <c r="AB1117" i="1"/>
  <c r="AL1117" i="1" s="1"/>
  <c r="AQ1117" i="1" s="1"/>
  <c r="M1117" i="5" s="1"/>
  <c r="P1117" i="5" s="1"/>
  <c r="AB616" i="1"/>
  <c r="AL616" i="1" s="1"/>
  <c r="AN616" i="1" s="1"/>
  <c r="AB1031" i="1"/>
  <c r="AL1031" i="1" s="1"/>
  <c r="AQ1031" i="1" s="1"/>
  <c r="M1031" i="5" s="1"/>
  <c r="P1031" i="5" s="1"/>
  <c r="AB601" i="1"/>
  <c r="AL601" i="1" s="1"/>
  <c r="AQ601" i="1" s="1"/>
  <c r="M601" i="5" s="1"/>
  <c r="P601" i="5" s="1"/>
  <c r="AB837" i="1"/>
  <c r="AL837" i="1" s="1"/>
  <c r="AQ837" i="1" s="1"/>
  <c r="M837" i="5" s="1"/>
  <c r="P837" i="5" s="1"/>
  <c r="AB478" i="1"/>
  <c r="AL478" i="1" s="1"/>
  <c r="AQ478" i="1" s="1"/>
  <c r="M478" i="5" s="1"/>
  <c r="P478" i="5" s="1"/>
  <c r="AB913" i="1"/>
  <c r="AL913" i="1" s="1"/>
  <c r="AQ913" i="1" s="1"/>
  <c r="M913" i="5" s="1"/>
  <c r="P913" i="5" s="1"/>
  <c r="AB595" i="1"/>
  <c r="AL595" i="1" s="1"/>
  <c r="AQ595" i="1" s="1"/>
  <c r="M595" i="5" s="1"/>
  <c r="P595" i="5" s="1"/>
  <c r="AB571" i="1"/>
  <c r="AL571" i="1" s="1"/>
  <c r="AN571" i="1" s="1"/>
  <c r="AB1105" i="1"/>
  <c r="AL1105" i="1" s="1"/>
  <c r="AQ1105" i="1" s="1"/>
  <c r="M1105" i="5" s="1"/>
  <c r="P1105" i="5" s="1"/>
  <c r="AB415" i="1"/>
  <c r="AL415" i="1" s="1"/>
  <c r="AN415" i="1" s="1"/>
  <c r="AB839" i="1"/>
  <c r="AL839" i="1" s="1"/>
  <c r="AQ839" i="1" s="1"/>
  <c r="M839" i="5" s="1"/>
  <c r="P839" i="5" s="1"/>
  <c r="AB418" i="1"/>
  <c r="AL418" i="1" s="1"/>
  <c r="AQ418" i="1" s="1"/>
  <c r="M418" i="5" s="1"/>
  <c r="P418" i="5" s="1"/>
  <c r="AB518" i="1"/>
  <c r="AL518" i="1" s="1"/>
  <c r="AN518" i="1" s="1"/>
  <c r="AB649" i="1"/>
  <c r="AL649" i="1" s="1"/>
  <c r="AN649" i="1" s="1"/>
  <c r="AB1445" i="1"/>
  <c r="AL1445" i="1" s="1"/>
  <c r="AQ1445" i="1" s="1"/>
  <c r="M1445" i="5" s="1"/>
  <c r="P1445" i="5" s="1"/>
  <c r="AB814" i="1"/>
  <c r="AL814" i="1" s="1"/>
  <c r="AQ814" i="1" s="1"/>
  <c r="M814" i="5" s="1"/>
  <c r="P814" i="5" s="1"/>
  <c r="AB1755" i="1"/>
  <c r="AB63" i="1"/>
  <c r="AL63" i="1" s="1"/>
  <c r="AN63" i="1" s="1"/>
  <c r="AB406" i="1"/>
  <c r="AL406" i="1" s="1"/>
  <c r="AN406" i="1" s="1"/>
  <c r="AB619" i="1"/>
  <c r="AL619" i="1" s="1"/>
  <c r="AQ619" i="1" s="1"/>
  <c r="M619" i="5" s="1"/>
  <c r="P619" i="5" s="1"/>
  <c r="AB915" i="1"/>
  <c r="AL915" i="1" s="1"/>
  <c r="AQ915" i="1" s="1"/>
  <c r="M915" i="5" s="1"/>
  <c r="P915" i="5" s="1"/>
  <c r="AB539" i="1"/>
  <c r="AL539" i="1" s="1"/>
  <c r="AQ539" i="1" s="1"/>
  <c r="M539" i="5" s="1"/>
  <c r="P539" i="5" s="1"/>
  <c r="AB430" i="1"/>
  <c r="AL430" i="1" s="1"/>
  <c r="AQ430" i="1" s="1"/>
  <c r="M430" i="5" s="1"/>
  <c r="P430" i="5" s="1"/>
  <c r="AB665" i="1"/>
  <c r="AL665" i="1" s="1"/>
  <c r="AQ665" i="1" s="1"/>
  <c r="M665" i="5" s="1"/>
  <c r="P665" i="5" s="1"/>
  <c r="AB541" i="1"/>
  <c r="AL541" i="1" s="1"/>
  <c r="AQ541" i="1" s="1"/>
  <c r="M541" i="5" s="1"/>
  <c r="P541" i="5" s="1"/>
  <c r="AB617" i="1"/>
  <c r="AL617" i="1" s="1"/>
  <c r="AQ617" i="1" s="1"/>
  <c r="M617" i="5" s="1"/>
  <c r="P617" i="5" s="1"/>
  <c r="AB1039" i="1"/>
  <c r="AL1039" i="1" s="1"/>
  <c r="AQ1039" i="1" s="1"/>
  <c r="M1039" i="5" s="1"/>
  <c r="P1039" i="5" s="1"/>
  <c r="AB286" i="1"/>
  <c r="AL286" i="1" s="1"/>
  <c r="AB410" i="1"/>
  <c r="AL410" i="1" s="1"/>
  <c r="AQ410" i="1" s="1"/>
  <c r="M410" i="5" s="1"/>
  <c r="P410" i="5" s="1"/>
  <c r="AB701" i="1"/>
  <c r="AL701" i="1" s="1"/>
  <c r="AQ701" i="1" s="1"/>
  <c r="M701" i="5" s="1"/>
  <c r="P701" i="5" s="1"/>
  <c r="AB685" i="1"/>
  <c r="AL685" i="1" s="1"/>
  <c r="AQ685" i="1" s="1"/>
  <c r="M685" i="5" s="1"/>
  <c r="P685" i="5" s="1"/>
  <c r="AB993" i="1"/>
  <c r="AL993" i="1" s="1"/>
  <c r="AQ993" i="1" s="1"/>
  <c r="M993" i="5" s="1"/>
  <c r="P993" i="5" s="1"/>
  <c r="AB937" i="1"/>
  <c r="AL937" i="1" s="1"/>
  <c r="AQ937" i="1" s="1"/>
  <c r="M937" i="5" s="1"/>
  <c r="P937" i="5" s="1"/>
  <c r="AB1079" i="1"/>
  <c r="AL1079" i="1" s="1"/>
  <c r="AQ1079" i="1" s="1"/>
  <c r="M1079" i="5" s="1"/>
  <c r="P1079" i="5" s="1"/>
  <c r="AB1469" i="1"/>
  <c r="AL1469" i="1" s="1"/>
  <c r="AQ1469" i="1" s="1"/>
  <c r="M1469" i="5" s="1"/>
  <c r="P1469" i="5" s="1"/>
  <c r="AB679" i="1"/>
  <c r="AL679" i="1" s="1"/>
  <c r="AQ679" i="1" s="1"/>
  <c r="M679" i="5" s="1"/>
  <c r="P679" i="5" s="1"/>
  <c r="AB651" i="1"/>
  <c r="AL651" i="1" s="1"/>
  <c r="AQ651" i="1" s="1"/>
  <c r="M651" i="5" s="1"/>
  <c r="P651" i="5" s="1"/>
  <c r="AB1073" i="1"/>
  <c r="AL1073" i="1" s="1"/>
  <c r="AQ1073" i="1" s="1"/>
  <c r="M1073" i="5" s="1"/>
  <c r="P1073" i="5" s="1"/>
  <c r="AB402" i="1"/>
  <c r="AL402" i="1" s="1"/>
  <c r="AQ402" i="1" s="1"/>
  <c r="M402" i="5" s="1"/>
  <c r="P402" i="5" s="1"/>
  <c r="AB850" i="1"/>
  <c r="AL850" i="1" s="1"/>
  <c r="AQ850" i="1" s="1"/>
  <c r="M850" i="5" s="1"/>
  <c r="P850" i="5" s="1"/>
  <c r="AB1091" i="1"/>
  <c r="AL1091" i="1" s="1"/>
  <c r="AQ1091" i="1" s="1"/>
  <c r="M1091" i="5" s="1"/>
  <c r="P1091" i="5" s="1"/>
  <c r="AB1215" i="1"/>
  <c r="AL1215" i="1" s="1"/>
  <c r="AQ1215" i="1" s="1"/>
  <c r="M1215" i="5" s="1"/>
  <c r="P1215" i="5" s="1"/>
  <c r="AB969" i="1"/>
  <c r="AL969" i="1" s="1"/>
  <c r="AQ969" i="1" s="1"/>
  <c r="M969" i="5" s="1"/>
  <c r="P969" i="5" s="1"/>
  <c r="AB543" i="1"/>
  <c r="AL543" i="1" s="1"/>
  <c r="AQ543" i="1" s="1"/>
  <c r="M543" i="5" s="1"/>
  <c r="P543" i="5" s="1"/>
  <c r="AB1251" i="1"/>
  <c r="AL1251" i="1" s="1"/>
  <c r="AQ1251" i="1" s="1"/>
  <c r="M1251" i="5" s="1"/>
  <c r="P1251" i="5" s="1"/>
  <c r="AB1367" i="1"/>
  <c r="AL1367" i="1" s="1"/>
  <c r="AQ1367" i="1" s="1"/>
  <c r="M1367" i="5" s="1"/>
  <c r="P1367" i="5" s="1"/>
  <c r="AB1241" i="1"/>
  <c r="AL1241" i="1" s="1"/>
  <c r="AQ1241" i="1" s="1"/>
  <c r="M1241" i="5" s="1"/>
  <c r="P1241" i="5" s="1"/>
  <c r="AB566" i="1"/>
  <c r="AL566" i="1" s="1"/>
  <c r="AN566" i="1" s="1"/>
  <c r="AB516" i="1"/>
  <c r="AL516" i="1" s="1"/>
  <c r="AN516" i="1" s="1"/>
  <c r="AB927" i="1"/>
  <c r="AL927" i="1" s="1"/>
  <c r="AQ927" i="1" s="1"/>
  <c r="M927" i="5" s="1"/>
  <c r="P927" i="5" s="1"/>
  <c r="AB1327" i="1"/>
  <c r="AL1327" i="1" s="1"/>
  <c r="AQ1327" i="1" s="1"/>
  <c r="M1327" i="5" s="1"/>
  <c r="P1327" i="5" s="1"/>
  <c r="AB1217" i="1"/>
  <c r="AL1217" i="1" s="1"/>
  <c r="AQ1217" i="1" s="1"/>
  <c r="M1217" i="5" s="1"/>
  <c r="P1217" i="5" s="1"/>
  <c r="AB175" i="1"/>
  <c r="AL175" i="1" s="1"/>
  <c r="AN175" i="1" s="1"/>
  <c r="AB1324" i="1"/>
  <c r="AL1324" i="1" s="1"/>
  <c r="AQ1324" i="1" s="1"/>
  <c r="M1324" i="5" s="1"/>
  <c r="P1324" i="5" s="1"/>
  <c r="AB1231" i="1"/>
  <c r="AL1231" i="1" s="1"/>
  <c r="AQ1231" i="1" s="1"/>
  <c r="M1231" i="5" s="1"/>
  <c r="P1231" i="5" s="1"/>
  <c r="AB786" i="1"/>
  <c r="AL786" i="1" s="1"/>
  <c r="AQ786" i="1" s="1"/>
  <c r="M786" i="5" s="1"/>
  <c r="P786" i="5" s="1"/>
  <c r="AB1477" i="1"/>
  <c r="AL1477" i="1" s="1"/>
  <c r="AQ1477" i="1" s="1"/>
  <c r="M1477" i="5" s="1"/>
  <c r="P1477" i="5" s="1"/>
  <c r="AB848" i="1"/>
  <c r="AL848" i="1" s="1"/>
  <c r="AQ848" i="1" s="1"/>
  <c r="M848" i="5" s="1"/>
  <c r="P848" i="5" s="1"/>
  <c r="AB1636" i="1"/>
  <c r="AL1636" i="1" s="1"/>
  <c r="AQ1636" i="1" s="1"/>
  <c r="AB923" i="1"/>
  <c r="AL923" i="1" s="1"/>
  <c r="AQ923" i="1" s="1"/>
  <c r="M923" i="5" s="1"/>
  <c r="P923" i="5" s="1"/>
  <c r="AB677" i="1"/>
  <c r="AL677" i="1" s="1"/>
  <c r="AQ677" i="1" s="1"/>
  <c r="M677" i="5" s="1"/>
  <c r="P677" i="5" s="1"/>
  <c r="AB452" i="1"/>
  <c r="AL452" i="1" s="1"/>
  <c r="AQ452" i="1" s="1"/>
  <c r="M452" i="5" s="1"/>
  <c r="P452" i="5" s="1"/>
  <c r="AB637" i="1"/>
  <c r="AL637" i="1" s="1"/>
  <c r="AN637" i="1" s="1"/>
  <c r="AB713" i="1"/>
  <c r="AL713" i="1" s="1"/>
  <c r="AQ713" i="1" s="1"/>
  <c r="M713" i="5" s="1"/>
  <c r="P713" i="5" s="1"/>
  <c r="AB447" i="1"/>
  <c r="AL447" i="1" s="1"/>
  <c r="AQ447" i="1" s="1"/>
  <c r="M447" i="5" s="1"/>
  <c r="P447" i="5" s="1"/>
  <c r="AB801" i="1"/>
  <c r="AL801" i="1" s="1"/>
  <c r="AQ801" i="1" s="1"/>
  <c r="M801" i="5" s="1"/>
  <c r="P801" i="5" s="1"/>
  <c r="AB127" i="1"/>
  <c r="AL127" i="1" s="1"/>
  <c r="AN127" i="1" s="1"/>
  <c r="AB428" i="1"/>
  <c r="AL428" i="1" s="1"/>
  <c r="AN428" i="1" s="1"/>
  <c r="AB551" i="1"/>
  <c r="AL551" i="1" s="1"/>
  <c r="AN551" i="1" s="1"/>
  <c r="AB1311" i="1"/>
  <c r="AL1311" i="1" s="1"/>
  <c r="AQ1311" i="1" s="1"/>
  <c r="M1311" i="5" s="1"/>
  <c r="P1311" i="5" s="1"/>
  <c r="AB614" i="1"/>
  <c r="AL614" i="1" s="1"/>
  <c r="AQ614" i="1" s="1"/>
  <c r="M614" i="5" s="1"/>
  <c r="P614" i="5" s="1"/>
  <c r="AB1271" i="1"/>
  <c r="AL1271" i="1" s="1"/>
  <c r="AQ1271" i="1" s="1"/>
  <c r="M1271" i="5" s="1"/>
  <c r="P1271" i="5" s="1"/>
  <c r="AB470" i="1"/>
  <c r="AL470" i="1" s="1"/>
  <c r="AN470" i="1" s="1"/>
  <c r="AB534" i="1"/>
  <c r="AL534" i="1" s="1"/>
  <c r="AN534" i="1" s="1"/>
  <c r="AB656" i="1"/>
  <c r="AL656" i="1" s="1"/>
  <c r="AQ656" i="1" s="1"/>
  <c r="M656" i="5" s="1"/>
  <c r="P656" i="5" s="1"/>
  <c r="AB973" i="1"/>
  <c r="AL973" i="1" s="1"/>
  <c r="AQ973" i="1" s="1"/>
  <c r="M973" i="5" s="1"/>
  <c r="P973" i="5" s="1"/>
  <c r="AB446" i="1"/>
  <c r="AL446" i="1" s="1"/>
  <c r="AQ446" i="1" s="1"/>
  <c r="M446" i="5" s="1"/>
  <c r="P446" i="5" s="1"/>
  <c r="AB697" i="1"/>
  <c r="AL697" i="1" s="1"/>
  <c r="AQ697" i="1" s="1"/>
  <c r="M697" i="5" s="1"/>
  <c r="P697" i="5" s="1"/>
  <c r="AB1307" i="1"/>
  <c r="AL1307" i="1" s="1"/>
  <c r="AQ1307" i="1" s="1"/>
  <c r="M1307" i="5" s="1"/>
  <c r="P1307" i="5" s="1"/>
  <c r="AB1149" i="1"/>
  <c r="AL1149" i="1" s="1"/>
  <c r="AQ1149" i="1" s="1"/>
  <c r="M1149" i="5" s="1"/>
  <c r="P1149" i="5" s="1"/>
  <c r="AB1491" i="1"/>
  <c r="AL1491" i="1" s="1"/>
  <c r="AQ1491" i="1" s="1"/>
  <c r="M1491" i="5" s="1"/>
  <c r="P1491" i="5" s="1"/>
  <c r="AB521" i="1"/>
  <c r="AL521" i="1" s="1"/>
  <c r="AQ521" i="1" s="1"/>
  <c r="M521" i="5" s="1"/>
  <c r="P521" i="5" s="1"/>
  <c r="AB919" i="1"/>
  <c r="AL919" i="1" s="1"/>
  <c r="AQ919" i="1" s="1"/>
  <c r="M919" i="5" s="1"/>
  <c r="P919" i="5" s="1"/>
  <c r="AB678" i="1"/>
  <c r="AL678" i="1" s="1"/>
  <c r="AQ678" i="1" s="1"/>
  <c r="M678" i="5" s="1"/>
  <c r="P678" i="5" s="1"/>
  <c r="AB554" i="1"/>
  <c r="AL554" i="1" s="1"/>
  <c r="AQ554" i="1" s="1"/>
  <c r="M554" i="5" s="1"/>
  <c r="P554" i="5" s="1"/>
  <c r="AB718" i="1"/>
  <c r="AL718" i="1" s="1"/>
  <c r="AQ718" i="1" s="1"/>
  <c r="M718" i="5" s="1"/>
  <c r="P718" i="5" s="1"/>
  <c r="AB270" i="1"/>
  <c r="AL270" i="1" s="1"/>
  <c r="AN270" i="1" s="1"/>
  <c r="AB1253" i="1"/>
  <c r="AL1253" i="1" s="1"/>
  <c r="AQ1253" i="1" s="1"/>
  <c r="M1253" i="5" s="1"/>
  <c r="P1253" i="5" s="1"/>
  <c r="AB918" i="1"/>
  <c r="AL918" i="1" s="1"/>
  <c r="AQ918" i="1" s="1"/>
  <c r="M918" i="5" s="1"/>
  <c r="P918" i="5" s="1"/>
  <c r="AB322" i="1"/>
  <c r="AL322" i="1" s="1"/>
  <c r="AB939" i="1"/>
  <c r="AL939" i="1" s="1"/>
  <c r="AQ939" i="1" s="1"/>
  <c r="M939" i="5" s="1"/>
  <c r="P939" i="5" s="1"/>
  <c r="AB1465" i="1"/>
  <c r="AL1465" i="1" s="1"/>
  <c r="AQ1465" i="1" s="1"/>
  <c r="M1465" i="5" s="1"/>
  <c r="P1465" i="5" s="1"/>
  <c r="AB688" i="1"/>
  <c r="AL688" i="1" s="1"/>
  <c r="AQ688" i="1" s="1"/>
  <c r="M688" i="5" s="1"/>
  <c r="P688" i="5" s="1"/>
  <c r="AB847" i="1"/>
  <c r="AL847" i="1" s="1"/>
  <c r="AQ847" i="1" s="1"/>
  <c r="M847" i="5" s="1"/>
  <c r="P847" i="5" s="1"/>
  <c r="AB1216" i="1"/>
  <c r="AL1216" i="1" s="1"/>
  <c r="AQ1216" i="1" s="1"/>
  <c r="M1216" i="5" s="1"/>
  <c r="P1216" i="5" s="1"/>
  <c r="AB1706" i="1"/>
  <c r="AB781" i="1"/>
  <c r="AL781" i="1" s="1"/>
  <c r="AQ781" i="1" s="1"/>
  <c r="M781" i="5" s="1"/>
  <c r="P781" i="5" s="1"/>
  <c r="AB607" i="1"/>
  <c r="AL607" i="1" s="1"/>
  <c r="AN607" i="1" s="1"/>
  <c r="AB734" i="1"/>
  <c r="AL734" i="1" s="1"/>
  <c r="AQ734" i="1" s="1"/>
  <c r="M734" i="5" s="1"/>
  <c r="P734" i="5" s="1"/>
  <c r="AB992" i="1"/>
  <c r="AL992" i="1" s="1"/>
  <c r="AQ992" i="1" s="1"/>
  <c r="M992" i="5" s="1"/>
  <c r="P992" i="5" s="1"/>
  <c r="AB1923" i="1"/>
  <c r="AB292" i="1"/>
  <c r="AL292" i="1" s="1"/>
  <c r="AN292" i="1" s="1"/>
  <c r="AB394" i="1"/>
  <c r="AL394" i="1" s="1"/>
  <c r="AN394" i="1" s="1"/>
  <c r="AB835" i="1"/>
  <c r="AL835" i="1" s="1"/>
  <c r="AQ835" i="1" s="1"/>
  <c r="M835" i="5" s="1"/>
  <c r="P835" i="5" s="1"/>
  <c r="AB340" i="1"/>
  <c r="AL340" i="1" s="1"/>
  <c r="AN340" i="1" s="1"/>
  <c r="AB755" i="1"/>
  <c r="AL755" i="1" s="1"/>
  <c r="AQ755" i="1" s="1"/>
  <c r="M755" i="5" s="1"/>
  <c r="P755" i="5" s="1"/>
  <c r="AB899" i="1"/>
  <c r="AL899" i="1" s="1"/>
  <c r="AQ899" i="1" s="1"/>
  <c r="M899" i="5" s="1"/>
  <c r="P899" i="5" s="1"/>
  <c r="AB78" i="1"/>
  <c r="AL78" i="1" s="1"/>
  <c r="AN78" i="1" s="1"/>
  <c r="AB819" i="1"/>
  <c r="AL819" i="1" s="1"/>
  <c r="AQ819" i="1" s="1"/>
  <c r="M819" i="5" s="1"/>
  <c r="P819" i="5" s="1"/>
  <c r="AB707" i="1"/>
  <c r="AL707" i="1" s="1"/>
  <c r="AQ707" i="1" s="1"/>
  <c r="M707" i="5" s="1"/>
  <c r="P707" i="5" s="1"/>
  <c r="AB1003" i="1"/>
  <c r="AL1003" i="1" s="1"/>
  <c r="AQ1003" i="1" s="1"/>
  <c r="M1003" i="5" s="1"/>
  <c r="P1003" i="5" s="1"/>
  <c r="AB1255" i="1"/>
  <c r="AL1255" i="1" s="1"/>
  <c r="AQ1255" i="1" s="1"/>
  <c r="M1255" i="5" s="1"/>
  <c r="P1255" i="5" s="1"/>
  <c r="AB625" i="1"/>
  <c r="AL625" i="1" s="1"/>
  <c r="AN625" i="1" s="1"/>
  <c r="AB823" i="1"/>
  <c r="AL823" i="1" s="1"/>
  <c r="AQ823" i="1" s="1"/>
  <c r="M823" i="5" s="1"/>
  <c r="P823" i="5" s="1"/>
  <c r="AB1397" i="1"/>
  <c r="AL1397" i="1" s="1"/>
  <c r="AQ1397" i="1" s="1"/>
  <c r="M1397" i="5" s="1"/>
  <c r="P1397" i="5" s="1"/>
  <c r="AB1213" i="1"/>
  <c r="AL1213" i="1" s="1"/>
  <c r="AQ1213" i="1" s="1"/>
  <c r="M1213" i="5" s="1"/>
  <c r="P1213" i="5" s="1"/>
  <c r="AB763" i="1"/>
  <c r="AL763" i="1" s="1"/>
  <c r="AQ763" i="1" s="1"/>
  <c r="M763" i="5" s="1"/>
  <c r="P763" i="5" s="1"/>
  <c r="AB412" i="1"/>
  <c r="AL412" i="1" s="1"/>
  <c r="AQ412" i="1" s="1"/>
  <c r="M412" i="5" s="1"/>
  <c r="P412" i="5" s="1"/>
  <c r="AB1301" i="1"/>
  <c r="AL1301" i="1" s="1"/>
  <c r="AQ1301" i="1" s="1"/>
  <c r="M1301" i="5" s="1"/>
  <c r="P1301" i="5" s="1"/>
  <c r="AB1209" i="1"/>
  <c r="AL1209" i="1" s="1"/>
  <c r="AQ1209" i="1" s="1"/>
  <c r="M1209" i="5" s="1"/>
  <c r="P1209" i="5" s="1"/>
  <c r="AB271" i="1"/>
  <c r="AL271" i="1" s="1"/>
  <c r="AN271" i="1" s="1"/>
  <c r="AB806" i="1"/>
  <c r="AL806" i="1" s="1"/>
  <c r="AQ806" i="1" s="1"/>
  <c r="M806" i="5" s="1"/>
  <c r="P806" i="5" s="1"/>
  <c r="AB528" i="1"/>
  <c r="AL528" i="1" s="1"/>
  <c r="AQ528" i="1" s="1"/>
  <c r="M528" i="5" s="1"/>
  <c r="P528" i="5" s="1"/>
  <c r="AB1533" i="1"/>
  <c r="AL1533" i="1" s="1"/>
  <c r="AQ1533" i="1" s="1"/>
  <c r="M1533" i="5" s="1"/>
  <c r="P1533" i="5" s="1"/>
  <c r="AB1381" i="1"/>
  <c r="AL1381" i="1" s="1"/>
  <c r="AQ1381" i="1" s="1"/>
  <c r="M1381" i="5" s="1"/>
  <c r="P1381" i="5" s="1"/>
  <c r="AB1146" i="1"/>
  <c r="AL1146" i="1" s="1"/>
  <c r="AQ1146" i="1" s="1"/>
  <c r="M1146" i="5" s="1"/>
  <c r="P1146" i="5" s="1"/>
  <c r="AB159" i="1"/>
  <c r="AL159" i="1" s="1"/>
  <c r="AN159" i="1" s="1"/>
  <c r="AB589" i="1"/>
  <c r="AL589" i="1" s="1"/>
  <c r="AQ589" i="1" s="1"/>
  <c r="M589" i="5" s="1"/>
  <c r="P589" i="5" s="1"/>
  <c r="AB950" i="1"/>
  <c r="AL950" i="1" s="1"/>
  <c r="AQ950" i="1" s="1"/>
  <c r="M950" i="5" s="1"/>
  <c r="P950" i="5" s="1"/>
  <c r="AB1426" i="1"/>
  <c r="AL1426" i="1" s="1"/>
  <c r="AQ1426" i="1" s="1"/>
  <c r="M1426" i="5" s="1"/>
  <c r="P1426" i="5" s="1"/>
  <c r="AB1834" i="1"/>
  <c r="AB598" i="1"/>
  <c r="AL598" i="1" s="1"/>
  <c r="AN598" i="1" s="1"/>
  <c r="AB792" i="1"/>
  <c r="AL792" i="1" s="1"/>
  <c r="AQ792" i="1" s="1"/>
  <c r="M792" i="5" s="1"/>
  <c r="P792" i="5" s="1"/>
  <c r="AB1298" i="1"/>
  <c r="AL1298" i="1" s="1"/>
  <c r="AQ1298" i="1" s="1"/>
  <c r="M1298" i="5" s="1"/>
  <c r="P1298" i="5" s="1"/>
  <c r="AB460" i="1"/>
  <c r="AL460" i="1" s="1"/>
  <c r="AN460" i="1" s="1"/>
  <c r="AB310" i="1"/>
  <c r="AL310" i="1" s="1"/>
  <c r="AN310" i="1" s="1"/>
  <c r="AB1023" i="1"/>
  <c r="AL1023" i="1" s="1"/>
  <c r="AQ1023" i="1" s="1"/>
  <c r="M1023" i="5" s="1"/>
  <c r="P1023" i="5" s="1"/>
  <c r="AB436" i="1"/>
  <c r="AL436" i="1" s="1"/>
  <c r="AN436" i="1" s="1"/>
  <c r="AB214" i="1"/>
  <c r="AL214" i="1" s="1"/>
  <c r="AN214" i="1" s="1"/>
  <c r="AB290" i="1"/>
  <c r="AL290" i="1" s="1"/>
  <c r="AN290" i="1" s="1"/>
  <c r="AB1059" i="1"/>
  <c r="AL1059" i="1" s="1"/>
  <c r="AQ1059" i="1" s="1"/>
  <c r="M1059" i="5" s="1"/>
  <c r="P1059" i="5" s="1"/>
  <c r="AB1207" i="1"/>
  <c r="AL1207" i="1" s="1"/>
  <c r="AQ1207" i="1" s="1"/>
  <c r="M1207" i="5" s="1"/>
  <c r="P1207" i="5" s="1"/>
  <c r="AB883" i="1"/>
  <c r="AL883" i="1" s="1"/>
  <c r="AQ883" i="1" s="1"/>
  <c r="M883" i="5" s="1"/>
  <c r="P883" i="5" s="1"/>
  <c r="AB390" i="1"/>
  <c r="AL390" i="1" s="1"/>
  <c r="AN390" i="1" s="1"/>
  <c r="AB476" i="1"/>
  <c r="AL476" i="1" s="1"/>
  <c r="AQ476" i="1" s="1"/>
  <c r="M476" i="5" s="1"/>
  <c r="P476" i="5" s="1"/>
  <c r="AB1515" i="1"/>
  <c r="AL1515" i="1" s="1"/>
  <c r="AQ1515" i="1" s="1"/>
  <c r="M1515" i="5" s="1"/>
  <c r="P1515" i="5" s="1"/>
  <c r="AB818" i="1"/>
  <c r="AL818" i="1" s="1"/>
  <c r="AQ818" i="1" s="1"/>
  <c r="M818" i="5" s="1"/>
  <c r="P818" i="5" s="1"/>
  <c r="AB547" i="1"/>
  <c r="AL547" i="1" s="1"/>
  <c r="AN547" i="1" s="1"/>
  <c r="AB1111" i="1"/>
  <c r="AL1111" i="1" s="1"/>
  <c r="AQ1111" i="1" s="1"/>
  <c r="M1111" i="5" s="1"/>
  <c r="P1111" i="5" s="1"/>
  <c r="AB380" i="1"/>
  <c r="AL380" i="1" s="1"/>
  <c r="AN380" i="1" s="1"/>
  <c r="AB722" i="1"/>
  <c r="AL722" i="1" s="1"/>
  <c r="AQ722" i="1" s="1"/>
  <c r="M722" i="5" s="1"/>
  <c r="P722" i="5" s="1"/>
  <c r="AB268" i="1"/>
  <c r="AL268" i="1" s="1"/>
  <c r="AN268" i="1" s="1"/>
  <c r="AB1351" i="1"/>
  <c r="AL1351" i="1" s="1"/>
  <c r="AQ1351" i="1" s="1"/>
  <c r="M1351" i="5" s="1"/>
  <c r="P1351" i="5" s="1"/>
  <c r="AB810" i="1"/>
  <c r="AL810" i="1" s="1"/>
  <c r="AQ810" i="1" s="1"/>
  <c r="M810" i="5" s="1"/>
  <c r="P810" i="5" s="1"/>
  <c r="AB626" i="1"/>
  <c r="AL626" i="1" s="1"/>
  <c r="AN626" i="1" s="1"/>
  <c r="AB735" i="1"/>
  <c r="AL735" i="1" s="1"/>
  <c r="AQ735" i="1" s="1"/>
  <c r="M735" i="5" s="1"/>
  <c r="P735" i="5" s="1"/>
  <c r="AB653" i="1"/>
  <c r="AL653" i="1" s="1"/>
  <c r="AQ653" i="1" s="1"/>
  <c r="M653" i="5" s="1"/>
  <c r="P653" i="5" s="1"/>
  <c r="AB1365" i="1"/>
  <c r="AL1365" i="1" s="1"/>
  <c r="AQ1365" i="1" s="1"/>
  <c r="M1365" i="5" s="1"/>
  <c r="P1365" i="5" s="1"/>
  <c r="AB1110" i="1"/>
  <c r="AL1110" i="1" s="1"/>
  <c r="AQ1110" i="1" s="1"/>
  <c r="M1110" i="5" s="1"/>
  <c r="P1110" i="5" s="1"/>
  <c r="AB1962" i="1"/>
  <c r="AB1468" i="1"/>
  <c r="AL1468" i="1" s="1"/>
  <c r="AQ1468" i="1" s="1"/>
  <c r="M1468" i="5" s="1"/>
  <c r="P1468" i="5" s="1"/>
  <c r="AB1128" i="1"/>
  <c r="AL1128" i="1" s="1"/>
  <c r="AQ1128" i="1" s="1"/>
  <c r="M1128" i="5" s="1"/>
  <c r="P1128" i="5" s="1"/>
  <c r="AB1867" i="1"/>
  <c r="AB1641" i="1"/>
  <c r="AL1641" i="1" s="1"/>
  <c r="AQ1641" i="1" s="1"/>
  <c r="AB370" i="1"/>
  <c r="AL370" i="1" s="1"/>
  <c r="AN370" i="1" s="1"/>
  <c r="AB1223" i="1"/>
  <c r="AL1223" i="1" s="1"/>
  <c r="AQ1223" i="1" s="1"/>
  <c r="M1223" i="5" s="1"/>
  <c r="P1223" i="5" s="1"/>
  <c r="AB708" i="1"/>
  <c r="AL708" i="1" s="1"/>
  <c r="AQ708" i="1" s="1"/>
  <c r="M708" i="5" s="1"/>
  <c r="P708" i="5" s="1"/>
  <c r="AB724" i="1"/>
  <c r="AL724" i="1" s="1"/>
  <c r="AQ724" i="1" s="1"/>
  <c r="M724" i="5" s="1"/>
  <c r="P724" i="5" s="1"/>
  <c r="AB604" i="1"/>
  <c r="AL604" i="1" s="1"/>
  <c r="AQ604" i="1" s="1"/>
  <c r="M604" i="5" s="1"/>
  <c r="P604" i="5" s="1"/>
  <c r="AB1842" i="1"/>
  <c r="AB1846" i="1"/>
  <c r="AB666" i="1"/>
  <c r="AL666" i="1" s="1"/>
  <c r="AQ666" i="1" s="1"/>
  <c r="M666" i="5" s="1"/>
  <c r="P666" i="5" s="1"/>
  <c r="AB925" i="1"/>
  <c r="AL925" i="1" s="1"/>
  <c r="AQ925" i="1" s="1"/>
  <c r="M925" i="5" s="1"/>
  <c r="P925" i="5" s="1"/>
  <c r="AB1013" i="1"/>
  <c r="AL1013" i="1" s="1"/>
  <c r="AQ1013" i="1" s="1"/>
  <c r="M1013" i="5" s="1"/>
  <c r="P1013" i="5" s="1"/>
  <c r="AB1210" i="1"/>
  <c r="AL1210" i="1" s="1"/>
  <c r="AQ1210" i="1" s="1"/>
  <c r="M1210" i="5" s="1"/>
  <c r="P1210" i="5" s="1"/>
  <c r="AB1874" i="1"/>
  <c r="AB1562" i="1"/>
  <c r="AL1562" i="1" s="1"/>
  <c r="AQ1562" i="1" s="1"/>
  <c r="AB1788" i="1"/>
  <c r="AB1958" i="1"/>
  <c r="AB896" i="1"/>
  <c r="AL896" i="1" s="1"/>
  <c r="AQ896" i="1" s="1"/>
  <c r="M896" i="5" s="1"/>
  <c r="P896" i="5" s="1"/>
  <c r="AB1252" i="1"/>
  <c r="AL1252" i="1" s="1"/>
  <c r="AQ1252" i="1" s="1"/>
  <c r="M1252" i="5" s="1"/>
  <c r="P1252" i="5" s="1"/>
  <c r="AB1645" i="1"/>
  <c r="AL1645" i="1" s="1"/>
  <c r="AQ1645" i="1" s="1"/>
  <c r="AB1475" i="1"/>
  <c r="AL1475" i="1" s="1"/>
  <c r="AQ1475" i="1" s="1"/>
  <c r="M1475" i="5" s="1"/>
  <c r="P1475" i="5" s="1"/>
  <c r="AB1357" i="1"/>
  <c r="AL1357" i="1" s="1"/>
  <c r="AQ1357" i="1" s="1"/>
  <c r="M1357" i="5" s="1"/>
  <c r="P1357" i="5" s="1"/>
  <c r="AB1125" i="1"/>
  <c r="AL1125" i="1" s="1"/>
  <c r="AQ1125" i="1" s="1"/>
  <c r="M1125" i="5" s="1"/>
  <c r="P1125" i="5" s="1"/>
  <c r="AB674" i="1"/>
  <c r="AL674" i="1" s="1"/>
  <c r="AQ674" i="1" s="1"/>
  <c r="M674" i="5" s="1"/>
  <c r="P674" i="5" s="1"/>
  <c r="AB578" i="1"/>
  <c r="AL578" i="1" s="1"/>
  <c r="AN578" i="1" s="1"/>
  <c r="AB1385" i="1"/>
  <c r="AL1385" i="1" s="1"/>
  <c r="AQ1385" i="1" s="1"/>
  <c r="M1385" i="5" s="1"/>
  <c r="P1385" i="5" s="1"/>
  <c r="AB802" i="1"/>
  <c r="AL802" i="1" s="1"/>
  <c r="AQ802" i="1" s="1"/>
  <c r="M802" i="5" s="1"/>
  <c r="P802" i="5" s="1"/>
  <c r="AB1014" i="1"/>
  <c r="AL1014" i="1" s="1"/>
  <c r="AQ1014" i="1" s="1"/>
  <c r="M1014" i="5" s="1"/>
  <c r="P1014" i="5" s="1"/>
  <c r="AB500" i="1"/>
  <c r="AL500" i="1" s="1"/>
  <c r="AN500" i="1" s="1"/>
  <c r="AB982" i="1"/>
  <c r="AL982" i="1" s="1"/>
  <c r="AQ982" i="1" s="1"/>
  <c r="M982" i="5" s="1"/>
  <c r="P982" i="5" s="1"/>
  <c r="AB1033" i="1"/>
  <c r="AL1033" i="1" s="1"/>
  <c r="AQ1033" i="1" s="1"/>
  <c r="M1033" i="5" s="1"/>
  <c r="P1033" i="5" s="1"/>
  <c r="AB1072" i="1"/>
  <c r="AL1072" i="1" s="1"/>
  <c r="AQ1072" i="1" s="1"/>
  <c r="M1072" i="5" s="1"/>
  <c r="P1072" i="5" s="1"/>
  <c r="AB1401" i="1"/>
  <c r="AL1401" i="1" s="1"/>
  <c r="AQ1401" i="1" s="1"/>
  <c r="M1401" i="5" s="1"/>
  <c r="P1401" i="5" s="1"/>
  <c r="AB762" i="1"/>
  <c r="AL762" i="1" s="1"/>
  <c r="AQ762" i="1" s="1"/>
  <c r="M762" i="5" s="1"/>
  <c r="P762" i="5" s="1"/>
  <c r="AB565" i="1"/>
  <c r="AL565" i="1" s="1"/>
  <c r="AQ565" i="1" s="1"/>
  <c r="M565" i="5" s="1"/>
  <c r="P565" i="5" s="1"/>
  <c r="AB573" i="1"/>
  <c r="AL573" i="1" s="1"/>
  <c r="AQ573" i="1" s="1"/>
  <c r="M573" i="5" s="1"/>
  <c r="P573" i="5" s="1"/>
  <c r="AB804" i="1"/>
  <c r="AL804" i="1" s="1"/>
  <c r="AQ804" i="1" s="1"/>
  <c r="M804" i="5" s="1"/>
  <c r="P804" i="5" s="1"/>
  <c r="AB1499" i="1"/>
  <c r="AL1499" i="1" s="1"/>
  <c r="AQ1499" i="1" s="1"/>
  <c r="M1499" i="5" s="1"/>
  <c r="P1499" i="5" s="1"/>
  <c r="AB1101" i="1"/>
  <c r="AL1101" i="1" s="1"/>
  <c r="AQ1101" i="1" s="1"/>
  <c r="M1101" i="5" s="1"/>
  <c r="P1101" i="5" s="1"/>
  <c r="AB784" i="1"/>
  <c r="AL784" i="1" s="1"/>
  <c r="AQ784" i="1" s="1"/>
  <c r="M784" i="5" s="1"/>
  <c r="P784" i="5" s="1"/>
  <c r="AB622" i="1"/>
  <c r="AL622" i="1" s="1"/>
  <c r="AN622" i="1" s="1"/>
  <c r="AB863" i="1"/>
  <c r="AL863" i="1" s="1"/>
  <c r="AQ863" i="1" s="1"/>
  <c r="M863" i="5" s="1"/>
  <c r="P863" i="5" s="1"/>
  <c r="AB458" i="1"/>
  <c r="AL458" i="1" s="1"/>
  <c r="AQ458" i="1" s="1"/>
  <c r="M458" i="5" s="1"/>
  <c r="P458" i="5" s="1"/>
  <c r="AB608" i="1"/>
  <c r="AL608" i="1" s="1"/>
  <c r="AN608" i="1" s="1"/>
  <c r="AB1527" i="1"/>
  <c r="AL1527" i="1" s="1"/>
  <c r="AQ1527" i="1" s="1"/>
  <c r="M1527" i="5" s="1"/>
  <c r="P1527" i="5" s="1"/>
  <c r="AB1419" i="1"/>
  <c r="AL1419" i="1" s="1"/>
  <c r="AQ1419" i="1" s="1"/>
  <c r="M1419" i="5" s="1"/>
  <c r="P1419" i="5" s="1"/>
  <c r="AB1479" i="1"/>
  <c r="AL1479" i="1" s="1"/>
  <c r="AQ1479" i="1" s="1"/>
  <c r="M1479" i="5" s="1"/>
  <c r="P1479" i="5" s="1"/>
  <c r="AB1131" i="1"/>
  <c r="AL1131" i="1" s="1"/>
  <c r="AQ1131" i="1" s="1"/>
  <c r="M1131" i="5" s="1"/>
  <c r="P1131" i="5" s="1"/>
  <c r="AB871" i="1"/>
  <c r="AL871" i="1" s="1"/>
  <c r="AQ871" i="1" s="1"/>
  <c r="M871" i="5" s="1"/>
  <c r="P871" i="5" s="1"/>
  <c r="AB1331" i="1"/>
  <c r="AL1331" i="1" s="1"/>
  <c r="AQ1331" i="1" s="1"/>
  <c r="M1331" i="5" s="1"/>
  <c r="P1331" i="5" s="1"/>
  <c r="AB799" i="1"/>
  <c r="AL799" i="1" s="1"/>
  <c r="AQ799" i="1" s="1"/>
  <c r="M799" i="5" s="1"/>
  <c r="P799" i="5" s="1"/>
  <c r="AB1097" i="1"/>
  <c r="AL1097" i="1" s="1"/>
  <c r="AQ1097" i="1" s="1"/>
  <c r="M1097" i="5" s="1"/>
  <c r="P1097" i="5" s="1"/>
  <c r="AB1279" i="1"/>
  <c r="AL1279" i="1" s="1"/>
  <c r="AQ1279" i="1" s="1"/>
  <c r="M1279" i="5" s="1"/>
  <c r="P1279" i="5" s="1"/>
  <c r="AB514" i="1"/>
  <c r="AL514" i="1" s="1"/>
  <c r="AN514" i="1" s="1"/>
  <c r="AB111" i="1"/>
  <c r="AL111" i="1" s="1"/>
  <c r="AN111" i="1" s="1"/>
  <c r="AB278" i="1"/>
  <c r="AL278" i="1" s="1"/>
  <c r="AN278" i="1" s="1"/>
  <c r="AB853" i="1"/>
  <c r="AL853" i="1" s="1"/>
  <c r="AQ853" i="1" s="1"/>
  <c r="M853" i="5" s="1"/>
  <c r="P853" i="5" s="1"/>
  <c r="AB143" i="1"/>
  <c r="AL143" i="1" s="1"/>
  <c r="AN143" i="1" s="1"/>
  <c r="AB1115" i="1"/>
  <c r="AL1115" i="1" s="1"/>
  <c r="AQ1115" i="1" s="1"/>
  <c r="M1115" i="5" s="1"/>
  <c r="P1115" i="5" s="1"/>
  <c r="AB803" i="1"/>
  <c r="AL803" i="1" s="1"/>
  <c r="AQ803" i="1" s="1"/>
  <c r="M803" i="5" s="1"/>
  <c r="P803" i="5" s="1"/>
  <c r="AB1027" i="1"/>
  <c r="AL1027" i="1" s="1"/>
  <c r="AQ1027" i="1" s="1"/>
  <c r="M1027" i="5" s="1"/>
  <c r="P1027" i="5" s="1"/>
  <c r="AB935" i="1"/>
  <c r="AL935" i="1" s="1"/>
  <c r="AQ935" i="1" s="1"/>
  <c r="M935" i="5" s="1"/>
  <c r="P935" i="5" s="1"/>
  <c r="AB510" i="1"/>
  <c r="AL510" i="1" s="1"/>
  <c r="AN510" i="1" s="1"/>
  <c r="AB975" i="1"/>
  <c r="AL975" i="1" s="1"/>
  <c r="AQ975" i="1" s="1"/>
  <c r="M975" i="5" s="1"/>
  <c r="P975" i="5" s="1"/>
  <c r="AB553" i="1"/>
  <c r="AL553" i="1" s="1"/>
  <c r="AQ553" i="1" s="1"/>
  <c r="M553" i="5" s="1"/>
  <c r="P553" i="5" s="1"/>
  <c r="AB462" i="1"/>
  <c r="AL462" i="1" s="1"/>
  <c r="AQ462" i="1" s="1"/>
  <c r="M462" i="5" s="1"/>
  <c r="P462" i="5" s="1"/>
  <c r="AB1258" i="1"/>
  <c r="AL1258" i="1" s="1"/>
  <c r="AQ1258" i="1" s="1"/>
  <c r="M1258" i="5" s="1"/>
  <c r="P1258" i="5" s="1"/>
  <c r="AB1173" i="1"/>
  <c r="AL1173" i="1" s="1"/>
  <c r="AQ1173" i="1" s="1"/>
  <c r="M1173" i="5" s="1"/>
  <c r="P1173" i="5" s="1"/>
  <c r="AB752" i="1"/>
  <c r="AL752" i="1" s="1"/>
  <c r="AQ752" i="1" s="1"/>
  <c r="M752" i="5" s="1"/>
  <c r="P752" i="5" s="1"/>
  <c r="AB736" i="1"/>
  <c r="AL736" i="1" s="1"/>
  <c r="AQ736" i="1" s="1"/>
  <c r="M736" i="5" s="1"/>
  <c r="P736" i="5" s="1"/>
  <c r="AB450" i="1"/>
  <c r="AL450" i="1" s="1"/>
  <c r="AQ450" i="1" s="1"/>
  <c r="M450" i="5" s="1"/>
  <c r="P450" i="5" s="1"/>
  <c r="AB1656" i="1"/>
  <c r="AB862" i="1"/>
  <c r="AL862" i="1" s="1"/>
  <c r="AQ862" i="1" s="1"/>
  <c r="M862" i="5" s="1"/>
  <c r="P862" i="5" s="1"/>
  <c r="AB924" i="1"/>
  <c r="AL924" i="1" s="1"/>
  <c r="AQ924" i="1" s="1"/>
  <c r="M924" i="5" s="1"/>
  <c r="P924" i="5" s="1"/>
  <c r="AB766" i="1"/>
  <c r="AL766" i="1" s="1"/>
  <c r="AQ766" i="1" s="1"/>
  <c r="M766" i="5" s="1"/>
  <c r="P766" i="5" s="1"/>
  <c r="AB695" i="1"/>
  <c r="AL695" i="1" s="1"/>
  <c r="AQ695" i="1" s="1"/>
  <c r="M695" i="5" s="1"/>
  <c r="P695" i="5" s="1"/>
  <c r="AB335" i="1"/>
  <c r="AL335" i="1" s="1"/>
  <c r="AQ335" i="1" s="1"/>
  <c r="M335" i="5" s="1"/>
  <c r="P335" i="5" s="1"/>
  <c r="AB770" i="1"/>
  <c r="AL770" i="1" s="1"/>
  <c r="AQ770" i="1" s="1"/>
  <c r="M770" i="5" s="1"/>
  <c r="P770" i="5" s="1"/>
  <c r="AB866" i="1"/>
  <c r="AL866" i="1" s="1"/>
  <c r="AQ866" i="1" s="1"/>
  <c r="M866" i="5" s="1"/>
  <c r="P866" i="5" s="1"/>
  <c r="AB686" i="1"/>
  <c r="AL686" i="1" s="1"/>
  <c r="AQ686" i="1" s="1"/>
  <c r="M686" i="5" s="1"/>
  <c r="P686" i="5" s="1"/>
  <c r="AB1523" i="1"/>
  <c r="AL1523" i="1" s="1"/>
  <c r="AQ1523" i="1" s="1"/>
  <c r="M1523" i="5" s="1"/>
  <c r="P1523" i="5" s="1"/>
  <c r="AB1205" i="1"/>
  <c r="AL1205" i="1" s="1"/>
  <c r="AQ1205" i="1" s="1"/>
  <c r="M1205" i="5" s="1"/>
  <c r="P1205" i="5" s="1"/>
  <c r="AB593" i="1"/>
  <c r="AL593" i="1" s="1"/>
  <c r="AQ593" i="1" s="1"/>
  <c r="M593" i="5" s="1"/>
  <c r="P593" i="5" s="1"/>
  <c r="AB761" i="1"/>
  <c r="AL761" i="1" s="1"/>
  <c r="AQ761" i="1" s="1"/>
  <c r="M761" i="5" s="1"/>
  <c r="P761" i="5" s="1"/>
  <c r="AB537" i="1"/>
  <c r="AL537" i="1" s="1"/>
  <c r="AN537" i="1" s="1"/>
  <c r="AB1037" i="1"/>
  <c r="AL1037" i="1" s="1"/>
  <c r="AQ1037" i="1" s="1"/>
  <c r="M1037" i="5" s="1"/>
  <c r="P1037" i="5" s="1"/>
  <c r="AB720" i="1"/>
  <c r="AL720" i="1" s="1"/>
  <c r="AQ720" i="1" s="1"/>
  <c r="M720" i="5" s="1"/>
  <c r="P720" i="5" s="1"/>
  <c r="AB574" i="1"/>
  <c r="AL574" i="1" s="1"/>
  <c r="AN574" i="1" s="1"/>
  <c r="AB739" i="1"/>
  <c r="AL739" i="1" s="1"/>
  <c r="AQ739" i="1" s="1"/>
  <c r="M739" i="5" s="1"/>
  <c r="P739" i="5" s="1"/>
  <c r="AB1303" i="1"/>
  <c r="AL1303" i="1" s="1"/>
  <c r="AQ1303" i="1" s="1"/>
  <c r="M1303" i="5" s="1"/>
  <c r="P1303" i="5" s="1"/>
  <c r="AB544" i="1"/>
  <c r="AL544" i="1" s="1"/>
  <c r="AQ544" i="1" s="1"/>
  <c r="M544" i="5" s="1"/>
  <c r="P544" i="5" s="1"/>
  <c r="AB1487" i="1"/>
  <c r="AL1487" i="1" s="1"/>
  <c r="AQ1487" i="1" s="1"/>
  <c r="M1487" i="5" s="1"/>
  <c r="P1487" i="5" s="1"/>
  <c r="AB1387" i="1"/>
  <c r="AL1387" i="1" s="1"/>
  <c r="AQ1387" i="1" s="1"/>
  <c r="M1387" i="5" s="1"/>
  <c r="P1387" i="5" s="1"/>
  <c r="AB1447" i="1"/>
  <c r="AL1447" i="1" s="1"/>
  <c r="AQ1447" i="1" s="1"/>
  <c r="M1447" i="5" s="1"/>
  <c r="P1447" i="5" s="1"/>
  <c r="AB1067" i="1"/>
  <c r="AL1067" i="1" s="1"/>
  <c r="AQ1067" i="1" s="1"/>
  <c r="M1067" i="5" s="1"/>
  <c r="P1067" i="5" s="1"/>
  <c r="AB627" i="1"/>
  <c r="AL627" i="1" s="1"/>
  <c r="AN627" i="1" s="1"/>
  <c r="AB354" i="1"/>
  <c r="AL354" i="1" s="1"/>
  <c r="AQ354" i="1" s="1"/>
  <c r="M354" i="5" s="1"/>
  <c r="P354" i="5" s="1"/>
  <c r="AB158" i="1"/>
  <c r="AL158" i="1" s="1"/>
  <c r="AN158" i="1" s="1"/>
  <c r="AB404" i="1"/>
  <c r="AL404" i="1" s="1"/>
  <c r="AQ404" i="1" s="1"/>
  <c r="M404" i="5" s="1"/>
  <c r="P404" i="5" s="1"/>
  <c r="AB95" i="1"/>
  <c r="AL95" i="1" s="1"/>
  <c r="AN95" i="1" s="1"/>
  <c r="AB797" i="1"/>
  <c r="AL797" i="1" s="1"/>
  <c r="AQ797" i="1" s="1"/>
  <c r="M797" i="5" s="1"/>
  <c r="P797" i="5" s="1"/>
  <c r="AB788" i="1"/>
  <c r="AL788" i="1" s="1"/>
  <c r="AQ788" i="1" s="1"/>
  <c r="M788" i="5" s="1"/>
  <c r="P788" i="5" s="1"/>
  <c r="AB897" i="1"/>
  <c r="AL897" i="1" s="1"/>
  <c r="AQ897" i="1" s="1"/>
  <c r="M897" i="5" s="1"/>
  <c r="P897" i="5" s="1"/>
  <c r="AB887" i="1"/>
  <c r="AL887" i="1" s="1"/>
  <c r="AQ887" i="1" s="1"/>
  <c r="M887" i="5" s="1"/>
  <c r="P887" i="5" s="1"/>
  <c r="AB1028" i="1"/>
  <c r="AL1028" i="1" s="1"/>
  <c r="AQ1028" i="1" s="1"/>
  <c r="M1028" i="5" s="1"/>
  <c r="P1028" i="5" s="1"/>
  <c r="AB1392" i="1"/>
  <c r="AL1392" i="1" s="1"/>
  <c r="AQ1392" i="1" s="1"/>
  <c r="M1392" i="5" s="1"/>
  <c r="P1392" i="5" s="1"/>
  <c r="AB634" i="1"/>
  <c r="AL634" i="1" s="1"/>
  <c r="AQ634" i="1" s="1"/>
  <c r="M634" i="5" s="1"/>
  <c r="P634" i="5" s="1"/>
  <c r="AB1243" i="1"/>
  <c r="AL1243" i="1" s="1"/>
  <c r="AQ1243" i="1" s="1"/>
  <c r="M1243" i="5" s="1"/>
  <c r="P1243" i="5" s="1"/>
  <c r="AB780" i="1"/>
  <c r="AL780" i="1" s="1"/>
  <c r="AQ780" i="1" s="1"/>
  <c r="M780" i="5" s="1"/>
  <c r="P780" i="5" s="1"/>
  <c r="AB560" i="1"/>
  <c r="AL560" i="1" s="1"/>
  <c r="AQ560" i="1" s="1"/>
  <c r="M560" i="5" s="1"/>
  <c r="P560" i="5" s="1"/>
  <c r="AB1082" i="1"/>
  <c r="AL1082" i="1" s="1"/>
  <c r="AQ1082" i="1" s="1"/>
  <c r="M1082" i="5" s="1"/>
  <c r="P1082" i="5" s="1"/>
  <c r="AB1503" i="1"/>
  <c r="AL1503" i="1" s="1"/>
  <c r="AQ1503" i="1" s="1"/>
  <c r="M1503" i="5" s="1"/>
  <c r="P1503" i="5" s="1"/>
  <c r="AB1034" i="1"/>
  <c r="AL1034" i="1" s="1"/>
  <c r="AQ1034" i="1" s="1"/>
  <c r="M1034" i="5" s="1"/>
  <c r="P1034" i="5" s="1"/>
  <c r="AB1044" i="1"/>
  <c r="AL1044" i="1" s="1"/>
  <c r="AQ1044" i="1" s="1"/>
  <c r="M1044" i="5" s="1"/>
  <c r="P1044" i="5" s="1"/>
  <c r="AB259" i="1"/>
  <c r="AL259" i="1" s="1"/>
  <c r="AN259" i="1" s="1"/>
  <c r="AB1343" i="1"/>
  <c r="AL1343" i="1" s="1"/>
  <c r="AQ1343" i="1" s="1"/>
  <c r="M1343" i="5" s="1"/>
  <c r="P1343" i="5" s="1"/>
  <c r="AB1291" i="1"/>
  <c r="AL1291" i="1" s="1"/>
  <c r="AQ1291" i="1" s="1"/>
  <c r="M1291" i="5" s="1"/>
  <c r="P1291" i="5" s="1"/>
  <c r="AB988" i="1"/>
  <c r="AL988" i="1" s="1"/>
  <c r="AQ988" i="1" s="1"/>
  <c r="M988" i="5" s="1"/>
  <c r="P988" i="5" s="1"/>
  <c r="AB1478" i="1"/>
  <c r="AL1478" i="1" s="1"/>
  <c r="AQ1478" i="1" s="1"/>
  <c r="M1478" i="5" s="1"/>
  <c r="P1478" i="5" s="1"/>
  <c r="AB1434" i="1"/>
  <c r="AL1434" i="1" s="1"/>
  <c r="AQ1434" i="1" s="1"/>
  <c r="M1434" i="5" s="1"/>
  <c r="P1434" i="5" s="1"/>
  <c r="AB699" i="1"/>
  <c r="AL699" i="1" s="1"/>
  <c r="AQ699" i="1" s="1"/>
  <c r="M699" i="5" s="1"/>
  <c r="P699" i="5" s="1"/>
  <c r="AB1020" i="1"/>
  <c r="AL1020" i="1" s="1"/>
  <c r="AQ1020" i="1" s="1"/>
  <c r="M1020" i="5" s="1"/>
  <c r="P1020" i="5" s="1"/>
  <c r="AB1510" i="1"/>
  <c r="AL1510" i="1" s="1"/>
  <c r="AQ1510" i="1" s="1"/>
  <c r="M1510" i="5" s="1"/>
  <c r="P1510" i="5" s="1"/>
  <c r="AB1898" i="1"/>
  <c r="AB1495" i="1"/>
  <c r="AL1495" i="1" s="1"/>
  <c r="AQ1495" i="1" s="1"/>
  <c r="M1495" i="5" s="1"/>
  <c r="P1495" i="5" s="1"/>
  <c r="AB1194" i="1"/>
  <c r="AL1194" i="1" s="1"/>
  <c r="AQ1194" i="1" s="1"/>
  <c r="M1194" i="5" s="1"/>
  <c r="P1194" i="5" s="1"/>
  <c r="AB1329" i="1"/>
  <c r="AL1329" i="1" s="1"/>
  <c r="AQ1329" i="1" s="1"/>
  <c r="M1329" i="5" s="1"/>
  <c r="P1329" i="5" s="1"/>
  <c r="AB1312" i="1"/>
  <c r="AL1312" i="1" s="1"/>
  <c r="AQ1312" i="1" s="1"/>
  <c r="M1312" i="5" s="1"/>
  <c r="P1312" i="5" s="1"/>
  <c r="AB1652" i="1"/>
  <c r="AB1513" i="1"/>
  <c r="AL1513" i="1" s="1"/>
  <c r="AQ1513" i="1" s="1"/>
  <c r="M1513" i="5" s="1"/>
  <c r="P1513" i="5" s="1"/>
  <c r="AB1393" i="1"/>
  <c r="AL1393" i="1" s="1"/>
  <c r="AQ1393" i="1" s="1"/>
  <c r="M1393" i="5" s="1"/>
  <c r="P1393" i="5" s="1"/>
  <c r="AB1322" i="1"/>
  <c r="AL1322" i="1" s="1"/>
  <c r="AQ1322" i="1" s="1"/>
  <c r="M1322" i="5" s="1"/>
  <c r="P1322" i="5" s="1"/>
  <c r="AB832" i="1"/>
  <c r="AL832" i="1" s="1"/>
  <c r="AQ832" i="1" s="1"/>
  <c r="M832" i="5" s="1"/>
  <c r="P832" i="5" s="1"/>
  <c r="AB1610" i="1"/>
  <c r="AL1610" i="1" s="1"/>
  <c r="AQ1610" i="1" s="1"/>
  <c r="AB1192" i="1"/>
  <c r="AL1192" i="1" s="1"/>
  <c r="AQ1192" i="1" s="1"/>
  <c r="M1192" i="5" s="1"/>
  <c r="P1192" i="5" s="1"/>
  <c r="AB628" i="1"/>
  <c r="AL628" i="1" s="1"/>
  <c r="AQ628" i="1" s="1"/>
  <c r="M628" i="5" s="1"/>
  <c r="P628" i="5" s="1"/>
  <c r="AB1550" i="1"/>
  <c r="AL1550" i="1" s="1"/>
  <c r="AQ1550" i="1" s="1"/>
  <c r="M1550" i="5" s="1"/>
  <c r="P1550" i="5" s="1"/>
  <c r="AB1619" i="1"/>
  <c r="AL1619" i="1" s="1"/>
  <c r="AQ1619" i="1" s="1"/>
  <c r="AB1882" i="1"/>
  <c r="AB1810" i="1"/>
  <c r="AB139" i="1"/>
  <c r="AL139" i="1" s="1"/>
  <c r="AN139" i="1" s="1"/>
  <c r="AB958" i="1"/>
  <c r="AL958" i="1" s="1"/>
  <c r="AQ958" i="1" s="1"/>
  <c r="M958" i="5" s="1"/>
  <c r="P958" i="5" s="1"/>
  <c r="AB1758" i="1"/>
  <c r="AB1757" i="1"/>
  <c r="AB223" i="1"/>
  <c r="AL223" i="1" s="1"/>
  <c r="AN223" i="1" s="1"/>
  <c r="AB1616" i="1"/>
  <c r="AL1616" i="1" s="1"/>
  <c r="AQ1616" i="1" s="1"/>
  <c r="AB1724" i="1"/>
  <c r="AB1409" i="1"/>
  <c r="AL1409" i="1" s="1"/>
  <c r="AQ1409" i="1" s="1"/>
  <c r="M1409" i="5" s="1"/>
  <c r="P1409" i="5" s="1"/>
  <c r="AB1821" i="1"/>
  <c r="AB1050" i="1"/>
  <c r="AL1050" i="1" s="1"/>
  <c r="AQ1050" i="1" s="1"/>
  <c r="M1050" i="5" s="1"/>
  <c r="P1050" i="5" s="1"/>
  <c r="AB1930" i="1"/>
  <c r="AB828" i="1"/>
  <c r="AL828" i="1" s="1"/>
  <c r="AQ828" i="1" s="1"/>
  <c r="M828" i="5" s="1"/>
  <c r="P828" i="5" s="1"/>
  <c r="AB1317" i="1"/>
  <c r="AL1317" i="1" s="1"/>
  <c r="AQ1317" i="1" s="1"/>
  <c r="M1317" i="5" s="1"/>
  <c r="P1317" i="5" s="1"/>
  <c r="AB902" i="1"/>
  <c r="AL902" i="1" s="1"/>
  <c r="AQ902" i="1" s="1"/>
  <c r="M902" i="5" s="1"/>
  <c r="P902" i="5" s="1"/>
  <c r="AB1795" i="1"/>
  <c r="AB1021" i="1"/>
  <c r="AL1021" i="1" s="1"/>
  <c r="AQ1021" i="1" s="1"/>
  <c r="M1021" i="5" s="1"/>
  <c r="P1021" i="5" s="1"/>
  <c r="AB1026" i="1"/>
  <c r="AL1026" i="1" s="1"/>
  <c r="AQ1026" i="1" s="1"/>
  <c r="M1026" i="5" s="1"/>
  <c r="P1026" i="5" s="1"/>
  <c r="AB942" i="1"/>
  <c r="AL942" i="1" s="1"/>
  <c r="AQ942" i="1" s="1"/>
  <c r="M942" i="5" s="1"/>
  <c r="P942" i="5" s="1"/>
  <c r="AB1699" i="1"/>
  <c r="AB1137" i="1"/>
  <c r="AL1137" i="1" s="1"/>
  <c r="AQ1137" i="1" s="1"/>
  <c r="M1137" i="5" s="1"/>
  <c r="P1137" i="5" s="1"/>
  <c r="AB1001" i="1"/>
  <c r="AL1001" i="1" s="1"/>
  <c r="AQ1001" i="1" s="1"/>
  <c r="M1001" i="5" s="1"/>
  <c r="P1001" i="5" s="1"/>
  <c r="AB1452" i="1"/>
  <c r="AL1452" i="1" s="1"/>
  <c r="AQ1452" i="1" s="1"/>
  <c r="M1452" i="5" s="1"/>
  <c r="P1452" i="5" s="1"/>
  <c r="AB712" i="1"/>
  <c r="AL712" i="1" s="1"/>
  <c r="AQ712" i="1" s="1"/>
  <c r="M712" i="5" s="1"/>
  <c r="P712" i="5" s="1"/>
  <c r="AB655" i="1"/>
  <c r="AL655" i="1" s="1"/>
  <c r="AQ655" i="1" s="1"/>
  <c r="M655" i="5" s="1"/>
  <c r="P655" i="5" s="1"/>
  <c r="AB2022" i="1"/>
  <c r="AB1164" i="1"/>
  <c r="AL1164" i="1" s="1"/>
  <c r="AQ1164" i="1" s="1"/>
  <c r="M1164" i="5" s="1"/>
  <c r="P1164" i="5" s="1"/>
  <c r="AB1398" i="1"/>
  <c r="AL1398" i="1" s="1"/>
  <c r="AQ1398" i="1" s="1"/>
  <c r="M1398" i="5" s="1"/>
  <c r="P1398" i="5" s="1"/>
  <c r="AB1492" i="1"/>
  <c r="AL1492" i="1" s="1"/>
  <c r="AQ1492" i="1" s="1"/>
  <c r="M1492" i="5" s="1"/>
  <c r="P1492" i="5" s="1"/>
  <c r="AB1038" i="1"/>
  <c r="AL1038" i="1" s="1"/>
  <c r="AQ1038" i="1" s="1"/>
  <c r="M1038" i="5" s="1"/>
  <c r="P1038" i="5" s="1"/>
  <c r="AB1234" i="1"/>
  <c r="AL1234" i="1" s="1"/>
  <c r="AQ1234" i="1" s="1"/>
  <c r="M1234" i="5" s="1"/>
  <c r="P1234" i="5" s="1"/>
  <c r="AB1739" i="1"/>
  <c r="AB1502" i="1"/>
  <c r="AL1502" i="1" s="1"/>
  <c r="AQ1502" i="1" s="1"/>
  <c r="M1502" i="5" s="1"/>
  <c r="P1502" i="5" s="1"/>
  <c r="AB1420" i="1"/>
  <c r="AL1420" i="1" s="1"/>
  <c r="AQ1420" i="1" s="1"/>
  <c r="M1420" i="5" s="1"/>
  <c r="P1420" i="5" s="1"/>
  <c r="AB118" i="1"/>
  <c r="AL118" i="1" s="1"/>
  <c r="AN118" i="1" s="1"/>
  <c r="AB385" i="1"/>
  <c r="AL385" i="1" s="1"/>
  <c r="AN385" i="1" s="1"/>
  <c r="AB134" i="1"/>
  <c r="AL134" i="1" s="1"/>
  <c r="AN134" i="1" s="1"/>
  <c r="AB721" i="1"/>
  <c r="AL721" i="1" s="1"/>
  <c r="AQ721" i="1" s="1"/>
  <c r="M721" i="5" s="1"/>
  <c r="P721" i="5" s="1"/>
  <c r="AB910" i="1"/>
  <c r="AL910" i="1" s="1"/>
  <c r="AQ910" i="1" s="1"/>
  <c r="M910" i="5" s="1"/>
  <c r="P910" i="5" s="1"/>
  <c r="AB1678" i="1"/>
  <c r="AB855" i="1"/>
  <c r="AL855" i="1" s="1"/>
  <c r="AQ855" i="1" s="1"/>
  <c r="M855" i="5" s="1"/>
  <c r="P855" i="5" s="1"/>
  <c r="AB1226" i="1"/>
  <c r="AL1226" i="1" s="1"/>
  <c r="AQ1226" i="1" s="1"/>
  <c r="M1226" i="5" s="1"/>
  <c r="P1226" i="5" s="1"/>
  <c r="AB1913" i="1"/>
  <c r="AB559" i="1"/>
  <c r="AL559" i="1" s="1"/>
  <c r="AN559" i="1" s="1"/>
  <c r="AB612" i="1"/>
  <c r="AL612" i="1" s="1"/>
  <c r="AQ612" i="1" s="1"/>
  <c r="M612" i="5" s="1"/>
  <c r="P612" i="5" s="1"/>
  <c r="AB1212" i="1"/>
  <c r="AL1212" i="1" s="1"/>
  <c r="AQ1212" i="1" s="1"/>
  <c r="M1212" i="5" s="1"/>
  <c r="P1212" i="5" s="1"/>
  <c r="AB1674" i="1"/>
  <c r="AB1390" i="1"/>
  <c r="AL1390" i="1" s="1"/>
  <c r="AQ1390" i="1" s="1"/>
  <c r="M1390" i="5" s="1"/>
  <c r="P1390" i="5" s="1"/>
  <c r="AB1094" i="1"/>
  <c r="AL1094" i="1" s="1"/>
  <c r="AQ1094" i="1" s="1"/>
  <c r="M1094" i="5" s="1"/>
  <c r="P1094" i="5" s="1"/>
  <c r="AB1604" i="1"/>
  <c r="AL1604" i="1" s="1"/>
  <c r="AQ1604" i="1" s="1"/>
  <c r="AB1228" i="1"/>
  <c r="AL1228" i="1" s="1"/>
  <c r="AQ1228" i="1" s="1"/>
  <c r="M1228" i="5" s="1"/>
  <c r="P1228" i="5" s="1"/>
  <c r="AB684" i="1"/>
  <c r="AL684" i="1" s="1"/>
  <c r="AQ684" i="1" s="1"/>
  <c r="M684" i="5" s="1"/>
  <c r="P684" i="5" s="1"/>
  <c r="AB744" i="1"/>
  <c r="AL744" i="1" s="1"/>
  <c r="AQ744" i="1" s="1"/>
  <c r="M744" i="5" s="1"/>
  <c r="P744" i="5" s="1"/>
  <c r="AB1208" i="1"/>
  <c r="AL1208" i="1" s="1"/>
  <c r="AQ1208" i="1" s="1"/>
  <c r="M1208" i="5" s="1"/>
  <c r="P1208" i="5" s="1"/>
  <c r="AB1712" i="1"/>
  <c r="AB1584" i="1"/>
  <c r="AL1584" i="1" s="1"/>
  <c r="AQ1584" i="1" s="1"/>
  <c r="AB1481" i="1"/>
  <c r="AL1481" i="1" s="1"/>
  <c r="AQ1481" i="1" s="1"/>
  <c r="M1481" i="5" s="1"/>
  <c r="P1481" i="5" s="1"/>
  <c r="AB1864" i="1"/>
  <c r="AB1572" i="1"/>
  <c r="AL1572" i="1" s="1"/>
  <c r="AQ1572" i="1" s="1"/>
  <c r="AB1308" i="1"/>
  <c r="AL1308" i="1" s="1"/>
  <c r="AQ1308" i="1" s="1"/>
  <c r="M1308" i="5" s="1"/>
  <c r="P1308" i="5" s="1"/>
  <c r="AB921" i="1"/>
  <c r="AL921" i="1" s="1"/>
  <c r="AQ921" i="1" s="1"/>
  <c r="M921" i="5" s="1"/>
  <c r="P921" i="5" s="1"/>
  <c r="AB1188" i="1"/>
  <c r="AL1188" i="1" s="1"/>
  <c r="AQ1188" i="1" s="1"/>
  <c r="M1188" i="5" s="1"/>
  <c r="P1188" i="5" s="1"/>
  <c r="AB1987" i="1"/>
  <c r="AB1796" i="1"/>
  <c r="AB1809" i="1"/>
  <c r="AB1865" i="1"/>
  <c r="AB45" i="1"/>
  <c r="AL45" i="1" s="1"/>
  <c r="AN45" i="1" s="1"/>
  <c r="AB1250" i="1"/>
  <c r="AL1250" i="1" s="1"/>
  <c r="AQ1250" i="1" s="1"/>
  <c r="M1250" i="5" s="1"/>
  <c r="P1250" i="5" s="1"/>
  <c r="AB1425" i="1"/>
  <c r="AL1425" i="1" s="1"/>
  <c r="AQ1425" i="1" s="1"/>
  <c r="M1425" i="5" s="1"/>
  <c r="P1425" i="5" s="1"/>
  <c r="AB150" i="1"/>
  <c r="AL150" i="1" s="1"/>
  <c r="AN150" i="1" s="1"/>
  <c r="AB1118" i="1"/>
  <c r="AL1118" i="1" s="1"/>
  <c r="AQ1118" i="1" s="1"/>
  <c r="M1118" i="5" s="1"/>
  <c r="P1118" i="5" s="1"/>
  <c r="AB596" i="1"/>
  <c r="AL596" i="1" s="1"/>
  <c r="AQ596" i="1" s="1"/>
  <c r="M596" i="5" s="1"/>
  <c r="P596" i="5" s="1"/>
  <c r="AB1776" i="1"/>
  <c r="AB1246" i="1"/>
  <c r="AL1246" i="1" s="1"/>
  <c r="AQ1246" i="1" s="1"/>
  <c r="M1246" i="5" s="1"/>
  <c r="P1246" i="5" s="1"/>
  <c r="AB1364" i="1"/>
  <c r="AL1364" i="1" s="1"/>
  <c r="AQ1364" i="1" s="1"/>
  <c r="M1364" i="5" s="1"/>
  <c r="P1364" i="5" s="1"/>
  <c r="AB1736" i="1"/>
  <c r="AB1879" i="1"/>
  <c r="AB1723" i="1"/>
  <c r="AB1536" i="1"/>
  <c r="AL1536" i="1" s="1"/>
  <c r="AQ1536" i="1" s="1"/>
  <c r="M1536" i="5" s="1"/>
  <c r="P1536" i="5" s="1"/>
  <c r="AB1581" i="1"/>
  <c r="AL1581" i="1" s="1"/>
  <c r="AQ1581" i="1" s="1"/>
  <c r="AB1833" i="1"/>
  <c r="AB54" i="1"/>
  <c r="AL54" i="1" s="1"/>
  <c r="AN54" i="1" s="1"/>
  <c r="AB74" i="1"/>
  <c r="AL74" i="1" s="1"/>
  <c r="AN74" i="1" s="1"/>
  <c r="AB536" i="1"/>
  <c r="AL536" i="1" s="1"/>
  <c r="AQ536" i="1" s="1"/>
  <c r="M536" i="5" s="1"/>
  <c r="P536" i="5" s="1"/>
  <c r="AB940" i="1"/>
  <c r="AL940" i="1" s="1"/>
  <c r="AQ940" i="1" s="1"/>
  <c r="M940" i="5" s="1"/>
  <c r="P940" i="5" s="1"/>
  <c r="AB1320" i="1"/>
  <c r="AL1320" i="1" s="1"/>
  <c r="AQ1320" i="1" s="1"/>
  <c r="M1320" i="5" s="1"/>
  <c r="P1320" i="5" s="1"/>
  <c r="AB1134" i="1"/>
  <c r="AL1134" i="1" s="1"/>
  <c r="AQ1134" i="1" s="1"/>
  <c r="M1134" i="5" s="1"/>
  <c r="P1134" i="5" s="1"/>
  <c r="AB1918" i="1"/>
  <c r="AB920" i="1"/>
  <c r="AL920" i="1" s="1"/>
  <c r="AQ920" i="1" s="1"/>
  <c r="M920" i="5" s="1"/>
  <c r="P920" i="5" s="1"/>
  <c r="AB1583" i="1"/>
  <c r="AL1583" i="1" s="1"/>
  <c r="AQ1583" i="1" s="1"/>
  <c r="AB50" i="1"/>
  <c r="AL50" i="1" s="1"/>
  <c r="AN50" i="1" s="1"/>
  <c r="AB1470" i="1"/>
  <c r="AL1470" i="1" s="1"/>
  <c r="AQ1470" i="1" s="1"/>
  <c r="M1470" i="5" s="1"/>
  <c r="P1470" i="5" s="1"/>
  <c r="AB485" i="1"/>
  <c r="AL485" i="1" s="1"/>
  <c r="AQ485" i="1" s="1"/>
  <c r="M485" i="5" s="1"/>
  <c r="P485" i="5" s="1"/>
  <c r="AB1278" i="1"/>
  <c r="AL1278" i="1" s="1"/>
  <c r="AQ1278" i="1" s="1"/>
  <c r="M1278" i="5" s="1"/>
  <c r="P1278" i="5" s="1"/>
  <c r="AB507" i="1"/>
  <c r="AL507" i="1" s="1"/>
  <c r="AQ507" i="1" s="1"/>
  <c r="M507" i="5" s="1"/>
  <c r="P507" i="5" s="1"/>
  <c r="AB1986" i="1"/>
  <c r="AB1835" i="1"/>
  <c r="AB1557" i="1"/>
  <c r="AL1557" i="1" s="1"/>
  <c r="AQ1557" i="1" s="1"/>
  <c r="M1557" i="5" s="1"/>
  <c r="P1557" i="5" s="1"/>
  <c r="AB564" i="1"/>
  <c r="AL564" i="1" s="1"/>
  <c r="AQ564" i="1" s="1"/>
  <c r="M564" i="5" s="1"/>
  <c r="P564" i="5" s="1"/>
  <c r="AB1374" i="1"/>
  <c r="AL1374" i="1" s="1"/>
  <c r="AQ1374" i="1" s="1"/>
  <c r="M1374" i="5" s="1"/>
  <c r="P1374" i="5" s="1"/>
  <c r="AB1088" i="1"/>
  <c r="AL1088" i="1" s="1"/>
  <c r="AQ1088" i="1" s="1"/>
  <c r="M1088" i="5" s="1"/>
  <c r="P1088" i="5" s="1"/>
  <c r="AB1244" i="1"/>
  <c r="AL1244" i="1" s="1"/>
  <c r="AQ1244" i="1" s="1"/>
  <c r="M1244" i="5" s="1"/>
  <c r="P1244" i="5" s="1"/>
  <c r="AB1126" i="1"/>
  <c r="AL1126" i="1" s="1"/>
  <c r="AQ1126" i="1" s="1"/>
  <c r="M1126" i="5" s="1"/>
  <c r="P1126" i="5" s="1"/>
  <c r="AB1058" i="1"/>
  <c r="AL1058" i="1" s="1"/>
  <c r="AQ1058" i="1" s="1"/>
  <c r="M1058" i="5" s="1"/>
  <c r="P1058" i="5" s="1"/>
  <c r="AB1254" i="1"/>
  <c r="AL1254" i="1" s="1"/>
  <c r="AQ1254" i="1" s="1"/>
  <c r="M1254" i="5" s="1"/>
  <c r="P1254" i="5" s="1"/>
  <c r="AB888" i="1"/>
  <c r="AL888" i="1" s="1"/>
  <c r="AQ888" i="1" s="1"/>
  <c r="M888" i="5" s="1"/>
  <c r="P888" i="5" s="1"/>
  <c r="AB1573" i="1"/>
  <c r="AL1573" i="1" s="1"/>
  <c r="AQ1573" i="1" s="1"/>
  <c r="AB1861" i="1"/>
  <c r="AB71" i="1"/>
  <c r="AL71" i="1" s="1"/>
  <c r="AN71" i="1" s="1"/>
  <c r="AB1850" i="1"/>
  <c r="AB1721" i="1"/>
  <c r="AB1595" i="1"/>
  <c r="AL1595" i="1" s="1"/>
  <c r="AQ1595" i="1" s="1"/>
  <c r="AB1937" i="1"/>
  <c r="AB480" i="1"/>
  <c r="AL480" i="1" s="1"/>
  <c r="AQ480" i="1" s="1"/>
  <c r="M480" i="5" s="1"/>
  <c r="P480" i="5" s="1"/>
  <c r="AB767" i="1"/>
  <c r="AL767" i="1" s="1"/>
  <c r="AQ767" i="1" s="1"/>
  <c r="M767" i="5" s="1"/>
  <c r="P767" i="5" s="1"/>
  <c r="AB928" i="1"/>
  <c r="AL928" i="1" s="1"/>
  <c r="AQ928" i="1" s="1"/>
  <c r="M928" i="5" s="1"/>
  <c r="P928" i="5" s="1"/>
  <c r="AB1274" i="1"/>
  <c r="AL1274" i="1" s="1"/>
  <c r="AQ1274" i="1" s="1"/>
  <c r="M1274" i="5" s="1"/>
  <c r="P1274" i="5" s="1"/>
  <c r="AB508" i="1"/>
  <c r="AL508" i="1" s="1"/>
  <c r="AN508" i="1" s="1"/>
  <c r="AB1160" i="1"/>
  <c r="AL1160" i="1" s="1"/>
  <c r="AQ1160" i="1" s="1"/>
  <c r="M1160" i="5" s="1"/>
  <c r="P1160" i="5" s="1"/>
  <c r="AB1056" i="1"/>
  <c r="AL1056" i="1" s="1"/>
  <c r="AQ1056" i="1" s="1"/>
  <c r="M1056" i="5" s="1"/>
  <c r="P1056" i="5" s="1"/>
  <c r="AB1344" i="1"/>
  <c r="AL1344" i="1" s="1"/>
  <c r="AQ1344" i="1" s="1"/>
  <c r="M1344" i="5" s="1"/>
  <c r="P1344" i="5" s="1"/>
  <c r="AB262" i="1"/>
  <c r="AL262" i="1" s="1"/>
  <c r="AN262" i="1" s="1"/>
  <c r="AB1065" i="1"/>
  <c r="AL1065" i="1" s="1"/>
  <c r="AQ1065" i="1" s="1"/>
  <c r="M1065" i="5" s="1"/>
  <c r="P1065" i="5" s="1"/>
  <c r="AB325" i="1"/>
  <c r="AL325" i="1" s="1"/>
  <c r="AN325" i="1" s="1"/>
  <c r="AB369" i="1"/>
  <c r="AL369" i="1" s="1"/>
  <c r="AN369" i="1" s="1"/>
  <c r="AB1682" i="1"/>
  <c r="AB1472" i="1"/>
  <c r="AL1472" i="1" s="1"/>
  <c r="AQ1472" i="1" s="1"/>
  <c r="M1472" i="5" s="1"/>
  <c r="P1472" i="5" s="1"/>
  <c r="AB1845" i="1"/>
  <c r="AB337" i="1"/>
  <c r="AL337" i="1" s="1"/>
  <c r="AN337" i="1" s="1"/>
  <c r="AB273" i="1"/>
  <c r="AL273" i="1" s="1"/>
  <c r="AN273" i="1" s="1"/>
  <c r="AB1737" i="1"/>
  <c r="AB1960" i="1"/>
  <c r="AB1871" i="1"/>
  <c r="AB796" i="1"/>
  <c r="AL796" i="1" s="1"/>
  <c r="AQ796" i="1" s="1"/>
  <c r="M796" i="5" s="1"/>
  <c r="P796" i="5" s="1"/>
  <c r="AB1554" i="1"/>
  <c r="AL1554" i="1" s="1"/>
  <c r="AQ1554" i="1" s="1"/>
  <c r="M1554" i="5" s="1"/>
  <c r="P1554" i="5" s="1"/>
  <c r="AB1592" i="1"/>
  <c r="AL1592" i="1" s="1"/>
  <c r="AQ1592" i="1" s="1"/>
  <c r="AB1268" i="1"/>
  <c r="AL1268" i="1" s="1"/>
  <c r="AQ1268" i="1" s="1"/>
  <c r="M1268" i="5" s="1"/>
  <c r="P1268" i="5" s="1"/>
  <c r="AB815" i="1"/>
  <c r="AL815" i="1" s="1"/>
  <c r="AQ815" i="1" s="1"/>
  <c r="M815" i="5" s="1"/>
  <c r="P815" i="5" s="1"/>
  <c r="AB1379" i="1"/>
  <c r="AL1379" i="1" s="1"/>
  <c r="AQ1379" i="1" s="1"/>
  <c r="M1379" i="5" s="1"/>
  <c r="P1379" i="5" s="1"/>
  <c r="AB1290" i="1"/>
  <c r="AL1290" i="1" s="1"/>
  <c r="AQ1290" i="1" s="1"/>
  <c r="M1290" i="5" s="1"/>
  <c r="P1290" i="5" s="1"/>
  <c r="AB1302" i="1"/>
  <c r="AL1302" i="1" s="1"/>
  <c r="AQ1302" i="1" s="1"/>
  <c r="M1302" i="5" s="1"/>
  <c r="P1302" i="5" s="1"/>
  <c r="AB827" i="1"/>
  <c r="AL827" i="1" s="1"/>
  <c r="AQ827" i="1" s="1"/>
  <c r="M827" i="5" s="1"/>
  <c r="P827" i="5" s="1"/>
  <c r="AB1036" i="1"/>
  <c r="AL1036" i="1" s="1"/>
  <c r="AQ1036" i="1" s="1"/>
  <c r="M1036" i="5" s="1"/>
  <c r="P1036" i="5" s="1"/>
  <c r="AB1416" i="1"/>
  <c r="AL1416" i="1" s="1"/>
  <c r="AQ1416" i="1" s="1"/>
  <c r="M1416" i="5" s="1"/>
  <c r="P1416" i="5" s="1"/>
  <c r="AB1992" i="1"/>
  <c r="AB1362" i="1"/>
  <c r="AL1362" i="1" s="1"/>
  <c r="AQ1362" i="1" s="1"/>
  <c r="M1362" i="5" s="1"/>
  <c r="P1362" i="5" s="1"/>
  <c r="AB576" i="1"/>
  <c r="AL576" i="1" s="1"/>
  <c r="AQ576" i="1" s="1"/>
  <c r="M576" i="5" s="1"/>
  <c r="P576" i="5" s="1"/>
  <c r="AB1166" i="1"/>
  <c r="AL1166" i="1" s="1"/>
  <c r="AQ1166" i="1" s="1"/>
  <c r="M1166" i="5" s="1"/>
  <c r="P1166" i="5" s="1"/>
  <c r="AB2016" i="1"/>
  <c r="AB1618" i="1"/>
  <c r="AL1618" i="1" s="1"/>
  <c r="AQ1618" i="1" s="1"/>
  <c r="AB610" i="1"/>
  <c r="AL610" i="1" s="1"/>
  <c r="AQ610" i="1" s="1"/>
  <c r="M610" i="5" s="1"/>
  <c r="P610" i="5" s="1"/>
  <c r="AB1092" i="1"/>
  <c r="AL1092" i="1" s="1"/>
  <c r="AQ1092" i="1" s="1"/>
  <c r="M1092" i="5" s="1"/>
  <c r="P1092" i="5" s="1"/>
  <c r="AB1352" i="1"/>
  <c r="AL1352" i="1" s="1"/>
  <c r="AQ1352" i="1" s="1"/>
  <c r="M1352" i="5" s="1"/>
  <c r="P1352" i="5" s="1"/>
  <c r="AB1529" i="1"/>
  <c r="AL1529" i="1" s="1"/>
  <c r="AQ1529" i="1" s="1"/>
  <c r="M1529" i="5" s="1"/>
  <c r="P1529" i="5" s="1"/>
  <c r="AB2008" i="1"/>
  <c r="AB1286" i="1"/>
  <c r="AL1286" i="1" s="1"/>
  <c r="AQ1286" i="1" s="1"/>
  <c r="M1286" i="5" s="1"/>
  <c r="P1286" i="5" s="1"/>
  <c r="AB600" i="1"/>
  <c r="AL600" i="1" s="1"/>
  <c r="AQ600" i="1" s="1"/>
  <c r="M600" i="5" s="1"/>
  <c r="P600" i="5" s="1"/>
  <c r="AB1403" i="1"/>
  <c r="AL1403" i="1" s="1"/>
  <c r="AQ1403" i="1" s="1"/>
  <c r="M1403" i="5" s="1"/>
  <c r="P1403" i="5" s="1"/>
  <c r="AB1193" i="1"/>
  <c r="AL1193" i="1" s="1"/>
  <c r="AQ1193" i="1" s="1"/>
  <c r="M1193" i="5" s="1"/>
  <c r="P1193" i="5" s="1"/>
  <c r="AB1306" i="1"/>
  <c r="AL1306" i="1" s="1"/>
  <c r="AQ1306" i="1" s="1"/>
  <c r="M1306" i="5" s="1"/>
  <c r="P1306" i="5" s="1"/>
  <c r="AB1512" i="1"/>
  <c r="AL1512" i="1" s="1"/>
  <c r="AQ1512" i="1" s="1"/>
  <c r="M1512" i="5" s="1"/>
  <c r="P1512" i="5" s="1"/>
  <c r="AB1421" i="1"/>
  <c r="AL1421" i="1" s="1"/>
  <c r="AQ1421" i="1" s="1"/>
  <c r="M1421" i="5" s="1"/>
  <c r="P1421" i="5" s="1"/>
  <c r="AB1349" i="1"/>
  <c r="AL1349" i="1" s="1"/>
  <c r="AQ1349" i="1" s="1"/>
  <c r="M1349" i="5" s="1"/>
  <c r="P1349" i="5" s="1"/>
  <c r="AB1427" i="1"/>
  <c r="AL1427" i="1" s="1"/>
  <c r="AQ1427" i="1" s="1"/>
  <c r="M1427" i="5" s="1"/>
  <c r="P1427" i="5" s="1"/>
  <c r="AB529" i="1"/>
  <c r="AL529" i="1" s="1"/>
  <c r="AQ529" i="1" s="1"/>
  <c r="M529" i="5" s="1"/>
  <c r="P529" i="5" s="1"/>
  <c r="AB1196" i="1"/>
  <c r="AL1196" i="1" s="1"/>
  <c r="AQ1196" i="1" s="1"/>
  <c r="M1196" i="5" s="1"/>
  <c r="P1196" i="5" s="1"/>
  <c r="AB852" i="1"/>
  <c r="AL852" i="1" s="1"/>
  <c r="AQ852" i="1" s="1"/>
  <c r="M852" i="5" s="1"/>
  <c r="P852" i="5" s="1"/>
  <c r="AB962" i="1"/>
  <c r="AL962" i="1" s="1"/>
  <c r="AQ962" i="1" s="1"/>
  <c r="M962" i="5" s="1"/>
  <c r="P962" i="5" s="1"/>
  <c r="AB845" i="1"/>
  <c r="AL845" i="1" s="1"/>
  <c r="AQ845" i="1" s="1"/>
  <c r="M845" i="5" s="1"/>
  <c r="P845" i="5" s="1"/>
  <c r="AB1247" i="1"/>
  <c r="AL1247" i="1" s="1"/>
  <c r="AQ1247" i="1" s="1"/>
  <c r="M1247" i="5" s="1"/>
  <c r="P1247" i="5" s="1"/>
  <c r="AB1784" i="1"/>
  <c r="AB1030" i="1"/>
  <c r="AL1030" i="1" s="1"/>
  <c r="AQ1030" i="1" s="1"/>
  <c r="M1030" i="5" s="1"/>
  <c r="P1030" i="5" s="1"/>
  <c r="AB1116" i="1"/>
  <c r="AL1116" i="1" s="1"/>
  <c r="AQ1116" i="1" s="1"/>
  <c r="M1116" i="5" s="1"/>
  <c r="P1116" i="5" s="1"/>
  <c r="AB759" i="1"/>
  <c r="AL759" i="1" s="1"/>
  <c r="AQ759" i="1" s="1"/>
  <c r="M759" i="5" s="1"/>
  <c r="P759" i="5" s="1"/>
  <c r="AB907" i="1"/>
  <c r="AL907" i="1" s="1"/>
  <c r="AQ907" i="1" s="1"/>
  <c r="M907" i="5" s="1"/>
  <c r="P907" i="5" s="1"/>
  <c r="AB1071" i="1"/>
  <c r="AL1071" i="1" s="1"/>
  <c r="AQ1071" i="1" s="1"/>
  <c r="M1071" i="5" s="1"/>
  <c r="P1071" i="5" s="1"/>
  <c r="AB1293" i="1"/>
  <c r="AL1293" i="1" s="1"/>
  <c r="AQ1293" i="1" s="1"/>
  <c r="M1293" i="5" s="1"/>
  <c r="P1293" i="5" s="1"/>
  <c r="AB1848" i="1"/>
  <c r="AB1802" i="1"/>
  <c r="AB1310" i="1"/>
  <c r="AL1310" i="1" s="1"/>
  <c r="AQ1310" i="1" s="1"/>
  <c r="M1310" i="5" s="1"/>
  <c r="P1310" i="5" s="1"/>
  <c r="AB1854" i="1"/>
  <c r="AB1760" i="1"/>
  <c r="AB1182" i="1"/>
  <c r="AL1182" i="1" s="1"/>
  <c r="AQ1182" i="1" s="1"/>
  <c r="M1182" i="5" s="1"/>
  <c r="P1182" i="5" s="1"/>
  <c r="AB1791" i="1"/>
  <c r="AB461" i="1"/>
  <c r="AL461" i="1" s="1"/>
  <c r="AN461" i="1" s="1"/>
  <c r="AB2005" i="1"/>
  <c r="AB173" i="1"/>
  <c r="AL173" i="1" s="1"/>
  <c r="AN173" i="1" s="1"/>
  <c r="AB1950" i="1"/>
  <c r="AB154" i="1"/>
  <c r="AL154" i="1" s="1"/>
  <c r="AN154" i="1" s="1"/>
  <c r="AB1647" i="1"/>
  <c r="AB1976" i="1"/>
  <c r="AB944" i="1"/>
  <c r="AL944" i="1" s="1"/>
  <c r="AQ944" i="1" s="1"/>
  <c r="M944" i="5" s="1"/>
  <c r="P944" i="5" s="1"/>
  <c r="AB1952" i="1"/>
  <c r="AB532" i="1"/>
  <c r="AL532" i="1" s="1"/>
  <c r="AN532" i="1" s="1"/>
  <c r="AB984" i="1"/>
  <c r="AL984" i="1" s="1"/>
  <c r="AQ984" i="1" s="1"/>
  <c r="M984" i="5" s="1"/>
  <c r="P984" i="5" s="1"/>
  <c r="AB1632" i="1"/>
  <c r="AL1632" i="1" s="1"/>
  <c r="AQ1632" i="1" s="1"/>
  <c r="AB1609" i="1"/>
  <c r="AL1609" i="1" s="1"/>
  <c r="AQ1609" i="1" s="1"/>
  <c r="AB43" i="1"/>
  <c r="AL43" i="1" s="1"/>
  <c r="AN43" i="1" s="1"/>
  <c r="AB1966" i="1"/>
  <c r="AB660" i="1"/>
  <c r="AL660" i="1" s="1"/>
  <c r="AQ660" i="1" s="1"/>
  <c r="M660" i="5" s="1"/>
  <c r="P660" i="5" s="1"/>
  <c r="AB1568" i="1"/>
  <c r="AL1568" i="1" s="1"/>
  <c r="AQ1568" i="1" s="1"/>
  <c r="AB632" i="1"/>
  <c r="AL632" i="1" s="1"/>
  <c r="AN632" i="1" s="1"/>
  <c r="AB1054" i="1"/>
  <c r="AL1054" i="1" s="1"/>
  <c r="AQ1054" i="1" s="1"/>
  <c r="M1054" i="5" s="1"/>
  <c r="P1054" i="5" s="1"/>
  <c r="AB1980" i="1"/>
  <c r="AB1782" i="1"/>
  <c r="AB1424" i="1"/>
  <c r="AL1424" i="1" s="1"/>
  <c r="AQ1424" i="1" s="1"/>
  <c r="M1424" i="5" s="1"/>
  <c r="P1424" i="5" s="1"/>
  <c r="AB2035" i="1"/>
  <c r="AB2043" i="1"/>
  <c r="AB2050" i="1"/>
  <c r="AB1605" i="1"/>
  <c r="AL1605" i="1" s="1"/>
  <c r="AQ1605" i="1" s="1"/>
  <c r="AB1973" i="1"/>
  <c r="AB361" i="1"/>
  <c r="AL361" i="1" s="1"/>
  <c r="AQ361" i="1" s="1"/>
  <c r="M361" i="5" s="1"/>
  <c r="P361" i="5" s="1"/>
  <c r="AB1180" i="1"/>
  <c r="AL1180" i="1" s="1"/>
  <c r="AQ1180" i="1" s="1"/>
  <c r="M1180" i="5" s="1"/>
  <c r="P1180" i="5" s="1"/>
  <c r="AB898" i="1"/>
  <c r="AL898" i="1" s="1"/>
  <c r="AQ898" i="1" s="1"/>
  <c r="M898" i="5" s="1"/>
  <c r="P898" i="5" s="1"/>
  <c r="AB1005" i="1"/>
  <c r="AL1005" i="1" s="1"/>
  <c r="AQ1005" i="1" s="1"/>
  <c r="M1005" i="5" s="1"/>
  <c r="P1005" i="5" s="1"/>
  <c r="AB966" i="1"/>
  <c r="AL966" i="1" s="1"/>
  <c r="AQ966" i="1" s="1"/>
  <c r="M966" i="5" s="1"/>
  <c r="P966" i="5" s="1"/>
  <c r="AB820" i="1"/>
  <c r="AL820" i="1" s="1"/>
  <c r="AQ820" i="1" s="1"/>
  <c r="M820" i="5" s="1"/>
  <c r="P820" i="5" s="1"/>
  <c r="AB639" i="1"/>
  <c r="AL639" i="1" s="1"/>
  <c r="AN639" i="1" s="1"/>
  <c r="AB1650" i="1"/>
  <c r="AB512" i="1"/>
  <c r="AL512" i="1" s="1"/>
  <c r="AQ512" i="1" s="1"/>
  <c r="M512" i="5" s="1"/>
  <c r="P512" i="5" s="1"/>
  <c r="AB1474" i="1"/>
  <c r="AL1474" i="1" s="1"/>
  <c r="AQ1474" i="1" s="1"/>
  <c r="M1474" i="5" s="1"/>
  <c r="P1474" i="5" s="1"/>
  <c r="AB387" i="1"/>
  <c r="AL387" i="1" s="1"/>
  <c r="AN387" i="1" s="1"/>
  <c r="AB497" i="1"/>
  <c r="AL497" i="1" s="1"/>
  <c r="AN497" i="1" s="1"/>
  <c r="AB1778" i="1"/>
  <c r="AB39" i="1"/>
  <c r="AL39" i="1" s="1"/>
  <c r="AN39" i="1" s="1"/>
  <c r="AB1339" i="1"/>
  <c r="AL1339" i="1" s="1"/>
  <c r="AQ1339" i="1" s="1"/>
  <c r="M1339" i="5" s="1"/>
  <c r="P1339" i="5" s="1"/>
  <c r="AB364" i="1"/>
  <c r="AL364" i="1" s="1"/>
  <c r="AQ364" i="1" s="1"/>
  <c r="M364" i="5" s="1"/>
  <c r="P364" i="5" s="1"/>
  <c r="AB1093" i="1"/>
  <c r="AL1093" i="1" s="1"/>
  <c r="AQ1093" i="1" s="1"/>
  <c r="M1093" i="5" s="1"/>
  <c r="P1093" i="5" s="1"/>
  <c r="AB1354" i="1"/>
  <c r="AL1354" i="1" s="1"/>
  <c r="AQ1354" i="1" s="1"/>
  <c r="M1354" i="5" s="1"/>
  <c r="P1354" i="5" s="1"/>
  <c r="AB1006" i="1"/>
  <c r="AL1006" i="1" s="1"/>
  <c r="AQ1006" i="1" s="1"/>
  <c r="M1006" i="5" s="1"/>
  <c r="P1006" i="5" s="1"/>
  <c r="AB1236" i="1"/>
  <c r="AL1236" i="1" s="1"/>
  <c r="AQ1236" i="1" s="1"/>
  <c r="M1236" i="5" s="1"/>
  <c r="P1236" i="5" s="1"/>
  <c r="AB1412" i="1"/>
  <c r="AL1412" i="1" s="1"/>
  <c r="AQ1412" i="1" s="1"/>
  <c r="M1412" i="5" s="1"/>
  <c r="P1412" i="5" s="1"/>
  <c r="AB18" i="1"/>
  <c r="AL18" i="1" s="1"/>
  <c r="AN18" i="1" s="1"/>
  <c r="AB1764" i="1"/>
  <c r="AB1406" i="1"/>
  <c r="AL1406" i="1" s="1"/>
  <c r="AQ1406" i="1" s="1"/>
  <c r="M1406" i="5" s="1"/>
  <c r="P1406" i="5" s="1"/>
  <c r="AQ389" i="1"/>
  <c r="M389" i="5" s="1"/>
  <c r="P389" i="5" s="1"/>
  <c r="AN389" i="1"/>
  <c r="AB1685" i="1"/>
  <c r="AB1008" i="1"/>
  <c r="AL1008" i="1" s="1"/>
  <c r="AQ1008" i="1" s="1"/>
  <c r="M1008" i="5" s="1"/>
  <c r="P1008" i="5" s="1"/>
  <c r="AB1077" i="1"/>
  <c r="AL1077" i="1" s="1"/>
  <c r="AQ1077" i="1" s="1"/>
  <c r="M1077" i="5" s="1"/>
  <c r="P1077" i="5" s="1"/>
  <c r="AB1688" i="1"/>
  <c r="AB983" i="1"/>
  <c r="AL983" i="1" s="1"/>
  <c r="AQ983" i="1" s="1"/>
  <c r="M983" i="5" s="1"/>
  <c r="P983" i="5" s="1"/>
  <c r="AB372" i="1"/>
  <c r="AL372" i="1" s="1"/>
  <c r="AB816" i="1"/>
  <c r="AL816" i="1" s="1"/>
  <c r="AQ816" i="1" s="1"/>
  <c r="M816" i="5" s="1"/>
  <c r="P816" i="5" s="1"/>
  <c r="AB1537" i="1"/>
  <c r="AL1537" i="1" s="1"/>
  <c r="AQ1537" i="1" s="1"/>
  <c r="M1537" i="5" s="1"/>
  <c r="P1537" i="5" s="1"/>
  <c r="AB1300" i="1"/>
  <c r="AL1300" i="1" s="1"/>
  <c r="AQ1300" i="1" s="1"/>
  <c r="M1300" i="5" s="1"/>
  <c r="P1300" i="5" s="1"/>
  <c r="AB1770" i="1"/>
  <c r="AB592" i="1"/>
  <c r="AL592" i="1" s="1"/>
  <c r="AB294" i="1"/>
  <c r="AL294" i="1" s="1"/>
  <c r="AB1009" i="1"/>
  <c r="AL1009" i="1" s="1"/>
  <c r="AQ1009" i="1" s="1"/>
  <c r="M1009" i="5" s="1"/>
  <c r="P1009" i="5" s="1"/>
  <c r="AB620" i="1"/>
  <c r="AL620" i="1" s="1"/>
  <c r="AB1859" i="1"/>
  <c r="AB1249" i="1"/>
  <c r="AL1249" i="1" s="1"/>
  <c r="AQ1249" i="1" s="1"/>
  <c r="M1249" i="5" s="1"/>
  <c r="P1249" i="5" s="1"/>
  <c r="AB1032" i="1"/>
  <c r="AL1032" i="1" s="1"/>
  <c r="AQ1032" i="1" s="1"/>
  <c r="M1032" i="5" s="1"/>
  <c r="P1032" i="5" s="1"/>
  <c r="AB926" i="1"/>
  <c r="AL926" i="1" s="1"/>
  <c r="AQ926" i="1" s="1"/>
  <c r="M926" i="5" s="1"/>
  <c r="P926" i="5" s="1"/>
  <c r="AB1102" i="1"/>
  <c r="AL1102" i="1" s="1"/>
  <c r="AQ1102" i="1" s="1"/>
  <c r="M1102" i="5" s="1"/>
  <c r="P1102" i="5" s="1"/>
  <c r="AB1790" i="1"/>
  <c r="AB1457" i="1"/>
  <c r="AL1457" i="1" s="1"/>
  <c r="AQ1457" i="1" s="1"/>
  <c r="M1457" i="5" s="1"/>
  <c r="P1457" i="5" s="1"/>
  <c r="AB1552" i="1"/>
  <c r="AL1552" i="1" s="1"/>
  <c r="AQ1552" i="1" s="1"/>
  <c r="M1552" i="5" s="1"/>
  <c r="P1552" i="5" s="1"/>
  <c r="AB1281" i="1"/>
  <c r="AL1281" i="1" s="1"/>
  <c r="AQ1281" i="1" s="1"/>
  <c r="M1281" i="5" s="1"/>
  <c r="P1281" i="5" s="1"/>
  <c r="AB1064" i="1"/>
  <c r="AL1064" i="1" s="1"/>
  <c r="AQ1064" i="1" s="1"/>
  <c r="M1064" i="5" s="1"/>
  <c r="P1064" i="5" s="1"/>
  <c r="AB949" i="1"/>
  <c r="AL949" i="1" s="1"/>
  <c r="AQ949" i="1" s="1"/>
  <c r="M949" i="5" s="1"/>
  <c r="P949" i="5" s="1"/>
  <c r="AB1516" i="1"/>
  <c r="AL1516" i="1" s="1"/>
  <c r="AQ1516" i="1" s="1"/>
  <c r="M1516" i="5" s="1"/>
  <c r="P1516" i="5" s="1"/>
  <c r="AB870" i="1"/>
  <c r="AL870" i="1" s="1"/>
  <c r="AQ870" i="1" s="1"/>
  <c r="M870" i="5" s="1"/>
  <c r="P870" i="5" s="1"/>
  <c r="AB834" i="1"/>
  <c r="AL834" i="1" s="1"/>
  <c r="AQ834" i="1" s="1"/>
  <c r="M834" i="5" s="1"/>
  <c r="P834" i="5" s="1"/>
  <c r="AB748" i="1"/>
  <c r="AL748" i="1" s="1"/>
  <c r="AQ748" i="1" s="1"/>
  <c r="M748" i="5" s="1"/>
  <c r="P748" i="5" s="1"/>
  <c r="AB1696" i="1"/>
  <c r="AB1022" i="1"/>
  <c r="AL1022" i="1" s="1"/>
  <c r="AQ1022" i="1" s="1"/>
  <c r="M1022" i="5" s="1"/>
  <c r="P1022" i="5" s="1"/>
  <c r="AB917" i="1"/>
  <c r="AL917" i="1" s="1"/>
  <c r="AQ917" i="1" s="1"/>
  <c r="M917" i="5" s="1"/>
  <c r="P917" i="5" s="1"/>
  <c r="AB904" i="1"/>
  <c r="AL904" i="1" s="1"/>
  <c r="AQ904" i="1" s="1"/>
  <c r="M904" i="5" s="1"/>
  <c r="P904" i="5" s="1"/>
  <c r="AB878" i="1"/>
  <c r="AL878" i="1" s="1"/>
  <c r="AQ878" i="1" s="1"/>
  <c r="M878" i="5" s="1"/>
  <c r="P878" i="5" s="1"/>
  <c r="AB934" i="1"/>
  <c r="AL934" i="1" s="1"/>
  <c r="AQ934" i="1" s="1"/>
  <c r="M934" i="5" s="1"/>
  <c r="P934" i="5" s="1"/>
  <c r="AB1726" i="1"/>
  <c r="AB1947" i="1"/>
  <c r="AB1825" i="1"/>
  <c r="AB1984" i="1"/>
  <c r="AB1693" i="1"/>
  <c r="AB2036" i="1"/>
  <c r="AB312" i="1"/>
  <c r="AL312" i="1" s="1"/>
  <c r="AB2058" i="1"/>
  <c r="AB1634" i="1"/>
  <c r="AL1634" i="1" s="1"/>
  <c r="AQ1634" i="1" s="1"/>
  <c r="AB1919" i="1"/>
  <c r="AB540" i="1"/>
  <c r="AL540" i="1" s="1"/>
  <c r="AB2004" i="1"/>
  <c r="AB1458" i="1"/>
  <c r="AL1458" i="1" s="1"/>
  <c r="AQ1458" i="1" s="1"/>
  <c r="M1458" i="5" s="1"/>
  <c r="P1458" i="5" s="1"/>
  <c r="AB738" i="1"/>
  <c r="AL738" i="1" s="1"/>
  <c r="AQ738" i="1" s="1"/>
  <c r="M738" i="5" s="1"/>
  <c r="P738" i="5" s="1"/>
  <c r="AB1442" i="1"/>
  <c r="AL1442" i="1" s="1"/>
  <c r="AQ1442" i="1" s="1"/>
  <c r="M1442" i="5" s="1"/>
  <c r="P1442" i="5" s="1"/>
  <c r="AB1817" i="1"/>
  <c r="AB1506" i="1"/>
  <c r="AL1506" i="1" s="1"/>
  <c r="AQ1506" i="1" s="1"/>
  <c r="M1506" i="5" s="1"/>
  <c r="P1506" i="5" s="1"/>
  <c r="AB1831" i="1"/>
  <c r="AB1890" i="1"/>
  <c r="AB1813" i="1"/>
  <c r="AB1370" i="1"/>
  <c r="AL1370" i="1" s="1"/>
  <c r="AQ1370" i="1" s="1"/>
  <c r="M1370" i="5" s="1"/>
  <c r="P1370" i="5" s="1"/>
  <c r="AB132" i="1"/>
  <c r="AL132" i="1" s="1"/>
  <c r="AN132" i="1" s="1"/>
  <c r="AB197" i="1"/>
  <c r="AL197" i="1" s="1"/>
  <c r="AN197" i="1" s="1"/>
  <c r="AB101" i="1"/>
  <c r="AL101" i="1" s="1"/>
  <c r="AN101" i="1" s="1"/>
  <c r="AB129" i="1"/>
  <c r="AL129" i="1" s="1"/>
  <c r="AN129" i="1" s="1"/>
  <c r="AQ463" i="1"/>
  <c r="M463" i="5" s="1"/>
  <c r="P463" i="5" s="1"/>
  <c r="AB1386" i="1"/>
  <c r="AL1386" i="1" s="1"/>
  <c r="AQ1386" i="1" s="1"/>
  <c r="M1386" i="5" s="1"/>
  <c r="P1386" i="5" s="1"/>
  <c r="AB178" i="1"/>
  <c r="AL178" i="1" s="1"/>
  <c r="AN178" i="1" s="1"/>
  <c r="AB336" i="1"/>
  <c r="AL336" i="1" s="1"/>
  <c r="AB1983" i="1"/>
  <c r="AB70" i="1"/>
  <c r="AL70" i="1" s="1"/>
  <c r="AN70" i="1" s="1"/>
  <c r="AB1681" i="1"/>
  <c r="AB584" i="1"/>
  <c r="AL584" i="1" s="1"/>
  <c r="AB1622" i="1"/>
  <c r="AL1622" i="1" s="1"/>
  <c r="AQ1622" i="1" s="1"/>
  <c r="AB1741" i="1"/>
  <c r="AB1896" i="1"/>
  <c r="AB323" i="1"/>
  <c r="AL323" i="1" s="1"/>
  <c r="AB164" i="1"/>
  <c r="AL164" i="1" s="1"/>
  <c r="AN164" i="1" s="1"/>
  <c r="AB295" i="1"/>
  <c r="AL295" i="1" s="1"/>
  <c r="AB1157" i="1"/>
  <c r="AL1157" i="1" s="1"/>
  <c r="AQ1157" i="1" s="1"/>
  <c r="M1157" i="5" s="1"/>
  <c r="P1157" i="5" s="1"/>
  <c r="AB826" i="1"/>
  <c r="AL826" i="1" s="1"/>
  <c r="AQ826" i="1" s="1"/>
  <c r="M826" i="5" s="1"/>
  <c r="P826" i="5" s="1"/>
  <c r="AB531" i="1"/>
  <c r="AL531" i="1" s="1"/>
  <c r="AB1233" i="1"/>
  <c r="AL1233" i="1" s="1"/>
  <c r="AQ1233" i="1" s="1"/>
  <c r="M1233" i="5" s="1"/>
  <c r="P1233" i="5" s="1"/>
  <c r="AB1827" i="1"/>
  <c r="AB838" i="1"/>
  <c r="AL838" i="1" s="1"/>
  <c r="AQ838" i="1" s="1"/>
  <c r="M838" i="5" s="1"/>
  <c r="P838" i="5" s="1"/>
  <c r="AB726" i="1"/>
  <c r="AL726" i="1" s="1"/>
  <c r="AQ726" i="1" s="1"/>
  <c r="M726" i="5" s="1"/>
  <c r="P726" i="5" s="1"/>
  <c r="AB892" i="1"/>
  <c r="AL892" i="1" s="1"/>
  <c r="AQ892" i="1" s="1"/>
  <c r="M892" i="5" s="1"/>
  <c r="P892" i="5" s="1"/>
  <c r="AB776" i="1"/>
  <c r="AL776" i="1" s="1"/>
  <c r="AQ776" i="1" s="1"/>
  <c r="M776" i="5" s="1"/>
  <c r="P776" i="5" s="1"/>
  <c r="AB1624" i="1"/>
  <c r="AL1624" i="1" s="1"/>
  <c r="AQ1624" i="1" s="1"/>
  <c r="AB1443" i="1"/>
  <c r="AL1443" i="1" s="1"/>
  <c r="AQ1443" i="1" s="1"/>
  <c r="M1443" i="5" s="1"/>
  <c r="P1443" i="5" s="1"/>
  <c r="AB1518" i="1"/>
  <c r="AL1518" i="1" s="1"/>
  <c r="AQ1518" i="1" s="1"/>
  <c r="M1518" i="5" s="1"/>
  <c r="P1518" i="5" s="1"/>
  <c r="AB1045" i="1"/>
  <c r="AL1045" i="1" s="1"/>
  <c r="AQ1045" i="1" s="1"/>
  <c r="M1045" i="5" s="1"/>
  <c r="P1045" i="5" s="1"/>
  <c r="AB936" i="1"/>
  <c r="AL936" i="1" s="1"/>
  <c r="AQ936" i="1" s="1"/>
  <c r="M936" i="5" s="1"/>
  <c r="P936" i="5" s="1"/>
  <c r="AB1931" i="1"/>
  <c r="AB1464" i="1"/>
  <c r="AL1464" i="1" s="1"/>
  <c r="AQ1464" i="1" s="1"/>
  <c r="M1464" i="5" s="1"/>
  <c r="P1464" i="5" s="1"/>
  <c r="AB1417" i="1"/>
  <c r="AL1417" i="1" s="1"/>
  <c r="AQ1417" i="1" s="1"/>
  <c r="M1417" i="5" s="1"/>
  <c r="P1417" i="5" s="1"/>
  <c r="AB1177" i="1"/>
  <c r="AL1177" i="1" s="1"/>
  <c r="AQ1177" i="1" s="1"/>
  <c r="M1177" i="5" s="1"/>
  <c r="P1177" i="5" s="1"/>
  <c r="AB1526" i="1"/>
  <c r="AL1526" i="1" s="1"/>
  <c r="AQ1526" i="1" s="1"/>
  <c r="M1526" i="5" s="1"/>
  <c r="P1526" i="5" s="1"/>
  <c r="AB1432" i="1"/>
  <c r="AL1432" i="1" s="1"/>
  <c r="AQ1432" i="1" s="1"/>
  <c r="M1432" i="5" s="1"/>
  <c r="P1432" i="5" s="1"/>
  <c r="AB836" i="1"/>
  <c r="AL836" i="1" s="1"/>
  <c r="AQ836" i="1" s="1"/>
  <c r="M836" i="5" s="1"/>
  <c r="P836" i="5" s="1"/>
  <c r="AB274" i="1"/>
  <c r="AL274" i="1" s="1"/>
  <c r="AN274" i="1" s="1"/>
  <c r="AB700" i="1"/>
  <c r="AL700" i="1" s="1"/>
  <c r="AQ700" i="1" s="1"/>
  <c r="M700" i="5" s="1"/>
  <c r="P700" i="5" s="1"/>
  <c r="AB824" i="1"/>
  <c r="AL824" i="1" s="1"/>
  <c r="AQ824" i="1" s="1"/>
  <c r="M824" i="5" s="1"/>
  <c r="P824" i="5" s="1"/>
  <c r="AB680" i="1"/>
  <c r="AL680" i="1" s="1"/>
  <c r="AQ680" i="1" s="1"/>
  <c r="M680" i="5" s="1"/>
  <c r="P680" i="5" s="1"/>
  <c r="AB1654" i="1"/>
  <c r="AB1907" i="1"/>
  <c r="AB1486" i="1"/>
  <c r="AL1486" i="1" s="1"/>
  <c r="AQ1486" i="1" s="1"/>
  <c r="M1486" i="5" s="1"/>
  <c r="P1486" i="5" s="1"/>
  <c r="AB444" i="1"/>
  <c r="AL444" i="1" s="1"/>
  <c r="AB764" i="1"/>
  <c r="AL764" i="1" s="1"/>
  <c r="AQ764" i="1" s="1"/>
  <c r="M764" i="5" s="1"/>
  <c r="P764" i="5" s="1"/>
  <c r="AB1883" i="1"/>
  <c r="AB1400" i="1"/>
  <c r="AL1400" i="1" s="1"/>
  <c r="AQ1400" i="1" s="1"/>
  <c r="M1400" i="5" s="1"/>
  <c r="P1400" i="5" s="1"/>
  <c r="AB1892" i="1"/>
  <c r="AB960" i="1"/>
  <c r="AL960" i="1" s="1"/>
  <c r="AQ960" i="1" s="1"/>
  <c r="M960" i="5" s="1"/>
  <c r="P960" i="5" s="1"/>
  <c r="AB2054" i="1"/>
  <c r="AB1096" i="1"/>
  <c r="AL1096" i="1" s="1"/>
  <c r="AQ1096" i="1" s="1"/>
  <c r="M1096" i="5" s="1"/>
  <c r="P1096" i="5" s="1"/>
  <c r="AB1615" i="1"/>
  <c r="AL1615" i="1" s="1"/>
  <c r="AQ1615" i="1" s="1"/>
  <c r="AB1332" i="1"/>
  <c r="AL1332" i="1" s="1"/>
  <c r="AQ1332" i="1" s="1"/>
  <c r="M1332" i="5" s="1"/>
  <c r="P1332" i="5" s="1"/>
  <c r="AB1657" i="1"/>
  <c r="AB489" i="1"/>
  <c r="AL489" i="1" s="1"/>
  <c r="AB1940" i="1"/>
  <c r="AB64" i="1"/>
  <c r="AL64" i="1" s="1"/>
  <c r="AN64" i="1" s="1"/>
  <c r="AB1176" i="1"/>
  <c r="AL1176" i="1" s="1"/>
  <c r="AQ1176" i="1" s="1"/>
  <c r="M1176" i="5" s="1"/>
  <c r="P1176" i="5" s="1"/>
  <c r="AB2019" i="1"/>
  <c r="AB1659" i="1"/>
  <c r="AB1876" i="1"/>
  <c r="AB1558" i="1"/>
  <c r="AL1558" i="1" s="1"/>
  <c r="AQ1558" i="1" s="1"/>
  <c r="M1558" i="5" s="1"/>
  <c r="P1558" i="5" s="1"/>
  <c r="AB19" i="1"/>
  <c r="AL19" i="1" s="1"/>
  <c r="AN19" i="1" s="1"/>
  <c r="AB1602" i="1"/>
  <c r="AL1602" i="1" s="1"/>
  <c r="AQ1602" i="1" s="1"/>
  <c r="AB51" i="1"/>
  <c r="AL51" i="1" s="1"/>
  <c r="AN51" i="1" s="1"/>
  <c r="AB464" i="1"/>
  <c r="AL464" i="1" s="1"/>
  <c r="AB1836" i="1"/>
  <c r="AB250" i="1"/>
  <c r="AL250" i="1" s="1"/>
  <c r="AN250" i="1" s="1"/>
  <c r="AB1725" i="1"/>
  <c r="AB894" i="1"/>
  <c r="AL894" i="1" s="1"/>
  <c r="AQ894" i="1" s="1"/>
  <c r="M894" i="5" s="1"/>
  <c r="P894" i="5" s="1"/>
  <c r="AB912" i="1"/>
  <c r="AL912" i="1" s="1"/>
  <c r="AQ912" i="1" s="1"/>
  <c r="M912" i="5" s="1"/>
  <c r="P912" i="5" s="1"/>
  <c r="AB1701" i="1"/>
  <c r="AB2039" i="1"/>
  <c r="AB2046" i="1"/>
  <c r="AB1628" i="1"/>
  <c r="AL1628" i="1" s="1"/>
  <c r="AQ1628" i="1" s="1"/>
  <c r="AB1138" i="1"/>
  <c r="AL1138" i="1" s="1"/>
  <c r="AQ1138" i="1" s="1"/>
  <c r="M1138" i="5" s="1"/>
  <c r="P1138" i="5" s="1"/>
  <c r="AB501" i="1"/>
  <c r="AL501" i="1" s="1"/>
  <c r="AB264" i="1"/>
  <c r="AL264" i="1" s="1"/>
  <c r="AN264" i="1" s="1"/>
  <c r="AB66" i="1"/>
  <c r="AL66" i="1" s="1"/>
  <c r="AN66" i="1" s="1"/>
  <c r="AB76" i="1"/>
  <c r="AL76" i="1" s="1"/>
  <c r="AN76" i="1" s="1"/>
  <c r="AB373" i="1"/>
  <c r="AL373" i="1" s="1"/>
  <c r="AB1916" i="1"/>
  <c r="AB280" i="1"/>
  <c r="AL280" i="1" s="1"/>
  <c r="AN280" i="1" s="1"/>
  <c r="AB155" i="1"/>
  <c r="AL155" i="1" s="1"/>
  <c r="AN155" i="1" s="1"/>
  <c r="AB1738" i="1"/>
  <c r="AB787" i="1"/>
  <c r="AL787" i="1" s="1"/>
  <c r="AQ787" i="1" s="1"/>
  <c r="M787" i="5" s="1"/>
  <c r="P787" i="5" s="1"/>
  <c r="AB861" i="1"/>
  <c r="AL861" i="1" s="1"/>
  <c r="AQ861" i="1" s="1"/>
  <c r="M861" i="5" s="1"/>
  <c r="P861" i="5" s="1"/>
  <c r="AB454" i="1"/>
  <c r="AL454" i="1" s="1"/>
  <c r="AB1120" i="1"/>
  <c r="AL1120" i="1" s="1"/>
  <c r="AQ1120" i="1" s="1"/>
  <c r="M1120" i="5" s="1"/>
  <c r="P1120" i="5" s="1"/>
  <c r="AB1955" i="1"/>
  <c r="AB849" i="1"/>
  <c r="AL849" i="1" s="1"/>
  <c r="AQ849" i="1" s="1"/>
  <c r="M849" i="5" s="1"/>
  <c r="P849" i="5" s="1"/>
  <c r="AB599" i="1"/>
  <c r="AL599" i="1" s="1"/>
  <c r="AB1052" i="1"/>
  <c r="AL1052" i="1" s="1"/>
  <c r="AQ1052" i="1" s="1"/>
  <c r="M1052" i="5" s="1"/>
  <c r="P1052" i="5" s="1"/>
  <c r="AB990" i="1"/>
  <c r="AL990" i="1" s="1"/>
  <c r="AQ990" i="1" s="1"/>
  <c r="M990" i="5" s="1"/>
  <c r="P990" i="5" s="1"/>
  <c r="AB1752" i="1"/>
  <c r="AB546" i="1"/>
  <c r="AL546" i="1" s="1"/>
  <c r="AB1361" i="1"/>
  <c r="AL1361" i="1" s="1"/>
  <c r="AQ1361" i="1" s="1"/>
  <c r="M1361" i="5" s="1"/>
  <c r="P1361" i="5" s="1"/>
  <c r="AB644" i="1"/>
  <c r="AL644" i="1" s="1"/>
  <c r="AB1280" i="1"/>
  <c r="AL1280" i="1" s="1"/>
  <c r="AQ1280" i="1" s="1"/>
  <c r="M1280" i="5" s="1"/>
  <c r="P1280" i="5" s="1"/>
  <c r="AB1080" i="1"/>
  <c r="AL1080" i="1" s="1"/>
  <c r="AQ1080" i="1" s="1"/>
  <c r="M1080" i="5" s="1"/>
  <c r="P1080" i="5" s="1"/>
  <c r="AB1672" i="1"/>
  <c r="AB808" i="1"/>
  <c r="AL808" i="1" s="1"/>
  <c r="AQ808" i="1" s="1"/>
  <c r="M808" i="5" s="1"/>
  <c r="P808" i="5" s="1"/>
  <c r="AB706" i="1"/>
  <c r="AL706" i="1" s="1"/>
  <c r="AQ706" i="1" s="1"/>
  <c r="M706" i="5" s="1"/>
  <c r="P706" i="5" s="1"/>
  <c r="AB1489" i="1"/>
  <c r="AL1489" i="1" s="1"/>
  <c r="AQ1489" i="1" s="1"/>
  <c r="M1489" i="5" s="1"/>
  <c r="P1489" i="5" s="1"/>
  <c r="AB1648" i="1"/>
  <c r="AB552" i="1"/>
  <c r="AL552" i="1" s="1"/>
  <c r="AB1347" i="1"/>
  <c r="AL1347" i="1" s="1"/>
  <c r="AQ1347" i="1" s="1"/>
  <c r="M1347" i="5" s="1"/>
  <c r="P1347" i="5" s="1"/>
  <c r="AB1560" i="1"/>
  <c r="AL1560" i="1" s="1"/>
  <c r="AQ1560" i="1" s="1"/>
  <c r="M1560" i="5" s="1"/>
  <c r="P1560" i="5" s="1"/>
  <c r="AB1484" i="1"/>
  <c r="AL1484" i="1" s="1"/>
  <c r="AQ1484" i="1" s="1"/>
  <c r="M1484" i="5" s="1"/>
  <c r="P1484" i="5" s="1"/>
  <c r="AB1012" i="1"/>
  <c r="AL1012" i="1" s="1"/>
  <c r="AQ1012" i="1" s="1"/>
  <c r="M1012" i="5" s="1"/>
  <c r="P1012" i="5" s="1"/>
  <c r="AB1074" i="1"/>
  <c r="AL1074" i="1" s="1"/>
  <c r="AQ1074" i="1" s="1"/>
  <c r="M1074" i="5" s="1"/>
  <c r="P1074" i="5" s="1"/>
  <c r="AB1644" i="1"/>
  <c r="AL1644" i="1" s="1"/>
  <c r="AQ1644" i="1" s="1"/>
  <c r="AB568" i="1"/>
  <c r="AL568" i="1" s="1"/>
  <c r="AB932" i="1"/>
  <c r="AL932" i="1" s="1"/>
  <c r="AQ932" i="1" s="1"/>
  <c r="M932" i="5" s="1"/>
  <c r="P932" i="5" s="1"/>
  <c r="AB1914" i="1"/>
  <c r="AB1779" i="1"/>
  <c r="AB1655" i="1"/>
  <c r="AB1808" i="1"/>
  <c r="AB1822" i="1"/>
  <c r="AB1517" i="1"/>
  <c r="AL1517" i="1" s="1"/>
  <c r="AQ1517" i="1" s="1"/>
  <c r="M1517" i="5" s="1"/>
  <c r="P1517" i="5" s="1"/>
  <c r="AB1690" i="1"/>
  <c r="AB1933" i="1"/>
  <c r="AB1877" i="1"/>
  <c r="AB199" i="1"/>
  <c r="AL199" i="1" s="1"/>
  <c r="AN199" i="1" s="1"/>
  <c r="AB1893" i="1"/>
  <c r="AB263" i="1"/>
  <c r="AL263" i="1" s="1"/>
  <c r="AN263" i="1" s="1"/>
  <c r="AB1899" i="1"/>
  <c r="AB2049" i="1"/>
  <c r="AB24" i="1"/>
  <c r="AL24" i="1" s="1"/>
  <c r="AN24" i="1" s="1"/>
  <c r="AB1910" i="1"/>
  <c r="AB1528" i="1"/>
  <c r="AL1528" i="1" s="1"/>
  <c r="AQ1528" i="1" s="1"/>
  <c r="M1528" i="5" s="1"/>
  <c r="P1528" i="5" s="1"/>
  <c r="AB1771" i="1"/>
  <c r="AB1870" i="1"/>
  <c r="AB1797" i="1"/>
  <c r="AB1934" i="1"/>
  <c r="AB1570" i="1"/>
  <c r="AL1570" i="1" s="1"/>
  <c r="AQ1570" i="1" s="1"/>
  <c r="AB7" i="1"/>
  <c r="AL7" i="1" s="1"/>
  <c r="AN7" i="1" s="1"/>
  <c r="AB1783" i="1"/>
  <c r="AB1936" i="1"/>
  <c r="AB67" i="1"/>
  <c r="AL67" i="1" s="1"/>
  <c r="AN67" i="1" s="1"/>
  <c r="AB1667" i="1"/>
  <c r="AB710" i="1"/>
  <c r="AL710" i="1" s="1"/>
  <c r="AQ710" i="1" s="1"/>
  <c r="M710" i="5" s="1"/>
  <c r="P710" i="5" s="1"/>
  <c r="AB638" i="1"/>
  <c r="AL638" i="1" s="1"/>
  <c r="AB860" i="1"/>
  <c r="AL860" i="1" s="1"/>
  <c r="AQ860" i="1" s="1"/>
  <c r="M860" i="5" s="1"/>
  <c r="P860" i="5" s="1"/>
  <c r="AB696" i="1"/>
  <c r="AL696" i="1" s="1"/>
  <c r="AQ696" i="1" s="1"/>
  <c r="M696" i="5" s="1"/>
  <c r="P696" i="5" s="1"/>
  <c r="AB1582" i="1"/>
  <c r="AL1582" i="1" s="1"/>
  <c r="AQ1582" i="1" s="1"/>
  <c r="AB1315" i="1"/>
  <c r="AL1315" i="1" s="1"/>
  <c r="AQ1315" i="1" s="1"/>
  <c r="M1315" i="5" s="1"/>
  <c r="P1315" i="5" s="1"/>
  <c r="AB909" i="1"/>
  <c r="AL909" i="1" s="1"/>
  <c r="AQ909" i="1" s="1"/>
  <c r="M909" i="5" s="1"/>
  <c r="P909" i="5" s="1"/>
  <c r="AB687" i="1"/>
  <c r="AL687" i="1" s="1"/>
  <c r="AQ687" i="1" s="1"/>
  <c r="M687" i="5" s="1"/>
  <c r="P687" i="5" s="1"/>
  <c r="AB938" i="1"/>
  <c r="AL938" i="1" s="1"/>
  <c r="AQ938" i="1" s="1"/>
  <c r="M938" i="5" s="1"/>
  <c r="P938" i="5" s="1"/>
  <c r="AB1265" i="1"/>
  <c r="AL1265" i="1" s="1"/>
  <c r="AQ1265" i="1" s="1"/>
  <c r="M1265" i="5" s="1"/>
  <c r="P1265" i="5" s="1"/>
  <c r="AB1520" i="1"/>
  <c r="AL1520" i="1" s="1"/>
  <c r="AQ1520" i="1" s="1"/>
  <c r="M1520" i="5" s="1"/>
  <c r="P1520" i="5" s="1"/>
  <c r="AB1257" i="1"/>
  <c r="AL1257" i="1" s="1"/>
  <c r="AQ1257" i="1" s="1"/>
  <c r="M1257" i="5" s="1"/>
  <c r="P1257" i="5" s="1"/>
  <c r="AB791" i="1"/>
  <c r="AL791" i="1" s="1"/>
  <c r="AQ791" i="1" s="1"/>
  <c r="M791" i="5" s="1"/>
  <c r="P791" i="5" s="1"/>
  <c r="AB1494" i="1"/>
  <c r="AL1494" i="1" s="1"/>
  <c r="AQ1494" i="1" s="1"/>
  <c r="M1494" i="5" s="1"/>
  <c r="P1494" i="5" s="1"/>
  <c r="AB1378" i="1"/>
  <c r="AL1378" i="1" s="1"/>
  <c r="AQ1378" i="1" s="1"/>
  <c r="M1378" i="5" s="1"/>
  <c r="P1378" i="5" s="1"/>
  <c r="AB1505" i="1"/>
  <c r="AL1505" i="1" s="1"/>
  <c r="AQ1505" i="1" s="1"/>
  <c r="M1505" i="5" s="1"/>
  <c r="P1505" i="5" s="1"/>
  <c r="AB986" i="1"/>
  <c r="AL986" i="1" s="1"/>
  <c r="AQ986" i="1" s="1"/>
  <c r="M986" i="5" s="1"/>
  <c r="P986" i="5" s="1"/>
  <c r="AB1566" i="1"/>
  <c r="AL1566" i="1" s="1"/>
  <c r="AQ1566" i="1" s="1"/>
  <c r="AB1289" i="1"/>
  <c r="AL1289" i="1" s="1"/>
  <c r="AQ1289" i="1" s="1"/>
  <c r="M1289" i="5" s="1"/>
  <c r="P1289" i="5" s="1"/>
  <c r="AB1109" i="1"/>
  <c r="AL1109" i="1" s="1"/>
  <c r="AQ1109" i="1" s="1"/>
  <c r="M1109" i="5" s="1"/>
  <c r="P1109" i="5" s="1"/>
  <c r="AB1826" i="1"/>
  <c r="AB1691" i="1"/>
  <c r="AB1454" i="1"/>
  <c r="AL1454" i="1" s="1"/>
  <c r="AQ1454" i="1" s="1"/>
  <c r="M1454" i="5" s="1"/>
  <c r="P1454" i="5" s="1"/>
  <c r="AB1170" i="1"/>
  <c r="AL1170" i="1" s="1"/>
  <c r="AQ1170" i="1" s="1"/>
  <c r="M1170" i="5" s="1"/>
  <c r="P1170" i="5" s="1"/>
  <c r="AB1521" i="1"/>
  <c r="AL1521" i="1" s="1"/>
  <c r="AQ1521" i="1" s="1"/>
  <c r="M1521" i="5" s="1"/>
  <c r="P1521" i="5" s="1"/>
  <c r="AB1843" i="1"/>
  <c r="AB1346" i="1"/>
  <c r="AL1346" i="1" s="1"/>
  <c r="AQ1346" i="1" s="1"/>
  <c r="M1346" i="5" s="1"/>
  <c r="P1346" i="5" s="1"/>
  <c r="AB997" i="1"/>
  <c r="AL997" i="1" s="1"/>
  <c r="AQ997" i="1" s="1"/>
  <c r="M997" i="5" s="1"/>
  <c r="P997" i="5" s="1"/>
  <c r="AB822" i="1"/>
  <c r="AL822" i="1" s="1"/>
  <c r="AQ822" i="1" s="1"/>
  <c r="M822" i="5" s="1"/>
  <c r="P822" i="5" s="1"/>
  <c r="AB1462" i="1"/>
  <c r="AL1462" i="1" s="1"/>
  <c r="AQ1462" i="1" s="1"/>
  <c r="M1462" i="5" s="1"/>
  <c r="P1462" i="5" s="1"/>
  <c r="AB1314" i="1"/>
  <c r="AL1314" i="1" s="1"/>
  <c r="AQ1314" i="1" s="1"/>
  <c r="M1314" i="5" s="1"/>
  <c r="P1314" i="5" s="1"/>
  <c r="AB1178" i="1"/>
  <c r="AL1178" i="1" s="1"/>
  <c r="AQ1178" i="1" s="1"/>
  <c r="M1178" i="5" s="1"/>
  <c r="P1178" i="5" s="1"/>
  <c r="AB1762" i="1"/>
  <c r="AB1964" i="1"/>
  <c r="AB1200" i="1"/>
  <c r="AL1200" i="1" s="1"/>
  <c r="AQ1200" i="1" s="1"/>
  <c r="M1200" i="5" s="1"/>
  <c r="P1200" i="5" s="1"/>
  <c r="AB1942" i="1"/>
  <c r="AB1837" i="1"/>
  <c r="AB89" i="1"/>
  <c r="AL89" i="1" s="1"/>
  <c r="AN89" i="1" s="1"/>
  <c r="AB1847" i="1"/>
  <c r="AB2044" i="1"/>
  <c r="AB580" i="1"/>
  <c r="AL580" i="1" s="1"/>
  <c r="AB1858" i="1"/>
  <c r="AB1569" i="1"/>
  <c r="AL1569" i="1" s="1"/>
  <c r="AQ1569" i="1" s="1"/>
  <c r="AB1728" i="1"/>
  <c r="AB1626" i="1"/>
  <c r="AL1626" i="1" s="1"/>
  <c r="AQ1626" i="1" s="1"/>
  <c r="AB1376" i="1"/>
  <c r="AL1376" i="1" s="1"/>
  <c r="AQ1376" i="1" s="1"/>
  <c r="M1376" i="5" s="1"/>
  <c r="P1376" i="5" s="1"/>
  <c r="AB265" i="1"/>
  <c r="AL265" i="1" s="1"/>
  <c r="AN265" i="1" s="1"/>
  <c r="AB1460" i="1"/>
  <c r="AL1460" i="1" s="1"/>
  <c r="AQ1460" i="1" s="1"/>
  <c r="M1460" i="5" s="1"/>
  <c r="P1460" i="5" s="1"/>
  <c r="AB329" i="1"/>
  <c r="AL329" i="1" s="1"/>
  <c r="AB1418" i="1"/>
  <c r="AL1418" i="1" s="1"/>
  <c r="AQ1418" i="1" s="1"/>
  <c r="M1418" i="5" s="1"/>
  <c r="P1418" i="5" s="1"/>
  <c r="AB1062" i="1"/>
  <c r="AL1062" i="1" s="1"/>
  <c r="AQ1062" i="1" s="1"/>
  <c r="M1062" i="5" s="1"/>
  <c r="P1062" i="5" s="1"/>
  <c r="AB1774" i="1"/>
  <c r="AB320" i="1"/>
  <c r="AL320" i="1" s="1"/>
  <c r="AB28" i="1"/>
  <c r="AL28" i="1" s="1"/>
  <c r="AN28" i="1" s="1"/>
  <c r="AB41" i="1"/>
  <c r="AL41" i="1" s="1"/>
  <c r="AN41" i="1" s="1"/>
  <c r="AN286" i="1"/>
  <c r="AQ470" i="1"/>
  <c r="M470" i="5" s="1"/>
  <c r="P470" i="5" s="1"/>
  <c r="AQ598" i="1"/>
  <c r="M598" i="5" s="1"/>
  <c r="P598" i="5" s="1"/>
  <c r="AB439" i="1"/>
  <c r="AL439" i="1" s="1"/>
  <c r="AB1780" i="1"/>
  <c r="AB65" i="1"/>
  <c r="AL65" i="1" s="1"/>
  <c r="AN65" i="1" s="1"/>
  <c r="AB360" i="1"/>
  <c r="AL360" i="1" s="1"/>
  <c r="AB483" i="1"/>
  <c r="AL483" i="1" s="1"/>
  <c r="AB377" i="1"/>
  <c r="AL377" i="1" s="1"/>
  <c r="AB1794" i="1"/>
  <c r="AB1630" i="1"/>
  <c r="AL1630" i="1" s="1"/>
  <c r="AQ1630" i="1" s="1"/>
  <c r="AB8" i="1"/>
  <c r="AL8" i="1" s="1"/>
  <c r="AN8" i="1" s="1"/>
  <c r="AB1662" i="1"/>
  <c r="AB72" i="1"/>
  <c r="AL72" i="1" s="1"/>
  <c r="AN72" i="1" s="1"/>
  <c r="AB56" i="1"/>
  <c r="AL56" i="1" s="1"/>
  <c r="AN56" i="1" s="1"/>
  <c r="AB1804" i="1"/>
  <c r="AB144" i="1"/>
  <c r="AL144" i="1" s="1"/>
  <c r="AN144" i="1" s="1"/>
  <c r="AB170" i="1"/>
  <c r="AL170" i="1" s="1"/>
  <c r="AN170" i="1" s="1"/>
  <c r="AB1900" i="1"/>
  <c r="AB2047" i="1"/>
  <c r="AB1633" i="1"/>
  <c r="AL1633" i="1" s="1"/>
  <c r="AQ1633" i="1" s="1"/>
  <c r="AB123" i="1"/>
  <c r="AL123" i="1" s="1"/>
  <c r="AN123" i="1" s="1"/>
  <c r="AB411" i="1"/>
  <c r="AL411" i="1" s="1"/>
  <c r="AB106" i="1"/>
  <c r="AL106" i="1" s="1"/>
  <c r="AN106" i="1" s="1"/>
  <c r="AB2027" i="1"/>
  <c r="AB1873" i="1"/>
  <c r="AB1559" i="1"/>
  <c r="AL1559" i="1" s="1"/>
  <c r="AQ1559" i="1" s="1"/>
  <c r="M1559" i="5" s="1"/>
  <c r="P1559" i="5" s="1"/>
  <c r="AB475" i="1"/>
  <c r="AL475" i="1" s="1"/>
  <c r="AB1670" i="1"/>
  <c r="AB1801" i="1"/>
  <c r="AB232" i="1"/>
  <c r="AL232" i="1" s="1"/>
  <c r="AN232" i="1" s="1"/>
  <c r="AB203" i="1"/>
  <c r="AL203" i="1" s="1"/>
  <c r="AN203" i="1" s="1"/>
  <c r="AB1658" i="1"/>
  <c r="AB2056" i="1"/>
  <c r="AB1974" i="1"/>
  <c r="AB1594" i="1"/>
  <c r="AL1594" i="1" s="1"/>
  <c r="AQ1594" i="1" s="1"/>
  <c r="AB1140" i="1"/>
  <c r="AL1140" i="1" s="1"/>
  <c r="AQ1140" i="1" s="1"/>
  <c r="M1140" i="5" s="1"/>
  <c r="P1140" i="5" s="1"/>
  <c r="AB1832" i="1"/>
  <c r="AB1959" i="1"/>
  <c r="AB1872" i="1"/>
  <c r="AB1991" i="1"/>
  <c r="AB160" i="1"/>
  <c r="AL160" i="1" s="1"/>
  <c r="AN160" i="1" s="1"/>
  <c r="AB1653" i="1"/>
  <c r="AB247" i="1"/>
  <c r="AL247" i="1" s="1"/>
  <c r="AN247" i="1" s="1"/>
  <c r="AB451" i="1"/>
  <c r="AL451" i="1" s="1"/>
  <c r="AB249" i="1"/>
  <c r="AL249" i="1" s="1"/>
  <c r="AN249" i="1" s="1"/>
  <c r="AB1868" i="1"/>
  <c r="AB1689" i="1"/>
  <c r="AB187" i="1"/>
  <c r="AL187" i="1" s="1"/>
  <c r="AN187" i="1" s="1"/>
  <c r="AB1733" i="1"/>
  <c r="AB219" i="1"/>
  <c r="AL219" i="1" s="1"/>
  <c r="AN219" i="1" s="1"/>
  <c r="AB1754" i="1"/>
  <c r="AB1593" i="1"/>
  <c r="AL1593" i="1" s="1"/>
  <c r="AQ1593" i="1" s="1"/>
  <c r="AB117" i="1"/>
  <c r="AL117" i="1" s="1"/>
  <c r="AN117" i="1" s="1"/>
  <c r="AB97" i="1"/>
  <c r="AL97" i="1" s="1"/>
  <c r="AN97" i="1" s="1"/>
  <c r="AB35" i="1"/>
  <c r="AL35" i="1" s="1"/>
  <c r="AN35" i="1" s="1"/>
  <c r="AB60" i="1"/>
  <c r="AL60" i="1" s="1"/>
  <c r="AN60" i="1" s="1"/>
  <c r="AB1906" i="1"/>
  <c r="AB1625" i="1"/>
  <c r="AL1625" i="1" s="1"/>
  <c r="AQ1625" i="1" s="1"/>
  <c r="AB1799" i="1"/>
  <c r="AB315" i="1"/>
  <c r="AL315" i="1" s="1"/>
  <c r="AB1829" i="1"/>
  <c r="AB347" i="1"/>
  <c r="AL347" i="1" s="1"/>
  <c r="AB952" i="1"/>
  <c r="AL952" i="1" s="1"/>
  <c r="AQ952" i="1" s="1"/>
  <c r="M952" i="5" s="1"/>
  <c r="P952" i="5" s="1"/>
  <c r="AB1396" i="1"/>
  <c r="AL1396" i="1" s="1"/>
  <c r="AQ1396" i="1" s="1"/>
  <c r="M1396" i="5" s="1"/>
  <c r="P1396" i="5" s="1"/>
  <c r="AB192" i="1"/>
  <c r="AL192" i="1" s="1"/>
  <c r="AN192" i="1" s="1"/>
  <c r="AB148" i="1"/>
  <c r="AL148" i="1" s="1"/>
  <c r="AN148" i="1" s="1"/>
  <c r="AB456" i="1"/>
  <c r="AL456" i="1" s="1"/>
  <c r="AB10" i="1"/>
  <c r="AL10" i="1" s="1"/>
  <c r="AN10" i="1" s="1"/>
  <c r="AB1811" i="1"/>
  <c r="AB2007" i="1"/>
  <c r="AB1851" i="1"/>
  <c r="AB2029" i="1"/>
  <c r="AB131" i="1"/>
  <c r="AL131" i="1" s="1"/>
  <c r="AN131" i="1" s="1"/>
  <c r="AB1996" i="1"/>
  <c r="AB82" i="1"/>
  <c r="AL82" i="1" s="1"/>
  <c r="AN82" i="1" s="1"/>
  <c r="AB505" i="1"/>
  <c r="AL505" i="1" s="1"/>
  <c r="AB487" i="1"/>
  <c r="AL487" i="1" s="1"/>
  <c r="AB69" i="1"/>
  <c r="AL69" i="1" s="1"/>
  <c r="AN69" i="1" s="1"/>
  <c r="AB343" i="1"/>
  <c r="AL343" i="1" s="1"/>
  <c r="AB1750" i="1"/>
  <c r="AB211" i="1"/>
  <c r="AL211" i="1" s="1"/>
  <c r="AN211" i="1" s="1"/>
  <c r="AB445" i="1"/>
  <c r="AL445" i="1" s="1"/>
  <c r="AB240" i="1"/>
  <c r="AL240" i="1" s="1"/>
  <c r="AN240" i="1" s="1"/>
  <c r="AB61" i="1"/>
  <c r="AL61" i="1" s="1"/>
  <c r="AN61" i="1" s="1"/>
  <c r="AB1935" i="1"/>
  <c r="AB1989" i="1"/>
  <c r="AB21" i="1"/>
  <c r="AL21" i="1" s="1"/>
  <c r="AN21" i="1" s="1"/>
  <c r="AB1999" i="1"/>
  <c r="AB53" i="1"/>
  <c r="AL53" i="1" s="1"/>
  <c r="AN53" i="1" s="1"/>
  <c r="AB1607" i="1"/>
  <c r="AL1607" i="1" s="1"/>
  <c r="AQ1607" i="1" s="1"/>
  <c r="AB1997" i="1"/>
  <c r="AB169" i="1"/>
  <c r="AL169" i="1" s="1"/>
  <c r="AN169" i="1" s="1"/>
  <c r="AB151" i="1"/>
  <c r="AL151" i="1" s="1"/>
  <c r="AN151" i="1" s="1"/>
  <c r="AB29" i="1"/>
  <c r="AL29" i="1" s="1"/>
  <c r="AN29" i="1" s="1"/>
  <c r="AB305" i="1"/>
  <c r="AL305" i="1" s="1"/>
  <c r="AB1710" i="1"/>
  <c r="AB356" i="1"/>
  <c r="AL356" i="1" s="1"/>
  <c r="AB2031" i="1"/>
  <c r="AB526" i="1"/>
  <c r="AL526" i="1" s="1"/>
  <c r="AB2041" i="1"/>
  <c r="AB181" i="1"/>
  <c r="AL181" i="1" s="1"/>
  <c r="AN181" i="1" s="1"/>
  <c r="AB1922" i="1"/>
  <c r="AB1925" i="1"/>
  <c r="AB277" i="1"/>
  <c r="AL277" i="1" s="1"/>
  <c r="AN277" i="1" s="1"/>
  <c r="AB481" i="1"/>
  <c r="AL481" i="1" s="1"/>
  <c r="AB195" i="1"/>
  <c r="AL195" i="1" s="1"/>
  <c r="AN195" i="1" s="1"/>
  <c r="AB1792" i="1"/>
  <c r="AB1666" i="1"/>
  <c r="AB1692" i="1"/>
  <c r="AB1714" i="1"/>
  <c r="AB1948" i="1"/>
  <c r="AB130" i="1"/>
  <c r="AL130" i="1" s="1"/>
  <c r="AN130" i="1" s="1"/>
  <c r="AB1687" i="1"/>
  <c r="AB429" i="1"/>
  <c r="AL429" i="1" s="1"/>
  <c r="AB368" i="1"/>
  <c r="AL368" i="1" s="1"/>
  <c r="AB459" i="1"/>
  <c r="AL459" i="1" s="1"/>
  <c r="AB68" i="1"/>
  <c r="AL68" i="1" s="1"/>
  <c r="AN68" i="1" s="1"/>
  <c r="AB1939" i="1"/>
  <c r="AB1542" i="1"/>
  <c r="AL1542" i="1" s="1"/>
  <c r="AQ1542" i="1" s="1"/>
  <c r="M1542" i="5" s="1"/>
  <c r="P1542" i="5" s="1"/>
  <c r="AB2017" i="1"/>
  <c r="AB1585" i="1"/>
  <c r="AL1585" i="1" s="1"/>
  <c r="AQ1585" i="1" s="1"/>
  <c r="AB2061" i="1"/>
  <c r="AB477" i="1"/>
  <c r="AL477" i="1" s="1"/>
  <c r="AB1921" i="1"/>
  <c r="AB473" i="1"/>
  <c r="AL473" i="1" s="1"/>
  <c r="AB107" i="1"/>
  <c r="AL107" i="1" s="1"/>
  <c r="AN107" i="1" s="1"/>
  <c r="AB293" i="1"/>
  <c r="AL293" i="1" s="1"/>
  <c r="AB1743" i="1"/>
  <c r="AB515" i="1"/>
  <c r="AL515" i="1" s="1"/>
  <c r="AB1561" i="1"/>
  <c r="AL1561" i="1" s="1"/>
  <c r="AQ1561" i="1" s="1"/>
  <c r="M1561" i="5" s="1"/>
  <c r="P1561" i="5" s="1"/>
  <c r="AB115" i="1"/>
  <c r="AL115" i="1" s="1"/>
  <c r="AN115" i="1" s="1"/>
  <c r="AB331" i="1"/>
  <c r="AL331" i="1" s="1"/>
  <c r="AB242" i="1"/>
  <c r="AL242" i="1" s="1"/>
  <c r="AN242" i="1" s="1"/>
  <c r="AB1664" i="1"/>
  <c r="AB109" i="1"/>
  <c r="AL109" i="1" s="1"/>
  <c r="AN109" i="1" s="1"/>
  <c r="AB1772" i="1"/>
  <c r="AB87" i="1"/>
  <c r="AL87" i="1" s="1"/>
  <c r="AN87" i="1" s="1"/>
  <c r="AB1482" i="1"/>
  <c r="AL1482" i="1" s="1"/>
  <c r="AQ1482" i="1" s="1"/>
  <c r="M1482" i="5" s="1"/>
  <c r="P1482" i="5" s="1"/>
  <c r="AB469" i="1"/>
  <c r="AL469" i="1" s="1"/>
  <c r="AB433" i="1"/>
  <c r="AL433" i="1" s="1"/>
  <c r="AB236" i="1"/>
  <c r="AL236" i="1" s="1"/>
  <c r="AN236" i="1" s="1"/>
  <c r="AB2066" i="1"/>
  <c r="AB1296" i="1"/>
  <c r="AL1296" i="1" s="1"/>
  <c r="AQ1296" i="1" s="1"/>
  <c r="M1296" i="5" s="1"/>
  <c r="P1296" i="5" s="1"/>
  <c r="AB1676" i="1"/>
  <c r="AB1747" i="1"/>
  <c r="AB1970" i="1"/>
  <c r="AB1732" i="1"/>
  <c r="AB220" i="1"/>
  <c r="AL220" i="1" s="1"/>
  <c r="AN220" i="1" s="1"/>
  <c r="AB1748" i="1"/>
  <c r="AB252" i="1"/>
  <c r="AL252" i="1" s="1"/>
  <c r="AN252" i="1" s="1"/>
  <c r="AB92" i="1"/>
  <c r="AL92" i="1" s="1"/>
  <c r="AN92" i="1" s="1"/>
  <c r="AB1971" i="1"/>
  <c r="AB196" i="1"/>
  <c r="AL196" i="1" s="1"/>
  <c r="AN196" i="1" s="1"/>
  <c r="AB267" i="1"/>
  <c r="AL267" i="1" s="1"/>
  <c r="AN267" i="1" s="1"/>
  <c r="AB421" i="1"/>
  <c r="AL421" i="1" s="1"/>
  <c r="AB2045" i="1"/>
  <c r="AB1150" i="1"/>
  <c r="AL1150" i="1" s="1"/>
  <c r="AQ1150" i="1" s="1"/>
  <c r="M1150" i="5" s="1"/>
  <c r="P1150" i="5" s="1"/>
  <c r="AB2000" i="1"/>
  <c r="AB1756" i="1"/>
  <c r="AB2048" i="1"/>
  <c r="AB1998" i="1"/>
  <c r="AB296" i="1"/>
  <c r="AL296" i="1" s="1"/>
  <c r="AB1705" i="1"/>
  <c r="AB503" i="1"/>
  <c r="AL503" i="1" s="1"/>
  <c r="AB98" i="1"/>
  <c r="AL98" i="1" s="1"/>
  <c r="AN98" i="1" s="1"/>
  <c r="AB120" i="1"/>
  <c r="AL120" i="1" s="1"/>
  <c r="AN120" i="1" s="1"/>
  <c r="AB38" i="1"/>
  <c r="AL38" i="1" s="1"/>
  <c r="AN38" i="1" s="1"/>
  <c r="AB229" i="1"/>
  <c r="AL229" i="1" s="1"/>
  <c r="AN229" i="1" s="1"/>
  <c r="AB556" i="1"/>
  <c r="AL556" i="1" s="1"/>
  <c r="AB1643" i="1"/>
  <c r="AL1643" i="1" s="1"/>
  <c r="AQ1643" i="1" s="1"/>
  <c r="AB1823" i="1"/>
  <c r="AB1683" i="1"/>
  <c r="AB1881" i="1"/>
  <c r="AB161" i="1"/>
  <c r="AL161" i="1" s="1"/>
  <c r="AN161" i="1" s="1"/>
  <c r="AB2068" i="1"/>
  <c r="AB376" i="1"/>
  <c r="AL376" i="1" s="1"/>
  <c r="AB99" i="1"/>
  <c r="AL99" i="1" s="1"/>
  <c r="AN99" i="1" s="1"/>
  <c r="AB509" i="1"/>
  <c r="AL509" i="1" s="1"/>
  <c r="AB272" i="1"/>
  <c r="AL272" i="1" s="1"/>
  <c r="AN272" i="1" s="1"/>
  <c r="AB1629" i="1"/>
  <c r="AL1629" i="1" s="1"/>
  <c r="AQ1629" i="1" s="1"/>
  <c r="AB1982" i="1"/>
  <c r="AB184" i="1"/>
  <c r="AL184" i="1" s="1"/>
  <c r="AN184" i="1" s="1"/>
  <c r="AB1994" i="1"/>
  <c r="AB216" i="1"/>
  <c r="AL216" i="1" s="1"/>
  <c r="AN216" i="1" s="1"/>
  <c r="AB208" i="1"/>
  <c r="AL208" i="1" s="1"/>
  <c r="AN208" i="1" s="1"/>
  <c r="AB1905" i="1"/>
  <c r="AB327" i="1"/>
  <c r="AL327" i="1" s="1"/>
  <c r="AB517" i="1"/>
  <c r="AL517" i="1" s="1"/>
  <c r="AB1929" i="1"/>
  <c r="AB499" i="1"/>
  <c r="AL499" i="1" s="1"/>
  <c r="AB344" i="1"/>
  <c r="AL344" i="1" s="1"/>
  <c r="AB244" i="1"/>
  <c r="AL244" i="1" s="1"/>
  <c r="AN244" i="1" s="1"/>
  <c r="AB2074" i="1"/>
  <c r="AB288" i="1"/>
  <c r="AL288" i="1" s="1"/>
  <c r="AB133" i="1"/>
  <c r="AL133" i="1" s="1"/>
  <c r="AN133" i="1" s="1"/>
  <c r="AB1927" i="1"/>
  <c r="AB1388" i="1"/>
  <c r="AL1388" i="1" s="1"/>
  <c r="AQ1388" i="1" s="1"/>
  <c r="M1388" i="5" s="1"/>
  <c r="P1388" i="5" s="1"/>
  <c r="AB1232" i="1"/>
  <c r="AL1232" i="1" s="1"/>
  <c r="AQ1232" i="1" s="1"/>
  <c r="M1232" i="5" s="1"/>
  <c r="P1232" i="5" s="1"/>
  <c r="AB2042" i="1"/>
  <c r="AB1284" i="1"/>
  <c r="AL1284" i="1" s="1"/>
  <c r="AQ1284" i="1" s="1"/>
  <c r="M1284" i="5" s="1"/>
  <c r="P1284" i="5" s="1"/>
  <c r="AB1679" i="1"/>
  <c r="AB86" i="1"/>
  <c r="AL86" i="1" s="1"/>
  <c r="AN86" i="1" s="1"/>
  <c r="AB1830" i="1"/>
  <c r="AB339" i="1"/>
  <c r="AL339" i="1" s="1"/>
  <c r="AB124" i="1"/>
  <c r="AL124" i="1" s="1"/>
  <c r="AN124" i="1" s="1"/>
  <c r="AB400" i="1"/>
  <c r="AL400" i="1" s="1"/>
  <c r="AB491" i="1"/>
  <c r="AL491" i="1" s="1"/>
  <c r="AB425" i="1"/>
  <c r="AL425" i="1" s="1"/>
  <c r="AB1614" i="1"/>
  <c r="AL1614" i="1" s="1"/>
  <c r="AQ1614" i="1" s="1"/>
  <c r="AB1456" i="1"/>
  <c r="AL1456" i="1" s="1"/>
  <c r="AQ1456" i="1" s="1"/>
  <c r="M1456" i="5" s="1"/>
  <c r="P1456" i="5" s="1"/>
  <c r="AB1895" i="1"/>
  <c r="AB1508" i="1"/>
  <c r="AL1508" i="1" s="1"/>
  <c r="AQ1508" i="1" s="1"/>
  <c r="M1508" i="5" s="1"/>
  <c r="P1508" i="5" s="1"/>
  <c r="AB1951" i="1"/>
  <c r="AB424" i="1"/>
  <c r="AL424" i="1" s="1"/>
  <c r="AB1428" i="1"/>
  <c r="AL1428" i="1" s="1"/>
  <c r="AQ1428" i="1" s="1"/>
  <c r="M1428" i="5" s="1"/>
  <c r="P1428" i="5" s="1"/>
  <c r="AB210" i="1"/>
  <c r="AL210" i="1" s="1"/>
  <c r="AN210" i="1" s="1"/>
  <c r="AB125" i="1"/>
  <c r="AL125" i="1" s="1"/>
  <c r="AN125" i="1" s="1"/>
  <c r="AB113" i="1"/>
  <c r="AL113" i="1" s="1"/>
  <c r="AN113" i="1" s="1"/>
  <c r="AB11" i="1"/>
  <c r="AL11" i="1" s="1"/>
  <c r="AN11" i="1" s="1"/>
  <c r="AB1716" i="1"/>
  <c r="AB1673" i="1"/>
  <c r="AB375" i="1"/>
  <c r="AL375" i="1" s="1"/>
  <c r="AB1695" i="1"/>
  <c r="AB307" i="1"/>
  <c r="AL307" i="1" s="1"/>
  <c r="AB423" i="1"/>
  <c r="AL423" i="1" s="1"/>
  <c r="AB1769" i="1"/>
  <c r="AB251" i="1"/>
  <c r="AL251" i="1" s="1"/>
  <c r="AN251" i="1" s="1"/>
  <c r="AB2063" i="1"/>
  <c r="AB188" i="1"/>
  <c r="AL188" i="1" s="1"/>
  <c r="AN188" i="1" s="1"/>
  <c r="AB135" i="1"/>
  <c r="AL135" i="1" s="1"/>
  <c r="AN135" i="1" s="1"/>
  <c r="AB2026" i="1"/>
  <c r="AB1798" i="1"/>
  <c r="AB275" i="1"/>
  <c r="AL275" i="1" s="1"/>
  <c r="AN275" i="1" s="1"/>
  <c r="AB1814" i="1"/>
  <c r="AB141" i="1"/>
  <c r="AL141" i="1" s="1"/>
  <c r="AN141" i="1" s="1"/>
  <c r="AB299" i="1"/>
  <c r="AL299" i="1" s="1"/>
  <c r="AB2009" i="1"/>
  <c r="AB85" i="1"/>
  <c r="AL85" i="1" s="1"/>
  <c r="AN85" i="1" s="1"/>
  <c r="AB2057" i="1"/>
  <c r="AB205" i="1"/>
  <c r="AL205" i="1" s="1"/>
  <c r="AN205" i="1" s="1"/>
  <c r="AB405" i="1"/>
  <c r="AL405" i="1" s="1"/>
  <c r="AB167" i="1"/>
  <c r="AL167" i="1" s="1"/>
  <c r="AN167" i="1" s="1"/>
  <c r="AB2013" i="1"/>
  <c r="AB176" i="1"/>
  <c r="AL176" i="1" s="1"/>
  <c r="AN176" i="1" s="1"/>
  <c r="AB1551" i="1"/>
  <c r="AL1551" i="1" s="1"/>
  <c r="AQ1551" i="1" s="1"/>
  <c r="M1551" i="5" s="1"/>
  <c r="P1551" i="5" s="1"/>
  <c r="AB121" i="1"/>
  <c r="AL121" i="1" s="1"/>
  <c r="AN121" i="1" s="1"/>
  <c r="AB1549" i="1"/>
  <c r="AL1549" i="1" s="1"/>
  <c r="AQ1549" i="1" s="1"/>
  <c r="M1549" i="5" s="1"/>
  <c r="P1549" i="5" s="1"/>
  <c r="AB186" i="1"/>
  <c r="AL186" i="1" s="1"/>
  <c r="AN186" i="1" s="1"/>
  <c r="AB1887" i="1"/>
  <c r="AB974" i="1"/>
  <c r="AL974" i="1" s="1"/>
  <c r="AQ974" i="1" s="1"/>
  <c r="M974" i="5" s="1"/>
  <c r="P974" i="5" s="1"/>
  <c r="AB1965" i="1"/>
  <c r="AB285" i="1"/>
  <c r="AL285" i="1" s="1"/>
  <c r="AN285" i="1" s="1"/>
  <c r="AB27" i="1"/>
  <c r="AL27" i="1" s="1"/>
  <c r="AN27" i="1" s="1"/>
  <c r="AB441" i="1"/>
  <c r="AL441" i="1" s="1"/>
  <c r="AB168" i="1"/>
  <c r="AL168" i="1" s="1"/>
  <c r="AN168" i="1" s="1"/>
  <c r="AB140" i="1"/>
  <c r="AL140" i="1" s="1"/>
  <c r="AN140" i="1" s="1"/>
  <c r="AB355" i="1"/>
  <c r="AL355" i="1" s="1"/>
  <c r="AB840" i="1"/>
  <c r="AL840" i="1" s="1"/>
  <c r="AQ840" i="1" s="1"/>
  <c r="M840" i="5" s="1"/>
  <c r="P840" i="5" s="1"/>
  <c r="AB1507" i="1"/>
  <c r="AL1507" i="1" s="1"/>
  <c r="AQ1507" i="1" s="1"/>
  <c r="M1507" i="5" s="1"/>
  <c r="P1507" i="5" s="1"/>
  <c r="AB1514" i="1"/>
  <c r="AL1514" i="1" s="1"/>
  <c r="AQ1514" i="1" s="1"/>
  <c r="M1514" i="5" s="1"/>
  <c r="P1514" i="5" s="1"/>
  <c r="AB237" i="1"/>
  <c r="AL237" i="1" s="1"/>
  <c r="AN237" i="1" s="1"/>
  <c r="AB269" i="1"/>
  <c r="AL269" i="1" s="1"/>
  <c r="AN269" i="1" s="1"/>
  <c r="AB2053" i="1"/>
  <c r="AB1853" i="1"/>
  <c r="AB84" i="1"/>
  <c r="AL84" i="1" s="1"/>
  <c r="AN84" i="1" s="1"/>
  <c r="AB1812" i="1"/>
  <c r="AB1844" i="1"/>
  <c r="AB57" i="1"/>
  <c r="AL57" i="1" s="1"/>
  <c r="AN57" i="1" s="1"/>
  <c r="AB145" i="1"/>
  <c r="AL145" i="1" s="1"/>
  <c r="AN145" i="1" s="1"/>
  <c r="AB36" i="1"/>
  <c r="AL36" i="1" s="1"/>
  <c r="AN36" i="1" s="1"/>
  <c r="AB357" i="1"/>
  <c r="AL357" i="1" s="1"/>
  <c r="AB1908" i="1"/>
  <c r="AB1924" i="1"/>
  <c r="AB349" i="1"/>
  <c r="AL349" i="1" s="1"/>
  <c r="AB217" i="1"/>
  <c r="AL217" i="1" s="1"/>
  <c r="AN217" i="1" s="1"/>
  <c r="AB165" i="1"/>
  <c r="AL165" i="1" s="1"/>
  <c r="AN165" i="1" s="1"/>
  <c r="AB1862" i="1"/>
  <c r="AB108" i="1"/>
  <c r="AL108" i="1" s="1"/>
  <c r="AN108" i="1" s="1"/>
  <c r="AB81" i="1"/>
  <c r="AL81" i="1" s="1"/>
  <c r="AN81" i="1" s="1"/>
  <c r="AB1789" i="1"/>
  <c r="AB228" i="1"/>
  <c r="AL228" i="1" s="1"/>
  <c r="AN228" i="1" s="1"/>
  <c r="AB488" i="1"/>
  <c r="AL488" i="1" s="1"/>
  <c r="AB153" i="1"/>
  <c r="AL153" i="1" s="1"/>
  <c r="AN153" i="1" s="1"/>
  <c r="AB1852" i="1"/>
  <c r="AB243" i="1"/>
  <c r="AL243" i="1" s="1"/>
  <c r="AN243" i="1" s="1"/>
  <c r="AB289" i="1"/>
  <c r="AL289" i="1" s="1"/>
  <c r="AB1567" i="1"/>
  <c r="AL1567" i="1" s="1"/>
  <c r="AQ1567" i="1" s="1"/>
  <c r="AB1577" i="1"/>
  <c r="AL1577" i="1" s="1"/>
  <c r="AQ1577" i="1" s="1"/>
  <c r="AB241" i="1"/>
  <c r="AL241" i="1" s="1"/>
  <c r="AN241" i="1" s="1"/>
  <c r="AB416" i="1"/>
  <c r="AL416" i="1" s="1"/>
  <c r="AB1969" i="1"/>
  <c r="AB2064" i="1"/>
  <c r="AB1621" i="1"/>
  <c r="AL1621" i="1" s="1"/>
  <c r="AQ1621" i="1" s="1"/>
  <c r="AB1631" i="1"/>
  <c r="AL1631" i="1" s="1"/>
  <c r="AQ1631" i="1" s="1"/>
  <c r="AB313" i="1"/>
  <c r="AL313" i="1" s="1"/>
  <c r="AB401" i="1"/>
  <c r="AL401" i="1" s="1"/>
  <c r="AB100" i="1"/>
  <c r="AL100" i="1" s="1"/>
  <c r="AN100" i="1" s="1"/>
  <c r="AB1591" i="1"/>
  <c r="AL1591" i="1" s="1"/>
  <c r="AQ1591" i="1" s="1"/>
  <c r="AB17" i="1"/>
  <c r="AL17" i="1" s="1"/>
  <c r="AN17" i="1" s="1"/>
  <c r="AB384" i="1"/>
  <c r="AL384" i="1" s="1"/>
  <c r="AB1637" i="1"/>
  <c r="AL1637" i="1" s="1"/>
  <c r="AQ1637" i="1" s="1"/>
  <c r="AB149" i="1"/>
  <c r="AL149" i="1" s="1"/>
  <c r="AN149" i="1" s="1"/>
  <c r="AB227" i="1"/>
  <c r="AL227" i="1" s="1"/>
  <c r="AN227" i="1" s="1"/>
  <c r="AB1815" i="1"/>
  <c r="AB352" i="1"/>
  <c r="AL352" i="1" s="1"/>
  <c r="AB218" i="1"/>
  <c r="AL218" i="1" s="1"/>
  <c r="AN218" i="1" s="1"/>
  <c r="AB1781" i="1"/>
  <c r="AB297" i="1"/>
  <c r="AL297" i="1" s="1"/>
  <c r="AB253" i="1"/>
  <c r="AL253" i="1" s="1"/>
  <c r="AN253" i="1" s="1"/>
  <c r="AB1920" i="1"/>
  <c r="AB1717" i="1"/>
  <c r="AB1742" i="1"/>
  <c r="AB1292" i="1"/>
  <c r="AL1292" i="1" s="1"/>
  <c r="AQ1292" i="1" s="1"/>
  <c r="M1292" i="5" s="1"/>
  <c r="P1292" i="5" s="1"/>
  <c r="AB1600" i="1"/>
  <c r="AL1600" i="1" s="1"/>
  <c r="AQ1600" i="1" s="1"/>
  <c r="AB2067" i="1"/>
  <c r="AB59" i="1"/>
  <c r="AL59" i="1" s="1"/>
  <c r="AN59" i="1" s="1"/>
  <c r="AB91" i="1"/>
  <c r="AL91" i="1" s="1"/>
  <c r="AN91" i="1" s="1"/>
  <c r="AB2015" i="1"/>
  <c r="AB104" i="1"/>
  <c r="AL104" i="1" s="1"/>
  <c r="AN104" i="1" s="1"/>
  <c r="AB413" i="1"/>
  <c r="AL413" i="1" s="1"/>
  <c r="AB1665" i="1"/>
  <c r="AB1677" i="1"/>
  <c r="AB970" i="1"/>
  <c r="AL970" i="1" s="1"/>
  <c r="AQ970" i="1" s="1"/>
  <c r="M970" i="5" s="1"/>
  <c r="P970" i="5" s="1"/>
  <c r="AB2021" i="1"/>
  <c r="AB209" i="1"/>
  <c r="AL209" i="1" s="1"/>
  <c r="AN209" i="1" s="1"/>
  <c r="AB856" i="1"/>
  <c r="AL856" i="1" s="1"/>
  <c r="AQ856" i="1" s="1"/>
  <c r="M856" i="5" s="1"/>
  <c r="P856" i="5" s="1"/>
  <c r="AB1719" i="1"/>
  <c r="AB1729" i="1"/>
  <c r="AB171" i="1"/>
  <c r="AL171" i="1" s="1"/>
  <c r="AN171" i="1" s="1"/>
  <c r="AB122" i="1"/>
  <c r="AL122" i="1" s="1"/>
  <c r="AN122" i="1" s="1"/>
  <c r="AB371" i="1"/>
  <c r="AL371" i="1" s="1"/>
  <c r="AB1777" i="1"/>
  <c r="AB443" i="1"/>
  <c r="AL443" i="1" s="1"/>
  <c r="AB309" i="1"/>
  <c r="AL309" i="1" s="1"/>
  <c r="AB137" i="1"/>
  <c r="AL137" i="1" s="1"/>
  <c r="AN137" i="1" s="1"/>
  <c r="AB226" i="1"/>
  <c r="AL226" i="1" s="1"/>
  <c r="AN226" i="1" s="1"/>
  <c r="AB304" i="1"/>
  <c r="AL304" i="1" s="1"/>
  <c r="AB90" i="1"/>
  <c r="AL90" i="1" s="1"/>
  <c r="AN90" i="1" s="1"/>
  <c r="AB1884" i="1"/>
  <c r="AB392" i="1"/>
  <c r="AL392" i="1" s="1"/>
  <c r="AB212" i="1"/>
  <c r="AL212" i="1" s="1"/>
  <c r="AN212" i="1" s="1"/>
  <c r="AB1889" i="1"/>
  <c r="AB1901" i="1"/>
  <c r="AB1546" i="1"/>
  <c r="AL1546" i="1" s="1"/>
  <c r="AQ1546" i="1" s="1"/>
  <c r="M1546" i="5" s="1"/>
  <c r="P1546" i="5" s="1"/>
  <c r="AB1839" i="1"/>
  <c r="AB213" i="1"/>
  <c r="AL213" i="1" s="1"/>
  <c r="AN213" i="1" s="1"/>
  <c r="AB1316" i="1"/>
  <c r="AL1316" i="1" s="1"/>
  <c r="AQ1316" i="1" s="1"/>
  <c r="M1316" i="5" s="1"/>
  <c r="P1316" i="5" s="1"/>
  <c r="AB1943" i="1"/>
  <c r="AB1963" i="1"/>
  <c r="AB972" i="1"/>
  <c r="AL972" i="1" s="1"/>
  <c r="AQ972" i="1" s="1"/>
  <c r="M972" i="5" s="1"/>
  <c r="P972" i="5" s="1"/>
  <c r="AB1646" i="1"/>
  <c r="AL1646" i="1" s="1"/>
  <c r="AQ1646" i="1" s="1"/>
  <c r="AB448" i="1"/>
  <c r="AL448" i="1" s="1"/>
  <c r="AB1261" i="1"/>
  <c r="AL1261" i="1" s="1"/>
  <c r="AQ1261" i="1" s="1"/>
  <c r="M1261" i="5" s="1"/>
  <c r="P1261" i="5" s="1"/>
  <c r="AB640" i="1"/>
  <c r="AL640" i="1" s="1"/>
  <c r="AB233" i="1"/>
  <c r="AL233" i="1" s="1"/>
  <c r="AN233" i="1" s="1"/>
  <c r="AB321" i="1"/>
  <c r="AL321" i="1" s="1"/>
  <c r="AB162" i="1"/>
  <c r="AL162" i="1" s="1"/>
  <c r="AN162" i="1" s="1"/>
  <c r="AB75" i="1"/>
  <c r="AL75" i="1" s="1"/>
  <c r="AN75" i="1" s="1"/>
  <c r="AB1202" i="1"/>
  <c r="AL1202" i="1" s="1"/>
  <c r="AQ1202" i="1" s="1"/>
  <c r="M1202" i="5" s="1"/>
  <c r="P1202" i="5" s="1"/>
  <c r="AB1372" i="1"/>
  <c r="AL1372" i="1" s="1"/>
  <c r="AQ1372" i="1" s="1"/>
  <c r="M1372" i="5" s="1"/>
  <c r="P1372" i="5" s="1"/>
  <c r="AB417" i="1"/>
  <c r="AL417" i="1" s="1"/>
  <c r="AB504" i="1"/>
  <c r="AL504" i="1" s="1"/>
  <c r="AB156" i="1"/>
  <c r="AL156" i="1" s="1"/>
  <c r="AN156" i="1" s="1"/>
  <c r="AB138" i="1"/>
  <c r="AL138" i="1" s="1"/>
  <c r="AN138" i="1" s="1"/>
  <c r="AB301" i="1"/>
  <c r="AL301" i="1" s="1"/>
  <c r="AB1612" i="1"/>
  <c r="AL1612" i="1" s="1"/>
  <c r="AQ1612" i="1" s="1"/>
  <c r="AB83" i="1"/>
  <c r="AL83" i="1" s="1"/>
  <c r="AN83" i="1" s="1"/>
  <c r="AB1694" i="1"/>
  <c r="AB1596" i="1"/>
  <c r="AL1596" i="1" s="1"/>
  <c r="AQ1596" i="1" s="1"/>
  <c r="AB1601" i="1"/>
  <c r="AL1601" i="1" s="1"/>
  <c r="AQ1601" i="1" s="1"/>
  <c r="AB1623" i="1"/>
  <c r="AL1623" i="1" s="1"/>
  <c r="AQ1623" i="1" s="1"/>
  <c r="AB1227" i="1"/>
  <c r="AL1227" i="1" s="1"/>
  <c r="AQ1227" i="1" s="1"/>
  <c r="M1227" i="5" s="1"/>
  <c r="P1227" i="5" s="1"/>
  <c r="AB1785" i="1"/>
  <c r="AB25" i="1"/>
  <c r="AL25" i="1" s="1"/>
  <c r="AN25" i="1" s="1"/>
  <c r="AB1806" i="1"/>
  <c r="AB193" i="1"/>
  <c r="AL193" i="1" s="1"/>
  <c r="AN193" i="1" s="1"/>
  <c r="AB257" i="1"/>
  <c r="AL257" i="1" s="1"/>
  <c r="AN257" i="1" s="1"/>
  <c r="AB2011" i="1"/>
  <c r="AB427" i="1"/>
  <c r="AL427" i="1" s="1"/>
  <c r="AB1820" i="1"/>
  <c r="AB2034" i="1"/>
  <c r="AB449" i="1"/>
  <c r="AL449" i="1" s="1"/>
  <c r="AB513" i="1"/>
  <c r="AL513" i="1" s="1"/>
  <c r="AB1857" i="1"/>
  <c r="AB202" i="1"/>
  <c r="AL202" i="1" s="1"/>
  <c r="AN202" i="1" s="1"/>
  <c r="AB453" i="1"/>
  <c r="AL453" i="1" s="1"/>
  <c r="AB1773" i="1"/>
  <c r="AB1793" i="1"/>
  <c r="AB1336" i="1"/>
  <c r="AL1336" i="1" s="1"/>
  <c r="AQ1336" i="1" s="1"/>
  <c r="M1336" i="5" s="1"/>
  <c r="P1336" i="5" s="1"/>
  <c r="AB201" i="1"/>
  <c r="AL201" i="1" s="1"/>
  <c r="AN201" i="1" s="1"/>
  <c r="AB20" i="1"/>
  <c r="AL20" i="1" s="1"/>
  <c r="AN20" i="1" s="1"/>
  <c r="AB1534" i="1"/>
  <c r="AL1534" i="1" s="1"/>
  <c r="AQ1534" i="1" s="1"/>
  <c r="M1534" i="5" s="1"/>
  <c r="P1534" i="5" s="1"/>
  <c r="AB1767" i="1"/>
  <c r="AB26" i="1"/>
  <c r="AL26" i="1" s="1"/>
  <c r="AN26" i="1" s="1"/>
  <c r="AB1745" i="1"/>
  <c r="AB440" i="1"/>
  <c r="AL440" i="1" s="1"/>
  <c r="AB472" i="1"/>
  <c r="AL472" i="1" s="1"/>
  <c r="AB1765" i="1"/>
  <c r="AB261" i="1"/>
  <c r="AL261" i="1" s="1"/>
  <c r="AN261" i="1" s="1"/>
  <c r="AB408" i="1"/>
  <c r="AL408" i="1" s="1"/>
  <c r="AB1548" i="1"/>
  <c r="AL1548" i="1" s="1"/>
  <c r="AQ1548" i="1" s="1"/>
  <c r="M1548" i="5" s="1"/>
  <c r="P1548" i="5" s="1"/>
  <c r="AB119" i="1"/>
  <c r="AL119" i="1" s="1"/>
  <c r="AN119" i="1" s="1"/>
  <c r="AB183" i="1"/>
  <c r="AL183" i="1" s="1"/>
  <c r="AN183" i="1" s="1"/>
  <c r="AB2059" i="1"/>
  <c r="AB42" i="1"/>
  <c r="AL42" i="1" s="1"/>
  <c r="AN42" i="1" s="1"/>
  <c r="AB2033" i="1"/>
  <c r="AB1995" i="1"/>
  <c r="AB2003" i="1"/>
  <c r="AB1555" i="1"/>
  <c r="AL1555" i="1" s="1"/>
  <c r="AQ1555" i="1" s="1"/>
  <c r="M1555" i="5" s="1"/>
  <c r="P1555" i="5" s="1"/>
  <c r="AB114" i="1"/>
  <c r="AL114" i="1" s="1"/>
  <c r="AN114" i="1" s="1"/>
  <c r="AB225" i="1"/>
  <c r="AL225" i="1" s="1"/>
  <c r="AN225" i="1" s="1"/>
  <c r="AB1975" i="1"/>
  <c r="AB1669" i="1"/>
  <c r="AB1711" i="1"/>
  <c r="AB1338" i="1"/>
  <c r="AL1338" i="1" s="1"/>
  <c r="AQ1338" i="1" s="1"/>
  <c r="M1338" i="5" s="1"/>
  <c r="P1338" i="5" s="1"/>
  <c r="AB391" i="1"/>
  <c r="AL391" i="1" s="1"/>
  <c r="AB215" i="1"/>
  <c r="AL215" i="1" s="1"/>
  <c r="AN215" i="1" s="1"/>
  <c r="AB1855" i="1"/>
  <c r="AB1704" i="1"/>
  <c r="AB311" i="1"/>
  <c r="AL311" i="1" s="1"/>
  <c r="AB1828" i="1"/>
  <c r="AB2012" i="1"/>
  <c r="AB2010" i="1"/>
  <c r="AB2052" i="1"/>
  <c r="AB1574" i="1"/>
  <c r="AL1574" i="1" s="1"/>
  <c r="AQ1574" i="1" s="1"/>
  <c r="AB283" i="1"/>
  <c r="AL283" i="1" s="1"/>
  <c r="AN283" i="1" s="1"/>
  <c r="AB22" i="1"/>
  <c r="AL22" i="1" s="1"/>
  <c r="AN22" i="1" s="1"/>
  <c r="AB1686" i="1"/>
  <c r="AB365" i="1"/>
  <c r="AL365" i="1" s="1"/>
  <c r="AB397" i="1"/>
  <c r="AL397" i="1" s="1"/>
  <c r="AB1945" i="1"/>
  <c r="AB457" i="1"/>
  <c r="AL457" i="1" s="1"/>
  <c r="AB105" i="1"/>
  <c r="AL105" i="1" s="1"/>
  <c r="AN105" i="1" s="1"/>
  <c r="AB1766" i="1"/>
  <c r="AB493" i="1"/>
  <c r="AL493" i="1" s="1"/>
  <c r="AB12" i="1"/>
  <c r="AL12" i="1" s="1"/>
  <c r="AN12" i="1" s="1"/>
  <c r="AB1967" i="1"/>
  <c r="AB1985" i="1"/>
  <c r="AB465" i="1"/>
  <c r="AL465" i="1" s="1"/>
  <c r="AB1885" i="1"/>
  <c r="AB1897" i="1"/>
  <c r="AB1735" i="1"/>
  <c r="AB33" i="1"/>
  <c r="AL33" i="1" s="1"/>
  <c r="AN33" i="1" s="1"/>
  <c r="AB381" i="1"/>
  <c r="AL381" i="1" s="1"/>
  <c r="AB1990" i="1"/>
  <c r="AB116" i="1"/>
  <c r="AL116" i="1" s="1"/>
  <c r="AN116" i="1" s="1"/>
  <c r="AB34" i="1"/>
  <c r="AL34" i="1" s="1"/>
  <c r="AN34" i="1" s="1"/>
  <c r="AB2006" i="1"/>
  <c r="AB345" i="1"/>
  <c r="AL345" i="1" s="1"/>
  <c r="AB409" i="1"/>
  <c r="AL409" i="1" s="1"/>
  <c r="AB2062" i="1"/>
  <c r="AB77" i="1"/>
  <c r="AL77" i="1" s="1"/>
  <c r="AN77" i="1" s="1"/>
  <c r="AB96" i="1"/>
  <c r="AL96" i="1" s="1"/>
  <c r="AN96" i="1" s="1"/>
  <c r="AB2070" i="1"/>
  <c r="AB88" i="1"/>
  <c r="AL88" i="1" s="1"/>
  <c r="AN88" i="1" s="1"/>
  <c r="AB152" i="1"/>
  <c r="AL152" i="1" s="1"/>
  <c r="AN152" i="1" s="1"/>
  <c r="AB2023" i="1"/>
  <c r="AB128" i="1"/>
  <c r="AL128" i="1" s="1"/>
  <c r="AN128" i="1" s="1"/>
  <c r="AB245" i="1"/>
  <c r="AL245" i="1" s="1"/>
  <c r="AN245" i="1" s="1"/>
  <c r="AB2073" i="1"/>
  <c r="AB1917" i="1"/>
  <c r="AB1860" i="1"/>
  <c r="AB23" i="1"/>
  <c r="AL23" i="1" s="1"/>
  <c r="AN23" i="1" s="1"/>
  <c r="AB180" i="1"/>
  <c r="AL180" i="1" s="1"/>
  <c r="AN180" i="1" s="1"/>
  <c r="AB328" i="1"/>
  <c r="AL328" i="1" s="1"/>
  <c r="AQ328" i="1" s="1"/>
  <c r="AB1978" i="1"/>
  <c r="AB2020" i="1"/>
  <c r="AB1589" i="1"/>
  <c r="AL1589" i="1" s="1"/>
  <c r="AQ1589" i="1" s="1"/>
  <c r="AB291" i="1"/>
  <c r="AL291" i="1" s="1"/>
  <c r="AB432" i="1"/>
  <c r="AL432" i="1" s="1"/>
  <c r="AB422" i="1"/>
  <c r="AL422" i="1" s="1"/>
  <c r="AB1541" i="1"/>
  <c r="AL1541" i="1" s="1"/>
  <c r="AQ1541" i="1" s="1"/>
  <c r="M1541" i="5" s="1"/>
  <c r="P1541" i="5" s="1"/>
  <c r="AB890" i="1"/>
  <c r="AL890" i="1" s="1"/>
  <c r="AQ890" i="1" s="1"/>
  <c r="M890" i="5" s="1"/>
  <c r="P890" i="5" s="1"/>
  <c r="AB1668" i="1"/>
  <c r="AB1476" i="1"/>
  <c r="AL1476" i="1" s="1"/>
  <c r="AQ1476" i="1" s="1"/>
  <c r="M1476" i="5" s="1"/>
  <c r="P1476" i="5" s="1"/>
  <c r="AB714" i="1"/>
  <c r="AL714" i="1" s="1"/>
  <c r="AQ714" i="1" s="1"/>
  <c r="M714" i="5" s="1"/>
  <c r="P714" i="5" s="1"/>
  <c r="AB538" i="1"/>
  <c r="AL538" i="1" s="1"/>
  <c r="AB886" i="1"/>
  <c r="AL886" i="1" s="1"/>
  <c r="AQ886" i="1" s="1"/>
  <c r="M886" i="5" s="1"/>
  <c r="P886" i="5" s="1"/>
  <c r="AB1414" i="1"/>
  <c r="AL1414" i="1" s="1"/>
  <c r="AQ1414" i="1" s="1"/>
  <c r="M1414" i="5" s="1"/>
  <c r="P1414" i="5" s="1"/>
  <c r="AB1603" i="1"/>
  <c r="AL1603" i="1" s="1"/>
  <c r="AQ1603" i="1" s="1"/>
  <c r="AB946" i="1"/>
  <c r="AL946" i="1" s="1"/>
  <c r="AQ946" i="1" s="1"/>
  <c r="M946" i="5" s="1"/>
  <c r="P946" i="5" s="1"/>
  <c r="AB1522" i="1"/>
  <c r="AL1522" i="1" s="1"/>
  <c r="AQ1522" i="1" s="1"/>
  <c r="M1522" i="5" s="1"/>
  <c r="P1522" i="5" s="1"/>
  <c r="AB1061" i="1"/>
  <c r="AL1061" i="1" s="1"/>
  <c r="AQ1061" i="1" s="1"/>
  <c r="M1061" i="5" s="1"/>
  <c r="P1061" i="5" s="1"/>
  <c r="AB1098" i="1"/>
  <c r="AL1098" i="1" s="1"/>
  <c r="AQ1098" i="1" s="1"/>
  <c r="M1098" i="5" s="1"/>
  <c r="P1098" i="5" s="1"/>
  <c r="AB1786" i="1"/>
  <c r="AB1651" i="1"/>
  <c r="AB1294" i="1"/>
  <c r="AL1294" i="1" s="1"/>
  <c r="AQ1294" i="1" s="1"/>
  <c r="M1294" i="5" s="1"/>
  <c r="P1294" i="5" s="1"/>
  <c r="AB954" i="1"/>
  <c r="AL954" i="1" s="1"/>
  <c r="AQ954" i="1" s="1"/>
  <c r="M954" i="5" s="1"/>
  <c r="P954" i="5" s="1"/>
  <c r="AB1532" i="1"/>
  <c r="AL1532" i="1" s="1"/>
  <c r="AQ1532" i="1" s="1"/>
  <c r="M1532" i="5" s="1"/>
  <c r="P1532" i="5" s="1"/>
  <c r="AB1627" i="1"/>
  <c r="AL1627" i="1" s="1"/>
  <c r="AQ1627" i="1" s="1"/>
  <c r="AB358" i="1"/>
  <c r="AL358" i="1" s="1"/>
  <c r="AB316" i="1"/>
  <c r="AL316" i="1" s="1"/>
  <c r="AB654" i="1"/>
  <c r="AL654" i="1" s="1"/>
  <c r="AQ654" i="1" s="1"/>
  <c r="M654" i="5" s="1"/>
  <c r="P654" i="5" s="1"/>
  <c r="AB1430" i="1"/>
  <c r="AL1430" i="1" s="1"/>
  <c r="AQ1430" i="1" s="1"/>
  <c r="M1430" i="5" s="1"/>
  <c r="P1430" i="5" s="1"/>
  <c r="AB1260" i="1"/>
  <c r="AL1260" i="1" s="1"/>
  <c r="AQ1260" i="1" s="1"/>
  <c r="M1260" i="5" s="1"/>
  <c r="P1260" i="5" s="1"/>
  <c r="AB1010" i="1"/>
  <c r="AL1010" i="1" s="1"/>
  <c r="AQ1010" i="1" s="1"/>
  <c r="M1010" i="5" s="1"/>
  <c r="P1010" i="5" s="1"/>
  <c r="AB906" i="1"/>
  <c r="AL906" i="1" s="1"/>
  <c r="AQ906" i="1" s="1"/>
  <c r="M906" i="5" s="1"/>
  <c r="P906" i="5" s="1"/>
  <c r="AB1480" i="1"/>
  <c r="AL1480" i="1" s="1"/>
  <c r="AQ1480" i="1" s="1"/>
  <c r="M1480" i="5" s="1"/>
  <c r="P1480" i="5" s="1"/>
  <c r="AB623" i="1"/>
  <c r="AL623" i="1" s="1"/>
  <c r="AB922" i="1"/>
  <c r="AL922" i="1" s="1"/>
  <c r="AQ922" i="1" s="1"/>
  <c r="M922" i="5" s="1"/>
  <c r="P922" i="5" s="1"/>
  <c r="AB1746" i="1"/>
  <c r="AB1611" i="1"/>
  <c r="AL1611" i="1" s="1"/>
  <c r="AQ1611" i="1" s="1"/>
  <c r="AB2018" i="1"/>
  <c r="AB1640" i="1"/>
  <c r="AL1640" i="1" s="1"/>
  <c r="AQ1640" i="1" s="1"/>
  <c r="AB1112" i="1"/>
  <c r="AL1112" i="1" s="1"/>
  <c r="AQ1112" i="1" s="1"/>
  <c r="M1112" i="5" s="1"/>
  <c r="P1112" i="5" s="1"/>
  <c r="AB1649" i="1"/>
  <c r="AB1909" i="1"/>
  <c r="AB1661" i="1"/>
  <c r="AB2025" i="1"/>
  <c r="AB93" i="1"/>
  <c r="AL93" i="1" s="1"/>
  <c r="AN93" i="1" s="1"/>
  <c r="AB1751" i="1"/>
  <c r="AB44" i="1"/>
  <c r="AL44" i="1" s="1"/>
  <c r="AN44" i="1" s="1"/>
  <c r="AB1408" i="1"/>
  <c r="AL1408" i="1" s="1"/>
  <c r="AQ1408" i="1" s="1"/>
  <c r="M1408" i="5" s="1"/>
  <c r="P1408" i="5" s="1"/>
  <c r="AB647" i="1"/>
  <c r="AL647" i="1" s="1"/>
  <c r="AB1488" i="1"/>
  <c r="AL1488" i="1" s="1"/>
  <c r="AQ1488" i="1" s="1"/>
  <c r="M1488" i="5" s="1"/>
  <c r="P1488" i="5" s="1"/>
  <c r="AB1709" i="1"/>
  <c r="AB1524" i="1"/>
  <c r="AL1524" i="1" s="1"/>
  <c r="AQ1524" i="1" s="1"/>
  <c r="M1524" i="5" s="1"/>
  <c r="P1524" i="5" s="1"/>
  <c r="AB16" i="1"/>
  <c r="AL16" i="1" s="1"/>
  <c r="AN16" i="1" s="1"/>
  <c r="AB1740" i="1"/>
  <c r="AB80" i="1"/>
  <c r="AL80" i="1" s="1"/>
  <c r="AN80" i="1" s="1"/>
  <c r="AB1744" i="1"/>
  <c r="AB1903" i="1"/>
  <c r="AB55" i="1"/>
  <c r="AL55" i="1" s="1"/>
  <c r="AN55" i="1" s="1"/>
  <c r="AB1638" i="1"/>
  <c r="AL1638" i="1" s="1"/>
  <c r="AQ1638" i="1" s="1"/>
  <c r="AB1304" i="1"/>
  <c r="AL1304" i="1" s="1"/>
  <c r="AQ1304" i="1" s="1"/>
  <c r="M1304" i="5" s="1"/>
  <c r="P1304" i="5" s="1"/>
  <c r="AB1671" i="1"/>
  <c r="AB2069" i="1"/>
  <c r="AB40" i="1"/>
  <c r="AL40" i="1" s="1"/>
  <c r="AN40" i="1" s="1"/>
  <c r="AB1613" i="1"/>
  <c r="AL1613" i="1" s="1"/>
  <c r="AQ1613" i="1" s="1"/>
  <c r="AB1768" i="1"/>
  <c r="AB407" i="1"/>
  <c r="AL407" i="1" s="1"/>
  <c r="AB317" i="1"/>
  <c r="AL317" i="1" s="1"/>
  <c r="AB48" i="1"/>
  <c r="AL48" i="1" s="1"/>
  <c r="AN48" i="1" s="1"/>
  <c r="AB395" i="1"/>
  <c r="AL395" i="1" s="1"/>
  <c r="AB471" i="1"/>
  <c r="AL471" i="1" s="1"/>
  <c r="AB189" i="1"/>
  <c r="AL189" i="1" s="1"/>
  <c r="AN189" i="1" s="1"/>
  <c r="AB341" i="1"/>
  <c r="AL341" i="1" s="1"/>
  <c r="AB32" i="1"/>
  <c r="AL32" i="1" s="1"/>
  <c r="AN32" i="1" s="1"/>
  <c r="AB419" i="1"/>
  <c r="AL419" i="1" s="1"/>
  <c r="AB1081" i="1"/>
  <c r="AL1081" i="1" s="1"/>
  <c r="AQ1081" i="1" s="1"/>
  <c r="M1081" i="5" s="1"/>
  <c r="P1081" i="5" s="1"/>
  <c r="AB1437" i="1"/>
  <c r="AL1437" i="1" s="1"/>
  <c r="AQ1437" i="1" s="1"/>
  <c r="M1437" i="5" s="1"/>
  <c r="P1437" i="5" s="1"/>
  <c r="AB1497" i="1"/>
  <c r="AL1497" i="1" s="1"/>
  <c r="AQ1497" i="1" s="1"/>
  <c r="M1497" i="5" s="1"/>
  <c r="P1497" i="5" s="1"/>
  <c r="AB1106" i="1"/>
  <c r="AL1106" i="1" s="1"/>
  <c r="AQ1106" i="1" s="1"/>
  <c r="M1106" i="5" s="1"/>
  <c r="P1106" i="5" s="1"/>
  <c r="AB1000" i="1"/>
  <c r="AL1000" i="1" s="1"/>
  <c r="AQ1000" i="1" s="1"/>
  <c r="M1000" i="5" s="1"/>
  <c r="P1000" i="5" s="1"/>
  <c r="AB1642" i="1"/>
  <c r="AL1642" i="1" s="1"/>
  <c r="AQ1642" i="1" s="1"/>
  <c r="AB1237" i="1"/>
  <c r="AL1237" i="1" s="1"/>
  <c r="AQ1237" i="1" s="1"/>
  <c r="M1237" i="5" s="1"/>
  <c r="P1237" i="5" s="1"/>
  <c r="AB698" i="1"/>
  <c r="AL698" i="1" s="1"/>
  <c r="AQ698" i="1" s="1"/>
  <c r="M698" i="5" s="1"/>
  <c r="P698" i="5" s="1"/>
  <c r="AB1078" i="1"/>
  <c r="AL1078" i="1" s="1"/>
  <c r="AQ1078" i="1" s="1"/>
  <c r="M1078" i="5" s="1"/>
  <c r="P1078" i="5" s="1"/>
  <c r="AB1544" i="1"/>
  <c r="AL1544" i="1" s="1"/>
  <c r="AQ1544" i="1" s="1"/>
  <c r="M1544" i="5" s="1"/>
  <c r="P1544" i="5" s="1"/>
  <c r="AB1731" i="1"/>
  <c r="AB1114" i="1"/>
  <c r="AL1114" i="1" s="1"/>
  <c r="AQ1114" i="1" s="1"/>
  <c r="M1114" i="5" s="1"/>
  <c r="P1114" i="5" s="1"/>
  <c r="AB431" i="1"/>
  <c r="AL431" i="1" s="1"/>
  <c r="AB648" i="1"/>
  <c r="AL648" i="1" s="1"/>
  <c r="AB1100" i="1"/>
  <c r="AL1100" i="1" s="1"/>
  <c r="AQ1100" i="1" s="1"/>
  <c r="M1100" i="5" s="1"/>
  <c r="P1100" i="5" s="1"/>
  <c r="AB1954" i="1"/>
  <c r="AB1819" i="1"/>
  <c r="AB1422" i="1"/>
  <c r="AL1422" i="1" s="1"/>
  <c r="AQ1422" i="1" s="1"/>
  <c r="M1422" i="5" s="1"/>
  <c r="P1422" i="5" s="1"/>
  <c r="AB1130" i="1"/>
  <c r="AL1130" i="1" s="1"/>
  <c r="AQ1130" i="1" s="1"/>
  <c r="M1130" i="5" s="1"/>
  <c r="P1130" i="5" s="1"/>
  <c r="AB783" i="1"/>
  <c r="AL783" i="1" s="1"/>
  <c r="AQ783" i="1" s="1"/>
  <c r="M783" i="5" s="1"/>
  <c r="P783" i="5" s="1"/>
  <c r="AB1803" i="1"/>
  <c r="AB1326" i="1"/>
  <c r="AL1326" i="1" s="1"/>
  <c r="AQ1326" i="1" s="1"/>
  <c r="M1326" i="5" s="1"/>
  <c r="P1326" i="5" s="1"/>
  <c r="AB1002" i="1"/>
  <c r="AL1002" i="1" s="1"/>
  <c r="AQ1002" i="1" s="1"/>
  <c r="M1002" i="5" s="1"/>
  <c r="P1002" i="5" s="1"/>
  <c r="AB1578" i="1"/>
  <c r="AL1578" i="1" s="1"/>
  <c r="AQ1578" i="1" s="1"/>
  <c r="AB1675" i="1"/>
  <c r="AB976" i="1"/>
  <c r="AL976" i="1" s="1"/>
  <c r="AQ976" i="1" s="1"/>
  <c r="M976" i="5" s="1"/>
  <c r="P976" i="5" s="1"/>
  <c r="AB1076" i="1"/>
  <c r="AL1076" i="1" s="1"/>
  <c r="AQ1076" i="1" s="1"/>
  <c r="M1076" i="5" s="1"/>
  <c r="P1076" i="5" s="1"/>
  <c r="AB1167" i="1"/>
  <c r="AL1167" i="1" s="1"/>
  <c r="AQ1167" i="1" s="1"/>
  <c r="M1167" i="5" s="1"/>
  <c r="P1167" i="5" s="1"/>
  <c r="AB1334" i="1"/>
  <c r="AL1334" i="1" s="1"/>
  <c r="AQ1334" i="1" s="1"/>
  <c r="M1334" i="5" s="1"/>
  <c r="P1334" i="5" s="1"/>
  <c r="AB716" i="1"/>
  <c r="AL716" i="1" s="1"/>
  <c r="AQ716" i="1" s="1"/>
  <c r="M716" i="5" s="1"/>
  <c r="P716" i="5" s="1"/>
  <c r="AB303" i="1"/>
  <c r="AL303" i="1" s="1"/>
  <c r="AB1586" i="1"/>
  <c r="AL1586" i="1" s="1"/>
  <c r="AQ1586" i="1" s="1"/>
  <c r="AB1863" i="1"/>
  <c r="AB527" i="1"/>
  <c r="AL527" i="1" s="1"/>
  <c r="AB1956" i="1"/>
  <c r="AB1288" i="1"/>
  <c r="AL1288" i="1" s="1"/>
  <c r="AQ1288" i="1" s="1"/>
  <c r="M1288" i="5" s="1"/>
  <c r="P1288" i="5" s="1"/>
  <c r="AB1565" i="1"/>
  <c r="AL1565" i="1" s="1"/>
  <c r="AQ1565" i="1" s="1"/>
  <c r="AB1218" i="1"/>
  <c r="AL1218" i="1" s="1"/>
  <c r="AQ1218" i="1" s="1"/>
  <c r="M1218" i="5" s="1"/>
  <c r="P1218" i="5" s="1"/>
  <c r="AB1759" i="1"/>
  <c r="AB1272" i="1"/>
  <c r="AL1272" i="1" s="1"/>
  <c r="AQ1272" i="1" s="1"/>
  <c r="M1272" i="5" s="1"/>
  <c r="P1272" i="5" s="1"/>
  <c r="AB1775" i="1"/>
  <c r="AB204" i="1"/>
  <c r="AL204" i="1" s="1"/>
  <c r="AN204" i="1" s="1"/>
  <c r="AB2014" i="1"/>
  <c r="AB248" i="1"/>
  <c r="AL248" i="1" s="1"/>
  <c r="AN248" i="1" s="1"/>
  <c r="AB1242" i="1"/>
  <c r="AL1242" i="1" s="1"/>
  <c r="AQ1242" i="1" s="1"/>
  <c r="M1242" i="5" s="1"/>
  <c r="P1242" i="5" s="1"/>
  <c r="AB2051" i="1"/>
  <c r="AB1707" i="1"/>
  <c r="AB1972" i="1"/>
  <c r="AB1702" i="1"/>
  <c r="AB147" i="1"/>
  <c r="AL147" i="1" s="1"/>
  <c r="AN147" i="1" s="1"/>
  <c r="AB1734" i="1"/>
  <c r="AB179" i="1"/>
  <c r="AL179" i="1" s="1"/>
  <c r="AN179" i="1" s="1"/>
  <c r="AB1722" i="1"/>
  <c r="AB1708" i="1"/>
  <c r="AB1048" i="1"/>
  <c r="AL1048" i="1" s="1"/>
  <c r="AQ1048" i="1" s="1"/>
  <c r="M1048" i="5" s="1"/>
  <c r="P1048" i="5" s="1"/>
  <c r="AB102" i="1"/>
  <c r="AL102" i="1" s="1"/>
  <c r="AN102" i="1" s="1"/>
  <c r="AB1264" i="1"/>
  <c r="AL1264" i="1" s="1"/>
  <c r="AQ1264" i="1" s="1"/>
  <c r="M1264" i="5" s="1"/>
  <c r="P1264" i="5" s="1"/>
  <c r="AB586" i="1"/>
  <c r="AL586" i="1" s="1"/>
  <c r="AB1531" i="1"/>
  <c r="AL1531" i="1" s="1"/>
  <c r="AQ1531" i="1" s="1"/>
  <c r="M1531" i="5" s="1"/>
  <c r="P1531" i="5" s="1"/>
  <c r="AB854" i="1"/>
  <c r="AL854" i="1" s="1"/>
  <c r="AQ854" i="1" s="1"/>
  <c r="M854" i="5" s="1"/>
  <c r="P854" i="5" s="1"/>
  <c r="AB1382" i="1"/>
  <c r="AL1382" i="1" s="1"/>
  <c r="AQ1382" i="1" s="1"/>
  <c r="M1382" i="5" s="1"/>
  <c r="P1382" i="5" s="1"/>
  <c r="AB1571" i="1"/>
  <c r="AL1571" i="1" s="1"/>
  <c r="AQ1571" i="1" s="1"/>
  <c r="AB300" i="1"/>
  <c r="AL300" i="1" s="1"/>
  <c r="AB1199" i="1"/>
  <c r="AL1199" i="1" s="1"/>
  <c r="AQ1199" i="1" s="1"/>
  <c r="M1199" i="5" s="1"/>
  <c r="P1199" i="5" s="1"/>
  <c r="AB591" i="1"/>
  <c r="AL591" i="1" s="1"/>
  <c r="AB1156" i="1"/>
  <c r="AL1156" i="1" s="1"/>
  <c r="AQ1156" i="1" s="1"/>
  <c r="M1156" i="5" s="1"/>
  <c r="P1156" i="5" s="1"/>
  <c r="AB1282" i="1"/>
  <c r="AL1282" i="1" s="1"/>
  <c r="AQ1282" i="1" s="1"/>
  <c r="M1282" i="5" s="1"/>
  <c r="P1282" i="5" s="1"/>
  <c r="AB951" i="1"/>
  <c r="AL951" i="1" s="1"/>
  <c r="AQ951" i="1" s="1"/>
  <c r="M951" i="5" s="1"/>
  <c r="P951" i="5" s="1"/>
  <c r="AB1262" i="1"/>
  <c r="AL1262" i="1" s="1"/>
  <c r="AQ1262" i="1" s="1"/>
  <c r="M1262" i="5" s="1"/>
  <c r="P1262" i="5" s="1"/>
  <c r="AB914" i="1"/>
  <c r="AL914" i="1" s="1"/>
  <c r="AQ914" i="1" s="1"/>
  <c r="M914" i="5" s="1"/>
  <c r="P914" i="5" s="1"/>
  <c r="AB1490" i="1"/>
  <c r="AL1490" i="1" s="1"/>
  <c r="AQ1490" i="1" s="1"/>
  <c r="M1490" i="5" s="1"/>
  <c r="P1490" i="5" s="1"/>
  <c r="AB1587" i="1"/>
  <c r="AL1587" i="1" s="1"/>
  <c r="AQ1587" i="1" s="1"/>
  <c r="AB1204" i="1"/>
  <c r="AL1204" i="1" s="1"/>
  <c r="AQ1204" i="1" s="1"/>
  <c r="M1204" i="5" s="1"/>
  <c r="P1204" i="5" s="1"/>
  <c r="AB996" i="1"/>
  <c r="AL996" i="1" s="1"/>
  <c r="AQ996" i="1" s="1"/>
  <c r="M996" i="5" s="1"/>
  <c r="P996" i="5" s="1"/>
  <c r="AB785" i="1"/>
  <c r="AL785" i="1" s="1"/>
  <c r="AQ785" i="1" s="1"/>
  <c r="M785" i="5" s="1"/>
  <c r="P785" i="5" s="1"/>
  <c r="AB1270" i="1"/>
  <c r="AL1270" i="1" s="1"/>
  <c r="AQ1270" i="1" s="1"/>
  <c r="M1270" i="5" s="1"/>
  <c r="P1270" i="5" s="1"/>
  <c r="AB968" i="1"/>
  <c r="AL968" i="1" s="1"/>
  <c r="AQ968" i="1" s="1"/>
  <c r="M968" i="5" s="1"/>
  <c r="P968" i="5" s="1"/>
  <c r="AB694" i="1"/>
  <c r="AL694" i="1" s="1"/>
  <c r="AQ694" i="1" s="1"/>
  <c r="M694" i="5" s="1"/>
  <c r="P694" i="5" s="1"/>
  <c r="AB858" i="1"/>
  <c r="AL858" i="1" s="1"/>
  <c r="AQ858" i="1" s="1"/>
  <c r="M858" i="5" s="1"/>
  <c r="P858" i="5" s="1"/>
  <c r="AB1436" i="1"/>
  <c r="AL1436" i="1" s="1"/>
  <c r="AQ1436" i="1" s="1"/>
  <c r="M1436" i="5" s="1"/>
  <c r="P1436" i="5" s="1"/>
  <c r="AB1172" i="1"/>
  <c r="AL1172" i="1" s="1"/>
  <c r="AQ1172" i="1" s="1"/>
  <c r="M1172" i="5" s="1"/>
  <c r="P1172" i="5" s="1"/>
  <c r="AB1273" i="1"/>
  <c r="AL1273" i="1" s="1"/>
  <c r="AQ1273" i="1" s="1"/>
  <c r="M1273" i="5" s="1"/>
  <c r="P1273" i="5" s="1"/>
  <c r="AB1698" i="1"/>
  <c r="AB1563" i="1"/>
  <c r="AL1563" i="1" s="1"/>
  <c r="AQ1563" i="1" s="1"/>
  <c r="AB1230" i="1"/>
  <c r="AL1230" i="1" s="1"/>
  <c r="AQ1230" i="1" s="1"/>
  <c r="M1230" i="5" s="1"/>
  <c r="P1230" i="5" s="1"/>
  <c r="AB874" i="1"/>
  <c r="AL874" i="1" s="1"/>
  <c r="AQ874" i="1" s="1"/>
  <c r="M874" i="5" s="1"/>
  <c r="P874" i="5" s="1"/>
  <c r="AB1448" i="1"/>
  <c r="AL1448" i="1" s="1"/>
  <c r="AQ1448" i="1" s="1"/>
  <c r="M1448" i="5" s="1"/>
  <c r="P1448" i="5" s="1"/>
  <c r="AB1547" i="1"/>
  <c r="AL1547" i="1" s="1"/>
  <c r="AQ1547" i="1" s="1"/>
  <c r="M1547" i="5" s="1"/>
  <c r="P1547" i="5" s="1"/>
  <c r="AB572" i="1"/>
  <c r="AL572" i="1" s="1"/>
  <c r="AB1639" i="1"/>
  <c r="AL1639" i="1" s="1"/>
  <c r="AQ1639" i="1" s="1"/>
  <c r="AB751" i="1"/>
  <c r="AL751" i="1" s="1"/>
  <c r="AQ751" i="1" s="1"/>
  <c r="M751" i="5" s="1"/>
  <c r="P751" i="5" s="1"/>
  <c r="AB1450" i="1"/>
  <c r="AL1450" i="1" s="1"/>
  <c r="AQ1450" i="1" s="1"/>
  <c r="M1450" i="5" s="1"/>
  <c r="P1450" i="5" s="1"/>
  <c r="AB1849" i="1"/>
  <c r="AB1941" i="1"/>
  <c r="AB58" i="1"/>
  <c r="AL58" i="1" s="1"/>
  <c r="AN58" i="1" s="1"/>
  <c r="AB1957" i="1"/>
  <c r="AB1599" i="1"/>
  <c r="AL1599" i="1" s="1"/>
  <c r="AQ1599" i="1" s="1"/>
  <c r="AB1248" i="1"/>
  <c r="AL1248" i="1" s="1"/>
  <c r="AQ1248" i="1" s="1"/>
  <c r="M1248" i="5" s="1"/>
  <c r="P1248" i="5" s="1"/>
  <c r="AB1466" i="1"/>
  <c r="AL1466" i="1" s="1"/>
  <c r="AQ1466" i="1" s="1"/>
  <c r="M1466" i="5" s="1"/>
  <c r="P1466" i="5" s="1"/>
  <c r="AB1749" i="1"/>
  <c r="AB1875" i="1"/>
  <c r="AB1663" i="1"/>
  <c r="AB2028" i="1"/>
  <c r="AB146" i="1"/>
  <c r="AL146" i="1" s="1"/>
  <c r="AN146" i="1" s="1"/>
  <c r="AB2038" i="1"/>
  <c r="AB13" i="1"/>
  <c r="AL13" i="1" s="1"/>
  <c r="AN13" i="1" s="1"/>
  <c r="AB1718" i="1"/>
  <c r="AB1356" i="1"/>
  <c r="AL1356" i="1" s="1"/>
  <c r="AQ1356" i="1" s="1"/>
  <c r="M1356" i="5" s="1"/>
  <c r="P1356" i="5" s="1"/>
  <c r="AB194" i="1"/>
  <c r="AL194" i="1" s="1"/>
  <c r="AN194" i="1" s="1"/>
  <c r="AB163" i="1"/>
  <c r="AL163" i="1" s="1"/>
  <c r="AN163" i="1" s="1"/>
  <c r="AB496" i="1"/>
  <c r="AL496" i="1" s="1"/>
  <c r="AB333" i="1"/>
  <c r="AL333" i="1" s="1"/>
  <c r="AB2071" i="1"/>
  <c r="AN645" i="1"/>
  <c r="AQ330" i="1"/>
  <c r="M330" i="5" s="1"/>
  <c r="P330" i="5" s="1"/>
  <c r="AN643" i="1"/>
  <c r="AN434" i="1"/>
  <c r="AQ571" i="1"/>
  <c r="M571" i="5" s="1"/>
  <c r="P571" i="5" s="1"/>
  <c r="AQ567" i="1"/>
  <c r="M567" i="5" s="1"/>
  <c r="P567" i="5" s="1"/>
  <c r="AB1358" i="1"/>
  <c r="AL1358" i="1" s="1"/>
  <c r="AQ1358" i="1" s="1"/>
  <c r="M1358" i="5" s="1"/>
  <c r="P1358" i="5" s="1"/>
  <c r="AB1042" i="1"/>
  <c r="AL1042" i="1" s="1"/>
  <c r="AQ1042" i="1" s="1"/>
  <c r="M1042" i="5" s="1"/>
  <c r="P1042" i="5" s="1"/>
  <c r="AB1620" i="1"/>
  <c r="AL1620" i="1" s="1"/>
  <c r="AQ1620" i="1" s="1"/>
  <c r="AB1715" i="1"/>
  <c r="AB1136" i="1"/>
  <c r="AL1136" i="1" s="1"/>
  <c r="AQ1136" i="1" s="1"/>
  <c r="M1136" i="5" s="1"/>
  <c r="P1136" i="5" s="1"/>
  <c r="AB1590" i="1"/>
  <c r="AL1590" i="1" s="1"/>
  <c r="AQ1590" i="1" s="1"/>
  <c r="AB1214" i="1"/>
  <c r="AL1214" i="1" s="1"/>
  <c r="AQ1214" i="1" s="1"/>
  <c r="M1214" i="5" s="1"/>
  <c r="P1214" i="5" s="1"/>
  <c r="AB1838" i="1"/>
  <c r="AB1313" i="1"/>
  <c r="AL1313" i="1" s="1"/>
  <c r="AQ1313" i="1" s="1"/>
  <c r="M1313" i="5" s="1"/>
  <c r="P1313" i="5" s="1"/>
  <c r="AB1981" i="1"/>
  <c r="AB756" i="1"/>
  <c r="AL756" i="1" s="1"/>
  <c r="AQ756" i="1" s="1"/>
  <c r="M756" i="5" s="1"/>
  <c r="P756" i="5" s="1"/>
  <c r="AB2001" i="1"/>
  <c r="AB437" i="1"/>
  <c r="AL437" i="1" s="1"/>
  <c r="AB1504" i="1"/>
  <c r="AL1504" i="1" s="1"/>
  <c r="AQ1504" i="1" s="1"/>
  <c r="M1504" i="5" s="1"/>
  <c r="P1504" i="5" s="1"/>
  <c r="AB393" i="1"/>
  <c r="AL393" i="1" s="1"/>
  <c r="AB353" i="1"/>
  <c r="AL353" i="1" s="1"/>
  <c r="AB1869" i="1"/>
  <c r="AB2024" i="1"/>
  <c r="AB1553" i="1"/>
  <c r="AL1553" i="1" s="1"/>
  <c r="AQ1553" i="1" s="1"/>
  <c r="M1553" i="5" s="1"/>
  <c r="P1553" i="5" s="1"/>
  <c r="AB884" i="1"/>
  <c r="AL884" i="1" s="1"/>
  <c r="AQ884" i="1" s="1"/>
  <c r="M884" i="5" s="1"/>
  <c r="P884" i="5" s="1"/>
  <c r="AB1440" i="1"/>
  <c r="AL1440" i="1" s="1"/>
  <c r="AQ1440" i="1" s="1"/>
  <c r="M1440" i="5" s="1"/>
  <c r="P1440" i="5" s="1"/>
  <c r="AB1753" i="1"/>
  <c r="AB281" i="1"/>
  <c r="AL281" i="1" s="1"/>
  <c r="AN281" i="1" s="1"/>
  <c r="AB947" i="1"/>
  <c r="AL947" i="1" s="1"/>
  <c r="AQ947" i="1" s="1"/>
  <c r="M947" i="5" s="1"/>
  <c r="P947" i="5" s="1"/>
  <c r="AB945" i="1"/>
  <c r="AL945" i="1" s="1"/>
  <c r="AQ945" i="1" s="1"/>
  <c r="M945" i="5" s="1"/>
  <c r="P945" i="5" s="1"/>
  <c r="AB1186" i="1"/>
  <c r="AL1186" i="1" s="1"/>
  <c r="AQ1186" i="1" s="1"/>
  <c r="M1186" i="5" s="1"/>
  <c r="P1186" i="5" s="1"/>
  <c r="AB1108" i="1"/>
  <c r="AL1108" i="1" s="1"/>
  <c r="AQ1108" i="1" s="1"/>
  <c r="M1108" i="5" s="1"/>
  <c r="P1108" i="5" s="1"/>
  <c r="AB1240" i="1"/>
  <c r="AL1240" i="1" s="1"/>
  <c r="AQ1240" i="1" s="1"/>
  <c r="M1240" i="5" s="1"/>
  <c r="P1240" i="5" s="1"/>
  <c r="AB222" i="1"/>
  <c r="AL222" i="1" s="1"/>
  <c r="AN222" i="1" s="1"/>
  <c r="AB535" i="1"/>
  <c r="AL535" i="1" s="1"/>
  <c r="AB1221" i="1"/>
  <c r="AL1221" i="1" s="1"/>
  <c r="AQ1221" i="1" s="1"/>
  <c r="M1221" i="5" s="1"/>
  <c r="P1221" i="5" s="1"/>
  <c r="AB338" i="1"/>
  <c r="AL338" i="1" s="1"/>
  <c r="AB1384" i="1"/>
  <c r="AL1384" i="1" s="1"/>
  <c r="AQ1384" i="1" s="1"/>
  <c r="M1384" i="5" s="1"/>
  <c r="P1384" i="5" s="1"/>
  <c r="AB1144" i="1"/>
  <c r="AL1144" i="1" s="1"/>
  <c r="AQ1144" i="1" s="1"/>
  <c r="M1144" i="5" s="1"/>
  <c r="P1144" i="5" s="1"/>
  <c r="AB948" i="1"/>
  <c r="AL948" i="1" s="1"/>
  <c r="AQ948" i="1" s="1"/>
  <c r="M948" i="5" s="1"/>
  <c r="P948" i="5" s="1"/>
  <c r="AB844" i="1"/>
  <c r="AL844" i="1" s="1"/>
  <c r="AQ844" i="1" s="1"/>
  <c r="M844" i="5" s="1"/>
  <c r="P844" i="5" s="1"/>
  <c r="AB1238" i="1"/>
  <c r="AL1238" i="1" s="1"/>
  <c r="AQ1238" i="1" s="1"/>
  <c r="M1238" i="5" s="1"/>
  <c r="P1238" i="5" s="1"/>
  <c r="AB1660" i="1"/>
  <c r="AB1099" i="1"/>
  <c r="AL1099" i="1" s="1"/>
  <c r="AQ1099" i="1" s="1"/>
  <c r="M1099" i="5" s="1"/>
  <c r="P1099" i="5" s="1"/>
  <c r="AB1325" i="1"/>
  <c r="AL1325" i="1" s="1"/>
  <c r="AQ1325" i="1" s="1"/>
  <c r="M1325" i="5" s="1"/>
  <c r="P1325" i="5" s="1"/>
  <c r="AB1224" i="1"/>
  <c r="AL1224" i="1" s="1"/>
  <c r="AQ1224" i="1" s="1"/>
  <c r="M1224" i="5" s="1"/>
  <c r="P1224" i="5" s="1"/>
  <c r="AB964" i="1"/>
  <c r="AL964" i="1" s="1"/>
  <c r="AQ964" i="1" s="1"/>
  <c r="M964" i="5" s="1"/>
  <c r="P964" i="5" s="1"/>
  <c r="AB880" i="1"/>
  <c r="AL880" i="1" s="1"/>
  <c r="AQ880" i="1" s="1"/>
  <c r="M880" i="5" s="1"/>
  <c r="P880" i="5" s="1"/>
  <c r="AB1444" i="1"/>
  <c r="AL1444" i="1" s="1"/>
  <c r="AQ1444" i="1" s="1"/>
  <c r="M1444" i="5" s="1"/>
  <c r="P1444" i="5" s="1"/>
  <c r="AB1888" i="1"/>
  <c r="AB1198" i="1"/>
  <c r="AL1198" i="1" s="1"/>
  <c r="AQ1198" i="1" s="1"/>
  <c r="M1198" i="5" s="1"/>
  <c r="P1198" i="5" s="1"/>
  <c r="AB800" i="1"/>
  <c r="AL800" i="1" s="1"/>
  <c r="AQ800" i="1" s="1"/>
  <c r="M800" i="5" s="1"/>
  <c r="P800" i="5" s="1"/>
  <c r="AB1404" i="1"/>
  <c r="AL1404" i="1" s="1"/>
  <c r="AQ1404" i="1" s="1"/>
  <c r="M1404" i="5" s="1"/>
  <c r="P1404" i="5" s="1"/>
  <c r="AB2032" i="1"/>
  <c r="AB1588" i="1"/>
  <c r="AL1588" i="1" s="1"/>
  <c r="AQ1588" i="1" s="1"/>
  <c r="AB908" i="1"/>
  <c r="AL908" i="1" s="1"/>
  <c r="AQ908" i="1" s="1"/>
  <c r="M908" i="5" s="1"/>
  <c r="P908" i="5" s="1"/>
  <c r="AB588" i="1"/>
  <c r="AL588" i="1" s="1"/>
  <c r="AB1206" i="1"/>
  <c r="AL1206" i="1" s="1"/>
  <c r="AQ1206" i="1" s="1"/>
  <c r="M1206" i="5" s="1"/>
  <c r="P1206" i="5" s="1"/>
  <c r="AB1500" i="1"/>
  <c r="AL1500" i="1" s="1"/>
  <c r="AQ1500" i="1" s="1"/>
  <c r="M1500" i="5" s="1"/>
  <c r="P1500" i="5" s="1"/>
  <c r="AB1617" i="1"/>
  <c r="AL1617" i="1" s="1"/>
  <c r="AQ1617" i="1" s="1"/>
  <c r="AB1360" i="1"/>
  <c r="AL1360" i="1" s="1"/>
  <c r="AQ1360" i="1" s="1"/>
  <c r="M1360" i="5" s="1"/>
  <c r="P1360" i="5" s="1"/>
  <c r="AB1932" i="1"/>
  <c r="AB1787" i="1"/>
  <c r="AB1545" i="1"/>
  <c r="AL1545" i="1" s="1"/>
  <c r="AQ1545" i="1" s="1"/>
  <c r="M1545" i="5" s="1"/>
  <c r="P1545" i="5" s="1"/>
  <c r="AB1878" i="1"/>
  <c r="AB403" i="1"/>
  <c r="AL403" i="1" s="1"/>
  <c r="AB1894" i="1"/>
  <c r="AB435" i="1"/>
  <c r="AL435" i="1" s="1"/>
  <c r="AB166" i="1"/>
  <c r="AL166" i="1" s="1"/>
  <c r="AN166" i="1" s="1"/>
  <c r="AB1841" i="1"/>
  <c r="AB379" i="1"/>
  <c r="AL379" i="1" s="1"/>
  <c r="AB1700" i="1"/>
  <c r="AB1342" i="1"/>
  <c r="AL1342" i="1" s="1"/>
  <c r="AQ1342" i="1" s="1"/>
  <c r="M1342" i="5" s="1"/>
  <c r="P1342" i="5" s="1"/>
  <c r="AB1902" i="1"/>
  <c r="AB1353" i="1"/>
  <c r="AL1353" i="1" s="1"/>
  <c r="AQ1353" i="1" s="1"/>
  <c r="M1353" i="5" s="1"/>
  <c r="P1353" i="5" s="1"/>
  <c r="AB2055" i="1"/>
  <c r="AB760" i="1"/>
  <c r="AL760" i="1" s="1"/>
  <c r="AQ760" i="1" s="1"/>
  <c r="M760" i="5" s="1"/>
  <c r="P760" i="5" s="1"/>
  <c r="AB2065" i="1"/>
  <c r="AB52" i="1"/>
  <c r="AL52" i="1" s="1"/>
  <c r="AN52" i="1" s="1"/>
  <c r="AB1684" i="1"/>
  <c r="AB136" i="1"/>
  <c r="AL136" i="1" s="1"/>
  <c r="AN136" i="1" s="1"/>
  <c r="AB200" i="1"/>
  <c r="AL200" i="1" s="1"/>
  <c r="AN200" i="1" s="1"/>
  <c r="AB1911" i="1"/>
  <c r="AB258" i="1"/>
  <c r="AL258" i="1" s="1"/>
  <c r="AN258" i="1" s="1"/>
  <c r="AB1926" i="1"/>
  <c r="AB467" i="1"/>
  <c r="AL467" i="1" s="1"/>
  <c r="AB1530" i="1"/>
  <c r="AL1530" i="1" s="1"/>
  <c r="AQ1530" i="1" s="1"/>
  <c r="M1530" i="5" s="1"/>
  <c r="P1530" i="5" s="1"/>
  <c r="AB1807" i="1"/>
  <c r="AB1915" i="1"/>
  <c r="AB359" i="1"/>
  <c r="AL359" i="1" s="1"/>
  <c r="AB37" i="1"/>
  <c r="AL37" i="1" s="1"/>
  <c r="AN37" i="1" s="1"/>
  <c r="AB1977" i="1"/>
  <c r="AB185" i="1"/>
  <c r="AL185" i="1" s="1"/>
  <c r="AN185" i="1" s="1"/>
  <c r="AB103" i="1"/>
  <c r="AL103" i="1" s="1"/>
  <c r="AN103" i="1" s="1"/>
  <c r="AB112" i="1"/>
  <c r="AL112" i="1" s="1"/>
  <c r="AN112" i="1" s="1"/>
  <c r="AB157" i="1"/>
  <c r="AL157" i="1" s="1"/>
  <c r="AN157" i="1" s="1"/>
  <c r="AB177" i="1"/>
  <c r="AL177" i="1" s="1"/>
  <c r="AN177" i="1" s="1"/>
  <c r="AB235" i="1"/>
  <c r="AL235" i="1" s="1"/>
  <c r="AN235" i="1" s="1"/>
  <c r="AB929" i="1"/>
  <c r="AL929" i="1" s="1"/>
  <c r="AQ929" i="1" s="1"/>
  <c r="M929" i="5" s="1"/>
  <c r="P929" i="5" s="1"/>
  <c r="AB1455" i="1"/>
  <c r="AL1455" i="1" s="1"/>
  <c r="AQ1455" i="1" s="1"/>
  <c r="M1455" i="5" s="1"/>
  <c r="P1455" i="5" s="1"/>
  <c r="AB1473" i="1"/>
  <c r="AL1473" i="1" s="1"/>
  <c r="AQ1473" i="1" s="1"/>
  <c r="M1473" i="5" s="1"/>
  <c r="P1473" i="5" s="1"/>
  <c r="AB1225" i="1"/>
  <c r="AL1225" i="1" s="1"/>
  <c r="AQ1225" i="1" s="1"/>
  <c r="M1225" i="5" s="1"/>
  <c r="P1225" i="5" s="1"/>
  <c r="AB1410" i="1"/>
  <c r="AL1410" i="1" s="1"/>
  <c r="AQ1410" i="1" s="1"/>
  <c r="M1410" i="5" s="1"/>
  <c r="P1410" i="5" s="1"/>
  <c r="AB606" i="1"/>
  <c r="AL606" i="1" s="1"/>
  <c r="AB530" i="1"/>
  <c r="AL530" i="1" s="1"/>
  <c r="AB1413" i="1"/>
  <c r="AL1413" i="1" s="1"/>
  <c r="AQ1413" i="1" s="1"/>
  <c r="M1413" i="5" s="1"/>
  <c r="P1413" i="5" s="1"/>
  <c r="AB174" i="1"/>
  <c r="AL174" i="1" s="1"/>
  <c r="AN174" i="1" s="1"/>
  <c r="AB1556" i="1"/>
  <c r="AL1556" i="1" s="1"/>
  <c r="AQ1556" i="1" s="1"/>
  <c r="M1556" i="5" s="1"/>
  <c r="P1556" i="5" s="1"/>
  <c r="AB1348" i="1"/>
  <c r="AL1348" i="1" s="1"/>
  <c r="AQ1348" i="1" s="1"/>
  <c r="M1348" i="5" s="1"/>
  <c r="P1348" i="5" s="1"/>
  <c r="AB1124" i="1"/>
  <c r="AL1124" i="1" s="1"/>
  <c r="AQ1124" i="1" s="1"/>
  <c r="M1124" i="5" s="1"/>
  <c r="P1124" i="5" s="1"/>
  <c r="AB1335" i="1"/>
  <c r="AL1335" i="1" s="1"/>
  <c r="AQ1335" i="1" s="1"/>
  <c r="M1335" i="5" s="1"/>
  <c r="P1335" i="5" s="1"/>
  <c r="AB1366" i="1"/>
  <c r="AL1366" i="1" s="1"/>
  <c r="AQ1366" i="1" s="1"/>
  <c r="M1366" i="5" s="1"/>
  <c r="P1366" i="5" s="1"/>
  <c r="AB1040" i="1"/>
  <c r="AL1040" i="1" s="1"/>
  <c r="AQ1040" i="1" s="1"/>
  <c r="M1040" i="5" s="1"/>
  <c r="P1040" i="5" s="1"/>
  <c r="AB1389" i="1"/>
  <c r="AL1389" i="1" s="1"/>
  <c r="AQ1389" i="1" s="1"/>
  <c r="M1389" i="5" s="1"/>
  <c r="P1389" i="5" s="1"/>
  <c r="AB768" i="1"/>
  <c r="AL768" i="1" s="1"/>
  <c r="AQ768" i="1" s="1"/>
  <c r="M768" i="5" s="1"/>
  <c r="P768" i="5" s="1"/>
  <c r="AB1394" i="1"/>
  <c r="AL1394" i="1" s="1"/>
  <c r="AQ1394" i="1" s="1"/>
  <c r="M1394" i="5" s="1"/>
  <c r="P1394" i="5" s="1"/>
  <c r="AB1132" i="1"/>
  <c r="AL1132" i="1" s="1"/>
  <c r="AQ1132" i="1" s="1"/>
  <c r="M1132" i="5" s="1"/>
  <c r="P1132" i="5" s="1"/>
  <c r="AB1069" i="1"/>
  <c r="AL1069" i="1" s="1"/>
  <c r="AQ1069" i="1" s="1"/>
  <c r="M1069" i="5" s="1"/>
  <c r="P1069" i="5" s="1"/>
  <c r="AB1453" i="1"/>
  <c r="AL1453" i="1" s="1"/>
  <c r="AQ1453" i="1" s="1"/>
  <c r="M1453" i="5" s="1"/>
  <c r="P1453" i="5" s="1"/>
  <c r="AB1266" i="1"/>
  <c r="AL1266" i="1" s="1"/>
  <c r="AQ1266" i="1" s="1"/>
  <c r="M1266" i="5" s="1"/>
  <c r="P1266" i="5" s="1"/>
  <c r="AB1004" i="1"/>
  <c r="AL1004" i="1" s="1"/>
  <c r="AQ1004" i="1" s="1"/>
  <c r="M1004" i="5" s="1"/>
  <c r="P1004" i="5" s="1"/>
  <c r="AB1375" i="1"/>
  <c r="AL1375" i="1" s="1"/>
  <c r="AQ1375" i="1" s="1"/>
  <c r="M1375" i="5" s="1"/>
  <c r="P1375" i="5" s="1"/>
  <c r="AB1498" i="1"/>
  <c r="AL1498" i="1" s="1"/>
  <c r="AQ1498" i="1" s="1"/>
  <c r="M1498" i="5" s="1"/>
  <c r="P1498" i="5" s="1"/>
  <c r="AB1928" i="1"/>
  <c r="AB1086" i="1"/>
  <c r="AL1086" i="1" s="1"/>
  <c r="AQ1086" i="1" s="1"/>
  <c r="M1086" i="5" s="1"/>
  <c r="P1086" i="5" s="1"/>
  <c r="AB1485" i="1"/>
  <c r="AL1485" i="1" s="1"/>
  <c r="AQ1485" i="1" s="1"/>
  <c r="M1485" i="5" s="1"/>
  <c r="P1485" i="5" s="1"/>
  <c r="AB1276" i="1"/>
  <c r="AL1276" i="1" s="1"/>
  <c r="AQ1276" i="1" s="1"/>
  <c r="M1276" i="5" s="1"/>
  <c r="P1276" i="5" s="1"/>
  <c r="AB1904" i="1"/>
  <c r="AB812" i="1"/>
  <c r="AL812" i="1" s="1"/>
  <c r="AQ812" i="1" s="1"/>
  <c r="M812" i="5" s="1"/>
  <c r="P812" i="5" s="1"/>
  <c r="AB2002" i="1"/>
  <c r="AB719" i="1"/>
  <c r="AL719" i="1" s="1"/>
  <c r="AQ719" i="1" s="1"/>
  <c r="M719" i="5" s="1"/>
  <c r="P719" i="5" s="1"/>
  <c r="AB1818" i="1"/>
  <c r="AB2060" i="1"/>
  <c r="AB1680" i="1"/>
  <c r="AB1402" i="1"/>
  <c r="AL1402" i="1" s="1"/>
  <c r="AQ1402" i="1" s="1"/>
  <c r="M1402" i="5" s="1"/>
  <c r="P1402" i="5" s="1"/>
  <c r="AB1703" i="1"/>
  <c r="AB9" i="1"/>
  <c r="AL9" i="1" s="1"/>
  <c r="AN9" i="1" s="1"/>
  <c r="AB1713" i="1"/>
  <c r="AB73" i="1"/>
  <c r="AL73" i="1" s="1"/>
  <c r="AN73" i="1" s="1"/>
  <c r="AB221" i="1"/>
  <c r="AL221" i="1" s="1"/>
  <c r="AN221" i="1" s="1"/>
  <c r="AB1805" i="1"/>
  <c r="AB172" i="1"/>
  <c r="AL172" i="1" s="1"/>
  <c r="AN172" i="1" s="1"/>
  <c r="AB1580" i="1"/>
  <c r="AL1580" i="1" s="1"/>
  <c r="AQ1580" i="1" s="1"/>
  <c r="AB495" i="1"/>
  <c r="AL495" i="1" s="1"/>
  <c r="AB1540" i="1"/>
  <c r="AL1540" i="1" s="1"/>
  <c r="AQ1540" i="1" s="1"/>
  <c r="M1540" i="5" s="1"/>
  <c r="P1540" i="5" s="1"/>
  <c r="AB1761" i="1"/>
  <c r="AB1988" i="1"/>
  <c r="AB224" i="1"/>
  <c r="AL224" i="1" s="1"/>
  <c r="AN224" i="1" s="1"/>
  <c r="AB2030" i="1"/>
  <c r="AB256" i="1"/>
  <c r="AL256" i="1" s="1"/>
  <c r="AN256" i="1" s="1"/>
  <c r="AB1597" i="1"/>
  <c r="AL1597" i="1" s="1"/>
  <c r="AQ1597" i="1" s="1"/>
  <c r="AB1060" i="1"/>
  <c r="AL1060" i="1" s="1"/>
  <c r="AQ1060" i="1" s="1"/>
  <c r="M1060" i="5" s="1"/>
  <c r="P1060" i="5" s="1"/>
  <c r="AB1946" i="1"/>
  <c r="AB524" i="1"/>
  <c r="AL524" i="1" s="1"/>
  <c r="AB1866" i="1"/>
  <c r="AB758" i="1"/>
  <c r="AL758" i="1" s="1"/>
  <c r="AQ758" i="1" s="1"/>
  <c r="M758" i="5" s="1"/>
  <c r="P758" i="5" s="1"/>
  <c r="AB1181" i="1"/>
  <c r="AL1181" i="1" s="1"/>
  <c r="AQ1181" i="1" s="1"/>
  <c r="M1181" i="5" s="1"/>
  <c r="P1181" i="5" s="1"/>
  <c r="AB642" i="1"/>
  <c r="AL642" i="1" s="1"/>
  <c r="AB1340" i="1"/>
  <c r="AL1340" i="1" s="1"/>
  <c r="AQ1340" i="1" s="1"/>
  <c r="M1340" i="5" s="1"/>
  <c r="P1340" i="5" s="1"/>
  <c r="AB1016" i="1"/>
  <c r="AL1016" i="1" s="1"/>
  <c r="AQ1016" i="1" s="1"/>
  <c r="M1016" i="5" s="1"/>
  <c r="P1016" i="5" s="1"/>
  <c r="AB1519" i="1"/>
  <c r="AL1519" i="1" s="1"/>
  <c r="AQ1519" i="1" s="1"/>
  <c r="M1519" i="5" s="1"/>
  <c r="P1519" i="5" s="1"/>
  <c r="AB1145" i="1"/>
  <c r="AL1145" i="1" s="1"/>
  <c r="AQ1145" i="1" s="1"/>
  <c r="M1145" i="5" s="1"/>
  <c r="P1145" i="5" s="1"/>
  <c r="AB933" i="1"/>
  <c r="AL933" i="1" s="1"/>
  <c r="AQ933" i="1" s="1"/>
  <c r="M933" i="5" s="1"/>
  <c r="P933" i="5" s="1"/>
  <c r="AB1158" i="1"/>
  <c r="AL1158" i="1" s="1"/>
  <c r="AQ1158" i="1" s="1"/>
  <c r="M1158" i="5" s="1"/>
  <c r="P1158" i="5" s="1"/>
  <c r="AB1880" i="1"/>
  <c r="AB1197" i="1"/>
  <c r="AL1197" i="1" s="1"/>
  <c r="AQ1197" i="1" s="1"/>
  <c r="M1197" i="5" s="1"/>
  <c r="P1197" i="5" s="1"/>
  <c r="AB1152" i="1"/>
  <c r="AL1152" i="1" s="1"/>
  <c r="AQ1152" i="1" s="1"/>
  <c r="M1152" i="5" s="1"/>
  <c r="P1152" i="5" s="1"/>
  <c r="AB916" i="1"/>
  <c r="AL916" i="1" s="1"/>
  <c r="AQ916" i="1" s="1"/>
  <c r="M916" i="5" s="1"/>
  <c r="P916" i="5" s="1"/>
  <c r="AB652" i="1"/>
  <c r="AL652" i="1" s="1"/>
  <c r="AQ652" i="1" s="1"/>
  <c r="M652" i="5" s="1"/>
  <c r="P652" i="5" s="1"/>
  <c r="AB1380" i="1"/>
  <c r="AL1380" i="1" s="1"/>
  <c r="AQ1380" i="1" s="1"/>
  <c r="M1380" i="5" s="1"/>
  <c r="P1380" i="5" s="1"/>
  <c r="AB1840" i="1"/>
  <c r="AB998" i="1"/>
  <c r="AL998" i="1" s="1"/>
  <c r="AQ998" i="1" s="1"/>
  <c r="M998" i="5" s="1"/>
  <c r="P998" i="5" s="1"/>
  <c r="AB1229" i="1"/>
  <c r="AL1229" i="1" s="1"/>
  <c r="AQ1229" i="1" s="1"/>
  <c r="M1229" i="5" s="1"/>
  <c r="P1229" i="5" s="1"/>
  <c r="AB1184" i="1"/>
  <c r="AL1184" i="1" s="1"/>
  <c r="AQ1184" i="1" s="1"/>
  <c r="M1184" i="5" s="1"/>
  <c r="P1184" i="5" s="1"/>
  <c r="AB1824" i="1"/>
  <c r="AB1438" i="1"/>
  <c r="AL1438" i="1" s="1"/>
  <c r="AQ1438" i="1" s="1"/>
  <c r="M1438" i="5" s="1"/>
  <c r="P1438" i="5" s="1"/>
  <c r="AB868" i="1"/>
  <c r="AL868" i="1" s="1"/>
  <c r="AQ868" i="1" s="1"/>
  <c r="M868" i="5" s="1"/>
  <c r="P868" i="5" s="1"/>
  <c r="AB1141" i="1"/>
  <c r="AL1141" i="1" s="1"/>
  <c r="AQ1141" i="1" s="1"/>
  <c r="M1141" i="5" s="1"/>
  <c r="P1141" i="5" s="1"/>
  <c r="AB1174" i="1"/>
  <c r="AL1174" i="1" s="1"/>
  <c r="AQ1174" i="1" s="1"/>
  <c r="M1174" i="5" s="1"/>
  <c r="P1174" i="5" s="1"/>
  <c r="AB1330" i="1"/>
  <c r="AL1330" i="1" s="1"/>
  <c r="AQ1330" i="1" s="1"/>
  <c r="M1330" i="5" s="1"/>
  <c r="P1330" i="5" s="1"/>
  <c r="AB1575" i="1"/>
  <c r="AL1575" i="1" s="1"/>
  <c r="AQ1575" i="1" s="1"/>
  <c r="AB941" i="1"/>
  <c r="AL941" i="1" s="1"/>
  <c r="AQ941" i="1" s="1"/>
  <c r="M941" i="5" s="1"/>
  <c r="P941" i="5" s="1"/>
  <c r="AB1024" i="1"/>
  <c r="AL1024" i="1" s="1"/>
  <c r="AQ1024" i="1" s="1"/>
  <c r="M1024" i="5" s="1"/>
  <c r="P1024" i="5" s="1"/>
  <c r="AB876" i="1"/>
  <c r="AL876" i="1" s="1"/>
  <c r="AQ876" i="1" s="1"/>
  <c r="M876" i="5" s="1"/>
  <c r="P876" i="5" s="1"/>
  <c r="AB1297" i="1"/>
  <c r="AL1297" i="1" s="1"/>
  <c r="AQ1297" i="1" s="1"/>
  <c r="M1297" i="5" s="1"/>
  <c r="P1297" i="5" s="1"/>
  <c r="AB1328" i="1"/>
  <c r="AL1328" i="1" s="1"/>
  <c r="AQ1328" i="1" s="1"/>
  <c r="M1328" i="5" s="1"/>
  <c r="P1328" i="5" s="1"/>
  <c r="AB1800" i="1"/>
  <c r="AB1727" i="1"/>
  <c r="AB1168" i="1"/>
  <c r="AL1168" i="1" s="1"/>
  <c r="AQ1168" i="1" s="1"/>
  <c r="M1168" i="5" s="1"/>
  <c r="P1168" i="5" s="1"/>
  <c r="AB1104" i="1"/>
  <c r="AL1104" i="1" s="1"/>
  <c r="AQ1104" i="1" s="1"/>
  <c r="M1104" i="5" s="1"/>
  <c r="P1104" i="5" s="1"/>
  <c r="AB1201" i="1"/>
  <c r="AL1201" i="1" s="1"/>
  <c r="AQ1201" i="1" s="1"/>
  <c r="M1201" i="5" s="1"/>
  <c r="P1201" i="5" s="1"/>
  <c r="AB1993" i="1"/>
  <c r="AB732" i="1"/>
  <c r="AL732" i="1" s="1"/>
  <c r="AQ732" i="1" s="1"/>
  <c r="M732" i="5" s="1"/>
  <c r="P732" i="5" s="1"/>
  <c r="AB2037" i="1"/>
  <c r="AB1697" i="1"/>
  <c r="AB1856" i="1"/>
  <c r="AB1886" i="1"/>
  <c r="AB882" i="1"/>
  <c r="AL882" i="1" s="1"/>
  <c r="AQ882" i="1" s="1"/>
  <c r="M882" i="5" s="1"/>
  <c r="P882" i="5" s="1"/>
  <c r="AB1730" i="1"/>
  <c r="AB1979" i="1"/>
  <c r="AB1949" i="1"/>
  <c r="AB455" i="1"/>
  <c r="AL455" i="1" s="1"/>
  <c r="AB1961" i="1"/>
  <c r="AB519" i="1"/>
  <c r="AL519" i="1" s="1"/>
  <c r="AB1953" i="1"/>
  <c r="AB1579" i="1"/>
  <c r="AL1579" i="1" s="1"/>
  <c r="AQ1579" i="1" s="1"/>
  <c r="AB49" i="1"/>
  <c r="AL49" i="1" s="1"/>
  <c r="AN49" i="1" s="1"/>
  <c r="AB234" i="1"/>
  <c r="AL234" i="1" s="1"/>
  <c r="AN234" i="1" s="1"/>
  <c r="AB231" i="1"/>
  <c r="AL231" i="1" s="1"/>
  <c r="AN231" i="1" s="1"/>
  <c r="AB363" i="1"/>
  <c r="AL363" i="1" s="1"/>
  <c r="AB279" i="1"/>
  <c r="AL279" i="1" s="1"/>
  <c r="AN279" i="1" s="1"/>
  <c r="AN573" i="1" l="1"/>
  <c r="AQ566" i="1"/>
  <c r="M566" i="5" s="1"/>
  <c r="P566" i="5" s="1"/>
  <c r="AN466" i="1"/>
  <c r="AN332" i="1"/>
  <c r="AN597" i="1"/>
  <c r="AQ348" i="1"/>
  <c r="M348" i="5" s="1"/>
  <c r="P348" i="5" s="1"/>
  <c r="AQ442" i="1"/>
  <c r="M442" i="5" s="1"/>
  <c r="P442" i="5" s="1"/>
  <c r="AQ486" i="1"/>
  <c r="M486" i="5" s="1"/>
  <c r="P486" i="5" s="1"/>
  <c r="AN398" i="1"/>
  <c r="AQ367" i="1"/>
  <c r="M367" i="5" s="1"/>
  <c r="P367" i="5" s="1"/>
  <c r="AN621" i="1"/>
  <c r="AQ428" i="1"/>
  <c r="M428" i="5" s="1"/>
  <c r="P428" i="5" s="1"/>
  <c r="AN543" i="1"/>
  <c r="AN636" i="1"/>
  <c r="AQ506" i="1"/>
  <c r="M506" i="5" s="1"/>
  <c r="P506" i="5" s="1"/>
  <c r="AN418" i="1"/>
  <c r="AN492" i="1"/>
  <c r="AN482" i="1"/>
  <c r="AQ547" i="1"/>
  <c r="M547" i="5" s="1"/>
  <c r="P547" i="5" s="1"/>
  <c r="AN386" i="1"/>
  <c r="AQ390" i="1"/>
  <c r="M390" i="5" s="1"/>
  <c r="P390" i="5" s="1"/>
  <c r="AQ550" i="1"/>
  <c r="M550" i="5" s="1"/>
  <c r="P550" i="5" s="1"/>
  <c r="AN619" i="1"/>
  <c r="AQ605" i="1"/>
  <c r="M605" i="5" s="1"/>
  <c r="P605" i="5" s="1"/>
  <c r="AQ468" i="1"/>
  <c r="M468" i="5" s="1"/>
  <c r="P468" i="5" s="1"/>
  <c r="AN420" i="1"/>
  <c r="AN589" i="1"/>
  <c r="AN450" i="1"/>
  <c r="AN555" i="1"/>
  <c r="AQ396" i="1"/>
  <c r="M396" i="5" s="1"/>
  <c r="P396" i="5" s="1"/>
  <c r="AQ625" i="1"/>
  <c r="M625" i="5" s="1"/>
  <c r="P625" i="5" s="1"/>
  <c r="AN476" i="1"/>
  <c r="AN545" i="1"/>
  <c r="AN541" i="1"/>
  <c r="AQ426" i="1"/>
  <c r="M426" i="5" s="1"/>
  <c r="P426" i="5" s="1"/>
  <c r="AQ516" i="1"/>
  <c r="M516" i="5" s="1"/>
  <c r="P516" i="5" s="1"/>
  <c r="AN611" i="1"/>
  <c r="AN374" i="1"/>
  <c r="AQ370" i="1"/>
  <c r="M370" i="5" s="1"/>
  <c r="P370" i="5" s="1"/>
  <c r="AQ616" i="1"/>
  <c r="M616" i="5" s="1"/>
  <c r="P616" i="5" s="1"/>
  <c r="AQ340" i="1"/>
  <c r="M340" i="5" s="1"/>
  <c r="P340" i="5" s="1"/>
  <c r="AN651" i="1"/>
  <c r="AN593" i="1"/>
  <c r="AQ479" i="1"/>
  <c r="M479" i="5" s="1"/>
  <c r="P479" i="5" s="1"/>
  <c r="AN474" i="1"/>
  <c r="AN554" i="1"/>
  <c r="AQ350" i="1"/>
  <c r="M350" i="5" s="1"/>
  <c r="P350" i="5" s="1"/>
  <c r="AQ563" i="1"/>
  <c r="M563" i="5" s="1"/>
  <c r="P563" i="5" s="1"/>
  <c r="AQ575" i="1"/>
  <c r="M575" i="5" s="1"/>
  <c r="P575" i="5" s="1"/>
  <c r="AQ511" i="1"/>
  <c r="M511" i="5" s="1"/>
  <c r="P511" i="5" s="1"/>
  <c r="AN314" i="1"/>
  <c r="AN565" i="1"/>
  <c r="AN478" i="1"/>
  <c r="AQ490" i="1"/>
  <c r="M490" i="5" s="1"/>
  <c r="P490" i="5" s="1"/>
  <c r="AQ502" i="1"/>
  <c r="M502" i="5" s="1"/>
  <c r="P502" i="5" s="1"/>
  <c r="AN634" i="1"/>
  <c r="AQ570" i="1"/>
  <c r="M570" i="5" s="1"/>
  <c r="P570" i="5" s="1"/>
  <c r="AN410" i="1"/>
  <c r="AQ569" i="1"/>
  <c r="M569" i="5" s="1"/>
  <c r="P569" i="5" s="1"/>
  <c r="AN452" i="1"/>
  <c r="AQ382" i="1"/>
  <c r="M382" i="5" s="1"/>
  <c r="P382" i="5" s="1"/>
  <c r="AN613" i="1"/>
  <c r="AQ582" i="1"/>
  <c r="M582" i="5" s="1"/>
  <c r="P582" i="5" s="1"/>
  <c r="AN576" i="1"/>
  <c r="AQ436" i="1"/>
  <c r="M436" i="5" s="1"/>
  <c r="P436" i="5" s="1"/>
  <c r="AQ518" i="1"/>
  <c r="M518" i="5" s="1"/>
  <c r="P518" i="5" s="1"/>
  <c r="AN378" i="1"/>
  <c r="AN558" i="1"/>
  <c r="AQ624" i="1"/>
  <c r="M624" i="5" s="1"/>
  <c r="P624" i="5" s="1"/>
  <c r="AN615" i="1"/>
  <c r="AQ618" i="1"/>
  <c r="M618" i="5" s="1"/>
  <c r="P618" i="5" s="1"/>
  <c r="AN587" i="1"/>
  <c r="AQ559" i="1"/>
  <c r="M559" i="5" s="1"/>
  <c r="P559" i="5" s="1"/>
  <c r="AQ607" i="1"/>
  <c r="M607" i="5" s="1"/>
  <c r="P607" i="5" s="1"/>
  <c r="AN446" i="1"/>
  <c r="AQ551" i="1"/>
  <c r="M551" i="5" s="1"/>
  <c r="P551" i="5" s="1"/>
  <c r="AN447" i="1"/>
  <c r="AN319" i="1"/>
  <c r="AN458" i="1"/>
  <c r="AN404" i="1"/>
  <c r="AN561" i="1"/>
  <c r="AQ484" i="1"/>
  <c r="M484" i="5" s="1"/>
  <c r="P484" i="5" s="1"/>
  <c r="AN585" i="1"/>
  <c r="AQ630" i="1"/>
  <c r="M630" i="5" s="1"/>
  <c r="P630" i="5" s="1"/>
  <c r="AN609" i="1"/>
  <c r="AQ346" i="1"/>
  <c r="M346" i="5" s="1"/>
  <c r="P346" i="5" s="1"/>
  <c r="AN525" i="1"/>
  <c r="AQ649" i="1"/>
  <c r="M649" i="5" s="1"/>
  <c r="P649" i="5" s="1"/>
  <c r="AQ520" i="1"/>
  <c r="M520" i="5" s="1"/>
  <c r="P520" i="5" s="1"/>
  <c r="AQ498" i="1"/>
  <c r="M498" i="5" s="1"/>
  <c r="P498" i="5" s="1"/>
  <c r="AN412" i="1"/>
  <c r="AQ385" i="1"/>
  <c r="M385" i="5" s="1"/>
  <c r="P385" i="5" s="1"/>
  <c r="AQ388" i="1"/>
  <c r="M388" i="5" s="1"/>
  <c r="P388" i="5" s="1"/>
  <c r="AQ641" i="1"/>
  <c r="M641" i="5" s="1"/>
  <c r="P641" i="5" s="1"/>
  <c r="AQ627" i="1"/>
  <c r="M627" i="5" s="1"/>
  <c r="P627" i="5" s="1"/>
  <c r="AN549" i="1"/>
  <c r="AQ369" i="1"/>
  <c r="M369" i="5" s="1"/>
  <c r="P369" i="5" s="1"/>
  <c r="AQ380" i="1"/>
  <c r="M380" i="5" s="1"/>
  <c r="P380" i="5" s="1"/>
  <c r="AN334" i="1"/>
  <c r="AN322" i="1"/>
  <c r="AN521" i="1"/>
  <c r="AQ534" i="1"/>
  <c r="M534" i="5" s="1"/>
  <c r="P534" i="5" s="1"/>
  <c r="AN628" i="1"/>
  <c r="AQ415" i="1"/>
  <c r="M415" i="5" s="1"/>
  <c r="P415" i="5" s="1"/>
  <c r="AN646" i="1"/>
  <c r="AN612" i="1"/>
  <c r="AN629" i="1"/>
  <c r="AQ337" i="1"/>
  <c r="M337" i="5" s="1"/>
  <c r="P337" i="5" s="1"/>
  <c r="AQ548" i="1"/>
  <c r="M548" i="5" s="1"/>
  <c r="P548" i="5" s="1"/>
  <c r="AN617" i="1"/>
  <c r="AN539" i="1"/>
  <c r="AQ583" i="1"/>
  <c r="M583" i="5" s="1"/>
  <c r="P583" i="5" s="1"/>
  <c r="AQ608" i="1"/>
  <c r="M608" i="5" s="1"/>
  <c r="P608" i="5" s="1"/>
  <c r="AQ574" i="1"/>
  <c r="M574" i="5" s="1"/>
  <c r="P574" i="5" s="1"/>
  <c r="AQ650" i="1"/>
  <c r="M650" i="5" s="1"/>
  <c r="P650" i="5" s="1"/>
  <c r="AN366" i="1"/>
  <c r="AN362" i="1"/>
  <c r="AN533" i="1"/>
  <c r="AN562" i="1"/>
  <c r="AQ461" i="1"/>
  <c r="M461" i="5" s="1"/>
  <c r="P461" i="5" s="1"/>
  <c r="AN485" i="1"/>
  <c r="AN529" i="1"/>
  <c r="AN577" i="1"/>
  <c r="AN596" i="1"/>
  <c r="AN507" i="1"/>
  <c r="AN603" i="1"/>
  <c r="AN399" i="1"/>
  <c r="AN438" i="1"/>
  <c r="AN600" i="1"/>
  <c r="AQ500" i="1"/>
  <c r="M500" i="5" s="1"/>
  <c r="P500" i="5" s="1"/>
  <c r="AN631" i="1"/>
  <c r="AN581" i="1"/>
  <c r="AN635" i="1"/>
  <c r="AN364" i="1"/>
  <c r="AQ578" i="1"/>
  <c r="M578" i="5" s="1"/>
  <c r="P578" i="5" s="1"/>
  <c r="AQ537" i="1"/>
  <c r="M537" i="5" s="1"/>
  <c r="P537" i="5" s="1"/>
  <c r="AQ494" i="1"/>
  <c r="M494" i="5" s="1"/>
  <c r="P494" i="5" s="1"/>
  <c r="AQ639" i="1"/>
  <c r="M639" i="5" s="1"/>
  <c r="P639" i="5" s="1"/>
  <c r="AQ532" i="1"/>
  <c r="M532" i="5" s="1"/>
  <c r="P532" i="5" s="1"/>
  <c r="AQ632" i="1"/>
  <c r="M632" i="5" s="1"/>
  <c r="P632" i="5" s="1"/>
  <c r="AN402" i="1"/>
  <c r="AQ622" i="1"/>
  <c r="M622" i="5" s="1"/>
  <c r="P622" i="5" s="1"/>
  <c r="AN335" i="1"/>
  <c r="AQ351" i="1"/>
  <c r="M351" i="5" s="1"/>
  <c r="P351" i="5" s="1"/>
  <c r="AN342" i="1"/>
  <c r="AN542" i="1"/>
  <c r="AQ387" i="1"/>
  <c r="M387" i="5" s="1"/>
  <c r="P387" i="5" s="1"/>
  <c r="AN512" i="1"/>
  <c r="AN523" i="1"/>
  <c r="AN553" i="1"/>
  <c r="AN354" i="1"/>
  <c r="AN480" i="1"/>
  <c r="AQ508" i="1"/>
  <c r="M508" i="5" s="1"/>
  <c r="P508" i="5" s="1"/>
  <c r="AN595" i="1"/>
  <c r="AN326" i="1"/>
  <c r="AQ394" i="1"/>
  <c r="M394" i="5" s="1"/>
  <c r="P394" i="5" s="1"/>
  <c r="AN430" i="1"/>
  <c r="AN557" i="1"/>
  <c r="AQ602" i="1"/>
  <c r="M602" i="5" s="1"/>
  <c r="P602" i="5" s="1"/>
  <c r="AN604" i="1"/>
  <c r="AN560" i="1"/>
  <c r="AN564" i="1"/>
  <c r="AN610" i="1"/>
  <c r="AN601" i="1"/>
  <c r="AQ460" i="1"/>
  <c r="M460" i="5" s="1"/>
  <c r="P460" i="5" s="1"/>
  <c r="AN528" i="1"/>
  <c r="AN614" i="1"/>
  <c r="AQ637" i="1"/>
  <c r="M637" i="5" s="1"/>
  <c r="P637" i="5" s="1"/>
  <c r="AQ406" i="1"/>
  <c r="M406" i="5" s="1"/>
  <c r="P406" i="5" s="1"/>
  <c r="AQ522" i="1"/>
  <c r="M522" i="5" s="1"/>
  <c r="P522" i="5" s="1"/>
  <c r="AQ633" i="1"/>
  <c r="M633" i="5" s="1"/>
  <c r="P633" i="5" s="1"/>
  <c r="AN462" i="1"/>
  <c r="AQ626" i="1"/>
  <c r="M626" i="5" s="1"/>
  <c r="P626" i="5" s="1"/>
  <c r="AQ383" i="1"/>
  <c r="M383" i="5" s="1"/>
  <c r="P383" i="5" s="1"/>
  <c r="AQ414" i="1"/>
  <c r="M414" i="5" s="1"/>
  <c r="P414" i="5" s="1"/>
  <c r="AN590" i="1"/>
  <c r="AQ594" i="1"/>
  <c r="M594" i="5" s="1"/>
  <c r="P594" i="5" s="1"/>
  <c r="AQ579" i="1"/>
  <c r="M579" i="5" s="1"/>
  <c r="P579" i="5" s="1"/>
  <c r="AQ514" i="1"/>
  <c r="M514" i="5" s="1"/>
  <c r="P514" i="5" s="1"/>
  <c r="AQ497" i="1"/>
  <c r="M497" i="5" s="1"/>
  <c r="P497" i="5" s="1"/>
  <c r="AQ510" i="1"/>
  <c r="M510" i="5" s="1"/>
  <c r="P510" i="5" s="1"/>
  <c r="AN544" i="1"/>
  <c r="AN536" i="1"/>
  <c r="AN361" i="1"/>
  <c r="AN530" i="1"/>
  <c r="AQ530" i="1"/>
  <c r="M530" i="5" s="1"/>
  <c r="P530" i="5" s="1"/>
  <c r="AN588" i="1"/>
  <c r="AQ588" i="1"/>
  <c r="M588" i="5" s="1"/>
  <c r="P588" i="5" s="1"/>
  <c r="AN338" i="1"/>
  <c r="AQ338" i="1"/>
  <c r="M338" i="5" s="1"/>
  <c r="P338" i="5" s="1"/>
  <c r="AN353" i="1"/>
  <c r="AQ353" i="1"/>
  <c r="M353" i="5" s="1"/>
  <c r="P353" i="5" s="1"/>
  <c r="AQ572" i="1"/>
  <c r="M572" i="5" s="1"/>
  <c r="P572" i="5" s="1"/>
  <c r="AN572" i="1"/>
  <c r="AQ591" i="1"/>
  <c r="M591" i="5" s="1"/>
  <c r="P591" i="5" s="1"/>
  <c r="AN591" i="1"/>
  <c r="AN431" i="1"/>
  <c r="AQ431" i="1"/>
  <c r="M431" i="5" s="1"/>
  <c r="P431" i="5" s="1"/>
  <c r="AN317" i="1"/>
  <c r="AN316" i="1"/>
  <c r="AQ381" i="1"/>
  <c r="M381" i="5" s="1"/>
  <c r="P381" i="5" s="1"/>
  <c r="AN381" i="1"/>
  <c r="AN457" i="1"/>
  <c r="AQ457" i="1"/>
  <c r="M457" i="5" s="1"/>
  <c r="P457" i="5" s="1"/>
  <c r="AN311" i="1"/>
  <c r="AN391" i="1"/>
  <c r="AQ391" i="1"/>
  <c r="M391" i="5" s="1"/>
  <c r="P391" i="5" s="1"/>
  <c r="AQ408" i="1"/>
  <c r="M408" i="5" s="1"/>
  <c r="P408" i="5" s="1"/>
  <c r="AN408" i="1"/>
  <c r="AQ440" i="1"/>
  <c r="M440" i="5" s="1"/>
  <c r="P440" i="5" s="1"/>
  <c r="AN440" i="1"/>
  <c r="AN321" i="1"/>
  <c r="AQ448" i="1"/>
  <c r="M448" i="5" s="1"/>
  <c r="P448" i="5" s="1"/>
  <c r="AN448" i="1"/>
  <c r="AQ392" i="1"/>
  <c r="M392" i="5" s="1"/>
  <c r="P392" i="5" s="1"/>
  <c r="AN392" i="1"/>
  <c r="AN413" i="1"/>
  <c r="AQ413" i="1"/>
  <c r="M413" i="5" s="1"/>
  <c r="P413" i="5" s="1"/>
  <c r="AN297" i="1"/>
  <c r="AQ384" i="1"/>
  <c r="M384" i="5" s="1"/>
  <c r="P384" i="5" s="1"/>
  <c r="AN384" i="1"/>
  <c r="AN401" i="1"/>
  <c r="AQ401" i="1"/>
  <c r="M401" i="5" s="1"/>
  <c r="P401" i="5" s="1"/>
  <c r="AN299" i="1"/>
  <c r="AN307" i="1"/>
  <c r="AN425" i="1"/>
  <c r="AQ425" i="1"/>
  <c r="M425" i="5" s="1"/>
  <c r="P425" i="5" s="1"/>
  <c r="AN339" i="1"/>
  <c r="AQ339" i="1"/>
  <c r="M339" i="5" s="1"/>
  <c r="P339" i="5" s="1"/>
  <c r="AQ517" i="1"/>
  <c r="M517" i="5" s="1"/>
  <c r="P517" i="5" s="1"/>
  <c r="AN517" i="1"/>
  <c r="AN376" i="1"/>
  <c r="AQ376" i="1"/>
  <c r="M376" i="5" s="1"/>
  <c r="P376" i="5" s="1"/>
  <c r="AQ503" i="1"/>
  <c r="M503" i="5" s="1"/>
  <c r="P503" i="5" s="1"/>
  <c r="AN503" i="1"/>
  <c r="AN433" i="1"/>
  <c r="AQ433" i="1"/>
  <c r="M433" i="5" s="1"/>
  <c r="P433" i="5" s="1"/>
  <c r="AQ331" i="1"/>
  <c r="M331" i="5" s="1"/>
  <c r="P331" i="5" s="1"/>
  <c r="AN331" i="1"/>
  <c r="AN459" i="1"/>
  <c r="AQ459" i="1"/>
  <c r="M459" i="5" s="1"/>
  <c r="P459" i="5" s="1"/>
  <c r="AQ505" i="1"/>
  <c r="M505" i="5" s="1"/>
  <c r="P505" i="5" s="1"/>
  <c r="AN505" i="1"/>
  <c r="AN315" i="1"/>
  <c r="AN451" i="1"/>
  <c r="AQ451" i="1"/>
  <c r="M451" i="5" s="1"/>
  <c r="P451" i="5" s="1"/>
  <c r="AQ377" i="1"/>
  <c r="M377" i="5" s="1"/>
  <c r="P377" i="5" s="1"/>
  <c r="AN377" i="1"/>
  <c r="AN320" i="1"/>
  <c r="AN329" i="1"/>
  <c r="AQ329" i="1"/>
  <c r="M329" i="5" s="1"/>
  <c r="P329" i="5" s="1"/>
  <c r="AN580" i="1"/>
  <c r="AQ580" i="1"/>
  <c r="M580" i="5" s="1"/>
  <c r="P580" i="5" s="1"/>
  <c r="AQ552" i="1"/>
  <c r="M552" i="5" s="1"/>
  <c r="P552" i="5" s="1"/>
  <c r="AN552" i="1"/>
  <c r="AQ644" i="1"/>
  <c r="M644" i="5" s="1"/>
  <c r="P644" i="5" s="1"/>
  <c r="AN644" i="1"/>
  <c r="AQ464" i="1"/>
  <c r="M464" i="5" s="1"/>
  <c r="P464" i="5" s="1"/>
  <c r="AN464" i="1"/>
  <c r="AQ531" i="1"/>
  <c r="M531" i="5" s="1"/>
  <c r="P531" i="5" s="1"/>
  <c r="AN531" i="1"/>
  <c r="AN294" i="1"/>
  <c r="AN519" i="1"/>
  <c r="AQ519" i="1"/>
  <c r="M519" i="5" s="1"/>
  <c r="P519" i="5" s="1"/>
  <c r="AN495" i="1"/>
  <c r="AQ495" i="1"/>
  <c r="M495" i="5" s="1"/>
  <c r="P495" i="5" s="1"/>
  <c r="AQ606" i="1"/>
  <c r="M606" i="5" s="1"/>
  <c r="P606" i="5" s="1"/>
  <c r="AN606" i="1"/>
  <c r="AN435" i="1"/>
  <c r="AQ435" i="1"/>
  <c r="M435" i="5" s="1"/>
  <c r="P435" i="5" s="1"/>
  <c r="AQ393" i="1"/>
  <c r="M393" i="5" s="1"/>
  <c r="P393" i="5" s="1"/>
  <c r="AN393" i="1"/>
  <c r="AN333" i="1"/>
  <c r="AQ333" i="1"/>
  <c r="M333" i="5" s="1"/>
  <c r="P333" i="5" s="1"/>
  <c r="AN419" i="1"/>
  <c r="AQ419" i="1"/>
  <c r="M419" i="5" s="1"/>
  <c r="P419" i="5" s="1"/>
  <c r="AN471" i="1"/>
  <c r="AQ471" i="1"/>
  <c r="M471" i="5" s="1"/>
  <c r="P471" i="5" s="1"/>
  <c r="AQ407" i="1"/>
  <c r="M407" i="5" s="1"/>
  <c r="P407" i="5" s="1"/>
  <c r="AN407" i="1"/>
  <c r="AN623" i="1"/>
  <c r="AQ623" i="1"/>
  <c r="M623" i="5" s="1"/>
  <c r="P623" i="5" s="1"/>
  <c r="AQ358" i="1"/>
  <c r="M358" i="5" s="1"/>
  <c r="P358" i="5" s="1"/>
  <c r="AN358" i="1"/>
  <c r="AN422" i="1"/>
  <c r="AQ422" i="1"/>
  <c r="M422" i="5" s="1"/>
  <c r="P422" i="5" s="1"/>
  <c r="AQ465" i="1"/>
  <c r="M465" i="5" s="1"/>
  <c r="P465" i="5" s="1"/>
  <c r="AN465" i="1"/>
  <c r="AN493" i="1"/>
  <c r="AQ493" i="1"/>
  <c r="M493" i="5" s="1"/>
  <c r="P493" i="5" s="1"/>
  <c r="AQ513" i="1"/>
  <c r="M513" i="5" s="1"/>
  <c r="P513" i="5" s="1"/>
  <c r="AN513" i="1"/>
  <c r="AN427" i="1"/>
  <c r="AQ427" i="1"/>
  <c r="M427" i="5" s="1"/>
  <c r="P427" i="5" s="1"/>
  <c r="AN371" i="1"/>
  <c r="AQ371" i="1"/>
  <c r="M371" i="5" s="1"/>
  <c r="P371" i="5" s="1"/>
  <c r="AN313" i="1"/>
  <c r="AN357" i="1"/>
  <c r="AQ357" i="1"/>
  <c r="M357" i="5" s="1"/>
  <c r="P357" i="5" s="1"/>
  <c r="AQ491" i="1"/>
  <c r="M491" i="5" s="1"/>
  <c r="P491" i="5" s="1"/>
  <c r="AN491" i="1"/>
  <c r="AQ344" i="1"/>
  <c r="M344" i="5" s="1"/>
  <c r="P344" i="5" s="1"/>
  <c r="AN344" i="1"/>
  <c r="AN327" i="1"/>
  <c r="AQ421" i="1"/>
  <c r="M421" i="5" s="1"/>
  <c r="P421" i="5" s="1"/>
  <c r="AN421" i="1"/>
  <c r="AQ469" i="1"/>
  <c r="M469" i="5" s="1"/>
  <c r="P469" i="5" s="1"/>
  <c r="AN469" i="1"/>
  <c r="AN293" i="1"/>
  <c r="AN477" i="1"/>
  <c r="AQ477" i="1"/>
  <c r="M477" i="5" s="1"/>
  <c r="P477" i="5" s="1"/>
  <c r="AN368" i="1"/>
  <c r="AQ368" i="1"/>
  <c r="M368" i="5" s="1"/>
  <c r="P368" i="5" s="1"/>
  <c r="AQ526" i="1"/>
  <c r="M526" i="5" s="1"/>
  <c r="P526" i="5" s="1"/>
  <c r="AN526" i="1"/>
  <c r="AN305" i="1"/>
  <c r="AN343" i="1"/>
  <c r="AQ343" i="1"/>
  <c r="M343" i="5" s="1"/>
  <c r="P343" i="5" s="1"/>
  <c r="AQ456" i="1"/>
  <c r="M456" i="5" s="1"/>
  <c r="P456" i="5" s="1"/>
  <c r="AN456" i="1"/>
  <c r="AN475" i="1"/>
  <c r="AQ475" i="1"/>
  <c r="M475" i="5" s="1"/>
  <c r="P475" i="5" s="1"/>
  <c r="AN483" i="1"/>
  <c r="AQ483" i="1"/>
  <c r="M483" i="5" s="1"/>
  <c r="P483" i="5" s="1"/>
  <c r="AN439" i="1"/>
  <c r="AQ439" i="1"/>
  <c r="M439" i="5" s="1"/>
  <c r="P439" i="5" s="1"/>
  <c r="AQ568" i="1"/>
  <c r="M568" i="5" s="1"/>
  <c r="P568" i="5" s="1"/>
  <c r="AN568" i="1"/>
  <c r="AQ373" i="1"/>
  <c r="M373" i="5" s="1"/>
  <c r="P373" i="5" s="1"/>
  <c r="AN373" i="1"/>
  <c r="AQ501" i="1"/>
  <c r="M501" i="5" s="1"/>
  <c r="P501" i="5" s="1"/>
  <c r="AN501" i="1"/>
  <c r="AN323" i="1"/>
  <c r="AQ584" i="1"/>
  <c r="M584" i="5" s="1"/>
  <c r="P584" i="5" s="1"/>
  <c r="AN584" i="1"/>
  <c r="AQ336" i="1"/>
  <c r="M336" i="5" s="1"/>
  <c r="P336" i="5" s="1"/>
  <c r="AN336" i="1"/>
  <c r="AN592" i="1"/>
  <c r="AQ592" i="1"/>
  <c r="M592" i="5" s="1"/>
  <c r="P592" i="5" s="1"/>
  <c r="AQ379" i="1"/>
  <c r="M379" i="5" s="1"/>
  <c r="P379" i="5" s="1"/>
  <c r="AN379" i="1"/>
  <c r="AQ535" i="1"/>
  <c r="M535" i="5" s="1"/>
  <c r="P535" i="5" s="1"/>
  <c r="AN535" i="1"/>
  <c r="AN496" i="1"/>
  <c r="AQ496" i="1"/>
  <c r="M496" i="5" s="1"/>
  <c r="P496" i="5" s="1"/>
  <c r="AN300" i="1"/>
  <c r="AN303" i="1"/>
  <c r="AQ395" i="1"/>
  <c r="M395" i="5" s="1"/>
  <c r="P395" i="5" s="1"/>
  <c r="AN395" i="1"/>
  <c r="AQ647" i="1"/>
  <c r="M647" i="5" s="1"/>
  <c r="P647" i="5" s="1"/>
  <c r="AN647" i="1"/>
  <c r="AN432" i="1"/>
  <c r="AQ432" i="1"/>
  <c r="M432" i="5" s="1"/>
  <c r="P432" i="5" s="1"/>
  <c r="AN409" i="1"/>
  <c r="AQ409" i="1"/>
  <c r="M409" i="5" s="1"/>
  <c r="P409" i="5" s="1"/>
  <c r="AQ397" i="1"/>
  <c r="M397" i="5" s="1"/>
  <c r="P397" i="5" s="1"/>
  <c r="AN397" i="1"/>
  <c r="AN453" i="1"/>
  <c r="AQ453" i="1"/>
  <c r="M453" i="5" s="1"/>
  <c r="P453" i="5" s="1"/>
  <c r="AN449" i="1"/>
  <c r="AQ449" i="1"/>
  <c r="M449" i="5" s="1"/>
  <c r="P449" i="5" s="1"/>
  <c r="AN504" i="1"/>
  <c r="AQ504" i="1"/>
  <c r="M504" i="5" s="1"/>
  <c r="P504" i="5" s="1"/>
  <c r="AQ640" i="1"/>
  <c r="M640" i="5" s="1"/>
  <c r="P640" i="5" s="1"/>
  <c r="AN640" i="1"/>
  <c r="AN309" i="1"/>
  <c r="AQ416" i="1"/>
  <c r="M416" i="5" s="1"/>
  <c r="P416" i="5" s="1"/>
  <c r="AN416" i="1"/>
  <c r="AN289" i="1"/>
  <c r="AN488" i="1"/>
  <c r="AQ488" i="1"/>
  <c r="M488" i="5" s="1"/>
  <c r="P488" i="5" s="1"/>
  <c r="AN349" i="1"/>
  <c r="AQ349" i="1"/>
  <c r="M349" i="5" s="1"/>
  <c r="P349" i="5" s="1"/>
  <c r="AN441" i="1"/>
  <c r="AQ441" i="1"/>
  <c r="M441" i="5" s="1"/>
  <c r="P441" i="5" s="1"/>
  <c r="AQ375" i="1"/>
  <c r="M375" i="5" s="1"/>
  <c r="P375" i="5" s="1"/>
  <c r="AN375" i="1"/>
  <c r="AN424" i="1"/>
  <c r="AQ424" i="1"/>
  <c r="M424" i="5" s="1"/>
  <c r="P424" i="5" s="1"/>
  <c r="AN400" i="1"/>
  <c r="AQ400" i="1"/>
  <c r="M400" i="5" s="1"/>
  <c r="P400" i="5" s="1"/>
  <c r="AN288" i="1"/>
  <c r="AQ499" i="1"/>
  <c r="M499" i="5" s="1"/>
  <c r="P499" i="5" s="1"/>
  <c r="AN499" i="1"/>
  <c r="AN509" i="1"/>
  <c r="AQ509" i="1"/>
  <c r="M509" i="5" s="1"/>
  <c r="P509" i="5" s="1"/>
  <c r="AN296" i="1"/>
  <c r="AQ429" i="1"/>
  <c r="M429" i="5" s="1"/>
  <c r="P429" i="5" s="1"/>
  <c r="AN429" i="1"/>
  <c r="AQ445" i="1"/>
  <c r="M445" i="5" s="1"/>
  <c r="P445" i="5" s="1"/>
  <c r="AN445" i="1"/>
  <c r="AN347" i="1"/>
  <c r="AQ347" i="1"/>
  <c r="M347" i="5" s="1"/>
  <c r="P347" i="5" s="1"/>
  <c r="AQ411" i="1"/>
  <c r="M411" i="5" s="1"/>
  <c r="P411" i="5" s="1"/>
  <c r="AN411" i="1"/>
  <c r="AQ360" i="1"/>
  <c r="M360" i="5" s="1"/>
  <c r="P360" i="5" s="1"/>
  <c r="AN360" i="1"/>
  <c r="AN546" i="1"/>
  <c r="AQ546" i="1"/>
  <c r="M546" i="5" s="1"/>
  <c r="P546" i="5" s="1"/>
  <c r="AN599" i="1"/>
  <c r="AQ599" i="1"/>
  <c r="M599" i="5" s="1"/>
  <c r="P599" i="5" s="1"/>
  <c r="AQ454" i="1"/>
  <c r="M454" i="5" s="1"/>
  <c r="P454" i="5" s="1"/>
  <c r="AN454" i="1"/>
  <c r="AN444" i="1"/>
  <c r="AQ444" i="1"/>
  <c r="M444" i="5" s="1"/>
  <c r="P444" i="5" s="1"/>
  <c r="AQ540" i="1"/>
  <c r="M540" i="5" s="1"/>
  <c r="P540" i="5" s="1"/>
  <c r="AN540" i="1"/>
  <c r="AN312" i="1"/>
  <c r="AQ620" i="1"/>
  <c r="M620" i="5" s="1"/>
  <c r="P620" i="5" s="1"/>
  <c r="AN620" i="1"/>
  <c r="AN372" i="1"/>
  <c r="AQ372" i="1"/>
  <c r="M372" i="5" s="1"/>
  <c r="P372" i="5" s="1"/>
  <c r="AN363" i="1"/>
  <c r="AQ363" i="1"/>
  <c r="M363" i="5" s="1"/>
  <c r="P363" i="5" s="1"/>
  <c r="AN455" i="1"/>
  <c r="AQ455" i="1"/>
  <c r="M455" i="5" s="1"/>
  <c r="P455" i="5" s="1"/>
  <c r="AQ642" i="1"/>
  <c r="M642" i="5" s="1"/>
  <c r="P642" i="5" s="1"/>
  <c r="AN642" i="1"/>
  <c r="AQ524" i="1"/>
  <c r="M524" i="5" s="1"/>
  <c r="P524" i="5" s="1"/>
  <c r="AN524" i="1"/>
  <c r="AN359" i="1"/>
  <c r="AQ359" i="1"/>
  <c r="M359" i="5" s="1"/>
  <c r="P359" i="5" s="1"/>
  <c r="AN467" i="1"/>
  <c r="AQ467" i="1"/>
  <c r="M467" i="5" s="1"/>
  <c r="P467" i="5" s="1"/>
  <c r="AQ403" i="1"/>
  <c r="M403" i="5" s="1"/>
  <c r="P403" i="5" s="1"/>
  <c r="AN403" i="1"/>
  <c r="AN437" i="1"/>
  <c r="AQ437" i="1"/>
  <c r="M437" i="5" s="1"/>
  <c r="P437" i="5" s="1"/>
  <c r="AQ586" i="1"/>
  <c r="M586" i="5" s="1"/>
  <c r="P586" i="5" s="1"/>
  <c r="AN586" i="1"/>
  <c r="AQ527" i="1"/>
  <c r="M527" i="5" s="1"/>
  <c r="P527" i="5" s="1"/>
  <c r="AN527" i="1"/>
  <c r="AQ648" i="1"/>
  <c r="M648" i="5" s="1"/>
  <c r="P648" i="5" s="1"/>
  <c r="AN648" i="1"/>
  <c r="AQ341" i="1"/>
  <c r="M341" i="5" s="1"/>
  <c r="P341" i="5" s="1"/>
  <c r="AN341" i="1"/>
  <c r="AQ538" i="1"/>
  <c r="M538" i="5" s="1"/>
  <c r="P538" i="5" s="1"/>
  <c r="AN538" i="1"/>
  <c r="AN291" i="1"/>
  <c r="AN328" i="1"/>
  <c r="M328" i="5"/>
  <c r="P328" i="5" s="1"/>
  <c r="AQ345" i="1"/>
  <c r="M345" i="5" s="1"/>
  <c r="P345" i="5" s="1"/>
  <c r="AN345" i="1"/>
  <c r="AQ365" i="1"/>
  <c r="M365" i="5" s="1"/>
  <c r="P365" i="5" s="1"/>
  <c r="AN365" i="1"/>
  <c r="AQ472" i="1"/>
  <c r="M472" i="5" s="1"/>
  <c r="P472" i="5" s="1"/>
  <c r="AN472" i="1"/>
  <c r="AN301" i="1"/>
  <c r="AN417" i="1"/>
  <c r="AQ417" i="1"/>
  <c r="M417" i="5" s="1"/>
  <c r="P417" i="5" s="1"/>
  <c r="AN304" i="1"/>
  <c r="AN443" i="1"/>
  <c r="AQ443" i="1"/>
  <c r="M443" i="5" s="1"/>
  <c r="P443" i="5" s="1"/>
  <c r="AQ352" i="1"/>
  <c r="M352" i="5" s="1"/>
  <c r="P352" i="5" s="1"/>
  <c r="AN352" i="1"/>
  <c r="AQ355" i="1"/>
  <c r="M355" i="5" s="1"/>
  <c r="P355" i="5" s="1"/>
  <c r="AN355" i="1"/>
  <c r="AN405" i="1"/>
  <c r="AQ405" i="1"/>
  <c r="M405" i="5" s="1"/>
  <c r="P405" i="5" s="1"/>
  <c r="AN423" i="1"/>
  <c r="AQ423" i="1"/>
  <c r="M423" i="5" s="1"/>
  <c r="P423" i="5" s="1"/>
  <c r="AQ556" i="1"/>
  <c r="M556" i="5" s="1"/>
  <c r="P556" i="5" s="1"/>
  <c r="AN556" i="1"/>
  <c r="AN515" i="1"/>
  <c r="AQ515" i="1"/>
  <c r="M515" i="5" s="1"/>
  <c r="P515" i="5" s="1"/>
  <c r="AN473" i="1"/>
  <c r="AQ473" i="1"/>
  <c r="M473" i="5" s="1"/>
  <c r="P473" i="5" s="1"/>
  <c r="AQ481" i="1"/>
  <c r="M481" i="5" s="1"/>
  <c r="P481" i="5" s="1"/>
  <c r="AN481" i="1"/>
  <c r="AQ356" i="1"/>
  <c r="M356" i="5" s="1"/>
  <c r="P356" i="5" s="1"/>
  <c r="AN356" i="1"/>
  <c r="AN487" i="1"/>
  <c r="AQ487" i="1"/>
  <c r="M487" i="5" s="1"/>
  <c r="P487" i="5" s="1"/>
  <c r="AQ638" i="1"/>
  <c r="M638" i="5" s="1"/>
  <c r="P638" i="5" s="1"/>
  <c r="AN638" i="1"/>
  <c r="AN489" i="1"/>
  <c r="AQ489" i="1"/>
  <c r="M489" i="5" s="1"/>
  <c r="P489" i="5" s="1"/>
  <c r="AN295" i="1"/>
  <c r="AN2" i="1" l="1"/>
  <c r="AN3" i="1" s="1"/>
  <c r="AO584" i="1" l="1"/>
  <c r="AS584" i="1" s="1"/>
  <c r="AO259" i="1"/>
  <c r="AQ259" i="1" s="1"/>
  <c r="M259" i="5" s="1"/>
  <c r="P259" i="5" s="1"/>
  <c r="AO642" i="1"/>
  <c r="AS642" i="1" s="1"/>
  <c r="AO646" i="1"/>
  <c r="AS646" i="1" s="1"/>
  <c r="AO532" i="1"/>
  <c r="AS532" i="1" s="1"/>
  <c r="AO262" i="1"/>
  <c r="AQ262" i="1" s="1"/>
  <c r="M262" i="5" s="1"/>
  <c r="P262" i="5" s="1"/>
  <c r="AO115" i="1"/>
  <c r="AQ115" i="1" s="1"/>
  <c r="AO474" i="1"/>
  <c r="AS474" i="1" s="1"/>
  <c r="AO116" i="1"/>
  <c r="AS116" i="1" s="1"/>
  <c r="AO412" i="1"/>
  <c r="AS412" i="1" s="1"/>
  <c r="AO598" i="1"/>
  <c r="AS598" i="1" s="1"/>
  <c r="AO71" i="1"/>
  <c r="AQ71" i="1" s="1"/>
  <c r="AO456" i="1"/>
  <c r="AS456" i="1" s="1"/>
  <c r="AO75" i="1"/>
  <c r="AS75" i="1" s="1"/>
  <c r="AO651" i="1"/>
  <c r="AS651" i="1" s="1"/>
  <c r="AO354" i="1"/>
  <c r="AS354" i="1" s="1"/>
  <c r="AO399" i="1"/>
  <c r="AS399" i="1" s="1"/>
  <c r="AO176" i="1"/>
  <c r="AQ176" i="1" s="1"/>
  <c r="M176" i="5" s="1"/>
  <c r="P176" i="5" s="1"/>
  <c r="AO321" i="1"/>
  <c r="AO369" i="1"/>
  <c r="AS369" i="1" s="1"/>
  <c r="AO301" i="1"/>
  <c r="AO93" i="1"/>
  <c r="AQ93" i="1" s="1"/>
  <c r="AO192" i="1"/>
  <c r="AQ192" i="1" s="1"/>
  <c r="M192" i="5" s="1"/>
  <c r="P192" i="5" s="1"/>
  <c r="AO295" i="1"/>
  <c r="AS295" i="1" s="1"/>
  <c r="AO560" i="1"/>
  <c r="AS560" i="1" s="1"/>
  <c r="AO427" i="1"/>
  <c r="AS427" i="1" s="1"/>
  <c r="AO238" i="1"/>
  <c r="AQ238" i="1" s="1"/>
  <c r="M238" i="5" s="1"/>
  <c r="P238" i="5" s="1"/>
  <c r="AO224" i="1"/>
  <c r="AQ224" i="1" s="1"/>
  <c r="M224" i="5" s="1"/>
  <c r="P224" i="5" s="1"/>
  <c r="AO150" i="1"/>
  <c r="AQ150" i="1" s="1"/>
  <c r="M150" i="5" s="1"/>
  <c r="P150" i="5" s="1"/>
  <c r="AO149" i="1"/>
  <c r="AQ149" i="1" s="1"/>
  <c r="M149" i="5" s="1"/>
  <c r="P149" i="5" s="1"/>
  <c r="AO527" i="1"/>
  <c r="AS527" i="1" s="1"/>
  <c r="AO357" i="1"/>
  <c r="AS357" i="1" s="1"/>
  <c r="AO510" i="1"/>
  <c r="AS510" i="1" s="1"/>
  <c r="AO440" i="1"/>
  <c r="AS440" i="1" s="1"/>
  <c r="AO7" i="1"/>
  <c r="AS7" i="1" s="1"/>
  <c r="AO251" i="1"/>
  <c r="AQ251" i="1" s="1"/>
  <c r="M251" i="5" s="1"/>
  <c r="P251" i="5" s="1"/>
  <c r="AO347" i="1"/>
  <c r="AS347" i="1" s="1"/>
  <c r="AO396" i="1"/>
  <c r="AS396" i="1" s="1"/>
  <c r="AO562" i="1"/>
  <c r="AS562" i="1" s="1"/>
  <c r="AO394" i="1"/>
  <c r="AS394" i="1" s="1"/>
  <c r="AO349" i="1"/>
  <c r="AS349" i="1" s="1"/>
  <c r="AO521" i="1"/>
  <c r="AS521" i="1" s="1"/>
  <c r="AO200" i="1"/>
  <c r="AS200" i="1" s="1"/>
  <c r="AO612" i="1"/>
  <c r="AS612" i="1" s="1"/>
  <c r="AO99" i="1"/>
  <c r="AQ99" i="1" s="1"/>
  <c r="AO153" i="1"/>
  <c r="AS153" i="1" s="1"/>
  <c r="AO573" i="1"/>
  <c r="AS573" i="1" s="1"/>
  <c r="AO581" i="1"/>
  <c r="AS581" i="1" s="1"/>
  <c r="AO571" i="1"/>
  <c r="AS571" i="1" s="1"/>
  <c r="AO233" i="1"/>
  <c r="AQ233" i="1" s="1"/>
  <c r="M233" i="5" s="1"/>
  <c r="P233" i="5" s="1"/>
  <c r="AO478" i="1"/>
  <c r="AS478" i="1" s="1"/>
  <c r="AO555" i="1"/>
  <c r="AS555" i="1" s="1"/>
  <c r="AO265" i="1"/>
  <c r="AQ265" i="1" s="1"/>
  <c r="M265" i="5" s="1"/>
  <c r="P265" i="5" s="1"/>
  <c r="AO246" i="1"/>
  <c r="AQ246" i="1" s="1"/>
  <c r="M246" i="5" s="1"/>
  <c r="P246" i="5" s="1"/>
  <c r="AO329" i="1"/>
  <c r="AS329" i="1" s="1"/>
  <c r="AO556" i="1"/>
  <c r="AS556" i="1" s="1"/>
  <c r="AO32" i="1"/>
  <c r="AQ32" i="1" s="1"/>
  <c r="AO623" i="1"/>
  <c r="AS623" i="1" s="1"/>
  <c r="AO422" i="1"/>
  <c r="AS422" i="1" s="1"/>
  <c r="AO275" i="1"/>
  <c r="AQ275" i="1" s="1"/>
  <c r="M275" i="5" s="1"/>
  <c r="P275" i="5" s="1"/>
  <c r="AO464" i="1"/>
  <c r="AS464" i="1" s="1"/>
  <c r="AO472" i="1"/>
  <c r="AS472" i="1" s="1"/>
  <c r="AO97" i="1"/>
  <c r="AQ97" i="1" s="1"/>
  <c r="AO230" i="1"/>
  <c r="AQ230" i="1" s="1"/>
  <c r="M230" i="5" s="1"/>
  <c r="P230" i="5" s="1"/>
  <c r="AO442" i="1"/>
  <c r="AS442" i="1" s="1"/>
  <c r="AO122" i="1"/>
  <c r="AQ122" i="1" s="1"/>
  <c r="AO380" i="1"/>
  <c r="AS380" i="1" s="1"/>
  <c r="AO91" i="1"/>
  <c r="AQ91" i="1" s="1"/>
  <c r="AO390" i="1"/>
  <c r="AS390" i="1" s="1"/>
  <c r="AO76" i="1"/>
  <c r="AQ76" i="1" s="1"/>
  <c r="AO503" i="1"/>
  <c r="AS503" i="1" s="1"/>
  <c r="AO146" i="1"/>
  <c r="AQ146" i="1" s="1"/>
  <c r="M146" i="5" s="1"/>
  <c r="P146" i="5" s="1"/>
  <c r="AO586" i="1"/>
  <c r="AS586" i="1" s="1"/>
  <c r="AO322" i="1"/>
  <c r="AO92" i="1"/>
  <c r="AQ92" i="1" s="1"/>
  <c r="AO202" i="1"/>
  <c r="AS202" i="1" s="1"/>
  <c r="AO37" i="1"/>
  <c r="AQ37" i="1" s="1"/>
  <c r="AO31" i="1"/>
  <c r="AQ31" i="1" s="1"/>
  <c r="AO221" i="1"/>
  <c r="AQ221" i="1" s="1"/>
  <c r="M221" i="5" s="1"/>
  <c r="P221" i="5" s="1"/>
  <c r="AO186" i="1"/>
  <c r="AS186" i="1" s="1"/>
  <c r="AO286" i="1"/>
  <c r="AQ286" i="1" s="1"/>
  <c r="M286" i="5" s="1"/>
  <c r="P286" i="5" s="1"/>
  <c r="AO404" i="1"/>
  <c r="AS404" i="1" s="1"/>
  <c r="AO432" i="1"/>
  <c r="AS432" i="1" s="1"/>
  <c r="AO570" i="1"/>
  <c r="AS570" i="1" s="1"/>
  <c r="AO109" i="1"/>
  <c r="AS109" i="1" s="1"/>
  <c r="AO290" i="1"/>
  <c r="AS290" i="1" s="1"/>
  <c r="AO141" i="1"/>
  <c r="AS141" i="1" s="1"/>
  <c r="AO536" i="1"/>
  <c r="AS536" i="1" s="1"/>
  <c r="AO406" i="1"/>
  <c r="AS406" i="1" s="1"/>
  <c r="AO74" i="1"/>
  <c r="AS74" i="1" s="1"/>
  <c r="AO346" i="1"/>
  <c r="AS346" i="1" s="1"/>
  <c r="AO644" i="1"/>
  <c r="AS644" i="1" s="1"/>
  <c r="AO391" i="1"/>
  <c r="AS391" i="1" s="1"/>
  <c r="AO313" i="1"/>
  <c r="AO608" i="1"/>
  <c r="AS608" i="1" s="1"/>
  <c r="AO436" i="1"/>
  <c r="AS436" i="1" s="1"/>
  <c r="AO429" i="1"/>
  <c r="AS429" i="1" s="1"/>
  <c r="AO65" i="1"/>
  <c r="AS65" i="1" s="1"/>
  <c r="AO324" i="1"/>
  <c r="AO24" i="1"/>
  <c r="AQ24" i="1" s="1"/>
  <c r="AO163" i="1"/>
  <c r="AS163" i="1" s="1"/>
  <c r="AO292" i="1"/>
  <c r="AS292" i="1" s="1"/>
  <c r="AO222" i="1"/>
  <c r="AQ222" i="1" s="1"/>
  <c r="M222" i="5" s="1"/>
  <c r="P222" i="5" s="1"/>
  <c r="AO287" i="1"/>
  <c r="AQ287" i="1" s="1"/>
  <c r="M287" i="5" s="1"/>
  <c r="P287" i="5" s="1"/>
  <c r="AO55" i="1"/>
  <c r="AS55" i="1" s="1"/>
  <c r="AO85" i="1"/>
  <c r="AQ85" i="1" s="1"/>
  <c r="AO388" i="1"/>
  <c r="AS388" i="1" s="1"/>
  <c r="AO342" i="1"/>
  <c r="AS342" i="1" s="1"/>
  <c r="AO524" i="1"/>
  <c r="AS524" i="1" s="1"/>
  <c r="AO135" i="1"/>
  <c r="AS135" i="1" s="1"/>
  <c r="AO517" i="1"/>
  <c r="AS517" i="1" s="1"/>
  <c r="AO147" i="1"/>
  <c r="AQ147" i="1" s="1"/>
  <c r="M147" i="5" s="1"/>
  <c r="P147" i="5" s="1"/>
  <c r="AO626" i="1"/>
  <c r="AS626" i="1" s="1"/>
  <c r="AO26" i="1"/>
  <c r="AS26" i="1" s="1"/>
  <c r="AO628" i="1"/>
  <c r="AS628" i="1" s="1"/>
  <c r="AO38" i="1"/>
  <c r="AQ38" i="1" s="1"/>
  <c r="AO558" i="1"/>
  <c r="AS558" i="1" s="1"/>
  <c r="AO140" i="1"/>
  <c r="AS140" i="1" s="1"/>
  <c r="AO351" i="1"/>
  <c r="AS351" i="1" s="1"/>
  <c r="AO169" i="1"/>
  <c r="AQ169" i="1" s="1"/>
  <c r="M169" i="5" s="1"/>
  <c r="P169" i="5" s="1"/>
  <c r="AO61" i="1"/>
  <c r="AQ61" i="1" s="1"/>
  <c r="AO174" i="1"/>
  <c r="AS174" i="1" s="1"/>
  <c r="AO641" i="1"/>
  <c r="AS641" i="1" s="1"/>
  <c r="AO87" i="1"/>
  <c r="AQ87" i="1" s="1"/>
  <c r="AO309" i="1"/>
  <c r="AO477" i="1"/>
  <c r="AS477" i="1" s="1"/>
  <c r="AO280" i="1"/>
  <c r="AQ280" i="1" s="1"/>
  <c r="M280" i="5" s="1"/>
  <c r="P280" i="5" s="1"/>
  <c r="AO14" i="1"/>
  <c r="AS14" i="1" s="1"/>
  <c r="AO156" i="1"/>
  <c r="AQ156" i="1" s="1"/>
  <c r="M156" i="5" s="1"/>
  <c r="P156" i="5" s="1"/>
  <c r="AO393" i="1"/>
  <c r="AS393" i="1" s="1"/>
  <c r="AO171" i="1"/>
  <c r="AQ171" i="1" s="1"/>
  <c r="M171" i="5" s="1"/>
  <c r="P171" i="5" s="1"/>
  <c r="AO529" i="1"/>
  <c r="AS529" i="1" s="1"/>
  <c r="AO207" i="1"/>
  <c r="AQ207" i="1" s="1"/>
  <c r="M207" i="5" s="1"/>
  <c r="P207" i="5" s="1"/>
  <c r="AO515" i="1"/>
  <c r="AS515" i="1" s="1"/>
  <c r="AO352" i="1"/>
  <c r="AS352" i="1" s="1"/>
  <c r="AO198" i="1"/>
  <c r="AQ198" i="1" s="1"/>
  <c r="M198" i="5" s="1"/>
  <c r="P198" i="5" s="1"/>
  <c r="AO591" i="1"/>
  <c r="AS591" i="1" s="1"/>
  <c r="AO225" i="1"/>
  <c r="AQ225" i="1" s="1"/>
  <c r="M225" i="5" s="1"/>
  <c r="P225" i="5" s="1"/>
  <c r="AO401" i="1"/>
  <c r="AS401" i="1" s="1"/>
  <c r="AO189" i="1"/>
  <c r="AS189" i="1" s="1"/>
  <c r="AO383" i="1"/>
  <c r="AS383" i="1" s="1"/>
  <c r="AO364" i="1"/>
  <c r="AS364" i="1" s="1"/>
  <c r="AO161" i="1"/>
  <c r="AQ161" i="1" s="1"/>
  <c r="M161" i="5" s="1"/>
  <c r="P161" i="5" s="1"/>
  <c r="AO466" i="1"/>
  <c r="AS466" i="1" s="1"/>
  <c r="AO635" i="1"/>
  <c r="AS635" i="1" s="1"/>
  <c r="AO458" i="1"/>
  <c r="AS458" i="1" s="1"/>
  <c r="AO131" i="1"/>
  <c r="AQ131" i="1" s="1"/>
  <c r="AO136" i="1"/>
  <c r="AQ136" i="1" s="1"/>
  <c r="AO13" i="1"/>
  <c r="AQ13" i="1" s="1"/>
  <c r="AO332" i="1"/>
  <c r="AS332" i="1" s="1"/>
  <c r="AO79" i="1"/>
  <c r="AS79" i="1" s="1"/>
  <c r="AO609" i="1"/>
  <c r="AS609" i="1" s="1"/>
  <c r="AO333" i="1"/>
  <c r="AS333" i="1" s="1"/>
  <c r="AO338" i="1"/>
  <c r="AS338" i="1" s="1"/>
  <c r="AO553" i="1"/>
  <c r="AS553" i="1" s="1"/>
  <c r="AO599" i="1"/>
  <c r="AS599" i="1" s="1"/>
  <c r="AO580" i="1"/>
  <c r="AS580" i="1" s="1"/>
  <c r="AO622" i="1"/>
  <c r="AS622" i="1" s="1"/>
  <c r="AO535" i="1"/>
  <c r="AS535" i="1" s="1"/>
  <c r="AO433" i="1"/>
  <c r="AS433" i="1" s="1"/>
  <c r="AO397" i="1"/>
  <c r="AS397" i="1" s="1"/>
  <c r="AO362" i="1"/>
  <c r="AS362" i="1" s="1"/>
  <c r="AO8" i="1"/>
  <c r="AQ8" i="1" s="1"/>
  <c r="AO470" i="1"/>
  <c r="AS470" i="1" s="1"/>
  <c r="AO205" i="1"/>
  <c r="AS205" i="1" s="1"/>
  <c r="AO486" i="1"/>
  <c r="AS486" i="1" s="1"/>
  <c r="AO379" i="1"/>
  <c r="AS379" i="1" s="1"/>
  <c r="AO335" i="1"/>
  <c r="AS335" i="1" s="1"/>
  <c r="AO88" i="1"/>
  <c r="AQ88" i="1" s="1"/>
  <c r="AO197" i="1"/>
  <c r="AS197" i="1" s="1"/>
  <c r="AO344" i="1"/>
  <c r="AS344" i="1" s="1"/>
  <c r="AO417" i="1"/>
  <c r="AS417" i="1" s="1"/>
  <c r="AO158" i="1"/>
  <c r="AQ158" i="1" s="1"/>
  <c r="M158" i="5" s="1"/>
  <c r="P158" i="5" s="1"/>
  <c r="AO108" i="1"/>
  <c r="AQ108" i="1" s="1"/>
  <c r="AO416" i="1"/>
  <c r="AS416" i="1" s="1"/>
  <c r="AO361" i="1"/>
  <c r="AS361" i="1" s="1"/>
  <c r="AO407" i="1"/>
  <c r="AS407" i="1" s="1"/>
  <c r="AO316" i="1"/>
  <c r="AO593" i="1"/>
  <c r="AS593" i="1" s="1"/>
  <c r="AO525" i="1"/>
  <c r="AS525" i="1" s="1"/>
  <c r="AO565" i="1"/>
  <c r="AS565" i="1" s="1"/>
  <c r="AO181" i="1"/>
  <c r="AS181" i="1" s="1"/>
  <c r="AO551" i="1"/>
  <c r="AS551" i="1" s="1"/>
  <c r="AO561" i="1"/>
  <c r="AS561" i="1" s="1"/>
  <c r="AO414" i="1"/>
  <c r="AS414" i="1" s="1"/>
  <c r="AO173" i="1"/>
  <c r="AQ173" i="1" s="1"/>
  <c r="M173" i="5" s="1"/>
  <c r="P173" i="5" s="1"/>
  <c r="AO587" i="1"/>
  <c r="AS587" i="1" s="1"/>
  <c r="AO441" i="1"/>
  <c r="AS441" i="1" s="1"/>
  <c r="AO538" i="1"/>
  <c r="AS538" i="1" s="1"/>
  <c r="AO312" i="1"/>
  <c r="AO435" i="1"/>
  <c r="AS435" i="1" s="1"/>
  <c r="AO139" i="1"/>
  <c r="AS139" i="1" s="1"/>
  <c r="AO226" i="1"/>
  <c r="AQ226" i="1" s="1"/>
  <c r="M226" i="5" s="1"/>
  <c r="P226" i="5" s="1"/>
  <c r="AO145" i="1"/>
  <c r="AQ145" i="1" s="1"/>
  <c r="M145" i="5" s="1"/>
  <c r="P145" i="5" s="1"/>
  <c r="AO534" i="1"/>
  <c r="AS534" i="1" s="1"/>
  <c r="AO500" i="1"/>
  <c r="AS500" i="1" s="1"/>
  <c r="AO381" i="1"/>
  <c r="AS381" i="1" s="1"/>
  <c r="AO253" i="1"/>
  <c r="AS253" i="1" s="1"/>
  <c r="AO110" i="1"/>
  <c r="AQ110" i="1" s="1"/>
  <c r="AO49" i="1"/>
  <c r="AQ49" i="1" s="1"/>
  <c r="AO314" i="1"/>
  <c r="AO263" i="1"/>
  <c r="AQ263" i="1" s="1"/>
  <c r="M263" i="5" s="1"/>
  <c r="P263" i="5" s="1"/>
  <c r="AO511" i="1"/>
  <c r="AS511" i="1" s="1"/>
  <c r="AO328" i="1"/>
  <c r="AS328" i="1" s="1"/>
  <c r="AO70" i="1"/>
  <c r="AQ70" i="1" s="1"/>
  <c r="AO353" i="1"/>
  <c r="AS353" i="1" s="1"/>
  <c r="AO632" i="1"/>
  <c r="AS632" i="1" s="1"/>
  <c r="AO382" i="1"/>
  <c r="AS382" i="1" s="1"/>
  <c r="AO645" i="1"/>
  <c r="AS645" i="1" s="1"/>
  <c r="AO385" i="1"/>
  <c r="AS385" i="1" s="1"/>
  <c r="AO315" i="1"/>
  <c r="AO620" i="1"/>
  <c r="AS620" i="1" s="1"/>
  <c r="AO542" i="1"/>
  <c r="AS542" i="1" s="1"/>
  <c r="AO66" i="1"/>
  <c r="AQ66" i="1" s="1"/>
  <c r="AO18" i="1"/>
  <c r="AS18" i="1" s="1"/>
  <c r="AO507" i="1"/>
  <c r="AS507" i="1" s="1"/>
  <c r="AO160" i="1"/>
  <c r="AQ160" i="1" s="1"/>
  <c r="M160" i="5" s="1"/>
  <c r="P160" i="5" s="1"/>
  <c r="AO234" i="1"/>
  <c r="AS234" i="1" s="1"/>
  <c r="AO58" i="1"/>
  <c r="AS58" i="1" s="1"/>
  <c r="AO121" i="1"/>
  <c r="AQ121" i="1" s="1"/>
  <c r="AO129" i="1"/>
  <c r="AQ129" i="1" s="1"/>
  <c r="AO350" i="1"/>
  <c r="AS350" i="1" s="1"/>
  <c r="AO359" i="1"/>
  <c r="AS359" i="1" s="1"/>
  <c r="AO550" i="1"/>
  <c r="AS550" i="1" s="1"/>
  <c r="AO63" i="1"/>
  <c r="AS63" i="1" s="1"/>
  <c r="AO384" i="1"/>
  <c r="AS384" i="1" s="1"/>
  <c r="AO340" i="1"/>
  <c r="AS340" i="1" s="1"/>
  <c r="AO268" i="1"/>
  <c r="AQ268" i="1" s="1"/>
  <c r="M268" i="5" s="1"/>
  <c r="P268" i="5" s="1"/>
  <c r="AO495" i="1"/>
  <c r="AS495" i="1" s="1"/>
  <c r="AO210" i="1"/>
  <c r="AQ210" i="1" s="1"/>
  <c r="M210" i="5" s="1"/>
  <c r="P210" i="5" s="1"/>
  <c r="AO518" i="1"/>
  <c r="AS518" i="1" s="1"/>
  <c r="AO366" i="1"/>
  <c r="AS366" i="1" s="1"/>
  <c r="AO277" i="1"/>
  <c r="AQ277" i="1" s="1"/>
  <c r="M277" i="5" s="1"/>
  <c r="P277" i="5" s="1"/>
  <c r="AO603" i="1"/>
  <c r="AS603" i="1" s="1"/>
  <c r="AO343" i="1"/>
  <c r="AS343" i="1" s="1"/>
  <c r="AO264" i="1"/>
  <c r="AQ264" i="1" s="1"/>
  <c r="M264" i="5" s="1"/>
  <c r="P264" i="5" s="1"/>
  <c r="AO183" i="1"/>
  <c r="AS183" i="1" s="1"/>
  <c r="AO579" i="1"/>
  <c r="AS579" i="1" s="1"/>
  <c r="AO16" i="1"/>
  <c r="AQ16" i="1" s="1"/>
  <c r="AO616" i="1"/>
  <c r="AS616" i="1" s="1"/>
  <c r="AO501" i="1"/>
  <c r="AS501" i="1" s="1"/>
  <c r="AO248" i="1"/>
  <c r="AS248" i="1" s="1"/>
  <c r="AO548" i="1"/>
  <c r="AS548" i="1" s="1"/>
  <c r="AO601" i="1"/>
  <c r="AS601" i="1" s="1"/>
  <c r="AO23" i="1"/>
  <c r="AQ23" i="1" s="1"/>
  <c r="AO244" i="1"/>
  <c r="AQ244" i="1" s="1"/>
  <c r="M244" i="5" s="1"/>
  <c r="P244" i="5" s="1"/>
  <c r="AO497" i="1"/>
  <c r="AS497" i="1" s="1"/>
  <c r="AO566" i="1"/>
  <c r="AS566" i="1" s="1"/>
  <c r="AO216" i="1"/>
  <c r="AS216" i="1" s="1"/>
  <c r="AO201" i="1"/>
  <c r="AQ201" i="1" s="1"/>
  <c r="M201" i="5" s="1"/>
  <c r="P201" i="5" s="1"/>
  <c r="AO463" i="1"/>
  <c r="AS463" i="1" s="1"/>
  <c r="AO543" i="1"/>
  <c r="AS543" i="1" s="1"/>
  <c r="AO378" i="1"/>
  <c r="AS378" i="1" s="1"/>
  <c r="AO94" i="1"/>
  <c r="AS94" i="1" s="1"/>
  <c r="AO337" i="1"/>
  <c r="AS337" i="1" s="1"/>
  <c r="AO631" i="1"/>
  <c r="AS631" i="1" s="1"/>
  <c r="AO21" i="1"/>
  <c r="AQ21" i="1" s="1"/>
  <c r="AO373" i="1"/>
  <c r="AS373" i="1" s="1"/>
  <c r="AO468" i="1"/>
  <c r="AS468" i="1" s="1"/>
  <c r="AO636" i="1"/>
  <c r="AS636" i="1" s="1"/>
  <c r="AO585" i="1"/>
  <c r="AS585" i="1" s="1"/>
  <c r="AO51" i="1"/>
  <c r="AQ51" i="1" s="1"/>
  <c r="AO45" i="1"/>
  <c r="AQ45" i="1" s="1"/>
  <c r="AO199" i="1"/>
  <c r="AQ199" i="1" s="1"/>
  <c r="M199" i="5" s="1"/>
  <c r="P199" i="5" s="1"/>
  <c r="AO607" i="1"/>
  <c r="AS607" i="1" s="1"/>
  <c r="AO106" i="1"/>
  <c r="AS106" i="1" s="1"/>
  <c r="AO17" i="1"/>
  <c r="AQ17" i="1" s="1"/>
  <c r="AO11" i="1"/>
  <c r="AS11" i="1" s="1"/>
  <c r="AO235" i="1"/>
  <c r="AS235" i="1" s="1"/>
  <c r="AO284" i="1"/>
  <c r="AQ284" i="1" s="1"/>
  <c r="M284" i="5" s="1"/>
  <c r="P284" i="5" s="1"/>
  <c r="AO30" i="1"/>
  <c r="AQ30" i="1" s="1"/>
  <c r="AO50" i="1"/>
  <c r="AQ50" i="1" s="1"/>
  <c r="AO485" i="1"/>
  <c r="AS485" i="1" s="1"/>
  <c r="AO531" i="1"/>
  <c r="AS531" i="1" s="1"/>
  <c r="AO419" i="1"/>
  <c r="AS419" i="1" s="1"/>
  <c r="AO405" i="1"/>
  <c r="AS405" i="1" s="1"/>
  <c r="AO575" i="1"/>
  <c r="AS575" i="1" s="1"/>
  <c r="AO583" i="1"/>
  <c r="AS583" i="1" s="1"/>
  <c r="AO72" i="1"/>
  <c r="AQ72" i="1" s="1"/>
  <c r="AO554" i="1"/>
  <c r="AS554" i="1" s="1"/>
  <c r="AO128" i="1"/>
  <c r="AQ128" i="1" s="1"/>
  <c r="AO239" i="1"/>
  <c r="AS239" i="1" s="1"/>
  <c r="AO39" i="1"/>
  <c r="AQ39" i="1" s="1"/>
  <c r="AO126" i="1"/>
  <c r="AS126" i="1" s="1"/>
  <c r="AO308" i="1"/>
  <c r="AO236" i="1"/>
  <c r="AQ236" i="1" s="1"/>
  <c r="M236" i="5" s="1"/>
  <c r="P236" i="5" s="1"/>
  <c r="AO175" i="1"/>
  <c r="AQ175" i="1" s="1"/>
  <c r="M175" i="5" s="1"/>
  <c r="P175" i="5" s="1"/>
  <c r="AO448" i="1"/>
  <c r="AS448" i="1" s="1"/>
  <c r="AO214" i="1"/>
  <c r="AQ214" i="1" s="1"/>
  <c r="M214" i="5" s="1"/>
  <c r="P214" i="5" s="1"/>
  <c r="AO190" i="1"/>
  <c r="AQ190" i="1" s="1"/>
  <c r="M190" i="5" s="1"/>
  <c r="P190" i="5" s="1"/>
  <c r="AO402" i="1"/>
  <c r="AS402" i="1" s="1"/>
  <c r="AO104" i="1"/>
  <c r="AQ104" i="1" s="1"/>
  <c r="AO326" i="1"/>
  <c r="AO266" i="1"/>
  <c r="AS266" i="1" s="1"/>
  <c r="AO552" i="1"/>
  <c r="AS552" i="1" s="1"/>
  <c r="AO498" i="1"/>
  <c r="AS498" i="1" s="1"/>
  <c r="AO392" i="1"/>
  <c r="AS392" i="1" s="1"/>
  <c r="AO69" i="1"/>
  <c r="AQ69" i="1" s="1"/>
  <c r="AO229" i="1"/>
  <c r="AQ229" i="1" s="1"/>
  <c r="M229" i="5" s="1"/>
  <c r="P229" i="5" s="1"/>
  <c r="AO457" i="1"/>
  <c r="AS457" i="1" s="1"/>
  <c r="AO443" i="1"/>
  <c r="AS443" i="1" s="1"/>
  <c r="AO320" i="1"/>
  <c r="AO597" i="1"/>
  <c r="AS597" i="1" s="1"/>
  <c r="AO311" i="1"/>
  <c r="AO185" i="1"/>
  <c r="AS185" i="1" s="1"/>
  <c r="AO29" i="1"/>
  <c r="AQ29" i="1" s="1"/>
  <c r="AO220" i="1"/>
  <c r="AQ220" i="1" s="1"/>
  <c r="M220" i="5" s="1"/>
  <c r="P220" i="5" s="1"/>
  <c r="AO568" i="1"/>
  <c r="AS568" i="1" s="1"/>
  <c r="AO28" i="1"/>
  <c r="AQ28" i="1" s="1"/>
  <c r="AO611" i="1"/>
  <c r="AS611" i="1" s="1"/>
  <c r="AO44" i="1"/>
  <c r="AS44" i="1" s="1"/>
  <c r="AO633" i="1"/>
  <c r="AS633" i="1" s="1"/>
  <c r="AO130" i="1"/>
  <c r="AQ130" i="1" s="1"/>
  <c r="AO137" i="1"/>
  <c r="AQ137" i="1" s="1"/>
  <c r="M137" i="5" s="1"/>
  <c r="P137" i="5" s="1"/>
  <c r="AO643" i="1"/>
  <c r="AS643" i="1" s="1"/>
  <c r="AO217" i="1"/>
  <c r="AS217" i="1" s="1"/>
  <c r="AO368" i="1"/>
  <c r="AS368" i="1" s="1"/>
  <c r="AO519" i="1"/>
  <c r="AS519" i="1" s="1"/>
  <c r="AO105" i="1"/>
  <c r="AS105" i="1" s="1"/>
  <c r="AO107" i="1"/>
  <c r="AQ107" i="1" s="1"/>
  <c r="AO307" i="1"/>
  <c r="AO418" i="1"/>
  <c r="AS418" i="1" s="1"/>
  <c r="AO100" i="1"/>
  <c r="AS100" i="1" s="1"/>
  <c r="AO341" i="1"/>
  <c r="AS341" i="1" s="1"/>
  <c r="AO617" i="1"/>
  <c r="AS617" i="1" s="1"/>
  <c r="AO650" i="1"/>
  <c r="AS650" i="1" s="1"/>
  <c r="AO184" i="1"/>
  <c r="AS184" i="1" s="1"/>
  <c r="AO489" i="1"/>
  <c r="AS489" i="1" s="1"/>
  <c r="AO358" i="1"/>
  <c r="AS358" i="1" s="1"/>
  <c r="AO540" i="1"/>
  <c r="AS540" i="1" s="1"/>
  <c r="AO111" i="1"/>
  <c r="AS111" i="1" s="1"/>
  <c r="AO563" i="1"/>
  <c r="AS563" i="1" s="1"/>
  <c r="AO487" i="1"/>
  <c r="AS487" i="1" s="1"/>
  <c r="AO215" i="1"/>
  <c r="AQ215" i="1" s="1"/>
  <c r="M215" i="5" s="1"/>
  <c r="P215" i="5" s="1"/>
  <c r="AO360" i="1"/>
  <c r="AS360" i="1" s="1"/>
  <c r="AO460" i="1"/>
  <c r="AS460" i="1" s="1"/>
  <c r="AO589" i="1"/>
  <c r="AS589" i="1" s="1"/>
  <c r="AO170" i="1"/>
  <c r="AS170" i="1" s="1"/>
  <c r="AO86" i="1"/>
  <c r="AQ86" i="1" s="1"/>
  <c r="AO68" i="1"/>
  <c r="AQ68" i="1" s="1"/>
  <c r="AO479" i="1"/>
  <c r="AS479" i="1" s="1"/>
  <c r="AO172" i="1"/>
  <c r="AS172" i="1" s="1"/>
  <c r="AO73" i="1"/>
  <c r="AQ73" i="1" s="1"/>
  <c r="AO64" i="1"/>
  <c r="AQ64" i="1" s="1"/>
  <c r="AO281" i="1"/>
  <c r="AS281" i="1" s="1"/>
  <c r="AO513" i="1"/>
  <c r="AS513" i="1" s="1"/>
  <c r="AO400" i="1"/>
  <c r="AS400" i="1" s="1"/>
  <c r="AO444" i="1"/>
  <c r="AS444" i="1" s="1"/>
  <c r="AO223" i="1"/>
  <c r="AQ223" i="1" s="1"/>
  <c r="M223" i="5" s="1"/>
  <c r="P223" i="5" s="1"/>
  <c r="AO473" i="1"/>
  <c r="AS473" i="1" s="1"/>
  <c r="AO634" i="1"/>
  <c r="AS634" i="1" s="1"/>
  <c r="AO154" i="1"/>
  <c r="AQ154" i="1" s="1"/>
  <c r="M154" i="5" s="1"/>
  <c r="P154" i="5" s="1"/>
  <c r="AO512" i="1"/>
  <c r="AS512" i="1" s="1"/>
  <c r="AO595" i="1"/>
  <c r="AS595" i="1" s="1"/>
  <c r="AO398" i="1"/>
  <c r="AS398" i="1" s="1"/>
  <c r="AO62" i="1"/>
  <c r="AS62" i="1" s="1"/>
  <c r="AO43" i="1"/>
  <c r="AS43" i="1" s="1"/>
  <c r="AO193" i="1"/>
  <c r="AS193" i="1" s="1"/>
  <c r="AO9" i="1"/>
  <c r="AQ9" i="1" s="1"/>
  <c r="AO245" i="1"/>
  <c r="AS245" i="1" s="1"/>
  <c r="AO421" i="1"/>
  <c r="AS421" i="1" s="1"/>
  <c r="AO247" i="1"/>
  <c r="AQ247" i="1" s="1"/>
  <c r="M247" i="5" s="1"/>
  <c r="P247" i="5" s="1"/>
  <c r="AO119" i="1"/>
  <c r="AS119" i="1" s="1"/>
  <c r="AO619" i="1"/>
  <c r="AS619" i="1" s="1"/>
  <c r="AO638" i="1"/>
  <c r="AS638" i="1" s="1"/>
  <c r="AO46" i="1"/>
  <c r="AS46" i="1" s="1"/>
  <c r="AO648" i="1"/>
  <c r="AS648" i="1" s="1"/>
  <c r="AO208" i="1"/>
  <c r="AQ208" i="1" s="1"/>
  <c r="M208" i="5" s="1"/>
  <c r="P208" i="5" s="1"/>
  <c r="AO10" i="1"/>
  <c r="AS10" i="1" s="1"/>
  <c r="AO48" i="1"/>
  <c r="AQ48" i="1" s="1"/>
  <c r="AO118" i="1"/>
  <c r="AS118" i="1" s="1"/>
  <c r="AO386" i="1"/>
  <c r="AS386" i="1" s="1"/>
  <c r="AO178" i="1"/>
  <c r="AQ178" i="1" s="1"/>
  <c r="M178" i="5" s="1"/>
  <c r="P178" i="5" s="1"/>
  <c r="AO103" i="1"/>
  <c r="AQ103" i="1" s="1"/>
  <c r="AO209" i="1"/>
  <c r="AQ209" i="1" s="1"/>
  <c r="M209" i="5" s="1"/>
  <c r="P209" i="5" s="1"/>
  <c r="AO242" i="1"/>
  <c r="AQ242" i="1" s="1"/>
  <c r="M242" i="5" s="1"/>
  <c r="P242" i="5" s="1"/>
  <c r="AO297" i="1"/>
  <c r="AS297" i="1" s="1"/>
  <c r="AO559" i="1"/>
  <c r="AS559" i="1" s="1"/>
  <c r="AO191" i="1"/>
  <c r="AS191" i="1" s="1"/>
  <c r="AO306" i="1"/>
  <c r="AO471" i="1"/>
  <c r="AS471" i="1" s="1"/>
  <c r="AO403" i="1"/>
  <c r="AS403" i="1" s="1"/>
  <c r="AO203" i="1"/>
  <c r="AQ203" i="1" s="1"/>
  <c r="M203" i="5" s="1"/>
  <c r="P203" i="5" s="1"/>
  <c r="AO377" i="1"/>
  <c r="AS377" i="1" s="1"/>
  <c r="AO19" i="1"/>
  <c r="AS19" i="1" s="1"/>
  <c r="AO569" i="1"/>
  <c r="AS569" i="1" s="1"/>
  <c r="AO408" i="1"/>
  <c r="AS408" i="1" s="1"/>
  <c r="AO165" i="1"/>
  <c r="AS165" i="1" s="1"/>
  <c r="AO34" i="1"/>
  <c r="AQ34" i="1" s="1"/>
  <c r="AO167" i="1"/>
  <c r="AQ167" i="1" s="1"/>
  <c r="M167" i="5" s="1"/>
  <c r="P167" i="5" s="1"/>
  <c r="AO60" i="1"/>
  <c r="AS60" i="1" s="1"/>
  <c r="AO289" i="1"/>
  <c r="AS289" i="1" s="1"/>
  <c r="AO261" i="1"/>
  <c r="AQ261" i="1" s="1"/>
  <c r="M261" i="5" s="1"/>
  <c r="P261" i="5" s="1"/>
  <c r="AO41" i="1"/>
  <c r="AQ41" i="1" s="1"/>
  <c r="AO621" i="1"/>
  <c r="AS621" i="1" s="1"/>
  <c r="AO459" i="1"/>
  <c r="AS459" i="1" s="1"/>
  <c r="AO151" i="1"/>
  <c r="AQ151" i="1" s="1"/>
  <c r="M151" i="5" s="1"/>
  <c r="P151" i="5" s="1"/>
  <c r="AO490" i="1"/>
  <c r="AS490" i="1" s="1"/>
  <c r="AO142" i="1"/>
  <c r="AQ142" i="1" s="1"/>
  <c r="M142" i="5" s="1"/>
  <c r="P142" i="5" s="1"/>
  <c r="AO219" i="1"/>
  <c r="AQ219" i="1" s="1"/>
  <c r="M219" i="5" s="1"/>
  <c r="P219" i="5" s="1"/>
  <c r="AO336" i="1"/>
  <c r="AS336" i="1" s="1"/>
  <c r="AO454" i="1"/>
  <c r="AS454" i="1" s="1"/>
  <c r="AO40" i="1"/>
  <c r="AQ40" i="1" s="1"/>
  <c r="AO133" i="1"/>
  <c r="AQ133" i="1" s="1"/>
  <c r="AO508" i="1"/>
  <c r="AS508" i="1" s="1"/>
  <c r="AO166" i="1"/>
  <c r="AS166" i="1" s="1"/>
  <c r="AO348" i="1"/>
  <c r="AS348" i="1" s="1"/>
  <c r="AO188" i="1"/>
  <c r="AS188" i="1" s="1"/>
  <c r="AO212" i="1"/>
  <c r="AQ212" i="1" s="1"/>
  <c r="M212" i="5" s="1"/>
  <c r="P212" i="5" s="1"/>
  <c r="AO159" i="1"/>
  <c r="AQ159" i="1" s="1"/>
  <c r="M159" i="5" s="1"/>
  <c r="P159" i="5" s="1"/>
  <c r="AO451" i="1"/>
  <c r="AS451" i="1" s="1"/>
  <c r="AO637" i="1"/>
  <c r="AS637" i="1" s="1"/>
  <c r="AO291" i="1"/>
  <c r="AS291" i="1" s="1"/>
  <c r="AO20" i="1"/>
  <c r="AQ20" i="1" s="1"/>
  <c r="AO47" i="1"/>
  <c r="AS47" i="1" s="1"/>
  <c r="AO544" i="1"/>
  <c r="AS544" i="1" s="1"/>
  <c r="AO505" i="1"/>
  <c r="AS505" i="1" s="1"/>
  <c r="AO557" i="1"/>
  <c r="AS557" i="1" s="1"/>
  <c r="AO272" i="1"/>
  <c r="AQ272" i="1" s="1"/>
  <c r="M272" i="5" s="1"/>
  <c r="P272" i="5" s="1"/>
  <c r="AO180" i="1"/>
  <c r="AS180" i="1" s="1"/>
  <c r="AO96" i="1"/>
  <c r="AS96" i="1" s="1"/>
  <c r="AO496" i="1"/>
  <c r="AS496" i="1" s="1"/>
  <c r="AO572" i="1"/>
  <c r="AS572" i="1" s="1"/>
  <c r="AO317" i="1"/>
  <c r="AO592" i="1"/>
  <c r="AS592" i="1" s="1"/>
  <c r="AO273" i="1"/>
  <c r="AS273" i="1" s="1"/>
  <c r="AO123" i="1"/>
  <c r="AS123" i="1" s="1"/>
  <c r="AO606" i="1"/>
  <c r="AS606" i="1" s="1"/>
  <c r="AO194" i="1"/>
  <c r="AS194" i="1" s="1"/>
  <c r="AO528" i="1"/>
  <c r="AS528" i="1" s="1"/>
  <c r="AO168" i="1"/>
  <c r="AQ168" i="1" s="1"/>
  <c r="M168" i="5" s="1"/>
  <c r="P168" i="5" s="1"/>
  <c r="AO157" i="1"/>
  <c r="AS157" i="1" s="1"/>
  <c r="AO101" i="1"/>
  <c r="AQ101" i="1" s="1"/>
  <c r="AO475" i="1"/>
  <c r="AS475" i="1" s="1"/>
  <c r="AO270" i="1"/>
  <c r="AS270" i="1" s="1"/>
  <c r="AO278" i="1"/>
  <c r="AS278" i="1" s="1"/>
  <c r="AO582" i="1"/>
  <c r="AS582" i="1" s="1"/>
  <c r="AO36" i="1"/>
  <c r="AS36" i="1" s="1"/>
  <c r="AO345" i="1"/>
  <c r="AS345" i="1" s="1"/>
  <c r="AO492" i="1"/>
  <c r="AS492" i="1" s="1"/>
  <c r="AO276" i="1"/>
  <c r="AS276" i="1" s="1"/>
  <c r="AO530" i="1"/>
  <c r="AS530" i="1" s="1"/>
  <c r="AO296" i="1"/>
  <c r="AQ296" i="1" s="1"/>
  <c r="M296" i="5" s="1"/>
  <c r="P296" i="5" s="1"/>
  <c r="AO319" i="1"/>
  <c r="AO411" i="1"/>
  <c r="AS411" i="1" s="1"/>
  <c r="AO520" i="1"/>
  <c r="AS520" i="1" s="1"/>
  <c r="AO541" i="1"/>
  <c r="AS541" i="1" s="1"/>
  <c r="AO461" i="1"/>
  <c r="AS461" i="1" s="1"/>
  <c r="AO423" i="1"/>
  <c r="AS423" i="1" s="1"/>
  <c r="AO627" i="1"/>
  <c r="AS627" i="1" s="1"/>
  <c r="AO610" i="1"/>
  <c r="AS610" i="1" s="1"/>
  <c r="AO303" i="1"/>
  <c r="AO112" i="1"/>
  <c r="AS112" i="1" s="1"/>
  <c r="AO481" i="1"/>
  <c r="AS481" i="1" s="1"/>
  <c r="AO164" i="1"/>
  <c r="AS164" i="1" s="1"/>
  <c r="AO509" i="1"/>
  <c r="AS509" i="1" s="1"/>
  <c r="AO325" i="1"/>
  <c r="AO574" i="1"/>
  <c r="AS574" i="1" s="1"/>
  <c r="AO602" i="1"/>
  <c r="AS602" i="1" s="1"/>
  <c r="AO334" i="1"/>
  <c r="AS334" i="1" s="1"/>
  <c r="AO83" i="1"/>
  <c r="AQ83" i="1" s="1"/>
  <c r="AO271" i="1"/>
  <c r="AQ271" i="1" s="1"/>
  <c r="M271" i="5" s="1"/>
  <c r="P271" i="5" s="1"/>
  <c r="AO187" i="1"/>
  <c r="AQ187" i="1" s="1"/>
  <c r="M187" i="5" s="1"/>
  <c r="P187" i="5" s="1"/>
  <c r="AO625" i="1"/>
  <c r="AS625" i="1" s="1"/>
  <c r="AO371" i="1"/>
  <c r="AS371" i="1" s="1"/>
  <c r="AO260" i="1"/>
  <c r="AQ260" i="1" s="1"/>
  <c r="M260" i="5" s="1"/>
  <c r="P260" i="5" s="1"/>
  <c r="AO80" i="1"/>
  <c r="AQ80" i="1" s="1"/>
  <c r="AO182" i="1"/>
  <c r="AS182" i="1" s="1"/>
  <c r="AO218" i="1"/>
  <c r="AS218" i="1" s="1"/>
  <c r="AO124" i="1"/>
  <c r="AQ124" i="1" s="1"/>
  <c r="AO537" i="1"/>
  <c r="AS537" i="1" s="1"/>
  <c r="AO375" i="1"/>
  <c r="AS375" i="1" s="1"/>
  <c r="AO89" i="1"/>
  <c r="AS89" i="1" s="1"/>
  <c r="AO594" i="1"/>
  <c r="AS594" i="1" s="1"/>
  <c r="AO431" i="1"/>
  <c r="AS431" i="1" s="1"/>
  <c r="AO232" i="1"/>
  <c r="AQ232" i="1" s="1"/>
  <c r="M232" i="5" s="1"/>
  <c r="P232" i="5" s="1"/>
  <c r="AO533" i="1"/>
  <c r="AS533" i="1" s="1"/>
  <c r="AO363" i="1"/>
  <c r="AS363" i="1" s="1"/>
  <c r="AO249" i="1"/>
  <c r="AS249" i="1" s="1"/>
  <c r="AO372" i="1"/>
  <c r="AS372" i="1" s="1"/>
  <c r="AO523" i="1"/>
  <c r="AS523" i="1" s="1"/>
  <c r="AO605" i="1"/>
  <c r="AS605" i="1" s="1"/>
  <c r="AO624" i="1"/>
  <c r="AS624" i="1" s="1"/>
  <c r="AO213" i="1"/>
  <c r="AQ213" i="1" s="1"/>
  <c r="M213" i="5" s="1"/>
  <c r="P213" i="5" s="1"/>
  <c r="AO77" i="1"/>
  <c r="AS77" i="1" s="1"/>
  <c r="AO494" i="1"/>
  <c r="AS494" i="1" s="1"/>
  <c r="AO78" i="1"/>
  <c r="AS78" i="1" s="1"/>
  <c r="AO615" i="1"/>
  <c r="AS615" i="1" s="1"/>
  <c r="AO240" i="1"/>
  <c r="AS240" i="1" s="1"/>
  <c r="AO300" i="1"/>
  <c r="AO206" i="1"/>
  <c r="AQ206" i="1" s="1"/>
  <c r="M206" i="5" s="1"/>
  <c r="P206" i="5" s="1"/>
  <c r="AO355" i="1"/>
  <c r="AS355" i="1" s="1"/>
  <c r="AO250" i="1"/>
  <c r="AS250" i="1" s="1"/>
  <c r="AO604" i="1"/>
  <c r="AS604" i="1" s="1"/>
  <c r="AO241" i="1"/>
  <c r="AS241" i="1" s="1"/>
  <c r="AO127" i="1"/>
  <c r="AS127" i="1" s="1"/>
  <c r="AO437" i="1"/>
  <c r="AS437" i="1" s="1"/>
  <c r="AO447" i="1"/>
  <c r="AS447" i="1" s="1"/>
  <c r="AO647" i="1"/>
  <c r="AS647" i="1" s="1"/>
  <c r="AO120" i="1"/>
  <c r="AQ120" i="1" s="1"/>
  <c r="AO455" i="1"/>
  <c r="AS455" i="1" s="1"/>
  <c r="AO302" i="1"/>
  <c r="AO258" i="1"/>
  <c r="AQ258" i="1" s="1"/>
  <c r="M258" i="5" s="1"/>
  <c r="P258" i="5" s="1"/>
  <c r="AO54" i="1"/>
  <c r="AQ54" i="1" s="1"/>
  <c r="AO614" i="1"/>
  <c r="AS614" i="1" s="1"/>
  <c r="AO211" i="1"/>
  <c r="AS211" i="1" s="1"/>
  <c r="AO546" i="1"/>
  <c r="AS546" i="1" s="1"/>
  <c r="AO504" i="1"/>
  <c r="AS504" i="1" s="1"/>
  <c r="AO547" i="1"/>
  <c r="AS547" i="1" s="1"/>
  <c r="AO425" i="1"/>
  <c r="AS425" i="1" s="1"/>
  <c r="AO56" i="1"/>
  <c r="AQ56" i="1" s="1"/>
  <c r="AO374" i="1"/>
  <c r="AS374" i="1" s="1"/>
  <c r="AO53" i="1"/>
  <c r="AQ53" i="1" s="1"/>
  <c r="AO564" i="1"/>
  <c r="AS564" i="1" s="1"/>
  <c r="AO282" i="1"/>
  <c r="AS282" i="1" s="1"/>
  <c r="AO67" i="1"/>
  <c r="AQ67" i="1" s="1"/>
  <c r="AO409" i="1"/>
  <c r="AS409" i="1" s="1"/>
  <c r="AO484" i="1"/>
  <c r="AS484" i="1" s="1"/>
  <c r="AO299" i="1"/>
  <c r="AQ299" i="1" s="1"/>
  <c r="M299" i="5" s="1"/>
  <c r="P299" i="5" s="1"/>
  <c r="AO304" i="1"/>
  <c r="AO446" i="1"/>
  <c r="AS446" i="1" s="1"/>
  <c r="AO482" i="1"/>
  <c r="AS482" i="1" s="1"/>
  <c r="AO288" i="1"/>
  <c r="AQ288" i="1" s="1"/>
  <c r="M288" i="5" s="1"/>
  <c r="P288" i="5" s="1"/>
  <c r="AO298" i="1"/>
  <c r="AQ298" i="1" s="1"/>
  <c r="M298" i="5" s="1"/>
  <c r="P298" i="5" s="1"/>
  <c r="AO465" i="1"/>
  <c r="AS465" i="1" s="1"/>
  <c r="AO639" i="1"/>
  <c r="AS639" i="1" s="1"/>
  <c r="AO132" i="1"/>
  <c r="AQ132" i="1" s="1"/>
  <c r="AO576" i="1"/>
  <c r="AS576" i="1" s="1"/>
  <c r="AO476" i="1"/>
  <c r="AS476" i="1" s="1"/>
  <c r="AO228" i="1"/>
  <c r="AS228" i="1" s="1"/>
  <c r="AO502" i="1"/>
  <c r="AS502" i="1" s="1"/>
  <c r="AO117" i="1"/>
  <c r="AQ117" i="1" s="1"/>
  <c r="AO82" i="1"/>
  <c r="AS82" i="1" s="1"/>
  <c r="AO453" i="1"/>
  <c r="AS453" i="1" s="1"/>
  <c r="AO493" i="1"/>
  <c r="AS493" i="1" s="1"/>
  <c r="AO177" i="1"/>
  <c r="AQ177" i="1" s="1"/>
  <c r="M177" i="5" s="1"/>
  <c r="P177" i="5" s="1"/>
  <c r="AO376" i="1"/>
  <c r="AS376" i="1" s="1"/>
  <c r="AO467" i="1"/>
  <c r="AS467" i="1" s="1"/>
  <c r="AO27" i="1"/>
  <c r="AS27" i="1" s="1"/>
  <c r="AO356" i="1"/>
  <c r="AS356" i="1" s="1"/>
  <c r="AO237" i="1"/>
  <c r="AS237" i="1" s="1"/>
  <c r="AO549" i="1"/>
  <c r="AS549" i="1" s="1"/>
  <c r="AO254" i="1"/>
  <c r="AS254" i="1" s="1"/>
  <c r="AO81" i="1"/>
  <c r="AS81" i="1" s="1"/>
  <c r="AO162" i="1"/>
  <c r="AQ162" i="1" s="1"/>
  <c r="M162" i="5" s="1"/>
  <c r="P162" i="5" s="1"/>
  <c r="AO613" i="1"/>
  <c r="AS613" i="1" s="1"/>
  <c r="AO143" i="1"/>
  <c r="AQ143" i="1" s="1"/>
  <c r="M143" i="5" s="1"/>
  <c r="P143" i="5" s="1"/>
  <c r="AO526" i="1"/>
  <c r="AS526" i="1" s="1"/>
  <c r="AO42" i="1"/>
  <c r="AS42" i="1" s="1"/>
  <c r="AO445" i="1"/>
  <c r="AS445" i="1" s="1"/>
  <c r="AO506" i="1"/>
  <c r="AS506" i="1" s="1"/>
  <c r="AO491" i="1"/>
  <c r="AS491" i="1" s="1"/>
  <c r="AO57" i="1"/>
  <c r="AS57" i="1" s="1"/>
  <c r="AO499" i="1"/>
  <c r="AS499" i="1" s="1"/>
  <c r="AO102" i="1"/>
  <c r="AQ102" i="1" s="1"/>
  <c r="AO387" i="1"/>
  <c r="AS387" i="1" s="1"/>
  <c r="AO588" i="1"/>
  <c r="AS588" i="1" s="1"/>
  <c r="AO410" i="1"/>
  <c r="AS410" i="1" s="1"/>
  <c r="AO252" i="1"/>
  <c r="AQ252" i="1" s="1"/>
  <c r="M252" i="5" s="1"/>
  <c r="P252" i="5" s="1"/>
  <c r="AO578" i="1"/>
  <c r="AS578" i="1" s="1"/>
  <c r="AO95" i="1"/>
  <c r="AQ95" i="1" s="1"/>
  <c r="AO256" i="1"/>
  <c r="AQ256" i="1" s="1"/>
  <c r="M256" i="5" s="1"/>
  <c r="P256" i="5" s="1"/>
  <c r="AO330" i="1"/>
  <c r="AS330" i="1" s="1"/>
  <c r="AO22" i="1"/>
  <c r="AS22" i="1" s="1"/>
  <c r="AO125" i="1"/>
  <c r="AQ125" i="1" s="1"/>
  <c r="AO113" i="1"/>
  <c r="AQ113" i="1" s="1"/>
  <c r="AO148" i="1"/>
  <c r="AQ148" i="1" s="1"/>
  <c r="M148" i="5" s="1"/>
  <c r="P148" i="5" s="1"/>
  <c r="AO114" i="1"/>
  <c r="AS114" i="1" s="1"/>
  <c r="AO243" i="1"/>
  <c r="AQ243" i="1" s="1"/>
  <c r="M243" i="5" s="1"/>
  <c r="P243" i="5" s="1"/>
  <c r="AO331" i="1"/>
  <c r="AS331" i="1" s="1"/>
  <c r="AO339" i="1"/>
  <c r="AS339" i="1" s="1"/>
  <c r="AO514" i="1"/>
  <c r="AS514" i="1" s="1"/>
  <c r="AO35" i="1"/>
  <c r="AS35" i="1" s="1"/>
  <c r="AO327" i="1"/>
  <c r="AO231" i="1"/>
  <c r="AQ231" i="1" s="1"/>
  <c r="M231" i="5" s="1"/>
  <c r="P231" i="5" s="1"/>
  <c r="AO367" i="1"/>
  <c r="AS367" i="1" s="1"/>
  <c r="AO15" i="1"/>
  <c r="AQ15" i="1" s="1"/>
  <c r="AO33" i="1"/>
  <c r="AS33" i="1" s="1"/>
  <c r="AO577" i="1"/>
  <c r="AS577" i="1" s="1"/>
  <c r="AO155" i="1"/>
  <c r="AS155" i="1" s="1"/>
  <c r="AO293" i="1"/>
  <c r="AS293" i="1" s="1"/>
  <c r="AO630" i="1"/>
  <c r="AS630" i="1" s="1"/>
  <c r="AO449" i="1"/>
  <c r="AS449" i="1" s="1"/>
  <c r="AO545" i="1"/>
  <c r="AS545" i="1" s="1"/>
  <c r="AO283" i="1"/>
  <c r="AQ283" i="1" s="1"/>
  <c r="M283" i="5" s="1"/>
  <c r="P283" i="5" s="1"/>
  <c r="AO310" i="1"/>
  <c r="AO323" i="1"/>
  <c r="AO483" i="1"/>
  <c r="AS483" i="1" s="1"/>
  <c r="AO59" i="1"/>
  <c r="AS59" i="1" s="1"/>
  <c r="AO590" i="1"/>
  <c r="AS590" i="1" s="1"/>
  <c r="AO420" i="1"/>
  <c r="AS420" i="1" s="1"/>
  <c r="AO279" i="1"/>
  <c r="AQ279" i="1" s="1"/>
  <c r="M279" i="5" s="1"/>
  <c r="P279" i="5" s="1"/>
  <c r="AO285" i="1"/>
  <c r="AQ285" i="1" s="1"/>
  <c r="M285" i="5" s="1"/>
  <c r="P285" i="5" s="1"/>
  <c r="AO365" i="1"/>
  <c r="AS365" i="1" s="1"/>
  <c r="AO424" i="1"/>
  <c r="AS424" i="1" s="1"/>
  <c r="AO649" i="1"/>
  <c r="AS649" i="1" s="1"/>
  <c r="AO274" i="1"/>
  <c r="AQ274" i="1" s="1"/>
  <c r="M274" i="5" s="1"/>
  <c r="P274" i="5" s="1"/>
  <c r="AO269" i="1"/>
  <c r="AQ269" i="1" s="1"/>
  <c r="M269" i="5" s="1"/>
  <c r="P269" i="5" s="1"/>
  <c r="AO204" i="1"/>
  <c r="AS204" i="1" s="1"/>
  <c r="AO294" i="1"/>
  <c r="AQ294" i="1" s="1"/>
  <c r="M294" i="5" s="1"/>
  <c r="P294" i="5" s="1"/>
  <c r="AO600" i="1"/>
  <c r="AS600" i="1" s="1"/>
  <c r="AO618" i="1"/>
  <c r="AS618" i="1" s="1"/>
  <c r="AO305" i="1"/>
  <c r="AO318" i="1"/>
  <c r="AO90" i="1"/>
  <c r="AS90" i="1" s="1"/>
  <c r="AO179" i="1"/>
  <c r="AS179" i="1" s="1"/>
  <c r="AO138" i="1"/>
  <c r="AQ138" i="1" s="1"/>
  <c r="M138" i="5" s="1"/>
  <c r="P138" i="5" s="1"/>
  <c r="AO370" i="1"/>
  <c r="AS370" i="1" s="1"/>
  <c r="AO52" i="1"/>
  <c r="AQ52" i="1" s="1"/>
  <c r="AO539" i="1"/>
  <c r="AS539" i="1" s="1"/>
  <c r="AO428" i="1"/>
  <c r="AS428" i="1" s="1"/>
  <c r="AO196" i="1"/>
  <c r="AS196" i="1" s="1"/>
  <c r="AO522" i="1"/>
  <c r="AS522" i="1" s="1"/>
  <c r="AO480" i="1"/>
  <c r="AS480" i="1" s="1"/>
  <c r="AO415" i="1"/>
  <c r="AS415" i="1" s="1"/>
  <c r="AO438" i="1"/>
  <c r="AS438" i="1" s="1"/>
  <c r="AO395" i="1"/>
  <c r="AS395" i="1" s="1"/>
  <c r="AO144" i="1"/>
  <c r="AQ144" i="1" s="1"/>
  <c r="M144" i="5" s="1"/>
  <c r="P144" i="5" s="1"/>
  <c r="AO434" i="1"/>
  <c r="AS434" i="1" s="1"/>
  <c r="AO426" i="1"/>
  <c r="AS426" i="1" s="1"/>
  <c r="AO134" i="1"/>
  <c r="AS134" i="1" s="1"/>
  <c r="AO469" i="1"/>
  <c r="AS469" i="1" s="1"/>
  <c r="AO516" i="1"/>
  <c r="AS516" i="1" s="1"/>
  <c r="AO12" i="1"/>
  <c r="AQ12" i="1" s="1"/>
  <c r="AO413" i="1"/>
  <c r="AS413" i="1" s="1"/>
  <c r="AO25" i="1"/>
  <c r="AQ25" i="1" s="1"/>
  <c r="AO267" i="1"/>
  <c r="AQ267" i="1" s="1"/>
  <c r="M267" i="5" s="1"/>
  <c r="P267" i="5" s="1"/>
  <c r="AO227" i="1"/>
  <c r="AQ227" i="1" s="1"/>
  <c r="M227" i="5" s="1"/>
  <c r="P227" i="5" s="1"/>
  <c r="AO629" i="1"/>
  <c r="AS629" i="1" s="1"/>
  <c r="AO255" i="1"/>
  <c r="AS255" i="1" s="1"/>
  <c r="AO596" i="1"/>
  <c r="AS596" i="1" s="1"/>
  <c r="AO195" i="1"/>
  <c r="AS195" i="1" s="1"/>
  <c r="AO567" i="1"/>
  <c r="AS567" i="1" s="1"/>
  <c r="AO257" i="1"/>
  <c r="AQ257" i="1" s="1"/>
  <c r="M257" i="5" s="1"/>
  <c r="P257" i="5" s="1"/>
  <c r="AO452" i="1"/>
  <c r="AS452" i="1" s="1"/>
  <c r="AO450" i="1"/>
  <c r="AS450" i="1" s="1"/>
  <c r="AO152" i="1"/>
  <c r="AQ152" i="1" s="1"/>
  <c r="M152" i="5" s="1"/>
  <c r="P152" i="5" s="1"/>
  <c r="AO462" i="1"/>
  <c r="AS462" i="1" s="1"/>
  <c r="AO84" i="1"/>
  <c r="AS84" i="1" s="1"/>
  <c r="AO488" i="1"/>
  <c r="AS488" i="1" s="1"/>
  <c r="AO389" i="1"/>
  <c r="AS389" i="1" s="1"/>
  <c r="AO430" i="1"/>
  <c r="AS430" i="1" s="1"/>
  <c r="AO640" i="1"/>
  <c r="AS640" i="1" s="1"/>
  <c r="AO439" i="1"/>
  <c r="AS439" i="1" s="1"/>
  <c r="AO98" i="1"/>
  <c r="AS98" i="1" s="1"/>
  <c r="AS300" i="1"/>
  <c r="AS323" i="1" l="1"/>
  <c r="AQ323" i="1"/>
  <c r="M323" i="5" s="1"/>
  <c r="P323" i="5" s="1"/>
  <c r="AS325" i="1"/>
  <c r="AQ325" i="1"/>
  <c r="M325" i="5" s="1"/>
  <c r="P325" i="5" s="1"/>
  <c r="AS307" i="1"/>
  <c r="AQ307" i="1"/>
  <c r="M307" i="5" s="1"/>
  <c r="P307" i="5" s="1"/>
  <c r="AS326" i="1"/>
  <c r="AQ326" i="1"/>
  <c r="M326" i="5" s="1"/>
  <c r="P326" i="5" s="1"/>
  <c r="AS308" i="1"/>
  <c r="AQ308" i="1"/>
  <c r="M308" i="5" s="1"/>
  <c r="P308" i="5" s="1"/>
  <c r="AS314" i="1"/>
  <c r="AQ314" i="1"/>
  <c r="M314" i="5" s="1"/>
  <c r="P314" i="5" s="1"/>
  <c r="AS309" i="1"/>
  <c r="AQ309" i="1"/>
  <c r="M309" i="5" s="1"/>
  <c r="P309" i="5" s="1"/>
  <c r="AS310" i="1"/>
  <c r="AQ310" i="1"/>
  <c r="M310" i="5" s="1"/>
  <c r="P310" i="5" s="1"/>
  <c r="AS327" i="1"/>
  <c r="AQ327" i="1"/>
  <c r="M327" i="5" s="1"/>
  <c r="P327" i="5" s="1"/>
  <c r="AS320" i="1"/>
  <c r="AQ320" i="1"/>
  <c r="M320" i="5" s="1"/>
  <c r="P320" i="5" s="1"/>
  <c r="AS312" i="1"/>
  <c r="AQ312" i="1"/>
  <c r="M312" i="5" s="1"/>
  <c r="P312" i="5" s="1"/>
  <c r="AS316" i="1"/>
  <c r="AQ316" i="1"/>
  <c r="M316" i="5" s="1"/>
  <c r="P316" i="5" s="1"/>
  <c r="AS313" i="1"/>
  <c r="AQ313" i="1"/>
  <c r="M313" i="5" s="1"/>
  <c r="P313" i="5" s="1"/>
  <c r="AS322" i="1"/>
  <c r="AQ322" i="1"/>
  <c r="M322" i="5" s="1"/>
  <c r="P322" i="5" s="1"/>
  <c r="AS315" i="1"/>
  <c r="AQ315" i="1"/>
  <c r="M315" i="5" s="1"/>
  <c r="P315" i="5" s="1"/>
  <c r="AS324" i="1"/>
  <c r="AQ324" i="1"/>
  <c r="M324" i="5" s="1"/>
  <c r="P324" i="5" s="1"/>
  <c r="AS321" i="1"/>
  <c r="AQ321" i="1"/>
  <c r="M321" i="5" s="1"/>
  <c r="P321" i="5" s="1"/>
  <c r="AS318" i="1"/>
  <c r="AQ318" i="1"/>
  <c r="M318" i="5" s="1"/>
  <c r="P318" i="5" s="1"/>
  <c r="AS319" i="1"/>
  <c r="AQ319" i="1"/>
  <c r="M319" i="5" s="1"/>
  <c r="P319" i="5" s="1"/>
  <c r="AS317" i="1"/>
  <c r="AQ317" i="1"/>
  <c r="M317" i="5" s="1"/>
  <c r="P317" i="5" s="1"/>
  <c r="AS306" i="1"/>
  <c r="AQ306" i="1"/>
  <c r="M306" i="5" s="1"/>
  <c r="P306" i="5" s="1"/>
  <c r="AS311" i="1"/>
  <c r="AQ311" i="1"/>
  <c r="M311" i="5" s="1"/>
  <c r="P311" i="5" s="1"/>
  <c r="AQ116" i="1"/>
  <c r="AQ109" i="1"/>
  <c r="AS233" i="1"/>
  <c r="AQ304" i="1"/>
  <c r="M304" i="5" s="1"/>
  <c r="P304" i="5" s="1"/>
  <c r="AS303" i="1"/>
  <c r="AQ303" i="1"/>
  <c r="M303" i="5" s="1"/>
  <c r="P303" i="5" s="1"/>
  <c r="AS122" i="1"/>
  <c r="AS305" i="1"/>
  <c r="AQ305" i="1"/>
  <c r="M305" i="5" s="1"/>
  <c r="P305" i="5" s="1"/>
  <c r="AQ302" i="1"/>
  <c r="M302" i="5" s="1"/>
  <c r="P302" i="5" s="1"/>
  <c r="AQ300" i="1"/>
  <c r="M300" i="5" s="1"/>
  <c r="P300" i="5" s="1"/>
  <c r="AQ266" i="1"/>
  <c r="M266" i="5" s="1"/>
  <c r="P266" i="5" s="1"/>
  <c r="AS149" i="1"/>
  <c r="AS301" i="1"/>
  <c r="AQ301" i="1"/>
  <c r="M301" i="5" s="1"/>
  <c r="P301" i="5" s="1"/>
  <c r="AS76" i="1"/>
  <c r="AQ65" i="1"/>
  <c r="AQ292" i="1"/>
  <c r="M292" i="5" s="1"/>
  <c r="P292" i="5" s="1"/>
  <c r="AQ74" i="1"/>
  <c r="AS246" i="1"/>
  <c r="AS150" i="1"/>
  <c r="AS99" i="1"/>
  <c r="AS37" i="1"/>
  <c r="AS265" i="1"/>
  <c r="AS259" i="1"/>
  <c r="AQ153" i="1"/>
  <c r="M153" i="5" s="1"/>
  <c r="P153" i="5" s="1"/>
  <c r="AQ248" i="1"/>
  <c r="M248" i="5" s="1"/>
  <c r="P248" i="5" s="1"/>
  <c r="AS225" i="1"/>
  <c r="AQ140" i="1"/>
  <c r="M140" i="5" s="1"/>
  <c r="P140" i="5" s="1"/>
  <c r="AQ75" i="1"/>
  <c r="AS201" i="1"/>
  <c r="AS262" i="1"/>
  <c r="AS31" i="1"/>
  <c r="AQ135" i="1"/>
  <c r="AS159" i="1"/>
  <c r="AS93" i="1"/>
  <c r="AS85" i="1"/>
  <c r="AS66" i="1"/>
  <c r="AS176" i="1"/>
  <c r="AQ26" i="1"/>
  <c r="AQ290" i="1"/>
  <c r="M290" i="5" s="1"/>
  <c r="P290" i="5" s="1"/>
  <c r="AS41" i="1"/>
  <c r="AQ172" i="1"/>
  <c r="M172" i="5" s="1"/>
  <c r="P172" i="5" s="1"/>
  <c r="AS167" i="1"/>
  <c r="AS236" i="1"/>
  <c r="AQ253" i="1"/>
  <c r="M253" i="5" s="1"/>
  <c r="P253" i="5" s="1"/>
  <c r="AS29" i="1"/>
  <c r="AS247" i="1"/>
  <c r="AQ234" i="1"/>
  <c r="M234" i="5" s="1"/>
  <c r="P234" i="5" s="1"/>
  <c r="AQ7" i="1"/>
  <c r="AS171" i="1"/>
  <c r="AQ200" i="1"/>
  <c r="M200" i="5" s="1"/>
  <c r="P200" i="5" s="1"/>
  <c r="AQ141" i="1"/>
  <c r="M141" i="5" s="1"/>
  <c r="P141" i="5" s="1"/>
  <c r="AQ270" i="1"/>
  <c r="M270" i="5" s="1"/>
  <c r="P270" i="5" s="1"/>
  <c r="AS192" i="1"/>
  <c r="AS115" i="1"/>
  <c r="AQ228" i="1"/>
  <c r="M228" i="5" s="1"/>
  <c r="P228" i="5" s="1"/>
  <c r="AS251" i="1"/>
  <c r="AS275" i="1"/>
  <c r="AS232" i="1"/>
  <c r="AS146" i="1"/>
  <c r="AS230" i="1"/>
  <c r="AQ114" i="1"/>
  <c r="AQ157" i="1"/>
  <c r="M157" i="5" s="1"/>
  <c r="P157" i="5" s="1"/>
  <c r="AQ188" i="1"/>
  <c r="M188" i="5" s="1"/>
  <c r="P188" i="5" s="1"/>
  <c r="AS107" i="1"/>
  <c r="AS24" i="1"/>
  <c r="AS71" i="1"/>
  <c r="AS68" i="1"/>
  <c r="AS91" i="1"/>
  <c r="AS224" i="1"/>
  <c r="AQ295" i="1"/>
  <c r="M295" i="5" s="1"/>
  <c r="P295" i="5" s="1"/>
  <c r="AQ165" i="1"/>
  <c r="M165" i="5" s="1"/>
  <c r="P165" i="5" s="1"/>
  <c r="AQ195" i="1"/>
  <c r="M195" i="5" s="1"/>
  <c r="P195" i="5" s="1"/>
  <c r="AQ14" i="1"/>
  <c r="AS87" i="1"/>
  <c r="AS238" i="1"/>
  <c r="AS17" i="1"/>
  <c r="AS296" i="1"/>
  <c r="AQ100" i="1"/>
  <c r="AS40" i="1"/>
  <c r="AS86" i="1"/>
  <c r="AS110" i="1"/>
  <c r="AS221" i="1"/>
  <c r="AS32" i="1"/>
  <c r="AQ163" i="1"/>
  <c r="M163" i="5" s="1"/>
  <c r="P163" i="5" s="1"/>
  <c r="AS286" i="1"/>
  <c r="AQ84" i="1"/>
  <c r="AS61" i="1"/>
  <c r="AQ55" i="1"/>
  <c r="AQ185" i="1"/>
  <c r="M185" i="5" s="1"/>
  <c r="P185" i="5" s="1"/>
  <c r="AQ27" i="1"/>
  <c r="AQ60" i="1"/>
  <c r="AS280" i="1"/>
  <c r="AS175" i="1"/>
  <c r="AQ47" i="1"/>
  <c r="AQ118" i="1"/>
  <c r="AS143" i="1"/>
  <c r="AS8" i="1"/>
  <c r="AQ79" i="1"/>
  <c r="AS229" i="1"/>
  <c r="AS92" i="1"/>
  <c r="AS161" i="1"/>
  <c r="AS148" i="1"/>
  <c r="AQ105" i="1"/>
  <c r="AS97" i="1"/>
  <c r="AS30" i="1"/>
  <c r="AQ191" i="1"/>
  <c r="M191" i="5" s="1"/>
  <c r="P191" i="5" s="1"/>
  <c r="AQ254" i="1"/>
  <c r="M254" i="5" s="1"/>
  <c r="P254" i="5" s="1"/>
  <c r="AS168" i="1"/>
  <c r="AS131" i="1"/>
  <c r="AS222" i="1"/>
  <c r="AS187" i="1"/>
  <c r="AQ164" i="1"/>
  <c r="M164" i="5" s="1"/>
  <c r="P164" i="5" s="1"/>
  <c r="AQ44" i="1"/>
  <c r="AS56" i="1"/>
  <c r="AQ78" i="1"/>
  <c r="AQ182" i="1"/>
  <c r="M182" i="5" s="1"/>
  <c r="P182" i="5" s="1"/>
  <c r="AQ189" i="1"/>
  <c r="M189" i="5" s="1"/>
  <c r="P189" i="5" s="1"/>
  <c r="AQ11" i="1"/>
  <c r="AS120" i="1"/>
  <c r="AS219" i="1"/>
  <c r="AS64" i="1"/>
  <c r="AS268" i="1"/>
  <c r="AS67" i="1"/>
  <c r="AQ278" i="1"/>
  <c r="M278" i="5" s="1"/>
  <c r="P278" i="5" s="1"/>
  <c r="AQ126" i="1"/>
  <c r="AQ202" i="1"/>
  <c r="M202" i="5" s="1"/>
  <c r="P202" i="5" s="1"/>
  <c r="AS304" i="1"/>
  <c r="AS257" i="1"/>
  <c r="AS252" i="1"/>
  <c r="AQ245" i="1"/>
  <c r="M245" i="5" s="1"/>
  <c r="P245" i="5" s="1"/>
  <c r="AQ217" i="1"/>
  <c r="M217" i="5" s="1"/>
  <c r="P217" i="5" s="1"/>
  <c r="AQ127" i="1"/>
  <c r="AQ62" i="1"/>
  <c r="AQ186" i="1"/>
  <c r="M186" i="5" s="1"/>
  <c r="P186" i="5" s="1"/>
  <c r="AS299" i="1"/>
  <c r="AS287" i="1"/>
  <c r="AS264" i="1"/>
  <c r="AQ180" i="1"/>
  <c r="M180" i="5" s="1"/>
  <c r="P180" i="5" s="1"/>
  <c r="AQ139" i="1"/>
  <c r="M139" i="5" s="1"/>
  <c r="P139" i="5" s="1"/>
  <c r="AS242" i="1"/>
  <c r="AS154" i="1"/>
  <c r="AS50" i="1"/>
  <c r="AS198" i="1"/>
  <c r="AS133" i="1"/>
  <c r="AS199" i="1"/>
  <c r="AS49" i="1"/>
  <c r="AS38" i="1"/>
  <c r="AS169" i="1"/>
  <c r="AS54" i="1"/>
  <c r="AS208" i="1"/>
  <c r="AS104" i="1"/>
  <c r="AS147" i="1"/>
  <c r="AS213" i="1"/>
  <c r="AS121" i="1"/>
  <c r="AS136" i="1"/>
  <c r="AQ289" i="1"/>
  <c r="M289" i="5" s="1"/>
  <c r="P289" i="5" s="1"/>
  <c r="AS298" i="1"/>
  <c r="AQ155" i="1"/>
  <c r="M155" i="5" s="1"/>
  <c r="P155" i="5" s="1"/>
  <c r="AQ81" i="1"/>
  <c r="AS145" i="1"/>
  <c r="AS51" i="1"/>
  <c r="AQ166" i="1"/>
  <c r="M166" i="5" s="1"/>
  <c r="P166" i="5" s="1"/>
  <c r="AS108" i="1"/>
  <c r="AS20" i="1"/>
  <c r="AQ174" i="1"/>
  <c r="M174" i="5" s="1"/>
  <c r="P174" i="5" s="1"/>
  <c r="AS190" i="1"/>
  <c r="AS103" i="1"/>
  <c r="AS69" i="1"/>
  <c r="AQ94" i="1"/>
  <c r="AQ273" i="1"/>
  <c r="M273" i="5" s="1"/>
  <c r="P273" i="5" s="1"/>
  <c r="AQ239" i="1"/>
  <c r="M239" i="5" s="1"/>
  <c r="P239" i="5" s="1"/>
  <c r="AS302" i="1"/>
  <c r="AS48" i="1"/>
  <c r="AS210" i="1"/>
  <c r="AS173" i="1"/>
  <c r="AQ46" i="1"/>
  <c r="AS215" i="1"/>
  <c r="AS137" i="1"/>
  <c r="AQ181" i="1"/>
  <c r="M181" i="5" s="1"/>
  <c r="P181" i="5" s="1"/>
  <c r="AQ193" i="1"/>
  <c r="M193" i="5" s="1"/>
  <c r="P193" i="5" s="1"/>
  <c r="AS70" i="1"/>
  <c r="AS156" i="1"/>
  <c r="AS207" i="1"/>
  <c r="AS13" i="1"/>
  <c r="AQ196" i="1"/>
  <c r="M196" i="5" s="1"/>
  <c r="P196" i="5" s="1"/>
  <c r="AQ82" i="1"/>
  <c r="AS212" i="1"/>
  <c r="AS130" i="1"/>
  <c r="AQ205" i="1"/>
  <c r="M205" i="5" s="1"/>
  <c r="P205" i="5" s="1"/>
  <c r="AS158" i="1"/>
  <c r="AS88" i="1"/>
  <c r="AQ281" i="1"/>
  <c r="M281" i="5" s="1"/>
  <c r="P281" i="5" s="1"/>
  <c r="AQ216" i="1"/>
  <c r="M216" i="5" s="1"/>
  <c r="P216" i="5" s="1"/>
  <c r="AQ297" i="1"/>
  <c r="M297" i="5" s="1"/>
  <c r="P297" i="5" s="1"/>
  <c r="AQ237" i="1"/>
  <c r="M237" i="5" s="1"/>
  <c r="P237" i="5" s="1"/>
  <c r="AQ89" i="1"/>
  <c r="AS83" i="1"/>
  <c r="AS227" i="1"/>
  <c r="AS15" i="1"/>
  <c r="AQ96" i="1"/>
  <c r="AQ22" i="1"/>
  <c r="AQ63" i="1"/>
  <c r="AS52" i="1"/>
  <c r="AQ241" i="1"/>
  <c r="M241" i="5" s="1"/>
  <c r="P241" i="5" s="1"/>
  <c r="AQ249" i="1"/>
  <c r="M249" i="5" s="1"/>
  <c r="P249" i="5" s="1"/>
  <c r="AS101" i="1"/>
  <c r="AQ43" i="1"/>
  <c r="AQ183" i="1"/>
  <c r="M183" i="5" s="1"/>
  <c r="P183" i="5" s="1"/>
  <c r="AS274" i="1"/>
  <c r="AS283" i="1"/>
  <c r="AQ276" i="1"/>
  <c r="M276" i="5" s="1"/>
  <c r="P276" i="5" s="1"/>
  <c r="AQ112" i="1"/>
  <c r="AS53" i="1"/>
  <c r="AQ10" i="1"/>
  <c r="AQ235" i="1"/>
  <c r="M235" i="5" s="1"/>
  <c r="P235" i="5" s="1"/>
  <c r="AQ204" i="1"/>
  <c r="M204" i="5" s="1"/>
  <c r="P204" i="5" s="1"/>
  <c r="AS80" i="1"/>
  <c r="AS203" i="1"/>
  <c r="AS209" i="1"/>
  <c r="AS142" i="1"/>
  <c r="AS231" i="1"/>
  <c r="AS132" i="1"/>
  <c r="AS206" i="1"/>
  <c r="AS9" i="1"/>
  <c r="AS72" i="1"/>
  <c r="AS16" i="1"/>
  <c r="AQ282" i="1"/>
  <c r="M282" i="5" s="1"/>
  <c r="P282" i="5" s="1"/>
  <c r="AS271" i="1"/>
  <c r="AS284" i="1"/>
  <c r="AS263" i="1"/>
  <c r="AQ184" i="1"/>
  <c r="M184" i="5" s="1"/>
  <c r="P184" i="5" s="1"/>
  <c r="AS244" i="1"/>
  <c r="AS45" i="1"/>
  <c r="AS269" i="1"/>
  <c r="AS260" i="1"/>
  <c r="AQ255" i="1"/>
  <c r="M255" i="5" s="1"/>
  <c r="P255" i="5" s="1"/>
  <c r="AQ33" i="1"/>
  <c r="AQ106" i="1"/>
  <c r="AQ197" i="1"/>
  <c r="M197" i="5" s="1"/>
  <c r="P197" i="5" s="1"/>
  <c r="AQ119" i="1"/>
  <c r="AS256" i="1"/>
  <c r="AQ123" i="1"/>
  <c r="AQ111" i="1"/>
  <c r="AQ170" i="1"/>
  <c r="M170" i="5" s="1"/>
  <c r="P170" i="5" s="1"/>
  <c r="AQ58" i="1"/>
  <c r="AQ18" i="1"/>
  <c r="AS288" i="1"/>
  <c r="AS267" i="1"/>
  <c r="AS220" i="1"/>
  <c r="AS102" i="1"/>
  <c r="AS258" i="1"/>
  <c r="AS272" i="1"/>
  <c r="AS73" i="1"/>
  <c r="AS138" i="1"/>
  <c r="AS39" i="1"/>
  <c r="AS124" i="1"/>
  <c r="AS113" i="1"/>
  <c r="AQ211" i="1"/>
  <c r="M211" i="5" s="1"/>
  <c r="P211" i="5" s="1"/>
  <c r="AS125" i="1"/>
  <c r="AQ98" i="1"/>
  <c r="AS152" i="1"/>
  <c r="AQ42" i="1"/>
  <c r="AS34" i="1"/>
  <c r="AS223" i="1"/>
  <c r="AS226" i="1"/>
  <c r="AQ218" i="1"/>
  <c r="M218" i="5" s="1"/>
  <c r="P218" i="5" s="1"/>
  <c r="AQ19" i="1"/>
  <c r="AQ59" i="1"/>
  <c r="AQ35" i="1"/>
  <c r="AQ57" i="1"/>
  <c r="AQ250" i="1"/>
  <c r="M250" i="5" s="1"/>
  <c r="P250" i="5" s="1"/>
  <c r="AQ240" i="1"/>
  <c r="M240" i="5" s="1"/>
  <c r="P240" i="5" s="1"/>
  <c r="AQ77" i="1"/>
  <c r="AQ194" i="1"/>
  <c r="M194" i="5" s="1"/>
  <c r="P194" i="5" s="1"/>
  <c r="AS261" i="1"/>
  <c r="AS151" i="1"/>
  <c r="AS28" i="1"/>
  <c r="AS21" i="1"/>
  <c r="AQ134" i="1"/>
  <c r="AS243" i="1"/>
  <c r="AS178" i="1"/>
  <c r="AS214" i="1"/>
  <c r="AS277" i="1"/>
  <c r="AQ90" i="1"/>
  <c r="AS285" i="1"/>
  <c r="AS95" i="1"/>
  <c r="AS162" i="1"/>
  <c r="AS128" i="1"/>
  <c r="AS23" i="1"/>
  <c r="AS129" i="1"/>
  <c r="AS160" i="1"/>
  <c r="AQ293" i="1"/>
  <c r="M293" i="5" s="1"/>
  <c r="P293" i="5" s="1"/>
  <c r="AQ291" i="1"/>
  <c r="M291" i="5" s="1"/>
  <c r="P291" i="5" s="1"/>
  <c r="AQ36" i="1"/>
  <c r="AQ179" i="1"/>
  <c r="M179" i="5" s="1"/>
  <c r="P179" i="5" s="1"/>
  <c r="AS294" i="1"/>
  <c r="AS25" i="1"/>
  <c r="AS144" i="1"/>
  <c r="AS117" i="1"/>
  <c r="AS177" i="1"/>
  <c r="AS279" i="1"/>
  <c r="AS12" i="1"/>
  <c r="P3" i="5" l="1"/>
</calcChain>
</file>

<file path=xl/sharedStrings.xml><?xml version="1.0" encoding="utf-8"?>
<sst xmlns="http://schemas.openxmlformats.org/spreadsheetml/2006/main" count="105" uniqueCount="80">
  <si>
    <t>FEL</t>
  </si>
  <si>
    <t>Deuterium</t>
  </si>
  <si>
    <t>counts/s</t>
  </si>
  <si>
    <t>T [K]:</t>
  </si>
  <si>
    <t>B5:</t>
  </si>
  <si>
    <t>FEL cal</t>
  </si>
  <si>
    <t>W/cm²nm</t>
  </si>
  <si>
    <t>Deuterium cal</t>
  </si>
  <si>
    <t>FEL /deuterium</t>
  </si>
  <si>
    <t>UV-653</t>
  </si>
  <si>
    <t>ms</t>
  </si>
  <si>
    <t>fi</t>
  </si>
  <si>
    <t>tail</t>
  </si>
  <si>
    <t xml:space="preserve">BN-9101-165 </t>
  </si>
  <si>
    <t>250-900 nm</t>
  </si>
  <si>
    <t>degree</t>
  </si>
  <si>
    <t>coefficient</t>
  </si>
  <si>
    <t>from calibration document T-R_387.xls</t>
  </si>
  <si>
    <t>Maya calibration</t>
  </si>
  <si>
    <t>short</t>
  </si>
  <si>
    <t>long</t>
  </si>
  <si>
    <t>time</t>
  </si>
  <si>
    <t>Wavelength</t>
  </si>
  <si>
    <t>FEL dark</t>
  </si>
  <si>
    <t>FEL raw</t>
  </si>
  <si>
    <t>dark</t>
  </si>
  <si>
    <t>raw</t>
  </si>
  <si>
    <t>wavelength change</t>
  </si>
  <si>
    <t>FEL short</t>
  </si>
  <si>
    <t>FEL long</t>
  </si>
  <si>
    <t>linearity correction</t>
  </si>
  <si>
    <t>Maya linearity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</si>
  <si>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</si>
  <si>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</si>
  <si>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</si>
  <si>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</si>
  <si>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</si>
  <si>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</si>
  <si>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</si>
  <si>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</si>
  <si>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integration time</t>
  </si>
  <si>
    <t>short/long</t>
  </si>
  <si>
    <t>FEL combined</t>
  </si>
  <si>
    <t>FEL tail correction</t>
  </si>
  <si>
    <t>Tail</t>
  </si>
  <si>
    <t>tail corrected</t>
  </si>
  <si>
    <t>constant removed</t>
  </si>
  <si>
    <t>FEL spectrum</t>
  </si>
  <si>
    <t>deuterium spectrum</t>
  </si>
  <si>
    <t>330-370 average</t>
  </si>
  <si>
    <t>Calibration</t>
  </si>
  <si>
    <t>Deuterium/FEL ratio</t>
  </si>
  <si>
    <t>integration 7- 2054 (200- 1100 nm) data end 2074</t>
  </si>
  <si>
    <t>HeCd 325 nm</t>
  </si>
  <si>
    <t>HeCd 411 nm</t>
  </si>
  <si>
    <t>HeNe 633 nm</t>
  </si>
  <si>
    <t>long + filter</t>
  </si>
  <si>
    <t>raw + filter</t>
  </si>
  <si>
    <t>Fel filter</t>
  </si>
  <si>
    <t>Deuterium + filter</t>
  </si>
  <si>
    <t>FEL filter</t>
  </si>
  <si>
    <t>Deuterium filter</t>
  </si>
  <si>
    <t>FEL first correction</t>
  </si>
  <si>
    <t>Deuterium cal raw</t>
  </si>
  <si>
    <t>250 - 900 nm</t>
  </si>
  <si>
    <t>calibration coefficients W/cm²nm</t>
  </si>
  <si>
    <t>Deut - filter measurement</t>
  </si>
  <si>
    <t>TAIL</t>
  </si>
  <si>
    <t>no constant removed</t>
  </si>
  <si>
    <t>constant 11-51 (190-210)</t>
  </si>
  <si>
    <t>old</t>
  </si>
  <si>
    <t>new 2012</t>
  </si>
  <si>
    <t>previous calibration</t>
  </si>
  <si>
    <t>change [%]</t>
  </si>
  <si>
    <t>uv ave</t>
  </si>
  <si>
    <t>Deuteriumlamput</t>
  </si>
  <si>
    <t>UV-586</t>
  </si>
  <si>
    <t>UV-654</t>
  </si>
  <si>
    <t>below 340 deuterium, over 340 FEL</t>
  </si>
  <si>
    <t>polycarbonate polished measurement 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</si>
</sst>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\ _m_k"/>
    <numFmt numFmtId="165" formatCode="0.0"/>
    <numFmt numFmtId="166" formatCode="0.000E+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5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2" borderId="0" xfId="0" applyFill="1"/>
    <xf numFmtId="0" fontId="0" fillId="3" borderId="0" xfId="0" applyFill="1"/>
    <xf numFmtId="2" fontId="0" fillId="3" borderId="0" xfId="0" applyNumberFormat="1" applyFill="1"/>
    <xf numFmtId="0" fontId="0" fillId="4" borderId="0" xfId="0" applyFill="1"/>
    <xf numFmtId="0" fontId="0" fillId="4" borderId="0" xfId="0" applyNumberFormat="1" applyFill="1"/>
    <xf numFmtId="0" fontId="0" fillId="5" borderId="0" xfId="0" applyFill="1"/>
    <xf numFmtId="2" fontId="0" fillId="0" borderId="0" xfId="0" applyNumberFormat="1" applyFill="1"/>
    <xf numFmtId="0" fontId="2" fillId="0" borderId="0" xfId="0" applyFont="1"/>
    <xf numFmtId="0" fontId="0" fillId="0" borderId="0" xfId="0" applyFill="1"/>
    <xf numFmtId="11" fontId="0" fillId="0" borderId="0" xfId="0" applyNumberFormat="1" applyFill="1"/>
    <xf numFmtId="2" fontId="0" fillId="6" borderId="0" xfId="0" applyNumberFormat="1" applyFill="1"/>
    <xf numFmtId="0" fontId="0" fillId="0" borderId="0" xfId="0" applyNumberFormat="1"/>
    <xf numFmtId="0" fontId="4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72847775269772E-2"/>
          <c:y val="3.9702281354539869E-2"/>
          <c:w val="0.85322473693728695"/>
          <c:h val="0.82382233810670269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data!$O$6</c:f>
              <c:strCache>
                <c:ptCount val="1"/>
                <c:pt idx="0">
                  <c:v>FEL short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188,14</c:v>
                </c:pt>
                <c:pt idx="1">
                  <c:v>188,62</c:v>
                </c:pt>
                <c:pt idx="2">
                  <c:v>189,09</c:v>
                </c:pt>
                <c:pt idx="3">
                  <c:v>189,57</c:v>
                </c:pt>
                <c:pt idx="4">
                  <c:v>190,05</c:v>
                </c:pt>
                <c:pt idx="5">
                  <c:v>190,53</c:v>
                </c:pt>
                <c:pt idx="6">
                  <c:v>191,01</c:v>
                </c:pt>
                <c:pt idx="7">
                  <c:v>191,49</c:v>
                </c:pt>
                <c:pt idx="8">
                  <c:v>191,97</c:v>
                </c:pt>
                <c:pt idx="9">
                  <c:v>192,44</c:v>
                </c:pt>
                <c:pt idx="10">
                  <c:v>192,92</c:v>
                </c:pt>
                <c:pt idx="11">
                  <c:v>193,4</c:v>
                </c:pt>
                <c:pt idx="12">
                  <c:v>193,88</c:v>
                </c:pt>
                <c:pt idx="13">
                  <c:v>194,36</c:v>
                </c:pt>
                <c:pt idx="14">
                  <c:v>194,84</c:v>
                </c:pt>
                <c:pt idx="15">
                  <c:v>195,31</c:v>
                </c:pt>
                <c:pt idx="16">
                  <c:v>195,79</c:v>
                </c:pt>
                <c:pt idx="17">
                  <c:v>196,27</c:v>
                </c:pt>
                <c:pt idx="18">
                  <c:v>196,75</c:v>
                </c:pt>
                <c:pt idx="19">
                  <c:v>197,23</c:v>
                </c:pt>
                <c:pt idx="20">
                  <c:v>197,7</c:v>
                </c:pt>
                <c:pt idx="21">
                  <c:v>198,18</c:v>
                </c:pt>
                <c:pt idx="22">
                  <c:v>198,66</c:v>
                </c:pt>
                <c:pt idx="23">
                  <c:v>199,14</c:v>
                </c:pt>
                <c:pt idx="24">
                  <c:v>199,62</c:v>
                </c:pt>
                <c:pt idx="25">
                  <c:v>200,09</c:v>
                </c:pt>
                <c:pt idx="26">
                  <c:v>200,57</c:v>
                </c:pt>
                <c:pt idx="27">
                  <c:v>201,05</c:v>
                </c:pt>
                <c:pt idx="28">
                  <c:v>201,53</c:v>
                </c:pt>
                <c:pt idx="29">
                  <c:v>202,01</c:v>
                </c:pt>
                <c:pt idx="30">
                  <c:v>202,48</c:v>
                </c:pt>
                <c:pt idx="31">
                  <c:v>202,96</c:v>
                </c:pt>
                <c:pt idx="32">
                  <c:v>203,44</c:v>
                </c:pt>
                <c:pt idx="33">
                  <c:v>203,92</c:v>
                </c:pt>
                <c:pt idx="34">
                  <c:v>204,4</c:v>
                </c:pt>
                <c:pt idx="35">
                  <c:v>204,87</c:v>
                </c:pt>
                <c:pt idx="36">
                  <c:v>205,35</c:v>
                </c:pt>
                <c:pt idx="37">
                  <c:v>205,83</c:v>
                </c:pt>
                <c:pt idx="38">
                  <c:v>206,31</c:v>
                </c:pt>
                <c:pt idx="39">
                  <c:v>206,78</c:v>
                </c:pt>
                <c:pt idx="40">
                  <c:v>207,26</c:v>
                </c:pt>
                <c:pt idx="41">
                  <c:v>207,74</c:v>
                </c:pt>
                <c:pt idx="42">
                  <c:v>208,22</c:v>
                </c:pt>
                <c:pt idx="43">
                  <c:v>208,69</c:v>
                </c:pt>
                <c:pt idx="44">
                  <c:v>209,17</c:v>
                </c:pt>
                <c:pt idx="45">
                  <c:v>209,65</c:v>
                </c:pt>
                <c:pt idx="46">
                  <c:v>210,13</c:v>
                </c:pt>
                <c:pt idx="47">
                  <c:v>210,6</c:v>
                </c:pt>
                <c:pt idx="48">
                  <c:v>211,08</c:v>
                </c:pt>
                <c:pt idx="49">
                  <c:v>211,56</c:v>
                </c:pt>
                <c:pt idx="50">
                  <c:v>212,04</c:v>
                </c:pt>
                <c:pt idx="51">
                  <c:v>212,51</c:v>
                </c:pt>
                <c:pt idx="52">
                  <c:v>212,99</c:v>
                </c:pt>
                <c:pt idx="53">
                  <c:v>213,47</c:v>
                </c:pt>
                <c:pt idx="54">
                  <c:v>213,95</c:v>
                </c:pt>
                <c:pt idx="55">
                  <c:v>214,42</c:v>
                </c:pt>
                <c:pt idx="56">
                  <c:v>214,9</c:v>
                </c:pt>
                <c:pt idx="57">
                  <c:v>215,38</c:v>
                </c:pt>
                <c:pt idx="58">
                  <c:v>215,85</c:v>
                </c:pt>
                <c:pt idx="59">
                  <c:v>216,33</c:v>
                </c:pt>
                <c:pt idx="60">
                  <c:v>216,81</c:v>
                </c:pt>
                <c:pt idx="61">
                  <c:v>217,29</c:v>
                </c:pt>
                <c:pt idx="62">
                  <c:v>217,76</c:v>
                </c:pt>
                <c:pt idx="63">
                  <c:v>218,24</c:v>
                </c:pt>
                <c:pt idx="64">
                  <c:v>218,72</c:v>
                </c:pt>
                <c:pt idx="65">
                  <c:v>219,19</c:v>
                </c:pt>
                <c:pt idx="66">
                  <c:v>219,67</c:v>
                </c:pt>
                <c:pt idx="67">
                  <c:v>220,15</c:v>
                </c:pt>
                <c:pt idx="68">
                  <c:v>220,62</c:v>
                </c:pt>
                <c:pt idx="69">
                  <c:v>221,1</c:v>
                </c:pt>
                <c:pt idx="70">
                  <c:v>221,58</c:v>
                </c:pt>
                <c:pt idx="71">
                  <c:v>222,05</c:v>
                </c:pt>
                <c:pt idx="72">
                  <c:v>222,53</c:v>
                </c:pt>
                <c:pt idx="73">
                  <c:v>223,01</c:v>
                </c:pt>
                <c:pt idx="74">
                  <c:v>223,49</c:v>
                </c:pt>
                <c:pt idx="75">
                  <c:v>223,96</c:v>
                </c:pt>
                <c:pt idx="76">
                  <c:v>224,44</c:v>
                </c:pt>
                <c:pt idx="77">
                  <c:v>224,92</c:v>
                </c:pt>
                <c:pt idx="78">
                  <c:v>225,39</c:v>
                </c:pt>
                <c:pt idx="79">
                  <c:v>225,87</c:v>
                </c:pt>
                <c:pt idx="80">
                  <c:v>226,35</c:v>
                </c:pt>
                <c:pt idx="81">
                  <c:v>226,82</c:v>
                </c:pt>
                <c:pt idx="82">
                  <c:v>227,3</c:v>
                </c:pt>
                <c:pt idx="83">
                  <c:v>227,77</c:v>
                </c:pt>
                <c:pt idx="84">
                  <c:v>228,25</c:v>
                </c:pt>
                <c:pt idx="85">
                  <c:v>228,73</c:v>
                </c:pt>
                <c:pt idx="86">
                  <c:v>229,2</c:v>
                </c:pt>
                <c:pt idx="87">
                  <c:v>229,68</c:v>
                </c:pt>
                <c:pt idx="88">
                  <c:v>230,16</c:v>
                </c:pt>
                <c:pt idx="89">
                  <c:v>230,63</c:v>
                </c:pt>
                <c:pt idx="90">
                  <c:v>231,11</c:v>
                </c:pt>
                <c:pt idx="91">
                  <c:v>231,59</c:v>
                </c:pt>
                <c:pt idx="92">
                  <c:v>232,06</c:v>
                </c:pt>
                <c:pt idx="93">
                  <c:v>232,54</c:v>
                </c:pt>
                <c:pt idx="94">
                  <c:v>233,02</c:v>
                </c:pt>
                <c:pt idx="95">
                  <c:v>233,49</c:v>
                </c:pt>
                <c:pt idx="96">
                  <c:v>233,97</c:v>
                </c:pt>
                <c:pt idx="97">
                  <c:v>234,44</c:v>
                </c:pt>
                <c:pt idx="98">
                  <c:v>234,92</c:v>
                </c:pt>
                <c:pt idx="99">
                  <c:v>235,4</c:v>
                </c:pt>
                <c:pt idx="100">
                  <c:v>235,87</c:v>
                </c:pt>
                <c:pt idx="101">
                  <c:v>236,35</c:v>
                </c:pt>
                <c:pt idx="102">
                  <c:v>236,82</c:v>
                </c:pt>
                <c:pt idx="103">
                  <c:v>237,3</c:v>
                </c:pt>
                <c:pt idx="104">
                  <c:v>237,78</c:v>
                </c:pt>
                <c:pt idx="105">
                  <c:v>238,25</c:v>
                </c:pt>
                <c:pt idx="106">
                  <c:v>238,73</c:v>
                </c:pt>
                <c:pt idx="107">
                  <c:v>239,2</c:v>
                </c:pt>
                <c:pt idx="108">
                  <c:v>239,68</c:v>
                </c:pt>
                <c:pt idx="109">
                  <c:v>240,16</c:v>
                </c:pt>
                <c:pt idx="110">
                  <c:v>240,63</c:v>
                </c:pt>
                <c:pt idx="111">
                  <c:v>241,11</c:v>
                </c:pt>
                <c:pt idx="112">
                  <c:v>241,58</c:v>
                </c:pt>
                <c:pt idx="113">
                  <c:v>242,06</c:v>
                </c:pt>
                <c:pt idx="114">
                  <c:v>242,53</c:v>
                </c:pt>
                <c:pt idx="115">
                  <c:v>243,01</c:v>
                </c:pt>
                <c:pt idx="116">
                  <c:v>243,49</c:v>
                </c:pt>
                <c:pt idx="117">
                  <c:v>243,96</c:v>
                </c:pt>
                <c:pt idx="118">
                  <c:v>244,44</c:v>
                </c:pt>
                <c:pt idx="119">
                  <c:v>244,91</c:v>
                </c:pt>
                <c:pt idx="120">
                  <c:v>245,39</c:v>
                </c:pt>
                <c:pt idx="121">
                  <c:v>245,86</c:v>
                </c:pt>
                <c:pt idx="122">
                  <c:v>246,34</c:v>
                </c:pt>
                <c:pt idx="123">
                  <c:v>246,82</c:v>
                </c:pt>
                <c:pt idx="124">
                  <c:v>247,29</c:v>
                </c:pt>
                <c:pt idx="125">
                  <c:v>247,77</c:v>
                </c:pt>
                <c:pt idx="126">
                  <c:v>248,24</c:v>
                </c:pt>
                <c:pt idx="127">
                  <c:v>248,72</c:v>
                </c:pt>
                <c:pt idx="128">
                  <c:v>249,19</c:v>
                </c:pt>
                <c:pt idx="129">
                  <c:v>249,67</c:v>
                </c:pt>
                <c:pt idx="130">
                  <c:v>250,14</c:v>
                </c:pt>
                <c:pt idx="131">
                  <c:v>250,62</c:v>
                </c:pt>
                <c:pt idx="132">
                  <c:v>251,09</c:v>
                </c:pt>
                <c:pt idx="133">
                  <c:v>251,57</c:v>
                </c:pt>
                <c:pt idx="134">
                  <c:v>252,04</c:v>
                </c:pt>
                <c:pt idx="135">
                  <c:v>252,52</c:v>
                </c:pt>
                <c:pt idx="136">
                  <c:v>253</c:v>
                </c:pt>
                <c:pt idx="137">
                  <c:v>253,47</c:v>
                </c:pt>
                <c:pt idx="138">
                  <c:v>253,95</c:v>
                </c:pt>
                <c:pt idx="139">
                  <c:v>254,42</c:v>
                </c:pt>
                <c:pt idx="140">
                  <c:v>254,9</c:v>
                </c:pt>
                <c:pt idx="141">
                  <c:v>255,37</c:v>
                </c:pt>
                <c:pt idx="142">
                  <c:v>255,85</c:v>
                </c:pt>
                <c:pt idx="143">
                  <c:v>256,32</c:v>
                </c:pt>
                <c:pt idx="144">
                  <c:v>256,8</c:v>
                </c:pt>
                <c:pt idx="145">
                  <c:v>257,27</c:v>
                </c:pt>
                <c:pt idx="146">
                  <c:v>257,75</c:v>
                </c:pt>
                <c:pt idx="147">
                  <c:v>258,22</c:v>
                </c:pt>
                <c:pt idx="148">
                  <c:v>258,7</c:v>
                </c:pt>
                <c:pt idx="149">
                  <c:v>259,17</c:v>
                </c:pt>
                <c:pt idx="150">
                  <c:v>259,65</c:v>
                </c:pt>
                <c:pt idx="151">
                  <c:v>260,12</c:v>
                </c:pt>
                <c:pt idx="152">
                  <c:v>260,59</c:v>
                </c:pt>
                <c:pt idx="153">
                  <c:v>261,07</c:v>
                </c:pt>
                <c:pt idx="154">
                  <c:v>261,54</c:v>
                </c:pt>
                <c:pt idx="155">
                  <c:v>262,02</c:v>
                </c:pt>
                <c:pt idx="156">
                  <c:v>262,49</c:v>
                </c:pt>
                <c:pt idx="157">
                  <c:v>262,97</c:v>
                </c:pt>
                <c:pt idx="158">
                  <c:v>263,44</c:v>
                </c:pt>
                <c:pt idx="159">
                  <c:v>263,92</c:v>
                </c:pt>
                <c:pt idx="160">
                  <c:v>264,39</c:v>
                </c:pt>
                <c:pt idx="161">
                  <c:v>264,87</c:v>
                </c:pt>
                <c:pt idx="162">
                  <c:v>265,34</c:v>
                </c:pt>
                <c:pt idx="163">
                  <c:v>265,82</c:v>
                </c:pt>
                <c:pt idx="164">
                  <c:v>266,29</c:v>
                </c:pt>
                <c:pt idx="165">
                  <c:v>266,76</c:v>
                </c:pt>
                <c:pt idx="166">
                  <c:v>267,24</c:v>
                </c:pt>
                <c:pt idx="167">
                  <c:v>267,71</c:v>
                </c:pt>
                <c:pt idx="168">
                  <c:v>268,19</c:v>
                </c:pt>
                <c:pt idx="169">
                  <c:v>268,66</c:v>
                </c:pt>
                <c:pt idx="170">
                  <c:v>269,14</c:v>
                </c:pt>
                <c:pt idx="171">
                  <c:v>269,61</c:v>
                </c:pt>
                <c:pt idx="172">
                  <c:v>270,09</c:v>
                </c:pt>
                <c:pt idx="173">
                  <c:v>270,56</c:v>
                </c:pt>
                <c:pt idx="174">
                  <c:v>271,03</c:v>
                </c:pt>
                <c:pt idx="175">
                  <c:v>271,51</c:v>
                </c:pt>
                <c:pt idx="176">
                  <c:v>271,98</c:v>
                </c:pt>
                <c:pt idx="177">
                  <c:v>272,46</c:v>
                </c:pt>
                <c:pt idx="178">
                  <c:v>272,93</c:v>
                </c:pt>
                <c:pt idx="179">
                  <c:v>273,4</c:v>
                </c:pt>
                <c:pt idx="180">
                  <c:v>273,88</c:v>
                </c:pt>
                <c:pt idx="181">
                  <c:v>274,35</c:v>
                </c:pt>
                <c:pt idx="182">
                  <c:v>274,83</c:v>
                </c:pt>
                <c:pt idx="183">
                  <c:v>275,3</c:v>
                </c:pt>
                <c:pt idx="184">
                  <c:v>275,78</c:v>
                </c:pt>
                <c:pt idx="185">
                  <c:v>276,25</c:v>
                </c:pt>
                <c:pt idx="186">
                  <c:v>276,72</c:v>
                </c:pt>
                <c:pt idx="187">
                  <c:v>277,2</c:v>
                </c:pt>
                <c:pt idx="188">
                  <c:v>277,67</c:v>
                </c:pt>
                <c:pt idx="189">
                  <c:v>278,14</c:v>
                </c:pt>
                <c:pt idx="190">
                  <c:v>278,62</c:v>
                </c:pt>
                <c:pt idx="191">
                  <c:v>279,09</c:v>
                </c:pt>
                <c:pt idx="192">
                  <c:v>279,57</c:v>
                </c:pt>
                <c:pt idx="193">
                  <c:v>280,04</c:v>
                </c:pt>
                <c:pt idx="194">
                  <c:v>280,51</c:v>
                </c:pt>
                <c:pt idx="195">
                  <c:v>280,99</c:v>
                </c:pt>
                <c:pt idx="196">
                  <c:v>281,46</c:v>
                </c:pt>
                <c:pt idx="197">
                  <c:v>281,93</c:v>
                </c:pt>
                <c:pt idx="198">
                  <c:v>282,41</c:v>
                </c:pt>
                <c:pt idx="199">
                  <c:v>282,88</c:v>
                </c:pt>
                <c:pt idx="200">
                  <c:v>283,36</c:v>
                </c:pt>
                <c:pt idx="201">
                  <c:v>283,83</c:v>
                </c:pt>
                <c:pt idx="202">
                  <c:v>284,3</c:v>
                </c:pt>
                <c:pt idx="203">
                  <c:v>284,78</c:v>
                </c:pt>
                <c:pt idx="204">
                  <c:v>285,25</c:v>
                </c:pt>
                <c:pt idx="205">
                  <c:v>285,72</c:v>
                </c:pt>
                <c:pt idx="206">
                  <c:v>286,2</c:v>
                </c:pt>
                <c:pt idx="207">
                  <c:v>286,67</c:v>
                </c:pt>
                <c:pt idx="208">
                  <c:v>287,14</c:v>
                </c:pt>
                <c:pt idx="209">
                  <c:v>287,62</c:v>
                </c:pt>
                <c:pt idx="210">
                  <c:v>288,09</c:v>
                </c:pt>
                <c:pt idx="211">
                  <c:v>288,56</c:v>
                </c:pt>
                <c:pt idx="212">
                  <c:v>289,04</c:v>
                </c:pt>
                <c:pt idx="213">
                  <c:v>289,51</c:v>
                </c:pt>
                <c:pt idx="214">
                  <c:v>289,98</c:v>
                </c:pt>
                <c:pt idx="215">
                  <c:v>290,46</c:v>
                </c:pt>
                <c:pt idx="216">
                  <c:v>290,93</c:v>
                </c:pt>
                <c:pt idx="217">
                  <c:v>291,4</c:v>
                </c:pt>
                <c:pt idx="218">
                  <c:v>291,88</c:v>
                </c:pt>
                <c:pt idx="219">
                  <c:v>292,35</c:v>
                </c:pt>
                <c:pt idx="220">
                  <c:v>292,82</c:v>
                </c:pt>
                <c:pt idx="221">
                  <c:v>293,29</c:v>
                </c:pt>
                <c:pt idx="222">
                  <c:v>293,77</c:v>
                </c:pt>
                <c:pt idx="223">
                  <c:v>294,24</c:v>
                </c:pt>
                <c:pt idx="224">
                  <c:v>294,71</c:v>
                </c:pt>
                <c:pt idx="225">
                  <c:v>295,19</c:v>
                </c:pt>
                <c:pt idx="226">
                  <c:v>295,66</c:v>
                </c:pt>
                <c:pt idx="227">
                  <c:v>296,13</c:v>
                </c:pt>
                <c:pt idx="228">
                  <c:v>296,61</c:v>
                </c:pt>
                <c:pt idx="229">
                  <c:v>297,08</c:v>
                </c:pt>
                <c:pt idx="230">
                  <c:v>297,55</c:v>
                </c:pt>
                <c:pt idx="231">
                  <c:v>298,02</c:v>
                </c:pt>
                <c:pt idx="232">
                  <c:v>298,5</c:v>
                </c:pt>
                <c:pt idx="233">
                  <c:v>298,97</c:v>
                </c:pt>
                <c:pt idx="234">
                  <c:v>299,44</c:v>
                </c:pt>
                <c:pt idx="235">
                  <c:v>299,91</c:v>
                </c:pt>
                <c:pt idx="236">
                  <c:v>300,39</c:v>
                </c:pt>
                <c:pt idx="237">
                  <c:v>300,86</c:v>
                </c:pt>
                <c:pt idx="238">
                  <c:v>301,33</c:v>
                </c:pt>
                <c:pt idx="239">
                  <c:v>301,81</c:v>
                </c:pt>
                <c:pt idx="240">
                  <c:v>302,28</c:v>
                </c:pt>
                <c:pt idx="241">
                  <c:v>302,75</c:v>
                </c:pt>
                <c:pt idx="242">
                  <c:v>303,22</c:v>
                </c:pt>
                <c:pt idx="243">
                  <c:v>303,7</c:v>
                </c:pt>
                <c:pt idx="244">
                  <c:v>304,17</c:v>
                </c:pt>
                <c:pt idx="245">
                  <c:v>304,64</c:v>
                </c:pt>
                <c:pt idx="246">
                  <c:v>305,11</c:v>
                </c:pt>
                <c:pt idx="247">
                  <c:v>305,58</c:v>
                </c:pt>
                <c:pt idx="248">
                  <c:v>306,06</c:v>
                </c:pt>
                <c:pt idx="249">
                  <c:v>306,53</c:v>
                </c:pt>
                <c:pt idx="250">
                  <c:v>307</c:v>
                </c:pt>
                <c:pt idx="251">
                  <c:v>307,47</c:v>
                </c:pt>
                <c:pt idx="252">
                  <c:v>307,95</c:v>
                </c:pt>
                <c:pt idx="253">
                  <c:v>308,42</c:v>
                </c:pt>
                <c:pt idx="254">
                  <c:v>308,89</c:v>
                </c:pt>
                <c:pt idx="255">
                  <c:v>309,36</c:v>
                </c:pt>
                <c:pt idx="256">
                  <c:v>309,83</c:v>
                </c:pt>
                <c:pt idx="257">
                  <c:v>310,31</c:v>
                </c:pt>
                <c:pt idx="258">
                  <c:v>310,78</c:v>
                </c:pt>
                <c:pt idx="259">
                  <c:v>311,25</c:v>
                </c:pt>
                <c:pt idx="260">
                  <c:v>311,72</c:v>
                </c:pt>
                <c:pt idx="261">
                  <c:v>312,2</c:v>
                </c:pt>
                <c:pt idx="262">
                  <c:v>312,67</c:v>
                </c:pt>
                <c:pt idx="263">
                  <c:v>313,14</c:v>
                </c:pt>
                <c:pt idx="264">
                  <c:v>313,61</c:v>
                </c:pt>
                <c:pt idx="265">
                  <c:v>314,08</c:v>
                </c:pt>
                <c:pt idx="266">
                  <c:v>314,56</c:v>
                </c:pt>
                <c:pt idx="267">
                  <c:v>315,03</c:v>
                </c:pt>
                <c:pt idx="268">
                  <c:v>315,5</c:v>
                </c:pt>
                <c:pt idx="269">
                  <c:v>315,97</c:v>
                </c:pt>
                <c:pt idx="270">
                  <c:v>316,44</c:v>
                </c:pt>
                <c:pt idx="271">
                  <c:v>316,91</c:v>
                </c:pt>
                <c:pt idx="272">
                  <c:v>317,39</c:v>
                </c:pt>
                <c:pt idx="273">
                  <c:v>317,86</c:v>
                </c:pt>
                <c:pt idx="274">
                  <c:v>318,33</c:v>
                </c:pt>
                <c:pt idx="275">
                  <c:v>318,8</c:v>
                </c:pt>
                <c:pt idx="276">
                  <c:v>319,27</c:v>
                </c:pt>
                <c:pt idx="277">
                  <c:v>319,74</c:v>
                </c:pt>
                <c:pt idx="278">
                  <c:v>320,22</c:v>
                </c:pt>
                <c:pt idx="279">
                  <c:v>320,69</c:v>
                </c:pt>
                <c:pt idx="280">
                  <c:v>321,16</c:v>
                </c:pt>
                <c:pt idx="281">
                  <c:v>321,63</c:v>
                </c:pt>
                <c:pt idx="282">
                  <c:v>322,1</c:v>
                </c:pt>
                <c:pt idx="283">
                  <c:v>322,57</c:v>
                </c:pt>
                <c:pt idx="284">
                  <c:v>323,04</c:v>
                </c:pt>
                <c:pt idx="285">
                  <c:v>323,52</c:v>
                </c:pt>
                <c:pt idx="286">
                  <c:v>323,99</c:v>
                </c:pt>
                <c:pt idx="287">
                  <c:v>324,46</c:v>
                </c:pt>
                <c:pt idx="288">
                  <c:v>324,93</c:v>
                </c:pt>
                <c:pt idx="289">
                  <c:v>325,4</c:v>
                </c:pt>
                <c:pt idx="290">
                  <c:v>325,87</c:v>
                </c:pt>
                <c:pt idx="291">
                  <c:v>326,34</c:v>
                </c:pt>
                <c:pt idx="292">
                  <c:v>326,82</c:v>
                </c:pt>
                <c:pt idx="293">
                  <c:v>327,29</c:v>
                </c:pt>
                <c:pt idx="294">
                  <c:v>327,76</c:v>
                </c:pt>
                <c:pt idx="295">
                  <c:v>328,23</c:v>
                </c:pt>
                <c:pt idx="296">
                  <c:v>328,7</c:v>
                </c:pt>
                <c:pt idx="297">
                  <c:v>329,17</c:v>
                </c:pt>
                <c:pt idx="298">
                  <c:v>329,64</c:v>
                </c:pt>
                <c:pt idx="299">
                  <c:v>330,11</c:v>
                </c:pt>
                <c:pt idx="300">
                  <c:v>330,58</c:v>
                </c:pt>
                <c:pt idx="301">
                  <c:v>331,05</c:v>
                </c:pt>
                <c:pt idx="302">
                  <c:v>331,53</c:v>
                </c:pt>
                <c:pt idx="303">
                  <c:v>332</c:v>
                </c:pt>
                <c:pt idx="304">
                  <c:v>332,47</c:v>
                </c:pt>
                <c:pt idx="305">
                  <c:v>332,94</c:v>
                </c:pt>
                <c:pt idx="306">
                  <c:v>333,41</c:v>
                </c:pt>
                <c:pt idx="307">
                  <c:v>333,88</c:v>
                </c:pt>
                <c:pt idx="308">
                  <c:v>334,35</c:v>
                </c:pt>
                <c:pt idx="309">
                  <c:v>334,82</c:v>
                </c:pt>
                <c:pt idx="310">
                  <c:v>335,29</c:v>
                </c:pt>
                <c:pt idx="311">
                  <c:v>335,76</c:v>
                </c:pt>
                <c:pt idx="312">
                  <c:v>336,23</c:v>
                </c:pt>
                <c:pt idx="313">
                  <c:v>336,7</c:v>
                </c:pt>
                <c:pt idx="314">
                  <c:v>337,18</c:v>
                </c:pt>
                <c:pt idx="315">
                  <c:v>337,65</c:v>
                </c:pt>
                <c:pt idx="316">
                  <c:v>338,12</c:v>
                </c:pt>
                <c:pt idx="317">
                  <c:v>338,59</c:v>
                </c:pt>
                <c:pt idx="318">
                  <c:v>339,06</c:v>
                </c:pt>
                <c:pt idx="319">
                  <c:v>339,53</c:v>
                </c:pt>
                <c:pt idx="320">
                  <c:v>340</c:v>
                </c:pt>
                <c:pt idx="321">
                  <c:v>340,47</c:v>
                </c:pt>
                <c:pt idx="322">
                  <c:v>340,94</c:v>
                </c:pt>
                <c:pt idx="323">
                  <c:v>341,41</c:v>
                </c:pt>
                <c:pt idx="324">
                  <c:v>341,88</c:v>
                </c:pt>
                <c:pt idx="325">
                  <c:v>342,35</c:v>
                </c:pt>
                <c:pt idx="326">
                  <c:v>342,82</c:v>
                </c:pt>
                <c:pt idx="327">
                  <c:v>343,29</c:v>
                </c:pt>
                <c:pt idx="328">
                  <c:v>343,76</c:v>
                </c:pt>
                <c:pt idx="329">
                  <c:v>344,23</c:v>
                </c:pt>
                <c:pt idx="330">
                  <c:v>344,7</c:v>
                </c:pt>
                <c:pt idx="331">
                  <c:v>345,17</c:v>
                </c:pt>
                <c:pt idx="332">
                  <c:v>345,64</c:v>
                </c:pt>
                <c:pt idx="333">
                  <c:v>346,11</c:v>
                </c:pt>
                <c:pt idx="334">
                  <c:v>346,58</c:v>
                </c:pt>
                <c:pt idx="335">
                  <c:v>347,05</c:v>
                </c:pt>
                <c:pt idx="336">
                  <c:v>347,52</c:v>
                </c:pt>
                <c:pt idx="337">
                  <c:v>347,99</c:v>
                </c:pt>
                <c:pt idx="338">
                  <c:v>348,46</c:v>
                </c:pt>
                <c:pt idx="339">
                  <c:v>348,93</c:v>
                </c:pt>
                <c:pt idx="340">
                  <c:v>349,4</c:v>
                </c:pt>
                <c:pt idx="341">
                  <c:v>349,87</c:v>
                </c:pt>
                <c:pt idx="342">
                  <c:v>350,34</c:v>
                </c:pt>
                <c:pt idx="343">
                  <c:v>350,81</c:v>
                </c:pt>
                <c:pt idx="344">
                  <c:v>351,28</c:v>
                </c:pt>
                <c:pt idx="345">
                  <c:v>351,75</c:v>
                </c:pt>
                <c:pt idx="346">
                  <c:v>352,22</c:v>
                </c:pt>
                <c:pt idx="347">
                  <c:v>352,69</c:v>
                </c:pt>
                <c:pt idx="348">
                  <c:v>353,16</c:v>
                </c:pt>
                <c:pt idx="349">
                  <c:v>353,63</c:v>
                </c:pt>
                <c:pt idx="350">
                  <c:v>354,1</c:v>
                </c:pt>
                <c:pt idx="351">
                  <c:v>354,57</c:v>
                </c:pt>
                <c:pt idx="352">
                  <c:v>355,04</c:v>
                </c:pt>
                <c:pt idx="353">
                  <c:v>355,51</c:v>
                </c:pt>
                <c:pt idx="354">
                  <c:v>355,98</c:v>
                </c:pt>
                <c:pt idx="355">
                  <c:v>356,45</c:v>
                </c:pt>
                <c:pt idx="356">
                  <c:v>356,92</c:v>
                </c:pt>
                <c:pt idx="357">
                  <c:v>357,39</c:v>
                </c:pt>
                <c:pt idx="358">
                  <c:v>357,86</c:v>
                </c:pt>
                <c:pt idx="359">
                  <c:v>358,33</c:v>
                </c:pt>
                <c:pt idx="360">
                  <c:v>358,8</c:v>
                </c:pt>
                <c:pt idx="361">
                  <c:v>359,27</c:v>
                </c:pt>
                <c:pt idx="362">
                  <c:v>359,74</c:v>
                </c:pt>
                <c:pt idx="363">
                  <c:v>360,21</c:v>
                </c:pt>
                <c:pt idx="364">
                  <c:v>360,68</c:v>
                </c:pt>
                <c:pt idx="365">
                  <c:v>361,14</c:v>
                </c:pt>
                <c:pt idx="366">
                  <c:v>361,61</c:v>
                </c:pt>
                <c:pt idx="367">
                  <c:v>362,08</c:v>
                </c:pt>
                <c:pt idx="368">
                  <c:v>362,55</c:v>
                </c:pt>
                <c:pt idx="369">
                  <c:v>363,02</c:v>
                </c:pt>
                <c:pt idx="370">
                  <c:v>363,49</c:v>
                </c:pt>
                <c:pt idx="371">
                  <c:v>363,96</c:v>
                </c:pt>
                <c:pt idx="372">
                  <c:v>364,43</c:v>
                </c:pt>
                <c:pt idx="373">
                  <c:v>364,9</c:v>
                </c:pt>
                <c:pt idx="374">
                  <c:v>365,37</c:v>
                </c:pt>
                <c:pt idx="375">
                  <c:v>365,84</c:v>
                </c:pt>
                <c:pt idx="376">
                  <c:v>366,31</c:v>
                </c:pt>
                <c:pt idx="377">
                  <c:v>366,77</c:v>
                </c:pt>
                <c:pt idx="378">
                  <c:v>367,24</c:v>
                </c:pt>
                <c:pt idx="379">
                  <c:v>367,71</c:v>
                </c:pt>
                <c:pt idx="380">
                  <c:v>368,18</c:v>
                </c:pt>
                <c:pt idx="381">
                  <c:v>368,65</c:v>
                </c:pt>
                <c:pt idx="382">
                  <c:v>369,12</c:v>
                </c:pt>
                <c:pt idx="383">
                  <c:v>369,59</c:v>
                </c:pt>
                <c:pt idx="384">
                  <c:v>370,06</c:v>
                </c:pt>
                <c:pt idx="385">
                  <c:v>370,53</c:v>
                </c:pt>
                <c:pt idx="386">
                  <c:v>370,99</c:v>
                </c:pt>
                <c:pt idx="387">
                  <c:v>371,46</c:v>
                </c:pt>
                <c:pt idx="388">
                  <c:v>371,93</c:v>
                </c:pt>
                <c:pt idx="389">
                  <c:v>372,4</c:v>
                </c:pt>
                <c:pt idx="390">
                  <c:v>372,87</c:v>
                </c:pt>
                <c:pt idx="391">
                  <c:v>373,34</c:v>
                </c:pt>
                <c:pt idx="392">
                  <c:v>373,81</c:v>
                </c:pt>
                <c:pt idx="393">
                  <c:v>374,27</c:v>
                </c:pt>
                <c:pt idx="394">
                  <c:v>374,74</c:v>
                </c:pt>
                <c:pt idx="395">
                  <c:v>375,21</c:v>
                </c:pt>
                <c:pt idx="396">
                  <c:v>375,68</c:v>
                </c:pt>
                <c:pt idx="397">
                  <c:v>376,15</c:v>
                </c:pt>
                <c:pt idx="398">
                  <c:v>376,62</c:v>
                </c:pt>
                <c:pt idx="399">
                  <c:v>377,09</c:v>
                </c:pt>
                <c:pt idx="400">
                  <c:v>377,55</c:v>
                </c:pt>
                <c:pt idx="401">
                  <c:v>378,02</c:v>
                </c:pt>
                <c:pt idx="402">
                  <c:v>378,49</c:v>
                </c:pt>
                <c:pt idx="403">
                  <c:v>378,96</c:v>
                </c:pt>
                <c:pt idx="404">
                  <c:v>379,43</c:v>
                </c:pt>
                <c:pt idx="405">
                  <c:v>379,9</c:v>
                </c:pt>
                <c:pt idx="406">
                  <c:v>380,36</c:v>
                </c:pt>
                <c:pt idx="407">
                  <c:v>380,83</c:v>
                </c:pt>
                <c:pt idx="408">
                  <c:v>381,3</c:v>
                </c:pt>
                <c:pt idx="409">
                  <c:v>381,77</c:v>
                </c:pt>
                <c:pt idx="410">
                  <c:v>382,24</c:v>
                </c:pt>
                <c:pt idx="411">
                  <c:v>382,71</c:v>
                </c:pt>
                <c:pt idx="412">
                  <c:v>383,17</c:v>
                </c:pt>
                <c:pt idx="413">
                  <c:v>383,64</c:v>
                </c:pt>
                <c:pt idx="414">
                  <c:v>384,11</c:v>
                </c:pt>
                <c:pt idx="415">
                  <c:v>384,58</c:v>
                </c:pt>
                <c:pt idx="416">
                  <c:v>385,05</c:v>
                </c:pt>
                <c:pt idx="417">
                  <c:v>385,51</c:v>
                </c:pt>
                <c:pt idx="418">
                  <c:v>385,98</c:v>
                </c:pt>
                <c:pt idx="419">
                  <c:v>386,45</c:v>
                </c:pt>
                <c:pt idx="420">
                  <c:v>386,92</c:v>
                </c:pt>
                <c:pt idx="421">
                  <c:v>387,39</c:v>
                </c:pt>
                <c:pt idx="422">
                  <c:v>387,85</c:v>
                </c:pt>
                <c:pt idx="423">
                  <c:v>388,32</c:v>
                </c:pt>
                <c:pt idx="424">
                  <c:v>388,79</c:v>
                </c:pt>
                <c:pt idx="425">
                  <c:v>389,26</c:v>
                </c:pt>
                <c:pt idx="426">
                  <c:v>389,72</c:v>
                </c:pt>
                <c:pt idx="427">
                  <c:v>390,19</c:v>
                </c:pt>
                <c:pt idx="428">
                  <c:v>390,66</c:v>
                </c:pt>
                <c:pt idx="429">
                  <c:v>391,13</c:v>
                </c:pt>
                <c:pt idx="430">
                  <c:v>391,59</c:v>
                </c:pt>
                <c:pt idx="431">
                  <c:v>392,06</c:v>
                </c:pt>
                <c:pt idx="432">
                  <c:v>392,53</c:v>
                </c:pt>
                <c:pt idx="433">
                  <c:v>393</c:v>
                </c:pt>
                <c:pt idx="434">
                  <c:v>393,46</c:v>
                </c:pt>
                <c:pt idx="435">
                  <c:v>393,93</c:v>
                </c:pt>
                <c:pt idx="436">
                  <c:v>394,4</c:v>
                </c:pt>
                <c:pt idx="437">
                  <c:v>394,87</c:v>
                </c:pt>
                <c:pt idx="438">
                  <c:v>395,33</c:v>
                </c:pt>
                <c:pt idx="439">
                  <c:v>395,8</c:v>
                </c:pt>
                <c:pt idx="440">
                  <c:v>396,27</c:v>
                </c:pt>
                <c:pt idx="441">
                  <c:v>396,74</c:v>
                </c:pt>
                <c:pt idx="442">
                  <c:v>397,2</c:v>
                </c:pt>
                <c:pt idx="443">
                  <c:v>397,67</c:v>
                </c:pt>
                <c:pt idx="444">
                  <c:v>398,14</c:v>
                </c:pt>
                <c:pt idx="445">
                  <c:v>398,61</c:v>
                </c:pt>
                <c:pt idx="446">
                  <c:v>399,07</c:v>
                </c:pt>
                <c:pt idx="447">
                  <c:v>399,54</c:v>
                </c:pt>
                <c:pt idx="448">
                  <c:v>400,01</c:v>
                </c:pt>
                <c:pt idx="449">
                  <c:v>400,47</c:v>
                </c:pt>
                <c:pt idx="450">
                  <c:v>400,94</c:v>
                </c:pt>
                <c:pt idx="451">
                  <c:v>401,41</c:v>
                </c:pt>
                <c:pt idx="452">
                  <c:v>401,88</c:v>
                </c:pt>
                <c:pt idx="453">
                  <c:v>402,34</c:v>
                </c:pt>
                <c:pt idx="454">
                  <c:v>402,81</c:v>
                </c:pt>
                <c:pt idx="455">
                  <c:v>403,28</c:v>
                </c:pt>
                <c:pt idx="456">
                  <c:v>403,74</c:v>
                </c:pt>
                <c:pt idx="457">
                  <c:v>404,21</c:v>
                </c:pt>
                <c:pt idx="458">
                  <c:v>404,68</c:v>
                </c:pt>
                <c:pt idx="459">
                  <c:v>405,14</c:v>
                </c:pt>
                <c:pt idx="460">
                  <c:v>405,61</c:v>
                </c:pt>
                <c:pt idx="461">
                  <c:v>406,08</c:v>
                </c:pt>
                <c:pt idx="462">
                  <c:v>406,54</c:v>
                </c:pt>
                <c:pt idx="463">
                  <c:v>407,01</c:v>
                </c:pt>
                <c:pt idx="464">
                  <c:v>407,48</c:v>
                </c:pt>
                <c:pt idx="465">
                  <c:v>407,95</c:v>
                </c:pt>
                <c:pt idx="466">
                  <c:v>408,41</c:v>
                </c:pt>
                <c:pt idx="467">
                  <c:v>408,88</c:v>
                </c:pt>
                <c:pt idx="468">
                  <c:v>409,35</c:v>
                </c:pt>
                <c:pt idx="469">
                  <c:v>409,81</c:v>
                </c:pt>
                <c:pt idx="470">
                  <c:v>410,28</c:v>
                </c:pt>
                <c:pt idx="471">
                  <c:v>410,74</c:v>
                </c:pt>
                <c:pt idx="472">
                  <c:v>411,21</c:v>
                </c:pt>
                <c:pt idx="473">
                  <c:v>411,68</c:v>
                </c:pt>
                <c:pt idx="474">
                  <c:v>412,14</c:v>
                </c:pt>
                <c:pt idx="475">
                  <c:v>412,61</c:v>
                </c:pt>
                <c:pt idx="476">
                  <c:v>413,08</c:v>
                </c:pt>
                <c:pt idx="477">
                  <c:v>413,54</c:v>
                </c:pt>
                <c:pt idx="478">
                  <c:v>414,01</c:v>
                </c:pt>
                <c:pt idx="479">
                  <c:v>414,48</c:v>
                </c:pt>
                <c:pt idx="480">
                  <c:v>414,94</c:v>
                </c:pt>
                <c:pt idx="481">
                  <c:v>415,41</c:v>
                </c:pt>
                <c:pt idx="482">
                  <c:v>415,88</c:v>
                </c:pt>
                <c:pt idx="483">
                  <c:v>416,34</c:v>
                </c:pt>
                <c:pt idx="484">
                  <c:v>416,81</c:v>
                </c:pt>
                <c:pt idx="485">
                  <c:v>417,27</c:v>
                </c:pt>
                <c:pt idx="486">
                  <c:v>417,74</c:v>
                </c:pt>
                <c:pt idx="487">
                  <c:v>418,21</c:v>
                </c:pt>
                <c:pt idx="488">
                  <c:v>418,67</c:v>
                </c:pt>
                <c:pt idx="489">
                  <c:v>419,14</c:v>
                </c:pt>
                <c:pt idx="490">
                  <c:v>419,6</c:v>
                </c:pt>
                <c:pt idx="491">
                  <c:v>420,07</c:v>
                </c:pt>
                <c:pt idx="492">
                  <c:v>420,54</c:v>
                </c:pt>
                <c:pt idx="493">
                  <c:v>421</c:v>
                </c:pt>
                <c:pt idx="494">
                  <c:v>421,47</c:v>
                </c:pt>
                <c:pt idx="495">
                  <c:v>421,93</c:v>
                </c:pt>
                <c:pt idx="496">
                  <c:v>422,4</c:v>
                </c:pt>
                <c:pt idx="497">
                  <c:v>422,87</c:v>
                </c:pt>
                <c:pt idx="498">
                  <c:v>423,33</c:v>
                </c:pt>
                <c:pt idx="499">
                  <c:v>423,8</c:v>
                </c:pt>
                <c:pt idx="500">
                  <c:v>424,26</c:v>
                </c:pt>
                <c:pt idx="501">
                  <c:v>424,73</c:v>
                </c:pt>
                <c:pt idx="502">
                  <c:v>425,19</c:v>
                </c:pt>
                <c:pt idx="503">
                  <c:v>425,66</c:v>
                </c:pt>
                <c:pt idx="504">
                  <c:v>426,13</c:v>
                </c:pt>
                <c:pt idx="505">
                  <c:v>426,59</c:v>
                </c:pt>
                <c:pt idx="506">
                  <c:v>427,06</c:v>
                </c:pt>
                <c:pt idx="507">
                  <c:v>427,52</c:v>
                </c:pt>
                <c:pt idx="508">
                  <c:v>427,99</c:v>
                </c:pt>
                <c:pt idx="509">
                  <c:v>428,45</c:v>
                </c:pt>
                <c:pt idx="510">
                  <c:v>428,92</c:v>
                </c:pt>
                <c:pt idx="511">
                  <c:v>429,38</c:v>
                </c:pt>
                <c:pt idx="512">
                  <c:v>429,85</c:v>
                </c:pt>
                <c:pt idx="513">
                  <c:v>430,32</c:v>
                </c:pt>
                <c:pt idx="514">
                  <c:v>430,78</c:v>
                </c:pt>
                <c:pt idx="515">
                  <c:v>431,25</c:v>
                </c:pt>
                <c:pt idx="516">
                  <c:v>431,71</c:v>
                </c:pt>
                <c:pt idx="517">
                  <c:v>432,18</c:v>
                </c:pt>
                <c:pt idx="518">
                  <c:v>432,64</c:v>
                </c:pt>
                <c:pt idx="519">
                  <c:v>433,11</c:v>
                </c:pt>
                <c:pt idx="520">
                  <c:v>433,57</c:v>
                </c:pt>
                <c:pt idx="521">
                  <c:v>434,04</c:v>
                </c:pt>
                <c:pt idx="522">
                  <c:v>434,5</c:v>
                </c:pt>
                <c:pt idx="523">
                  <c:v>434,97</c:v>
                </c:pt>
                <c:pt idx="524">
                  <c:v>435,43</c:v>
                </c:pt>
                <c:pt idx="525">
                  <c:v>435,9</c:v>
                </c:pt>
                <c:pt idx="526">
                  <c:v>436,36</c:v>
                </c:pt>
                <c:pt idx="527">
                  <c:v>436,83</c:v>
                </c:pt>
                <c:pt idx="528">
                  <c:v>437,29</c:v>
                </c:pt>
                <c:pt idx="529">
                  <c:v>437,76</c:v>
                </c:pt>
                <c:pt idx="530">
                  <c:v>438,22</c:v>
                </c:pt>
                <c:pt idx="531">
                  <c:v>438,69</c:v>
                </c:pt>
                <c:pt idx="532">
                  <c:v>439,15</c:v>
                </c:pt>
                <c:pt idx="533">
                  <c:v>439,62</c:v>
                </c:pt>
                <c:pt idx="534">
                  <c:v>440,08</c:v>
                </c:pt>
                <c:pt idx="535">
                  <c:v>440,55</c:v>
                </c:pt>
                <c:pt idx="536">
                  <c:v>441,01</c:v>
                </c:pt>
                <c:pt idx="537">
                  <c:v>441,48</c:v>
                </c:pt>
                <c:pt idx="538">
                  <c:v>441,94</c:v>
                </c:pt>
                <c:pt idx="539">
                  <c:v>442,41</c:v>
                </c:pt>
                <c:pt idx="540">
                  <c:v>442,87</c:v>
                </c:pt>
                <c:pt idx="541">
                  <c:v>443,34</c:v>
                </c:pt>
                <c:pt idx="542">
                  <c:v>443,8</c:v>
                </c:pt>
                <c:pt idx="543">
                  <c:v>444,27</c:v>
                </c:pt>
                <c:pt idx="544">
                  <c:v>444,73</c:v>
                </c:pt>
                <c:pt idx="545">
                  <c:v>445,2</c:v>
                </c:pt>
                <c:pt idx="546">
                  <c:v>445,66</c:v>
                </c:pt>
                <c:pt idx="547">
                  <c:v>446,12</c:v>
                </c:pt>
                <c:pt idx="548">
                  <c:v>446,59</c:v>
                </c:pt>
                <c:pt idx="549">
                  <c:v>447,05</c:v>
                </c:pt>
                <c:pt idx="550">
                  <c:v>447,52</c:v>
                </c:pt>
                <c:pt idx="551">
                  <c:v>447,98</c:v>
                </c:pt>
                <c:pt idx="552">
                  <c:v>448,45</c:v>
                </c:pt>
                <c:pt idx="553">
                  <c:v>448,91</c:v>
                </c:pt>
                <c:pt idx="554">
                  <c:v>449,38</c:v>
                </c:pt>
                <c:pt idx="555">
                  <c:v>449,84</c:v>
                </c:pt>
                <c:pt idx="556">
                  <c:v>450,3</c:v>
                </c:pt>
                <c:pt idx="557">
                  <c:v>450,77</c:v>
                </c:pt>
                <c:pt idx="558">
                  <c:v>451,23</c:v>
                </c:pt>
                <c:pt idx="559">
                  <c:v>451,7</c:v>
                </c:pt>
                <c:pt idx="560">
                  <c:v>452,16</c:v>
                </c:pt>
                <c:pt idx="561">
                  <c:v>452,63</c:v>
                </c:pt>
                <c:pt idx="562">
                  <c:v>453,09</c:v>
                </c:pt>
                <c:pt idx="563">
                  <c:v>453,55</c:v>
                </c:pt>
                <c:pt idx="564">
                  <c:v>454,02</c:v>
                </c:pt>
                <c:pt idx="565">
                  <c:v>454,48</c:v>
                </c:pt>
                <c:pt idx="566">
                  <c:v>454,95</c:v>
                </c:pt>
                <c:pt idx="567">
                  <c:v>455,41</c:v>
                </c:pt>
                <c:pt idx="568">
                  <c:v>455,87</c:v>
                </c:pt>
                <c:pt idx="569">
                  <c:v>456,34</c:v>
                </c:pt>
                <c:pt idx="570">
                  <c:v>456,8</c:v>
                </c:pt>
                <c:pt idx="571">
                  <c:v>457,27</c:v>
                </c:pt>
                <c:pt idx="572">
                  <c:v>457,73</c:v>
                </c:pt>
                <c:pt idx="573">
                  <c:v>458,19</c:v>
                </c:pt>
                <c:pt idx="574">
                  <c:v>458,66</c:v>
                </c:pt>
                <c:pt idx="575">
                  <c:v>459,12</c:v>
                </c:pt>
                <c:pt idx="576">
                  <c:v>459,58</c:v>
                </c:pt>
                <c:pt idx="577">
                  <c:v>460,05</c:v>
                </c:pt>
                <c:pt idx="578">
                  <c:v>460,51</c:v>
                </c:pt>
                <c:pt idx="579">
                  <c:v>460,98</c:v>
                </c:pt>
                <c:pt idx="580">
                  <c:v>461,44</c:v>
                </c:pt>
                <c:pt idx="581">
                  <c:v>461,9</c:v>
                </c:pt>
                <c:pt idx="582">
                  <c:v>462,37</c:v>
                </c:pt>
                <c:pt idx="583">
                  <c:v>462,83</c:v>
                </c:pt>
                <c:pt idx="584">
                  <c:v>463,29</c:v>
                </c:pt>
                <c:pt idx="585">
                  <c:v>463,76</c:v>
                </c:pt>
                <c:pt idx="586">
                  <c:v>464,22</c:v>
                </c:pt>
                <c:pt idx="587">
                  <c:v>464,68</c:v>
                </c:pt>
                <c:pt idx="588">
                  <c:v>465,15</c:v>
                </c:pt>
                <c:pt idx="589">
                  <c:v>465,61</c:v>
                </c:pt>
                <c:pt idx="590">
                  <c:v>466,07</c:v>
                </c:pt>
                <c:pt idx="591">
                  <c:v>466,54</c:v>
                </c:pt>
                <c:pt idx="592">
                  <c:v>467</c:v>
                </c:pt>
                <c:pt idx="593">
                  <c:v>467,46</c:v>
                </c:pt>
                <c:pt idx="594">
                  <c:v>467,93</c:v>
                </c:pt>
                <c:pt idx="595">
                  <c:v>468,39</c:v>
                </c:pt>
                <c:pt idx="596">
                  <c:v>468,85</c:v>
                </c:pt>
                <c:pt idx="597">
                  <c:v>469,32</c:v>
                </c:pt>
                <c:pt idx="598">
                  <c:v>469,78</c:v>
                </c:pt>
                <c:pt idx="599">
                  <c:v>470,24</c:v>
                </c:pt>
                <c:pt idx="600">
                  <c:v>470,71</c:v>
                </c:pt>
                <c:pt idx="601">
                  <c:v>471,17</c:v>
                </c:pt>
                <c:pt idx="602">
                  <c:v>471,63</c:v>
                </c:pt>
                <c:pt idx="603">
                  <c:v>472,1</c:v>
                </c:pt>
                <c:pt idx="604">
                  <c:v>472,56</c:v>
                </c:pt>
                <c:pt idx="605">
                  <c:v>473,02</c:v>
                </c:pt>
                <c:pt idx="606">
                  <c:v>473,48</c:v>
                </c:pt>
                <c:pt idx="607">
                  <c:v>473,95</c:v>
                </c:pt>
                <c:pt idx="608">
                  <c:v>474,41</c:v>
                </c:pt>
                <c:pt idx="609">
                  <c:v>474,87</c:v>
                </c:pt>
                <c:pt idx="610">
                  <c:v>475,34</c:v>
                </c:pt>
                <c:pt idx="611">
                  <c:v>475,8</c:v>
                </c:pt>
                <c:pt idx="612">
                  <c:v>476,26</c:v>
                </c:pt>
                <c:pt idx="613">
                  <c:v>476,72</c:v>
                </c:pt>
                <c:pt idx="614">
                  <c:v>477,19</c:v>
                </c:pt>
                <c:pt idx="615">
                  <c:v>477,65</c:v>
                </c:pt>
                <c:pt idx="616">
                  <c:v>478,11</c:v>
                </c:pt>
                <c:pt idx="617">
                  <c:v>478,58</c:v>
                </c:pt>
                <c:pt idx="618">
                  <c:v>479,04</c:v>
                </c:pt>
                <c:pt idx="619">
                  <c:v>479,5</c:v>
                </c:pt>
                <c:pt idx="620">
                  <c:v>479,96</c:v>
                </c:pt>
                <c:pt idx="621">
                  <c:v>480,43</c:v>
                </c:pt>
                <c:pt idx="622">
                  <c:v>480,89</c:v>
                </c:pt>
                <c:pt idx="623">
                  <c:v>481,35</c:v>
                </c:pt>
                <c:pt idx="624">
                  <c:v>481,81</c:v>
                </c:pt>
                <c:pt idx="625">
                  <c:v>482,28</c:v>
                </c:pt>
                <c:pt idx="626">
                  <c:v>482,74</c:v>
                </c:pt>
                <c:pt idx="627">
                  <c:v>483,2</c:v>
                </c:pt>
                <c:pt idx="628">
                  <c:v>483,66</c:v>
                </c:pt>
                <c:pt idx="629">
                  <c:v>484,13</c:v>
                </c:pt>
                <c:pt idx="630">
                  <c:v>484,59</c:v>
                </c:pt>
                <c:pt idx="631">
                  <c:v>485,05</c:v>
                </c:pt>
                <c:pt idx="632">
                  <c:v>485,51</c:v>
                </c:pt>
                <c:pt idx="633">
                  <c:v>485,97</c:v>
                </c:pt>
                <c:pt idx="634">
                  <c:v>486,44</c:v>
                </c:pt>
                <c:pt idx="635">
                  <c:v>486,9</c:v>
                </c:pt>
                <c:pt idx="636">
                  <c:v>487,36</c:v>
                </c:pt>
                <c:pt idx="637">
                  <c:v>487,82</c:v>
                </c:pt>
                <c:pt idx="638">
                  <c:v>488,29</c:v>
                </c:pt>
                <c:pt idx="639">
                  <c:v>488,75</c:v>
                </c:pt>
                <c:pt idx="640">
                  <c:v>489,21</c:v>
                </c:pt>
                <c:pt idx="641">
                  <c:v>489,67</c:v>
                </c:pt>
                <c:pt idx="642">
                  <c:v>490,13</c:v>
                </c:pt>
                <c:pt idx="643">
                  <c:v>490,6</c:v>
                </c:pt>
                <c:pt idx="644">
                  <c:v>491,06</c:v>
                </c:pt>
                <c:pt idx="645">
                  <c:v>491,52</c:v>
                </c:pt>
                <c:pt idx="646">
                  <c:v>491,98</c:v>
                </c:pt>
                <c:pt idx="647">
                  <c:v>492,44</c:v>
                </c:pt>
                <c:pt idx="648">
                  <c:v>492,9</c:v>
                </c:pt>
                <c:pt idx="649">
                  <c:v>493,37</c:v>
                </c:pt>
                <c:pt idx="650">
                  <c:v>493,83</c:v>
                </c:pt>
                <c:pt idx="651">
                  <c:v>494,29</c:v>
                </c:pt>
                <c:pt idx="652">
                  <c:v>494,75</c:v>
                </c:pt>
                <c:pt idx="653">
                  <c:v>495,21</c:v>
                </c:pt>
                <c:pt idx="654">
                  <c:v>495,67</c:v>
                </c:pt>
                <c:pt idx="655">
                  <c:v>496,14</c:v>
                </c:pt>
                <c:pt idx="656">
                  <c:v>496,6</c:v>
                </c:pt>
                <c:pt idx="657">
                  <c:v>497,06</c:v>
                </c:pt>
                <c:pt idx="658">
                  <c:v>497,52</c:v>
                </c:pt>
                <c:pt idx="659">
                  <c:v>497,98</c:v>
                </c:pt>
                <c:pt idx="660">
                  <c:v>498,44</c:v>
                </c:pt>
                <c:pt idx="661">
                  <c:v>498,91</c:v>
                </c:pt>
                <c:pt idx="662">
                  <c:v>499,37</c:v>
                </c:pt>
                <c:pt idx="663">
                  <c:v>499,83</c:v>
                </c:pt>
                <c:pt idx="664">
                  <c:v>500,29</c:v>
                </c:pt>
                <c:pt idx="665">
                  <c:v>500,75</c:v>
                </c:pt>
                <c:pt idx="666">
                  <c:v>501,21</c:v>
                </c:pt>
                <c:pt idx="667">
                  <c:v>501,67</c:v>
                </c:pt>
                <c:pt idx="668">
                  <c:v>502,14</c:v>
                </c:pt>
                <c:pt idx="669">
                  <c:v>502,6</c:v>
                </c:pt>
                <c:pt idx="670">
                  <c:v>503,06</c:v>
                </c:pt>
                <c:pt idx="671">
                  <c:v>503,52</c:v>
                </c:pt>
                <c:pt idx="672">
                  <c:v>503,98</c:v>
                </c:pt>
                <c:pt idx="673">
                  <c:v>504,44</c:v>
                </c:pt>
                <c:pt idx="674">
                  <c:v>504,9</c:v>
                </c:pt>
                <c:pt idx="675">
                  <c:v>505,36</c:v>
                </c:pt>
                <c:pt idx="676">
                  <c:v>505,82</c:v>
                </c:pt>
                <c:pt idx="677">
                  <c:v>506,29</c:v>
                </c:pt>
                <c:pt idx="678">
                  <c:v>506,75</c:v>
                </c:pt>
                <c:pt idx="679">
                  <c:v>507,21</c:v>
                </c:pt>
                <c:pt idx="680">
                  <c:v>507,67</c:v>
                </c:pt>
                <c:pt idx="681">
                  <c:v>508,13</c:v>
                </c:pt>
                <c:pt idx="682">
                  <c:v>508,59</c:v>
                </c:pt>
                <c:pt idx="683">
                  <c:v>509,05</c:v>
                </c:pt>
                <c:pt idx="684">
                  <c:v>509,51</c:v>
                </c:pt>
                <c:pt idx="685">
                  <c:v>509,97</c:v>
                </c:pt>
                <c:pt idx="686">
                  <c:v>510,43</c:v>
                </c:pt>
                <c:pt idx="687">
                  <c:v>510,89</c:v>
                </c:pt>
                <c:pt idx="688">
                  <c:v>511,35</c:v>
                </c:pt>
                <c:pt idx="689">
                  <c:v>511,82</c:v>
                </c:pt>
                <c:pt idx="690">
                  <c:v>512,28</c:v>
                </c:pt>
                <c:pt idx="691">
                  <c:v>512,74</c:v>
                </c:pt>
                <c:pt idx="692">
                  <c:v>513,2</c:v>
                </c:pt>
                <c:pt idx="693">
                  <c:v>513,66</c:v>
                </c:pt>
                <c:pt idx="694">
                  <c:v>514,12</c:v>
                </c:pt>
                <c:pt idx="695">
                  <c:v>514,58</c:v>
                </c:pt>
                <c:pt idx="696">
                  <c:v>515,04</c:v>
                </c:pt>
                <c:pt idx="697">
                  <c:v>515,5</c:v>
                </c:pt>
                <c:pt idx="698">
                  <c:v>515,96</c:v>
                </c:pt>
                <c:pt idx="699">
                  <c:v>516,42</c:v>
                </c:pt>
                <c:pt idx="700">
                  <c:v>516,88</c:v>
                </c:pt>
                <c:pt idx="701">
                  <c:v>517,34</c:v>
                </c:pt>
                <c:pt idx="702">
                  <c:v>517,8</c:v>
                </c:pt>
                <c:pt idx="703">
                  <c:v>518,26</c:v>
                </c:pt>
                <c:pt idx="704">
                  <c:v>518,72</c:v>
                </c:pt>
                <c:pt idx="705">
                  <c:v>519,18</c:v>
                </c:pt>
                <c:pt idx="706">
                  <c:v>519,64</c:v>
                </c:pt>
                <c:pt idx="707">
                  <c:v>520,1</c:v>
                </c:pt>
                <c:pt idx="708">
                  <c:v>520,56</c:v>
                </c:pt>
                <c:pt idx="709">
                  <c:v>521,02</c:v>
                </c:pt>
                <c:pt idx="710">
                  <c:v>521,48</c:v>
                </c:pt>
                <c:pt idx="711">
                  <c:v>521,94</c:v>
                </c:pt>
                <c:pt idx="712">
                  <c:v>522,4</c:v>
                </c:pt>
                <c:pt idx="713">
                  <c:v>522,86</c:v>
                </c:pt>
                <c:pt idx="714">
                  <c:v>523,32</c:v>
                </c:pt>
                <c:pt idx="715">
                  <c:v>523,78</c:v>
                </c:pt>
                <c:pt idx="716">
                  <c:v>524,24</c:v>
                </c:pt>
                <c:pt idx="717">
                  <c:v>524,7</c:v>
                </c:pt>
                <c:pt idx="718">
                  <c:v>525,16</c:v>
                </c:pt>
                <c:pt idx="719">
                  <c:v>525,62</c:v>
                </c:pt>
                <c:pt idx="720">
                  <c:v>526,08</c:v>
                </c:pt>
                <c:pt idx="721">
                  <c:v>526,54</c:v>
                </c:pt>
                <c:pt idx="722">
                  <c:v>527</c:v>
                </c:pt>
                <c:pt idx="723">
                  <c:v>527,46</c:v>
                </c:pt>
                <c:pt idx="724">
                  <c:v>527,92</c:v>
                </c:pt>
                <c:pt idx="725">
                  <c:v>528,38</c:v>
                </c:pt>
                <c:pt idx="726">
                  <c:v>528,84</c:v>
                </c:pt>
                <c:pt idx="727">
                  <c:v>529,3</c:v>
                </c:pt>
                <c:pt idx="728">
                  <c:v>529,76</c:v>
                </c:pt>
                <c:pt idx="729">
                  <c:v>530,22</c:v>
                </c:pt>
                <c:pt idx="730">
                  <c:v>530,68</c:v>
                </c:pt>
                <c:pt idx="731">
                  <c:v>531,14</c:v>
                </c:pt>
                <c:pt idx="732">
                  <c:v>531,6</c:v>
                </c:pt>
                <c:pt idx="733">
                  <c:v>532,06</c:v>
                </c:pt>
                <c:pt idx="734">
                  <c:v>532,52</c:v>
                </c:pt>
                <c:pt idx="735">
                  <c:v>532,98</c:v>
                </c:pt>
                <c:pt idx="736">
                  <c:v>533,44</c:v>
                </c:pt>
                <c:pt idx="737">
                  <c:v>533,9</c:v>
                </c:pt>
                <c:pt idx="738">
                  <c:v>534,36</c:v>
                </c:pt>
                <c:pt idx="739">
                  <c:v>534,82</c:v>
                </c:pt>
                <c:pt idx="740">
                  <c:v>535,28</c:v>
                </c:pt>
                <c:pt idx="741">
                  <c:v>535,73</c:v>
                </c:pt>
                <c:pt idx="742">
                  <c:v>536,19</c:v>
                </c:pt>
                <c:pt idx="743">
                  <c:v>536,65</c:v>
                </c:pt>
                <c:pt idx="744">
                  <c:v>537,11</c:v>
                </c:pt>
                <c:pt idx="745">
                  <c:v>537,57</c:v>
                </c:pt>
                <c:pt idx="746">
                  <c:v>538,03</c:v>
                </c:pt>
                <c:pt idx="747">
                  <c:v>538,49</c:v>
                </c:pt>
                <c:pt idx="748">
                  <c:v>538,95</c:v>
                </c:pt>
                <c:pt idx="749">
                  <c:v>539,41</c:v>
                </c:pt>
                <c:pt idx="750">
                  <c:v>539,87</c:v>
                </c:pt>
                <c:pt idx="751">
                  <c:v>540,33</c:v>
                </c:pt>
                <c:pt idx="752">
                  <c:v>540,79</c:v>
                </c:pt>
                <c:pt idx="753">
                  <c:v>541,24</c:v>
                </c:pt>
                <c:pt idx="754">
                  <c:v>541,7</c:v>
                </c:pt>
                <c:pt idx="755">
                  <c:v>542,16</c:v>
                </c:pt>
                <c:pt idx="756">
                  <c:v>542,62</c:v>
                </c:pt>
                <c:pt idx="757">
                  <c:v>543,08</c:v>
                </c:pt>
                <c:pt idx="758">
                  <c:v>543,54</c:v>
                </c:pt>
                <c:pt idx="759">
                  <c:v>544</c:v>
                </c:pt>
                <c:pt idx="760">
                  <c:v>544,46</c:v>
                </c:pt>
                <c:pt idx="761">
                  <c:v>544,91</c:v>
                </c:pt>
                <c:pt idx="762">
                  <c:v>545,37</c:v>
                </c:pt>
                <c:pt idx="763">
                  <c:v>545,83</c:v>
                </c:pt>
                <c:pt idx="764">
                  <c:v>546,29</c:v>
                </c:pt>
                <c:pt idx="765">
                  <c:v>546,75</c:v>
                </c:pt>
                <c:pt idx="766">
                  <c:v>547,21</c:v>
                </c:pt>
                <c:pt idx="767">
                  <c:v>547,67</c:v>
                </c:pt>
                <c:pt idx="768">
                  <c:v>548,13</c:v>
                </c:pt>
                <c:pt idx="769">
                  <c:v>548,58</c:v>
                </c:pt>
                <c:pt idx="770">
                  <c:v>549,04</c:v>
                </c:pt>
                <c:pt idx="771">
                  <c:v>549,5</c:v>
                </c:pt>
                <c:pt idx="772">
                  <c:v>549,96</c:v>
                </c:pt>
                <c:pt idx="773">
                  <c:v>550,42</c:v>
                </c:pt>
                <c:pt idx="774">
                  <c:v>550,88</c:v>
                </c:pt>
                <c:pt idx="775">
                  <c:v>551,33</c:v>
                </c:pt>
                <c:pt idx="776">
                  <c:v>551,79</c:v>
                </c:pt>
                <c:pt idx="777">
                  <c:v>552,25</c:v>
                </c:pt>
                <c:pt idx="778">
                  <c:v>552,71</c:v>
                </c:pt>
                <c:pt idx="779">
                  <c:v>553,17</c:v>
                </c:pt>
                <c:pt idx="780">
                  <c:v>553,63</c:v>
                </c:pt>
                <c:pt idx="781">
                  <c:v>554,08</c:v>
                </c:pt>
                <c:pt idx="782">
                  <c:v>554,54</c:v>
                </c:pt>
                <c:pt idx="783">
                  <c:v>555</c:v>
                </c:pt>
                <c:pt idx="784">
                  <c:v>555,46</c:v>
                </c:pt>
                <c:pt idx="785">
                  <c:v>555,92</c:v>
                </c:pt>
                <c:pt idx="786">
                  <c:v>556,37</c:v>
                </c:pt>
                <c:pt idx="787">
                  <c:v>556,83</c:v>
                </c:pt>
                <c:pt idx="788">
                  <c:v>557,29</c:v>
                </c:pt>
                <c:pt idx="789">
                  <c:v>557,75</c:v>
                </c:pt>
                <c:pt idx="790">
                  <c:v>558,21</c:v>
                </c:pt>
                <c:pt idx="791">
                  <c:v>558,66</c:v>
                </c:pt>
                <c:pt idx="792">
                  <c:v>559,12</c:v>
                </c:pt>
                <c:pt idx="793">
                  <c:v>559,58</c:v>
                </c:pt>
                <c:pt idx="794">
                  <c:v>560,04</c:v>
                </c:pt>
                <c:pt idx="795">
                  <c:v>560,5</c:v>
                </c:pt>
                <c:pt idx="796">
                  <c:v>560,95</c:v>
                </c:pt>
                <c:pt idx="797">
                  <c:v>561,41</c:v>
                </c:pt>
                <c:pt idx="798">
                  <c:v>561,87</c:v>
                </c:pt>
                <c:pt idx="799">
                  <c:v>562,33</c:v>
                </c:pt>
                <c:pt idx="800">
                  <c:v>562,78</c:v>
                </c:pt>
                <c:pt idx="801">
                  <c:v>563,24</c:v>
                </c:pt>
                <c:pt idx="802">
                  <c:v>563,7</c:v>
                </c:pt>
                <c:pt idx="803">
                  <c:v>564,16</c:v>
                </c:pt>
                <c:pt idx="804">
                  <c:v>564,61</c:v>
                </c:pt>
                <c:pt idx="805">
                  <c:v>565,07</c:v>
                </c:pt>
                <c:pt idx="806">
                  <c:v>565,53</c:v>
                </c:pt>
                <c:pt idx="807">
                  <c:v>565,99</c:v>
                </c:pt>
                <c:pt idx="808">
                  <c:v>566,44</c:v>
                </c:pt>
                <c:pt idx="809">
                  <c:v>566,9</c:v>
                </c:pt>
                <c:pt idx="810">
                  <c:v>567,36</c:v>
                </c:pt>
                <c:pt idx="811">
                  <c:v>567,82</c:v>
                </c:pt>
                <c:pt idx="812">
                  <c:v>568,27</c:v>
                </c:pt>
                <c:pt idx="813">
                  <c:v>568,73</c:v>
                </c:pt>
                <c:pt idx="814">
                  <c:v>569,19</c:v>
                </c:pt>
                <c:pt idx="815">
                  <c:v>569,65</c:v>
                </c:pt>
                <c:pt idx="816">
                  <c:v>570,1</c:v>
                </c:pt>
                <c:pt idx="817">
                  <c:v>570,56</c:v>
                </c:pt>
                <c:pt idx="818">
                  <c:v>571,02</c:v>
                </c:pt>
                <c:pt idx="819">
                  <c:v>571,47</c:v>
                </c:pt>
                <c:pt idx="820">
                  <c:v>571,93</c:v>
                </c:pt>
                <c:pt idx="821">
                  <c:v>572,39</c:v>
                </c:pt>
                <c:pt idx="822">
                  <c:v>572,85</c:v>
                </c:pt>
                <c:pt idx="823">
                  <c:v>573,3</c:v>
                </c:pt>
                <c:pt idx="824">
                  <c:v>573,76</c:v>
                </c:pt>
                <c:pt idx="825">
                  <c:v>574,22</c:v>
                </c:pt>
                <c:pt idx="826">
                  <c:v>574,67</c:v>
                </c:pt>
                <c:pt idx="827">
                  <c:v>575,13</c:v>
                </c:pt>
                <c:pt idx="828">
                  <c:v>575,59</c:v>
                </c:pt>
                <c:pt idx="829">
                  <c:v>576,04</c:v>
                </c:pt>
                <c:pt idx="830">
                  <c:v>576,5</c:v>
                </c:pt>
                <c:pt idx="831">
                  <c:v>576,96</c:v>
                </c:pt>
                <c:pt idx="832">
                  <c:v>577,42</c:v>
                </c:pt>
                <c:pt idx="833">
                  <c:v>577,87</c:v>
                </c:pt>
                <c:pt idx="834">
                  <c:v>578,33</c:v>
                </c:pt>
                <c:pt idx="835">
                  <c:v>578,79</c:v>
                </c:pt>
                <c:pt idx="836">
                  <c:v>579,24</c:v>
                </c:pt>
                <c:pt idx="837">
                  <c:v>579,7</c:v>
                </c:pt>
                <c:pt idx="838">
                  <c:v>580,16</c:v>
                </c:pt>
                <c:pt idx="839">
                  <c:v>580,61</c:v>
                </c:pt>
                <c:pt idx="840">
                  <c:v>581,07</c:v>
                </c:pt>
                <c:pt idx="841">
                  <c:v>581,53</c:v>
                </c:pt>
                <c:pt idx="842">
                  <c:v>581,98</c:v>
                </c:pt>
                <c:pt idx="843">
                  <c:v>582,44</c:v>
                </c:pt>
                <c:pt idx="844">
                  <c:v>582,89</c:v>
                </c:pt>
                <c:pt idx="845">
                  <c:v>583,35</c:v>
                </c:pt>
                <c:pt idx="846">
                  <c:v>583,81</c:v>
                </c:pt>
                <c:pt idx="847">
                  <c:v>584,26</c:v>
                </c:pt>
                <c:pt idx="848">
                  <c:v>584,72</c:v>
                </c:pt>
                <c:pt idx="849">
                  <c:v>585,18</c:v>
                </c:pt>
                <c:pt idx="850">
                  <c:v>585,63</c:v>
                </c:pt>
                <c:pt idx="851">
                  <c:v>586,09</c:v>
                </c:pt>
                <c:pt idx="852">
                  <c:v>586,55</c:v>
                </c:pt>
                <c:pt idx="853">
                  <c:v>587</c:v>
                </c:pt>
                <c:pt idx="854">
                  <c:v>587,46</c:v>
                </c:pt>
                <c:pt idx="855">
                  <c:v>587,91</c:v>
                </c:pt>
                <c:pt idx="856">
                  <c:v>588,37</c:v>
                </c:pt>
                <c:pt idx="857">
                  <c:v>588,83</c:v>
                </c:pt>
                <c:pt idx="858">
                  <c:v>589,28</c:v>
                </c:pt>
                <c:pt idx="859">
                  <c:v>589,74</c:v>
                </c:pt>
                <c:pt idx="860">
                  <c:v>590,19</c:v>
                </c:pt>
                <c:pt idx="861">
                  <c:v>590,65</c:v>
                </c:pt>
                <c:pt idx="862">
                  <c:v>591,11</c:v>
                </c:pt>
                <c:pt idx="863">
                  <c:v>591,56</c:v>
                </c:pt>
                <c:pt idx="864">
                  <c:v>592,02</c:v>
                </c:pt>
                <c:pt idx="865">
                  <c:v>592,47</c:v>
                </c:pt>
                <c:pt idx="866">
                  <c:v>592,93</c:v>
                </c:pt>
                <c:pt idx="867">
                  <c:v>593,39</c:v>
                </c:pt>
                <c:pt idx="868">
                  <c:v>593,84</c:v>
                </c:pt>
                <c:pt idx="869">
                  <c:v>594,3</c:v>
                </c:pt>
                <c:pt idx="870">
                  <c:v>594,75</c:v>
                </c:pt>
                <c:pt idx="871">
                  <c:v>595,21</c:v>
                </c:pt>
                <c:pt idx="872">
                  <c:v>595,66</c:v>
                </c:pt>
                <c:pt idx="873">
                  <c:v>596,12</c:v>
                </c:pt>
                <c:pt idx="874">
                  <c:v>596,58</c:v>
                </c:pt>
                <c:pt idx="875">
                  <c:v>597,03</c:v>
                </c:pt>
                <c:pt idx="876">
                  <c:v>597,49</c:v>
                </c:pt>
                <c:pt idx="877">
                  <c:v>597,94</c:v>
                </c:pt>
                <c:pt idx="878">
                  <c:v>598,4</c:v>
                </c:pt>
                <c:pt idx="879">
                  <c:v>598,85</c:v>
                </c:pt>
                <c:pt idx="880">
                  <c:v>599,31</c:v>
                </c:pt>
                <c:pt idx="881">
                  <c:v>599,76</c:v>
                </c:pt>
                <c:pt idx="882">
                  <c:v>600,22</c:v>
                </c:pt>
                <c:pt idx="883">
                  <c:v>600,67</c:v>
                </c:pt>
                <c:pt idx="884">
                  <c:v>601,13</c:v>
                </c:pt>
                <c:pt idx="885">
                  <c:v>601,59</c:v>
                </c:pt>
                <c:pt idx="886">
                  <c:v>602,04</c:v>
                </c:pt>
                <c:pt idx="887">
                  <c:v>602,5</c:v>
                </c:pt>
                <c:pt idx="888">
                  <c:v>602,95</c:v>
                </c:pt>
                <c:pt idx="889">
                  <c:v>603,41</c:v>
                </c:pt>
                <c:pt idx="890">
                  <c:v>603,86</c:v>
                </c:pt>
                <c:pt idx="891">
                  <c:v>604,32</c:v>
                </c:pt>
                <c:pt idx="892">
                  <c:v>604,77</c:v>
                </c:pt>
                <c:pt idx="893">
                  <c:v>605,23</c:v>
                </c:pt>
                <c:pt idx="894">
                  <c:v>605,68</c:v>
                </c:pt>
                <c:pt idx="895">
                  <c:v>606,14</c:v>
                </c:pt>
                <c:pt idx="896">
                  <c:v>606,59</c:v>
                </c:pt>
                <c:pt idx="897">
                  <c:v>607,05</c:v>
                </c:pt>
                <c:pt idx="898">
                  <c:v>607,5</c:v>
                </c:pt>
                <c:pt idx="899">
                  <c:v>607,96</c:v>
                </c:pt>
                <c:pt idx="900">
                  <c:v>608,41</c:v>
                </c:pt>
                <c:pt idx="901">
                  <c:v>608,87</c:v>
                </c:pt>
                <c:pt idx="902">
                  <c:v>609,32</c:v>
                </c:pt>
                <c:pt idx="903">
                  <c:v>609,78</c:v>
                </c:pt>
                <c:pt idx="904">
                  <c:v>610,23</c:v>
                </c:pt>
                <c:pt idx="905">
                  <c:v>610,69</c:v>
                </c:pt>
                <c:pt idx="906">
                  <c:v>611,14</c:v>
                </c:pt>
                <c:pt idx="907">
                  <c:v>611,6</c:v>
                </c:pt>
                <c:pt idx="908">
                  <c:v>612,05</c:v>
                </c:pt>
                <c:pt idx="909">
                  <c:v>612,5</c:v>
                </c:pt>
                <c:pt idx="910">
                  <c:v>612,96</c:v>
                </c:pt>
                <c:pt idx="911">
                  <c:v>613,41</c:v>
                </c:pt>
                <c:pt idx="912">
                  <c:v>613,87</c:v>
                </c:pt>
                <c:pt idx="913">
                  <c:v>614,32</c:v>
                </c:pt>
                <c:pt idx="914">
                  <c:v>614,78</c:v>
                </c:pt>
                <c:pt idx="915">
                  <c:v>615,23</c:v>
                </c:pt>
                <c:pt idx="916">
                  <c:v>615,69</c:v>
                </c:pt>
                <c:pt idx="917">
                  <c:v>616,14</c:v>
                </c:pt>
                <c:pt idx="918">
                  <c:v>616,59</c:v>
                </c:pt>
                <c:pt idx="919">
                  <c:v>617,05</c:v>
                </c:pt>
                <c:pt idx="920">
                  <c:v>617,5</c:v>
                </c:pt>
                <c:pt idx="921">
                  <c:v>617,96</c:v>
                </c:pt>
                <c:pt idx="922">
                  <c:v>618,41</c:v>
                </c:pt>
                <c:pt idx="923">
                  <c:v>618,87</c:v>
                </c:pt>
                <c:pt idx="924">
                  <c:v>619,32</c:v>
                </c:pt>
                <c:pt idx="925">
                  <c:v>619,77</c:v>
                </c:pt>
                <c:pt idx="926">
                  <c:v>620,23</c:v>
                </c:pt>
                <c:pt idx="927">
                  <c:v>620,68</c:v>
                </c:pt>
                <c:pt idx="928">
                  <c:v>621,14</c:v>
                </c:pt>
                <c:pt idx="929">
                  <c:v>621,59</c:v>
                </c:pt>
                <c:pt idx="930">
                  <c:v>622,05</c:v>
                </c:pt>
                <c:pt idx="931">
                  <c:v>622,5</c:v>
                </c:pt>
                <c:pt idx="932">
                  <c:v>622,95</c:v>
                </c:pt>
                <c:pt idx="933">
                  <c:v>623,41</c:v>
                </c:pt>
                <c:pt idx="934">
                  <c:v>623,86</c:v>
                </c:pt>
                <c:pt idx="935">
                  <c:v>624,32</c:v>
                </c:pt>
                <c:pt idx="936">
                  <c:v>624,77</c:v>
                </c:pt>
                <c:pt idx="937">
                  <c:v>625,22</c:v>
                </c:pt>
                <c:pt idx="938">
                  <c:v>625,68</c:v>
                </c:pt>
                <c:pt idx="939">
                  <c:v>626,13</c:v>
                </c:pt>
                <c:pt idx="940">
                  <c:v>626,58</c:v>
                </c:pt>
                <c:pt idx="941">
                  <c:v>627,04</c:v>
                </c:pt>
                <c:pt idx="942">
                  <c:v>627,49</c:v>
                </c:pt>
                <c:pt idx="943">
                  <c:v>627,95</c:v>
                </c:pt>
                <c:pt idx="944">
                  <c:v>628,4</c:v>
                </c:pt>
                <c:pt idx="945">
                  <c:v>628,85</c:v>
                </c:pt>
                <c:pt idx="946">
                  <c:v>629,31</c:v>
                </c:pt>
                <c:pt idx="947">
                  <c:v>629,76</c:v>
                </c:pt>
                <c:pt idx="948">
                  <c:v>630,21</c:v>
                </c:pt>
                <c:pt idx="949">
                  <c:v>630,67</c:v>
                </c:pt>
                <c:pt idx="950">
                  <c:v>631,12</c:v>
                </c:pt>
                <c:pt idx="951">
                  <c:v>631,57</c:v>
                </c:pt>
                <c:pt idx="952">
                  <c:v>632,03</c:v>
                </c:pt>
                <c:pt idx="953">
                  <c:v>632,48</c:v>
                </c:pt>
                <c:pt idx="954">
                  <c:v>632,93</c:v>
                </c:pt>
                <c:pt idx="955">
                  <c:v>633,39</c:v>
                </c:pt>
                <c:pt idx="956">
                  <c:v>633,84</c:v>
                </c:pt>
                <c:pt idx="957">
                  <c:v>634,29</c:v>
                </c:pt>
                <c:pt idx="958">
                  <c:v>634,75</c:v>
                </c:pt>
                <c:pt idx="959">
                  <c:v>635,2</c:v>
                </c:pt>
                <c:pt idx="960">
                  <c:v>635,65</c:v>
                </c:pt>
                <c:pt idx="961">
                  <c:v>636,11</c:v>
                </c:pt>
                <c:pt idx="962">
                  <c:v>636,56</c:v>
                </c:pt>
                <c:pt idx="963">
                  <c:v>637,01</c:v>
                </c:pt>
                <c:pt idx="964">
                  <c:v>637,47</c:v>
                </c:pt>
                <c:pt idx="965">
                  <c:v>637,92</c:v>
                </c:pt>
                <c:pt idx="966">
                  <c:v>638,37</c:v>
                </c:pt>
                <c:pt idx="967">
                  <c:v>638,83</c:v>
                </c:pt>
                <c:pt idx="968">
                  <c:v>639,28</c:v>
                </c:pt>
                <c:pt idx="969">
                  <c:v>639,73</c:v>
                </c:pt>
                <c:pt idx="970">
                  <c:v>640,18</c:v>
                </c:pt>
                <c:pt idx="971">
                  <c:v>640,64</c:v>
                </c:pt>
                <c:pt idx="972">
                  <c:v>641,09</c:v>
                </c:pt>
                <c:pt idx="973">
                  <c:v>641,54</c:v>
                </c:pt>
                <c:pt idx="974">
                  <c:v>642</c:v>
                </c:pt>
                <c:pt idx="975">
                  <c:v>642,45</c:v>
                </c:pt>
                <c:pt idx="976">
                  <c:v>642,9</c:v>
                </c:pt>
                <c:pt idx="977">
                  <c:v>643,35</c:v>
                </c:pt>
                <c:pt idx="978">
                  <c:v>643,81</c:v>
                </c:pt>
                <c:pt idx="979">
                  <c:v>644,26</c:v>
                </c:pt>
                <c:pt idx="980">
                  <c:v>644,71</c:v>
                </c:pt>
                <c:pt idx="981">
                  <c:v>645,17</c:v>
                </c:pt>
                <c:pt idx="982">
                  <c:v>645,62</c:v>
                </c:pt>
                <c:pt idx="983">
                  <c:v>646,07</c:v>
                </c:pt>
                <c:pt idx="984">
                  <c:v>646,52</c:v>
                </c:pt>
                <c:pt idx="985">
                  <c:v>646,98</c:v>
                </c:pt>
                <c:pt idx="986">
                  <c:v>647,43</c:v>
                </c:pt>
                <c:pt idx="987">
                  <c:v>647,88</c:v>
                </c:pt>
                <c:pt idx="988">
                  <c:v>648,33</c:v>
                </c:pt>
                <c:pt idx="989">
                  <c:v>648,79</c:v>
                </c:pt>
                <c:pt idx="990">
                  <c:v>649,24</c:v>
                </c:pt>
                <c:pt idx="991">
                  <c:v>649,69</c:v>
                </c:pt>
                <c:pt idx="992">
                  <c:v>650,14</c:v>
                </c:pt>
                <c:pt idx="993">
                  <c:v>650,59</c:v>
                </c:pt>
                <c:pt idx="994">
                  <c:v>651,05</c:v>
                </c:pt>
                <c:pt idx="995">
                  <c:v>651,5</c:v>
                </c:pt>
                <c:pt idx="996">
                  <c:v>651,95</c:v>
                </c:pt>
                <c:pt idx="997">
                  <c:v>652,4</c:v>
                </c:pt>
                <c:pt idx="998">
                  <c:v>652,86</c:v>
                </c:pt>
                <c:pt idx="999">
                  <c:v>653,31</c:v>
                </c:pt>
                <c:pt idx="1000">
                  <c:v>653,76</c:v>
                </c:pt>
                <c:pt idx="1001">
                  <c:v>654,21</c:v>
                </c:pt>
                <c:pt idx="1002">
                  <c:v>654,66</c:v>
                </c:pt>
                <c:pt idx="1003">
                  <c:v>655,12</c:v>
                </c:pt>
                <c:pt idx="1004">
                  <c:v>655,57</c:v>
                </c:pt>
                <c:pt idx="1005">
                  <c:v>656,02</c:v>
                </c:pt>
                <c:pt idx="1006">
                  <c:v>656,47</c:v>
                </c:pt>
                <c:pt idx="1007">
                  <c:v>656,92</c:v>
                </c:pt>
                <c:pt idx="1008">
                  <c:v>657,38</c:v>
                </c:pt>
                <c:pt idx="1009">
                  <c:v>657,83</c:v>
                </c:pt>
                <c:pt idx="1010">
                  <c:v>658,28</c:v>
                </c:pt>
                <c:pt idx="1011">
                  <c:v>658,73</c:v>
                </c:pt>
                <c:pt idx="1012">
                  <c:v>659,18</c:v>
                </c:pt>
                <c:pt idx="1013">
                  <c:v>659,63</c:v>
                </c:pt>
                <c:pt idx="1014">
                  <c:v>660,09</c:v>
                </c:pt>
                <c:pt idx="1015">
                  <c:v>660,54</c:v>
                </c:pt>
                <c:pt idx="1016">
                  <c:v>660,99</c:v>
                </c:pt>
                <c:pt idx="1017">
                  <c:v>661,44</c:v>
                </c:pt>
                <c:pt idx="1018">
                  <c:v>661,89</c:v>
                </c:pt>
                <c:pt idx="1019">
                  <c:v>662,34</c:v>
                </c:pt>
                <c:pt idx="1020">
                  <c:v>662,8</c:v>
                </c:pt>
                <c:pt idx="1021">
                  <c:v>663,25</c:v>
                </c:pt>
                <c:pt idx="1022">
                  <c:v>663,7</c:v>
                </c:pt>
                <c:pt idx="1023">
                  <c:v>664,15</c:v>
                </c:pt>
                <c:pt idx="1024">
                  <c:v>664,6</c:v>
                </c:pt>
                <c:pt idx="1025">
                  <c:v>665,05</c:v>
                </c:pt>
                <c:pt idx="1026">
                  <c:v>665,5</c:v>
                </c:pt>
                <c:pt idx="1027">
                  <c:v>665,96</c:v>
                </c:pt>
                <c:pt idx="1028">
                  <c:v>666,41</c:v>
                </c:pt>
                <c:pt idx="1029">
                  <c:v>666,86</c:v>
                </c:pt>
                <c:pt idx="1030">
                  <c:v>667,31</c:v>
                </c:pt>
                <c:pt idx="1031">
                  <c:v>667,76</c:v>
                </c:pt>
                <c:pt idx="1032">
                  <c:v>668,21</c:v>
                </c:pt>
                <c:pt idx="1033">
                  <c:v>668,66</c:v>
                </c:pt>
                <c:pt idx="1034">
                  <c:v>669,11</c:v>
                </c:pt>
                <c:pt idx="1035">
                  <c:v>669,56</c:v>
                </c:pt>
                <c:pt idx="1036">
                  <c:v>670,02</c:v>
                </c:pt>
                <c:pt idx="1037">
                  <c:v>670,47</c:v>
                </c:pt>
                <c:pt idx="1038">
                  <c:v>670,92</c:v>
                </c:pt>
                <c:pt idx="1039">
                  <c:v>671,37</c:v>
                </c:pt>
                <c:pt idx="1040">
                  <c:v>671,82</c:v>
                </c:pt>
                <c:pt idx="1041">
                  <c:v>672,27</c:v>
                </c:pt>
                <c:pt idx="1042">
                  <c:v>672,72</c:v>
                </c:pt>
                <c:pt idx="1043">
                  <c:v>673,17</c:v>
                </c:pt>
                <c:pt idx="1044">
                  <c:v>673,62</c:v>
                </c:pt>
                <c:pt idx="1045">
                  <c:v>674,07</c:v>
                </c:pt>
                <c:pt idx="1046">
                  <c:v>674,52</c:v>
                </c:pt>
                <c:pt idx="1047">
                  <c:v>674,98</c:v>
                </c:pt>
                <c:pt idx="1048">
                  <c:v>675,43</c:v>
                </c:pt>
                <c:pt idx="1049">
                  <c:v>675,88</c:v>
                </c:pt>
                <c:pt idx="1050">
                  <c:v>676,33</c:v>
                </c:pt>
                <c:pt idx="1051">
                  <c:v>676,78</c:v>
                </c:pt>
                <c:pt idx="1052">
                  <c:v>677,23</c:v>
                </c:pt>
                <c:pt idx="1053">
                  <c:v>677,68</c:v>
                </c:pt>
                <c:pt idx="1054">
                  <c:v>678,13</c:v>
                </c:pt>
                <c:pt idx="1055">
                  <c:v>678,58</c:v>
                </c:pt>
                <c:pt idx="1056">
                  <c:v>679,03</c:v>
                </c:pt>
                <c:pt idx="1057">
                  <c:v>679,48</c:v>
                </c:pt>
                <c:pt idx="1058">
                  <c:v>679,93</c:v>
                </c:pt>
                <c:pt idx="1059">
                  <c:v>680,38</c:v>
                </c:pt>
                <c:pt idx="1060">
                  <c:v>680,83</c:v>
                </c:pt>
                <c:pt idx="1061">
                  <c:v>681,28</c:v>
                </c:pt>
                <c:pt idx="1062">
                  <c:v>681,73</c:v>
                </c:pt>
                <c:pt idx="1063">
                  <c:v>682,18</c:v>
                </c:pt>
                <c:pt idx="1064">
                  <c:v>682,63</c:v>
                </c:pt>
                <c:pt idx="1065">
                  <c:v>683,08</c:v>
                </c:pt>
                <c:pt idx="1066">
                  <c:v>683,53</c:v>
                </c:pt>
                <c:pt idx="1067">
                  <c:v>683,98</c:v>
                </c:pt>
                <c:pt idx="1068">
                  <c:v>684,43</c:v>
                </c:pt>
                <c:pt idx="1069">
                  <c:v>684,89</c:v>
                </c:pt>
                <c:pt idx="1070">
                  <c:v>685,34</c:v>
                </c:pt>
                <c:pt idx="1071">
                  <c:v>685,79</c:v>
                </c:pt>
                <c:pt idx="1072">
                  <c:v>686,24</c:v>
                </c:pt>
                <c:pt idx="1073">
                  <c:v>686,69</c:v>
                </c:pt>
                <c:pt idx="1074">
                  <c:v>687,14</c:v>
                </c:pt>
                <c:pt idx="1075">
                  <c:v>687,59</c:v>
                </c:pt>
                <c:pt idx="1076">
                  <c:v>688,04</c:v>
                </c:pt>
                <c:pt idx="1077">
                  <c:v>688,49</c:v>
                </c:pt>
                <c:pt idx="1078">
                  <c:v>688,93</c:v>
                </c:pt>
                <c:pt idx="1079">
                  <c:v>689,38</c:v>
                </c:pt>
                <c:pt idx="1080">
                  <c:v>689,83</c:v>
                </c:pt>
                <c:pt idx="1081">
                  <c:v>690,28</c:v>
                </c:pt>
                <c:pt idx="1082">
                  <c:v>690,73</c:v>
                </c:pt>
                <c:pt idx="1083">
                  <c:v>691,18</c:v>
                </c:pt>
                <c:pt idx="1084">
                  <c:v>691,63</c:v>
                </c:pt>
                <c:pt idx="1085">
                  <c:v>692,08</c:v>
                </c:pt>
                <c:pt idx="1086">
                  <c:v>692,53</c:v>
                </c:pt>
                <c:pt idx="1087">
                  <c:v>692,98</c:v>
                </c:pt>
                <c:pt idx="1088">
                  <c:v>693,43</c:v>
                </c:pt>
                <c:pt idx="1089">
                  <c:v>693,88</c:v>
                </c:pt>
                <c:pt idx="1090">
                  <c:v>694,33</c:v>
                </c:pt>
                <c:pt idx="1091">
                  <c:v>694,78</c:v>
                </c:pt>
                <c:pt idx="1092">
                  <c:v>695,23</c:v>
                </c:pt>
                <c:pt idx="1093">
                  <c:v>695,68</c:v>
                </c:pt>
                <c:pt idx="1094">
                  <c:v>696,13</c:v>
                </c:pt>
                <c:pt idx="1095">
                  <c:v>696,58</c:v>
                </c:pt>
                <c:pt idx="1096">
                  <c:v>697,03</c:v>
                </c:pt>
                <c:pt idx="1097">
                  <c:v>697,48</c:v>
                </c:pt>
                <c:pt idx="1098">
                  <c:v>697,93</c:v>
                </c:pt>
                <c:pt idx="1099">
                  <c:v>698,38</c:v>
                </c:pt>
                <c:pt idx="1100">
                  <c:v>698,82</c:v>
                </c:pt>
                <c:pt idx="1101">
                  <c:v>699,27</c:v>
                </c:pt>
                <c:pt idx="1102">
                  <c:v>699,72</c:v>
                </c:pt>
                <c:pt idx="1103">
                  <c:v>700,17</c:v>
                </c:pt>
                <c:pt idx="1104">
                  <c:v>700,62</c:v>
                </c:pt>
                <c:pt idx="1105">
                  <c:v>701,07</c:v>
                </c:pt>
                <c:pt idx="1106">
                  <c:v>701,52</c:v>
                </c:pt>
                <c:pt idx="1107">
                  <c:v>701,97</c:v>
                </c:pt>
                <c:pt idx="1108">
                  <c:v>702,42</c:v>
                </c:pt>
                <c:pt idx="1109">
                  <c:v>702,87</c:v>
                </c:pt>
                <c:pt idx="1110">
                  <c:v>703,32</c:v>
                </c:pt>
                <c:pt idx="1111">
                  <c:v>703,76</c:v>
                </c:pt>
                <c:pt idx="1112">
                  <c:v>704,21</c:v>
                </c:pt>
                <c:pt idx="1113">
                  <c:v>704,66</c:v>
                </c:pt>
                <c:pt idx="1114">
                  <c:v>705,11</c:v>
                </c:pt>
                <c:pt idx="1115">
                  <c:v>705,56</c:v>
                </c:pt>
                <c:pt idx="1116">
                  <c:v>706,01</c:v>
                </c:pt>
                <c:pt idx="1117">
                  <c:v>706,46</c:v>
                </c:pt>
                <c:pt idx="1118">
                  <c:v>706,91</c:v>
                </c:pt>
                <c:pt idx="1119">
                  <c:v>707,36</c:v>
                </c:pt>
                <c:pt idx="1120">
                  <c:v>707,8</c:v>
                </c:pt>
                <c:pt idx="1121">
                  <c:v>708,25</c:v>
                </c:pt>
                <c:pt idx="1122">
                  <c:v>708,7</c:v>
                </c:pt>
                <c:pt idx="1123">
                  <c:v>709,15</c:v>
                </c:pt>
                <c:pt idx="1124">
                  <c:v>709,6</c:v>
                </c:pt>
                <c:pt idx="1125">
                  <c:v>710,05</c:v>
                </c:pt>
                <c:pt idx="1126">
                  <c:v>710,5</c:v>
                </c:pt>
                <c:pt idx="1127">
                  <c:v>710,94</c:v>
                </c:pt>
                <c:pt idx="1128">
                  <c:v>711,39</c:v>
                </c:pt>
                <c:pt idx="1129">
                  <c:v>711,84</c:v>
                </c:pt>
                <c:pt idx="1130">
                  <c:v>712,29</c:v>
                </c:pt>
                <c:pt idx="1131">
                  <c:v>712,74</c:v>
                </c:pt>
                <c:pt idx="1132">
                  <c:v>713,19</c:v>
                </c:pt>
                <c:pt idx="1133">
                  <c:v>713,63</c:v>
                </c:pt>
                <c:pt idx="1134">
                  <c:v>714,08</c:v>
                </c:pt>
                <c:pt idx="1135">
                  <c:v>714,53</c:v>
                </c:pt>
                <c:pt idx="1136">
                  <c:v>714,98</c:v>
                </c:pt>
                <c:pt idx="1137">
                  <c:v>715,43</c:v>
                </c:pt>
                <c:pt idx="1138">
                  <c:v>715,87</c:v>
                </c:pt>
                <c:pt idx="1139">
                  <c:v>716,32</c:v>
                </c:pt>
                <c:pt idx="1140">
                  <c:v>716,77</c:v>
                </c:pt>
                <c:pt idx="1141">
                  <c:v>717,22</c:v>
                </c:pt>
                <c:pt idx="1142">
                  <c:v>717,67</c:v>
                </c:pt>
                <c:pt idx="1143">
                  <c:v>718,12</c:v>
                </c:pt>
                <c:pt idx="1144">
                  <c:v>718,56</c:v>
                </c:pt>
                <c:pt idx="1145">
                  <c:v>719,01</c:v>
                </c:pt>
                <c:pt idx="1146">
                  <c:v>719,46</c:v>
                </c:pt>
                <c:pt idx="1147">
                  <c:v>719,91</c:v>
                </c:pt>
                <c:pt idx="1148">
                  <c:v>720,35</c:v>
                </c:pt>
                <c:pt idx="1149">
                  <c:v>720,8</c:v>
                </c:pt>
                <c:pt idx="1150">
                  <c:v>721,25</c:v>
                </c:pt>
                <c:pt idx="1151">
                  <c:v>721,7</c:v>
                </c:pt>
                <c:pt idx="1152">
                  <c:v>722,15</c:v>
                </c:pt>
                <c:pt idx="1153">
                  <c:v>722,59</c:v>
                </c:pt>
                <c:pt idx="1154">
                  <c:v>723,04</c:v>
                </c:pt>
                <c:pt idx="1155">
                  <c:v>723,49</c:v>
                </c:pt>
                <c:pt idx="1156">
                  <c:v>723,94</c:v>
                </c:pt>
                <c:pt idx="1157">
                  <c:v>724,38</c:v>
                </c:pt>
                <c:pt idx="1158">
                  <c:v>724,83</c:v>
                </c:pt>
                <c:pt idx="1159">
                  <c:v>725,28</c:v>
                </c:pt>
                <c:pt idx="1160">
                  <c:v>725,73</c:v>
                </c:pt>
                <c:pt idx="1161">
                  <c:v>726,17</c:v>
                </c:pt>
                <c:pt idx="1162">
                  <c:v>726,62</c:v>
                </c:pt>
                <c:pt idx="1163">
                  <c:v>727,07</c:v>
                </c:pt>
                <c:pt idx="1164">
                  <c:v>727,52</c:v>
                </c:pt>
                <c:pt idx="1165">
                  <c:v>727,96</c:v>
                </c:pt>
                <c:pt idx="1166">
                  <c:v>728,41</c:v>
                </c:pt>
                <c:pt idx="1167">
                  <c:v>728,86</c:v>
                </c:pt>
                <c:pt idx="1168">
                  <c:v>729,31</c:v>
                </c:pt>
                <c:pt idx="1169">
                  <c:v>729,75</c:v>
                </c:pt>
                <c:pt idx="1170">
                  <c:v>730,2</c:v>
                </c:pt>
                <c:pt idx="1171">
                  <c:v>730,65</c:v>
                </c:pt>
                <c:pt idx="1172">
                  <c:v>731,09</c:v>
                </c:pt>
                <c:pt idx="1173">
                  <c:v>731,54</c:v>
                </c:pt>
                <c:pt idx="1174">
                  <c:v>731,99</c:v>
                </c:pt>
                <c:pt idx="1175">
                  <c:v>732,44</c:v>
                </c:pt>
                <c:pt idx="1176">
                  <c:v>732,88</c:v>
                </c:pt>
                <c:pt idx="1177">
                  <c:v>733,33</c:v>
                </c:pt>
                <c:pt idx="1178">
                  <c:v>733,78</c:v>
                </c:pt>
                <c:pt idx="1179">
                  <c:v>734,22</c:v>
                </c:pt>
                <c:pt idx="1180">
                  <c:v>734,67</c:v>
                </c:pt>
                <c:pt idx="1181">
                  <c:v>735,12</c:v>
                </c:pt>
                <c:pt idx="1182">
                  <c:v>735,57</c:v>
                </c:pt>
                <c:pt idx="1183">
                  <c:v>736,01</c:v>
                </c:pt>
                <c:pt idx="1184">
                  <c:v>736,46</c:v>
                </c:pt>
                <c:pt idx="1185">
                  <c:v>736,91</c:v>
                </c:pt>
                <c:pt idx="1186">
                  <c:v>737,35</c:v>
                </c:pt>
                <c:pt idx="1187">
                  <c:v>737,8</c:v>
                </c:pt>
                <c:pt idx="1188">
                  <c:v>738,25</c:v>
                </c:pt>
                <c:pt idx="1189">
                  <c:v>738,69</c:v>
                </c:pt>
                <c:pt idx="1190">
                  <c:v>739,14</c:v>
                </c:pt>
                <c:pt idx="1191">
                  <c:v>739,59</c:v>
                </c:pt>
                <c:pt idx="1192">
                  <c:v>740,03</c:v>
                </c:pt>
                <c:pt idx="1193">
                  <c:v>740,48</c:v>
                </c:pt>
                <c:pt idx="1194">
                  <c:v>740,93</c:v>
                </c:pt>
                <c:pt idx="1195">
                  <c:v>741,37</c:v>
                </c:pt>
                <c:pt idx="1196">
                  <c:v>741,82</c:v>
                </c:pt>
                <c:pt idx="1197">
                  <c:v>742,26</c:v>
                </c:pt>
                <c:pt idx="1198">
                  <c:v>742,71</c:v>
                </c:pt>
                <c:pt idx="1199">
                  <c:v>743,16</c:v>
                </c:pt>
                <c:pt idx="1200">
                  <c:v>743,6</c:v>
                </c:pt>
                <c:pt idx="1201">
                  <c:v>744,05</c:v>
                </c:pt>
                <c:pt idx="1202">
                  <c:v>744,5</c:v>
                </c:pt>
                <c:pt idx="1203">
                  <c:v>744,94</c:v>
                </c:pt>
                <c:pt idx="1204">
                  <c:v>745,39</c:v>
                </c:pt>
                <c:pt idx="1205">
                  <c:v>745,84</c:v>
                </c:pt>
                <c:pt idx="1206">
                  <c:v>746,28</c:v>
                </c:pt>
                <c:pt idx="1207">
                  <c:v>746,73</c:v>
                </c:pt>
                <c:pt idx="1208">
                  <c:v>747,17</c:v>
                </c:pt>
                <c:pt idx="1209">
                  <c:v>747,62</c:v>
                </c:pt>
                <c:pt idx="1210">
                  <c:v>748,07</c:v>
                </c:pt>
                <c:pt idx="1211">
                  <c:v>748,51</c:v>
                </c:pt>
                <c:pt idx="1212">
                  <c:v>748,96</c:v>
                </c:pt>
                <c:pt idx="1213">
                  <c:v>749,4</c:v>
                </c:pt>
                <c:pt idx="1214">
                  <c:v>749,85</c:v>
                </c:pt>
                <c:pt idx="1215">
                  <c:v>750,3</c:v>
                </c:pt>
                <c:pt idx="1216">
                  <c:v>750,74</c:v>
                </c:pt>
                <c:pt idx="1217">
                  <c:v>751,19</c:v>
                </c:pt>
                <c:pt idx="1218">
                  <c:v>751,63</c:v>
                </c:pt>
                <c:pt idx="1219">
                  <c:v>752,08</c:v>
                </c:pt>
                <c:pt idx="1220">
                  <c:v>752,53</c:v>
                </c:pt>
                <c:pt idx="1221">
                  <c:v>752,97</c:v>
                </c:pt>
                <c:pt idx="1222">
                  <c:v>753,42</c:v>
                </c:pt>
                <c:pt idx="1223">
                  <c:v>753,86</c:v>
                </c:pt>
                <c:pt idx="1224">
                  <c:v>754,31</c:v>
                </c:pt>
                <c:pt idx="1225">
                  <c:v>754,75</c:v>
                </c:pt>
                <c:pt idx="1226">
                  <c:v>755,2</c:v>
                </c:pt>
                <c:pt idx="1227">
                  <c:v>755,64</c:v>
                </c:pt>
                <c:pt idx="1228">
                  <c:v>756,09</c:v>
                </c:pt>
                <c:pt idx="1229">
                  <c:v>756,54</c:v>
                </c:pt>
                <c:pt idx="1230">
                  <c:v>756,98</c:v>
                </c:pt>
                <c:pt idx="1231">
                  <c:v>757,43</c:v>
                </c:pt>
                <c:pt idx="1232">
                  <c:v>757,87</c:v>
                </c:pt>
                <c:pt idx="1233">
                  <c:v>758,32</c:v>
                </c:pt>
                <c:pt idx="1234">
                  <c:v>758,76</c:v>
                </c:pt>
                <c:pt idx="1235">
                  <c:v>759,21</c:v>
                </c:pt>
                <c:pt idx="1236">
                  <c:v>759,65</c:v>
                </c:pt>
                <c:pt idx="1237">
                  <c:v>760,1</c:v>
                </c:pt>
                <c:pt idx="1238">
                  <c:v>760,54</c:v>
                </c:pt>
                <c:pt idx="1239">
                  <c:v>760,99</c:v>
                </c:pt>
                <c:pt idx="1240">
                  <c:v>761,43</c:v>
                </c:pt>
                <c:pt idx="1241">
                  <c:v>761,88</c:v>
                </c:pt>
                <c:pt idx="1242">
                  <c:v>762,33</c:v>
                </c:pt>
                <c:pt idx="1243">
                  <c:v>762,77</c:v>
                </c:pt>
                <c:pt idx="1244">
                  <c:v>763,22</c:v>
                </c:pt>
                <c:pt idx="1245">
                  <c:v>763,66</c:v>
                </c:pt>
                <c:pt idx="1246">
                  <c:v>764,11</c:v>
                </c:pt>
                <c:pt idx="1247">
                  <c:v>764,55</c:v>
                </c:pt>
                <c:pt idx="1248">
                  <c:v>765</c:v>
                </c:pt>
                <c:pt idx="1249">
                  <c:v>765,44</c:v>
                </c:pt>
                <c:pt idx="1250">
                  <c:v>765,89</c:v>
                </c:pt>
                <c:pt idx="1251">
                  <c:v>766,33</c:v>
                </c:pt>
                <c:pt idx="1252">
                  <c:v>766,77</c:v>
                </c:pt>
                <c:pt idx="1253">
                  <c:v>767,22</c:v>
                </c:pt>
                <c:pt idx="1254">
                  <c:v>767,66</c:v>
                </c:pt>
                <c:pt idx="1255">
                  <c:v>768,11</c:v>
                </c:pt>
                <c:pt idx="1256">
                  <c:v>768,55</c:v>
                </c:pt>
                <c:pt idx="1257">
                  <c:v>769</c:v>
                </c:pt>
                <c:pt idx="1258">
                  <c:v>769,44</c:v>
                </c:pt>
                <c:pt idx="1259">
                  <c:v>769,89</c:v>
                </c:pt>
                <c:pt idx="1260">
                  <c:v>770,33</c:v>
                </c:pt>
                <c:pt idx="1261">
                  <c:v>770,78</c:v>
                </c:pt>
                <c:pt idx="1262">
                  <c:v>771,22</c:v>
                </c:pt>
                <c:pt idx="1263">
                  <c:v>771,67</c:v>
                </c:pt>
                <c:pt idx="1264">
                  <c:v>772,11</c:v>
                </c:pt>
                <c:pt idx="1265">
                  <c:v>772,56</c:v>
                </c:pt>
                <c:pt idx="1266">
                  <c:v>773</c:v>
                </c:pt>
                <c:pt idx="1267">
                  <c:v>773,44</c:v>
                </c:pt>
                <c:pt idx="1268">
                  <c:v>773,89</c:v>
                </c:pt>
                <c:pt idx="1269">
                  <c:v>774,33</c:v>
                </c:pt>
                <c:pt idx="1270">
                  <c:v>774,78</c:v>
                </c:pt>
                <c:pt idx="1271">
                  <c:v>775,22</c:v>
                </c:pt>
                <c:pt idx="1272">
                  <c:v>775,67</c:v>
                </c:pt>
                <c:pt idx="1273">
                  <c:v>776,11</c:v>
                </c:pt>
                <c:pt idx="1274">
                  <c:v>776,55</c:v>
                </c:pt>
                <c:pt idx="1275">
                  <c:v>777</c:v>
                </c:pt>
                <c:pt idx="1276">
                  <c:v>777,44</c:v>
                </c:pt>
                <c:pt idx="1277">
                  <c:v>777,89</c:v>
                </c:pt>
                <c:pt idx="1278">
                  <c:v>778,33</c:v>
                </c:pt>
                <c:pt idx="1279">
                  <c:v>778,77</c:v>
                </c:pt>
                <c:pt idx="1280">
                  <c:v>779,22</c:v>
                </c:pt>
                <c:pt idx="1281">
                  <c:v>779,66</c:v>
                </c:pt>
                <c:pt idx="1282">
                  <c:v>780,11</c:v>
                </c:pt>
                <c:pt idx="1283">
                  <c:v>780,55</c:v>
                </c:pt>
                <c:pt idx="1284">
                  <c:v>780,99</c:v>
                </c:pt>
                <c:pt idx="1285">
                  <c:v>781,44</c:v>
                </c:pt>
                <c:pt idx="1286">
                  <c:v>781,88</c:v>
                </c:pt>
                <c:pt idx="1287">
                  <c:v>782,33</c:v>
                </c:pt>
                <c:pt idx="1288">
                  <c:v>782,77</c:v>
                </c:pt>
                <c:pt idx="1289">
                  <c:v>783,21</c:v>
                </c:pt>
                <c:pt idx="1290">
                  <c:v>783,66</c:v>
                </c:pt>
                <c:pt idx="1291">
                  <c:v>784,1</c:v>
                </c:pt>
                <c:pt idx="1292">
                  <c:v>784,55</c:v>
                </c:pt>
                <c:pt idx="1293">
                  <c:v>784,99</c:v>
                </c:pt>
                <c:pt idx="1294">
                  <c:v>785,43</c:v>
                </c:pt>
                <c:pt idx="1295">
                  <c:v>785,88</c:v>
                </c:pt>
                <c:pt idx="1296">
                  <c:v>786,32</c:v>
                </c:pt>
                <c:pt idx="1297">
                  <c:v>786,76</c:v>
                </c:pt>
                <c:pt idx="1298">
                  <c:v>787,21</c:v>
                </c:pt>
                <c:pt idx="1299">
                  <c:v>787,65</c:v>
                </c:pt>
                <c:pt idx="1300">
                  <c:v>788,09</c:v>
                </c:pt>
                <c:pt idx="1301">
                  <c:v>788,54</c:v>
                </c:pt>
                <c:pt idx="1302">
                  <c:v>788,98</c:v>
                </c:pt>
                <c:pt idx="1303">
                  <c:v>789,42</c:v>
                </c:pt>
                <c:pt idx="1304">
                  <c:v>789,87</c:v>
                </c:pt>
                <c:pt idx="1305">
                  <c:v>790,31</c:v>
                </c:pt>
                <c:pt idx="1306">
                  <c:v>790,75</c:v>
                </c:pt>
                <c:pt idx="1307">
                  <c:v>791,2</c:v>
                </c:pt>
                <c:pt idx="1308">
                  <c:v>791,64</c:v>
                </c:pt>
                <c:pt idx="1309">
                  <c:v>792,08</c:v>
                </c:pt>
                <c:pt idx="1310">
                  <c:v>792,53</c:v>
                </c:pt>
                <c:pt idx="1311">
                  <c:v>792,97</c:v>
                </c:pt>
                <c:pt idx="1312">
                  <c:v>793,41</c:v>
                </c:pt>
                <c:pt idx="1313">
                  <c:v>793,86</c:v>
                </c:pt>
                <c:pt idx="1314">
                  <c:v>794,3</c:v>
                </c:pt>
                <c:pt idx="1315">
                  <c:v>794,74</c:v>
                </c:pt>
                <c:pt idx="1316">
                  <c:v>795,18</c:v>
                </c:pt>
                <c:pt idx="1317">
                  <c:v>795,63</c:v>
                </c:pt>
                <c:pt idx="1318">
                  <c:v>796,07</c:v>
                </c:pt>
                <c:pt idx="1319">
                  <c:v>796,51</c:v>
                </c:pt>
                <c:pt idx="1320">
                  <c:v>796,96</c:v>
                </c:pt>
                <c:pt idx="1321">
                  <c:v>797,4</c:v>
                </c:pt>
                <c:pt idx="1322">
                  <c:v>797,84</c:v>
                </c:pt>
                <c:pt idx="1323">
                  <c:v>798,28</c:v>
                </c:pt>
                <c:pt idx="1324">
                  <c:v>798,73</c:v>
                </c:pt>
                <c:pt idx="1325">
                  <c:v>799,17</c:v>
                </c:pt>
                <c:pt idx="1326">
                  <c:v>799,61</c:v>
                </c:pt>
                <c:pt idx="1327">
                  <c:v>800,06</c:v>
                </c:pt>
                <c:pt idx="1328">
                  <c:v>800,5</c:v>
                </c:pt>
                <c:pt idx="1329">
                  <c:v>800,94</c:v>
                </c:pt>
                <c:pt idx="1330">
                  <c:v>801,38</c:v>
                </c:pt>
                <c:pt idx="1331">
                  <c:v>801,83</c:v>
                </c:pt>
                <c:pt idx="1332">
                  <c:v>802,27</c:v>
                </c:pt>
                <c:pt idx="1333">
                  <c:v>802,71</c:v>
                </c:pt>
                <c:pt idx="1334">
                  <c:v>803,15</c:v>
                </c:pt>
                <c:pt idx="1335">
                  <c:v>803,6</c:v>
                </c:pt>
                <c:pt idx="1336">
                  <c:v>804,04</c:v>
                </c:pt>
                <c:pt idx="1337">
                  <c:v>804,48</c:v>
                </c:pt>
                <c:pt idx="1338">
                  <c:v>804,92</c:v>
                </c:pt>
                <c:pt idx="1339">
                  <c:v>805,37</c:v>
                </c:pt>
                <c:pt idx="1340">
                  <c:v>805,81</c:v>
                </c:pt>
                <c:pt idx="1341">
                  <c:v>806,25</c:v>
                </c:pt>
                <c:pt idx="1342">
                  <c:v>806,69</c:v>
                </c:pt>
                <c:pt idx="1343">
                  <c:v>807,13</c:v>
                </c:pt>
                <c:pt idx="1344">
                  <c:v>807,58</c:v>
                </c:pt>
                <c:pt idx="1345">
                  <c:v>808,02</c:v>
                </c:pt>
                <c:pt idx="1346">
                  <c:v>808,46</c:v>
                </c:pt>
                <c:pt idx="1347">
                  <c:v>808,9</c:v>
                </c:pt>
                <c:pt idx="1348">
                  <c:v>809,34</c:v>
                </c:pt>
                <c:pt idx="1349">
                  <c:v>809,79</c:v>
                </c:pt>
                <c:pt idx="1350">
                  <c:v>810,23</c:v>
                </c:pt>
                <c:pt idx="1351">
                  <c:v>810,67</c:v>
                </c:pt>
                <c:pt idx="1352">
                  <c:v>811,11</c:v>
                </c:pt>
                <c:pt idx="1353">
                  <c:v>811,55</c:v>
                </c:pt>
                <c:pt idx="1354">
                  <c:v>812</c:v>
                </c:pt>
                <c:pt idx="1355">
                  <c:v>812,44</c:v>
                </c:pt>
                <c:pt idx="1356">
                  <c:v>812,88</c:v>
                </c:pt>
                <c:pt idx="1357">
                  <c:v>813,32</c:v>
                </c:pt>
                <c:pt idx="1358">
                  <c:v>813,76</c:v>
                </c:pt>
                <c:pt idx="1359">
                  <c:v>814,21</c:v>
                </c:pt>
                <c:pt idx="1360">
                  <c:v>814,65</c:v>
                </c:pt>
                <c:pt idx="1361">
                  <c:v>815,09</c:v>
                </c:pt>
                <c:pt idx="1362">
                  <c:v>815,53</c:v>
                </c:pt>
                <c:pt idx="1363">
                  <c:v>815,97</c:v>
                </c:pt>
                <c:pt idx="1364">
                  <c:v>816,41</c:v>
                </c:pt>
                <c:pt idx="1365">
                  <c:v>816,85</c:v>
                </c:pt>
                <c:pt idx="1366">
                  <c:v>817,3</c:v>
                </c:pt>
                <c:pt idx="1367">
                  <c:v>817,74</c:v>
                </c:pt>
                <c:pt idx="1368">
                  <c:v>818,18</c:v>
                </c:pt>
                <c:pt idx="1369">
                  <c:v>818,62</c:v>
                </c:pt>
                <c:pt idx="1370">
                  <c:v>819,06</c:v>
                </c:pt>
                <c:pt idx="1371">
                  <c:v>819,5</c:v>
                </c:pt>
                <c:pt idx="1372">
                  <c:v>819,94</c:v>
                </c:pt>
                <c:pt idx="1373">
                  <c:v>820,39</c:v>
                </c:pt>
                <c:pt idx="1374">
                  <c:v>820,83</c:v>
                </c:pt>
                <c:pt idx="1375">
                  <c:v>821,27</c:v>
                </c:pt>
                <c:pt idx="1376">
                  <c:v>821,71</c:v>
                </c:pt>
                <c:pt idx="1377">
                  <c:v>822,15</c:v>
                </c:pt>
                <c:pt idx="1378">
                  <c:v>822,59</c:v>
                </c:pt>
                <c:pt idx="1379">
                  <c:v>823,03</c:v>
                </c:pt>
                <c:pt idx="1380">
                  <c:v>823,47</c:v>
                </c:pt>
                <c:pt idx="1381">
                  <c:v>823,92</c:v>
                </c:pt>
                <c:pt idx="1382">
                  <c:v>824,36</c:v>
                </c:pt>
                <c:pt idx="1383">
                  <c:v>824,8</c:v>
                </c:pt>
                <c:pt idx="1384">
                  <c:v>825,24</c:v>
                </c:pt>
                <c:pt idx="1385">
                  <c:v>825,68</c:v>
                </c:pt>
                <c:pt idx="1386">
                  <c:v>826,12</c:v>
                </c:pt>
                <c:pt idx="1387">
                  <c:v>826,56</c:v>
                </c:pt>
                <c:pt idx="1388">
                  <c:v>827</c:v>
                </c:pt>
                <c:pt idx="1389">
                  <c:v>827,44</c:v>
                </c:pt>
                <c:pt idx="1390">
                  <c:v>827,88</c:v>
                </c:pt>
                <c:pt idx="1391">
                  <c:v>828,32</c:v>
                </c:pt>
                <c:pt idx="1392">
                  <c:v>828,77</c:v>
                </c:pt>
                <c:pt idx="1393">
                  <c:v>829,21</c:v>
                </c:pt>
                <c:pt idx="1394">
                  <c:v>829,65</c:v>
                </c:pt>
                <c:pt idx="1395">
                  <c:v>830,09</c:v>
                </c:pt>
                <c:pt idx="1396">
                  <c:v>830,53</c:v>
                </c:pt>
                <c:pt idx="1397">
                  <c:v>830,97</c:v>
                </c:pt>
                <c:pt idx="1398">
                  <c:v>831,41</c:v>
                </c:pt>
                <c:pt idx="1399">
                  <c:v>831,85</c:v>
                </c:pt>
                <c:pt idx="1400">
                  <c:v>832,29</c:v>
                </c:pt>
                <c:pt idx="1401">
                  <c:v>832,73</c:v>
                </c:pt>
                <c:pt idx="1402">
                  <c:v>833,17</c:v>
                </c:pt>
                <c:pt idx="1403">
                  <c:v>833,61</c:v>
                </c:pt>
                <c:pt idx="1404">
                  <c:v>834,05</c:v>
                </c:pt>
                <c:pt idx="1405">
                  <c:v>834,49</c:v>
                </c:pt>
                <c:pt idx="1406">
                  <c:v>834,93</c:v>
                </c:pt>
                <c:pt idx="1407">
                  <c:v>835,37</c:v>
                </c:pt>
                <c:pt idx="1408">
                  <c:v>835,81</c:v>
                </c:pt>
                <c:pt idx="1409">
                  <c:v>836,25</c:v>
                </c:pt>
                <c:pt idx="1410">
                  <c:v>836,69</c:v>
                </c:pt>
                <c:pt idx="1411">
                  <c:v>837,13</c:v>
                </c:pt>
                <c:pt idx="1412">
                  <c:v>837,57</c:v>
                </c:pt>
                <c:pt idx="1413">
                  <c:v>838,01</c:v>
                </c:pt>
                <c:pt idx="1414">
                  <c:v>838,45</c:v>
                </c:pt>
                <c:pt idx="1415">
                  <c:v>838,89</c:v>
                </c:pt>
                <c:pt idx="1416">
                  <c:v>839,33</c:v>
                </c:pt>
                <c:pt idx="1417">
                  <c:v>839,77</c:v>
                </c:pt>
                <c:pt idx="1418">
                  <c:v>840,21</c:v>
                </c:pt>
                <c:pt idx="1419">
                  <c:v>840,65</c:v>
                </c:pt>
                <c:pt idx="1420">
                  <c:v>841,09</c:v>
                </c:pt>
                <c:pt idx="1421">
                  <c:v>841,53</c:v>
                </c:pt>
                <c:pt idx="1422">
                  <c:v>841,97</c:v>
                </c:pt>
                <c:pt idx="1423">
                  <c:v>842,41</c:v>
                </c:pt>
                <c:pt idx="1424">
                  <c:v>842,85</c:v>
                </c:pt>
                <c:pt idx="1425">
                  <c:v>843,29</c:v>
                </c:pt>
                <c:pt idx="1426">
                  <c:v>843,73</c:v>
                </c:pt>
                <c:pt idx="1427">
                  <c:v>844,17</c:v>
                </c:pt>
                <c:pt idx="1428">
                  <c:v>844,61</c:v>
                </c:pt>
                <c:pt idx="1429">
                  <c:v>845,05</c:v>
                </c:pt>
                <c:pt idx="1430">
                  <c:v>845,49</c:v>
                </c:pt>
                <c:pt idx="1431">
                  <c:v>845,93</c:v>
                </c:pt>
                <c:pt idx="1432">
                  <c:v>846,37</c:v>
                </c:pt>
                <c:pt idx="1433">
                  <c:v>846,81</c:v>
                </c:pt>
                <c:pt idx="1434">
                  <c:v>847,25</c:v>
                </c:pt>
                <c:pt idx="1435">
                  <c:v>847,69</c:v>
                </c:pt>
                <c:pt idx="1436">
                  <c:v>848,13</c:v>
                </c:pt>
                <c:pt idx="1437">
                  <c:v>848,57</c:v>
                </c:pt>
                <c:pt idx="1438">
                  <c:v>849,01</c:v>
                </c:pt>
                <c:pt idx="1439">
                  <c:v>849,45</c:v>
                </c:pt>
                <c:pt idx="1440">
                  <c:v>849,89</c:v>
                </c:pt>
                <c:pt idx="1441">
                  <c:v>850,32</c:v>
                </c:pt>
                <c:pt idx="1442">
                  <c:v>850,76</c:v>
                </c:pt>
                <c:pt idx="1443">
                  <c:v>851,2</c:v>
                </c:pt>
                <c:pt idx="1444">
                  <c:v>851,64</c:v>
                </c:pt>
                <c:pt idx="1445">
                  <c:v>852,08</c:v>
                </c:pt>
                <c:pt idx="1446">
                  <c:v>852,52</c:v>
                </c:pt>
                <c:pt idx="1447">
                  <c:v>852,96</c:v>
                </c:pt>
                <c:pt idx="1448">
                  <c:v>853,4</c:v>
                </c:pt>
                <c:pt idx="1449">
                  <c:v>853,84</c:v>
                </c:pt>
                <c:pt idx="1450">
                  <c:v>854,28</c:v>
                </c:pt>
                <c:pt idx="1451">
                  <c:v>854,72</c:v>
                </c:pt>
                <c:pt idx="1452">
                  <c:v>855,16</c:v>
                </c:pt>
                <c:pt idx="1453">
                  <c:v>855,59</c:v>
                </c:pt>
                <c:pt idx="1454">
                  <c:v>856,03</c:v>
                </c:pt>
                <c:pt idx="1455">
                  <c:v>856,47</c:v>
                </c:pt>
                <c:pt idx="1456">
                  <c:v>856,91</c:v>
                </c:pt>
                <c:pt idx="1457">
                  <c:v>857,35</c:v>
                </c:pt>
                <c:pt idx="1458">
                  <c:v>857,79</c:v>
                </c:pt>
                <c:pt idx="1459">
                  <c:v>858,23</c:v>
                </c:pt>
                <c:pt idx="1460">
                  <c:v>858,67</c:v>
                </c:pt>
                <c:pt idx="1461">
                  <c:v>859,1</c:v>
                </c:pt>
                <c:pt idx="1462">
                  <c:v>859,54</c:v>
                </c:pt>
                <c:pt idx="1463">
                  <c:v>859,98</c:v>
                </c:pt>
                <c:pt idx="1464">
                  <c:v>860,42</c:v>
                </c:pt>
                <c:pt idx="1465">
                  <c:v>860,86</c:v>
                </c:pt>
                <c:pt idx="1466">
                  <c:v>861,3</c:v>
                </c:pt>
                <c:pt idx="1467">
                  <c:v>861,74</c:v>
                </c:pt>
                <c:pt idx="1468">
                  <c:v>862,17</c:v>
                </c:pt>
                <c:pt idx="1469">
                  <c:v>862,61</c:v>
                </c:pt>
                <c:pt idx="1470">
                  <c:v>863,05</c:v>
                </c:pt>
                <c:pt idx="1471">
                  <c:v>863,49</c:v>
                </c:pt>
                <c:pt idx="1472">
                  <c:v>863,93</c:v>
                </c:pt>
                <c:pt idx="1473">
                  <c:v>864,37</c:v>
                </c:pt>
                <c:pt idx="1474">
                  <c:v>864,8</c:v>
                </c:pt>
                <c:pt idx="1475">
                  <c:v>865,24</c:v>
                </c:pt>
                <c:pt idx="1476">
                  <c:v>865,68</c:v>
                </c:pt>
                <c:pt idx="1477">
                  <c:v>866,12</c:v>
                </c:pt>
                <c:pt idx="1478">
                  <c:v>866,56</c:v>
                </c:pt>
                <c:pt idx="1479">
                  <c:v>867</c:v>
                </c:pt>
                <c:pt idx="1480">
                  <c:v>867,43</c:v>
                </c:pt>
                <c:pt idx="1481">
                  <c:v>867,87</c:v>
                </c:pt>
                <c:pt idx="1482">
                  <c:v>868,31</c:v>
                </c:pt>
                <c:pt idx="1483">
                  <c:v>868,75</c:v>
                </c:pt>
                <c:pt idx="1484">
                  <c:v>869,19</c:v>
                </c:pt>
                <c:pt idx="1485">
                  <c:v>869,62</c:v>
                </c:pt>
                <c:pt idx="1486">
                  <c:v>870,06</c:v>
                </c:pt>
                <c:pt idx="1487">
                  <c:v>870,5</c:v>
                </c:pt>
                <c:pt idx="1488">
                  <c:v>870,94</c:v>
                </c:pt>
                <c:pt idx="1489">
                  <c:v>871,38</c:v>
                </c:pt>
                <c:pt idx="1490">
                  <c:v>871,81</c:v>
                </c:pt>
                <c:pt idx="1491">
                  <c:v>872,25</c:v>
                </c:pt>
                <c:pt idx="1492">
                  <c:v>872,69</c:v>
                </c:pt>
                <c:pt idx="1493">
                  <c:v>873,13</c:v>
                </c:pt>
                <c:pt idx="1494">
                  <c:v>873,56</c:v>
                </c:pt>
                <c:pt idx="1495">
                  <c:v>874</c:v>
                </c:pt>
                <c:pt idx="1496">
                  <c:v>874,44</c:v>
                </c:pt>
                <c:pt idx="1497">
                  <c:v>874,88</c:v>
                </c:pt>
                <c:pt idx="1498">
                  <c:v>875,31</c:v>
                </c:pt>
                <c:pt idx="1499">
                  <c:v>875,75</c:v>
                </c:pt>
                <c:pt idx="1500">
                  <c:v>876,19</c:v>
                </c:pt>
                <c:pt idx="1501">
                  <c:v>876,63</c:v>
                </c:pt>
                <c:pt idx="1502">
                  <c:v>877,06</c:v>
                </c:pt>
                <c:pt idx="1503">
                  <c:v>877,5</c:v>
                </c:pt>
                <c:pt idx="1504">
                  <c:v>877,94</c:v>
                </c:pt>
                <c:pt idx="1505">
                  <c:v>878,38</c:v>
                </c:pt>
                <c:pt idx="1506">
                  <c:v>878,81</c:v>
                </c:pt>
                <c:pt idx="1507">
                  <c:v>879,25</c:v>
                </c:pt>
                <c:pt idx="1508">
                  <c:v>879,69</c:v>
                </c:pt>
                <c:pt idx="1509">
                  <c:v>880,13</c:v>
                </c:pt>
                <c:pt idx="1510">
                  <c:v>880,56</c:v>
                </c:pt>
                <c:pt idx="1511">
                  <c:v>881</c:v>
                </c:pt>
                <c:pt idx="1512">
                  <c:v>881,44</c:v>
                </c:pt>
                <c:pt idx="1513">
                  <c:v>881,87</c:v>
                </c:pt>
                <c:pt idx="1514">
                  <c:v>882,31</c:v>
                </c:pt>
                <c:pt idx="1515">
                  <c:v>882,75</c:v>
                </c:pt>
                <c:pt idx="1516">
                  <c:v>883,19</c:v>
                </c:pt>
                <c:pt idx="1517">
                  <c:v>883,62</c:v>
                </c:pt>
                <c:pt idx="1518">
                  <c:v>884,06</c:v>
                </c:pt>
                <c:pt idx="1519">
                  <c:v>884,5</c:v>
                </c:pt>
                <c:pt idx="1520">
                  <c:v>884,93</c:v>
                </c:pt>
                <c:pt idx="1521">
                  <c:v>885,37</c:v>
                </c:pt>
                <c:pt idx="1522">
                  <c:v>885,81</c:v>
                </c:pt>
                <c:pt idx="1523">
                  <c:v>886,24</c:v>
                </c:pt>
                <c:pt idx="1524">
                  <c:v>886,68</c:v>
                </c:pt>
                <c:pt idx="1525">
                  <c:v>887,12</c:v>
                </c:pt>
                <c:pt idx="1526">
                  <c:v>887,55</c:v>
                </c:pt>
                <c:pt idx="1527">
                  <c:v>887,99</c:v>
                </c:pt>
                <c:pt idx="1528">
                  <c:v>888,43</c:v>
                </c:pt>
                <c:pt idx="1529">
                  <c:v>888,86</c:v>
                </c:pt>
                <c:pt idx="1530">
                  <c:v>889,3</c:v>
                </c:pt>
                <c:pt idx="1531">
                  <c:v>889,74</c:v>
                </c:pt>
                <c:pt idx="1532">
                  <c:v>890,17</c:v>
                </c:pt>
                <c:pt idx="1533">
                  <c:v>890,61</c:v>
                </c:pt>
                <c:pt idx="1534">
                  <c:v>891,05</c:v>
                </c:pt>
                <c:pt idx="1535">
                  <c:v>891,48</c:v>
                </c:pt>
                <c:pt idx="1536">
                  <c:v>891,92</c:v>
                </c:pt>
                <c:pt idx="1537">
                  <c:v>892,36</c:v>
                </c:pt>
                <c:pt idx="1538">
                  <c:v>892,79</c:v>
                </c:pt>
                <c:pt idx="1539">
                  <c:v>893,23</c:v>
                </c:pt>
                <c:pt idx="1540">
                  <c:v>893,67</c:v>
                </c:pt>
                <c:pt idx="1541">
                  <c:v>894,1</c:v>
                </c:pt>
                <c:pt idx="1542">
                  <c:v>894,54</c:v>
                </c:pt>
                <c:pt idx="1543">
                  <c:v>894,97</c:v>
                </c:pt>
                <c:pt idx="1544">
                  <c:v>895,41</c:v>
                </c:pt>
                <c:pt idx="1545">
                  <c:v>895,85</c:v>
                </c:pt>
                <c:pt idx="1546">
                  <c:v>896,28</c:v>
                </c:pt>
                <c:pt idx="1547">
                  <c:v>896,72</c:v>
                </c:pt>
                <c:pt idx="1548">
                  <c:v>897,16</c:v>
                </c:pt>
                <c:pt idx="1549">
                  <c:v>897,59</c:v>
                </c:pt>
                <c:pt idx="1550">
                  <c:v>898,03</c:v>
                </c:pt>
                <c:pt idx="1551">
                  <c:v>898,46</c:v>
                </c:pt>
                <c:pt idx="1552">
                  <c:v>898,9</c:v>
                </c:pt>
                <c:pt idx="1553">
                  <c:v>899,34</c:v>
                </c:pt>
                <c:pt idx="1554">
                  <c:v>899,77</c:v>
                </c:pt>
                <c:pt idx="1555">
                  <c:v>900,21</c:v>
                </c:pt>
                <c:pt idx="1556">
                  <c:v>900,64</c:v>
                </c:pt>
                <c:pt idx="1557">
                  <c:v>901,08</c:v>
                </c:pt>
                <c:pt idx="1558">
                  <c:v>901,51</c:v>
                </c:pt>
                <c:pt idx="1559">
                  <c:v>901,95</c:v>
                </c:pt>
                <c:pt idx="1560">
                  <c:v>902,39</c:v>
                </c:pt>
                <c:pt idx="1561">
                  <c:v>902,82</c:v>
                </c:pt>
                <c:pt idx="1562">
                  <c:v>903,26</c:v>
                </c:pt>
                <c:pt idx="1563">
                  <c:v>903,69</c:v>
                </c:pt>
                <c:pt idx="1564">
                  <c:v>904,13</c:v>
                </c:pt>
                <c:pt idx="1565">
                  <c:v>904,56</c:v>
                </c:pt>
                <c:pt idx="1566">
                  <c:v>905</c:v>
                </c:pt>
                <c:pt idx="1567">
                  <c:v>905,43</c:v>
                </c:pt>
                <c:pt idx="1568">
                  <c:v>905,87</c:v>
                </c:pt>
                <c:pt idx="1569">
                  <c:v>906,31</c:v>
                </c:pt>
                <c:pt idx="1570">
                  <c:v>906,74</c:v>
                </c:pt>
                <c:pt idx="1571">
                  <c:v>907,18</c:v>
                </c:pt>
                <c:pt idx="1572">
                  <c:v>907,61</c:v>
                </c:pt>
                <c:pt idx="1573">
                  <c:v>908,05</c:v>
                </c:pt>
                <c:pt idx="1574">
                  <c:v>908,48</c:v>
                </c:pt>
                <c:pt idx="1575">
                  <c:v>908,92</c:v>
                </c:pt>
                <c:pt idx="1576">
                  <c:v>909,35</c:v>
                </c:pt>
                <c:pt idx="1577">
                  <c:v>909,79</c:v>
                </c:pt>
                <c:pt idx="1578">
                  <c:v>910,22</c:v>
                </c:pt>
                <c:pt idx="1579">
                  <c:v>910,66</c:v>
                </c:pt>
                <c:pt idx="1580">
                  <c:v>911,09</c:v>
                </c:pt>
                <c:pt idx="1581">
                  <c:v>911,53</c:v>
                </c:pt>
                <c:pt idx="1582">
                  <c:v>911,96</c:v>
                </c:pt>
                <c:pt idx="1583">
                  <c:v>912,4</c:v>
                </c:pt>
                <c:pt idx="1584">
                  <c:v>912,83</c:v>
                </c:pt>
                <c:pt idx="1585">
                  <c:v>913,27</c:v>
                </c:pt>
                <c:pt idx="1586">
                  <c:v>913,7</c:v>
                </c:pt>
                <c:pt idx="1587">
                  <c:v>914,14</c:v>
                </c:pt>
                <c:pt idx="1588">
                  <c:v>914,57</c:v>
                </c:pt>
                <c:pt idx="1589">
                  <c:v>915,01</c:v>
                </c:pt>
                <c:pt idx="1590">
                  <c:v>915,44</c:v>
                </c:pt>
                <c:pt idx="1591">
                  <c:v>915,88</c:v>
                </c:pt>
                <c:pt idx="1592">
                  <c:v>916,31</c:v>
                </c:pt>
                <c:pt idx="1593">
                  <c:v>916,75</c:v>
                </c:pt>
                <c:pt idx="1594">
                  <c:v>917,18</c:v>
                </c:pt>
                <c:pt idx="1595">
                  <c:v>917,62</c:v>
                </c:pt>
                <c:pt idx="1596">
                  <c:v>918,05</c:v>
                </c:pt>
                <c:pt idx="1597">
                  <c:v>918,49</c:v>
                </c:pt>
                <c:pt idx="1598">
                  <c:v>918,92</c:v>
                </c:pt>
                <c:pt idx="1599">
                  <c:v>919,35</c:v>
                </c:pt>
                <c:pt idx="1600">
                  <c:v>919,79</c:v>
                </c:pt>
                <c:pt idx="1601">
                  <c:v>920,22</c:v>
                </c:pt>
                <c:pt idx="1602">
                  <c:v>920,66</c:v>
                </c:pt>
                <c:pt idx="1603">
                  <c:v>921,09</c:v>
                </c:pt>
                <c:pt idx="1604">
                  <c:v>921,53</c:v>
                </c:pt>
                <c:pt idx="1605">
                  <c:v>921,96</c:v>
                </c:pt>
                <c:pt idx="1606">
                  <c:v>922,4</c:v>
                </c:pt>
                <c:pt idx="1607">
                  <c:v>922,83</c:v>
                </c:pt>
                <c:pt idx="1608">
                  <c:v>923,26</c:v>
                </c:pt>
                <c:pt idx="1609">
                  <c:v>923,7</c:v>
                </c:pt>
                <c:pt idx="1610">
                  <c:v>924,13</c:v>
                </c:pt>
                <c:pt idx="1611">
                  <c:v>924,57</c:v>
                </c:pt>
                <c:pt idx="1612">
                  <c:v>925</c:v>
                </c:pt>
                <c:pt idx="1613">
                  <c:v>925,44</c:v>
                </c:pt>
                <c:pt idx="1614">
                  <c:v>925,87</c:v>
                </c:pt>
                <c:pt idx="1615">
                  <c:v>926,3</c:v>
                </c:pt>
                <c:pt idx="1616">
                  <c:v>926,74</c:v>
                </c:pt>
                <c:pt idx="1617">
                  <c:v>927,17</c:v>
                </c:pt>
                <c:pt idx="1618">
                  <c:v>927,61</c:v>
                </c:pt>
                <c:pt idx="1619">
                  <c:v>928,04</c:v>
                </c:pt>
                <c:pt idx="1620">
                  <c:v>928,47</c:v>
                </c:pt>
                <c:pt idx="1621">
                  <c:v>928,91</c:v>
                </c:pt>
                <c:pt idx="1622">
                  <c:v>929,34</c:v>
                </c:pt>
                <c:pt idx="1623">
                  <c:v>929,77</c:v>
                </c:pt>
                <c:pt idx="1624">
                  <c:v>930,21</c:v>
                </c:pt>
                <c:pt idx="1625">
                  <c:v>930,64</c:v>
                </c:pt>
                <c:pt idx="1626">
                  <c:v>931,08</c:v>
                </c:pt>
                <c:pt idx="1627">
                  <c:v>931,51</c:v>
                </c:pt>
                <c:pt idx="1628">
                  <c:v>931,94</c:v>
                </c:pt>
                <c:pt idx="1629">
                  <c:v>932,38</c:v>
                </c:pt>
                <c:pt idx="1630">
                  <c:v>932,81</c:v>
                </c:pt>
                <c:pt idx="1631">
                  <c:v>933,24</c:v>
                </c:pt>
                <c:pt idx="1632">
                  <c:v>933,68</c:v>
                </c:pt>
                <c:pt idx="1633">
                  <c:v>934,11</c:v>
                </c:pt>
                <c:pt idx="1634">
                  <c:v>934,54</c:v>
                </c:pt>
                <c:pt idx="1635">
                  <c:v>934,98</c:v>
                </c:pt>
                <c:pt idx="1636">
                  <c:v>935,41</c:v>
                </c:pt>
                <c:pt idx="1637">
                  <c:v>935,84</c:v>
                </c:pt>
                <c:pt idx="1638">
                  <c:v>936,28</c:v>
                </c:pt>
                <c:pt idx="1639">
                  <c:v>936,71</c:v>
                </c:pt>
                <c:pt idx="1640">
                  <c:v>937,14</c:v>
                </c:pt>
                <c:pt idx="1641">
                  <c:v>937,58</c:v>
                </c:pt>
                <c:pt idx="1642">
                  <c:v>938,01</c:v>
                </c:pt>
                <c:pt idx="1643">
                  <c:v>938,44</c:v>
                </c:pt>
                <c:pt idx="1644">
                  <c:v>938,88</c:v>
                </c:pt>
                <c:pt idx="1645">
                  <c:v>939,31</c:v>
                </c:pt>
                <c:pt idx="1646">
                  <c:v>939,74</c:v>
                </c:pt>
                <c:pt idx="1647">
                  <c:v>940,18</c:v>
                </c:pt>
                <c:pt idx="1648">
                  <c:v>940,61</c:v>
                </c:pt>
                <c:pt idx="1649">
                  <c:v>941,04</c:v>
                </c:pt>
                <c:pt idx="1650">
                  <c:v>941,48</c:v>
                </c:pt>
                <c:pt idx="1651">
                  <c:v>941,91</c:v>
                </c:pt>
                <c:pt idx="1652">
                  <c:v>942,34</c:v>
                </c:pt>
                <c:pt idx="1653">
                  <c:v>942,77</c:v>
                </c:pt>
                <c:pt idx="1654">
                  <c:v>943,21</c:v>
                </c:pt>
                <c:pt idx="1655">
                  <c:v>943,64</c:v>
                </c:pt>
                <c:pt idx="1656">
                  <c:v>944,07</c:v>
                </c:pt>
                <c:pt idx="1657">
                  <c:v>944,51</c:v>
                </c:pt>
                <c:pt idx="1658">
                  <c:v>944,94</c:v>
                </c:pt>
                <c:pt idx="1659">
                  <c:v>945,37</c:v>
                </c:pt>
                <c:pt idx="1660">
                  <c:v>945,8</c:v>
                </c:pt>
                <c:pt idx="1661">
                  <c:v>946,24</c:v>
                </c:pt>
                <c:pt idx="1662">
                  <c:v>946,67</c:v>
                </c:pt>
                <c:pt idx="1663">
                  <c:v>947,1</c:v>
                </c:pt>
                <c:pt idx="1664">
                  <c:v>947,53</c:v>
                </c:pt>
                <c:pt idx="1665">
                  <c:v>947,97</c:v>
                </c:pt>
                <c:pt idx="1666">
                  <c:v>948,4</c:v>
                </c:pt>
                <c:pt idx="1667">
                  <c:v>948,83</c:v>
                </c:pt>
                <c:pt idx="1668">
                  <c:v>949,26</c:v>
                </c:pt>
                <c:pt idx="1669">
                  <c:v>949,7</c:v>
                </c:pt>
                <c:pt idx="1670">
                  <c:v>950,13</c:v>
                </c:pt>
                <c:pt idx="1671">
                  <c:v>950,56</c:v>
                </c:pt>
                <c:pt idx="1672">
                  <c:v>950,99</c:v>
                </c:pt>
                <c:pt idx="1673">
                  <c:v>951,43</c:v>
                </c:pt>
                <c:pt idx="1674">
                  <c:v>951,86</c:v>
                </c:pt>
                <c:pt idx="1675">
                  <c:v>952,29</c:v>
                </c:pt>
                <c:pt idx="1676">
                  <c:v>952,72</c:v>
                </c:pt>
                <c:pt idx="1677">
                  <c:v>953,15</c:v>
                </c:pt>
                <c:pt idx="1678">
                  <c:v>953,59</c:v>
                </c:pt>
                <c:pt idx="1679">
                  <c:v>954,02</c:v>
                </c:pt>
                <c:pt idx="1680">
                  <c:v>954,45</c:v>
                </c:pt>
                <c:pt idx="1681">
                  <c:v>954,88</c:v>
                </c:pt>
                <c:pt idx="1682">
                  <c:v>955,31</c:v>
                </c:pt>
                <c:pt idx="1683">
                  <c:v>955,75</c:v>
                </c:pt>
                <c:pt idx="1684">
                  <c:v>956,18</c:v>
                </c:pt>
                <c:pt idx="1685">
                  <c:v>956,61</c:v>
                </c:pt>
                <c:pt idx="1686">
                  <c:v>957,04</c:v>
                </c:pt>
                <c:pt idx="1687">
                  <c:v>957,47</c:v>
                </c:pt>
                <c:pt idx="1688">
                  <c:v>957,91</c:v>
                </c:pt>
                <c:pt idx="1689">
                  <c:v>958,34</c:v>
                </c:pt>
                <c:pt idx="1690">
                  <c:v>958,77</c:v>
                </c:pt>
                <c:pt idx="1691">
                  <c:v>959,2</c:v>
                </c:pt>
                <c:pt idx="1692">
                  <c:v>959,63</c:v>
                </c:pt>
                <c:pt idx="1693">
                  <c:v>960,06</c:v>
                </c:pt>
                <c:pt idx="1694">
                  <c:v>960,5</c:v>
                </c:pt>
                <c:pt idx="1695">
                  <c:v>960,93</c:v>
                </c:pt>
                <c:pt idx="1696">
                  <c:v>961,36</c:v>
                </c:pt>
                <c:pt idx="1697">
                  <c:v>961,79</c:v>
                </c:pt>
                <c:pt idx="1698">
                  <c:v>962,22</c:v>
                </c:pt>
                <c:pt idx="1699">
                  <c:v>962,65</c:v>
                </c:pt>
                <c:pt idx="1700">
                  <c:v>963,09</c:v>
                </c:pt>
                <c:pt idx="1701">
                  <c:v>963,52</c:v>
                </c:pt>
                <c:pt idx="1702">
                  <c:v>963,95</c:v>
                </c:pt>
                <c:pt idx="1703">
                  <c:v>964,38</c:v>
                </c:pt>
                <c:pt idx="1704">
                  <c:v>964,81</c:v>
                </c:pt>
                <c:pt idx="1705">
                  <c:v>965,24</c:v>
                </c:pt>
                <c:pt idx="1706">
                  <c:v>965,67</c:v>
                </c:pt>
                <c:pt idx="1707">
                  <c:v>966,1</c:v>
                </c:pt>
                <c:pt idx="1708">
                  <c:v>966,54</c:v>
                </c:pt>
                <c:pt idx="1709">
                  <c:v>966,97</c:v>
                </c:pt>
                <c:pt idx="1710">
                  <c:v>967,4</c:v>
                </c:pt>
                <c:pt idx="1711">
                  <c:v>967,83</c:v>
                </c:pt>
                <c:pt idx="1712">
                  <c:v>968,26</c:v>
                </c:pt>
                <c:pt idx="1713">
                  <c:v>968,69</c:v>
                </c:pt>
                <c:pt idx="1714">
                  <c:v>969,12</c:v>
                </c:pt>
                <c:pt idx="1715">
                  <c:v>969,55</c:v>
                </c:pt>
                <c:pt idx="1716">
                  <c:v>969,98</c:v>
                </c:pt>
                <c:pt idx="1717">
                  <c:v>970,42</c:v>
                </c:pt>
                <c:pt idx="1718">
                  <c:v>970,85</c:v>
                </c:pt>
                <c:pt idx="1719">
                  <c:v>971,28</c:v>
                </c:pt>
                <c:pt idx="1720">
                  <c:v>971,71</c:v>
                </c:pt>
                <c:pt idx="1721">
                  <c:v>972,14</c:v>
                </c:pt>
                <c:pt idx="1722">
                  <c:v>972,57</c:v>
                </c:pt>
                <c:pt idx="1723">
                  <c:v>973</c:v>
                </c:pt>
                <c:pt idx="1724">
                  <c:v>973,43</c:v>
                </c:pt>
                <c:pt idx="1725">
                  <c:v>973,86</c:v>
                </c:pt>
                <c:pt idx="1726">
                  <c:v>974,29</c:v>
                </c:pt>
                <c:pt idx="1727">
                  <c:v>974,72</c:v>
                </c:pt>
                <c:pt idx="1728">
                  <c:v>975,15</c:v>
                </c:pt>
                <c:pt idx="1729">
                  <c:v>975,58</c:v>
                </c:pt>
                <c:pt idx="1730">
                  <c:v>976,01</c:v>
                </c:pt>
                <c:pt idx="1731">
                  <c:v>976,45</c:v>
                </c:pt>
                <c:pt idx="1732">
                  <c:v>976,88</c:v>
                </c:pt>
                <c:pt idx="1733">
                  <c:v>977,31</c:v>
                </c:pt>
                <c:pt idx="1734">
                  <c:v>977,74</c:v>
                </c:pt>
                <c:pt idx="1735">
                  <c:v>978,17</c:v>
                </c:pt>
                <c:pt idx="1736">
                  <c:v>978,6</c:v>
                </c:pt>
                <c:pt idx="1737">
                  <c:v>979,03</c:v>
                </c:pt>
                <c:pt idx="1738">
                  <c:v>979,46</c:v>
                </c:pt>
                <c:pt idx="1739">
                  <c:v>979,89</c:v>
                </c:pt>
                <c:pt idx="1740">
                  <c:v>980,32</c:v>
                </c:pt>
                <c:pt idx="1741">
                  <c:v>980,75</c:v>
                </c:pt>
                <c:pt idx="1742">
                  <c:v>981,18</c:v>
                </c:pt>
                <c:pt idx="1743">
                  <c:v>981,61</c:v>
                </c:pt>
                <c:pt idx="1744">
                  <c:v>982,04</c:v>
                </c:pt>
                <c:pt idx="1745">
                  <c:v>982,47</c:v>
                </c:pt>
                <c:pt idx="1746">
                  <c:v>982,9</c:v>
                </c:pt>
                <c:pt idx="1747">
                  <c:v>983,33</c:v>
                </c:pt>
                <c:pt idx="1748">
                  <c:v>983,76</c:v>
                </c:pt>
                <c:pt idx="1749">
                  <c:v>984,19</c:v>
                </c:pt>
                <c:pt idx="1750">
                  <c:v>984,62</c:v>
                </c:pt>
                <c:pt idx="1751">
                  <c:v>985,05</c:v>
                </c:pt>
                <c:pt idx="1752">
                  <c:v>985,48</c:v>
                </c:pt>
                <c:pt idx="1753">
                  <c:v>985,91</c:v>
                </c:pt>
                <c:pt idx="1754">
                  <c:v>986,34</c:v>
                </c:pt>
                <c:pt idx="1755">
                  <c:v>986,77</c:v>
                </c:pt>
                <c:pt idx="1756">
                  <c:v>987,2</c:v>
                </c:pt>
                <c:pt idx="1757">
                  <c:v>987,63</c:v>
                </c:pt>
                <c:pt idx="1758">
                  <c:v>988,06</c:v>
                </c:pt>
                <c:pt idx="1759">
                  <c:v>988,49</c:v>
                </c:pt>
                <c:pt idx="1760">
                  <c:v>988,92</c:v>
                </c:pt>
                <c:pt idx="1761">
                  <c:v>989,35</c:v>
                </c:pt>
                <c:pt idx="1762">
                  <c:v>989,78</c:v>
                </c:pt>
                <c:pt idx="1763">
                  <c:v>990,2</c:v>
                </c:pt>
                <c:pt idx="1764">
                  <c:v>990,63</c:v>
                </c:pt>
                <c:pt idx="1765">
                  <c:v>991,06</c:v>
                </c:pt>
                <c:pt idx="1766">
                  <c:v>991,49</c:v>
                </c:pt>
                <c:pt idx="1767">
                  <c:v>991,92</c:v>
                </c:pt>
                <c:pt idx="1768">
                  <c:v>992,35</c:v>
                </c:pt>
                <c:pt idx="1769">
                  <c:v>992,78</c:v>
                </c:pt>
                <c:pt idx="1770">
                  <c:v>993,21</c:v>
                </c:pt>
                <c:pt idx="1771">
                  <c:v>993,64</c:v>
                </c:pt>
                <c:pt idx="1772">
                  <c:v>994,07</c:v>
                </c:pt>
                <c:pt idx="1773">
                  <c:v>994,5</c:v>
                </c:pt>
                <c:pt idx="1774">
                  <c:v>994,93</c:v>
                </c:pt>
                <c:pt idx="1775">
                  <c:v>995,36</c:v>
                </c:pt>
                <c:pt idx="1776">
                  <c:v>995,79</c:v>
                </c:pt>
                <c:pt idx="1777">
                  <c:v>996,21</c:v>
                </c:pt>
                <c:pt idx="1778">
                  <c:v>996,64</c:v>
                </c:pt>
                <c:pt idx="1779">
                  <c:v>997,07</c:v>
                </c:pt>
                <c:pt idx="1780">
                  <c:v>997,5</c:v>
                </c:pt>
                <c:pt idx="1781">
                  <c:v>997,93</c:v>
                </c:pt>
                <c:pt idx="1782">
                  <c:v>998,36</c:v>
                </c:pt>
                <c:pt idx="1783">
                  <c:v>998,79</c:v>
                </c:pt>
                <c:pt idx="1784">
                  <c:v>999,22</c:v>
                </c:pt>
                <c:pt idx="1785">
                  <c:v>999,65</c:v>
                </c:pt>
                <c:pt idx="1786">
                  <c:v>1000,07</c:v>
                </c:pt>
                <c:pt idx="1787">
                  <c:v>1000,5</c:v>
                </c:pt>
                <c:pt idx="1788">
                  <c:v>1000,93</c:v>
                </c:pt>
                <c:pt idx="1789">
                  <c:v>1001,36</c:v>
                </c:pt>
                <c:pt idx="1790">
                  <c:v>1001,79</c:v>
                </c:pt>
                <c:pt idx="1791">
                  <c:v>1002,22</c:v>
                </c:pt>
                <c:pt idx="1792">
                  <c:v>1002,65</c:v>
                </c:pt>
                <c:pt idx="1793">
                  <c:v>1003,08</c:v>
                </c:pt>
                <c:pt idx="1794">
                  <c:v>1003,5</c:v>
                </c:pt>
                <c:pt idx="1795">
                  <c:v>1003,93</c:v>
                </c:pt>
                <c:pt idx="1796">
                  <c:v>1004,36</c:v>
                </c:pt>
                <c:pt idx="1797">
                  <c:v>1004,79</c:v>
                </c:pt>
                <c:pt idx="1798">
                  <c:v>1005,22</c:v>
                </c:pt>
                <c:pt idx="1799">
                  <c:v>1005,65</c:v>
                </c:pt>
                <c:pt idx="1800">
                  <c:v>1006,07</c:v>
                </c:pt>
                <c:pt idx="1801">
                  <c:v>1006,5</c:v>
                </c:pt>
                <c:pt idx="1802">
                  <c:v>1006,93</c:v>
                </c:pt>
                <c:pt idx="1803">
                  <c:v>1007,36</c:v>
                </c:pt>
                <c:pt idx="1804">
                  <c:v>1007,79</c:v>
                </c:pt>
                <c:pt idx="1805">
                  <c:v>1008,22</c:v>
                </c:pt>
                <c:pt idx="1806">
                  <c:v>1008,64</c:v>
                </c:pt>
                <c:pt idx="1807">
                  <c:v>1009,07</c:v>
                </c:pt>
                <c:pt idx="1808">
                  <c:v>1009,5</c:v>
                </c:pt>
                <c:pt idx="1809">
                  <c:v>1009,93</c:v>
                </c:pt>
                <c:pt idx="1810">
                  <c:v>1010,36</c:v>
                </c:pt>
                <c:pt idx="1811">
                  <c:v>1010,78</c:v>
                </c:pt>
                <c:pt idx="1812">
                  <c:v>1011,21</c:v>
                </c:pt>
                <c:pt idx="1813">
                  <c:v>1011,64</c:v>
                </c:pt>
                <c:pt idx="1814">
                  <c:v>1012,07</c:v>
                </c:pt>
                <c:pt idx="1815">
                  <c:v>1012,5</c:v>
                </c:pt>
                <c:pt idx="1816">
                  <c:v>1012,92</c:v>
                </c:pt>
                <c:pt idx="1817">
                  <c:v>1013,35</c:v>
                </c:pt>
                <c:pt idx="1818">
                  <c:v>1013,78</c:v>
                </c:pt>
                <c:pt idx="1819">
                  <c:v>1014,21</c:v>
                </c:pt>
                <c:pt idx="1820">
                  <c:v>1014,64</c:v>
                </c:pt>
                <c:pt idx="1821">
                  <c:v>1015,06</c:v>
                </c:pt>
                <c:pt idx="1822">
                  <c:v>1015,49</c:v>
                </c:pt>
                <c:pt idx="1823">
                  <c:v>1015,92</c:v>
                </c:pt>
                <c:pt idx="1824">
                  <c:v>1016,35</c:v>
                </c:pt>
                <c:pt idx="1825">
                  <c:v>1016,77</c:v>
                </c:pt>
                <c:pt idx="1826">
                  <c:v>1017,2</c:v>
                </c:pt>
                <c:pt idx="1827">
                  <c:v>1017,63</c:v>
                </c:pt>
                <c:pt idx="1828">
                  <c:v>1018,06</c:v>
                </c:pt>
                <c:pt idx="1829">
                  <c:v>1018,48</c:v>
                </c:pt>
                <c:pt idx="1830">
                  <c:v>1018,91</c:v>
                </c:pt>
                <c:pt idx="1831">
                  <c:v>1019,34</c:v>
                </c:pt>
                <c:pt idx="1832">
                  <c:v>1019,77</c:v>
                </c:pt>
                <c:pt idx="1833">
                  <c:v>1020,19</c:v>
                </c:pt>
                <c:pt idx="1834">
                  <c:v>1020,62</c:v>
                </c:pt>
                <c:pt idx="1835">
                  <c:v>1021,05</c:v>
                </c:pt>
                <c:pt idx="1836">
                  <c:v>1021,47</c:v>
                </c:pt>
                <c:pt idx="1837">
                  <c:v>1021,9</c:v>
                </c:pt>
                <c:pt idx="1838">
                  <c:v>1022,33</c:v>
                </c:pt>
                <c:pt idx="1839">
                  <c:v>1022,76</c:v>
                </c:pt>
                <c:pt idx="1840">
                  <c:v>1023,18</c:v>
                </c:pt>
                <c:pt idx="1841">
                  <c:v>1023,61</c:v>
                </c:pt>
                <c:pt idx="1842">
                  <c:v>1024,04</c:v>
                </c:pt>
                <c:pt idx="1843">
                  <c:v>1024,46</c:v>
                </c:pt>
                <c:pt idx="1844">
                  <c:v>1024,89</c:v>
                </c:pt>
                <c:pt idx="1845">
                  <c:v>1025,32</c:v>
                </c:pt>
                <c:pt idx="1846">
                  <c:v>1025,75</c:v>
                </c:pt>
                <c:pt idx="1847">
                  <c:v>1026,17</c:v>
                </c:pt>
                <c:pt idx="1848">
                  <c:v>1026,6</c:v>
                </c:pt>
                <c:pt idx="1849">
                  <c:v>1027,03</c:v>
                </c:pt>
                <c:pt idx="1850">
                  <c:v>1027,45</c:v>
                </c:pt>
                <c:pt idx="1851">
                  <c:v>1027,88</c:v>
                </c:pt>
                <c:pt idx="1852">
                  <c:v>1028,31</c:v>
                </c:pt>
                <c:pt idx="1853">
                  <c:v>1028,73</c:v>
                </c:pt>
                <c:pt idx="1854">
                  <c:v>1029,16</c:v>
                </c:pt>
                <c:pt idx="1855">
                  <c:v>1029,59</c:v>
                </c:pt>
                <c:pt idx="1856">
                  <c:v>1030,01</c:v>
                </c:pt>
                <c:pt idx="1857">
                  <c:v>1030,44</c:v>
                </c:pt>
                <c:pt idx="1858">
                  <c:v>1030,87</c:v>
                </c:pt>
                <c:pt idx="1859">
                  <c:v>1031,29</c:v>
                </c:pt>
                <c:pt idx="1860">
                  <c:v>1031,72</c:v>
                </c:pt>
                <c:pt idx="1861">
                  <c:v>1032,15</c:v>
                </c:pt>
                <c:pt idx="1862">
                  <c:v>1032,57</c:v>
                </c:pt>
                <c:pt idx="1863">
                  <c:v>1033</c:v>
                </c:pt>
                <c:pt idx="1864">
                  <c:v>1033,42</c:v>
                </c:pt>
                <c:pt idx="1865">
                  <c:v>1033,85</c:v>
                </c:pt>
                <c:pt idx="1866">
                  <c:v>1034,28</c:v>
                </c:pt>
                <c:pt idx="1867">
                  <c:v>1034,7</c:v>
                </c:pt>
                <c:pt idx="1868">
                  <c:v>1035,13</c:v>
                </c:pt>
                <c:pt idx="1869">
                  <c:v>1035,56</c:v>
                </c:pt>
                <c:pt idx="1870">
                  <c:v>1035,98</c:v>
                </c:pt>
                <c:pt idx="1871">
                  <c:v>1036,41</c:v>
                </c:pt>
                <c:pt idx="1872">
                  <c:v>1036,83</c:v>
                </c:pt>
                <c:pt idx="1873">
                  <c:v>1037,26</c:v>
                </c:pt>
                <c:pt idx="1874">
                  <c:v>1037,69</c:v>
                </c:pt>
                <c:pt idx="1875">
                  <c:v>1038,11</c:v>
                </c:pt>
                <c:pt idx="1876">
                  <c:v>1038,54</c:v>
                </c:pt>
                <c:pt idx="1877">
                  <c:v>1038,96</c:v>
                </c:pt>
                <c:pt idx="1878">
                  <c:v>1039,39</c:v>
                </c:pt>
                <c:pt idx="1879">
                  <c:v>1039,82</c:v>
                </c:pt>
                <c:pt idx="1880">
                  <c:v>1040,24</c:v>
                </c:pt>
                <c:pt idx="1881">
                  <c:v>1040,67</c:v>
                </c:pt>
                <c:pt idx="1882">
                  <c:v>1041,09</c:v>
                </c:pt>
                <c:pt idx="1883">
                  <c:v>1041,52</c:v>
                </c:pt>
                <c:pt idx="1884">
                  <c:v>1041,95</c:v>
                </c:pt>
                <c:pt idx="1885">
                  <c:v>1042,37</c:v>
                </c:pt>
                <c:pt idx="1886">
                  <c:v>1042,8</c:v>
                </c:pt>
                <c:pt idx="1887">
                  <c:v>1043,22</c:v>
                </c:pt>
                <c:pt idx="1888">
                  <c:v>1043,65</c:v>
                </c:pt>
                <c:pt idx="1889">
                  <c:v>1044,07</c:v>
                </c:pt>
                <c:pt idx="1890">
                  <c:v>1044,5</c:v>
                </c:pt>
                <c:pt idx="1891">
                  <c:v>1044,92</c:v>
                </c:pt>
                <c:pt idx="1892">
                  <c:v>1045,35</c:v>
                </c:pt>
                <c:pt idx="1893">
                  <c:v>1045,78</c:v>
                </c:pt>
                <c:pt idx="1894">
                  <c:v>1046,2</c:v>
                </c:pt>
                <c:pt idx="1895">
                  <c:v>1046,63</c:v>
                </c:pt>
                <c:pt idx="1896">
                  <c:v>1047,05</c:v>
                </c:pt>
                <c:pt idx="1897">
                  <c:v>1047,48</c:v>
                </c:pt>
                <c:pt idx="1898">
                  <c:v>1047,9</c:v>
                </c:pt>
                <c:pt idx="1899">
                  <c:v>1048,33</c:v>
                </c:pt>
                <c:pt idx="1900">
                  <c:v>1048,75</c:v>
                </c:pt>
                <c:pt idx="1901">
                  <c:v>1049,18</c:v>
                </c:pt>
                <c:pt idx="1902">
                  <c:v>1049,6</c:v>
                </c:pt>
                <c:pt idx="1903">
                  <c:v>1050,03</c:v>
                </c:pt>
                <c:pt idx="1904">
                  <c:v>1050,45</c:v>
                </c:pt>
                <c:pt idx="1905">
                  <c:v>1050,88</c:v>
                </c:pt>
                <c:pt idx="1906">
                  <c:v>1051,3</c:v>
                </c:pt>
                <c:pt idx="1907">
                  <c:v>1051,73</c:v>
                </c:pt>
                <c:pt idx="1908">
                  <c:v>1052,15</c:v>
                </c:pt>
                <c:pt idx="1909">
                  <c:v>1052,58</c:v>
                </c:pt>
                <c:pt idx="1910">
                  <c:v>1053</c:v>
                </c:pt>
                <c:pt idx="1911">
                  <c:v>1053,43</c:v>
                </c:pt>
                <c:pt idx="1912">
                  <c:v>1053,85</c:v>
                </c:pt>
                <c:pt idx="1913">
                  <c:v>1054,28</c:v>
                </c:pt>
                <c:pt idx="1914">
                  <c:v>1054,7</c:v>
                </c:pt>
                <c:pt idx="1915">
                  <c:v>1055,13</c:v>
                </c:pt>
                <c:pt idx="1916">
                  <c:v>1055,55</c:v>
                </c:pt>
                <c:pt idx="1917">
                  <c:v>1055,98</c:v>
                </c:pt>
                <c:pt idx="1918">
                  <c:v>1056,4</c:v>
                </c:pt>
                <c:pt idx="1919">
                  <c:v>1056,83</c:v>
                </c:pt>
                <c:pt idx="1920">
                  <c:v>1057,25</c:v>
                </c:pt>
                <c:pt idx="1921">
                  <c:v>1057,68</c:v>
                </c:pt>
                <c:pt idx="1922">
                  <c:v>1058,1</c:v>
                </c:pt>
                <c:pt idx="1923">
                  <c:v>1058,52</c:v>
                </c:pt>
                <c:pt idx="1924">
                  <c:v>1058,95</c:v>
                </c:pt>
                <c:pt idx="1925">
                  <c:v>1059,37</c:v>
                </c:pt>
                <c:pt idx="1926">
                  <c:v>1059,8</c:v>
                </c:pt>
                <c:pt idx="1927">
                  <c:v>1060,22</c:v>
                </c:pt>
                <c:pt idx="1928">
                  <c:v>1060,65</c:v>
                </c:pt>
                <c:pt idx="1929">
                  <c:v>1061,07</c:v>
                </c:pt>
                <c:pt idx="1930">
                  <c:v>1061,5</c:v>
                </c:pt>
                <c:pt idx="1931">
                  <c:v>1061,92</c:v>
                </c:pt>
                <c:pt idx="1932">
                  <c:v>1062,34</c:v>
                </c:pt>
                <c:pt idx="1933">
                  <c:v>1062,77</c:v>
                </c:pt>
                <c:pt idx="1934">
                  <c:v>1063,19</c:v>
                </c:pt>
                <c:pt idx="1935">
                  <c:v>1063,62</c:v>
                </c:pt>
                <c:pt idx="1936">
                  <c:v>1064,04</c:v>
                </c:pt>
                <c:pt idx="1937">
                  <c:v>1064,46</c:v>
                </c:pt>
                <c:pt idx="1938">
                  <c:v>1064,89</c:v>
                </c:pt>
                <c:pt idx="1939">
                  <c:v>1065,31</c:v>
                </c:pt>
                <c:pt idx="1940">
                  <c:v>1065,74</c:v>
                </c:pt>
                <c:pt idx="1941">
                  <c:v>1066,16</c:v>
                </c:pt>
                <c:pt idx="1942">
                  <c:v>1066,58</c:v>
                </c:pt>
                <c:pt idx="1943">
                  <c:v>1067,01</c:v>
                </c:pt>
                <c:pt idx="1944">
                  <c:v>1067,43</c:v>
                </c:pt>
                <c:pt idx="1945">
                  <c:v>1067,86</c:v>
                </c:pt>
                <c:pt idx="1946">
                  <c:v>1068,28</c:v>
                </c:pt>
                <c:pt idx="1947">
                  <c:v>1068,7</c:v>
                </c:pt>
                <c:pt idx="1948">
                  <c:v>1069,13</c:v>
                </c:pt>
                <c:pt idx="1949">
                  <c:v>1069,55</c:v>
                </c:pt>
                <c:pt idx="1950">
                  <c:v>1069,97</c:v>
                </c:pt>
                <c:pt idx="1951">
                  <c:v>1070,4</c:v>
                </c:pt>
                <c:pt idx="1952">
                  <c:v>1070,82</c:v>
                </c:pt>
                <c:pt idx="1953">
                  <c:v>1071,25</c:v>
                </c:pt>
                <c:pt idx="1954">
                  <c:v>1071,67</c:v>
                </c:pt>
                <c:pt idx="1955">
                  <c:v>1072,09</c:v>
                </c:pt>
                <c:pt idx="1956">
                  <c:v>1072,52</c:v>
                </c:pt>
                <c:pt idx="1957">
                  <c:v>1072,94</c:v>
                </c:pt>
                <c:pt idx="1958">
                  <c:v>1073,36</c:v>
                </c:pt>
                <c:pt idx="1959">
                  <c:v>1073,79</c:v>
                </c:pt>
                <c:pt idx="1960">
                  <c:v>1074,21</c:v>
                </c:pt>
                <c:pt idx="1961">
                  <c:v>1074,63</c:v>
                </c:pt>
                <c:pt idx="1962">
                  <c:v>1075,06</c:v>
                </c:pt>
                <c:pt idx="1963">
                  <c:v>1075,48</c:v>
                </c:pt>
                <c:pt idx="1964">
                  <c:v>1075,9</c:v>
                </c:pt>
                <c:pt idx="1965">
                  <c:v>1076,33</c:v>
                </c:pt>
                <c:pt idx="1966">
                  <c:v>1076,75</c:v>
                </c:pt>
                <c:pt idx="1967">
                  <c:v>1077,17</c:v>
                </c:pt>
                <c:pt idx="1968">
                  <c:v>1077,59</c:v>
                </c:pt>
                <c:pt idx="1969">
                  <c:v>1078,02</c:v>
                </c:pt>
                <c:pt idx="1970">
                  <c:v>1078,44</c:v>
                </c:pt>
                <c:pt idx="1971">
                  <c:v>1078,86</c:v>
                </c:pt>
                <c:pt idx="1972">
                  <c:v>1079,29</c:v>
                </c:pt>
                <c:pt idx="1973">
                  <c:v>1079,71</c:v>
                </c:pt>
                <c:pt idx="1974">
                  <c:v>1080,13</c:v>
                </c:pt>
                <c:pt idx="1975">
                  <c:v>1080,56</c:v>
                </c:pt>
                <c:pt idx="1976">
                  <c:v>1080,98</c:v>
                </c:pt>
                <c:pt idx="1977">
                  <c:v>1081,4</c:v>
                </c:pt>
                <c:pt idx="1978">
                  <c:v>1081,82</c:v>
                </c:pt>
                <c:pt idx="1979">
                  <c:v>1082,25</c:v>
                </c:pt>
                <c:pt idx="1980">
                  <c:v>1082,67</c:v>
                </c:pt>
                <c:pt idx="1981">
                  <c:v>1083,09</c:v>
                </c:pt>
                <c:pt idx="1982">
                  <c:v>1083,51</c:v>
                </c:pt>
                <c:pt idx="1983">
                  <c:v>1083,94</c:v>
                </c:pt>
                <c:pt idx="1984">
                  <c:v>1084,36</c:v>
                </c:pt>
                <c:pt idx="1985">
                  <c:v>1084,78</c:v>
                </c:pt>
                <c:pt idx="1986">
                  <c:v>1085,21</c:v>
                </c:pt>
                <c:pt idx="1987">
                  <c:v>1085,63</c:v>
                </c:pt>
                <c:pt idx="1988">
                  <c:v>1086,05</c:v>
                </c:pt>
                <c:pt idx="1989">
                  <c:v>1086,47</c:v>
                </c:pt>
                <c:pt idx="1990">
                  <c:v>1086,89</c:v>
                </c:pt>
                <c:pt idx="1991">
                  <c:v>1087,32</c:v>
                </c:pt>
                <c:pt idx="1992">
                  <c:v>1087,74</c:v>
                </c:pt>
                <c:pt idx="1993">
                  <c:v>1088,16</c:v>
                </c:pt>
                <c:pt idx="1994">
                  <c:v>1088,58</c:v>
                </c:pt>
                <c:pt idx="1995">
                  <c:v>1089,01</c:v>
                </c:pt>
                <c:pt idx="1996">
                  <c:v>1089,43</c:v>
                </c:pt>
                <c:pt idx="1997">
                  <c:v>1089,85</c:v>
                </c:pt>
                <c:pt idx="1998">
                  <c:v>1090,27</c:v>
                </c:pt>
                <c:pt idx="1999">
                  <c:v>1090,69</c:v>
                </c:pt>
                <c:pt idx="2000">
                  <c:v>1091,12</c:v>
                </c:pt>
                <c:pt idx="2001">
                  <c:v>1091,54</c:v>
                </c:pt>
                <c:pt idx="2002">
                  <c:v>1091,96</c:v>
                </c:pt>
                <c:pt idx="2003">
                  <c:v>1092,38</c:v>
                </c:pt>
                <c:pt idx="2004">
                  <c:v>1092,8</c:v>
                </c:pt>
                <c:pt idx="2005">
                  <c:v>1093,23</c:v>
                </c:pt>
                <c:pt idx="2006">
                  <c:v>1093,65</c:v>
                </c:pt>
                <c:pt idx="2007">
                  <c:v>1094,07</c:v>
                </c:pt>
                <c:pt idx="2008">
                  <c:v>1094,49</c:v>
                </c:pt>
                <c:pt idx="2009">
                  <c:v>1094,91</c:v>
                </c:pt>
                <c:pt idx="2010">
                  <c:v>1095,34</c:v>
                </c:pt>
                <c:pt idx="2011">
                  <c:v>1095,76</c:v>
                </c:pt>
                <c:pt idx="2012">
                  <c:v>1096,18</c:v>
                </c:pt>
                <c:pt idx="2013">
                  <c:v>1096,6</c:v>
                </c:pt>
                <c:pt idx="2014">
                  <c:v>1097,02</c:v>
                </c:pt>
                <c:pt idx="2015">
                  <c:v>1097,44</c:v>
                </c:pt>
                <c:pt idx="2016">
                  <c:v>1097,87</c:v>
                </c:pt>
                <c:pt idx="2017">
                  <c:v>1098,29</c:v>
                </c:pt>
                <c:pt idx="2018">
                  <c:v>1098,71</c:v>
                </c:pt>
                <c:pt idx="2019">
                  <c:v>1099,13</c:v>
                </c:pt>
                <c:pt idx="2020">
                  <c:v>1099,55</c:v>
                </c:pt>
                <c:pt idx="2021">
                  <c:v>1099,97</c:v>
                </c:pt>
                <c:pt idx="2022">
                  <c:v>1100,39</c:v>
                </c:pt>
                <c:pt idx="2023">
                  <c:v>1100,82</c:v>
                </c:pt>
                <c:pt idx="2024">
                  <c:v>1101,24</c:v>
                </c:pt>
                <c:pt idx="2025">
                  <c:v>1101,66</c:v>
                </c:pt>
                <c:pt idx="2026">
                  <c:v>1102,08</c:v>
                </c:pt>
                <c:pt idx="2027">
                  <c:v>1102,5</c:v>
                </c:pt>
                <c:pt idx="2028">
                  <c:v>1102,92</c:v>
                </c:pt>
                <c:pt idx="2029">
                  <c:v>1103,34</c:v>
                </c:pt>
                <c:pt idx="2030">
                  <c:v>1103,76</c:v>
                </c:pt>
                <c:pt idx="2031">
                  <c:v>1104,19</c:v>
                </c:pt>
                <c:pt idx="2032">
                  <c:v>1104,61</c:v>
                </c:pt>
                <c:pt idx="2033">
                  <c:v>1105,03</c:v>
                </c:pt>
                <c:pt idx="2034">
                  <c:v>1105,45</c:v>
                </c:pt>
                <c:pt idx="2035">
                  <c:v>1105,87</c:v>
                </c:pt>
                <c:pt idx="2036">
                  <c:v>1106,29</c:v>
                </c:pt>
                <c:pt idx="2037">
                  <c:v>1106,71</c:v>
                </c:pt>
                <c:pt idx="2038">
                  <c:v>1107,13</c:v>
                </c:pt>
                <c:pt idx="2039">
                  <c:v>1107,55</c:v>
                </c:pt>
                <c:pt idx="2040">
                  <c:v>1107,97</c:v>
                </c:pt>
                <c:pt idx="2041">
                  <c:v>1108,39</c:v>
                </c:pt>
                <c:pt idx="2042">
                  <c:v>1108,82</c:v>
                </c:pt>
                <c:pt idx="2043">
                  <c:v>1109,24</c:v>
                </c:pt>
                <c:pt idx="2044">
                  <c:v>1109,66</c:v>
                </c:pt>
                <c:pt idx="2045">
                  <c:v>1110,08</c:v>
                </c:pt>
                <c:pt idx="2046">
                  <c:v>1110,5</c:v>
                </c:pt>
                <c:pt idx="2047">
                  <c:v>1110,92</c:v>
                </c:pt>
                <c:pt idx="2048">
                  <c:v>FEL short</c:v>
                </c:pt>
                <c:pt idx="2049">
                  <c:v>-0,2</c:v>
                </c:pt>
                <c:pt idx="2050">
                  <c:v>2,2</c:v>
                </c:pt>
                <c:pt idx="2051">
                  <c:v>2,8</c:v>
                </c:pt>
                <c:pt idx="2052">
                  <c:v>1,26</c:v>
                </c:pt>
                <c:pt idx="2053">
                  <c:v>-2,27</c:v>
                </c:pt>
                <c:pt idx="2054">
                  <c:v>37,06</c:v>
                </c:pt>
                <c:pt idx="2055">
                  <c:v>94,87</c:v>
                </c:pt>
                <c:pt idx="2056">
                  <c:v>129,46</c:v>
                </c:pt>
                <c:pt idx="2057">
                  <c:v>120,6</c:v>
                </c:pt>
                <c:pt idx="2058">
                  <c:v>129,2</c:v>
                </c:pt>
                <c:pt idx="2059">
                  <c:v>128,27</c:v>
                </c:pt>
                <c:pt idx="2060">
                  <c:v>140,54</c:v>
                </c:pt>
                <c:pt idx="2061">
                  <c:v>130,93</c:v>
                </c:pt>
                <c:pt idx="2062">
                  <c:v>129,6</c:v>
                </c:pt>
                <c:pt idx="2063">
                  <c:v>136,06</c:v>
                </c:pt>
                <c:pt idx="2064">
                  <c:v>131,27</c:v>
                </c:pt>
                <c:pt idx="2065">
                  <c:v>123,6</c:v>
                </c:pt>
                <c:pt idx="2066">
                  <c:v>117,06</c:v>
                </c:pt>
                <c:pt idx="2067">
                  <c:v>120,6</c:v>
                </c:pt>
                <c:pt idx="2068">
                  <c:v>117,34</c:v>
                </c:pt>
                <c:pt idx="2069">
                  <c:v>128,87</c:v>
                </c:pt>
                <c:pt idx="2070">
                  <c:v>124</c:v>
                </c:pt>
                <c:pt idx="2071">
                  <c:v>128,13</c:v>
                </c:pt>
                <c:pt idx="2072">
                  <c:v>144,33</c:v>
                </c:pt>
                <c:pt idx="2073">
                  <c:v>144,87</c:v>
                </c:pt>
                <c:pt idx="2074">
                  <c:v>130,93</c:v>
                </c:pt>
                <c:pt idx="2075">
                  <c:v>124,27</c:v>
                </c:pt>
                <c:pt idx="2076">
                  <c:v>115,33</c:v>
                </c:pt>
                <c:pt idx="2077">
                  <c:v>125,47</c:v>
                </c:pt>
                <c:pt idx="2078">
                  <c:v>120,33</c:v>
                </c:pt>
                <c:pt idx="2079">
                  <c:v>124,13</c:v>
                </c:pt>
                <c:pt idx="2080">
                  <c:v>120,93</c:v>
                </c:pt>
                <c:pt idx="2081">
                  <c:v>129,47</c:v>
                </c:pt>
                <c:pt idx="2082">
                  <c:v>125,73</c:v>
                </c:pt>
                <c:pt idx="2083">
                  <c:v>106,13</c:v>
                </c:pt>
                <c:pt idx="2084">
                  <c:v>108,67</c:v>
                </c:pt>
                <c:pt idx="2085">
                  <c:v>129,67</c:v>
                </c:pt>
                <c:pt idx="2086">
                  <c:v>114,33</c:v>
                </c:pt>
                <c:pt idx="2087">
                  <c:v>120,67</c:v>
                </c:pt>
                <c:pt idx="2088">
                  <c:v>121,13</c:v>
                </c:pt>
                <c:pt idx="2089">
                  <c:v>106,87</c:v>
                </c:pt>
                <c:pt idx="2090">
                  <c:v>123,8</c:v>
                </c:pt>
                <c:pt idx="2091">
                  <c:v>109,6</c:v>
                </c:pt>
                <c:pt idx="2092">
                  <c:v>110,13</c:v>
                </c:pt>
                <c:pt idx="2093">
                  <c:v>124,6</c:v>
                </c:pt>
                <c:pt idx="2094">
                  <c:v>120,07</c:v>
                </c:pt>
                <c:pt idx="2095">
                  <c:v>116,74</c:v>
                </c:pt>
                <c:pt idx="2096">
                  <c:v>117,4</c:v>
                </c:pt>
                <c:pt idx="2097">
                  <c:v>120,27</c:v>
                </c:pt>
                <c:pt idx="2098">
                  <c:v>115,53</c:v>
                </c:pt>
                <c:pt idx="2099">
                  <c:v>132,26</c:v>
                </c:pt>
                <c:pt idx="2100">
                  <c:v>122,14</c:v>
                </c:pt>
                <c:pt idx="2101">
                  <c:v>117,86</c:v>
                </c:pt>
                <c:pt idx="2102">
                  <c:v>113,06</c:v>
                </c:pt>
                <c:pt idx="2103">
                  <c:v>110,07</c:v>
                </c:pt>
                <c:pt idx="2104">
                  <c:v>121,74</c:v>
                </c:pt>
                <c:pt idx="2105">
                  <c:v>130,73</c:v>
                </c:pt>
                <c:pt idx="2106">
                  <c:v>129,47</c:v>
                </c:pt>
                <c:pt idx="2107">
                  <c:v>109,4</c:v>
                </c:pt>
                <c:pt idx="2108">
                  <c:v>127,54</c:v>
                </c:pt>
                <c:pt idx="2109">
                  <c:v>111,2</c:v>
                </c:pt>
                <c:pt idx="2110">
                  <c:v>130,13</c:v>
                </c:pt>
                <c:pt idx="2111">
                  <c:v>123,54</c:v>
                </c:pt>
                <c:pt idx="2112">
                  <c:v>100,93</c:v>
                </c:pt>
                <c:pt idx="2113">
                  <c:v>123,4</c:v>
                </c:pt>
                <c:pt idx="2114">
                  <c:v>121,27</c:v>
                </c:pt>
                <c:pt idx="2115">
                  <c:v>120,34</c:v>
                </c:pt>
                <c:pt idx="2116">
                  <c:v>124,53</c:v>
                </c:pt>
                <c:pt idx="2117">
                  <c:v>113,67</c:v>
                </c:pt>
                <c:pt idx="2118">
                  <c:v>123,6</c:v>
                </c:pt>
                <c:pt idx="2119">
                  <c:v>106,46</c:v>
                </c:pt>
                <c:pt idx="2120">
                  <c:v>121,34</c:v>
                </c:pt>
                <c:pt idx="2121">
                  <c:v>132,14</c:v>
                </c:pt>
                <c:pt idx="2122">
                  <c:v>120,67</c:v>
                </c:pt>
                <c:pt idx="2123">
                  <c:v>121,4</c:v>
                </c:pt>
                <c:pt idx="2124">
                  <c:v>120,6</c:v>
                </c:pt>
                <c:pt idx="2125">
                  <c:v>118,26</c:v>
                </c:pt>
                <c:pt idx="2126">
                  <c:v>124,8</c:v>
                </c:pt>
                <c:pt idx="2127">
                  <c:v>109,93</c:v>
                </c:pt>
                <c:pt idx="2128">
                  <c:v>117,2</c:v>
                </c:pt>
                <c:pt idx="2129">
                  <c:v>122,06</c:v>
                </c:pt>
                <c:pt idx="2130">
                  <c:v>124,4</c:v>
                </c:pt>
                <c:pt idx="2131">
                  <c:v>112,53</c:v>
                </c:pt>
                <c:pt idx="2132">
                  <c:v>117,27</c:v>
                </c:pt>
                <c:pt idx="2133">
                  <c:v>111,34</c:v>
                </c:pt>
                <c:pt idx="2134">
                  <c:v>117,06</c:v>
                </c:pt>
                <c:pt idx="2135">
                  <c:v>117,54</c:v>
                </c:pt>
                <c:pt idx="2136">
                  <c:v>124,74</c:v>
                </c:pt>
                <c:pt idx="2137">
                  <c:v>128,2</c:v>
                </c:pt>
                <c:pt idx="2138">
                  <c:v>112,93</c:v>
                </c:pt>
                <c:pt idx="2139">
                  <c:v>112,67</c:v>
                </c:pt>
                <c:pt idx="2140">
                  <c:v>122,73</c:v>
                </c:pt>
                <c:pt idx="2141">
                  <c:v>122,8</c:v>
                </c:pt>
                <c:pt idx="2142">
                  <c:v>110,67</c:v>
                </c:pt>
                <c:pt idx="2143">
                  <c:v>127,27</c:v>
                </c:pt>
                <c:pt idx="2144">
                  <c:v>117,47</c:v>
                </c:pt>
                <c:pt idx="2145">
                  <c:v>110,33</c:v>
                </c:pt>
                <c:pt idx="2146">
                  <c:v>130,4</c:v>
                </c:pt>
                <c:pt idx="2147">
                  <c:v>130,67</c:v>
                </c:pt>
                <c:pt idx="2148">
                  <c:v>140,94</c:v>
                </c:pt>
                <c:pt idx="2149">
                  <c:v>127,73</c:v>
                </c:pt>
                <c:pt idx="2150">
                  <c:v>124,13</c:v>
                </c:pt>
                <c:pt idx="2151">
                  <c:v>122,8</c:v>
                </c:pt>
                <c:pt idx="2152">
                  <c:v>119,13</c:v>
                </c:pt>
                <c:pt idx="2153">
                  <c:v>119,74</c:v>
                </c:pt>
                <c:pt idx="2154">
                  <c:v>124,27</c:v>
                </c:pt>
                <c:pt idx="2155">
                  <c:v>123,2</c:v>
                </c:pt>
                <c:pt idx="2156">
                  <c:v>106,13</c:v>
                </c:pt>
                <c:pt idx="2157">
                  <c:v>120,13</c:v>
                </c:pt>
                <c:pt idx="2158">
                  <c:v>113,86</c:v>
                </c:pt>
                <c:pt idx="2159">
                  <c:v>123</c:v>
                </c:pt>
                <c:pt idx="2160">
                  <c:v>124,13</c:v>
                </c:pt>
                <c:pt idx="2161">
                  <c:v>133,6</c:v>
                </c:pt>
                <c:pt idx="2162">
                  <c:v>126,07</c:v>
                </c:pt>
                <c:pt idx="2163">
                  <c:v>125,46</c:v>
                </c:pt>
                <c:pt idx="2164">
                  <c:v>118,6</c:v>
                </c:pt>
                <c:pt idx="2165">
                  <c:v>115,93</c:v>
                </c:pt>
                <c:pt idx="2166">
                  <c:v>121,86</c:v>
                </c:pt>
                <c:pt idx="2167">
                  <c:v>122,6</c:v>
                </c:pt>
                <c:pt idx="2168">
                  <c:v>108,94</c:v>
                </c:pt>
                <c:pt idx="2169">
                  <c:v>116,13</c:v>
                </c:pt>
                <c:pt idx="2170">
                  <c:v>125,26</c:v>
                </c:pt>
                <c:pt idx="2171">
                  <c:v>890,8</c:v>
                </c:pt>
                <c:pt idx="2172">
                  <c:v>118,2</c:v>
                </c:pt>
                <c:pt idx="2173">
                  <c:v>130,6</c:v>
                </c:pt>
                <c:pt idx="2174">
                  <c:v>122,47</c:v>
                </c:pt>
                <c:pt idx="2175">
                  <c:v>131,8</c:v>
                </c:pt>
                <c:pt idx="2176">
                  <c:v>124,13</c:v>
                </c:pt>
                <c:pt idx="2177">
                  <c:v>135,07</c:v>
                </c:pt>
                <c:pt idx="2178">
                  <c:v>122,73</c:v>
                </c:pt>
                <c:pt idx="2179">
                  <c:v>119,14</c:v>
                </c:pt>
                <c:pt idx="2180">
                  <c:v>124,13</c:v>
                </c:pt>
                <c:pt idx="2181">
                  <c:v>134,8</c:v>
                </c:pt>
                <c:pt idx="2182">
                  <c:v>126,73</c:v>
                </c:pt>
                <c:pt idx="2183">
                  <c:v>126,33</c:v>
                </c:pt>
                <c:pt idx="2184">
                  <c:v>128,26</c:v>
                </c:pt>
                <c:pt idx="2185">
                  <c:v>129,53</c:v>
                </c:pt>
                <c:pt idx="2186">
                  <c:v>140,33</c:v>
                </c:pt>
                <c:pt idx="2187">
                  <c:v>150,86</c:v>
                </c:pt>
                <c:pt idx="2188">
                  <c:v>125,2</c:v>
                </c:pt>
                <c:pt idx="2189">
                  <c:v>130,67</c:v>
                </c:pt>
                <c:pt idx="2190">
                  <c:v>142,73</c:v>
                </c:pt>
                <c:pt idx="2191">
                  <c:v>126,07</c:v>
                </c:pt>
                <c:pt idx="2192">
                  <c:v>133,86</c:v>
                </c:pt>
                <c:pt idx="2193">
                  <c:v>136,87</c:v>
                </c:pt>
                <c:pt idx="2194">
                  <c:v>129,34</c:v>
                </c:pt>
                <c:pt idx="2195">
                  <c:v>126,2</c:v>
                </c:pt>
                <c:pt idx="2196">
                  <c:v>132,87</c:v>
                </c:pt>
                <c:pt idx="2197">
                  <c:v>118,6</c:v>
                </c:pt>
                <c:pt idx="2198">
                  <c:v>145,27</c:v>
                </c:pt>
                <c:pt idx="2199">
                  <c:v>134,4</c:v>
                </c:pt>
                <c:pt idx="2200">
                  <c:v>128,47</c:v>
                </c:pt>
                <c:pt idx="2201">
                  <c:v>143,86</c:v>
                </c:pt>
                <c:pt idx="2202">
                  <c:v>138,8</c:v>
                </c:pt>
                <c:pt idx="2203">
                  <c:v>125,6</c:v>
                </c:pt>
                <c:pt idx="2204">
                  <c:v>135,6</c:v>
                </c:pt>
                <c:pt idx="2205">
                  <c:v>147,67</c:v>
                </c:pt>
                <c:pt idx="2206">
                  <c:v>131,86</c:v>
                </c:pt>
                <c:pt idx="2207">
                  <c:v>141,27</c:v>
                </c:pt>
                <c:pt idx="2208">
                  <c:v>137</c:v>
                </c:pt>
                <c:pt idx="2209">
                  <c:v>137,2</c:v>
                </c:pt>
                <c:pt idx="2210">
                  <c:v>140,47</c:v>
                </c:pt>
                <c:pt idx="2211">
                  <c:v>146,06</c:v>
                </c:pt>
                <c:pt idx="2212">
                  <c:v>153,4</c:v>
                </c:pt>
                <c:pt idx="2213">
                  <c:v>140,06</c:v>
                </c:pt>
                <c:pt idx="2214">
                  <c:v>126,07</c:v>
                </c:pt>
                <c:pt idx="2215">
                  <c:v>123</c:v>
                </c:pt>
                <c:pt idx="2216">
                  <c:v>141,2</c:v>
                </c:pt>
                <c:pt idx="2217">
                  <c:v>141,86</c:v>
                </c:pt>
                <c:pt idx="2218">
                  <c:v>153,94</c:v>
                </c:pt>
                <c:pt idx="2219">
                  <c:v>153,67</c:v>
                </c:pt>
                <c:pt idx="2220">
                  <c:v>151</c:v>
                </c:pt>
                <c:pt idx="2221">
                  <c:v>150,53</c:v>
                </c:pt>
                <c:pt idx="2222">
                  <c:v>149,2</c:v>
                </c:pt>
                <c:pt idx="2223">
                  <c:v>156,73</c:v>
                </c:pt>
                <c:pt idx="2224">
                  <c:v>149,33</c:v>
                </c:pt>
                <c:pt idx="2225">
                  <c:v>156,53</c:v>
                </c:pt>
                <c:pt idx="2226">
                  <c:v>151,6</c:v>
                </c:pt>
                <c:pt idx="2227">
                  <c:v>143,27</c:v>
                </c:pt>
                <c:pt idx="2228">
                  <c:v>145,6</c:v>
                </c:pt>
                <c:pt idx="2229">
                  <c:v>141</c:v>
                </c:pt>
                <c:pt idx="2230">
                  <c:v>152,47</c:v>
                </c:pt>
                <c:pt idx="2231">
                  <c:v>154,33</c:v>
                </c:pt>
                <c:pt idx="2232">
                  <c:v>169,67</c:v>
                </c:pt>
                <c:pt idx="2233">
                  <c:v>177,54</c:v>
                </c:pt>
                <c:pt idx="2234">
                  <c:v>155,67</c:v>
                </c:pt>
                <c:pt idx="2235">
                  <c:v>158,73</c:v>
                </c:pt>
                <c:pt idx="2236">
                  <c:v>148,06</c:v>
                </c:pt>
                <c:pt idx="2237">
                  <c:v>168</c:v>
                </c:pt>
                <c:pt idx="2238">
                  <c:v>157,47</c:v>
                </c:pt>
                <c:pt idx="2239">
                  <c:v>164,73</c:v>
                </c:pt>
                <c:pt idx="2240">
                  <c:v>160,73</c:v>
                </c:pt>
                <c:pt idx="2241">
                  <c:v>170,46</c:v>
                </c:pt>
                <c:pt idx="2242">
                  <c:v>151,93</c:v>
                </c:pt>
                <c:pt idx="2243">
                  <c:v>158,33</c:v>
                </c:pt>
                <c:pt idx="2244">
                  <c:v>157,67</c:v>
                </c:pt>
                <c:pt idx="2245">
                  <c:v>159,8</c:v>
                </c:pt>
                <c:pt idx="2246">
                  <c:v>165,4</c:v>
                </c:pt>
                <c:pt idx="2247">
                  <c:v>164,66</c:v>
                </c:pt>
                <c:pt idx="2248">
                  <c:v>157,4</c:v>
                </c:pt>
                <c:pt idx="2249">
                  <c:v>168,2</c:v>
                </c:pt>
                <c:pt idx="2250">
                  <c:v>151,2</c:v>
                </c:pt>
                <c:pt idx="2251">
                  <c:v>165</c:v>
                </c:pt>
                <c:pt idx="2252">
                  <c:v>178,6</c:v>
                </c:pt>
                <c:pt idx="2253">
                  <c:v>161,13</c:v>
                </c:pt>
                <c:pt idx="2254">
                  <c:v>163,07</c:v>
                </c:pt>
                <c:pt idx="2255">
                  <c:v>189,33</c:v>
                </c:pt>
                <c:pt idx="2256">
                  <c:v>163,87</c:v>
                </c:pt>
                <c:pt idx="2257">
                  <c:v>174,07</c:v>
                </c:pt>
                <c:pt idx="2258">
                  <c:v>167,93</c:v>
                </c:pt>
                <c:pt idx="2259">
                  <c:v>173,53</c:v>
                </c:pt>
                <c:pt idx="2260">
                  <c:v>179,67</c:v>
                </c:pt>
                <c:pt idx="2261">
                  <c:v>183,53</c:v>
                </c:pt>
                <c:pt idx="2262">
                  <c:v>208,27</c:v>
                </c:pt>
                <c:pt idx="2263">
                  <c:v>205,87</c:v>
                </c:pt>
                <c:pt idx="2264">
                  <c:v>195,47</c:v>
                </c:pt>
                <c:pt idx="2265">
                  <c:v>191,73</c:v>
                </c:pt>
                <c:pt idx="2266">
                  <c:v>203,87</c:v>
                </c:pt>
                <c:pt idx="2267">
                  <c:v>179,4</c:v>
                </c:pt>
                <c:pt idx="2268">
                  <c:v>179,27</c:v>
                </c:pt>
                <c:pt idx="2269">
                  <c:v>192</c:v>
                </c:pt>
                <c:pt idx="2270">
                  <c:v>191,33</c:v>
                </c:pt>
                <c:pt idx="2271">
                  <c:v>187,6</c:v>
                </c:pt>
                <c:pt idx="2272">
                  <c:v>208,67</c:v>
                </c:pt>
                <c:pt idx="2273">
                  <c:v>211,27</c:v>
                </c:pt>
                <c:pt idx="2274">
                  <c:v>220,2</c:v>
                </c:pt>
                <c:pt idx="2275">
                  <c:v>211,33</c:v>
                </c:pt>
                <c:pt idx="2276">
                  <c:v>215,6</c:v>
                </c:pt>
                <c:pt idx="2277">
                  <c:v>216,8</c:v>
                </c:pt>
                <c:pt idx="2278">
                  <c:v>205,73</c:v>
                </c:pt>
                <c:pt idx="2279">
                  <c:v>238,27</c:v>
                </c:pt>
                <c:pt idx="2280">
                  <c:v>220,67</c:v>
                </c:pt>
                <c:pt idx="2281">
                  <c:v>210,67</c:v>
                </c:pt>
                <c:pt idx="2282">
                  <c:v>206,2</c:v>
                </c:pt>
                <c:pt idx="2283">
                  <c:v>219,53</c:v>
                </c:pt>
                <c:pt idx="2284">
                  <c:v>222,13</c:v>
                </c:pt>
                <c:pt idx="2285">
                  <c:v>206,4</c:v>
                </c:pt>
                <c:pt idx="2286">
                  <c:v>227,53</c:v>
                </c:pt>
                <c:pt idx="2287">
                  <c:v>210,54</c:v>
                </c:pt>
                <c:pt idx="2288">
                  <c:v>237,73</c:v>
                </c:pt>
                <c:pt idx="2289">
                  <c:v>224,07</c:v>
                </c:pt>
                <c:pt idx="2290">
                  <c:v>247,33</c:v>
                </c:pt>
                <c:pt idx="2291">
                  <c:v>244,33</c:v>
                </c:pt>
                <c:pt idx="2292">
                  <c:v>253,13</c:v>
                </c:pt>
                <c:pt idx="2293">
                  <c:v>255,4</c:v>
                </c:pt>
                <c:pt idx="2294">
                  <c:v>271,94</c:v>
                </c:pt>
                <c:pt idx="2295">
                  <c:v>255,4</c:v>
                </c:pt>
                <c:pt idx="2296">
                  <c:v>251,07</c:v>
                </c:pt>
                <c:pt idx="2297">
                  <c:v>263,06</c:v>
                </c:pt>
                <c:pt idx="2298">
                  <c:v>255,46</c:v>
                </c:pt>
                <c:pt idx="2299">
                  <c:v>247,07</c:v>
                </c:pt>
                <c:pt idx="2300">
                  <c:v>249,27</c:v>
                </c:pt>
                <c:pt idx="2301">
                  <c:v>253,73</c:v>
                </c:pt>
                <c:pt idx="2302">
                  <c:v>246,6</c:v>
                </c:pt>
                <c:pt idx="2303">
                  <c:v>270,47</c:v>
                </c:pt>
                <c:pt idx="2304">
                  <c:v>265,74</c:v>
                </c:pt>
                <c:pt idx="2305">
                  <c:v>260,13</c:v>
                </c:pt>
                <c:pt idx="2306">
                  <c:v>281,33</c:v>
                </c:pt>
                <c:pt idx="2307">
                  <c:v>290</c:v>
                </c:pt>
                <c:pt idx="2308">
                  <c:v>288,87</c:v>
                </c:pt>
                <c:pt idx="2309">
                  <c:v>296,2</c:v>
                </c:pt>
                <c:pt idx="2310">
                  <c:v>297,86</c:v>
                </c:pt>
                <c:pt idx="2311">
                  <c:v>297,93</c:v>
                </c:pt>
                <c:pt idx="2312">
                  <c:v>289,86</c:v>
                </c:pt>
                <c:pt idx="2313">
                  <c:v>285,4</c:v>
                </c:pt>
                <c:pt idx="2314">
                  <c:v>282,8</c:v>
                </c:pt>
                <c:pt idx="2315">
                  <c:v>302,8</c:v>
                </c:pt>
                <c:pt idx="2316">
                  <c:v>289</c:v>
                </c:pt>
                <c:pt idx="2317">
                  <c:v>314,07</c:v>
                </c:pt>
                <c:pt idx="2318">
                  <c:v>286,27</c:v>
                </c:pt>
                <c:pt idx="2319">
                  <c:v>321,46</c:v>
                </c:pt>
                <c:pt idx="2320">
                  <c:v>307,6</c:v>
                </c:pt>
                <c:pt idx="2321">
                  <c:v>311,6</c:v>
                </c:pt>
                <c:pt idx="2322">
                  <c:v>324,6</c:v>
                </c:pt>
                <c:pt idx="2323">
                  <c:v>336,07</c:v>
                </c:pt>
                <c:pt idx="2324">
                  <c:v>336,47</c:v>
                </c:pt>
                <c:pt idx="2325">
                  <c:v>348,46</c:v>
                </c:pt>
                <c:pt idx="2326">
                  <c:v>346,34</c:v>
                </c:pt>
                <c:pt idx="2327">
                  <c:v>350,74</c:v>
                </c:pt>
                <c:pt idx="2328">
                  <c:v>360,47</c:v>
                </c:pt>
                <c:pt idx="2329">
                  <c:v>365,73</c:v>
                </c:pt>
                <c:pt idx="2330">
                  <c:v>363,26</c:v>
                </c:pt>
                <c:pt idx="2331">
                  <c:v>379,87</c:v>
                </c:pt>
                <c:pt idx="2332">
                  <c:v>368,34</c:v>
                </c:pt>
                <c:pt idx="2333">
                  <c:v>361,06</c:v>
                </c:pt>
                <c:pt idx="2334">
                  <c:v>360,26</c:v>
                </c:pt>
                <c:pt idx="2335">
                  <c:v>344,47</c:v>
                </c:pt>
                <c:pt idx="2336">
                  <c:v>352,14</c:v>
                </c:pt>
                <c:pt idx="2337">
                  <c:v>364,6</c:v>
                </c:pt>
                <c:pt idx="2338">
                  <c:v>370,6</c:v>
                </c:pt>
                <c:pt idx="2339">
                  <c:v>402,2</c:v>
                </c:pt>
                <c:pt idx="2340">
                  <c:v>410</c:v>
                </c:pt>
                <c:pt idx="2341">
                  <c:v>428,34</c:v>
                </c:pt>
                <c:pt idx="2342">
                  <c:v>431,67</c:v>
                </c:pt>
                <c:pt idx="2343">
                  <c:v>454,47</c:v>
                </c:pt>
                <c:pt idx="2344">
                  <c:v>440,13</c:v>
                </c:pt>
                <c:pt idx="2345">
                  <c:v>457,94</c:v>
                </c:pt>
                <c:pt idx="2346">
                  <c:v>459,2</c:v>
                </c:pt>
                <c:pt idx="2347">
                  <c:v>460,8</c:v>
                </c:pt>
                <c:pt idx="2348">
                  <c:v>459,53</c:v>
                </c:pt>
                <c:pt idx="2349">
                  <c:v>430,87</c:v>
                </c:pt>
                <c:pt idx="2350">
                  <c:v>431,14</c:v>
                </c:pt>
                <c:pt idx="2351">
                  <c:v>425,73</c:v>
                </c:pt>
                <c:pt idx="2352">
                  <c:v>415,8</c:v>
                </c:pt>
                <c:pt idx="2353">
                  <c:v>450,14</c:v>
                </c:pt>
                <c:pt idx="2354">
                  <c:v>459,2</c:v>
                </c:pt>
                <c:pt idx="2355">
                  <c:v>476,93</c:v>
                </c:pt>
                <c:pt idx="2356">
                  <c:v>516</c:v>
                </c:pt>
                <c:pt idx="2357">
                  <c:v>532,73</c:v>
                </c:pt>
                <c:pt idx="2358">
                  <c:v>553,2</c:v>
                </c:pt>
                <c:pt idx="2359">
                  <c:v>583,07</c:v>
                </c:pt>
                <c:pt idx="2360">
                  <c:v>577,26</c:v>
                </c:pt>
                <c:pt idx="2361">
                  <c:v>582,67</c:v>
                </c:pt>
                <c:pt idx="2362">
                  <c:v>591,53</c:v>
                </c:pt>
                <c:pt idx="2363">
                  <c:v>574,46</c:v>
                </c:pt>
                <c:pt idx="2364">
                  <c:v>556,8</c:v>
                </c:pt>
                <c:pt idx="2365">
                  <c:v>576,33</c:v>
                </c:pt>
                <c:pt idx="2366">
                  <c:v>567,74</c:v>
                </c:pt>
                <c:pt idx="2367">
                  <c:v>562,2</c:v>
                </c:pt>
                <c:pt idx="2368">
                  <c:v>557,73</c:v>
                </c:pt>
                <c:pt idx="2369">
                  <c:v>557,8</c:v>
                </c:pt>
                <c:pt idx="2370">
                  <c:v>567,94</c:v>
                </c:pt>
                <c:pt idx="2371">
                  <c:v>567,6</c:v>
                </c:pt>
                <c:pt idx="2372">
                  <c:v>557,07</c:v>
                </c:pt>
                <c:pt idx="2373">
                  <c:v>566,73</c:v>
                </c:pt>
                <c:pt idx="2374">
                  <c:v>588,54</c:v>
                </c:pt>
                <c:pt idx="2375">
                  <c:v>590,47</c:v>
                </c:pt>
                <c:pt idx="2376">
                  <c:v>595,53</c:v>
                </c:pt>
                <c:pt idx="2377">
                  <c:v>591,2</c:v>
                </c:pt>
                <c:pt idx="2378">
                  <c:v>611,33</c:v>
                </c:pt>
                <c:pt idx="2379">
                  <c:v>587</c:v>
                </c:pt>
                <c:pt idx="2380">
                  <c:v>605,33</c:v>
                </c:pt>
                <c:pt idx="2381">
                  <c:v>597,8</c:v>
                </c:pt>
                <c:pt idx="2382">
                  <c:v>608,53</c:v>
                </c:pt>
                <c:pt idx="2383">
                  <c:v>606,13</c:v>
                </c:pt>
                <c:pt idx="2384">
                  <c:v>614,8</c:v>
                </c:pt>
                <c:pt idx="2385">
                  <c:v>604,67</c:v>
                </c:pt>
                <c:pt idx="2386">
                  <c:v>605,6</c:v>
                </c:pt>
                <c:pt idx="2387">
                  <c:v>625,4</c:v>
                </c:pt>
                <c:pt idx="2388">
                  <c:v>618,53</c:v>
                </c:pt>
                <c:pt idx="2389">
                  <c:v>633,94</c:v>
                </c:pt>
                <c:pt idx="2390">
                  <c:v>631,66</c:v>
                </c:pt>
                <c:pt idx="2391">
                  <c:v>634,94</c:v>
                </c:pt>
                <c:pt idx="2392">
                  <c:v>652,33</c:v>
                </c:pt>
                <c:pt idx="2393">
                  <c:v>644,54</c:v>
                </c:pt>
                <c:pt idx="2394">
                  <c:v>663,4</c:v>
                </c:pt>
                <c:pt idx="2395">
                  <c:v>648,4</c:v>
                </c:pt>
                <c:pt idx="2396">
                  <c:v>657,74</c:v>
                </c:pt>
                <c:pt idx="2397">
                  <c:v>675,07</c:v>
                </c:pt>
                <c:pt idx="2398">
                  <c:v>671,47</c:v>
                </c:pt>
                <c:pt idx="2399">
                  <c:v>683,8</c:v>
                </c:pt>
                <c:pt idx="2400">
                  <c:v>682,86</c:v>
                </c:pt>
                <c:pt idx="2401">
                  <c:v>698,4</c:v>
                </c:pt>
                <c:pt idx="2402">
                  <c:v>696,6</c:v>
                </c:pt>
                <c:pt idx="2403">
                  <c:v>699,87</c:v>
                </c:pt>
                <c:pt idx="2404">
                  <c:v>711,73</c:v>
                </c:pt>
                <c:pt idx="2405">
                  <c:v>720,06</c:v>
                </c:pt>
                <c:pt idx="2406">
                  <c:v>742,6</c:v>
                </c:pt>
                <c:pt idx="2407">
                  <c:v>735</c:v>
                </c:pt>
                <c:pt idx="2408">
                  <c:v>744,2</c:v>
                </c:pt>
                <c:pt idx="2409">
                  <c:v>760,47</c:v>
                </c:pt>
                <c:pt idx="2410">
                  <c:v>768,6</c:v>
                </c:pt>
                <c:pt idx="2411">
                  <c:v>778,93</c:v>
                </c:pt>
                <c:pt idx="2412">
                  <c:v>772,93</c:v>
                </c:pt>
                <c:pt idx="2413">
                  <c:v>786,66</c:v>
                </c:pt>
                <c:pt idx="2414">
                  <c:v>802,73</c:v>
                </c:pt>
                <c:pt idx="2415">
                  <c:v>806,67</c:v>
                </c:pt>
                <c:pt idx="2416">
                  <c:v>809,34</c:v>
                </c:pt>
                <c:pt idx="2417">
                  <c:v>833,53</c:v>
                </c:pt>
                <c:pt idx="2418">
                  <c:v>820,47</c:v>
                </c:pt>
                <c:pt idx="2419">
                  <c:v>823,93</c:v>
                </c:pt>
                <c:pt idx="2420">
                  <c:v>833,46</c:v>
                </c:pt>
                <c:pt idx="2421">
                  <c:v>837,14</c:v>
                </c:pt>
                <c:pt idx="2422">
                  <c:v>855,67</c:v>
                </c:pt>
                <c:pt idx="2423">
                  <c:v>865,6</c:v>
                </c:pt>
                <c:pt idx="2424">
                  <c:v>879,47</c:v>
                </c:pt>
                <c:pt idx="2425">
                  <c:v>889,6</c:v>
                </c:pt>
                <c:pt idx="2426">
                  <c:v>904,66</c:v>
                </c:pt>
                <c:pt idx="2427">
                  <c:v>913,07</c:v>
                </c:pt>
                <c:pt idx="2428">
                  <c:v>929,3</c:v>
                </c:pt>
                <c:pt idx="2429">
                  <c:v>945,53</c:v>
                </c:pt>
                <c:pt idx="2430">
                  <c:v>959,66</c:v>
                </c:pt>
                <c:pt idx="2431">
                  <c:v>950,33</c:v>
                </c:pt>
                <c:pt idx="2432">
                  <c:v>974,53</c:v>
                </c:pt>
                <c:pt idx="2433">
                  <c:v>967,6</c:v>
                </c:pt>
                <c:pt idx="2434">
                  <c:v>992,2</c:v>
                </c:pt>
                <c:pt idx="2435">
                  <c:v>1008,86</c:v>
                </c:pt>
                <c:pt idx="2436">
                  <c:v>1103,74</c:v>
                </c:pt>
                <c:pt idx="2437">
                  <c:v>1016,4</c:v>
                </c:pt>
                <c:pt idx="2438">
                  <c:v>1052,14</c:v>
                </c:pt>
                <c:pt idx="2439">
                  <c:v>1054,13</c:v>
                </c:pt>
                <c:pt idx="2440">
                  <c:v>1078,27</c:v>
                </c:pt>
                <c:pt idx="2441">
                  <c:v>1068,2</c:v>
                </c:pt>
                <c:pt idx="2442">
                  <c:v>1101,6</c:v>
                </c:pt>
                <c:pt idx="2443">
                  <c:v>1121,07</c:v>
                </c:pt>
                <c:pt idx="2444">
                  <c:v>1140,93</c:v>
                </c:pt>
                <c:pt idx="2445">
                  <c:v>1144,8</c:v>
                </c:pt>
                <c:pt idx="2446">
                  <c:v>1188,93</c:v>
                </c:pt>
                <c:pt idx="2447">
                  <c:v>1181,27</c:v>
                </c:pt>
                <c:pt idx="2448">
                  <c:v>1187,14</c:v>
                </c:pt>
                <c:pt idx="2449">
                  <c:v>1231,4</c:v>
                </c:pt>
                <c:pt idx="2450">
                  <c:v>1235</c:v>
                </c:pt>
                <c:pt idx="2451">
                  <c:v>1255,6</c:v>
                </c:pt>
                <c:pt idx="2452">
                  <c:v>1259,4</c:v>
                </c:pt>
                <c:pt idx="2453">
                  <c:v>1271,4</c:v>
                </c:pt>
                <c:pt idx="2454">
                  <c:v>1302,8</c:v>
                </c:pt>
                <c:pt idx="2455">
                  <c:v>1322,13</c:v>
                </c:pt>
                <c:pt idx="2456">
                  <c:v>1338,13</c:v>
                </c:pt>
                <c:pt idx="2457">
                  <c:v>1362,93</c:v>
                </c:pt>
                <c:pt idx="2458">
                  <c:v>1380,54</c:v>
                </c:pt>
                <c:pt idx="2459">
                  <c:v>1393,6</c:v>
                </c:pt>
                <c:pt idx="2460">
                  <c:v>1430,27</c:v>
                </c:pt>
                <c:pt idx="2461">
                  <c:v>1432,53</c:v>
                </c:pt>
                <c:pt idx="2462">
                  <c:v>1471,13</c:v>
                </c:pt>
                <c:pt idx="2463">
                  <c:v>1489,74</c:v>
                </c:pt>
                <c:pt idx="2464">
                  <c:v>1509,34</c:v>
                </c:pt>
                <c:pt idx="2465">
                  <c:v>1542,27</c:v>
                </c:pt>
                <c:pt idx="2466">
                  <c:v>1553,4</c:v>
                </c:pt>
                <c:pt idx="2467">
                  <c:v>1577,2</c:v>
                </c:pt>
                <c:pt idx="2468">
                  <c:v>1584,66</c:v>
                </c:pt>
                <c:pt idx="2469">
                  <c:v>1629,94</c:v>
                </c:pt>
                <c:pt idx="2470">
                  <c:v>1664,27</c:v>
                </c:pt>
                <c:pt idx="2471">
                  <c:v>1688</c:v>
                </c:pt>
                <c:pt idx="2472">
                  <c:v>1703,93</c:v>
                </c:pt>
                <c:pt idx="2473">
                  <c:v>1707,93</c:v>
                </c:pt>
                <c:pt idx="2474">
                  <c:v>1735,34</c:v>
                </c:pt>
                <c:pt idx="2475">
                  <c:v>1753,2</c:v>
                </c:pt>
                <c:pt idx="2476">
                  <c:v>1778,13</c:v>
                </c:pt>
                <c:pt idx="2477">
                  <c:v>1795,06</c:v>
                </c:pt>
                <c:pt idx="2478">
                  <c:v>1855,6</c:v>
                </c:pt>
                <c:pt idx="2479">
                  <c:v>1868,87</c:v>
                </c:pt>
                <c:pt idx="2480">
                  <c:v>1890,73</c:v>
                </c:pt>
                <c:pt idx="2481">
                  <c:v>1923,94</c:v>
                </c:pt>
                <c:pt idx="2482">
                  <c:v>1957,47</c:v>
                </c:pt>
                <c:pt idx="2483">
                  <c:v>1975,8</c:v>
                </c:pt>
                <c:pt idx="2484">
                  <c:v>2013,2</c:v>
                </c:pt>
                <c:pt idx="2485">
                  <c:v>2047,2</c:v>
                </c:pt>
                <c:pt idx="2486">
                  <c:v>2045,4</c:v>
                </c:pt>
                <c:pt idx="2487">
                  <c:v>2087,8</c:v>
                </c:pt>
                <c:pt idx="2488">
                  <c:v>2121,74</c:v>
                </c:pt>
                <c:pt idx="2489">
                  <c:v>2137,27</c:v>
                </c:pt>
                <c:pt idx="2490">
                  <c:v>2167,2</c:v>
                </c:pt>
                <c:pt idx="2491">
                  <c:v>2202,2</c:v>
                </c:pt>
                <c:pt idx="2492">
                  <c:v>2232,47</c:v>
                </c:pt>
                <c:pt idx="2493">
                  <c:v>2267,53</c:v>
                </c:pt>
                <c:pt idx="2494">
                  <c:v>2280</c:v>
                </c:pt>
                <c:pt idx="2495">
                  <c:v>2312,87</c:v>
                </c:pt>
                <c:pt idx="2496">
                  <c:v>2371</c:v>
                </c:pt>
                <c:pt idx="2497">
                  <c:v>2374,34</c:v>
                </c:pt>
                <c:pt idx="2498">
                  <c:v>2415,6</c:v>
                </c:pt>
                <c:pt idx="2499">
                  <c:v>2431,87</c:v>
                </c:pt>
                <c:pt idx="2500">
                  <c:v>2483,93</c:v>
                </c:pt>
                <c:pt idx="2501">
                  <c:v>2491,73</c:v>
                </c:pt>
                <c:pt idx="2502">
                  <c:v>2528,73</c:v>
                </c:pt>
                <c:pt idx="2503">
                  <c:v>2570,46</c:v>
                </c:pt>
                <c:pt idx="2504">
                  <c:v>2593,8</c:v>
                </c:pt>
                <c:pt idx="2505">
                  <c:v>2604</c:v>
                </c:pt>
                <c:pt idx="2506">
                  <c:v>2644,07</c:v>
                </c:pt>
                <c:pt idx="2507">
                  <c:v>2701,67</c:v>
                </c:pt>
                <c:pt idx="2508">
                  <c:v>2705,27</c:v>
                </c:pt>
                <c:pt idx="2509">
                  <c:v>2744,07</c:v>
                </c:pt>
                <c:pt idx="2510">
                  <c:v>2786,53</c:v>
                </c:pt>
                <c:pt idx="2511">
                  <c:v>2803,46</c:v>
                </c:pt>
                <c:pt idx="2512">
                  <c:v>2838,47</c:v>
                </c:pt>
                <c:pt idx="2513">
                  <c:v>2901,26</c:v>
                </c:pt>
                <c:pt idx="2514">
                  <c:v>2899,47</c:v>
                </c:pt>
                <c:pt idx="2515">
                  <c:v>2972,26</c:v>
                </c:pt>
                <c:pt idx="2516">
                  <c:v>2989,27</c:v>
                </c:pt>
                <c:pt idx="2517">
                  <c:v>3021,47</c:v>
                </c:pt>
                <c:pt idx="2518">
                  <c:v>3052,86</c:v>
                </c:pt>
                <c:pt idx="2519">
                  <c:v>3105,2</c:v>
                </c:pt>
                <c:pt idx="2520">
                  <c:v>3108,6</c:v>
                </c:pt>
                <c:pt idx="2521">
                  <c:v>3172,2</c:v>
                </c:pt>
                <c:pt idx="2522">
                  <c:v>3181,93</c:v>
                </c:pt>
                <c:pt idx="2523">
                  <c:v>3232,4</c:v>
                </c:pt>
                <c:pt idx="2524">
                  <c:v>3273,87</c:v>
                </c:pt>
                <c:pt idx="2525">
                  <c:v>3289</c:v>
                </c:pt>
                <c:pt idx="2526">
                  <c:v>3334</c:v>
                </c:pt>
                <c:pt idx="2527">
                  <c:v>3378,46</c:v>
                </c:pt>
                <c:pt idx="2528">
                  <c:v>3414</c:v>
                </c:pt>
                <c:pt idx="2529">
                  <c:v>3422,06</c:v>
                </c:pt>
                <c:pt idx="2530">
                  <c:v>3478</c:v>
                </c:pt>
                <c:pt idx="2531">
                  <c:v>3506</c:v>
                </c:pt>
                <c:pt idx="2532">
                  <c:v>3540,8</c:v>
                </c:pt>
                <c:pt idx="2533">
                  <c:v>3569,07</c:v>
                </c:pt>
                <c:pt idx="2534">
                  <c:v>3617,27</c:v>
                </c:pt>
                <c:pt idx="2535">
                  <c:v>3654,93</c:v>
                </c:pt>
                <c:pt idx="2536">
                  <c:v>3684,6</c:v>
                </c:pt>
                <c:pt idx="2537">
                  <c:v>3733,27</c:v>
                </c:pt>
                <c:pt idx="2538">
                  <c:v>3790,87</c:v>
                </c:pt>
                <c:pt idx="2539">
                  <c:v>3812,73</c:v>
                </c:pt>
                <c:pt idx="2540">
                  <c:v>3860,2</c:v>
                </c:pt>
                <c:pt idx="2541">
                  <c:v>3875,73</c:v>
                </c:pt>
                <c:pt idx="2542">
                  <c:v>3913</c:v>
                </c:pt>
                <c:pt idx="2543">
                  <c:v>3969,53</c:v>
                </c:pt>
                <c:pt idx="2544">
                  <c:v>4005,74</c:v>
                </c:pt>
                <c:pt idx="2545">
                  <c:v>4057,93</c:v>
                </c:pt>
                <c:pt idx="2546">
                  <c:v>4083,8</c:v>
                </c:pt>
                <c:pt idx="2547">
                  <c:v>4117,27</c:v>
                </c:pt>
                <c:pt idx="2548">
                  <c:v>4169,67</c:v>
                </c:pt>
                <c:pt idx="2549">
                  <c:v>4226,53</c:v>
                </c:pt>
                <c:pt idx="2550">
                  <c:v>4267,53</c:v>
                </c:pt>
                <c:pt idx="2551">
                  <c:v>4282,53</c:v>
                </c:pt>
                <c:pt idx="2552">
                  <c:v>4327,26</c:v>
                </c:pt>
                <c:pt idx="2553">
                  <c:v>4370,27</c:v>
                </c:pt>
                <c:pt idx="2554">
                  <c:v>4411,67</c:v>
                </c:pt>
                <c:pt idx="2555">
                  <c:v>4460,8</c:v>
                </c:pt>
                <c:pt idx="2556">
                  <c:v>4514,73</c:v>
                </c:pt>
                <c:pt idx="2557">
                  <c:v>4538,53</c:v>
                </c:pt>
                <c:pt idx="2558">
                  <c:v>4579,93</c:v>
                </c:pt>
                <c:pt idx="2559">
                  <c:v>4625,67</c:v>
                </c:pt>
                <c:pt idx="2560">
                  <c:v>4685,13</c:v>
                </c:pt>
                <c:pt idx="2561">
                  <c:v>4717,07</c:v>
                </c:pt>
                <c:pt idx="2562">
                  <c:v>4765,2</c:v>
                </c:pt>
                <c:pt idx="2563">
                  <c:v>4786,54</c:v>
                </c:pt>
                <c:pt idx="2564">
                  <c:v>4881,93</c:v>
                </c:pt>
                <c:pt idx="2565">
                  <c:v>4899,4</c:v>
                </c:pt>
                <c:pt idx="2566">
                  <c:v>4932,73</c:v>
                </c:pt>
                <c:pt idx="2567">
                  <c:v>4974</c:v>
                </c:pt>
                <c:pt idx="2568">
                  <c:v>5032,07</c:v>
                </c:pt>
                <c:pt idx="2569">
                  <c:v>5093,27</c:v>
                </c:pt>
                <c:pt idx="2570">
                  <c:v>5138,46</c:v>
                </c:pt>
                <c:pt idx="2571">
                  <c:v>5210,13</c:v>
                </c:pt>
                <c:pt idx="2572">
                  <c:v>5226,26</c:v>
                </c:pt>
                <c:pt idx="2573">
                  <c:v>5308,8</c:v>
                </c:pt>
                <c:pt idx="2574">
                  <c:v>5337,87</c:v>
                </c:pt>
                <c:pt idx="2575">
                  <c:v>5389,74</c:v>
                </c:pt>
                <c:pt idx="2576">
                  <c:v>5427,2</c:v>
                </c:pt>
                <c:pt idx="2577">
                  <c:v>5471,13</c:v>
                </c:pt>
                <c:pt idx="2578">
                  <c:v>5533,53</c:v>
                </c:pt>
                <c:pt idx="2579">
                  <c:v>5575,87</c:v>
                </c:pt>
                <c:pt idx="2580">
                  <c:v>5643,13</c:v>
                </c:pt>
                <c:pt idx="2581">
                  <c:v>5668,6</c:v>
                </c:pt>
                <c:pt idx="2582">
                  <c:v>5723,87</c:v>
                </c:pt>
                <c:pt idx="2583">
                  <c:v>5803,73</c:v>
                </c:pt>
                <c:pt idx="2584">
                  <c:v>5823,07</c:v>
                </c:pt>
                <c:pt idx="2585">
                  <c:v>5881,67</c:v>
                </c:pt>
                <c:pt idx="2586">
                  <c:v>5897</c:v>
                </c:pt>
                <c:pt idx="2587">
                  <c:v>5954,53</c:v>
                </c:pt>
                <c:pt idx="2588">
                  <c:v>6001,54</c:v>
                </c:pt>
                <c:pt idx="2589">
                  <c:v>6072,07</c:v>
                </c:pt>
                <c:pt idx="2590">
                  <c:v>6124,87</c:v>
                </c:pt>
                <c:pt idx="2591">
                  <c:v>6146,46</c:v>
                </c:pt>
                <c:pt idx="2592">
                  <c:v>6235,6</c:v>
                </c:pt>
                <c:pt idx="2593">
                  <c:v>6254,27</c:v>
                </c:pt>
                <c:pt idx="2594">
                  <c:v>6330,4</c:v>
                </c:pt>
                <c:pt idx="2595">
                  <c:v>6360,73</c:v>
                </c:pt>
                <c:pt idx="2596">
                  <c:v>6426,33</c:v>
                </c:pt>
                <c:pt idx="2597">
                  <c:v>6480,86</c:v>
                </c:pt>
                <c:pt idx="2598">
                  <c:v>6513,66</c:v>
                </c:pt>
                <c:pt idx="2599">
                  <c:v>6569,93</c:v>
                </c:pt>
                <c:pt idx="2600">
                  <c:v>6645,6</c:v>
                </c:pt>
                <c:pt idx="2601">
                  <c:v>6672,93</c:v>
                </c:pt>
                <c:pt idx="2602">
                  <c:v>6727,14</c:v>
                </c:pt>
                <c:pt idx="2603">
                  <c:v>6793,47</c:v>
                </c:pt>
                <c:pt idx="2604">
                  <c:v>6842,8</c:v>
                </c:pt>
                <c:pt idx="2605">
                  <c:v>6889,47</c:v>
                </c:pt>
                <c:pt idx="2606">
                  <c:v>6953,46</c:v>
                </c:pt>
                <c:pt idx="2607">
                  <c:v>7017,67</c:v>
                </c:pt>
                <c:pt idx="2608">
                  <c:v>7101,54</c:v>
                </c:pt>
                <c:pt idx="2609">
                  <c:v>7142,13</c:v>
                </c:pt>
                <c:pt idx="2610">
                  <c:v>7219,33</c:v>
                </c:pt>
                <c:pt idx="2611">
                  <c:v>7258,8</c:v>
                </c:pt>
                <c:pt idx="2612">
                  <c:v>7346,8</c:v>
                </c:pt>
                <c:pt idx="2613">
                  <c:v>7394,8</c:v>
                </c:pt>
                <c:pt idx="2614">
                  <c:v>7433,4</c:v>
                </c:pt>
                <c:pt idx="2615">
                  <c:v>7503,87</c:v>
                </c:pt>
                <c:pt idx="2616">
                  <c:v>7549,33</c:v>
                </c:pt>
                <c:pt idx="2617">
                  <c:v>7620,73</c:v>
                </c:pt>
                <c:pt idx="2618">
                  <c:v>7676,47</c:v>
                </c:pt>
                <c:pt idx="2619">
                  <c:v>7739,67</c:v>
                </c:pt>
                <c:pt idx="2620">
                  <c:v>7803,6</c:v>
                </c:pt>
                <c:pt idx="2621">
                  <c:v>7874,33</c:v>
                </c:pt>
                <c:pt idx="2622">
                  <c:v>7919,67</c:v>
                </c:pt>
                <c:pt idx="2623">
                  <c:v>7976,8</c:v>
                </c:pt>
                <c:pt idx="2624">
                  <c:v>8053,2</c:v>
                </c:pt>
                <c:pt idx="2625">
                  <c:v>8097,86</c:v>
                </c:pt>
                <c:pt idx="2626">
                  <c:v>8161,73</c:v>
                </c:pt>
                <c:pt idx="2627">
                  <c:v>8205,67</c:v>
                </c:pt>
                <c:pt idx="2628">
                  <c:v>8287,07</c:v>
                </c:pt>
                <c:pt idx="2629">
                  <c:v>8324,14</c:v>
                </c:pt>
                <c:pt idx="2630">
                  <c:v>8408,6</c:v>
                </c:pt>
                <c:pt idx="2631">
                  <c:v>8467,54</c:v>
                </c:pt>
                <c:pt idx="2632">
                  <c:v>8543,53</c:v>
                </c:pt>
                <c:pt idx="2633">
                  <c:v>8575,93</c:v>
                </c:pt>
                <c:pt idx="2634">
                  <c:v>8648</c:v>
                </c:pt>
                <c:pt idx="2635">
                  <c:v>8700,73</c:v>
                </c:pt>
                <c:pt idx="2636">
                  <c:v>8768,47</c:v>
                </c:pt>
                <c:pt idx="2637">
                  <c:v>8848,53</c:v>
                </c:pt>
                <c:pt idx="2638">
                  <c:v>8882,6</c:v>
                </c:pt>
                <c:pt idx="2639">
                  <c:v>8936,06</c:v>
                </c:pt>
                <c:pt idx="2640">
                  <c:v>9007,2</c:v>
                </c:pt>
                <c:pt idx="2641">
                  <c:v>9074,2</c:v>
                </c:pt>
                <c:pt idx="2642">
                  <c:v>9122</c:v>
                </c:pt>
                <c:pt idx="2643">
                  <c:v>9178,87</c:v>
                </c:pt>
                <c:pt idx="2644">
                  <c:v>9257,26</c:v>
                </c:pt>
                <c:pt idx="2645">
                  <c:v>9311,54</c:v>
                </c:pt>
                <c:pt idx="2646">
                  <c:v>9397,47</c:v>
                </c:pt>
                <c:pt idx="2647">
                  <c:v>9452,26</c:v>
                </c:pt>
                <c:pt idx="2648">
                  <c:v>9511,27</c:v>
                </c:pt>
                <c:pt idx="2649">
                  <c:v>9598,2</c:v>
                </c:pt>
                <c:pt idx="2650">
                  <c:v>9639,47</c:v>
                </c:pt>
                <c:pt idx="2651">
                  <c:v>9690,86</c:v>
                </c:pt>
                <c:pt idx="2652">
                  <c:v>9793,13</c:v>
                </c:pt>
                <c:pt idx="2653">
                  <c:v>9811,87</c:v>
                </c:pt>
                <c:pt idx="2654">
                  <c:v>9918,06</c:v>
                </c:pt>
                <c:pt idx="2655">
                  <c:v>9959,46</c:v>
                </c:pt>
                <c:pt idx="2656">
                  <c:v>10024,74</c:v>
                </c:pt>
                <c:pt idx="2657">
                  <c:v>10097,8</c:v>
                </c:pt>
                <c:pt idx="2658">
                  <c:v>10156,93</c:v>
                </c:pt>
                <c:pt idx="2659">
                  <c:v>10247,2</c:v>
                </c:pt>
                <c:pt idx="2660">
                  <c:v>10265,93</c:v>
                </c:pt>
                <c:pt idx="2661">
                  <c:v>10399,6</c:v>
                </c:pt>
                <c:pt idx="2662">
                  <c:v>10416,8</c:v>
                </c:pt>
                <c:pt idx="2663">
                  <c:v>10473,93</c:v>
                </c:pt>
                <c:pt idx="2664">
                  <c:v>10551</c:v>
                </c:pt>
                <c:pt idx="2665">
                  <c:v>10619,14</c:v>
                </c:pt>
                <c:pt idx="2666">
                  <c:v>10697,94</c:v>
                </c:pt>
                <c:pt idx="2667">
                  <c:v>10742,6</c:v>
                </c:pt>
                <c:pt idx="2668">
                  <c:v>10821,6</c:v>
                </c:pt>
                <c:pt idx="2669">
                  <c:v>10914,46</c:v>
                </c:pt>
                <c:pt idx="2670">
                  <c:v>10985,6</c:v>
                </c:pt>
                <c:pt idx="2671">
                  <c:v>11045,2</c:v>
                </c:pt>
                <c:pt idx="2672">
                  <c:v>11130,53</c:v>
                </c:pt>
                <c:pt idx="2673">
                  <c:v>11204,14</c:v>
                </c:pt>
                <c:pt idx="2674">
                  <c:v>11256,6</c:v>
                </c:pt>
                <c:pt idx="2675">
                  <c:v>11354,87</c:v>
                </c:pt>
                <c:pt idx="2676">
                  <c:v>11401,53</c:v>
                </c:pt>
                <c:pt idx="2677">
                  <c:v>11463,53</c:v>
                </c:pt>
                <c:pt idx="2678">
                  <c:v>11527,33</c:v>
                </c:pt>
                <c:pt idx="2679">
                  <c:v>11582,33</c:v>
                </c:pt>
                <c:pt idx="2680">
                  <c:v>11683,27</c:v>
                </c:pt>
                <c:pt idx="2681">
                  <c:v>11750,53</c:v>
                </c:pt>
                <c:pt idx="2682">
                  <c:v>11779,33</c:v>
                </c:pt>
                <c:pt idx="2683">
                  <c:v>11891,53</c:v>
                </c:pt>
                <c:pt idx="2684">
                  <c:v>11990,14</c:v>
                </c:pt>
                <c:pt idx="2685">
                  <c:v>12024,2</c:v>
                </c:pt>
                <c:pt idx="2686">
                  <c:v>12085,2</c:v>
                </c:pt>
                <c:pt idx="2687">
                  <c:v>12156,4</c:v>
                </c:pt>
                <c:pt idx="2688">
                  <c:v>12214,33</c:v>
                </c:pt>
                <c:pt idx="2689">
                  <c:v>12275</c:v>
                </c:pt>
                <c:pt idx="2690">
                  <c:v>12407,54</c:v>
                </c:pt>
                <c:pt idx="2691">
                  <c:v>12484,93</c:v>
                </c:pt>
                <c:pt idx="2692">
                  <c:v>12559,87</c:v>
                </c:pt>
                <c:pt idx="2693">
                  <c:v>12627,53</c:v>
                </c:pt>
                <c:pt idx="2694">
                  <c:v>12714,33</c:v>
                </c:pt>
                <c:pt idx="2695">
                  <c:v>12744,6</c:v>
                </c:pt>
                <c:pt idx="2696">
                  <c:v>12867</c:v>
                </c:pt>
                <c:pt idx="2697">
                  <c:v>12939,26</c:v>
                </c:pt>
                <c:pt idx="2698">
                  <c:v>12991,87</c:v>
                </c:pt>
                <c:pt idx="2699">
                  <c:v>13077,93</c:v>
                </c:pt>
                <c:pt idx="2700">
                  <c:v>13155,34</c:v>
                </c:pt>
                <c:pt idx="2701">
                  <c:v>13224,53</c:v>
                </c:pt>
                <c:pt idx="2702">
                  <c:v>13278,13</c:v>
                </c:pt>
                <c:pt idx="2703">
                  <c:v>13357,67</c:v>
                </c:pt>
                <c:pt idx="2704">
                  <c:v>13469,53</c:v>
                </c:pt>
                <c:pt idx="2705">
                  <c:v>13489,14</c:v>
                </c:pt>
                <c:pt idx="2706">
                  <c:v>13579,4</c:v>
                </c:pt>
                <c:pt idx="2707">
                  <c:v>13647,14</c:v>
                </c:pt>
                <c:pt idx="2708">
                  <c:v>13721,46</c:v>
                </c:pt>
                <c:pt idx="2709">
                  <c:v>13816,26</c:v>
                </c:pt>
                <c:pt idx="2710">
                  <c:v>13879,87</c:v>
                </c:pt>
                <c:pt idx="2711">
                  <c:v>13940,46</c:v>
                </c:pt>
                <c:pt idx="2712">
                  <c:v>14026,8</c:v>
                </c:pt>
                <c:pt idx="2713">
                  <c:v>14105,8</c:v>
                </c:pt>
                <c:pt idx="2714">
                  <c:v>14184,86</c:v>
                </c:pt>
                <c:pt idx="2715">
                  <c:v>14276,67</c:v>
                </c:pt>
                <c:pt idx="2716">
                  <c:v>14335,94</c:v>
                </c:pt>
                <c:pt idx="2717">
                  <c:v>14428,67</c:v>
                </c:pt>
                <c:pt idx="2718">
                  <c:v>14540,93</c:v>
                </c:pt>
                <c:pt idx="2719">
                  <c:v>14594,07</c:v>
                </c:pt>
                <c:pt idx="2720">
                  <c:v>14671,8</c:v>
                </c:pt>
                <c:pt idx="2721">
                  <c:v>14739,87</c:v>
                </c:pt>
                <c:pt idx="2722">
                  <c:v>14825,27</c:v>
                </c:pt>
                <c:pt idx="2723">
                  <c:v>14902,4</c:v>
                </c:pt>
                <c:pt idx="2724">
                  <c:v>14963,87</c:v>
                </c:pt>
                <c:pt idx="2725">
                  <c:v>15068,2</c:v>
                </c:pt>
                <c:pt idx="2726">
                  <c:v>15103,07</c:v>
                </c:pt>
                <c:pt idx="2727">
                  <c:v>15207,33</c:v>
                </c:pt>
                <c:pt idx="2728">
                  <c:v>15303,53</c:v>
                </c:pt>
                <c:pt idx="2729">
                  <c:v>15393,8</c:v>
                </c:pt>
                <c:pt idx="2730">
                  <c:v>15447,74</c:v>
                </c:pt>
                <c:pt idx="2731">
                  <c:v>15474,14</c:v>
                </c:pt>
                <c:pt idx="2732">
                  <c:v>15594,73</c:v>
                </c:pt>
                <c:pt idx="2733">
                  <c:v>15630,8</c:v>
                </c:pt>
                <c:pt idx="2734">
                  <c:v>15732,86</c:v>
                </c:pt>
                <c:pt idx="2735">
                  <c:v>15792,6</c:v>
                </c:pt>
                <c:pt idx="2736">
                  <c:v>15893,67</c:v>
                </c:pt>
                <c:pt idx="2737">
                  <c:v>15965,13</c:v>
                </c:pt>
                <c:pt idx="2738">
                  <c:v>16051,2</c:v>
                </c:pt>
                <c:pt idx="2739">
                  <c:v>16113,93</c:v>
                </c:pt>
                <c:pt idx="2740">
                  <c:v>16217,07</c:v>
                </c:pt>
                <c:pt idx="2741">
                  <c:v>16306,2</c:v>
                </c:pt>
                <c:pt idx="2742">
                  <c:v>16368,54</c:v>
                </c:pt>
                <c:pt idx="2743">
                  <c:v>16447,33</c:v>
                </c:pt>
                <c:pt idx="2744">
                  <c:v>16529,33</c:v>
                </c:pt>
                <c:pt idx="2745">
                  <c:v>16597,33</c:v>
                </c:pt>
                <c:pt idx="2746">
                  <c:v>16672,93</c:v>
                </c:pt>
                <c:pt idx="2747">
                  <c:v>16800,2</c:v>
                </c:pt>
                <c:pt idx="2748">
                  <c:v>16888,47</c:v>
                </c:pt>
                <c:pt idx="2749">
                  <c:v>16957,86</c:v>
                </c:pt>
                <c:pt idx="2750">
                  <c:v>17023,93</c:v>
                </c:pt>
                <c:pt idx="2751">
                  <c:v>17136,47</c:v>
                </c:pt>
                <c:pt idx="2752">
                  <c:v>17265,6</c:v>
                </c:pt>
                <c:pt idx="2753">
                  <c:v>17298,47</c:v>
                </c:pt>
                <c:pt idx="2754">
                  <c:v>17443,4</c:v>
                </c:pt>
                <c:pt idx="2755">
                  <c:v>17520,94</c:v>
                </c:pt>
                <c:pt idx="2756">
                  <c:v>17648,67</c:v>
                </c:pt>
                <c:pt idx="2757">
                  <c:v>17731,67</c:v>
                </c:pt>
                <c:pt idx="2758">
                  <c:v>17879,4</c:v>
                </c:pt>
                <c:pt idx="2759">
                  <c:v>17926,54</c:v>
                </c:pt>
                <c:pt idx="2760">
                  <c:v>18034,27</c:v>
                </c:pt>
                <c:pt idx="2761">
                  <c:v>18153</c:v>
                </c:pt>
                <c:pt idx="2762">
                  <c:v>18255,87</c:v>
                </c:pt>
                <c:pt idx="2763">
                  <c:v>18319,33</c:v>
                </c:pt>
                <c:pt idx="2764">
                  <c:v>18410</c:v>
                </c:pt>
                <c:pt idx="2765">
                  <c:v>18496,87</c:v>
                </c:pt>
                <c:pt idx="2766">
                  <c:v>18575,06</c:v>
                </c:pt>
                <c:pt idx="2767">
                  <c:v>18716,13</c:v>
                </c:pt>
                <c:pt idx="2768">
                  <c:v>18787,2</c:v>
                </c:pt>
                <c:pt idx="2769">
                  <c:v>18877,46</c:v>
                </c:pt>
                <c:pt idx="2770">
                  <c:v>19009,8</c:v>
                </c:pt>
                <c:pt idx="2771">
                  <c:v>19089,4</c:v>
                </c:pt>
                <c:pt idx="2772">
                  <c:v>19157,47</c:v>
                </c:pt>
                <c:pt idx="2773">
                  <c:v>19269,87</c:v>
                </c:pt>
                <c:pt idx="2774">
                  <c:v>19353</c:v>
                </c:pt>
                <c:pt idx="2775">
                  <c:v>19450,8</c:v>
                </c:pt>
                <c:pt idx="2776">
                  <c:v>19550,93</c:v>
                </c:pt>
                <c:pt idx="2777">
                  <c:v>19618,27</c:v>
                </c:pt>
                <c:pt idx="2778">
                  <c:v>19706,06</c:v>
                </c:pt>
                <c:pt idx="2779">
                  <c:v>19782,73</c:v>
                </c:pt>
                <c:pt idx="2780">
                  <c:v>19844,6</c:v>
                </c:pt>
                <c:pt idx="2781">
                  <c:v>19938,53</c:v>
                </c:pt>
                <c:pt idx="2782">
                  <c:v>20058,46</c:v>
                </c:pt>
                <c:pt idx="2783">
                  <c:v>20134</c:v>
                </c:pt>
                <c:pt idx="2784">
                  <c:v>20263,73</c:v>
                </c:pt>
                <c:pt idx="2785">
                  <c:v>20294,14</c:v>
                </c:pt>
                <c:pt idx="2786">
                  <c:v>20450,8</c:v>
                </c:pt>
                <c:pt idx="2787">
                  <c:v>20486,66</c:v>
                </c:pt>
                <c:pt idx="2788">
                  <c:v>20601,74</c:v>
                </c:pt>
                <c:pt idx="2789">
                  <c:v>20639,53</c:v>
                </c:pt>
                <c:pt idx="2790">
                  <c:v>20797</c:v>
                </c:pt>
                <c:pt idx="2791">
                  <c:v>20861,13</c:v>
                </c:pt>
                <c:pt idx="2792">
                  <c:v>20996,34</c:v>
                </c:pt>
                <c:pt idx="2793">
                  <c:v>21059,67</c:v>
                </c:pt>
                <c:pt idx="2794">
                  <c:v>21138,34</c:v>
                </c:pt>
                <c:pt idx="2795">
                  <c:v>21215,67</c:v>
                </c:pt>
                <c:pt idx="2796">
                  <c:v>21346,93</c:v>
                </c:pt>
                <c:pt idx="2797">
                  <c:v>21397,93</c:v>
                </c:pt>
                <c:pt idx="2798">
                  <c:v>21488,2</c:v>
                </c:pt>
                <c:pt idx="2799">
                  <c:v>21565,73</c:v>
                </c:pt>
                <c:pt idx="2800">
                  <c:v>21714,4</c:v>
                </c:pt>
                <c:pt idx="2801">
                  <c:v>21754,27</c:v>
                </c:pt>
                <c:pt idx="2802">
                  <c:v>21837</c:v>
                </c:pt>
                <c:pt idx="2803">
                  <c:v>21928,87</c:v>
                </c:pt>
                <c:pt idx="2804">
                  <c:v>22061,27</c:v>
                </c:pt>
                <c:pt idx="2805">
                  <c:v>22159,8</c:v>
                </c:pt>
                <c:pt idx="2806">
                  <c:v>22194,8</c:v>
                </c:pt>
                <c:pt idx="2807">
                  <c:v>22266</c:v>
                </c:pt>
                <c:pt idx="2808">
                  <c:v>22345,66</c:v>
                </c:pt>
                <c:pt idx="2809">
                  <c:v>22409,53</c:v>
                </c:pt>
                <c:pt idx="2810">
                  <c:v>22479,6</c:v>
                </c:pt>
                <c:pt idx="2811">
                  <c:v>22619,74</c:v>
                </c:pt>
                <c:pt idx="2812">
                  <c:v>22676,46</c:v>
                </c:pt>
                <c:pt idx="2813">
                  <c:v>22769</c:v>
                </c:pt>
                <c:pt idx="2814">
                  <c:v>22909,33</c:v>
                </c:pt>
                <c:pt idx="2815">
                  <c:v>22927,13</c:v>
                </c:pt>
                <c:pt idx="2816">
                  <c:v>22996,2</c:v>
                </c:pt>
                <c:pt idx="2817">
                  <c:v>23096,4</c:v>
                </c:pt>
                <c:pt idx="2818">
                  <c:v>23212,07</c:v>
                </c:pt>
                <c:pt idx="2819">
                  <c:v>23341,06</c:v>
                </c:pt>
                <c:pt idx="2820">
                  <c:v>23393,73</c:v>
                </c:pt>
                <c:pt idx="2821">
                  <c:v>23523,6</c:v>
                </c:pt>
                <c:pt idx="2822">
                  <c:v>23601,4</c:v>
                </c:pt>
                <c:pt idx="2823">
                  <c:v>23668,67</c:v>
                </c:pt>
                <c:pt idx="2824">
                  <c:v>23795,74</c:v>
                </c:pt>
                <c:pt idx="2825">
                  <c:v>23862,2</c:v>
                </c:pt>
                <c:pt idx="2826">
                  <c:v>23899,26</c:v>
                </c:pt>
                <c:pt idx="2827">
                  <c:v>24068,13</c:v>
                </c:pt>
                <c:pt idx="2828">
                  <c:v>24132,4</c:v>
                </c:pt>
                <c:pt idx="2829">
                  <c:v>24181,6</c:v>
                </c:pt>
                <c:pt idx="2830">
                  <c:v>24247,94</c:v>
                </c:pt>
                <c:pt idx="2831">
                  <c:v>24356,4</c:v>
                </c:pt>
                <c:pt idx="2832">
                  <c:v>24461,67</c:v>
                </c:pt>
                <c:pt idx="2833">
                  <c:v>24568,26</c:v>
                </c:pt>
                <c:pt idx="2834">
                  <c:v>24711,67</c:v>
                </c:pt>
                <c:pt idx="2835">
                  <c:v>24830,27</c:v>
                </c:pt>
                <c:pt idx="2836">
                  <c:v>24893,6</c:v>
                </c:pt>
                <c:pt idx="2837">
                  <c:v>25017,34</c:v>
                </c:pt>
                <c:pt idx="2838">
                  <c:v>25085,6</c:v>
                </c:pt>
                <c:pt idx="2839">
                  <c:v>25142,67</c:v>
                </c:pt>
                <c:pt idx="2840">
                  <c:v>25245,34</c:v>
                </c:pt>
                <c:pt idx="2841">
                  <c:v>25332,33</c:v>
                </c:pt>
                <c:pt idx="2842">
                  <c:v>25447,07</c:v>
                </c:pt>
                <c:pt idx="2843">
                  <c:v>25581,86</c:v>
                </c:pt>
                <c:pt idx="2844">
                  <c:v>25668,4</c:v>
                </c:pt>
                <c:pt idx="2845">
                  <c:v>25709,46</c:v>
                </c:pt>
                <c:pt idx="2846">
                  <c:v>25777,73</c:v>
                </c:pt>
                <c:pt idx="2847">
                  <c:v>25927,2</c:v>
                </c:pt>
                <c:pt idx="2848">
                  <c:v>26012,94</c:v>
                </c:pt>
                <c:pt idx="2849">
                  <c:v>26060,27</c:v>
                </c:pt>
                <c:pt idx="2850">
                  <c:v>26152,47</c:v>
                </c:pt>
                <c:pt idx="2851">
                  <c:v>26208,6</c:v>
                </c:pt>
                <c:pt idx="2852">
                  <c:v>26369,66</c:v>
                </c:pt>
                <c:pt idx="2853">
                  <c:v>26434,73</c:v>
                </c:pt>
                <c:pt idx="2854">
                  <c:v>26543,93</c:v>
                </c:pt>
                <c:pt idx="2855">
                  <c:v>26591,86</c:v>
                </c:pt>
                <c:pt idx="2856">
                  <c:v>26701,8</c:v>
                </c:pt>
                <c:pt idx="2857">
                  <c:v>26769,06</c:v>
                </c:pt>
                <c:pt idx="2858">
                  <c:v>26872,93</c:v>
                </c:pt>
                <c:pt idx="2859">
                  <c:v>26971,06</c:v>
                </c:pt>
                <c:pt idx="2860">
                  <c:v>27050,8</c:v>
                </c:pt>
                <c:pt idx="2861">
                  <c:v>27129,4</c:v>
                </c:pt>
                <c:pt idx="2862">
                  <c:v>27303,66</c:v>
                </c:pt>
                <c:pt idx="2863">
                  <c:v>27368,6</c:v>
                </c:pt>
                <c:pt idx="2864">
                  <c:v>27437,47</c:v>
                </c:pt>
                <c:pt idx="2865">
                  <c:v>27528,87</c:v>
                </c:pt>
                <c:pt idx="2866">
                  <c:v>27650,74</c:v>
                </c:pt>
                <c:pt idx="2867">
                  <c:v>27713,87</c:v>
                </c:pt>
                <c:pt idx="2868">
                  <c:v>27758,93</c:v>
                </c:pt>
                <c:pt idx="2869">
                  <c:v>27887,8</c:v>
                </c:pt>
                <c:pt idx="2870">
                  <c:v>28003,47</c:v>
                </c:pt>
                <c:pt idx="2871">
                  <c:v>28076,6</c:v>
                </c:pt>
                <c:pt idx="2872">
                  <c:v>28157,34</c:v>
                </c:pt>
                <c:pt idx="2873">
                  <c:v>28233,07</c:v>
                </c:pt>
                <c:pt idx="2874">
                  <c:v>28317,87</c:v>
                </c:pt>
                <c:pt idx="2875">
                  <c:v>28427</c:v>
                </c:pt>
                <c:pt idx="2876">
                  <c:v>28528,93</c:v>
                </c:pt>
                <c:pt idx="2877">
                  <c:v>28619,47</c:v>
                </c:pt>
                <c:pt idx="2878">
                  <c:v>28675,67</c:v>
                </c:pt>
                <c:pt idx="2879">
                  <c:v>28762,73</c:v>
                </c:pt>
                <c:pt idx="2880">
                  <c:v>28842</c:v>
                </c:pt>
                <c:pt idx="2881">
                  <c:v>28967,87</c:v>
                </c:pt>
                <c:pt idx="2882">
                  <c:v>29065,13</c:v>
                </c:pt>
                <c:pt idx="2883">
                  <c:v>29146,67</c:v>
                </c:pt>
                <c:pt idx="2884">
                  <c:v>29228,6</c:v>
                </c:pt>
                <c:pt idx="2885">
                  <c:v>29274,2</c:v>
                </c:pt>
                <c:pt idx="2886">
                  <c:v>29441,67</c:v>
                </c:pt>
                <c:pt idx="2887">
                  <c:v>29540,53</c:v>
                </c:pt>
                <c:pt idx="2888">
                  <c:v>29650,94</c:v>
                </c:pt>
                <c:pt idx="2889">
                  <c:v>29689,07</c:v>
                </c:pt>
                <c:pt idx="2890">
                  <c:v>29791,14</c:v>
                </c:pt>
                <c:pt idx="2891">
                  <c:v>29846,2</c:v>
                </c:pt>
                <c:pt idx="2892">
                  <c:v>29957,26</c:v>
                </c:pt>
                <c:pt idx="2893">
                  <c:v>30057,94</c:v>
                </c:pt>
                <c:pt idx="2894">
                  <c:v>30189</c:v>
                </c:pt>
                <c:pt idx="2895">
                  <c:v>30259,66</c:v>
                </c:pt>
                <c:pt idx="2896">
                  <c:v>30363,87</c:v>
                </c:pt>
                <c:pt idx="2897">
                  <c:v>30402,67</c:v>
                </c:pt>
                <c:pt idx="2898">
                  <c:v>30513,34</c:v>
                </c:pt>
                <c:pt idx="2899">
                  <c:v>30581,87</c:v>
                </c:pt>
                <c:pt idx="2900">
                  <c:v>30695,87</c:v>
                </c:pt>
                <c:pt idx="2901">
                  <c:v>30720,87</c:v>
                </c:pt>
                <c:pt idx="2902">
                  <c:v>30841,26</c:v>
                </c:pt>
                <c:pt idx="2903">
                  <c:v>30940,14</c:v>
                </c:pt>
                <c:pt idx="2904">
                  <c:v>30984,13</c:v>
                </c:pt>
                <c:pt idx="2905">
                  <c:v>31076,94</c:v>
                </c:pt>
                <c:pt idx="2906">
                  <c:v>31158,27</c:v>
                </c:pt>
                <c:pt idx="2907">
                  <c:v>31237,6</c:v>
                </c:pt>
                <c:pt idx="2908">
                  <c:v>31396</c:v>
                </c:pt>
                <c:pt idx="2909">
                  <c:v>31460,6</c:v>
                </c:pt>
                <c:pt idx="2910">
                  <c:v>31548,47</c:v>
                </c:pt>
                <c:pt idx="2911">
                  <c:v>31671,27</c:v>
                </c:pt>
                <c:pt idx="2912">
                  <c:v>31768,93</c:v>
                </c:pt>
                <c:pt idx="2913">
                  <c:v>31713,4</c:v>
                </c:pt>
                <c:pt idx="2914">
                  <c:v>31890,47</c:v>
                </c:pt>
                <c:pt idx="2915">
                  <c:v>31967,6</c:v>
                </c:pt>
                <c:pt idx="2916">
                  <c:v>32041,67</c:v>
                </c:pt>
                <c:pt idx="2917">
                  <c:v>32060,27</c:v>
                </c:pt>
                <c:pt idx="2918">
                  <c:v>32194,93</c:v>
                </c:pt>
                <c:pt idx="2919">
                  <c:v>32226,33</c:v>
                </c:pt>
                <c:pt idx="2920">
                  <c:v>32343,47</c:v>
                </c:pt>
                <c:pt idx="2921">
                  <c:v>32390,27</c:v>
                </c:pt>
                <c:pt idx="2922">
                  <c:v>32570,73</c:v>
                </c:pt>
                <c:pt idx="2923">
                  <c:v>32622,6</c:v>
                </c:pt>
                <c:pt idx="2924">
                  <c:v>32658,4</c:v>
                </c:pt>
                <c:pt idx="2925">
                  <c:v>32751</c:v>
                </c:pt>
                <c:pt idx="2926">
                  <c:v>32796,6</c:v>
                </c:pt>
                <c:pt idx="2927">
                  <c:v>32897,27</c:v>
                </c:pt>
                <c:pt idx="2928">
                  <c:v>32985,33</c:v>
                </c:pt>
                <c:pt idx="2929">
                  <c:v>33124,54</c:v>
                </c:pt>
                <c:pt idx="2930">
                  <c:v>33226,93</c:v>
                </c:pt>
                <c:pt idx="2931">
                  <c:v>33309</c:v>
                </c:pt>
                <c:pt idx="2932">
                  <c:v>33379,87</c:v>
                </c:pt>
                <c:pt idx="2933">
                  <c:v>33527,8</c:v>
                </c:pt>
                <c:pt idx="2934">
                  <c:v>33573,4</c:v>
                </c:pt>
                <c:pt idx="2935">
                  <c:v>33611,46</c:v>
                </c:pt>
                <c:pt idx="2936">
                  <c:v>33727,47</c:v>
                </c:pt>
                <c:pt idx="2937">
                  <c:v>33858,2</c:v>
                </c:pt>
                <c:pt idx="2938">
                  <c:v>33886,26</c:v>
                </c:pt>
                <c:pt idx="2939">
                  <c:v>34012,94</c:v>
                </c:pt>
                <c:pt idx="2940">
                  <c:v>34067,53</c:v>
                </c:pt>
                <c:pt idx="2941">
                  <c:v>34123,4</c:v>
                </c:pt>
                <c:pt idx="2942">
                  <c:v>34184</c:v>
                </c:pt>
                <c:pt idx="2943">
                  <c:v>34263,4</c:v>
                </c:pt>
                <c:pt idx="2944">
                  <c:v>34250,47</c:v>
                </c:pt>
                <c:pt idx="2945">
                  <c:v>34347,6</c:v>
                </c:pt>
                <c:pt idx="2946">
                  <c:v>34441,14</c:v>
                </c:pt>
                <c:pt idx="2947">
                  <c:v>34481,87</c:v>
                </c:pt>
                <c:pt idx="2948">
                  <c:v>34512,2</c:v>
                </c:pt>
                <c:pt idx="2949">
                  <c:v>34640,8</c:v>
                </c:pt>
                <c:pt idx="2950">
                  <c:v>34689,93</c:v>
                </c:pt>
                <c:pt idx="2951">
                  <c:v>34798,8</c:v>
                </c:pt>
                <c:pt idx="2952">
                  <c:v>34877,73</c:v>
                </c:pt>
                <c:pt idx="2953">
                  <c:v>35005</c:v>
                </c:pt>
                <c:pt idx="2954">
                  <c:v>35111,94</c:v>
                </c:pt>
                <c:pt idx="2955">
                  <c:v>35211,2</c:v>
                </c:pt>
                <c:pt idx="2956">
                  <c:v>35373,8</c:v>
                </c:pt>
                <c:pt idx="2957">
                  <c:v>35497,6</c:v>
                </c:pt>
                <c:pt idx="2958">
                  <c:v>35593,06</c:v>
                </c:pt>
                <c:pt idx="2959">
                  <c:v>35686,8</c:v>
                </c:pt>
                <c:pt idx="2960">
                  <c:v>35791,47</c:v>
                </c:pt>
                <c:pt idx="2961">
                  <c:v>35959,4</c:v>
                </c:pt>
                <c:pt idx="2962">
                  <c:v>36070,6</c:v>
                </c:pt>
                <c:pt idx="2963">
                  <c:v>36169,73</c:v>
                </c:pt>
                <c:pt idx="2964">
                  <c:v>36291,66</c:v>
                </c:pt>
                <c:pt idx="2965">
                  <c:v>36418,8</c:v>
                </c:pt>
                <c:pt idx="2966">
                  <c:v>36512,33</c:v>
                </c:pt>
                <c:pt idx="2967">
                  <c:v>36586,4</c:v>
                </c:pt>
                <c:pt idx="2968">
                  <c:v>36725,54</c:v>
                </c:pt>
                <c:pt idx="2969">
                  <c:v>36828,53</c:v>
                </c:pt>
                <c:pt idx="2970">
                  <c:v>36895</c:v>
                </c:pt>
                <c:pt idx="2971">
                  <c:v>36975,2</c:v>
                </c:pt>
                <c:pt idx="2972">
                  <c:v>37093,87</c:v>
                </c:pt>
                <c:pt idx="2973">
                  <c:v>37221,13</c:v>
                </c:pt>
                <c:pt idx="2974">
                  <c:v>37385,2</c:v>
                </c:pt>
                <c:pt idx="2975">
                  <c:v>37498,8</c:v>
                </c:pt>
                <c:pt idx="2976">
                  <c:v>37631,73</c:v>
                </c:pt>
                <c:pt idx="2977">
                  <c:v>37759,2</c:v>
                </c:pt>
                <c:pt idx="2978">
                  <c:v>37869,54</c:v>
                </c:pt>
                <c:pt idx="2979">
                  <c:v>37968,14</c:v>
                </c:pt>
                <c:pt idx="2980">
                  <c:v>38049,74</c:v>
                </c:pt>
                <c:pt idx="2981">
                  <c:v>38115,07</c:v>
                </c:pt>
                <c:pt idx="2982">
                  <c:v>38244,34</c:v>
                </c:pt>
                <c:pt idx="2983">
                  <c:v>38352,27</c:v>
                </c:pt>
                <c:pt idx="2984">
                  <c:v>38470,33</c:v>
                </c:pt>
                <c:pt idx="2985">
                  <c:v>38560,13</c:v>
                </c:pt>
                <c:pt idx="2986">
                  <c:v>38647</c:v>
                </c:pt>
                <c:pt idx="2987">
                  <c:v>38762,87</c:v>
                </c:pt>
                <c:pt idx="2988">
                  <c:v>38845,67</c:v>
                </c:pt>
                <c:pt idx="2989">
                  <c:v>38921,6</c:v>
                </c:pt>
                <c:pt idx="2990">
                  <c:v>39033,47</c:v>
                </c:pt>
                <c:pt idx="2991">
                  <c:v>39172</c:v>
                </c:pt>
                <c:pt idx="2992">
                  <c:v>39196,4</c:v>
                </c:pt>
                <c:pt idx="2993">
                  <c:v>39314,07</c:v>
                </c:pt>
                <c:pt idx="2994">
                  <c:v>39391,6</c:v>
                </c:pt>
                <c:pt idx="2995">
                  <c:v>39414,13</c:v>
                </c:pt>
                <c:pt idx="2996">
                  <c:v>39581,47</c:v>
                </c:pt>
                <c:pt idx="2997">
                  <c:v>39638</c:v>
                </c:pt>
                <c:pt idx="2998">
                  <c:v>39738,67</c:v>
                </c:pt>
                <c:pt idx="2999">
                  <c:v>39729,8</c:v>
                </c:pt>
                <c:pt idx="3000">
                  <c:v>39891,54</c:v>
                </c:pt>
                <c:pt idx="3001">
                  <c:v>39881,86</c:v>
                </c:pt>
                <c:pt idx="3002">
                  <c:v>40006,8</c:v>
                </c:pt>
                <c:pt idx="3003">
                  <c:v>40057,34</c:v>
                </c:pt>
                <c:pt idx="3004">
                  <c:v>40133,66</c:v>
                </c:pt>
                <c:pt idx="3005">
                  <c:v>40242,14</c:v>
                </c:pt>
                <c:pt idx="3006">
                  <c:v>40285,67</c:v>
                </c:pt>
                <c:pt idx="3007">
                  <c:v>40332,4</c:v>
                </c:pt>
                <c:pt idx="3008">
                  <c:v>40400,47</c:v>
                </c:pt>
                <c:pt idx="3009">
                  <c:v>40436,6</c:v>
                </c:pt>
                <c:pt idx="3010">
                  <c:v>40553,27</c:v>
                </c:pt>
                <c:pt idx="3011">
                  <c:v>40610,4</c:v>
                </c:pt>
                <c:pt idx="3012">
                  <c:v>40673,34</c:v>
                </c:pt>
                <c:pt idx="3013">
                  <c:v>40735,73</c:v>
                </c:pt>
                <c:pt idx="3014">
                  <c:v>40774,53</c:v>
                </c:pt>
                <c:pt idx="3015">
                  <c:v>40821,54</c:v>
                </c:pt>
                <c:pt idx="3016">
                  <c:v>40872,53</c:v>
                </c:pt>
                <c:pt idx="3017">
                  <c:v>40931,13</c:v>
                </c:pt>
                <c:pt idx="3018">
                  <c:v>41029,26</c:v>
                </c:pt>
                <c:pt idx="3019">
                  <c:v>41129,47</c:v>
                </c:pt>
                <c:pt idx="3020">
                  <c:v>41216,07</c:v>
                </c:pt>
                <c:pt idx="3021">
                  <c:v>41286</c:v>
                </c:pt>
                <c:pt idx="3022">
                  <c:v>41413,86</c:v>
                </c:pt>
                <c:pt idx="3023">
                  <c:v>41370,8</c:v>
                </c:pt>
                <c:pt idx="3024">
                  <c:v>41450,87</c:v>
                </c:pt>
                <c:pt idx="3025">
                  <c:v>41527,8</c:v>
                </c:pt>
                <c:pt idx="3026">
                  <c:v>41715,73</c:v>
                </c:pt>
                <c:pt idx="3027">
                  <c:v>41696,2</c:v>
                </c:pt>
                <c:pt idx="3028">
                  <c:v>41749,6</c:v>
                </c:pt>
                <c:pt idx="3029">
                  <c:v>41905,94</c:v>
                </c:pt>
                <c:pt idx="3030">
                  <c:v>41918,47</c:v>
                </c:pt>
                <c:pt idx="3031">
                  <c:v>42000,06</c:v>
                </c:pt>
                <c:pt idx="3032">
                  <c:v>42019,67</c:v>
                </c:pt>
                <c:pt idx="3033">
                  <c:v>42100,33</c:v>
                </c:pt>
                <c:pt idx="3034">
                  <c:v>42185,54</c:v>
                </c:pt>
                <c:pt idx="3035">
                  <c:v>42278,8</c:v>
                </c:pt>
                <c:pt idx="3036">
                  <c:v>42329,2</c:v>
                </c:pt>
                <c:pt idx="3037">
                  <c:v>42385,93</c:v>
                </c:pt>
                <c:pt idx="3038">
                  <c:v>42455,33</c:v>
                </c:pt>
                <c:pt idx="3039">
                  <c:v>42479,8</c:v>
                </c:pt>
                <c:pt idx="3040">
                  <c:v>42590,4</c:v>
                </c:pt>
                <c:pt idx="3041">
                  <c:v>42678,2</c:v>
                </c:pt>
                <c:pt idx="3042">
                  <c:v>42773,73</c:v>
                </c:pt>
                <c:pt idx="3043">
                  <c:v>42749,13</c:v>
                </c:pt>
                <c:pt idx="3044">
                  <c:v>42809,06</c:v>
                </c:pt>
                <c:pt idx="3045">
                  <c:v>42824,33</c:v>
                </c:pt>
                <c:pt idx="3046">
                  <c:v>42958,07</c:v>
                </c:pt>
                <c:pt idx="3047">
                  <c:v>43019</c:v>
                </c:pt>
                <c:pt idx="3048">
                  <c:v>43137,86</c:v>
                </c:pt>
                <c:pt idx="3049">
                  <c:v>43224,93</c:v>
                </c:pt>
                <c:pt idx="3050">
                  <c:v>43206,93</c:v>
                </c:pt>
                <c:pt idx="3051">
                  <c:v>43245,53</c:v>
                </c:pt>
                <c:pt idx="3052">
                  <c:v>43308,2</c:v>
                </c:pt>
                <c:pt idx="3053">
                  <c:v>43347,14</c:v>
                </c:pt>
                <c:pt idx="3054">
                  <c:v>43388,14</c:v>
                </c:pt>
                <c:pt idx="3055">
                  <c:v>43503,67</c:v>
                </c:pt>
                <c:pt idx="3056">
                  <c:v>43608,2</c:v>
                </c:pt>
                <c:pt idx="3057">
                  <c:v>43688,73</c:v>
                </c:pt>
                <c:pt idx="3058">
                  <c:v>43749,74</c:v>
                </c:pt>
                <c:pt idx="3059">
                  <c:v>43807,94</c:v>
                </c:pt>
                <c:pt idx="3060">
                  <c:v>43775,8</c:v>
                </c:pt>
                <c:pt idx="3061">
                  <c:v>43832,94</c:v>
                </c:pt>
                <c:pt idx="3062">
                  <c:v>43791,74</c:v>
                </c:pt>
                <c:pt idx="3063">
                  <c:v>43924,4</c:v>
                </c:pt>
                <c:pt idx="3064">
                  <c:v>44004,6</c:v>
                </c:pt>
                <c:pt idx="3065">
                  <c:v>44163,93</c:v>
                </c:pt>
                <c:pt idx="3066">
                  <c:v>44259,54</c:v>
                </c:pt>
                <c:pt idx="3067">
                  <c:v>44188,67</c:v>
                </c:pt>
                <c:pt idx="3068">
                  <c:v>44249,2</c:v>
                </c:pt>
                <c:pt idx="3069">
                  <c:v>44229,46</c:v>
                </c:pt>
                <c:pt idx="3070">
                  <c:v>44361,34</c:v>
                </c:pt>
                <c:pt idx="3071">
                  <c:v>44354,87</c:v>
                </c:pt>
                <c:pt idx="3072">
                  <c:v>44460,47</c:v>
                </c:pt>
                <c:pt idx="3073">
                  <c:v>44646,86</c:v>
                </c:pt>
                <c:pt idx="3074">
                  <c:v>44620,13</c:v>
                </c:pt>
                <c:pt idx="3075">
                  <c:v>44611,47</c:v>
                </c:pt>
                <c:pt idx="3076">
                  <c:v>44598,93</c:v>
                </c:pt>
                <c:pt idx="3077">
                  <c:v>44611,06</c:v>
                </c:pt>
                <c:pt idx="3078">
                  <c:v>44634,4</c:v>
                </c:pt>
                <c:pt idx="3079">
                  <c:v>44774,47</c:v>
                </c:pt>
                <c:pt idx="3080">
                  <c:v>44898,06</c:v>
                </c:pt>
                <c:pt idx="3081">
                  <c:v>45071,2</c:v>
                </c:pt>
                <c:pt idx="3082">
                  <c:v>45067,06</c:v>
                </c:pt>
                <c:pt idx="3083">
                  <c:v>45140,8</c:v>
                </c:pt>
                <c:pt idx="3084">
                  <c:v>45112,87</c:v>
                </c:pt>
                <c:pt idx="3085">
                  <c:v>45135,94</c:v>
                </c:pt>
                <c:pt idx="3086">
                  <c:v>45188,4</c:v>
                </c:pt>
                <c:pt idx="3087">
                  <c:v>45267</c:v>
                </c:pt>
                <c:pt idx="3088">
                  <c:v>45465,8</c:v>
                </c:pt>
                <c:pt idx="3089">
                  <c:v>45452,2</c:v>
                </c:pt>
                <c:pt idx="3090">
                  <c:v>45575,67</c:v>
                </c:pt>
                <c:pt idx="3091">
                  <c:v>45676,14</c:v>
                </c:pt>
                <c:pt idx="3092">
                  <c:v>45657,67</c:v>
                </c:pt>
                <c:pt idx="3093">
                  <c:v>45605,47</c:v>
                </c:pt>
                <c:pt idx="3094">
                  <c:v>45640,4</c:v>
                </c:pt>
                <c:pt idx="3095">
                  <c:v>45664,27</c:v>
                </c:pt>
                <c:pt idx="3096">
                  <c:v>45747,2</c:v>
                </c:pt>
                <c:pt idx="3097">
                  <c:v>45875</c:v>
                </c:pt>
                <c:pt idx="3098">
                  <c:v>45992,6</c:v>
                </c:pt>
                <c:pt idx="3099">
                  <c:v>46069,07</c:v>
                </c:pt>
                <c:pt idx="3100">
                  <c:v>46141,87</c:v>
                </c:pt>
                <c:pt idx="3101">
                  <c:v>46065,93</c:v>
                </c:pt>
                <c:pt idx="3102">
                  <c:v>46077,46</c:v>
                </c:pt>
                <c:pt idx="3103">
                  <c:v>46074,73</c:v>
                </c:pt>
                <c:pt idx="3104">
                  <c:v>46172,33</c:v>
                </c:pt>
                <c:pt idx="3105">
                  <c:v>46246,47</c:v>
                </c:pt>
                <c:pt idx="3106">
                  <c:v>46370,8</c:v>
                </c:pt>
                <c:pt idx="3107">
                  <c:v>46513,4</c:v>
                </c:pt>
                <c:pt idx="3108">
                  <c:v>46558,53</c:v>
                </c:pt>
                <c:pt idx="3109">
                  <c:v>46593,4</c:v>
                </c:pt>
                <c:pt idx="3110">
                  <c:v>46504,2</c:v>
                </c:pt>
                <c:pt idx="3111">
                  <c:v>46481</c:v>
                </c:pt>
                <c:pt idx="3112">
                  <c:v>46536,53</c:v>
                </c:pt>
                <c:pt idx="3113">
                  <c:v>46632,13</c:v>
                </c:pt>
                <c:pt idx="3114">
                  <c:v>46768,2</c:v>
                </c:pt>
                <c:pt idx="3115">
                  <c:v>46931,06</c:v>
                </c:pt>
                <c:pt idx="3116">
                  <c:v>46961,67</c:v>
                </c:pt>
                <c:pt idx="3117">
                  <c:v>46953,2</c:v>
                </c:pt>
                <c:pt idx="3118">
                  <c:v>46880,2</c:v>
                </c:pt>
                <c:pt idx="3119">
                  <c:v>46825,07</c:v>
                </c:pt>
                <c:pt idx="3120">
                  <c:v>46937</c:v>
                </c:pt>
                <c:pt idx="3121">
                  <c:v>46878</c:v>
                </c:pt>
                <c:pt idx="3122">
                  <c:v>47105,6</c:v>
                </c:pt>
                <c:pt idx="3123">
                  <c:v>47202,6</c:v>
                </c:pt>
                <c:pt idx="3124">
                  <c:v>47281,94</c:v>
                </c:pt>
                <c:pt idx="3125">
                  <c:v>47259,8</c:v>
                </c:pt>
                <c:pt idx="3126">
                  <c:v>47291,07</c:v>
                </c:pt>
                <c:pt idx="3127">
                  <c:v>47192,27</c:v>
                </c:pt>
                <c:pt idx="3128">
                  <c:v>47250,8</c:v>
                </c:pt>
                <c:pt idx="3129">
                  <c:v>47271,34</c:v>
                </c:pt>
                <c:pt idx="3130">
                  <c:v>47314,73</c:v>
                </c:pt>
                <c:pt idx="3131">
                  <c:v>47328,8</c:v>
                </c:pt>
                <c:pt idx="3132">
                  <c:v>47300,66</c:v>
                </c:pt>
                <c:pt idx="3133">
                  <c:v>47304,53</c:v>
                </c:pt>
                <c:pt idx="3134">
                  <c:v>47248,47</c:v>
                </c:pt>
                <c:pt idx="3135">
                  <c:v>47349,86</c:v>
                </c:pt>
                <c:pt idx="3136">
                  <c:v>47461,6</c:v>
                </c:pt>
                <c:pt idx="3137">
                  <c:v>47550,27</c:v>
                </c:pt>
                <c:pt idx="3138">
                  <c:v>47735</c:v>
                </c:pt>
                <c:pt idx="3139">
                  <c:v>47889,07</c:v>
                </c:pt>
                <c:pt idx="3140">
                  <c:v>48011,87</c:v>
                </c:pt>
                <c:pt idx="3141">
                  <c:v>48066,54</c:v>
                </c:pt>
                <c:pt idx="3142">
                  <c:v>48177,87</c:v>
                </c:pt>
                <c:pt idx="3143">
                  <c:v>48139,2</c:v>
                </c:pt>
                <c:pt idx="3144">
                  <c:v>48120,87</c:v>
                </c:pt>
                <c:pt idx="3145">
                  <c:v>48078,27</c:v>
                </c:pt>
                <c:pt idx="3146">
                  <c:v>48075,87</c:v>
                </c:pt>
                <c:pt idx="3147">
                  <c:v>47987,8</c:v>
                </c:pt>
                <c:pt idx="3148">
                  <c:v>48121,34</c:v>
                </c:pt>
                <c:pt idx="3149">
                  <c:v>48185,47</c:v>
                </c:pt>
                <c:pt idx="3150">
                  <c:v>48257,47</c:v>
                </c:pt>
                <c:pt idx="3151">
                  <c:v>48521,6</c:v>
                </c:pt>
                <c:pt idx="3152">
                  <c:v>48541,8</c:v>
                </c:pt>
                <c:pt idx="3153">
                  <c:v>48558,13</c:v>
                </c:pt>
                <c:pt idx="3154">
                  <c:v>48512,07</c:v>
                </c:pt>
                <c:pt idx="3155">
                  <c:v>48391,87</c:v>
                </c:pt>
                <c:pt idx="3156">
                  <c:v>48364,8</c:v>
                </c:pt>
                <c:pt idx="3157">
                  <c:v>48319,6</c:v>
                </c:pt>
                <c:pt idx="3158">
                  <c:v>48423</c:v>
                </c:pt>
                <c:pt idx="3159">
                  <c:v>48548,67</c:v>
                </c:pt>
                <c:pt idx="3160">
                  <c:v>48737,4</c:v>
                </c:pt>
                <c:pt idx="3161">
                  <c:v>48862,93</c:v>
                </c:pt>
                <c:pt idx="3162">
                  <c:v>48939,27</c:v>
                </c:pt>
                <c:pt idx="3163">
                  <c:v>48937,8</c:v>
                </c:pt>
                <c:pt idx="3164">
                  <c:v>48669,54</c:v>
                </c:pt>
                <c:pt idx="3165">
                  <c:v>48654,2</c:v>
                </c:pt>
                <c:pt idx="3166">
                  <c:v>48640,8</c:v>
                </c:pt>
                <c:pt idx="3167">
                  <c:v>48686,2</c:v>
                </c:pt>
                <c:pt idx="3168">
                  <c:v>48798,06</c:v>
                </c:pt>
                <c:pt idx="3169">
                  <c:v>49032,07</c:v>
                </c:pt>
                <c:pt idx="3170">
                  <c:v>49147,86</c:v>
                </c:pt>
                <c:pt idx="3171">
                  <c:v>49189,27</c:v>
                </c:pt>
                <c:pt idx="3172">
                  <c:v>49074,34</c:v>
                </c:pt>
                <c:pt idx="3173">
                  <c:v>48980,6</c:v>
                </c:pt>
                <c:pt idx="3174">
                  <c:v>48916,13</c:v>
                </c:pt>
                <c:pt idx="3175">
                  <c:v>48875,4</c:v>
                </c:pt>
                <c:pt idx="3176">
                  <c:v>48870,66</c:v>
                </c:pt>
                <c:pt idx="3177">
                  <c:v>49096</c:v>
                </c:pt>
                <c:pt idx="3178">
                  <c:v>49246,74</c:v>
                </c:pt>
                <c:pt idx="3179">
                  <c:v>49414,13</c:v>
                </c:pt>
                <c:pt idx="3180">
                  <c:v>49368,73</c:v>
                </c:pt>
                <c:pt idx="3181">
                  <c:v>49327,2</c:v>
                </c:pt>
                <c:pt idx="3182">
                  <c:v>49279,86</c:v>
                </c:pt>
                <c:pt idx="3183">
                  <c:v>49191,66</c:v>
                </c:pt>
                <c:pt idx="3184">
                  <c:v>49074,6</c:v>
                </c:pt>
                <c:pt idx="3185">
                  <c:v>49113,46</c:v>
                </c:pt>
                <c:pt idx="3186">
                  <c:v>49203,27</c:v>
                </c:pt>
                <c:pt idx="3187">
                  <c:v>49336,8</c:v>
                </c:pt>
                <c:pt idx="3188">
                  <c:v>49412,33</c:v>
                </c:pt>
                <c:pt idx="3189">
                  <c:v>49533,94</c:v>
                </c:pt>
                <c:pt idx="3190">
                  <c:v>49450</c:v>
                </c:pt>
                <c:pt idx="3191">
                  <c:v>49353,47</c:v>
                </c:pt>
                <c:pt idx="3192">
                  <c:v>49257,6</c:v>
                </c:pt>
                <c:pt idx="3193">
                  <c:v>49108,53</c:v>
                </c:pt>
                <c:pt idx="3194">
                  <c:v>49081,93</c:v>
                </c:pt>
                <c:pt idx="3195">
                  <c:v>49054,67</c:v>
                </c:pt>
                <c:pt idx="3196">
                  <c:v>49172,27</c:v>
                </c:pt>
                <c:pt idx="3197">
                  <c:v>49302,26</c:v>
                </c:pt>
                <c:pt idx="3198">
                  <c:v>49286,4</c:v>
                </c:pt>
                <c:pt idx="3199">
                  <c:v>49306,07</c:v>
                </c:pt>
                <c:pt idx="3200">
                  <c:v>49212,07</c:v>
                </c:pt>
                <c:pt idx="3201">
                  <c:v>49133,06</c:v>
                </c:pt>
                <c:pt idx="3202">
                  <c:v>49078,8</c:v>
                </c:pt>
                <c:pt idx="3203">
                  <c:v>48957,2</c:v>
                </c:pt>
                <c:pt idx="3204">
                  <c:v>48852</c:v>
                </c:pt>
                <c:pt idx="3205">
                  <c:v>48902,73</c:v>
                </c:pt>
                <c:pt idx="3206">
                  <c:v>49081,06</c:v>
                </c:pt>
                <c:pt idx="3207">
                  <c:v>49111,73</c:v>
                </c:pt>
                <c:pt idx="3208">
                  <c:v>49200,86</c:v>
                </c:pt>
                <c:pt idx="3209">
                  <c:v>49234,87</c:v>
                </c:pt>
                <c:pt idx="3210">
                  <c:v>49308,33</c:v>
                </c:pt>
                <c:pt idx="3211">
                  <c:v>49292,8</c:v>
                </c:pt>
                <c:pt idx="3212">
                  <c:v>49212,93</c:v>
                </c:pt>
                <c:pt idx="3213">
                  <c:v>49160,46</c:v>
                </c:pt>
                <c:pt idx="3214">
                  <c:v>49121</c:v>
                </c:pt>
                <c:pt idx="3215">
                  <c:v>49188</c:v>
                </c:pt>
                <c:pt idx="3216">
                  <c:v>49273,2</c:v>
                </c:pt>
                <c:pt idx="3217">
                  <c:v>49345</c:v>
                </c:pt>
                <c:pt idx="3218">
                  <c:v>49535,73</c:v>
                </c:pt>
                <c:pt idx="3219">
                  <c:v>49711,86</c:v>
                </c:pt>
                <c:pt idx="3220">
                  <c:v>49922,27</c:v>
                </c:pt>
                <c:pt idx="3221">
                  <c:v>50052,87</c:v>
                </c:pt>
                <c:pt idx="3222">
                  <c:v>50126,47</c:v>
                </c:pt>
                <c:pt idx="3223">
                  <c:v>50066,46</c:v>
                </c:pt>
                <c:pt idx="3224">
                  <c:v>50127,94</c:v>
                </c:pt>
                <c:pt idx="3225">
                  <c:v>50045,46</c:v>
                </c:pt>
                <c:pt idx="3226">
                  <c:v>50201,4</c:v>
                </c:pt>
                <c:pt idx="3227">
                  <c:v>50327,8</c:v>
                </c:pt>
                <c:pt idx="3228">
                  <c:v>50642,94</c:v>
                </c:pt>
                <c:pt idx="3229">
                  <c:v>50814,4</c:v>
                </c:pt>
                <c:pt idx="3230">
                  <c:v>51010,27</c:v>
                </c:pt>
                <c:pt idx="3231">
                  <c:v>51206,6</c:v>
                </c:pt>
                <c:pt idx="3232">
                  <c:v>51230,06</c:v>
                </c:pt>
                <c:pt idx="3233">
                  <c:v>51317,33</c:v>
                </c:pt>
                <c:pt idx="3234">
                  <c:v>51185,13</c:v>
                </c:pt>
                <c:pt idx="3235">
                  <c:v>51081,47</c:v>
                </c:pt>
                <c:pt idx="3236">
                  <c:v>51075,8</c:v>
                </c:pt>
                <c:pt idx="3237">
                  <c:v>51146,4</c:v>
                </c:pt>
                <c:pt idx="3238">
                  <c:v>51260,07</c:v>
                </c:pt>
                <c:pt idx="3239">
                  <c:v>51481,8</c:v>
                </c:pt>
                <c:pt idx="3240">
                  <c:v>51674,14</c:v>
                </c:pt>
                <c:pt idx="3241">
                  <c:v>51733,13</c:v>
                </c:pt>
                <c:pt idx="3242">
                  <c:v>51756,27</c:v>
                </c:pt>
                <c:pt idx="3243">
                  <c:v>51734</c:v>
                </c:pt>
                <c:pt idx="3244">
                  <c:v>51664,73</c:v>
                </c:pt>
                <c:pt idx="3245">
                  <c:v>51618,07</c:v>
                </c:pt>
                <c:pt idx="3246">
                  <c:v>51524,8</c:v>
                </c:pt>
                <c:pt idx="3247">
                  <c:v>51421,13</c:v>
                </c:pt>
                <c:pt idx="3248">
                  <c:v>51423,47</c:v>
                </c:pt>
                <c:pt idx="3249">
                  <c:v>51441,34</c:v>
                </c:pt>
                <c:pt idx="3250">
                  <c:v>51574,2</c:v>
                </c:pt>
                <c:pt idx="3251">
                  <c:v>51602,26</c:v>
                </c:pt>
                <c:pt idx="3252">
                  <c:v>51743,6</c:v>
                </c:pt>
                <c:pt idx="3253">
                  <c:v>51802,8</c:v>
                </c:pt>
                <c:pt idx="3254">
                  <c:v>51832,07</c:v>
                </c:pt>
                <c:pt idx="3255">
                  <c:v>51765,93</c:v>
                </c:pt>
                <c:pt idx="3256">
                  <c:v>51567,67</c:v>
                </c:pt>
                <c:pt idx="3257">
                  <c:v>51389,26</c:v>
                </c:pt>
                <c:pt idx="3258">
                  <c:v>51328,2</c:v>
                </c:pt>
                <c:pt idx="3259">
                  <c:v>51211,66</c:v>
                </c:pt>
                <c:pt idx="3260">
                  <c:v>51332,2</c:v>
                </c:pt>
                <c:pt idx="3261">
                  <c:v>51405,87</c:v>
                </c:pt>
                <c:pt idx="3262">
                  <c:v>51441,47</c:v>
                </c:pt>
                <c:pt idx="3263">
                  <c:v>51541,8</c:v>
                </c:pt>
                <c:pt idx="3264">
                  <c:v>51629,4</c:v>
                </c:pt>
                <c:pt idx="3265">
                  <c:v>51586</c:v>
                </c:pt>
                <c:pt idx="3266">
                  <c:v>51616,14</c:v>
                </c:pt>
                <c:pt idx="3267">
                  <c:v>51370,73</c:v>
                </c:pt>
                <c:pt idx="3268">
                  <c:v>51201,2</c:v>
                </c:pt>
                <c:pt idx="3269">
                  <c:v>51118,73</c:v>
                </c:pt>
                <c:pt idx="3270">
                  <c:v>50983,67</c:v>
                </c:pt>
                <c:pt idx="3271">
                  <c:v>51052,6</c:v>
                </c:pt>
                <c:pt idx="3272">
                  <c:v>51099,66</c:v>
                </c:pt>
                <c:pt idx="3273">
                  <c:v>51275,2</c:v>
                </c:pt>
                <c:pt idx="3274">
                  <c:v>51439,67</c:v>
                </c:pt>
                <c:pt idx="3275">
                  <c:v>51493,8</c:v>
                </c:pt>
                <c:pt idx="3276">
                  <c:v>51401,13</c:v>
                </c:pt>
                <c:pt idx="3277">
                  <c:v>51199,14</c:v>
                </c:pt>
                <c:pt idx="3278">
                  <c:v>50905,34</c:v>
                </c:pt>
                <c:pt idx="3279">
                  <c:v>50748,27</c:v>
                </c:pt>
                <c:pt idx="3280">
                  <c:v>50728,46</c:v>
                </c:pt>
                <c:pt idx="3281">
                  <c:v>50617,8</c:v>
                </c:pt>
                <c:pt idx="3282">
                  <c:v>50749,73</c:v>
                </c:pt>
                <c:pt idx="3283">
                  <c:v>50857,26</c:v>
                </c:pt>
                <c:pt idx="3284">
                  <c:v>50870,47</c:v>
                </c:pt>
                <c:pt idx="3285">
                  <c:v>50927,6</c:v>
                </c:pt>
                <c:pt idx="3286">
                  <c:v>50945,14</c:v>
                </c:pt>
                <c:pt idx="3287">
                  <c:v>50820,87</c:v>
                </c:pt>
                <c:pt idx="3288">
                  <c:v>50499,34</c:v>
                </c:pt>
                <c:pt idx="3289">
                  <c:v>50360,2</c:v>
                </c:pt>
                <c:pt idx="3290">
                  <c:v>50235,6</c:v>
                </c:pt>
                <c:pt idx="3291">
                  <c:v>50213,13</c:v>
                </c:pt>
                <c:pt idx="3292">
                  <c:v>50280,13</c:v>
                </c:pt>
                <c:pt idx="3293">
                  <c:v>50572,93</c:v>
                </c:pt>
                <c:pt idx="3294">
                  <c:v>50895,26</c:v>
                </c:pt>
                <c:pt idx="3295">
                  <c:v>51133,26</c:v>
                </c:pt>
                <c:pt idx="3296">
                  <c:v>51315,53</c:v>
                </c:pt>
                <c:pt idx="3297">
                  <c:v>51428,2</c:v>
                </c:pt>
                <c:pt idx="3298">
                  <c:v>51253,46</c:v>
                </c:pt>
                <c:pt idx="3299">
                  <c:v>51067,07</c:v>
                </c:pt>
                <c:pt idx="3300">
                  <c:v>50854,46</c:v>
                </c:pt>
                <c:pt idx="3301">
                  <c:v>50583,07</c:v>
                </c:pt>
                <c:pt idx="3302">
                  <c:v>50460,54</c:v>
                </c:pt>
                <c:pt idx="3303">
                  <c:v>50526,2</c:v>
                </c:pt>
                <c:pt idx="3304">
                  <c:v>50732,2</c:v>
                </c:pt>
                <c:pt idx="3305">
                  <c:v>51091,4</c:v>
                </c:pt>
                <c:pt idx="3306">
                  <c:v>51477,8</c:v>
                </c:pt>
                <c:pt idx="3307">
                  <c:v>51860</c:v>
                </c:pt>
                <c:pt idx="3308">
                  <c:v>52004,8</c:v>
                </c:pt>
                <c:pt idx="3309">
                  <c:v>52100,07</c:v>
                </c:pt>
                <c:pt idx="3310">
                  <c:v>51957,13</c:v>
                </c:pt>
                <c:pt idx="3311">
                  <c:v>51854,34</c:v>
                </c:pt>
                <c:pt idx="3312">
                  <c:v>51627,46</c:v>
                </c:pt>
                <c:pt idx="3313">
                  <c:v>51478,74</c:v>
                </c:pt>
                <c:pt idx="3314">
                  <c:v>51380,73</c:v>
                </c:pt>
                <c:pt idx="3315">
                  <c:v>51263,8</c:v>
                </c:pt>
                <c:pt idx="3316">
                  <c:v>51208,67</c:v>
                </c:pt>
                <c:pt idx="3317">
                  <c:v>51176,27</c:v>
                </c:pt>
                <c:pt idx="3318">
                  <c:v>51331,26</c:v>
                </c:pt>
                <c:pt idx="3319">
                  <c:v>51540</c:v>
                </c:pt>
                <c:pt idx="3320">
                  <c:v>51719,26</c:v>
                </c:pt>
                <c:pt idx="3321">
                  <c:v>51917,6</c:v>
                </c:pt>
                <c:pt idx="3322">
                  <c:v>52178</c:v>
                </c:pt>
                <c:pt idx="3323">
                  <c:v>52139,14</c:v>
                </c:pt>
                <c:pt idx="3324">
                  <c:v>51917,13</c:v>
                </c:pt>
                <c:pt idx="3325">
                  <c:v>51736,86</c:v>
                </c:pt>
                <c:pt idx="3326">
                  <c:v>51466,2</c:v>
                </c:pt>
                <c:pt idx="3327">
                  <c:v>51170,74</c:v>
                </c:pt>
                <c:pt idx="3328">
                  <c:v>51023,2</c:v>
                </c:pt>
                <c:pt idx="3329">
                  <c:v>51013,87</c:v>
                </c:pt>
                <c:pt idx="3330">
                  <c:v>51092</c:v>
                </c:pt>
                <c:pt idx="3331">
                  <c:v>51357,34</c:v>
                </c:pt>
                <c:pt idx="3332">
                  <c:v>51507,6</c:v>
                </c:pt>
                <c:pt idx="3333">
                  <c:v>51763,8</c:v>
                </c:pt>
                <c:pt idx="3334">
                  <c:v>51830,13</c:v>
                </c:pt>
                <c:pt idx="3335">
                  <c:v>51843,93</c:v>
                </c:pt>
                <c:pt idx="3336">
                  <c:v>51677,13</c:v>
                </c:pt>
                <c:pt idx="3337">
                  <c:v>51469,27</c:v>
                </c:pt>
                <c:pt idx="3338">
                  <c:v>51135,87</c:v>
                </c:pt>
                <c:pt idx="3339">
                  <c:v>50739,94</c:v>
                </c:pt>
                <c:pt idx="3340">
                  <c:v>50420,53</c:v>
                </c:pt>
                <c:pt idx="3341">
                  <c:v>50294,07</c:v>
                </c:pt>
                <c:pt idx="3342">
                  <c:v>50316</c:v>
                </c:pt>
                <c:pt idx="3343">
                  <c:v>50511,07</c:v>
                </c:pt>
                <c:pt idx="3344">
                  <c:v>50778,8</c:v>
                </c:pt>
                <c:pt idx="3345">
                  <c:v>50979,13</c:v>
                </c:pt>
                <c:pt idx="3346">
                  <c:v>51190,34</c:v>
                </c:pt>
                <c:pt idx="3347">
                  <c:v>51369,73</c:v>
                </c:pt>
                <c:pt idx="3348">
                  <c:v>51195,13</c:v>
                </c:pt>
                <c:pt idx="3349">
                  <c:v>50902,07</c:v>
                </c:pt>
                <c:pt idx="3350">
                  <c:v>50615,87</c:v>
                </c:pt>
                <c:pt idx="3351">
                  <c:v>50366,27</c:v>
                </c:pt>
                <c:pt idx="3352">
                  <c:v>50168,14</c:v>
                </c:pt>
                <c:pt idx="3353">
                  <c:v>49891,2</c:v>
                </c:pt>
                <c:pt idx="3354">
                  <c:v>49778,47</c:v>
                </c:pt>
                <c:pt idx="3355">
                  <c:v>49770,6</c:v>
                </c:pt>
                <c:pt idx="3356">
                  <c:v>49958,4</c:v>
                </c:pt>
                <c:pt idx="3357">
                  <c:v>50308,8</c:v>
                </c:pt>
                <c:pt idx="3358">
                  <c:v>50615,74</c:v>
                </c:pt>
                <c:pt idx="3359">
                  <c:v>50795,14</c:v>
                </c:pt>
                <c:pt idx="3360">
                  <c:v>50929,87</c:v>
                </c:pt>
                <c:pt idx="3361">
                  <c:v>50737,86</c:v>
                </c:pt>
                <c:pt idx="3362">
                  <c:v>50335</c:v>
                </c:pt>
                <c:pt idx="3363">
                  <c:v>49951</c:v>
                </c:pt>
                <c:pt idx="3364">
                  <c:v>49415,06</c:v>
                </c:pt>
                <c:pt idx="3365">
                  <c:v>49009,34</c:v>
                </c:pt>
                <c:pt idx="3366">
                  <c:v>48941,27</c:v>
                </c:pt>
                <c:pt idx="3367">
                  <c:v>48930,74</c:v>
                </c:pt>
                <c:pt idx="3368">
                  <c:v>49220,73</c:v>
                </c:pt>
                <c:pt idx="3369">
                  <c:v>49547,73</c:v>
                </c:pt>
                <c:pt idx="3370">
                  <c:v>49881,93</c:v>
                </c:pt>
                <c:pt idx="3371">
                  <c:v>50034,54</c:v>
                </c:pt>
                <c:pt idx="3372">
                  <c:v>50170,8</c:v>
                </c:pt>
                <c:pt idx="3373">
                  <c:v>50088,73</c:v>
                </c:pt>
                <c:pt idx="3374">
                  <c:v>49908,2</c:v>
                </c:pt>
                <c:pt idx="3375">
                  <c:v>49504,6</c:v>
                </c:pt>
                <c:pt idx="3376">
                  <c:v>49046,07</c:v>
                </c:pt>
                <c:pt idx="3377">
                  <c:v>48642,33</c:v>
                </c:pt>
                <c:pt idx="3378">
                  <c:v>48430,53</c:v>
                </c:pt>
                <c:pt idx="3379">
                  <c:v>48320,27</c:v>
                </c:pt>
                <c:pt idx="3380">
                  <c:v>48416,53</c:v>
                </c:pt>
                <c:pt idx="3381">
                  <c:v>48613,4</c:v>
                </c:pt>
                <c:pt idx="3382">
                  <c:v>49087,73</c:v>
                </c:pt>
                <c:pt idx="3383">
                  <c:v>49459,93</c:v>
                </c:pt>
                <c:pt idx="3384">
                  <c:v>49751,73</c:v>
                </c:pt>
                <c:pt idx="3385">
                  <c:v>49936,8</c:v>
                </c:pt>
                <c:pt idx="3386">
                  <c:v>49807,14</c:v>
                </c:pt>
                <c:pt idx="3387">
                  <c:v>49459,27</c:v>
                </c:pt>
                <c:pt idx="3388">
                  <c:v>48874,2</c:v>
                </c:pt>
                <c:pt idx="3389">
                  <c:v>48261,73</c:v>
                </c:pt>
                <c:pt idx="3390">
                  <c:v>47748,13</c:v>
                </c:pt>
                <c:pt idx="3391">
                  <c:v>47486,06</c:v>
                </c:pt>
                <c:pt idx="3392">
                  <c:v>47432,33</c:v>
                </c:pt>
                <c:pt idx="3393">
                  <c:v>47468,46</c:v>
                </c:pt>
                <c:pt idx="3394">
                  <c:v>47794,4</c:v>
                </c:pt>
                <c:pt idx="3395">
                  <c:v>48162,8</c:v>
                </c:pt>
                <c:pt idx="3396">
                  <c:v>48551,66</c:v>
                </c:pt>
                <c:pt idx="3397">
                  <c:v>48885,54</c:v>
                </c:pt>
                <c:pt idx="3398">
                  <c:v>49124,87</c:v>
                </c:pt>
                <c:pt idx="3399">
                  <c:v>49244,13</c:v>
                </c:pt>
                <c:pt idx="3400">
                  <c:v>49188,93</c:v>
                </c:pt>
                <c:pt idx="3401">
                  <c:v>48897,86</c:v>
                </c:pt>
                <c:pt idx="3402">
                  <c:v>48496,4</c:v>
                </c:pt>
                <c:pt idx="3403">
                  <c:v>48028,87</c:v>
                </c:pt>
                <c:pt idx="3404">
                  <c:v>47502,33</c:v>
                </c:pt>
                <c:pt idx="3405">
                  <c:v>47235,4</c:v>
                </c:pt>
                <c:pt idx="3406">
                  <c:v>46946,73</c:v>
                </c:pt>
                <c:pt idx="3407">
                  <c:v>46797,27</c:v>
                </c:pt>
                <c:pt idx="3408">
                  <c:v>46809,33</c:v>
                </c:pt>
                <c:pt idx="3409">
                  <c:v>47139,46</c:v>
                </c:pt>
                <c:pt idx="3410">
                  <c:v>47709,07</c:v>
                </c:pt>
                <c:pt idx="3411">
                  <c:v>48209</c:v>
                </c:pt>
                <c:pt idx="3412">
                  <c:v>48543</c:v>
                </c:pt>
                <c:pt idx="3413">
                  <c:v>48685,87</c:v>
                </c:pt>
                <c:pt idx="3414">
                  <c:v>48710,13</c:v>
                </c:pt>
                <c:pt idx="3415">
                  <c:v>48507,66</c:v>
                </c:pt>
                <c:pt idx="3416">
                  <c:v>48246,6</c:v>
                </c:pt>
                <c:pt idx="3417">
                  <c:v>47898,67</c:v>
                </c:pt>
                <c:pt idx="3418">
                  <c:v>47213,94</c:v>
                </c:pt>
                <c:pt idx="3419">
                  <c:v>46736</c:v>
                </c:pt>
                <c:pt idx="3420">
                  <c:v>46526,93</c:v>
                </c:pt>
                <c:pt idx="3421">
                  <c:v>46346,67</c:v>
                </c:pt>
                <c:pt idx="3422">
                  <c:v>46427,8</c:v>
                </c:pt>
                <c:pt idx="3423">
                  <c:v>46662,13</c:v>
                </c:pt>
                <c:pt idx="3424">
                  <c:v>47020</c:v>
                </c:pt>
                <c:pt idx="3425">
                  <c:v>47444,34</c:v>
                </c:pt>
                <c:pt idx="3426">
                  <c:v>47876</c:v>
                </c:pt>
                <c:pt idx="3427">
                  <c:v>48132,73</c:v>
                </c:pt>
                <c:pt idx="3428">
                  <c:v>48328,53</c:v>
                </c:pt>
                <c:pt idx="3429">
                  <c:v>48263,87</c:v>
                </c:pt>
                <c:pt idx="3430">
                  <c:v>48054,67</c:v>
                </c:pt>
                <c:pt idx="3431">
                  <c:v>47682,6</c:v>
                </c:pt>
                <c:pt idx="3432">
                  <c:v>47247,2</c:v>
                </c:pt>
                <c:pt idx="3433">
                  <c:v>46908,13</c:v>
                </c:pt>
                <c:pt idx="3434">
                  <c:v>46561,73</c:v>
                </c:pt>
                <c:pt idx="3435">
                  <c:v>46352,53</c:v>
                </c:pt>
                <c:pt idx="3436">
                  <c:v>46247</c:v>
                </c:pt>
                <c:pt idx="3437">
                  <c:v>46425,73</c:v>
                </c:pt>
                <c:pt idx="3438">
                  <c:v>46705,87</c:v>
                </c:pt>
                <c:pt idx="3439">
                  <c:v>47133,33</c:v>
                </c:pt>
                <c:pt idx="3440">
                  <c:v>47600,34</c:v>
                </c:pt>
                <c:pt idx="3441">
                  <c:v>47791,87</c:v>
                </c:pt>
                <c:pt idx="3442">
                  <c:v>47867,2</c:v>
                </c:pt>
                <c:pt idx="3443">
                  <c:v>47914,14</c:v>
                </c:pt>
                <c:pt idx="3444">
                  <c:v>47840,87</c:v>
                </c:pt>
                <c:pt idx="3445">
                  <c:v>47475,14</c:v>
                </c:pt>
                <c:pt idx="3446">
                  <c:v>47077,8</c:v>
                </c:pt>
                <c:pt idx="3447">
                  <c:v>46493,2</c:v>
                </c:pt>
                <c:pt idx="3448">
                  <c:v>46059,34</c:v>
                </c:pt>
                <c:pt idx="3449">
                  <c:v>45902,27</c:v>
                </c:pt>
                <c:pt idx="3450">
                  <c:v>45955,6</c:v>
                </c:pt>
                <c:pt idx="3451">
                  <c:v>46296,4</c:v>
                </c:pt>
                <c:pt idx="3452">
                  <c:v>46816,47</c:v>
                </c:pt>
                <c:pt idx="3453">
                  <c:v>47277,6</c:v>
                </c:pt>
                <c:pt idx="3454">
                  <c:v>47740,2</c:v>
                </c:pt>
                <c:pt idx="3455">
                  <c:v>48180,46</c:v>
                </c:pt>
                <c:pt idx="3456">
                  <c:v>48262,14</c:v>
                </c:pt>
                <c:pt idx="3457">
                  <c:v>47915</c:v>
                </c:pt>
                <c:pt idx="3458">
                  <c:v>47468,13</c:v>
                </c:pt>
                <c:pt idx="3459">
                  <c:v>46807,8</c:v>
                </c:pt>
                <c:pt idx="3460">
                  <c:v>46257,93</c:v>
                </c:pt>
                <c:pt idx="3461">
                  <c:v>45813,73</c:v>
                </c:pt>
                <c:pt idx="3462">
                  <c:v>45650,8</c:v>
                </c:pt>
                <c:pt idx="3463">
                  <c:v>45616,33</c:v>
                </c:pt>
                <c:pt idx="3464">
                  <c:v>45796,8</c:v>
                </c:pt>
                <c:pt idx="3465">
                  <c:v>46068,6</c:v>
                </c:pt>
                <c:pt idx="3466">
                  <c:v>46425,47</c:v>
                </c:pt>
                <c:pt idx="3467">
                  <c:v>47099,86</c:v>
                </c:pt>
                <c:pt idx="3468">
                  <c:v>47825,73</c:v>
                </c:pt>
                <c:pt idx="3469">
                  <c:v>48310,14</c:v>
                </c:pt>
                <c:pt idx="3470">
                  <c:v>48593,53</c:v>
                </c:pt>
                <c:pt idx="3471">
                  <c:v>48388,06</c:v>
                </c:pt>
                <c:pt idx="3472">
                  <c:v>48073,07</c:v>
                </c:pt>
                <c:pt idx="3473">
                  <c:v>47558,2</c:v>
                </c:pt>
                <c:pt idx="3474">
                  <c:v>46734</c:v>
                </c:pt>
                <c:pt idx="3475">
                  <c:v>46065,8</c:v>
                </c:pt>
                <c:pt idx="3476">
                  <c:v>45434,4</c:v>
                </c:pt>
                <c:pt idx="3477">
                  <c:v>45113,8</c:v>
                </c:pt>
                <c:pt idx="3478">
                  <c:v>45162,54</c:v>
                </c:pt>
                <c:pt idx="3479">
                  <c:v>45352,87</c:v>
                </c:pt>
                <c:pt idx="3480">
                  <c:v>45856,2</c:v>
                </c:pt>
                <c:pt idx="3481">
                  <c:v>46431,93</c:v>
                </c:pt>
                <c:pt idx="3482">
                  <c:v>47026,4</c:v>
                </c:pt>
                <c:pt idx="3483">
                  <c:v>47787,07</c:v>
                </c:pt>
                <c:pt idx="3484">
                  <c:v>48272,07</c:v>
                </c:pt>
                <c:pt idx="3485">
                  <c:v>48655,4</c:v>
                </c:pt>
                <c:pt idx="3486">
                  <c:v>48765,53</c:v>
                </c:pt>
                <c:pt idx="3487">
                  <c:v>48629,46</c:v>
                </c:pt>
                <c:pt idx="3488">
                  <c:v>48456,8</c:v>
                </c:pt>
                <c:pt idx="3489">
                  <c:v>48019,87</c:v>
                </c:pt>
                <c:pt idx="3490">
                  <c:v>47550,2</c:v>
                </c:pt>
                <c:pt idx="3491">
                  <c:v>46823,6</c:v>
                </c:pt>
                <c:pt idx="3492">
                  <c:v>46380</c:v>
                </c:pt>
                <c:pt idx="3493">
                  <c:v>45985,8</c:v>
                </c:pt>
                <c:pt idx="3494">
                  <c:v>45649,14</c:v>
                </c:pt>
                <c:pt idx="3495">
                  <c:v>45504,86</c:v>
                </c:pt>
                <c:pt idx="3496">
                  <c:v>45660,4</c:v>
                </c:pt>
                <c:pt idx="3497">
                  <c:v>46016,4</c:v>
                </c:pt>
                <c:pt idx="3498">
                  <c:v>46535,2</c:v>
                </c:pt>
                <c:pt idx="3499">
                  <c:v>47406,73</c:v>
                </c:pt>
                <c:pt idx="3500">
                  <c:v>48282,93</c:v>
                </c:pt>
                <c:pt idx="3501">
                  <c:v>48822,8</c:v>
                </c:pt>
                <c:pt idx="3502">
                  <c:v>49058,67</c:v>
                </c:pt>
                <c:pt idx="3503">
                  <c:v>48820,8</c:v>
                </c:pt>
                <c:pt idx="3504">
                  <c:v>48460,86</c:v>
                </c:pt>
                <c:pt idx="3505">
                  <c:v>47856,27</c:v>
                </c:pt>
                <c:pt idx="3506">
                  <c:v>46945,54</c:v>
                </c:pt>
                <c:pt idx="3507">
                  <c:v>46023,2</c:v>
                </c:pt>
                <c:pt idx="3508">
                  <c:v>45483,13</c:v>
                </c:pt>
                <c:pt idx="3509">
                  <c:v>45100,73</c:v>
                </c:pt>
                <c:pt idx="3510">
                  <c:v>45072,93</c:v>
                </c:pt>
                <c:pt idx="3511">
                  <c:v>45452,93</c:v>
                </c:pt>
                <c:pt idx="3512">
                  <c:v>46220,2</c:v>
                </c:pt>
                <c:pt idx="3513">
                  <c:v>46971,73</c:v>
                </c:pt>
                <c:pt idx="3514">
                  <c:v>47566,27</c:v>
                </c:pt>
                <c:pt idx="3515">
                  <c:v>48393,13</c:v>
                </c:pt>
                <c:pt idx="3516">
                  <c:v>48777</c:v>
                </c:pt>
                <c:pt idx="3517">
                  <c:v>48860,86</c:v>
                </c:pt>
                <c:pt idx="3518">
                  <c:v>48879,07</c:v>
                </c:pt>
                <c:pt idx="3519">
                  <c:v>48635,13</c:v>
                </c:pt>
                <c:pt idx="3520">
                  <c:v>47925,53</c:v>
                </c:pt>
                <c:pt idx="3521">
                  <c:v>47402,13</c:v>
                </c:pt>
                <c:pt idx="3522">
                  <c:v>46598,46</c:v>
                </c:pt>
                <c:pt idx="3523">
                  <c:v>46158,74</c:v>
                </c:pt>
                <c:pt idx="3524">
                  <c:v>45823,27</c:v>
                </c:pt>
                <c:pt idx="3525">
                  <c:v>45745,53</c:v>
                </c:pt>
                <c:pt idx="3526">
                  <c:v>45959,87</c:v>
                </c:pt>
                <c:pt idx="3527">
                  <c:v>46272,8</c:v>
                </c:pt>
                <c:pt idx="3528">
                  <c:v>46541,27</c:v>
                </c:pt>
                <c:pt idx="3529">
                  <c:v>47219,07</c:v>
                </c:pt>
                <c:pt idx="3530">
                  <c:v>47937,53</c:v>
                </c:pt>
                <c:pt idx="3531">
                  <c:v>48518,47</c:v>
                </c:pt>
                <c:pt idx="3532">
                  <c:v>48851,73</c:v>
                </c:pt>
                <c:pt idx="3533">
                  <c:v>49012,27</c:v>
                </c:pt>
                <c:pt idx="3534">
                  <c:v>48765,07</c:v>
                </c:pt>
                <c:pt idx="3535">
                  <c:v>47911,6</c:v>
                </c:pt>
                <c:pt idx="3536">
                  <c:v>46872,4</c:v>
                </c:pt>
                <c:pt idx="3537">
                  <c:v>45854,47</c:v>
                </c:pt>
                <c:pt idx="3538">
                  <c:v>45057,46</c:v>
                </c:pt>
                <c:pt idx="3539">
                  <c:v>44650</c:v>
                </c:pt>
                <c:pt idx="3540">
                  <c:v>44505,66</c:v>
                </c:pt>
                <c:pt idx="3541">
                  <c:v>44714,93</c:v>
                </c:pt>
                <c:pt idx="3542">
                  <c:v>45207,86</c:v>
                </c:pt>
                <c:pt idx="3543">
                  <c:v>45894,33</c:v>
                </c:pt>
                <c:pt idx="3544">
                  <c:v>46826,33</c:v>
                </c:pt>
                <c:pt idx="3545">
                  <c:v>47695,26</c:v>
                </c:pt>
                <c:pt idx="3546">
                  <c:v>48284,06</c:v>
                </c:pt>
                <c:pt idx="3547">
                  <c:v>48803,47</c:v>
                </c:pt>
                <c:pt idx="3548">
                  <c:v>48906,73</c:v>
                </c:pt>
                <c:pt idx="3549">
                  <c:v>48831,53</c:v>
                </c:pt>
                <c:pt idx="3550">
                  <c:v>48704,87</c:v>
                </c:pt>
                <c:pt idx="3551">
                  <c:v>48026,4</c:v>
                </c:pt>
                <c:pt idx="3552">
                  <c:v>47221,66</c:v>
                </c:pt>
                <c:pt idx="3553">
                  <c:v>46523,53</c:v>
                </c:pt>
                <c:pt idx="3554">
                  <c:v>45773,06</c:v>
                </c:pt>
                <c:pt idx="3555">
                  <c:v>45200,93</c:v>
                </c:pt>
                <c:pt idx="3556">
                  <c:v>44673,74</c:v>
                </c:pt>
                <c:pt idx="3557">
                  <c:v>44484,13</c:v>
                </c:pt>
                <c:pt idx="3558">
                  <c:v>44591</c:v>
                </c:pt>
                <c:pt idx="3559">
                  <c:v>44854,73</c:v>
                </c:pt>
                <c:pt idx="3560">
                  <c:v>45446,87</c:v>
                </c:pt>
                <c:pt idx="3561">
                  <c:v>46504,86</c:v>
                </c:pt>
                <c:pt idx="3562">
                  <c:v>47553,67</c:v>
                </c:pt>
                <c:pt idx="3563">
                  <c:v>48473</c:v>
                </c:pt>
                <c:pt idx="3564">
                  <c:v>49237,34</c:v>
                </c:pt>
                <c:pt idx="3565">
                  <c:v>49633,8</c:v>
                </c:pt>
                <c:pt idx="3566">
                  <c:v>49552</c:v>
                </c:pt>
                <c:pt idx="3567">
                  <c:v>49224,73</c:v>
                </c:pt>
                <c:pt idx="3568">
                  <c:v>48309,8</c:v>
                </c:pt>
                <c:pt idx="3569">
                  <c:v>47514,13</c:v>
                </c:pt>
                <c:pt idx="3570">
                  <c:v>46627,06</c:v>
                </c:pt>
                <c:pt idx="3571">
                  <c:v>45818</c:v>
                </c:pt>
                <c:pt idx="3572">
                  <c:v>44971,4</c:v>
                </c:pt>
                <c:pt idx="3573">
                  <c:v>44494,34</c:v>
                </c:pt>
                <c:pt idx="3574">
                  <c:v>44212,87</c:v>
                </c:pt>
                <c:pt idx="3575">
                  <c:v>44218,4</c:v>
                </c:pt>
                <c:pt idx="3576">
                  <c:v>44657,27</c:v>
                </c:pt>
                <c:pt idx="3577">
                  <c:v>45204,26</c:v>
                </c:pt>
                <c:pt idx="3578">
                  <c:v>45854,86</c:v>
                </c:pt>
                <c:pt idx="3579">
                  <c:v>46625,8</c:v>
                </c:pt>
                <c:pt idx="3580">
                  <c:v>47299,73</c:v>
                </c:pt>
                <c:pt idx="3581">
                  <c:v>47860,47</c:v>
                </c:pt>
                <c:pt idx="3582">
                  <c:v>48685,27</c:v>
                </c:pt>
                <c:pt idx="3583">
                  <c:v>49248,07</c:v>
                </c:pt>
                <c:pt idx="3584">
                  <c:v>49680,34</c:v>
                </c:pt>
                <c:pt idx="3585">
                  <c:v>49744,54</c:v>
                </c:pt>
                <c:pt idx="3586">
                  <c:v>49054,47</c:v>
                </c:pt>
                <c:pt idx="3587">
                  <c:v>48050,73</c:v>
                </c:pt>
                <c:pt idx="3588">
                  <c:v>46987,6</c:v>
                </c:pt>
                <c:pt idx="3589">
                  <c:v>46091,8</c:v>
                </c:pt>
                <c:pt idx="3590">
                  <c:v>45336,87</c:v>
                </c:pt>
                <c:pt idx="3591">
                  <c:v>44844,13</c:v>
                </c:pt>
                <c:pt idx="3592">
                  <c:v>44660,6</c:v>
                </c:pt>
                <c:pt idx="3593">
                  <c:v>44536,2</c:v>
                </c:pt>
                <c:pt idx="3594">
                  <c:v>44797,27</c:v>
                </c:pt>
                <c:pt idx="3595">
                  <c:v>45539</c:v>
                </c:pt>
                <c:pt idx="3596">
                  <c:v>46510,87</c:v>
                </c:pt>
                <c:pt idx="3597">
                  <c:v>47505,6</c:v>
                </c:pt>
                <c:pt idx="3598">
                  <c:v>48269,6</c:v>
                </c:pt>
                <c:pt idx="3599">
                  <c:v>49237,6</c:v>
                </c:pt>
                <c:pt idx="3600">
                  <c:v>49923,94</c:v>
                </c:pt>
                <c:pt idx="3601">
                  <c:v>50256</c:v>
                </c:pt>
                <c:pt idx="3602">
                  <c:v>50087,4</c:v>
                </c:pt>
                <c:pt idx="3603">
                  <c:v>49444,87</c:v>
                </c:pt>
                <c:pt idx="3604">
                  <c:v>48641,8</c:v>
                </c:pt>
                <c:pt idx="3605">
                  <c:v>47795,67</c:v>
                </c:pt>
                <c:pt idx="3606">
                  <c:v>46760,27</c:v>
                </c:pt>
                <c:pt idx="3607">
                  <c:v>45755,14</c:v>
                </c:pt>
                <c:pt idx="3608">
                  <c:v>44765,13</c:v>
                </c:pt>
                <c:pt idx="3609">
                  <c:v>44282,73</c:v>
                </c:pt>
                <c:pt idx="3610">
                  <c:v>44125,2</c:v>
                </c:pt>
                <c:pt idx="3611">
                  <c:v>44128,07</c:v>
                </c:pt>
                <c:pt idx="3612">
                  <c:v>44537,74</c:v>
                </c:pt>
                <c:pt idx="3613">
                  <c:v>44966,14</c:v>
                </c:pt>
                <c:pt idx="3614">
                  <c:v>45315,27</c:v>
                </c:pt>
                <c:pt idx="3615">
                  <c:v>45825,07</c:v>
                </c:pt>
                <c:pt idx="3616">
                  <c:v>46394,2</c:v>
                </c:pt>
                <c:pt idx="3617">
                  <c:v>47092,8</c:v>
                </c:pt>
                <c:pt idx="3618">
                  <c:v>47554,47</c:v>
                </c:pt>
                <c:pt idx="3619">
                  <c:v>48014,53</c:v>
                </c:pt>
                <c:pt idx="3620">
                  <c:v>48485,13</c:v>
                </c:pt>
                <c:pt idx="3621">
                  <c:v>48769,53</c:v>
                </c:pt>
                <c:pt idx="3622">
                  <c:v>48631,14</c:v>
                </c:pt>
                <c:pt idx="3623">
                  <c:v>48112,34</c:v>
                </c:pt>
                <c:pt idx="3624">
                  <c:v>47339,07</c:v>
                </c:pt>
                <c:pt idx="3625">
                  <c:v>46575,8</c:v>
                </c:pt>
                <c:pt idx="3626">
                  <c:v>45557,53</c:v>
                </c:pt>
                <c:pt idx="3627">
                  <c:v>44546,47</c:v>
                </c:pt>
                <c:pt idx="3628">
                  <c:v>44089,2</c:v>
                </c:pt>
                <c:pt idx="3629">
                  <c:v>43784,47</c:v>
                </c:pt>
                <c:pt idx="3630">
                  <c:v>43989,6</c:v>
                </c:pt>
                <c:pt idx="3631">
                  <c:v>44302,27</c:v>
                </c:pt>
                <c:pt idx="3632">
                  <c:v>45129,26</c:v>
                </c:pt>
                <c:pt idx="3633">
                  <c:v>46075,07</c:v>
                </c:pt>
                <c:pt idx="3634">
                  <c:v>47167,4</c:v>
                </c:pt>
                <c:pt idx="3635">
                  <c:v>48102,26</c:v>
                </c:pt>
                <c:pt idx="3636">
                  <c:v>49024,4</c:v>
                </c:pt>
                <c:pt idx="3637">
                  <c:v>49768,6</c:v>
                </c:pt>
                <c:pt idx="3638">
                  <c:v>49715,94</c:v>
                </c:pt>
                <c:pt idx="3639">
                  <c:v>49193,53</c:v>
                </c:pt>
                <c:pt idx="3640">
                  <c:v>47965,6</c:v>
                </c:pt>
                <c:pt idx="3641">
                  <c:v>46535,86</c:v>
                </c:pt>
                <c:pt idx="3642">
                  <c:v>45287,26</c:v>
                </c:pt>
                <c:pt idx="3643">
                  <c:v>44449,33</c:v>
                </c:pt>
                <c:pt idx="3644">
                  <c:v>44011,47</c:v>
                </c:pt>
                <c:pt idx="3645">
                  <c:v>43951</c:v>
                </c:pt>
                <c:pt idx="3646">
                  <c:v>44264,8</c:v>
                </c:pt>
                <c:pt idx="3647">
                  <c:v>44429</c:v>
                </c:pt>
                <c:pt idx="3648">
                  <c:v>44706,8</c:v>
                </c:pt>
                <c:pt idx="3649">
                  <c:v>45531,06</c:v>
                </c:pt>
                <c:pt idx="3650">
                  <c:v>45790,07</c:v>
                </c:pt>
                <c:pt idx="3651">
                  <c:v>46431,33</c:v>
                </c:pt>
                <c:pt idx="3652">
                  <c:v>47093,34</c:v>
                </c:pt>
                <c:pt idx="3653">
                  <c:v>47825,93</c:v>
                </c:pt>
                <c:pt idx="3654">
                  <c:v>48510</c:v>
                </c:pt>
                <c:pt idx="3655">
                  <c:v>48791</c:v>
                </c:pt>
                <c:pt idx="3656">
                  <c:v>48869,6</c:v>
                </c:pt>
                <c:pt idx="3657">
                  <c:v>48674,86</c:v>
                </c:pt>
                <c:pt idx="3658">
                  <c:v>48258,8</c:v>
                </c:pt>
                <c:pt idx="3659">
                  <c:v>47668,46</c:v>
                </c:pt>
                <c:pt idx="3660">
                  <c:v>46841,07</c:v>
                </c:pt>
                <c:pt idx="3661">
                  <c:v>46041,8</c:v>
                </c:pt>
                <c:pt idx="3662">
                  <c:v>45075,33</c:v>
                </c:pt>
                <c:pt idx="3663">
                  <c:v>44032,13</c:v>
                </c:pt>
                <c:pt idx="3664">
                  <c:v>43054,47</c:v>
                </c:pt>
                <c:pt idx="3665">
                  <c:v>42512,27</c:v>
                </c:pt>
                <c:pt idx="3666">
                  <c:v>42572,93</c:v>
                </c:pt>
                <c:pt idx="3667">
                  <c:v>42801,87</c:v>
                </c:pt>
                <c:pt idx="3668">
                  <c:v>43264,67</c:v>
                </c:pt>
                <c:pt idx="3669">
                  <c:v>43860</c:v>
                </c:pt>
                <c:pt idx="3670">
                  <c:v>44551,47</c:v>
                </c:pt>
                <c:pt idx="3671">
                  <c:v>45295,87</c:v>
                </c:pt>
                <c:pt idx="3672">
                  <c:v>46110,94</c:v>
                </c:pt>
                <c:pt idx="3673">
                  <c:v>46592,13</c:v>
                </c:pt>
                <c:pt idx="3674">
                  <c:v>46575,93</c:v>
                </c:pt>
                <c:pt idx="3675">
                  <c:v>46376,47</c:v>
                </c:pt>
                <c:pt idx="3676">
                  <c:v>45805,86</c:v>
                </c:pt>
                <c:pt idx="3677">
                  <c:v>44859,93</c:v>
                </c:pt>
                <c:pt idx="3678">
                  <c:v>43829</c:v>
                </c:pt>
                <c:pt idx="3679">
                  <c:v>42865,87</c:v>
                </c:pt>
                <c:pt idx="3680">
                  <c:v>41770,67</c:v>
                </c:pt>
                <c:pt idx="3681">
                  <c:v>40667,07</c:v>
                </c:pt>
                <c:pt idx="3682">
                  <c:v>39680,27</c:v>
                </c:pt>
                <c:pt idx="3683">
                  <c:v>39062,67</c:v>
                </c:pt>
                <c:pt idx="3684">
                  <c:v>38780,66</c:v>
                </c:pt>
                <c:pt idx="3685">
                  <c:v>38607,53</c:v>
                </c:pt>
                <c:pt idx="3686">
                  <c:v>38584,66</c:v>
                </c:pt>
                <c:pt idx="3687">
                  <c:v>38731</c:v>
                </c:pt>
                <c:pt idx="3688">
                  <c:v>38966,87</c:v>
                </c:pt>
                <c:pt idx="3689">
                  <c:v>39365,53</c:v>
                </c:pt>
                <c:pt idx="3690">
                  <c:v>39670,47</c:v>
                </c:pt>
                <c:pt idx="3691">
                  <c:v>39607,2</c:v>
                </c:pt>
                <c:pt idx="3692">
                  <c:v>39532,86</c:v>
                </c:pt>
                <c:pt idx="3693">
                  <c:v>39054,94</c:v>
                </c:pt>
                <c:pt idx="3694">
                  <c:v>38037,27</c:v>
                </c:pt>
                <c:pt idx="3695">
                  <c:v>37099,4</c:v>
                </c:pt>
                <c:pt idx="3696">
                  <c:v>35970,47</c:v>
                </c:pt>
                <c:pt idx="3697">
                  <c:v>34714,8</c:v>
                </c:pt>
                <c:pt idx="3698">
                  <c:v>33659,47</c:v>
                </c:pt>
                <c:pt idx="3699">
                  <c:v>32807</c:v>
                </c:pt>
                <c:pt idx="3700">
                  <c:v>31996,8</c:v>
                </c:pt>
                <c:pt idx="3701">
                  <c:v>31564,6</c:v>
                </c:pt>
                <c:pt idx="3702">
                  <c:v>31378</c:v>
                </c:pt>
                <c:pt idx="3703">
                  <c:v>31445,2</c:v>
                </c:pt>
                <c:pt idx="3704">
                  <c:v>31696,6</c:v>
                </c:pt>
                <c:pt idx="3705">
                  <c:v>31988,74</c:v>
                </c:pt>
                <c:pt idx="3706">
                  <c:v>32329,2</c:v>
                </c:pt>
                <c:pt idx="3707">
                  <c:v>32820,4</c:v>
                </c:pt>
                <c:pt idx="3708">
                  <c:v>33197,54</c:v>
                </c:pt>
                <c:pt idx="3709">
                  <c:v>33566,87</c:v>
                </c:pt>
                <c:pt idx="3710">
                  <c:v>34131,74</c:v>
                </c:pt>
                <c:pt idx="3711">
                  <c:v>34716,07</c:v>
                </c:pt>
                <c:pt idx="3712">
                  <c:v>35228,07</c:v>
                </c:pt>
                <c:pt idx="3713">
                  <c:v>35538,13</c:v>
                </c:pt>
                <c:pt idx="3714">
                  <c:v>35547,87</c:v>
                </c:pt>
                <c:pt idx="3715">
                  <c:v>35512</c:v>
                </c:pt>
                <c:pt idx="3716">
                  <c:v>35306,2</c:v>
                </c:pt>
                <c:pt idx="3717">
                  <c:v>34638,4</c:v>
                </c:pt>
                <c:pt idx="3718">
                  <c:v>34167,13</c:v>
                </c:pt>
                <c:pt idx="3719">
                  <c:v>33537,2</c:v>
                </c:pt>
                <c:pt idx="3720">
                  <c:v>33110,46</c:v>
                </c:pt>
                <c:pt idx="3721">
                  <c:v>32792,87</c:v>
                </c:pt>
                <c:pt idx="3722">
                  <c:v>32659,94</c:v>
                </c:pt>
                <c:pt idx="3723">
                  <c:v>32797,66</c:v>
                </c:pt>
                <c:pt idx="3724">
                  <c:v>33295</c:v>
                </c:pt>
                <c:pt idx="3725">
                  <c:v>34131,8</c:v>
                </c:pt>
                <c:pt idx="3726">
                  <c:v>35057,4</c:v>
                </c:pt>
                <c:pt idx="3727">
                  <c:v>36147,4</c:v>
                </c:pt>
                <c:pt idx="3728">
                  <c:v>37143</c:v>
                </c:pt>
                <c:pt idx="3729">
                  <c:v>38023,4</c:v>
                </c:pt>
                <c:pt idx="3730">
                  <c:v>38597,2</c:v>
                </c:pt>
                <c:pt idx="3731">
                  <c:v>38763,6</c:v>
                </c:pt>
                <c:pt idx="3732">
                  <c:v>38771,67</c:v>
                </c:pt>
                <c:pt idx="3733">
                  <c:v>38396,26</c:v>
                </c:pt>
                <c:pt idx="3734">
                  <c:v>37837</c:v>
                </c:pt>
                <c:pt idx="3735">
                  <c:v>37166,6</c:v>
                </c:pt>
                <c:pt idx="3736">
                  <c:v>36445,8</c:v>
                </c:pt>
                <c:pt idx="3737">
                  <c:v>35843,14</c:v>
                </c:pt>
                <c:pt idx="3738">
                  <c:v>35159,34</c:v>
                </c:pt>
                <c:pt idx="3739">
                  <c:v>34909,14</c:v>
                </c:pt>
                <c:pt idx="3740">
                  <c:v>34723,66</c:v>
                </c:pt>
                <c:pt idx="3741">
                  <c:v>34609,26</c:v>
                </c:pt>
                <c:pt idx="3742">
                  <c:v>34574,74</c:v>
                </c:pt>
                <c:pt idx="3743">
                  <c:v>34876,14</c:v>
                </c:pt>
                <c:pt idx="3744">
                  <c:v>35248,34</c:v>
                </c:pt>
                <c:pt idx="3745">
                  <c:v>35797,2</c:v>
                </c:pt>
                <c:pt idx="3746">
                  <c:v>36433</c:v>
                </c:pt>
                <c:pt idx="3747">
                  <c:v>37080,27</c:v>
                </c:pt>
                <c:pt idx="3748">
                  <c:v>37833,8</c:v>
                </c:pt>
                <c:pt idx="3749">
                  <c:v>38475,13</c:v>
                </c:pt>
                <c:pt idx="3750">
                  <c:v>39088,33</c:v>
                </c:pt>
                <c:pt idx="3751">
                  <c:v>39358,87</c:v>
                </c:pt>
                <c:pt idx="3752">
                  <c:v>39333,47</c:v>
                </c:pt>
                <c:pt idx="3753">
                  <c:v>39055,6</c:v>
                </c:pt>
                <c:pt idx="3754">
                  <c:v>38497</c:v>
                </c:pt>
                <c:pt idx="3755">
                  <c:v>37737,73</c:v>
                </c:pt>
                <c:pt idx="3756">
                  <c:v>36809,67</c:v>
                </c:pt>
                <c:pt idx="3757">
                  <c:v>35870,26</c:v>
                </c:pt>
                <c:pt idx="3758">
                  <c:v>35076</c:v>
                </c:pt>
                <c:pt idx="3759">
                  <c:v>34454,46</c:v>
                </c:pt>
                <c:pt idx="3760">
                  <c:v>34191,07</c:v>
                </c:pt>
                <c:pt idx="3761">
                  <c:v>33926,4</c:v>
                </c:pt>
                <c:pt idx="3762">
                  <c:v>33944,67</c:v>
                </c:pt>
                <c:pt idx="3763">
                  <c:v>34106</c:v>
                </c:pt>
                <c:pt idx="3764">
                  <c:v>34068,4</c:v>
                </c:pt>
                <c:pt idx="3765">
                  <c:v>34050,33</c:v>
                </c:pt>
                <c:pt idx="3766">
                  <c:v>34307,2</c:v>
                </c:pt>
                <c:pt idx="3767">
                  <c:v>34510,73</c:v>
                </c:pt>
                <c:pt idx="3768">
                  <c:v>34969,86</c:v>
                </c:pt>
                <c:pt idx="3769">
                  <c:v>35317,87</c:v>
                </c:pt>
                <c:pt idx="3770">
                  <c:v>35884,66</c:v>
                </c:pt>
                <c:pt idx="3771">
                  <c:v>36555,8</c:v>
                </c:pt>
                <c:pt idx="3772">
                  <c:v>36986,07</c:v>
                </c:pt>
                <c:pt idx="3773">
                  <c:v>37129,47</c:v>
                </c:pt>
                <c:pt idx="3774">
                  <c:v>37155,6</c:v>
                </c:pt>
                <c:pt idx="3775">
                  <c:v>36755,2</c:v>
                </c:pt>
                <c:pt idx="3776">
                  <c:v>36037,53</c:v>
                </c:pt>
                <c:pt idx="3777">
                  <c:v>35298,74</c:v>
                </c:pt>
                <c:pt idx="3778">
                  <c:v>34490,73</c:v>
                </c:pt>
                <c:pt idx="3779">
                  <c:v>33759,07</c:v>
                </c:pt>
                <c:pt idx="3780">
                  <c:v>33134,74</c:v>
                </c:pt>
                <c:pt idx="3781">
                  <c:v>32661,66</c:v>
                </c:pt>
                <c:pt idx="3782">
                  <c:v>32343,07</c:v>
                </c:pt>
                <c:pt idx="3783">
                  <c:v>32194,4</c:v>
                </c:pt>
                <c:pt idx="3784">
                  <c:v>32102</c:v>
                </c:pt>
                <c:pt idx="3785">
                  <c:v>32351,94</c:v>
                </c:pt>
                <c:pt idx="3786">
                  <c:v>32709,2</c:v>
                </c:pt>
                <c:pt idx="3787">
                  <c:v>33146,34</c:v>
                </c:pt>
                <c:pt idx="3788">
                  <c:v>33597,33</c:v>
                </c:pt>
                <c:pt idx="3789">
                  <c:v>33930,2</c:v>
                </c:pt>
                <c:pt idx="3790">
                  <c:v>34382,2</c:v>
                </c:pt>
                <c:pt idx="3791">
                  <c:v>34744,53</c:v>
                </c:pt>
                <c:pt idx="3792">
                  <c:v>35125,47</c:v>
                </c:pt>
                <c:pt idx="3793">
                  <c:v>35271</c:v>
                </c:pt>
                <c:pt idx="3794">
                  <c:v>35242,47</c:v>
                </c:pt>
                <c:pt idx="3795">
                  <c:v>35233,47</c:v>
                </c:pt>
                <c:pt idx="3796">
                  <c:v>35261,4</c:v>
                </c:pt>
                <c:pt idx="3797">
                  <c:v>34902,86</c:v>
                </c:pt>
                <c:pt idx="3798">
                  <c:v>34580,93</c:v>
                </c:pt>
                <c:pt idx="3799">
                  <c:v>34272,47</c:v>
                </c:pt>
                <c:pt idx="3800">
                  <c:v>33741,27</c:v>
                </c:pt>
                <c:pt idx="3801">
                  <c:v>33178,87</c:v>
                </c:pt>
                <c:pt idx="3802">
                  <c:v>32322,87</c:v>
                </c:pt>
                <c:pt idx="3803">
                  <c:v>31762,4</c:v>
                </c:pt>
                <c:pt idx="3804">
                  <c:v>31140,53</c:v>
                </c:pt>
                <c:pt idx="3805">
                  <c:v>30573,13</c:v>
                </c:pt>
                <c:pt idx="3806">
                  <c:v>30405,8</c:v>
                </c:pt>
                <c:pt idx="3807">
                  <c:v>30214,54</c:v>
                </c:pt>
                <c:pt idx="3808">
                  <c:v>30189,34</c:v>
                </c:pt>
                <c:pt idx="3809">
                  <c:v>30471,94</c:v>
                </c:pt>
                <c:pt idx="3810">
                  <c:v>30611,87</c:v>
                </c:pt>
                <c:pt idx="3811">
                  <c:v>30943</c:v>
                </c:pt>
                <c:pt idx="3812">
                  <c:v>31242,87</c:v>
                </c:pt>
                <c:pt idx="3813">
                  <c:v>31734,66</c:v>
                </c:pt>
                <c:pt idx="3814">
                  <c:v>32211,6</c:v>
                </c:pt>
                <c:pt idx="3815">
                  <c:v>32526,07</c:v>
                </c:pt>
                <c:pt idx="3816">
                  <c:v>32812,4</c:v>
                </c:pt>
                <c:pt idx="3817">
                  <c:v>32881,54</c:v>
                </c:pt>
                <c:pt idx="3818">
                  <c:v>32720,93</c:v>
                </c:pt>
                <c:pt idx="3819">
                  <c:v>32419,67</c:v>
                </c:pt>
                <c:pt idx="3820">
                  <c:v>31970,06</c:v>
                </c:pt>
                <c:pt idx="3821">
                  <c:v>31502,67</c:v>
                </c:pt>
                <c:pt idx="3822">
                  <c:v>30852,4</c:v>
                </c:pt>
                <c:pt idx="3823">
                  <c:v>30371,6</c:v>
                </c:pt>
                <c:pt idx="3824">
                  <c:v>29787,8</c:v>
                </c:pt>
                <c:pt idx="3825">
                  <c:v>29249,4</c:v>
                </c:pt>
                <c:pt idx="3826">
                  <c:v>28866,66</c:v>
                </c:pt>
                <c:pt idx="3827">
                  <c:v>28615,07</c:v>
                </c:pt>
                <c:pt idx="3828">
                  <c:v>28277,6</c:v>
                </c:pt>
                <c:pt idx="3829">
                  <c:v>28087,67</c:v>
                </c:pt>
                <c:pt idx="3830">
                  <c:v>28006,8</c:v>
                </c:pt>
                <c:pt idx="3831">
                  <c:v>28109,93</c:v>
                </c:pt>
                <c:pt idx="3832">
                  <c:v>28199,4</c:v>
                </c:pt>
                <c:pt idx="3833">
                  <c:v>28409,8</c:v>
                </c:pt>
                <c:pt idx="3834">
                  <c:v>28575,67</c:v>
                </c:pt>
                <c:pt idx="3835">
                  <c:v>28946,93</c:v>
                </c:pt>
                <c:pt idx="3836">
                  <c:v>29281,6</c:v>
                </c:pt>
                <c:pt idx="3837">
                  <c:v>29580,4</c:v>
                </c:pt>
                <c:pt idx="3838">
                  <c:v>29787,94</c:v>
                </c:pt>
                <c:pt idx="3839">
                  <c:v>29742,13</c:v>
                </c:pt>
                <c:pt idx="3840">
                  <c:v>29706,87</c:v>
                </c:pt>
                <c:pt idx="3841">
                  <c:v>29270,2</c:v>
                </c:pt>
                <c:pt idx="3842">
                  <c:v>28866,47</c:v>
                </c:pt>
                <c:pt idx="3843">
                  <c:v>28286,93</c:v>
                </c:pt>
                <c:pt idx="3844">
                  <c:v>27534</c:v>
                </c:pt>
                <c:pt idx="3845">
                  <c:v>26921,46</c:v>
                </c:pt>
                <c:pt idx="3846">
                  <c:v>26301,87</c:v>
                </c:pt>
                <c:pt idx="3847">
                  <c:v>25833,47</c:v>
                </c:pt>
                <c:pt idx="3848">
                  <c:v>25460,6</c:v>
                </c:pt>
                <c:pt idx="3849">
                  <c:v>25171,14</c:v>
                </c:pt>
                <c:pt idx="3850">
                  <c:v>24875,26</c:v>
                </c:pt>
                <c:pt idx="3851">
                  <c:v>24739,4</c:v>
                </c:pt>
                <c:pt idx="3852">
                  <c:v>24752,46</c:v>
                </c:pt>
                <c:pt idx="3853">
                  <c:v>24718,53</c:v>
                </c:pt>
                <c:pt idx="3854">
                  <c:v>24766,6</c:v>
                </c:pt>
                <c:pt idx="3855">
                  <c:v>24790,13</c:v>
                </c:pt>
                <c:pt idx="3856">
                  <c:v>24856</c:v>
                </c:pt>
                <c:pt idx="3857">
                  <c:v>24871</c:v>
                </c:pt>
                <c:pt idx="3858">
                  <c:v>25006,2</c:v>
                </c:pt>
                <c:pt idx="3859">
                  <c:v>25038,93</c:v>
                </c:pt>
                <c:pt idx="3860">
                  <c:v>25135,74</c:v>
                </c:pt>
                <c:pt idx="3861">
                  <c:v>25137</c:v>
                </c:pt>
                <c:pt idx="3862">
                  <c:v>25154,4</c:v>
                </c:pt>
                <c:pt idx="3863">
                  <c:v>25107,6</c:v>
                </c:pt>
                <c:pt idx="3864">
                  <c:v>25004</c:v>
                </c:pt>
                <c:pt idx="3865">
                  <c:v>24811,27</c:v>
                </c:pt>
                <c:pt idx="3866">
                  <c:v>24540,93</c:v>
                </c:pt>
                <c:pt idx="3867">
                  <c:v>24067,93</c:v>
                </c:pt>
                <c:pt idx="3868">
                  <c:v>23502,93</c:v>
                </c:pt>
                <c:pt idx="3869">
                  <c:v>22990,8</c:v>
                </c:pt>
                <c:pt idx="3870">
                  <c:v>22583,67</c:v>
                </c:pt>
                <c:pt idx="3871">
                  <c:v>22214,4</c:v>
                </c:pt>
                <c:pt idx="3872">
                  <c:v>21935,26</c:v>
                </c:pt>
                <c:pt idx="3873">
                  <c:v>21849,4</c:v>
                </c:pt>
                <c:pt idx="3874">
                  <c:v>21830,13</c:v>
                </c:pt>
                <c:pt idx="3875">
                  <c:v>21958,87</c:v>
                </c:pt>
                <c:pt idx="3876">
                  <c:v>22151,66</c:v>
                </c:pt>
                <c:pt idx="3877">
                  <c:v>21758,07</c:v>
                </c:pt>
                <c:pt idx="3878">
                  <c:v>22665,53</c:v>
                </c:pt>
                <c:pt idx="3879">
                  <c:v>22808</c:v>
                </c:pt>
                <c:pt idx="3880">
                  <c:v>22994,4</c:v>
                </c:pt>
                <c:pt idx="3881">
                  <c:v>23240,6</c:v>
                </c:pt>
                <c:pt idx="3882">
                  <c:v>23422,93</c:v>
                </c:pt>
                <c:pt idx="3883">
                  <c:v>23556,2</c:v>
                </c:pt>
                <c:pt idx="3884">
                  <c:v>23699,33</c:v>
                </c:pt>
                <c:pt idx="3885">
                  <c:v>23854,67</c:v>
                </c:pt>
                <c:pt idx="3886">
                  <c:v>23969,2</c:v>
                </c:pt>
                <c:pt idx="3887">
                  <c:v>24051,73</c:v>
                </c:pt>
                <c:pt idx="3888">
                  <c:v>24120,93</c:v>
                </c:pt>
                <c:pt idx="3889">
                  <c:v>24087,07</c:v>
                </c:pt>
                <c:pt idx="3890">
                  <c:v>23907,4</c:v>
                </c:pt>
                <c:pt idx="3891">
                  <c:v>23557,67</c:v>
                </c:pt>
                <c:pt idx="3892">
                  <c:v>23302,47</c:v>
                </c:pt>
                <c:pt idx="3893">
                  <c:v>22960,6</c:v>
                </c:pt>
                <c:pt idx="3894">
                  <c:v>22645,4</c:v>
                </c:pt>
                <c:pt idx="3895">
                  <c:v>22319,14</c:v>
                </c:pt>
                <c:pt idx="3896">
                  <c:v>22170,86</c:v>
                </c:pt>
                <c:pt idx="3897">
                  <c:v>21998,87</c:v>
                </c:pt>
                <c:pt idx="3898">
                  <c:v>21816,2</c:v>
                </c:pt>
                <c:pt idx="3899">
                  <c:v>21669,53</c:v>
                </c:pt>
                <c:pt idx="3900">
                  <c:v>21652</c:v>
                </c:pt>
                <c:pt idx="3901">
                  <c:v>21639,67</c:v>
                </c:pt>
                <c:pt idx="3902">
                  <c:v>21826,14</c:v>
                </c:pt>
                <c:pt idx="3903">
                  <c:v>21952,94</c:v>
                </c:pt>
                <c:pt idx="3904">
                  <c:v>22045,4</c:v>
                </c:pt>
                <c:pt idx="3905">
                  <c:v>22252,86</c:v>
                </c:pt>
                <c:pt idx="3906">
                  <c:v>22332,73</c:v>
                </c:pt>
                <c:pt idx="3907">
                  <c:v>22367</c:v>
                </c:pt>
                <c:pt idx="3908">
                  <c:v>22268</c:v>
                </c:pt>
                <c:pt idx="3909">
                  <c:v>22165,13</c:v>
                </c:pt>
                <c:pt idx="3910">
                  <c:v>22012,6</c:v>
                </c:pt>
                <c:pt idx="3911">
                  <c:v>21813,8</c:v>
                </c:pt>
                <c:pt idx="3912">
                  <c:v>21516,74</c:v>
                </c:pt>
                <c:pt idx="3913">
                  <c:v>21155,6</c:v>
                </c:pt>
                <c:pt idx="3914">
                  <c:v>20787,67</c:v>
                </c:pt>
                <c:pt idx="3915">
                  <c:v>20465,6</c:v>
                </c:pt>
                <c:pt idx="3916">
                  <c:v>19983,53</c:v>
                </c:pt>
                <c:pt idx="3917">
                  <c:v>19600,47</c:v>
                </c:pt>
                <c:pt idx="3918">
                  <c:v>19189,8</c:v>
                </c:pt>
                <c:pt idx="3919">
                  <c:v>18857,27</c:v>
                </c:pt>
                <c:pt idx="3920">
                  <c:v>18595,27</c:v>
                </c:pt>
                <c:pt idx="3921">
                  <c:v>18410,67</c:v>
                </c:pt>
                <c:pt idx="3922">
                  <c:v>18159,53</c:v>
                </c:pt>
                <c:pt idx="3923">
                  <c:v>17977</c:v>
                </c:pt>
                <c:pt idx="3924">
                  <c:v>17848,34</c:v>
                </c:pt>
                <c:pt idx="3925">
                  <c:v>17782,67</c:v>
                </c:pt>
                <c:pt idx="3926">
                  <c:v>17776,2</c:v>
                </c:pt>
                <c:pt idx="3927">
                  <c:v>17717,4</c:v>
                </c:pt>
                <c:pt idx="3928">
                  <c:v>17794,06</c:v>
                </c:pt>
                <c:pt idx="3929">
                  <c:v>17805,33</c:v>
                </c:pt>
                <c:pt idx="3930">
                  <c:v>17826,07</c:v>
                </c:pt>
                <c:pt idx="3931">
                  <c:v>17789,4</c:v>
                </c:pt>
                <c:pt idx="3932">
                  <c:v>17752,2</c:v>
                </c:pt>
                <c:pt idx="3933">
                  <c:v>17689,27</c:v>
                </c:pt>
                <c:pt idx="3934">
                  <c:v>17534,4</c:v>
                </c:pt>
                <c:pt idx="3935">
                  <c:v>17379,8</c:v>
                </c:pt>
                <c:pt idx="3936">
                  <c:v>17096,07</c:v>
                </c:pt>
                <c:pt idx="3937">
                  <c:v>16824,07</c:v>
                </c:pt>
                <c:pt idx="3938">
                  <c:v>16551,2</c:v>
                </c:pt>
                <c:pt idx="3939">
                  <c:v>16259,6</c:v>
                </c:pt>
                <c:pt idx="3940">
                  <c:v>15932</c:v>
                </c:pt>
                <c:pt idx="3941">
                  <c:v>15626,06</c:v>
                </c:pt>
                <c:pt idx="3942">
                  <c:v>15369,2</c:v>
                </c:pt>
                <c:pt idx="3943">
                  <c:v>15114,07</c:v>
                </c:pt>
                <c:pt idx="3944">
                  <c:v>14829,6</c:v>
                </c:pt>
                <c:pt idx="3945">
                  <c:v>14585,74</c:v>
                </c:pt>
                <c:pt idx="3946">
                  <c:v>14404,07</c:v>
                </c:pt>
                <c:pt idx="3947">
                  <c:v>14189,27</c:v>
                </c:pt>
                <c:pt idx="3948">
                  <c:v>14088,26</c:v>
                </c:pt>
                <c:pt idx="3949">
                  <c:v>13974</c:v>
                </c:pt>
                <c:pt idx="3950">
                  <c:v>13891,54</c:v>
                </c:pt>
                <c:pt idx="3951">
                  <c:v>13812,33</c:v>
                </c:pt>
                <c:pt idx="3952">
                  <c:v>13744,8</c:v>
                </c:pt>
                <c:pt idx="3953">
                  <c:v>13694,54</c:v>
                </c:pt>
                <c:pt idx="3954">
                  <c:v>13648,33</c:v>
                </c:pt>
                <c:pt idx="3955">
                  <c:v>13591,4</c:v>
                </c:pt>
                <c:pt idx="3956">
                  <c:v>13481,2</c:v>
                </c:pt>
                <c:pt idx="3957">
                  <c:v>13389,8</c:v>
                </c:pt>
                <c:pt idx="3958">
                  <c:v>13350</c:v>
                </c:pt>
                <c:pt idx="3959">
                  <c:v>13263,07</c:v>
                </c:pt>
                <c:pt idx="3960">
                  <c:v>13229,93</c:v>
                </c:pt>
                <c:pt idx="3961">
                  <c:v>13066,87</c:v>
                </c:pt>
                <c:pt idx="3962">
                  <c:v>12979,27</c:v>
                </c:pt>
                <c:pt idx="3963">
                  <c:v>12828,8</c:v>
                </c:pt>
                <c:pt idx="3964">
                  <c:v>12586,8</c:v>
                </c:pt>
                <c:pt idx="3965">
                  <c:v>12391,07</c:v>
                </c:pt>
                <c:pt idx="3966">
                  <c:v>12210</c:v>
                </c:pt>
                <c:pt idx="3967">
                  <c:v>12032,93</c:v>
                </c:pt>
                <c:pt idx="3968">
                  <c:v>11827,53</c:v>
                </c:pt>
                <c:pt idx="3969">
                  <c:v>11661,66</c:v>
                </c:pt>
                <c:pt idx="3970">
                  <c:v>11466,13</c:v>
                </c:pt>
                <c:pt idx="3971">
                  <c:v>11243,46</c:v>
                </c:pt>
                <c:pt idx="3972">
                  <c:v>11030,33</c:v>
                </c:pt>
                <c:pt idx="3973">
                  <c:v>10874,4</c:v>
                </c:pt>
                <c:pt idx="3974">
                  <c:v>10704,6</c:v>
                </c:pt>
                <c:pt idx="3975">
                  <c:v>10531,47</c:v>
                </c:pt>
                <c:pt idx="3976">
                  <c:v>10380,87</c:v>
                </c:pt>
                <c:pt idx="3977">
                  <c:v>10258,46</c:v>
                </c:pt>
                <c:pt idx="3978">
                  <c:v>10123,07</c:v>
                </c:pt>
                <c:pt idx="3979">
                  <c:v>10019,33</c:v>
                </c:pt>
                <c:pt idx="3980">
                  <c:v>9921,47</c:v>
                </c:pt>
                <c:pt idx="3981">
                  <c:v>9825,07</c:v>
                </c:pt>
                <c:pt idx="3982">
                  <c:v>9728,26</c:v>
                </c:pt>
                <c:pt idx="3983">
                  <c:v>9708,94</c:v>
                </c:pt>
                <c:pt idx="3984">
                  <c:v>9645,33</c:v>
                </c:pt>
                <c:pt idx="3985">
                  <c:v>9592,33</c:v>
                </c:pt>
                <c:pt idx="3986">
                  <c:v>9523</c:v>
                </c:pt>
                <c:pt idx="3987">
                  <c:v>9455,26</c:v>
                </c:pt>
                <c:pt idx="3988">
                  <c:v>9431,53</c:v>
                </c:pt>
                <c:pt idx="3989">
                  <c:v>9372,73</c:v>
                </c:pt>
                <c:pt idx="3990">
                  <c:v>9277,27</c:v>
                </c:pt>
                <c:pt idx="3991">
                  <c:v>9162,2</c:v>
                </c:pt>
                <c:pt idx="3992">
                  <c:v>9075,94</c:v>
                </c:pt>
                <c:pt idx="3993">
                  <c:v>8960,47</c:v>
                </c:pt>
                <c:pt idx="3994">
                  <c:v>8804,2</c:v>
                </c:pt>
                <c:pt idx="3995">
                  <c:v>8678,2</c:v>
                </c:pt>
                <c:pt idx="3996">
                  <c:v>8521,94</c:v>
                </c:pt>
                <c:pt idx="3997">
                  <c:v>8404,27</c:v>
                </c:pt>
                <c:pt idx="3998">
                  <c:v>8271,14</c:v>
                </c:pt>
                <c:pt idx="3999">
                  <c:v>8106,13</c:v>
                </c:pt>
                <c:pt idx="4000">
                  <c:v>8014,26</c:v>
                </c:pt>
                <c:pt idx="4001">
                  <c:v>7887,93</c:v>
                </c:pt>
                <c:pt idx="4002">
                  <c:v>7768,27</c:v>
                </c:pt>
                <c:pt idx="4003">
                  <c:v>7692,4</c:v>
                </c:pt>
                <c:pt idx="4004">
                  <c:v>7594,34</c:v>
                </c:pt>
                <c:pt idx="4005">
                  <c:v>7515,67</c:v>
                </c:pt>
                <c:pt idx="4006">
                  <c:v>7432,74</c:v>
                </c:pt>
                <c:pt idx="4007">
                  <c:v>7386,27</c:v>
                </c:pt>
                <c:pt idx="4008">
                  <c:v>7306,93</c:v>
                </c:pt>
                <c:pt idx="4009">
                  <c:v>7268,73</c:v>
                </c:pt>
                <c:pt idx="4010">
                  <c:v>7237,54</c:v>
                </c:pt>
                <c:pt idx="4011">
                  <c:v>7203</c:v>
                </c:pt>
                <c:pt idx="4012">
                  <c:v>7169,87</c:v>
                </c:pt>
                <c:pt idx="4013">
                  <c:v>7122,4</c:v>
                </c:pt>
                <c:pt idx="4014">
                  <c:v>7131,86</c:v>
                </c:pt>
                <c:pt idx="4015">
                  <c:v>7066,66</c:v>
                </c:pt>
                <c:pt idx="4016">
                  <c:v>7055,26</c:v>
                </c:pt>
                <c:pt idx="4017">
                  <c:v>6949,27</c:v>
                </c:pt>
                <c:pt idx="4018">
                  <c:v>6914,2</c:v>
                </c:pt>
                <c:pt idx="4019">
                  <c:v>6835,2</c:v>
                </c:pt>
                <c:pt idx="4020">
                  <c:v>6734,54</c:v>
                </c:pt>
                <c:pt idx="4021">
                  <c:v>6655,6</c:v>
                </c:pt>
                <c:pt idx="4022">
                  <c:v>6528,33</c:v>
                </c:pt>
                <c:pt idx="4023">
                  <c:v>6420,87</c:v>
                </c:pt>
                <c:pt idx="4024">
                  <c:v>6296,53</c:v>
                </c:pt>
                <c:pt idx="4025">
                  <c:v>6181,86</c:v>
                </c:pt>
                <c:pt idx="4026">
                  <c:v>6098,8</c:v>
                </c:pt>
                <c:pt idx="4027">
                  <c:v>5979,54</c:v>
                </c:pt>
                <c:pt idx="4028">
                  <c:v>5923,6</c:v>
                </c:pt>
                <c:pt idx="4029">
                  <c:v>5856,26</c:v>
                </c:pt>
                <c:pt idx="4030">
                  <c:v>5737,53</c:v>
                </c:pt>
                <c:pt idx="4031">
                  <c:v>5702,06</c:v>
                </c:pt>
                <c:pt idx="4032">
                  <c:v>5613,33</c:v>
                </c:pt>
                <c:pt idx="4033">
                  <c:v>5554,2</c:v>
                </c:pt>
                <c:pt idx="4034">
                  <c:v>5518,4</c:v>
                </c:pt>
                <c:pt idx="4035">
                  <c:v>5468,73</c:v>
                </c:pt>
                <c:pt idx="4036">
                  <c:v>5419</c:v>
                </c:pt>
                <c:pt idx="4037">
                  <c:v>5389,27</c:v>
                </c:pt>
                <c:pt idx="4038">
                  <c:v>5374,6</c:v>
                </c:pt>
                <c:pt idx="4039">
                  <c:v>5341,34</c:v>
                </c:pt>
                <c:pt idx="4040">
                  <c:v>5318,67</c:v>
                </c:pt>
                <c:pt idx="4041">
                  <c:v>5296,47</c:v>
                </c:pt>
                <c:pt idx="4042">
                  <c:v>5048,74</c:v>
                </c:pt>
                <c:pt idx="4043">
                  <c:v>5258,2</c:v>
                </c:pt>
                <c:pt idx="4044">
                  <c:v>5185,53</c:v>
                </c:pt>
                <c:pt idx="4045">
                  <c:v>5151,26</c:v>
                </c:pt>
                <c:pt idx="4046">
                  <c:v>5067,26</c:v>
                </c:pt>
                <c:pt idx="4047">
                  <c:v>5003,14</c:v>
                </c:pt>
                <c:pt idx="4048">
                  <c:v>4937,13</c:v>
                </c:pt>
                <c:pt idx="4049">
                  <c:v>4837,73</c:v>
                </c:pt>
                <c:pt idx="4050">
                  <c:v>4730,2</c:v>
                </c:pt>
                <c:pt idx="4051">
                  <c:v>4621,26</c:v>
                </c:pt>
                <c:pt idx="4052">
                  <c:v>4530,73</c:v>
                </c:pt>
                <c:pt idx="4053">
                  <c:v>4465,07</c:v>
                </c:pt>
                <c:pt idx="4054">
                  <c:v>4344,8</c:v>
                </c:pt>
                <c:pt idx="4055">
                  <c:v>4299,74</c:v>
                </c:pt>
                <c:pt idx="4056">
                  <c:v>4218,93</c:v>
                </c:pt>
                <c:pt idx="4057">
                  <c:v>4169,4</c:v>
                </c:pt>
                <c:pt idx="4058">
                  <c:v>4094,27</c:v>
                </c:pt>
                <c:pt idx="4059">
                  <c:v>4029,93</c:v>
                </c:pt>
                <c:pt idx="4060">
                  <c:v>3991,74</c:v>
                </c:pt>
                <c:pt idx="4061">
                  <c:v>3962,87</c:v>
                </c:pt>
                <c:pt idx="4062">
                  <c:v>3916,54</c:v>
                </c:pt>
                <c:pt idx="4063">
                  <c:v>3873,87</c:v>
                </c:pt>
                <c:pt idx="4064">
                  <c:v>3858</c:v>
                </c:pt>
                <c:pt idx="4065">
                  <c:v>3816,93</c:v>
                </c:pt>
                <c:pt idx="4066">
                  <c:v>3775,94</c:v>
                </c:pt>
                <c:pt idx="4067">
                  <c:v>3736,27</c:v>
                </c:pt>
                <c:pt idx="4068">
                  <c:v>3696,47</c:v>
                </c:pt>
                <c:pt idx="4069">
                  <c:v>3679,8</c:v>
                </c:pt>
                <c:pt idx="4070">
                  <c:v>3645,53</c:v>
                </c:pt>
                <c:pt idx="4071">
                  <c:v>3582,06</c:v>
                </c:pt>
                <c:pt idx="4072">
                  <c:v>3531,93</c:v>
                </c:pt>
                <c:pt idx="4073">
                  <c:v>3421,47</c:v>
                </c:pt>
                <c:pt idx="4074">
                  <c:v>3333,8</c:v>
                </c:pt>
                <c:pt idx="4075">
                  <c:v>3249,8</c:v>
                </c:pt>
                <c:pt idx="4076">
                  <c:v>3151</c:v>
                </c:pt>
                <c:pt idx="4077">
                  <c:v>3082,27</c:v>
                </c:pt>
                <c:pt idx="4078">
                  <c:v>3020,26</c:v>
                </c:pt>
                <c:pt idx="4079">
                  <c:v>2961,47</c:v>
                </c:pt>
                <c:pt idx="4080">
                  <c:v>2952,07</c:v>
                </c:pt>
                <c:pt idx="4081">
                  <c:v>2870,67</c:v>
                </c:pt>
                <c:pt idx="4082">
                  <c:v>2862,46</c:v>
                </c:pt>
                <c:pt idx="4083">
                  <c:v>2852,93</c:v>
                </c:pt>
                <c:pt idx="4084">
                  <c:v>2838,14</c:v>
                </c:pt>
                <c:pt idx="4085">
                  <c:v>2824,53</c:v>
                </c:pt>
                <c:pt idx="4086">
                  <c:v>2781,93</c:v>
                </c:pt>
                <c:pt idx="4087">
                  <c:v>2746,13</c:v>
                </c:pt>
                <c:pt idx="4088">
                  <c:v>2706,2</c:v>
                </c:pt>
                <c:pt idx="4089">
                  <c:v>2647,73</c:v>
                </c:pt>
                <c:pt idx="4090">
                  <c:v>2573,87</c:v>
                </c:pt>
                <c:pt idx="4091">
                  <c:v>2497,53</c:v>
                </c:pt>
                <c:pt idx="4092">
                  <c:v>2412,4</c:v>
                </c:pt>
                <c:pt idx="4093">
                  <c:v>2341,86</c:v>
                </c:pt>
                <c:pt idx="4094">
                  <c:v>2279,4</c:v>
                </c:pt>
                <c:pt idx="4095">
                  <c:v>2243,46</c:v>
                </c:pt>
                <c:pt idx="4096">
                  <c:v>2184,93</c:v>
                </c:pt>
                <c:pt idx="4097">
                  <c:v>2169,47</c:v>
                </c:pt>
                <c:pt idx="4098">
                  <c:v>2151,07</c:v>
                </c:pt>
                <c:pt idx="4099">
                  <c:v>2149,8</c:v>
                </c:pt>
                <c:pt idx="4100">
                  <c:v>2118,93</c:v>
                </c:pt>
                <c:pt idx="4101">
                  <c:v>2078,87</c:v>
                </c:pt>
                <c:pt idx="4102">
                  <c:v>1981,33</c:v>
                </c:pt>
                <c:pt idx="4103">
                  <c:v>1863,8</c:v>
                </c:pt>
                <c:pt idx="4104">
                  <c:v>1776,07</c:v>
                </c:pt>
                <c:pt idx="4105">
                  <c:v>1679</c:v>
                </c:pt>
                <c:pt idx="4106">
                  <c:v>1610,26</c:v>
                </c:pt>
                <c:pt idx="4107">
                  <c:v>1591,4</c:v>
                </c:pt>
                <c:pt idx="4108">
                  <c:v>1542,53</c:v>
                </c:pt>
                <c:pt idx="4109">
                  <c:v>1324,53</c:v>
                </c:pt>
                <c:pt idx="4110">
                  <c:v>1181,46</c:v>
                </c:pt>
                <c:pt idx="4111">
                  <c:v>1019,67</c:v>
                </c:pt>
                <c:pt idx="4112">
                  <c:v>966,6</c:v>
                </c:pt>
                <c:pt idx="4113">
                  <c:v>-20,93</c:v>
                </c:pt>
                <c:pt idx="4114">
                  <c:v>3,27</c:v>
                </c:pt>
                <c:pt idx="4115">
                  <c:v>3,53</c:v>
                </c:pt>
                <c:pt idx="4116">
                  <c:v>1,6</c:v>
                </c:pt>
              </c:strCache>
            </c:strRef>
          </c:xVal>
          <c:yVal>
            <c:numRef>
              <c:f>(data!$O$7:$O$2054,data!$D$6:$D$2074)</c:f>
              <c:numCache>
                <c:formatCode>0.00</c:formatCode>
                <c:ptCount val="4117"/>
                <c:pt idx="0">
                  <c:v>-0.3325451937837281</c:v>
                </c:pt>
                <c:pt idx="1">
                  <c:v>3.6579981103260337</c:v>
                </c:pt>
                <c:pt idx="2">
                  <c:v>4.6556342695427464</c:v>
                </c:pt>
                <c:pt idx="3">
                  <c:v>2.0950350619862674</c:v>
                </c:pt>
                <c:pt idx="4">
                  <c:v>-3.7743870765410188</c:v>
                </c:pt>
                <c:pt idx="5">
                  <c:v>61.620876001363307</c:v>
                </c:pt>
                <c:pt idx="6">
                  <c:v>157.74440961211283</c:v>
                </c:pt>
                <c:pt idx="7">
                  <c:v>215.25942531054517</c:v>
                </c:pt>
                <c:pt idx="8">
                  <c:v>200.52729853879597</c:v>
                </c:pt>
                <c:pt idx="9">
                  <c:v>214.82710522202095</c:v>
                </c:pt>
                <c:pt idx="10">
                  <c:v>213.2807296889757</c:v>
                </c:pt>
                <c:pt idx="11">
                  <c:v>233.68293113139453</c:v>
                </c:pt>
                <c:pt idx="12">
                  <c:v>217.70369696625949</c:v>
                </c:pt>
                <c:pt idx="13">
                  <c:v>215.49221305902483</c:v>
                </c:pt>
                <c:pt idx="14">
                  <c:v>226.23371133356849</c:v>
                </c:pt>
                <c:pt idx="15">
                  <c:v>218.26903880305622</c:v>
                </c:pt>
                <c:pt idx="16">
                  <c:v>205.51560062351263</c:v>
                </c:pt>
                <c:pt idx="17">
                  <c:v>194.6411056467424</c:v>
                </c:pt>
                <c:pt idx="18">
                  <c:v>200.52729853879597</c:v>
                </c:pt>
                <c:pt idx="19">
                  <c:v>195.10668008462901</c:v>
                </c:pt>
                <c:pt idx="20">
                  <c:v>214.2783912930947</c:v>
                </c:pt>
                <c:pt idx="21">
                  <c:v>206.18070777695155</c:v>
                </c:pt>
                <c:pt idx="22">
                  <c:v>213.04794199710912</c:v>
                </c:pt>
                <c:pt idx="23">
                  <c:v>239.98484273551841</c:v>
                </c:pt>
                <c:pt idx="24">
                  <c:v>240.8827407783169</c:v>
                </c:pt>
                <c:pt idx="25">
                  <c:v>217.70369696625872</c:v>
                </c:pt>
                <c:pt idx="26">
                  <c:v>206.62965513324323</c:v>
                </c:pt>
                <c:pt idx="27">
                  <c:v>191.76452126615129</c:v>
                </c:pt>
                <c:pt idx="28">
                  <c:v>208.62497698679508</c:v>
                </c:pt>
                <c:pt idx="29">
                  <c:v>200.07835148699641</c:v>
                </c:pt>
                <c:pt idx="30">
                  <c:v>206.3968676123782</c:v>
                </c:pt>
                <c:pt idx="31">
                  <c:v>201.07601163260972</c:v>
                </c:pt>
                <c:pt idx="32">
                  <c:v>215.2760530066673</c:v>
                </c:pt>
                <c:pt idx="33">
                  <c:v>209.0572967797869</c:v>
                </c:pt>
                <c:pt idx="34">
                  <c:v>176.46709400392081</c:v>
                </c:pt>
                <c:pt idx="35">
                  <c:v>180.69051148860461</c:v>
                </c:pt>
                <c:pt idx="36">
                  <c:v>215.60860693549728</c:v>
                </c:pt>
                <c:pt idx="37">
                  <c:v>190.10175615224986</c:v>
                </c:pt>
                <c:pt idx="38">
                  <c:v>200.64369222255871</c:v>
                </c:pt>
                <c:pt idx="39">
                  <c:v>201.40856503912295</c:v>
                </c:pt>
                <c:pt idx="40">
                  <c:v>177.69753825830048</c:v>
                </c:pt>
                <c:pt idx="41">
                  <c:v>205.84815419410117</c:v>
                </c:pt>
                <c:pt idx="42">
                  <c:v>182.23688138982521</c:v>
                </c:pt>
                <c:pt idx="43">
                  <c:v>183.11814607855081</c:v>
                </c:pt>
                <c:pt idx="44">
                  <c:v>207.1783685990348</c:v>
                </c:pt>
                <c:pt idx="45">
                  <c:v>199.64603212502251</c:v>
                </c:pt>
                <c:pt idx="46">
                  <c:v>194.10902060462215</c:v>
                </c:pt>
                <c:pt idx="47">
                  <c:v>195.20644603876534</c:v>
                </c:pt>
                <c:pt idx="48">
                  <c:v>199.9785854785371</c:v>
                </c:pt>
                <c:pt idx="49">
                  <c:v>192.09707432623753</c:v>
                </c:pt>
                <c:pt idx="50">
                  <c:v>219.91518140952002</c:v>
                </c:pt>
                <c:pt idx="51">
                  <c:v>203.08795993005808</c:v>
                </c:pt>
                <c:pt idx="52">
                  <c:v>195.97131839084011</c:v>
                </c:pt>
                <c:pt idx="53">
                  <c:v>187.99004490631384</c:v>
                </c:pt>
                <c:pt idx="54">
                  <c:v>183.01838026031243</c:v>
                </c:pt>
                <c:pt idx="55">
                  <c:v>202.42285300503136</c:v>
                </c:pt>
                <c:pt idx="56">
                  <c:v>217.37114296097582</c:v>
                </c:pt>
                <c:pt idx="57">
                  <c:v>215.2760530066673</c:v>
                </c:pt>
                <c:pt idx="58">
                  <c:v>181.90432869998793</c:v>
                </c:pt>
                <c:pt idx="59">
                  <c:v>212.06690821838313</c:v>
                </c:pt>
                <c:pt idx="60">
                  <c:v>184.89730335978999</c:v>
                </c:pt>
                <c:pt idx="61">
                  <c:v>216.37348101789263</c:v>
                </c:pt>
                <c:pt idx="62">
                  <c:v>205.41583455472698</c:v>
                </c:pt>
                <c:pt idx="63">
                  <c:v>167.82073385507056</c:v>
                </c:pt>
                <c:pt idx="64">
                  <c:v>205.18304706518921</c:v>
                </c:pt>
                <c:pt idx="65">
                  <c:v>201.64135243100984</c:v>
                </c:pt>
                <c:pt idx="66">
                  <c:v>200.09497915518125</c:v>
                </c:pt>
                <c:pt idx="67">
                  <c:v>207.06197483077702</c:v>
                </c:pt>
                <c:pt idx="68">
                  <c:v>189.00433134754721</c:v>
                </c:pt>
                <c:pt idx="69">
                  <c:v>205.51560062351189</c:v>
                </c:pt>
                <c:pt idx="70">
                  <c:v>177.01580560955261</c:v>
                </c:pt>
                <c:pt idx="71">
                  <c:v>201.75774612921606</c:v>
                </c:pt>
                <c:pt idx="72">
                  <c:v>219.71564895657892</c:v>
                </c:pt>
                <c:pt idx="73">
                  <c:v>200.64369222255871</c:v>
                </c:pt>
                <c:pt idx="74">
                  <c:v>201.85751215744995</c:v>
                </c:pt>
                <c:pt idx="75">
                  <c:v>200.52729853879521</c:v>
                </c:pt>
                <c:pt idx="76">
                  <c:v>196.63642483718328</c:v>
                </c:pt>
                <c:pt idx="77">
                  <c:v>207.51092223089364</c:v>
                </c:pt>
                <c:pt idx="78">
                  <c:v>182.78559335547894</c:v>
                </c:pt>
                <c:pt idx="79">
                  <c:v>194.87389286264951</c:v>
                </c:pt>
                <c:pt idx="80">
                  <c:v>202.95493854111751</c:v>
                </c:pt>
                <c:pt idx="81">
                  <c:v>206.84581497942267</c:v>
                </c:pt>
                <c:pt idx="82">
                  <c:v>187.10877973191785</c:v>
                </c:pt>
                <c:pt idx="83">
                  <c:v>194.99028647288063</c:v>
                </c:pt>
                <c:pt idx="84">
                  <c:v>185.13009032029319</c:v>
                </c:pt>
                <c:pt idx="85">
                  <c:v>194.6411056467424</c:v>
                </c:pt>
                <c:pt idx="86">
                  <c:v>195.43923326941751</c:v>
                </c:pt>
                <c:pt idx="87">
                  <c:v>207.41115614005065</c:v>
                </c:pt>
                <c:pt idx="88">
                  <c:v>213.16433584229634</c:v>
                </c:pt>
                <c:pt idx="89">
                  <c:v>187.77388551580265</c:v>
                </c:pt>
                <c:pt idx="90">
                  <c:v>187.34156675059796</c:v>
                </c:pt>
                <c:pt idx="91">
                  <c:v>204.06899273423016</c:v>
                </c:pt>
                <c:pt idx="92">
                  <c:v>204.18538646385477</c:v>
                </c:pt>
                <c:pt idx="93">
                  <c:v>184.01603849343974</c:v>
                </c:pt>
                <c:pt idx="94">
                  <c:v>211.6179605923017</c:v>
                </c:pt>
                <c:pt idx="95">
                  <c:v>195.32283965333312</c:v>
                </c:pt>
                <c:pt idx="96">
                  <c:v>183.45069881415674</c:v>
                </c:pt>
                <c:pt idx="97">
                  <c:v>216.82242887876902</c:v>
                </c:pt>
                <c:pt idx="98">
                  <c:v>217.27137676175445</c:v>
                </c:pt>
                <c:pt idx="99">
                  <c:v>234.34804033372401</c:v>
                </c:pt>
                <c:pt idx="100">
                  <c:v>212.38283433894156</c:v>
                </c:pt>
                <c:pt idx="101">
                  <c:v>206.3968676123782</c:v>
                </c:pt>
                <c:pt idx="102">
                  <c:v>204.18538646385477</c:v>
                </c:pt>
                <c:pt idx="103">
                  <c:v>198.08303152880595</c:v>
                </c:pt>
                <c:pt idx="104">
                  <c:v>199.09731911869403</c:v>
                </c:pt>
                <c:pt idx="105">
                  <c:v>206.62965513324323</c:v>
                </c:pt>
                <c:pt idx="106">
                  <c:v>204.85049351913548</c:v>
                </c:pt>
                <c:pt idx="107">
                  <c:v>176.46709400392155</c:v>
                </c:pt>
                <c:pt idx="108">
                  <c:v>199.74579812978109</c:v>
                </c:pt>
                <c:pt idx="109">
                  <c:v>189.32025665620802</c:v>
                </c:pt>
                <c:pt idx="110">
                  <c:v>204.51793998535629</c:v>
                </c:pt>
                <c:pt idx="111">
                  <c:v>206.3968676123782</c:v>
                </c:pt>
                <c:pt idx="112">
                  <c:v>222.14329409627578</c:v>
                </c:pt>
                <c:pt idx="113">
                  <c:v>209.62263807871332</c:v>
                </c:pt>
                <c:pt idx="114">
                  <c:v>208.60834930286228</c:v>
                </c:pt>
                <c:pt idx="115">
                  <c:v>197.20176535548492</c:v>
                </c:pt>
                <c:pt idx="116">
                  <c:v>192.76218048368537</c:v>
                </c:pt>
                <c:pt idx="117">
                  <c:v>202.62238507737345</c:v>
                </c:pt>
                <c:pt idx="118">
                  <c:v>203.8528329546341</c:v>
                </c:pt>
                <c:pt idx="119">
                  <c:v>181.13945756099193</c:v>
                </c:pt>
                <c:pt idx="120">
                  <c:v>193.09473358103884</c:v>
                </c:pt>
                <c:pt idx="121">
                  <c:v>208.27579563062028</c:v>
                </c:pt>
                <c:pt idx="122">
                  <c:v>1481.2499327282708</c:v>
                </c:pt>
                <c:pt idx="123">
                  <c:v>196.53665886707554</c:v>
                </c:pt>
                <c:pt idx="124">
                  <c:v>217.15498286404417</c:v>
                </c:pt>
                <c:pt idx="125">
                  <c:v>203.63667318022948</c:v>
                </c:pt>
                <c:pt idx="126">
                  <c:v>219.15030703023436</c:v>
                </c:pt>
                <c:pt idx="127">
                  <c:v>206.3968676123782</c:v>
                </c:pt>
                <c:pt idx="128">
                  <c:v>224.58756759216737</c:v>
                </c:pt>
                <c:pt idx="129">
                  <c:v>204.06899273423016</c:v>
                </c:pt>
                <c:pt idx="130">
                  <c:v>198.09965919328806</c:v>
                </c:pt>
                <c:pt idx="131">
                  <c:v>206.3968676123782</c:v>
                </c:pt>
                <c:pt idx="132">
                  <c:v>224.13861935023724</c:v>
                </c:pt>
                <c:pt idx="133">
                  <c:v>210.72006540681528</c:v>
                </c:pt>
                <c:pt idx="134">
                  <c:v>210.05495791936511</c:v>
                </c:pt>
                <c:pt idx="135">
                  <c:v>213.26410199650209</c:v>
                </c:pt>
                <c:pt idx="136">
                  <c:v>215.37581918404049</c:v>
                </c:pt>
                <c:pt idx="137">
                  <c:v>233.33374881927705</c:v>
                </c:pt>
                <c:pt idx="138">
                  <c:v>250.84276373265601</c:v>
                </c:pt>
                <c:pt idx="139">
                  <c:v>208.17602953133235</c:v>
                </c:pt>
                <c:pt idx="140">
                  <c:v>217.27137676175445</c:v>
                </c:pt>
                <c:pt idx="141">
                  <c:v>237.3244045980457</c:v>
                </c:pt>
                <c:pt idx="142">
                  <c:v>209.62263807871409</c:v>
                </c:pt>
                <c:pt idx="143">
                  <c:v>222.5756145311272</c:v>
                </c:pt>
                <c:pt idx="144">
                  <c:v>227.5805564319912</c:v>
                </c:pt>
                <c:pt idx="145">
                  <c:v>215.05989295944303</c:v>
                </c:pt>
                <c:pt idx="146">
                  <c:v>209.83879799645854</c:v>
                </c:pt>
                <c:pt idx="147">
                  <c:v>220.92947144593953</c:v>
                </c:pt>
                <c:pt idx="148">
                  <c:v>197.20176535548492</c:v>
                </c:pt>
                <c:pt idx="149">
                  <c:v>241.54785049534195</c:v>
                </c:pt>
                <c:pt idx="150">
                  <c:v>223.47351088402777</c:v>
                </c:pt>
                <c:pt idx="151">
                  <c:v>213.61328354484738</c:v>
                </c:pt>
                <c:pt idx="152">
                  <c:v>239.20333895381754</c:v>
                </c:pt>
                <c:pt idx="153">
                  <c:v>230.78970665708093</c:v>
                </c:pt>
                <c:pt idx="154">
                  <c:v>208.84113688070897</c:v>
                </c:pt>
                <c:pt idx="155">
                  <c:v>225.46883642716529</c:v>
                </c:pt>
                <c:pt idx="156">
                  <c:v>245.53850979102393</c:v>
                </c:pt>
                <c:pt idx="157">
                  <c:v>219.25007324998913</c:v>
                </c:pt>
                <c:pt idx="158">
                  <c:v>234.89675546155615</c:v>
                </c:pt>
                <c:pt idx="159">
                  <c:v>227.79671677477251</c:v>
                </c:pt>
                <c:pt idx="160">
                  <c:v>228.12927115818394</c:v>
                </c:pt>
                <c:pt idx="161">
                  <c:v>233.56653702589315</c:v>
                </c:pt>
                <c:pt idx="162">
                  <c:v>242.86144232557965</c:v>
                </c:pt>
                <c:pt idx="163">
                  <c:v>255.06621571479681</c:v>
                </c:pt>
                <c:pt idx="164">
                  <c:v>232.88480015160744</c:v>
                </c:pt>
                <c:pt idx="165">
                  <c:v>209.62263807871332</c:v>
                </c:pt>
                <c:pt idx="166">
                  <c:v>204.51793998535629</c:v>
                </c:pt>
                <c:pt idx="167">
                  <c:v>234.78036134081879</c:v>
                </c:pt>
                <c:pt idx="168">
                  <c:v>235.87779168005125</c:v>
                </c:pt>
                <c:pt idx="169">
                  <c:v>255.96411519825813</c:v>
                </c:pt>
                <c:pt idx="170">
                  <c:v>255.5151654458862</c:v>
                </c:pt>
                <c:pt idx="171">
                  <c:v>251.07555237538162</c:v>
                </c:pt>
                <c:pt idx="172">
                  <c:v>250.29404766897949</c:v>
                </c:pt>
                <c:pt idx="173">
                  <c:v>248.08255597890545</c:v>
                </c:pt>
                <c:pt idx="174">
                  <c:v>260.60326388340411</c:v>
                </c:pt>
                <c:pt idx="175">
                  <c:v>248.29871679786947</c:v>
                </c:pt>
                <c:pt idx="176">
                  <c:v>260.27070834674578</c:v>
                </c:pt>
                <c:pt idx="177">
                  <c:v>252.07321805214625</c:v>
                </c:pt>
                <c:pt idx="178">
                  <c:v>238.22230238446795</c:v>
                </c:pt>
                <c:pt idx="179">
                  <c:v>242.09656604754485</c:v>
                </c:pt>
                <c:pt idx="180">
                  <c:v>234.44780671818827</c:v>
                </c:pt>
                <c:pt idx="181">
                  <c:v>253.51983347075549</c:v>
                </c:pt>
                <c:pt idx="182">
                  <c:v>256.6125982114612</c:v>
                </c:pt>
                <c:pt idx="183">
                  <c:v>282.11963162721565</c:v>
                </c:pt>
                <c:pt idx="184">
                  <c:v>295.20573025456815</c:v>
                </c:pt>
                <c:pt idx="185">
                  <c:v>258.84071967160469</c:v>
                </c:pt>
                <c:pt idx="186">
                  <c:v>263.92881988840702</c:v>
                </c:pt>
                <c:pt idx="187">
                  <c:v>246.18699208716359</c:v>
                </c:pt>
                <c:pt idx="188">
                  <c:v>279.34278703423905</c:v>
                </c:pt>
                <c:pt idx="189">
                  <c:v>261.83371947003963</c:v>
                </c:pt>
                <c:pt idx="190">
                  <c:v>273.90549483646276</c:v>
                </c:pt>
                <c:pt idx="191">
                  <c:v>267.25437705147561</c:v>
                </c:pt>
                <c:pt idx="192">
                  <c:v>283.43322904637887</c:v>
                </c:pt>
                <c:pt idx="193">
                  <c:v>252.62193421932758</c:v>
                </c:pt>
                <c:pt idx="194">
                  <c:v>263.2637085946381</c:v>
                </c:pt>
                <c:pt idx="195">
                  <c:v>262.16627506127452</c:v>
                </c:pt>
                <c:pt idx="196">
                  <c:v>265.70799282684379</c:v>
                </c:pt>
                <c:pt idx="197">
                  <c:v>275.01955751471638</c:v>
                </c:pt>
                <c:pt idx="198">
                  <c:v>273.78910023570825</c:v>
                </c:pt>
                <c:pt idx="199">
                  <c:v>261.71732501584864</c:v>
                </c:pt>
                <c:pt idx="200">
                  <c:v>279.67534323105497</c:v>
                </c:pt>
                <c:pt idx="201">
                  <c:v>251.40810758924579</c:v>
                </c:pt>
                <c:pt idx="202">
                  <c:v>274.35444545252705</c:v>
                </c:pt>
                <c:pt idx="203">
                  <c:v>296.96828108496021</c:v>
                </c:pt>
                <c:pt idx="204">
                  <c:v>267.91948862271863</c:v>
                </c:pt>
                <c:pt idx="205">
                  <c:v>271.14528039722404</c:v>
                </c:pt>
                <c:pt idx="206">
                  <c:v>314.8099689017352</c:v>
                </c:pt>
                <c:pt idx="207">
                  <c:v>272.47550412462044</c:v>
                </c:pt>
                <c:pt idx="208">
                  <c:v>289.43587266877773</c:v>
                </c:pt>
                <c:pt idx="209">
                  <c:v>279.22639236804702</c:v>
                </c:pt>
                <c:pt idx="210">
                  <c:v>288.53797006420979</c:v>
                </c:pt>
                <c:pt idx="211">
                  <c:v>298.74746007251252</c:v>
                </c:pt>
                <c:pt idx="212">
                  <c:v>305.16580935624779</c:v>
                </c:pt>
                <c:pt idx="213">
                  <c:v>346.30320213196501</c:v>
                </c:pt>
                <c:pt idx="214">
                  <c:v>342.31250196979568</c:v>
                </c:pt>
                <c:pt idx="215">
                  <c:v>325.01948581000994</c:v>
                </c:pt>
                <c:pt idx="216">
                  <c:v>318.80065832160551</c:v>
                </c:pt>
                <c:pt idx="217">
                  <c:v>338.98691967735937</c:v>
                </c:pt>
                <c:pt idx="218">
                  <c:v>298.29850833515877</c:v>
                </c:pt>
                <c:pt idx="219">
                  <c:v>298.08234639481503</c:v>
                </c:pt>
                <c:pt idx="220">
                  <c:v>319.24961098018639</c:v>
                </c:pt>
                <c:pt idx="221">
                  <c:v>318.13554330856073</c:v>
                </c:pt>
                <c:pt idx="222">
                  <c:v>311.93334792702547</c:v>
                </c:pt>
                <c:pt idx="223">
                  <c:v>346.9683189749245</c:v>
                </c:pt>
                <c:pt idx="224">
                  <c:v>351.29157949046527</c:v>
                </c:pt>
                <c:pt idx="225">
                  <c:v>366.1403301546157</c:v>
                </c:pt>
                <c:pt idx="226">
                  <c:v>351.39134706199064</c:v>
                </c:pt>
                <c:pt idx="227">
                  <c:v>358.49147501122303</c:v>
                </c:pt>
                <c:pt idx="228">
                  <c:v>360.4868279924126</c:v>
                </c:pt>
                <c:pt idx="229">
                  <c:v>342.07971117447454</c:v>
                </c:pt>
                <c:pt idx="230">
                  <c:v>396.18708150995212</c:v>
                </c:pt>
                <c:pt idx="231">
                  <c:v>366.92184392637796</c:v>
                </c:pt>
                <c:pt idx="232">
                  <c:v>350.29390382766871</c:v>
                </c:pt>
                <c:pt idx="233">
                  <c:v>342.86122315092678</c:v>
                </c:pt>
                <c:pt idx="234">
                  <c:v>365.02625743064539</c:v>
                </c:pt>
                <c:pt idx="235">
                  <c:v>369.34952537152441</c:v>
                </c:pt>
                <c:pt idx="236">
                  <c:v>343.19378145668293</c:v>
                </c:pt>
                <c:pt idx="237">
                  <c:v>378.32862593053767</c:v>
                </c:pt>
                <c:pt idx="238">
                  <c:v>350.07774077997323</c:v>
                </c:pt>
                <c:pt idx="239">
                  <c:v>395.28916963516576</c:v>
                </c:pt>
                <c:pt idx="240">
                  <c:v>372.57534951858833</c:v>
                </c:pt>
                <c:pt idx="241">
                  <c:v>411.25205834067356</c:v>
                </c:pt>
                <c:pt idx="242">
                  <c:v>406.26365314056585</c:v>
                </c:pt>
                <c:pt idx="243">
                  <c:v>420.89631472797271</c:v>
                </c:pt>
                <c:pt idx="244">
                  <c:v>424.67087939993525</c:v>
                </c:pt>
                <c:pt idx="245">
                  <c:v>452.1736923797294</c:v>
                </c:pt>
                <c:pt idx="246">
                  <c:v>424.67087939993525</c:v>
                </c:pt>
                <c:pt idx="247">
                  <c:v>417.47093995541843</c:v>
                </c:pt>
                <c:pt idx="248">
                  <c:v>437.40796595216671</c:v>
                </c:pt>
                <c:pt idx="249">
                  <c:v>424.77064764630069</c:v>
                </c:pt>
                <c:pt idx="250">
                  <c:v>410.81972980127432</c:v>
                </c:pt>
                <c:pt idx="251">
                  <c:v>414.47789489540861</c:v>
                </c:pt>
                <c:pt idx="252">
                  <c:v>421.89399689706875</c:v>
                </c:pt>
                <c:pt idx="253">
                  <c:v>410.03821286887899</c:v>
                </c:pt>
                <c:pt idx="254">
                  <c:v>449.72936474207887</c:v>
                </c:pt>
                <c:pt idx="255">
                  <c:v>441.86428679904259</c:v>
                </c:pt>
                <c:pt idx="256">
                  <c:v>432.53594552029841</c:v>
                </c:pt>
                <c:pt idx="257">
                  <c:v>467.78747078534303</c:v>
                </c:pt>
                <c:pt idx="258">
                  <c:v>482.20404487478032</c:v>
                </c:pt>
                <c:pt idx="259">
                  <c:v>480.32506710437565</c:v>
                </c:pt>
                <c:pt idx="260">
                  <c:v>492.51348564023829</c:v>
                </c:pt>
                <c:pt idx="261">
                  <c:v>495.27375675232577</c:v>
                </c:pt>
                <c:pt idx="262">
                  <c:v>495.39015374067219</c:v>
                </c:pt>
                <c:pt idx="263">
                  <c:v>481.97125115275782</c:v>
                </c:pt>
                <c:pt idx="264">
                  <c:v>474.55511066077906</c:v>
                </c:pt>
                <c:pt idx="265">
                  <c:v>470.2318021870484</c:v>
                </c:pt>
                <c:pt idx="266">
                  <c:v>503.48806121997382</c:v>
                </c:pt>
                <c:pt idx="267">
                  <c:v>480.54123267360887</c:v>
                </c:pt>
                <c:pt idx="268">
                  <c:v>522.22800298320465</c:v>
                </c:pt>
                <c:pt idx="269">
                  <c:v>476.00175653911032</c:v>
                </c:pt>
                <c:pt idx="270">
                  <c:v>534.51623199213259</c:v>
                </c:pt>
                <c:pt idx="271">
                  <c:v>511.46957688521536</c:v>
                </c:pt>
                <c:pt idx="272">
                  <c:v>518.12084385949572</c:v>
                </c:pt>
                <c:pt idx="273">
                  <c:v>539.73748580156155</c:v>
                </c:pt>
                <c:pt idx="274">
                  <c:v>558.81004554765229</c:v>
                </c:pt>
                <c:pt idx="275">
                  <c:v>559.4751745520748</c:v>
                </c:pt>
                <c:pt idx="276">
                  <c:v>579.41243199193502</c:v>
                </c:pt>
                <c:pt idx="277">
                  <c:v>575.88724334892754</c:v>
                </c:pt>
                <c:pt idx="278">
                  <c:v>583.20367364030403</c:v>
                </c:pt>
                <c:pt idx="279">
                  <c:v>599.38297557151998</c:v>
                </c:pt>
                <c:pt idx="280">
                  <c:v>608.12945095640646</c:v>
                </c:pt>
                <c:pt idx="281">
                  <c:v>604.02226505819328</c:v>
                </c:pt>
                <c:pt idx="282">
                  <c:v>631.64186628312132</c:v>
                </c:pt>
                <c:pt idx="283">
                  <c:v>612.46943413512122</c:v>
                </c:pt>
                <c:pt idx="284">
                  <c:v>600.36404382742103</c:v>
                </c:pt>
                <c:pt idx="285">
                  <c:v>599.03378180240122</c:v>
                </c:pt>
                <c:pt idx="286">
                  <c:v>572.77776168473986</c:v>
                </c:pt>
                <c:pt idx="287">
                  <c:v>585.53162956656877</c:v>
                </c:pt>
                <c:pt idx="288">
                  <c:v>606.25045482771225</c:v>
                </c:pt>
                <c:pt idx="289">
                  <c:v>616.22742832170582</c:v>
                </c:pt>
                <c:pt idx="290">
                  <c:v>668.7729371144037</c:v>
                </c:pt>
                <c:pt idx="291">
                  <c:v>681.74305991592757</c:v>
                </c:pt>
                <c:pt idx="292">
                  <c:v>712.2395201227198</c:v>
                </c:pt>
                <c:pt idx="293">
                  <c:v>717.77677909076181</c:v>
                </c:pt>
                <c:pt idx="294">
                  <c:v>755.68959422507407</c:v>
                </c:pt>
                <c:pt idx="295">
                  <c:v>731.84441861334267</c:v>
                </c:pt>
                <c:pt idx="296">
                  <c:v>761.45966627720952</c:v>
                </c:pt>
                <c:pt idx="297">
                  <c:v>763.5548514314961</c:v>
                </c:pt>
                <c:pt idx="298">
                  <c:v>766.21540438272393</c:v>
                </c:pt>
                <c:pt idx="299">
                  <c:v>764.10359044344136</c:v>
                </c:pt>
                <c:pt idx="300">
                  <c:v>716.44650648971594</c:v>
                </c:pt>
                <c:pt idx="301">
                  <c:v>716.89547348012968</c:v>
                </c:pt>
                <c:pt idx="302">
                  <c:v>707.89950769223105</c:v>
                </c:pt>
                <c:pt idx="303">
                  <c:v>691.38751738429153</c:v>
                </c:pt>
                <c:pt idx="304">
                  <c:v>748.48947829138979</c:v>
                </c:pt>
                <c:pt idx="305">
                  <c:v>763.5548514314961</c:v>
                </c:pt>
                <c:pt idx="306">
                  <c:v>793.03712689483007</c:v>
                </c:pt>
                <c:pt idx="307">
                  <c:v>858.00472697174564</c:v>
                </c:pt>
                <c:pt idx="308">
                  <c:v>885.82429747837807</c:v>
                </c:pt>
                <c:pt idx="309">
                  <c:v>919.86299960785368</c:v>
                </c:pt>
                <c:pt idx="310">
                  <c:v>969.53266461516421</c:v>
                </c:pt>
                <c:pt idx="311">
                  <c:v>959.87143205876021</c:v>
                </c:pt>
                <c:pt idx="312">
                  <c:v>968.86751938378438</c:v>
                </c:pt>
                <c:pt idx="313">
                  <c:v>983.60049080425506</c:v>
                </c:pt>
                <c:pt idx="314">
                  <c:v>955.21541785907232</c:v>
                </c:pt>
                <c:pt idx="315">
                  <c:v>925.84929399000055</c:v>
                </c:pt>
                <c:pt idx="316">
                  <c:v>958.32497009146925</c:v>
                </c:pt>
                <c:pt idx="317">
                  <c:v>944.04098778558625</c:v>
                </c:pt>
                <c:pt idx="318">
                  <c:v>934.82873872825348</c:v>
                </c:pt>
                <c:pt idx="319">
                  <c:v>927.39575364742541</c:v>
                </c:pt>
                <c:pt idx="320">
                  <c:v>927.51215384125169</c:v>
                </c:pt>
                <c:pt idx="321">
                  <c:v>944.37356002691206</c:v>
                </c:pt>
                <c:pt idx="322">
                  <c:v>943.80818721968024</c:v>
                </c:pt>
                <c:pt idx="323">
                  <c:v>926.29826613699652</c:v>
                </c:pt>
                <c:pt idx="324">
                  <c:v>942.36149804451577</c:v>
                </c:pt>
                <c:pt idx="325">
                  <c:v>978.62852760637804</c:v>
                </c:pt>
                <c:pt idx="326">
                  <c:v>981.83785489907279</c:v>
                </c:pt>
                <c:pt idx="327">
                  <c:v>990.2519482564428</c:v>
                </c:pt>
                <c:pt idx="328">
                  <c:v>983.05174564955189</c:v>
                </c:pt>
                <c:pt idx="329">
                  <c:v>1016.5252235031124</c:v>
                </c:pt>
                <c:pt idx="330">
                  <c:v>976.06771754938882</c:v>
                </c:pt>
                <c:pt idx="331">
                  <c:v>1006.5480269711715</c:v>
                </c:pt>
                <c:pt idx="332">
                  <c:v>994.02665120342749</c:v>
                </c:pt>
                <c:pt idx="333">
                  <c:v>1011.8691979426266</c:v>
                </c:pt>
                <c:pt idx="334">
                  <c:v>1007.8783196037649</c:v>
                </c:pt>
                <c:pt idx="335">
                  <c:v>1022.2953706990576</c:v>
                </c:pt>
                <c:pt idx="336">
                  <c:v>1005.450535604812</c:v>
                </c:pt>
                <c:pt idx="337">
                  <c:v>1006.9970007264324</c:v>
                </c:pt>
                <c:pt idx="338">
                  <c:v>1039.921765275737</c:v>
                </c:pt>
                <c:pt idx="339">
                  <c:v>1028.4978647271653</c:v>
                </c:pt>
                <c:pt idx="340">
                  <c:v>1054.1226619276974</c:v>
                </c:pt>
                <c:pt idx="341">
                  <c:v>1050.3313210686622</c:v>
                </c:pt>
                <c:pt idx="342">
                  <c:v>1055.7855309007762</c:v>
                </c:pt>
                <c:pt idx="343">
                  <c:v>1084.7028391091712</c:v>
                </c:pt>
                <c:pt idx="344">
                  <c:v>1071.7490784157235</c:v>
                </c:pt>
                <c:pt idx="345">
                  <c:v>1103.1108253857265</c:v>
                </c:pt>
                <c:pt idx="346">
                  <c:v>1078.1677575194822</c:v>
                </c:pt>
                <c:pt idx="347">
                  <c:v>1093.6989717951019</c:v>
                </c:pt>
                <c:pt idx="348">
                  <c:v>1122.5165475279148</c:v>
                </c:pt>
                <c:pt idx="349">
                  <c:v>1116.5302051065512</c:v>
                </c:pt>
                <c:pt idx="350">
                  <c:v>1137.0334329873672</c:v>
                </c:pt>
                <c:pt idx="351">
                  <c:v>1135.4703315761633</c:v>
                </c:pt>
                <c:pt idx="352">
                  <c:v>1161.3114014389794</c:v>
                </c:pt>
                <c:pt idx="353">
                  <c:v>1158.3182262083421</c:v>
                </c:pt>
                <c:pt idx="354">
                  <c:v>1163.7558280904045</c:v>
                </c:pt>
                <c:pt idx="355">
                  <c:v>1183.4775357299368</c:v>
                </c:pt>
                <c:pt idx="356">
                  <c:v>1197.3292987812974</c:v>
                </c:pt>
                <c:pt idx="357">
                  <c:v>1234.8105683854117</c:v>
                </c:pt>
                <c:pt idx="358">
                  <c:v>1222.1726912378874</c:v>
                </c:pt>
                <c:pt idx="359">
                  <c:v>1237.4711746716982</c:v>
                </c:pt>
                <c:pt idx="360">
                  <c:v>1264.526225812705</c:v>
                </c:pt>
                <c:pt idx="361">
                  <c:v>1278.0454442538821</c:v>
                </c:pt>
                <c:pt idx="362">
                  <c:v>1295.2230065044321</c:v>
                </c:pt>
                <c:pt idx="363">
                  <c:v>1285.2457187194088</c:v>
                </c:pt>
                <c:pt idx="364">
                  <c:v>1308.0770825413122</c:v>
                </c:pt>
                <c:pt idx="365">
                  <c:v>1334.7996050381078</c:v>
                </c:pt>
                <c:pt idx="366">
                  <c:v>1341.351364765768</c:v>
                </c:pt>
                <c:pt idx="367">
                  <c:v>1345.7912633996209</c:v>
                </c:pt>
                <c:pt idx="368">
                  <c:v>1386.0164317231661</c:v>
                </c:pt>
                <c:pt idx="369">
                  <c:v>1364.299160090399</c:v>
                </c:pt>
                <c:pt idx="370">
                  <c:v>1370.0527395270215</c:v>
                </c:pt>
                <c:pt idx="371">
                  <c:v>1385.9000297821453</c:v>
                </c:pt>
                <c:pt idx="372">
                  <c:v>1392.0194464771798</c:v>
                </c:pt>
                <c:pt idx="373">
                  <c:v>1422.8327160378506</c:v>
                </c:pt>
                <c:pt idx="374">
                  <c:v>1439.3451769740184</c:v>
                </c:pt>
                <c:pt idx="375">
                  <c:v>1462.4094179023589</c:v>
                </c:pt>
                <c:pt idx="376">
                  <c:v>1479.2544675172808</c:v>
                </c:pt>
                <c:pt idx="377">
                  <c:v>1504.2975603606669</c:v>
                </c:pt>
                <c:pt idx="378">
                  <c:v>1518.2824522555118</c:v>
                </c:pt>
                <c:pt idx="379">
                  <c:v>1545.271139565361</c:v>
                </c:pt>
                <c:pt idx="380">
                  <c:v>1572.2598363476179</c:v>
                </c:pt>
                <c:pt idx="381">
                  <c:v>1595.7564722505374</c:v>
                </c:pt>
                <c:pt idx="382">
                  <c:v>1580.2417077043256</c:v>
                </c:pt>
                <c:pt idx="383">
                  <c:v>1620.4836533121786</c:v>
                </c:pt>
                <c:pt idx="384">
                  <c:v>1608.9598216612424</c:v>
                </c:pt>
                <c:pt idx="385">
                  <c:v>1649.8669355966435</c:v>
                </c:pt>
                <c:pt idx="386">
                  <c:v>1677.5707051807092</c:v>
                </c:pt>
                <c:pt idx="387">
                  <c:v>1835.3459304870432</c:v>
                </c:pt>
                <c:pt idx="388">
                  <c:v>1690.1089078805928</c:v>
                </c:pt>
                <c:pt idx="389">
                  <c:v>1749.5406688527255</c:v>
                </c:pt>
                <c:pt idx="390">
                  <c:v>1752.8498246247177</c:v>
                </c:pt>
                <c:pt idx="391">
                  <c:v>1792.9920503376006</c:v>
                </c:pt>
                <c:pt idx="392">
                  <c:v>1776.2467216015898</c:v>
                </c:pt>
                <c:pt idx="393">
                  <c:v>1831.787339612752</c:v>
                </c:pt>
                <c:pt idx="394">
                  <c:v>1864.163866287782</c:v>
                </c:pt>
                <c:pt idx="395">
                  <c:v>1897.1889236127092</c:v>
                </c:pt>
                <c:pt idx="396">
                  <c:v>1903.6243201787936</c:v>
                </c:pt>
                <c:pt idx="397">
                  <c:v>1977.0077975861534</c:v>
                </c:pt>
                <c:pt idx="398">
                  <c:v>1964.2700355538527</c:v>
                </c:pt>
                <c:pt idx="399">
                  <c:v>1974.031218736628</c:v>
                </c:pt>
                <c:pt idx="400">
                  <c:v>2047.630869556617</c:v>
                </c:pt>
                <c:pt idx="401">
                  <c:v>2053.6172845188557</c:v>
                </c:pt>
                <c:pt idx="402">
                  <c:v>2087.8728796407536</c:v>
                </c:pt>
                <c:pt idx="403">
                  <c:v>2094.1918725802866</c:v>
                </c:pt>
                <c:pt idx="404">
                  <c:v>2114.1465863466819</c:v>
                </c:pt>
                <c:pt idx="405">
                  <c:v>2166.3614142826232</c:v>
                </c:pt>
                <c:pt idx="406">
                  <c:v>2198.5051230750523</c:v>
                </c:pt>
                <c:pt idx="407">
                  <c:v>2225.1113969079438</c:v>
                </c:pt>
                <c:pt idx="408">
                  <c:v>2266.3511145111011</c:v>
                </c:pt>
                <c:pt idx="409">
                  <c:v>2295.634634367133</c:v>
                </c:pt>
                <c:pt idx="410">
                  <c:v>2317.3519946753263</c:v>
                </c:pt>
                <c:pt idx="411">
                  <c:v>2378.3302035993038</c:v>
                </c:pt>
                <c:pt idx="412">
                  <c:v>2382.0883362670497</c:v>
                </c:pt>
                <c:pt idx="413">
                  <c:v>2446.2758980336275</c:v>
                </c:pt>
                <c:pt idx="414">
                  <c:v>2477.2222750846254</c:v>
                </c:pt>
                <c:pt idx="415">
                  <c:v>2509.8149060320325</c:v>
                </c:pt>
                <c:pt idx="416">
                  <c:v>2564.5738357374707</c:v>
                </c:pt>
                <c:pt idx="417">
                  <c:v>2583.0817840355171</c:v>
                </c:pt>
                <c:pt idx="418">
                  <c:v>2622.6585211413053</c:v>
                </c:pt>
                <c:pt idx="419">
                  <c:v>2635.0636643316761</c:v>
                </c:pt>
                <c:pt idx="420">
                  <c:v>2710.359203761042</c:v>
                </c:pt>
                <c:pt idx="421">
                  <c:v>2767.4461031534006</c:v>
                </c:pt>
                <c:pt idx="422">
                  <c:v>2806.9063927567813</c:v>
                </c:pt>
                <c:pt idx="423">
                  <c:v>2833.3961652072599</c:v>
                </c:pt>
                <c:pt idx="424">
                  <c:v>2840.0477082481807</c:v>
                </c:pt>
                <c:pt idx="425">
                  <c:v>2885.6274010698971</c:v>
                </c:pt>
                <c:pt idx="426">
                  <c:v>2915.3265317816404</c:v>
                </c:pt>
                <c:pt idx="427">
                  <c:v>2956.7822552317057</c:v>
                </c:pt>
                <c:pt idx="428">
                  <c:v>2984.9348950071494</c:v>
                </c:pt>
                <c:pt idx="429">
                  <c:v>3085.6059236394394</c:v>
                </c:pt>
                <c:pt idx="430">
                  <c:v>3107.6723987138116</c:v>
                </c:pt>
                <c:pt idx="431">
                  <c:v>3144.0230493510535</c:v>
                </c:pt>
                <c:pt idx="432">
                  <c:v>3199.2474367284512</c:v>
                </c:pt>
                <c:pt idx="433">
                  <c:v>3255.0039505272398</c:v>
                </c:pt>
                <c:pt idx="434">
                  <c:v>3285.4846244592363</c:v>
                </c:pt>
                <c:pt idx="435">
                  <c:v>3347.6765170328295</c:v>
                </c:pt>
                <c:pt idx="436">
                  <c:v>3404.2146175648718</c:v>
                </c:pt>
                <c:pt idx="437">
                  <c:v>3401.221423528119</c:v>
                </c:pt>
                <c:pt idx="438">
                  <c:v>3471.7277891367462</c:v>
                </c:pt>
                <c:pt idx="439">
                  <c:v>3528.1661698692301</c:v>
                </c:pt>
                <c:pt idx="440">
                  <c:v>3553.9908139442919</c:v>
                </c:pt>
                <c:pt idx="441">
                  <c:v>3603.7610611227851</c:v>
                </c:pt>
                <c:pt idx="442">
                  <c:v>3661.9621937743864</c:v>
                </c:pt>
                <c:pt idx="443">
                  <c:v>3712.2979006990417</c:v>
                </c:pt>
                <c:pt idx="444">
                  <c:v>3770.5989100202351</c:v>
                </c:pt>
                <c:pt idx="445">
                  <c:v>3791.3351945529957</c:v>
                </c:pt>
                <c:pt idx="446">
                  <c:v>3845.9945539401137</c:v>
                </c:pt>
                <c:pt idx="447">
                  <c:v>3942.6588131292024</c:v>
                </c:pt>
                <c:pt idx="448">
                  <c:v>3948.2128996783372</c:v>
                </c:pt>
                <c:pt idx="449">
                  <c:v>4016.8242327381299</c:v>
                </c:pt>
                <c:pt idx="450">
                  <c:v>4043.879685752464</c:v>
                </c:pt>
                <c:pt idx="451">
                  <c:v>4130.4506459825852</c:v>
                </c:pt>
                <c:pt idx="452">
                  <c:v>4143.421346508173</c:v>
                </c:pt>
                <c:pt idx="453">
                  <c:v>4204.9491152669452</c:v>
                </c:pt>
                <c:pt idx="454">
                  <c:v>4274.3426445155619</c:v>
                </c:pt>
                <c:pt idx="455">
                  <c:v>4313.1552201935419</c:v>
                </c:pt>
                <c:pt idx="456">
                  <c:v>4330.1170358569016</c:v>
                </c:pt>
                <c:pt idx="457">
                  <c:v>4396.7504986685635</c:v>
                </c:pt>
                <c:pt idx="458">
                  <c:v>4492.5354635511603</c:v>
                </c:pt>
                <c:pt idx="459">
                  <c:v>4498.5220405939426</c:v>
                </c:pt>
                <c:pt idx="460">
                  <c:v>4563.0441702766266</c:v>
                </c:pt>
                <c:pt idx="461">
                  <c:v>4633.6529580571296</c:v>
                </c:pt>
                <c:pt idx="462">
                  <c:v>4661.8067639320589</c:v>
                </c:pt>
                <c:pt idx="463">
                  <c:v>4720.0269436772769</c:v>
                </c:pt>
                <c:pt idx="464">
                  <c:v>4824.444726908112</c:v>
                </c:pt>
                <c:pt idx="465">
                  <c:v>4821.4680020813012</c:v>
                </c:pt>
                <c:pt idx="466">
                  <c:v>4942.5165144925058</c:v>
                </c:pt>
                <c:pt idx="467">
                  <c:v>4970.8040291418356</c:v>
                </c:pt>
                <c:pt idx="468">
                  <c:v>5024.3526066355271</c:v>
                </c:pt>
                <c:pt idx="469">
                  <c:v>5076.5544104590308</c:v>
                </c:pt>
                <c:pt idx="470">
                  <c:v>5163.5968109171818</c:v>
                </c:pt>
                <c:pt idx="471">
                  <c:v>5169.2511011049464</c:v>
                </c:pt>
                <c:pt idx="472">
                  <c:v>5275.0202139689854</c:v>
                </c:pt>
                <c:pt idx="473">
                  <c:v>5291.2016658791863</c:v>
                </c:pt>
                <c:pt idx="474">
                  <c:v>5375.1361549067688</c:v>
                </c:pt>
                <c:pt idx="475">
                  <c:v>5444.1037607535336</c:v>
                </c:pt>
                <c:pt idx="476">
                  <c:v>5469.2661910627266</c:v>
                </c:pt>
                <c:pt idx="477">
                  <c:v>5544.1053629498165</c:v>
                </c:pt>
                <c:pt idx="478">
                  <c:v>5618.047201528886</c:v>
                </c:pt>
                <c:pt idx="479">
                  <c:v>5677.1546552763139</c:v>
                </c:pt>
                <c:pt idx="480">
                  <c:v>5690.5595108166308</c:v>
                </c:pt>
                <c:pt idx="481">
                  <c:v>5783.5959329066909</c:v>
                </c:pt>
                <c:pt idx="482">
                  <c:v>5830.1645371175491</c:v>
                </c:pt>
                <c:pt idx="483">
                  <c:v>5888.0431411110858</c:v>
                </c:pt>
                <c:pt idx="484">
                  <c:v>5935.0615951943764</c:v>
                </c:pt>
                <c:pt idx="485">
                  <c:v>6015.2283418052139</c:v>
                </c:pt>
                <c:pt idx="486">
                  <c:v>6077.8656343461153</c:v>
                </c:pt>
                <c:pt idx="487">
                  <c:v>6127.2142098566774</c:v>
                </c:pt>
                <c:pt idx="488">
                  <c:v>6208.1654913942239</c:v>
                </c:pt>
                <c:pt idx="489">
                  <c:v>6303.9714110729255</c:v>
                </c:pt>
                <c:pt idx="490">
                  <c:v>6340.3315730161303</c:v>
                </c:pt>
                <c:pt idx="491">
                  <c:v>6419.2902947592129</c:v>
                </c:pt>
                <c:pt idx="492">
                  <c:v>6445.1222445801177</c:v>
                </c:pt>
                <c:pt idx="493">
                  <c:v>6507.1161934941292</c:v>
                </c:pt>
                <c:pt idx="494">
                  <c:v>6601.1483768140042</c:v>
                </c:pt>
                <c:pt idx="495">
                  <c:v>6661.3812869282783</c:v>
                </c:pt>
                <c:pt idx="496">
                  <c:v>6748.1973936792365</c:v>
                </c:pt>
                <c:pt idx="497">
                  <c:v>6791.2318591444846</c:v>
                </c:pt>
                <c:pt idx="498">
                  <c:v>6846.9095401341274</c:v>
                </c:pt>
                <c:pt idx="499">
                  <c:v>6934.079087674083</c:v>
                </c:pt>
                <c:pt idx="500">
                  <c:v>7028.6703397477249</c:v>
                </c:pt>
                <c:pt idx="501">
                  <c:v>7096.8787300690092</c:v>
                </c:pt>
                <c:pt idx="502">
                  <c:v>7121.8333502013675</c:v>
                </c:pt>
                <c:pt idx="503">
                  <c:v>7196.2491028957566</c:v>
                </c:pt>
                <c:pt idx="504">
                  <c:v>7267.8049030995726</c:v>
                </c:pt>
                <c:pt idx="505">
                  <c:v>7336.6836197019602</c:v>
                </c:pt>
                <c:pt idx="506">
                  <c:v>7418.4249536844654</c:v>
                </c:pt>
                <c:pt idx="507">
                  <c:v>7508.1548952133253</c:v>
                </c:pt>
                <c:pt idx="508">
                  <c:v>7547.7547143972279</c:v>
                </c:pt>
                <c:pt idx="509">
                  <c:v>7616.6396966133188</c:v>
                </c:pt>
                <c:pt idx="510">
                  <c:v>7692.7478590940091</c:v>
                </c:pt>
                <c:pt idx="511">
                  <c:v>7791.6882129161822</c:v>
                </c:pt>
                <c:pt idx="512">
                  <c:v>7844.8372584006238</c:v>
                </c:pt>
                <c:pt idx="513">
                  <c:v>7902.6390850732932</c:v>
                </c:pt>
                <c:pt idx="514">
                  <c:v>7960.4409117459618</c:v>
                </c:pt>
                <c:pt idx="515">
                  <c:v>8119.1859487958454</c:v>
                </c:pt>
                <c:pt idx="516">
                  <c:v>8148.2600624154275</c:v>
                </c:pt>
                <c:pt idx="517">
                  <c:v>8203.7298361827579</c:v>
                </c:pt>
                <c:pt idx="518">
                  <c:v>8272.4156002787731</c:v>
                </c:pt>
                <c:pt idx="519">
                  <c:v>8369.0650320252716</c:v>
                </c:pt>
                <c:pt idx="520">
                  <c:v>8470.9283071286573</c:v>
                </c:pt>
                <c:pt idx="521">
                  <c:v>8546.1469851212441</c:v>
                </c:pt>
                <c:pt idx="522">
                  <c:v>8665.446891397718</c:v>
                </c:pt>
                <c:pt idx="523">
                  <c:v>8692.2973611683974</c:v>
                </c:pt>
                <c:pt idx="524">
                  <c:v>8829.701262368093</c:v>
                </c:pt>
                <c:pt idx="525">
                  <c:v>8878.0961299084156</c:v>
                </c:pt>
                <c:pt idx="526">
                  <c:v>8964.4506595414077</c:v>
                </c:pt>
                <c:pt idx="527">
                  <c:v>9026.8173975834507</c:v>
                </c:pt>
                <c:pt idx="528">
                  <c:v>9099.9585267081457</c:v>
                </c:pt>
                <c:pt idx="529">
                  <c:v>9203.8560736597392</c:v>
                </c:pt>
                <c:pt idx="530">
                  <c:v>9274.3565252653534</c:v>
                </c:pt>
                <c:pt idx="531">
                  <c:v>9386.3569515040763</c:v>
                </c:pt>
                <c:pt idx="532">
                  <c:v>9428.7710748831596</c:v>
                </c:pt>
                <c:pt idx="533">
                  <c:v>9520.8134119759525</c:v>
                </c:pt>
                <c:pt idx="534">
                  <c:v>9653.8147036563423</c:v>
                </c:pt>
                <c:pt idx="535">
                  <c:v>9686.0257069730123</c:v>
                </c:pt>
                <c:pt idx="536">
                  <c:v>9783.6285341385665</c:v>
                </c:pt>
                <c:pt idx="537">
                  <c:v>9809.1627919823732</c:v>
                </c:pt>
                <c:pt idx="538">
                  <c:v>9904.990648719735</c:v>
                </c:pt>
                <c:pt idx="539">
                  <c:v>9983.2995965582904</c:v>
                </c:pt>
                <c:pt idx="540">
                  <c:v>10100.79537057028</c:v>
                </c:pt>
                <c:pt idx="541">
                  <c:v>10188.760672961567</c:v>
                </c:pt>
                <c:pt idx="542">
                  <c:v>10224.731296234557</c:v>
                </c:pt>
                <c:pt idx="543">
                  <c:v>10373.254731136072</c:v>
                </c:pt>
                <c:pt idx="544">
                  <c:v>10404.36425464791</c:v>
                </c:pt>
                <c:pt idx="545">
                  <c:v>10531.225448732937</c:v>
                </c:pt>
                <c:pt idx="546">
                  <c:v>10581.76979584229</c:v>
                </c:pt>
                <c:pt idx="547">
                  <c:v>10691.097185160632</c:v>
                </c:pt>
                <c:pt idx="548">
                  <c:v>10781.98221702869</c:v>
                </c:pt>
                <c:pt idx="549">
                  <c:v>10836.652852985566</c:v>
                </c:pt>
                <c:pt idx="550">
                  <c:v>10930.448226262133</c:v>
                </c:pt>
                <c:pt idx="551">
                  <c:v>11056.591669543528</c:v>
                </c:pt>
                <c:pt idx="552">
                  <c:v>11102.154370638662</c:v>
                </c:pt>
                <c:pt idx="553">
                  <c:v>11192.53439213978</c:v>
                </c:pt>
                <c:pt idx="554">
                  <c:v>11303.12997911274</c:v>
                </c:pt>
                <c:pt idx="555">
                  <c:v>11385.386964949525</c:v>
                </c:pt>
                <c:pt idx="556">
                  <c:v>11463.213555064491</c:v>
                </c:pt>
                <c:pt idx="557">
                  <c:v>11569.931058738766</c:v>
                </c:pt>
                <c:pt idx="558">
                  <c:v>11677.025131490267</c:v>
                </c:pt>
                <c:pt idx="559">
                  <c:v>11816.924426956706</c:v>
                </c:pt>
                <c:pt idx="560">
                  <c:v>11884.636687169141</c:v>
                </c:pt>
                <c:pt idx="561">
                  <c:v>12013.433003788708</c:v>
                </c:pt>
                <c:pt idx="562">
                  <c:v>12079.288385065816</c:v>
                </c:pt>
                <c:pt idx="563">
                  <c:v>12226.129951220852</c:v>
                </c:pt>
                <c:pt idx="564">
                  <c:v>12306.233767438389</c:v>
                </c:pt>
                <c:pt idx="565">
                  <c:v>12370.654954360225</c:v>
                </c:pt>
                <c:pt idx="566">
                  <c:v>12488.275507925619</c:v>
                </c:pt>
                <c:pt idx="567">
                  <c:v>12564.159248213218</c:v>
                </c:pt>
                <c:pt idx="568">
                  <c:v>12683.354441955487</c:v>
                </c:pt>
                <c:pt idx="569">
                  <c:v>12776.416556895314</c:v>
                </c:pt>
                <c:pt idx="570">
                  <c:v>12881.944166402898</c:v>
                </c:pt>
                <c:pt idx="571">
                  <c:v>12988.702146845615</c:v>
                </c:pt>
                <c:pt idx="572">
                  <c:v>13106.82919750212</c:v>
                </c:pt>
                <c:pt idx="573">
                  <c:v>13182.559709163081</c:v>
                </c:pt>
                <c:pt idx="574">
                  <c:v>13277.991395860134</c:v>
                </c:pt>
                <c:pt idx="575">
                  <c:v>13405.627386210184</c:v>
                </c:pt>
                <c:pt idx="576">
                  <c:v>13480.245740255586</c:v>
                </c:pt>
                <c:pt idx="577">
                  <c:v>13586.970855284455</c:v>
                </c:pt>
                <c:pt idx="578">
                  <c:v>13660.400708202153</c:v>
                </c:pt>
                <c:pt idx="579">
                  <c:v>13796.447234492602</c:v>
                </c:pt>
                <c:pt idx="580">
                  <c:v>13858.410427551586</c:v>
                </c:pt>
                <c:pt idx="581">
                  <c:v>13999.603138043765</c:v>
                </c:pt>
                <c:pt idx="582">
                  <c:v>14098.147310450735</c:v>
                </c:pt>
                <c:pt idx="583">
                  <c:v>14225.214687964981</c:v>
                </c:pt>
                <c:pt idx="584">
                  <c:v>14279.398393088903</c:v>
                </c:pt>
                <c:pt idx="585">
                  <c:v>14399.936137464481</c:v>
                </c:pt>
                <c:pt idx="586">
                  <c:v>14488.138526752775</c:v>
                </c:pt>
                <c:pt idx="587">
                  <c:v>14601.462157842685</c:v>
                </c:pt>
                <c:pt idx="588">
                  <c:v>14735.416327327332</c:v>
                </c:pt>
                <c:pt idx="589">
                  <c:v>14792.427993881638</c:v>
                </c:pt>
                <c:pt idx="590">
                  <c:v>14881.894396129517</c:v>
                </c:pt>
                <c:pt idx="591">
                  <c:v>15000.96414615741</c:v>
                </c:pt>
                <c:pt idx="592">
                  <c:v>15113.120968213932</c:v>
                </c:pt>
                <c:pt idx="593">
                  <c:v>15193.147111301112</c:v>
                </c:pt>
                <c:pt idx="594">
                  <c:v>15288.368833920624</c:v>
                </c:pt>
                <c:pt idx="595">
                  <c:v>15419.642346169927</c:v>
                </c:pt>
                <c:pt idx="596">
                  <c:v>15510.553935978161</c:v>
                </c:pt>
                <c:pt idx="597">
                  <c:v>15654.49723468857</c:v>
                </c:pt>
                <c:pt idx="598">
                  <c:v>15746.291596498846</c:v>
                </c:pt>
                <c:pt idx="599">
                  <c:v>15845.168727853574</c:v>
                </c:pt>
                <c:pt idx="600">
                  <c:v>15990.852699415824</c:v>
                </c:pt>
                <c:pt idx="601">
                  <c:v>16060.026268785909</c:v>
                </c:pt>
                <c:pt idx="602">
                  <c:v>16146.17138709207</c:v>
                </c:pt>
                <c:pt idx="603">
                  <c:v>16317.637292438028</c:v>
                </c:pt>
                <c:pt idx="604">
                  <c:v>16349.06122573328</c:v>
                </c:pt>
                <c:pt idx="605">
                  <c:v>16527.150838285561</c:v>
                </c:pt>
                <c:pt idx="606">
                  <c:v>16596.594310250777</c:v>
                </c:pt>
                <c:pt idx="607">
                  <c:v>16706.107570100539</c:v>
                </c:pt>
                <c:pt idx="608">
                  <c:v>16828.692945992458</c:v>
                </c:pt>
                <c:pt idx="609">
                  <c:v>16927.921486279218</c:v>
                </c:pt>
                <c:pt idx="610">
                  <c:v>17079.435087608545</c:v>
                </c:pt>
                <c:pt idx="611">
                  <c:v>17110.876661495178</c:v>
                </c:pt>
                <c:pt idx="612">
                  <c:v>17335.307586645085</c:v>
                </c:pt>
                <c:pt idx="613">
                  <c:v>17364.191704131925</c:v>
                </c:pt>
                <c:pt idx="614">
                  <c:v>17460.139614838048</c:v>
                </c:pt>
                <c:pt idx="615">
                  <c:v>17589.598066901435</c:v>
                </c:pt>
                <c:pt idx="616">
                  <c:v>17704.07751309689</c:v>
                </c:pt>
                <c:pt idx="617">
                  <c:v>17836.491389328137</c:v>
                </c:pt>
                <c:pt idx="618">
                  <c:v>17911.549084920669</c:v>
                </c:pt>
                <c:pt idx="619">
                  <c:v>18044.341533581864</c:v>
                </c:pt>
                <c:pt idx="620">
                  <c:v>18200.466583936894</c:v>
                </c:pt>
                <c:pt idx="621">
                  <c:v>18320.099754746334</c:v>
                </c:pt>
                <c:pt idx="622">
                  <c:v>18420.343968733607</c:v>
                </c:pt>
                <c:pt idx="623">
                  <c:v>18563.892514373441</c:v>
                </c:pt>
                <c:pt idx="624">
                  <c:v>18687.751224242347</c:v>
                </c:pt>
                <c:pt idx="625">
                  <c:v>18776.037249697303</c:v>
                </c:pt>
                <c:pt idx="626">
                  <c:v>18941.451752067671</c:v>
                </c:pt>
                <c:pt idx="627">
                  <c:v>19020.0084701007</c:v>
                </c:pt>
                <c:pt idx="628">
                  <c:v>19124.407169642727</c:v>
                </c:pt>
                <c:pt idx="629">
                  <c:v>19231.8554407548</c:v>
                </c:pt>
                <c:pt idx="630">
                  <c:v>19324.498507979511</c:v>
                </c:pt>
                <c:pt idx="631">
                  <c:v>19494.56073907773</c:v>
                </c:pt>
                <c:pt idx="632">
                  <c:v>19607.906094936512</c:v>
                </c:pt>
                <c:pt idx="633">
                  <c:v>19656.445902102194</c:v>
                </c:pt>
                <c:pt idx="634">
                  <c:v>19845.58659650437</c:v>
                </c:pt>
                <c:pt idx="635">
                  <c:v>20011.867813245382</c:v>
                </c:pt>
                <c:pt idx="636">
                  <c:v>20069.31241206808</c:v>
                </c:pt>
                <c:pt idx="637">
                  <c:v>20172.207258265327</c:v>
                </c:pt>
                <c:pt idx="638">
                  <c:v>20292.33033243964</c:v>
                </c:pt>
                <c:pt idx="639">
                  <c:v>20390.083541813652</c:v>
                </c:pt>
                <c:pt idx="640">
                  <c:v>20492.477944658825</c:v>
                </c:pt>
                <c:pt idx="641">
                  <c:v>20716.232313965978</c:v>
                </c:pt>
                <c:pt idx="642">
                  <c:v>20846.922509292104</c:v>
                </c:pt>
                <c:pt idx="643">
                  <c:v>20973.50373720919</c:v>
                </c:pt>
                <c:pt idx="644">
                  <c:v>21087.81241404665</c:v>
                </c:pt>
                <c:pt idx="645">
                  <c:v>21234.490938262908</c:v>
                </c:pt>
                <c:pt idx="646">
                  <c:v>21285.651458770255</c:v>
                </c:pt>
                <c:pt idx="647">
                  <c:v>21492.571758992977</c:v>
                </c:pt>
                <c:pt idx="648">
                  <c:v>21614.764809992797</c:v>
                </c:pt>
                <c:pt idx="649">
                  <c:v>21703.746070095367</c:v>
                </c:pt>
                <c:pt idx="650">
                  <c:v>21849.333074201768</c:v>
                </c:pt>
                <c:pt idx="651">
                  <c:v>21980.319402769015</c:v>
                </c:pt>
                <c:pt idx="652">
                  <c:v>22097.422688156315</c:v>
                </c:pt>
                <c:pt idx="653">
                  <c:v>22188.157069208766</c:v>
                </c:pt>
                <c:pt idx="654">
                  <c:v>22322.830249996834</c:v>
                </c:pt>
                <c:pt idx="655">
                  <c:v>22512.281681469802</c:v>
                </c:pt>
                <c:pt idx="656">
                  <c:v>22545.500831000998</c:v>
                </c:pt>
                <c:pt idx="657">
                  <c:v>22698.426312006177</c:v>
                </c:pt>
                <c:pt idx="658">
                  <c:v>22813.224701182557</c:v>
                </c:pt>
                <c:pt idx="659">
                  <c:v>22939.201895714577</c:v>
                </c:pt>
                <c:pt idx="660">
                  <c:v>23099.936251152172</c:v>
                </c:pt>
                <c:pt idx="661">
                  <c:v>23207.814267156748</c:v>
                </c:pt>
                <c:pt idx="662">
                  <c:v>23310.590508405057</c:v>
                </c:pt>
                <c:pt idx="663">
                  <c:v>23457.079054012098</c:v>
                </c:pt>
                <c:pt idx="664">
                  <c:v>23591.148961588202</c:v>
                </c:pt>
                <c:pt idx="665">
                  <c:v>23725.354026805027</c:v>
                </c:pt>
                <c:pt idx="666">
                  <c:v>23881.24427951884</c:v>
                </c:pt>
                <c:pt idx="667">
                  <c:v>23981.906715931589</c:v>
                </c:pt>
                <c:pt idx="668">
                  <c:v>24139.434491808177</c:v>
                </c:pt>
                <c:pt idx="669">
                  <c:v>24330.201362332315</c:v>
                </c:pt>
                <c:pt idx="670">
                  <c:v>24420.527506694256</c:v>
                </c:pt>
                <c:pt idx="671">
                  <c:v>24552.678656065149</c:v>
                </c:pt>
                <c:pt idx="672">
                  <c:v>24668.433404976724</c:v>
                </c:pt>
                <c:pt idx="673">
                  <c:v>24813.693785930755</c:v>
                </c:pt>
                <c:pt idx="674">
                  <c:v>24944.92142047127</c:v>
                </c:pt>
                <c:pt idx="675">
                  <c:v>25049.528570851046</c:v>
                </c:pt>
                <c:pt idx="676">
                  <c:v>25227.120234085796</c:v>
                </c:pt>
                <c:pt idx="677">
                  <c:v>25286.489561498125</c:v>
                </c:pt>
                <c:pt idx="678">
                  <c:v>25464.04123698422</c:v>
                </c:pt>
                <c:pt idx="679">
                  <c:v>25627.919680903557</c:v>
                </c:pt>
                <c:pt idx="680">
                  <c:v>25781.742333702387</c:v>
                </c:pt>
                <c:pt idx="681">
                  <c:v>25873.678944082229</c:v>
                </c:pt>
                <c:pt idx="682">
                  <c:v>25918.681543221079</c:v>
                </c:pt>
                <c:pt idx="683">
                  <c:v>26124.293190300908</c:v>
                </c:pt>
                <c:pt idx="684">
                  <c:v>26185.809760028802</c:v>
                </c:pt>
                <c:pt idx="685">
                  <c:v>26359.909525214192</c:v>
                </c:pt>
                <c:pt idx="686">
                  <c:v>26461.844001343681</c:v>
                </c:pt>
                <c:pt idx="687">
                  <c:v>26634.344659471968</c:v>
                </c:pt>
                <c:pt idx="688">
                  <c:v>26756.342560319801</c:v>
                </c:pt>
                <c:pt idx="689">
                  <c:v>26903.320287573501</c:v>
                </c:pt>
                <c:pt idx="690">
                  <c:v>27010.467108185632</c:v>
                </c:pt>
                <c:pt idx="691">
                  <c:v>27186.683936849731</c:v>
                </c:pt>
                <c:pt idx="692">
                  <c:v>27339.011648372387</c:v>
                </c:pt>
                <c:pt idx="693">
                  <c:v>27445.579930432134</c:v>
                </c:pt>
                <c:pt idx="694">
                  <c:v>27580.299648836241</c:v>
                </c:pt>
                <c:pt idx="695">
                  <c:v>27720.544386595866</c:v>
                </c:pt>
                <c:pt idx="696">
                  <c:v>27836.873041506686</c:v>
                </c:pt>
                <c:pt idx="697">
                  <c:v>27966.233083843359</c:v>
                </c:pt>
                <c:pt idx="698">
                  <c:v>28184.077485481233</c:v>
                </c:pt>
                <c:pt idx="699">
                  <c:v>28335.219175522812</c:v>
                </c:pt>
                <c:pt idx="700">
                  <c:v>28454.063449855814</c:v>
                </c:pt>
                <c:pt idx="701">
                  <c:v>28567.246224799732</c:v>
                </c:pt>
                <c:pt idx="702">
                  <c:v>28760.090905929083</c:v>
                </c:pt>
                <c:pt idx="703">
                  <c:v>28981.449559399149</c:v>
                </c:pt>
                <c:pt idx="704">
                  <c:v>29037.810984956683</c:v>
                </c:pt>
                <c:pt idx="705">
                  <c:v>29286.389935640414</c:v>
                </c:pt>
                <c:pt idx="706">
                  <c:v>29419.431268391487</c:v>
                </c:pt>
                <c:pt idx="707">
                  <c:v>29638.659391380137</c:v>
                </c:pt>
                <c:pt idx="708">
                  <c:v>29781.163572329002</c:v>
                </c:pt>
                <c:pt idx="709">
                  <c:v>30034.897166638399</c:v>
                </c:pt>
                <c:pt idx="710">
                  <c:v>30115.887574107499</c:v>
                </c:pt>
                <c:pt idx="711">
                  <c:v>30301.022165457154</c:v>
                </c:pt>
                <c:pt idx="712">
                  <c:v>30505.133658511193</c:v>
                </c:pt>
                <c:pt idx="713">
                  <c:v>30682.041939589326</c:v>
                </c:pt>
                <c:pt idx="714">
                  <c:v>30791.204496878498</c:v>
                </c:pt>
                <c:pt idx="715">
                  <c:v>30947.211074442639</c:v>
                </c:pt>
                <c:pt idx="716">
                  <c:v>31096.721207568316</c:v>
                </c:pt>
                <c:pt idx="717">
                  <c:v>31231.327323665351</c:v>
                </c:pt>
                <c:pt idx="718">
                  <c:v>31474.266597667782</c:v>
                </c:pt>
                <c:pt idx="719">
                  <c:v>31596.698245648022</c:v>
                </c:pt>
                <c:pt idx="720">
                  <c:v>31752.227544140547</c:v>
                </c:pt>
                <c:pt idx="721">
                  <c:v>31980.34512736442</c:v>
                </c:pt>
                <c:pt idx="722">
                  <c:v>32117.598769608368</c:v>
                </c:pt>
                <c:pt idx="723">
                  <c:v>32234.998228042517</c:v>
                </c:pt>
                <c:pt idx="724">
                  <c:v>32428.907256676866</c:v>
                </c:pt>
                <c:pt idx="725">
                  <c:v>32572.363913526195</c:v>
                </c:pt>
                <c:pt idx="726">
                  <c:v>32741.183517836933</c:v>
                </c:pt>
                <c:pt idx="727">
                  <c:v>32914.07770081854</c:v>
                </c:pt>
                <c:pt idx="728">
                  <c:v>33030.383350705983</c:v>
                </c:pt>
                <c:pt idx="729">
                  <c:v>33182.045016525124</c:v>
                </c:pt>
                <c:pt idx="730">
                  <c:v>33314.529576425281</c:v>
                </c:pt>
                <c:pt idx="731">
                  <c:v>33421.462531332116</c:v>
                </c:pt>
                <c:pt idx="732">
                  <c:v>33583.84480126189</c:v>
                </c:pt>
                <c:pt idx="733">
                  <c:v>33791.242001898048</c:v>
                </c:pt>
                <c:pt idx="734">
                  <c:v>33921.913336538761</c:v>
                </c:pt>
                <c:pt idx="735">
                  <c:v>34146.393537584452</c:v>
                </c:pt>
                <c:pt idx="736">
                  <c:v>34199.026588059227</c:v>
                </c:pt>
                <c:pt idx="737">
                  <c:v>34470.246714240304</c:v>
                </c:pt>
                <c:pt idx="738">
                  <c:v>34532.347770511784</c:v>
                </c:pt>
                <c:pt idx="739">
                  <c:v>34731.683967596116</c:v>
                </c:pt>
                <c:pt idx="740">
                  <c:v>34797.15691047188</c:v>
                </c:pt>
                <c:pt idx="741">
                  <c:v>35070.059957691148</c:v>
                </c:pt>
                <c:pt idx="742">
                  <c:v>35181.236690647507</c:v>
                </c:pt>
                <c:pt idx="743">
                  <c:v>35415.707513844616</c:v>
                </c:pt>
                <c:pt idx="744">
                  <c:v>35525.561524407647</c:v>
                </c:pt>
                <c:pt idx="745">
                  <c:v>35662.053060420469</c:v>
                </c:pt>
                <c:pt idx="746">
                  <c:v>35796.250230872683</c:v>
                </c:pt>
                <c:pt idx="747">
                  <c:v>36024.10566214034</c:v>
                </c:pt>
                <c:pt idx="748">
                  <c:v>36112.660405122333</c:v>
                </c:pt>
                <c:pt idx="749">
                  <c:v>36269.434277835368</c:v>
                </c:pt>
                <c:pt idx="750">
                  <c:v>36404.114859481873</c:v>
                </c:pt>
                <c:pt idx="751">
                  <c:v>36662.459519864075</c:v>
                </c:pt>
                <c:pt idx="752">
                  <c:v>36731.760517072697</c:v>
                </c:pt>
                <c:pt idx="753">
                  <c:v>36875.584784295002</c:v>
                </c:pt>
                <c:pt idx="754">
                  <c:v>37035.338389186145</c:v>
                </c:pt>
                <c:pt idx="755">
                  <c:v>37265.643135619823</c:v>
                </c:pt>
                <c:pt idx="756">
                  <c:v>37437.088153136458</c:v>
                </c:pt>
                <c:pt idx="757">
                  <c:v>37498.000589211559</c:v>
                </c:pt>
                <c:pt idx="758">
                  <c:v>37621.932345505527</c:v>
                </c:pt>
                <c:pt idx="759">
                  <c:v>37760.61897324265</c:v>
                </c:pt>
                <c:pt idx="760">
                  <c:v>37871.837769096972</c:v>
                </c:pt>
                <c:pt idx="761">
                  <c:v>37993.875562899302</c:v>
                </c:pt>
                <c:pt idx="762">
                  <c:v>38238.022323530728</c:v>
                </c:pt>
                <c:pt idx="763">
                  <c:v>38336.864717250988</c:v>
                </c:pt>
                <c:pt idx="764">
                  <c:v>38498.161537834065</c:v>
                </c:pt>
                <c:pt idx="765">
                  <c:v>38742.83429655854</c:v>
                </c:pt>
                <c:pt idx="766">
                  <c:v>38773.876249282264</c:v>
                </c:pt>
                <c:pt idx="767">
                  <c:v>38894.343762601027</c:v>
                </c:pt>
                <c:pt idx="768">
                  <c:v>39069.146505624565</c:v>
                </c:pt>
                <c:pt idx="769">
                  <c:v>39270.996326288725</c:v>
                </c:pt>
                <c:pt idx="770">
                  <c:v>39496.164554032475</c:v>
                </c:pt>
                <c:pt idx="771">
                  <c:v>39588.129110936097</c:v>
                </c:pt>
                <c:pt idx="772">
                  <c:v>39814.944334528591</c:v>
                </c:pt>
                <c:pt idx="773">
                  <c:v>39950.858077348348</c:v>
                </c:pt>
                <c:pt idx="774">
                  <c:v>40068.398982240877</c:v>
                </c:pt>
                <c:pt idx="775">
                  <c:v>40290.485680076781</c:v>
                </c:pt>
                <c:pt idx="776">
                  <c:v>40406.670913431299</c:v>
                </c:pt>
                <c:pt idx="777">
                  <c:v>40471.467967148033</c:v>
                </c:pt>
                <c:pt idx="778">
                  <c:v>40766.806293622336</c:v>
                </c:pt>
                <c:pt idx="779">
                  <c:v>40879.243005245182</c:v>
                </c:pt>
                <c:pt idx="780">
                  <c:v>40965.328348718831</c:v>
                </c:pt>
                <c:pt idx="781">
                  <c:v>41081.42104211179</c:v>
                </c:pt>
                <c:pt idx="782">
                  <c:v>41271.265336765879</c:v>
                </c:pt>
                <c:pt idx="783">
                  <c:v>41455.576921230335</c:v>
                </c:pt>
                <c:pt idx="784">
                  <c:v>41642.250570654469</c:v>
                </c:pt>
                <c:pt idx="785">
                  <c:v>41893.488543229032</c:v>
                </c:pt>
                <c:pt idx="786">
                  <c:v>42101.331765801573</c:v>
                </c:pt>
                <c:pt idx="787">
                  <c:v>42212.341532617706</c:v>
                </c:pt>
                <c:pt idx="788">
                  <c:v>42429.294107378875</c:v>
                </c:pt>
                <c:pt idx="789">
                  <c:v>42549.002988575077</c:v>
                </c:pt>
                <c:pt idx="790">
                  <c:v>42649.103560162817</c:v>
                </c:pt>
                <c:pt idx="791">
                  <c:v>42829.222527745165</c:v>
                </c:pt>
                <c:pt idx="792">
                  <c:v>42981.869593413532</c:v>
                </c:pt>
                <c:pt idx="793">
                  <c:v>43183.262147987916</c:v>
                </c:pt>
                <c:pt idx="794">
                  <c:v>43419.920096755348</c:v>
                </c:pt>
                <c:pt idx="795">
                  <c:v>43571.904661730558</c:v>
                </c:pt>
                <c:pt idx="796">
                  <c:v>43644.027041098459</c:v>
                </c:pt>
                <c:pt idx="797">
                  <c:v>43763.960284431188</c:v>
                </c:pt>
                <c:pt idx="798">
                  <c:v>44026.611880903409</c:v>
                </c:pt>
                <c:pt idx="799">
                  <c:v>44177.319341345072</c:v>
                </c:pt>
                <c:pt idx="800">
                  <c:v>44260.526067606872</c:v>
                </c:pt>
                <c:pt idx="801">
                  <c:v>44422.642399807635</c:v>
                </c:pt>
                <c:pt idx="802">
                  <c:v>44521.354254566279</c:v>
                </c:pt>
                <c:pt idx="803">
                  <c:v>44804.673736236233</c:v>
                </c:pt>
                <c:pt idx="804">
                  <c:v>44919.169231077401</c:v>
                </c:pt>
                <c:pt idx="805">
                  <c:v>45111.355132514655</c:v>
                </c:pt>
                <c:pt idx="806">
                  <c:v>45195.725211277953</c:v>
                </c:pt>
                <c:pt idx="807">
                  <c:v>45389.286755299698</c:v>
                </c:pt>
                <c:pt idx="808">
                  <c:v>45507.730576984075</c:v>
                </c:pt>
                <c:pt idx="809">
                  <c:v>45690.681454986945</c:v>
                </c:pt>
                <c:pt idx="810">
                  <c:v>45863.563841981588</c:v>
                </c:pt>
                <c:pt idx="811">
                  <c:v>46004.077016402029</c:v>
                </c:pt>
                <c:pt idx="812">
                  <c:v>46142.607373868639</c:v>
                </c:pt>
                <c:pt idx="813">
                  <c:v>46449.827778767343</c:v>
                </c:pt>
                <c:pt idx="814">
                  <c:v>46564.349330295467</c:v>
                </c:pt>
                <c:pt idx="815">
                  <c:v>46685.820560860382</c:v>
                </c:pt>
                <c:pt idx="816">
                  <c:v>46847.060021016347</c:v>
                </c:pt>
                <c:pt idx="817">
                  <c:v>47062.105617357811</c:v>
                </c:pt>
                <c:pt idx="818">
                  <c:v>47173.525716554352</c:v>
                </c:pt>
                <c:pt idx="819">
                  <c:v>47253.063562173855</c:v>
                </c:pt>
                <c:pt idx="820">
                  <c:v>47480.585118680559</c:v>
                </c:pt>
                <c:pt idx="821">
                  <c:v>47684.860038556333</c:v>
                </c:pt>
                <c:pt idx="822">
                  <c:v>47814.037010373147</c:v>
                </c:pt>
                <c:pt idx="823">
                  <c:v>47956.681740241511</c:v>
                </c:pt>
                <c:pt idx="824">
                  <c:v>48090.499450526411</c:v>
                </c:pt>
                <c:pt idx="825">
                  <c:v>48240.371988089973</c:v>
                </c:pt>
                <c:pt idx="826">
                  <c:v>48433.287672553452</c:v>
                </c:pt>
                <c:pt idx="827">
                  <c:v>48613.51928996179</c:v>
                </c:pt>
                <c:pt idx="828">
                  <c:v>48773.646654108292</c:v>
                </c:pt>
                <c:pt idx="829">
                  <c:v>48873.057679474034</c:v>
                </c:pt>
                <c:pt idx="830">
                  <c:v>49027.081627137632</c:v>
                </c:pt>
                <c:pt idx="831">
                  <c:v>49167.350461953989</c:v>
                </c:pt>
                <c:pt idx="832">
                  <c:v>49390.130598920485</c:v>
                </c:pt>
                <c:pt idx="833">
                  <c:v>49562.317130494281</c:v>
                </c:pt>
                <c:pt idx="834">
                  <c:v>49706.702831625924</c:v>
                </c:pt>
                <c:pt idx="835">
                  <c:v>49851.806140090863</c:v>
                </c:pt>
                <c:pt idx="836">
                  <c:v>49932.57840211226</c:v>
                </c:pt>
                <c:pt idx="837">
                  <c:v>50229.293489791344</c:v>
                </c:pt>
                <c:pt idx="838">
                  <c:v>50404.501743484863</c:v>
                </c:pt>
                <c:pt idx="839">
                  <c:v>50600.226351552876</c:v>
                </c:pt>
                <c:pt idx="840">
                  <c:v>50667.831056652765</c:v>
                </c:pt>
                <c:pt idx="841">
                  <c:v>50848.830471178793</c:v>
                </c:pt>
                <c:pt idx="842">
                  <c:v>50946.485019943619</c:v>
                </c:pt>
                <c:pt idx="843">
                  <c:v>51143.498304434033</c:v>
                </c:pt>
                <c:pt idx="844">
                  <c:v>51322.140869583083</c:v>
                </c:pt>
                <c:pt idx="845">
                  <c:v>51554.749335687862</c:v>
                </c:pt>
                <c:pt idx="846">
                  <c:v>51680.186958039463</c:v>
                </c:pt>
                <c:pt idx="847">
                  <c:v>51865.21996012234</c:v>
                </c:pt>
                <c:pt idx="848">
                  <c:v>51934.123496885113</c:v>
                </c:pt>
                <c:pt idx="849">
                  <c:v>52130.691496908854</c:v>
                </c:pt>
                <c:pt idx="850">
                  <c:v>52252.436535556815</c:v>
                </c:pt>
                <c:pt idx="851">
                  <c:v>52455.001631395571</c:v>
                </c:pt>
                <c:pt idx="852">
                  <c:v>52499.430749753192</c:v>
                </c:pt>
                <c:pt idx="853">
                  <c:v>52713.418606232612</c:v>
                </c:pt>
                <c:pt idx="854">
                  <c:v>52889.216740876524</c:v>
                </c:pt>
                <c:pt idx="855">
                  <c:v>52967.438850967199</c:v>
                </c:pt>
                <c:pt idx="856">
                  <c:v>53132.497058247092</c:v>
                </c:pt>
                <c:pt idx="857">
                  <c:v>53277.166940039933</c:v>
                </c:pt>
                <c:pt idx="858">
                  <c:v>53418.304700548157</c:v>
                </c:pt>
                <c:pt idx="859">
                  <c:v>53700.192944120325</c:v>
                </c:pt>
                <c:pt idx="860">
                  <c:v>53815.183751901539</c:v>
                </c:pt>
                <c:pt idx="861">
                  <c:v>53971.622970142729</c:v>
                </c:pt>
                <c:pt idx="862">
                  <c:v>54190.301520414541</c:v>
                </c:pt>
                <c:pt idx="863">
                  <c:v>54364.25460446033</c:v>
                </c:pt>
                <c:pt idx="864">
                  <c:v>54265.339264436618</c:v>
                </c:pt>
                <c:pt idx="865">
                  <c:v>54580.796353059894</c:v>
                </c:pt>
                <c:pt idx="866">
                  <c:v>54718.245714569151</c:v>
                </c:pt>
                <c:pt idx="867">
                  <c:v>54850.264449784205</c:v>
                </c:pt>
                <c:pt idx="868">
                  <c:v>54883.419632178469</c:v>
                </c:pt>
                <c:pt idx="869">
                  <c:v>55123.497401089116</c:v>
                </c:pt>
                <c:pt idx="870">
                  <c:v>55179.489159421646</c:v>
                </c:pt>
                <c:pt idx="871">
                  <c:v>55388.405429656559</c:v>
                </c:pt>
                <c:pt idx="872">
                  <c:v>55471.887463963249</c:v>
                </c:pt>
                <c:pt idx="873">
                  <c:v>55793.875138337702</c:v>
                </c:pt>
                <c:pt idx="874">
                  <c:v>55886.44895733973</c:v>
                </c:pt>
                <c:pt idx="875">
                  <c:v>55950.348515749698</c:v>
                </c:pt>
                <c:pt idx="876">
                  <c:v>56115.654532683628</c:v>
                </c:pt>
                <c:pt idx="877">
                  <c:v>56197.070610200513</c:v>
                </c:pt>
                <c:pt idx="878">
                  <c:v>56376.840534994357</c:v>
                </c:pt>
                <c:pt idx="879">
                  <c:v>56534.125827102151</c:v>
                </c:pt>
                <c:pt idx="880">
                  <c:v>56782.834696579266</c:v>
                </c:pt>
                <c:pt idx="881">
                  <c:v>56965.811855843393</c:v>
                </c:pt>
                <c:pt idx="882">
                  <c:v>57112.506512945707</c:v>
                </c:pt>
                <c:pt idx="883">
                  <c:v>57239.203820960152</c:v>
                </c:pt>
                <c:pt idx="884">
                  <c:v>57503.730026741934</c:v>
                </c:pt>
                <c:pt idx="885">
                  <c:v>57585.289123863578</c:v>
                </c:pt>
                <c:pt idx="886">
                  <c:v>57653.368801294084</c:v>
                </c:pt>
                <c:pt idx="887">
                  <c:v>57860.91745708185</c:v>
                </c:pt>
                <c:pt idx="888">
                  <c:v>58094.866464583924</c:v>
                </c:pt>
                <c:pt idx="889">
                  <c:v>58145.090523948449</c:v>
                </c:pt>
                <c:pt idx="890">
                  <c:v>58371.872455980454</c:v>
                </c:pt>
                <c:pt idx="891">
                  <c:v>58469.619323742801</c:v>
                </c:pt>
                <c:pt idx="892">
                  <c:v>58569.670662899858</c:v>
                </c:pt>
                <c:pt idx="893">
                  <c:v>58678.206790337761</c:v>
                </c:pt>
                <c:pt idx="894">
                  <c:v>58820.436819719835</c:v>
                </c:pt>
                <c:pt idx="895">
                  <c:v>58797.273428763896</c:v>
                </c:pt>
                <c:pt idx="896">
                  <c:v>58971.293196411614</c:v>
                </c:pt>
                <c:pt idx="897">
                  <c:v>59138.917411464688</c:v>
                </c:pt>
                <c:pt idx="898">
                  <c:v>59211.916958278831</c:v>
                </c:pt>
                <c:pt idx="899">
                  <c:v>59266.281195243508</c:v>
                </c:pt>
                <c:pt idx="900">
                  <c:v>59496.828719566962</c:v>
                </c:pt>
                <c:pt idx="901">
                  <c:v>59584.924315309676</c:v>
                </c:pt>
                <c:pt idx="902">
                  <c:v>59780.175588950144</c:v>
                </c:pt>
                <c:pt idx="903">
                  <c:v>59921.761736993343</c:v>
                </c:pt>
                <c:pt idx="904">
                  <c:v>60150.114825806704</c:v>
                </c:pt>
                <c:pt idx="905">
                  <c:v>60342.042300640838</c:v>
                </c:pt>
                <c:pt idx="906">
                  <c:v>60520.228281486336</c:v>
                </c:pt>
                <c:pt idx="907">
                  <c:v>60812.206047304346</c:v>
                </c:pt>
                <c:pt idx="908">
                  <c:v>61034.58420074582</c:v>
                </c:pt>
                <c:pt idx="909">
                  <c:v>61206.099099531624</c:v>
                </c:pt>
                <c:pt idx="910">
                  <c:v>61374.560115795895</c:v>
                </c:pt>
                <c:pt idx="911">
                  <c:v>61562.70627048576</c:v>
                </c:pt>
                <c:pt idx="912">
                  <c:v>61864.657639990757</c:v>
                </c:pt>
                <c:pt idx="913">
                  <c:v>62064.66795019665</c:v>
                </c:pt>
                <c:pt idx="914">
                  <c:v>62243.011487990792</c:v>
                </c:pt>
                <c:pt idx="915">
                  <c:v>62462.429803983803</c:v>
                </c:pt>
                <c:pt idx="916">
                  <c:v>62691.289068021069</c:v>
                </c:pt>
                <c:pt idx="917">
                  <c:v>62859.691002516389</c:v>
                </c:pt>
                <c:pt idx="918">
                  <c:v>62993.080586465934</c:v>
                </c:pt>
                <c:pt idx="919">
                  <c:v>63243.713268729734</c:v>
                </c:pt>
                <c:pt idx="920">
                  <c:v>63429.280491005331</c:v>
                </c:pt>
                <c:pt idx="921">
                  <c:v>63549.069289793326</c:v>
                </c:pt>
                <c:pt idx="922">
                  <c:v>63693.625870666874</c:v>
                </c:pt>
                <c:pt idx="923">
                  <c:v>63907.571467732363</c:v>
                </c:pt>
                <c:pt idx="924">
                  <c:v>64137.068248970834</c:v>
                </c:pt>
                <c:pt idx="925">
                  <c:v>64433.045690570885</c:v>
                </c:pt>
                <c:pt idx="926">
                  <c:v>64638.041805624416</c:v>
                </c:pt>
                <c:pt idx="927">
                  <c:v>64877.98730327902</c:v>
                </c:pt>
                <c:pt idx="928">
                  <c:v>65108.145608570201</c:v>
                </c:pt>
                <c:pt idx="929">
                  <c:v>65307.428214707747</c:v>
                </c:pt>
                <c:pt idx="930">
                  <c:v>65485.54985208172</c:v>
                </c:pt>
                <c:pt idx="931">
                  <c:v>65632.991090556898</c:v>
                </c:pt>
                <c:pt idx="932">
                  <c:v>65751.054144585782</c:v>
                </c:pt>
                <c:pt idx="933">
                  <c:v>65984.719907577703</c:v>
                </c:pt>
                <c:pt idx="934">
                  <c:v>66179.864425660795</c:v>
                </c:pt>
                <c:pt idx="935">
                  <c:v>66393.37928549826</c:v>
                </c:pt>
                <c:pt idx="936">
                  <c:v>66555.823310070802</c:v>
                </c:pt>
                <c:pt idx="937">
                  <c:v>66712.998450346582</c:v>
                </c:pt>
                <c:pt idx="938">
                  <c:v>66922.69162779313</c:v>
                </c:pt>
                <c:pt idx="939">
                  <c:v>67072.570610537514</c:v>
                </c:pt>
                <c:pt idx="940">
                  <c:v>67210.038497424874</c:v>
                </c:pt>
                <c:pt idx="941">
                  <c:v>67412.616825005418</c:v>
                </c:pt>
                <c:pt idx="942">
                  <c:v>67663.542379823382</c:v>
                </c:pt>
                <c:pt idx="943">
                  <c:v>67707.747230572684</c:v>
                </c:pt>
                <c:pt idx="944">
                  <c:v>67920.960701237069</c:v>
                </c:pt>
                <c:pt idx="945">
                  <c:v>68061.472571836901</c:v>
                </c:pt>
                <c:pt idx="946">
                  <c:v>68102.309465711136</c:v>
                </c:pt>
                <c:pt idx="947">
                  <c:v>68405.686489249463</c:v>
                </c:pt>
                <c:pt idx="948">
                  <c:v>68508.197249566161</c:v>
                </c:pt>
                <c:pt idx="949">
                  <c:v>68690.782562653869</c:v>
                </c:pt>
                <c:pt idx="950">
                  <c:v>68674.693405093771</c:v>
                </c:pt>
                <c:pt idx="951">
                  <c:v>68968.120407090857</c:v>
                </c:pt>
                <c:pt idx="952">
                  <c:v>68950.556122931375</c:v>
                </c:pt>
                <c:pt idx="953">
                  <c:v>69177.287367714234</c:v>
                </c:pt>
                <c:pt idx="954">
                  <c:v>69269.020949681581</c:v>
                </c:pt>
                <c:pt idx="955">
                  <c:v>69407.566153111256</c:v>
                </c:pt>
                <c:pt idx="956">
                  <c:v>69604.531584855256</c:v>
                </c:pt>
                <c:pt idx="957">
                  <c:v>69683.58134296842</c:v>
                </c:pt>
                <c:pt idx="958">
                  <c:v>69768.450529846494</c:v>
                </c:pt>
                <c:pt idx="959">
                  <c:v>69892.091901287684</c:v>
                </c:pt>
                <c:pt idx="960">
                  <c:v>69957.725281120787</c:v>
                </c:pt>
                <c:pt idx="961">
                  <c:v>70169.701572066304</c:v>
                </c:pt>
                <c:pt idx="962">
                  <c:v>70273.519695566545</c:v>
                </c:pt>
                <c:pt idx="963">
                  <c:v>70387.910569544081</c:v>
                </c:pt>
                <c:pt idx="964">
                  <c:v>70501.316981545198</c:v>
                </c:pt>
                <c:pt idx="965">
                  <c:v>70571.851395235557</c:v>
                </c:pt>
                <c:pt idx="966">
                  <c:v>70657.318524139075</c:v>
                </c:pt>
                <c:pt idx="967">
                  <c:v>70750.031160672908</c:v>
                </c:pt>
                <c:pt idx="968">
                  <c:v>70856.593023907772</c:v>
                </c:pt>
                <c:pt idx="969">
                  <c:v>71035.068134934714</c:v>
                </c:pt>
                <c:pt idx="970">
                  <c:v>71217.364189680884</c:v>
                </c:pt>
                <c:pt idx="971">
                  <c:v>71374.932476730028</c:v>
                </c:pt>
                <c:pt idx="972">
                  <c:v>71502.190490125009</c:v>
                </c:pt>
                <c:pt idx="973">
                  <c:v>71734.91665507853</c:v>
                </c:pt>
                <c:pt idx="974">
                  <c:v>71656.533533988157</c:v>
                </c:pt>
                <c:pt idx="975">
                  <c:v>71802.292372809257</c:v>
                </c:pt>
                <c:pt idx="976">
                  <c:v>71942.357766019573</c:v>
                </c:pt>
                <c:pt idx="977">
                  <c:v>72284.611863432321</c:v>
                </c:pt>
                <c:pt idx="978">
                  <c:v>72249.038157820745</c:v>
                </c:pt>
                <c:pt idx="979">
                  <c:v>72346.309074063145</c:v>
                </c:pt>
                <c:pt idx="980">
                  <c:v>72631.150860523514</c:v>
                </c:pt>
                <c:pt idx="981">
                  <c:v>72653.983613838223</c:v>
                </c:pt>
                <c:pt idx="982">
                  <c:v>72802.674713634173</c:v>
                </c:pt>
                <c:pt idx="983">
                  <c:v>72838.415938258724</c:v>
                </c:pt>
                <c:pt idx="984">
                  <c:v>72985.441647054409</c:v>
                </c:pt>
                <c:pt idx="985">
                  <c:v>73140.786496328757</c:v>
                </c:pt>
                <c:pt idx="986">
                  <c:v>73310.836996649305</c:v>
                </c:pt>
                <c:pt idx="987">
                  <c:v>73402.749389826437</c:v>
                </c:pt>
                <c:pt idx="988">
                  <c:v>73506.21633596663</c:v>
                </c:pt>
                <c:pt idx="989">
                  <c:v>73632.806932693697</c:v>
                </c:pt>
                <c:pt idx="990">
                  <c:v>73677.446024209406</c:v>
                </c:pt>
                <c:pt idx="991">
                  <c:v>73879.232904714634</c:v>
                </c:pt>
                <c:pt idx="992">
                  <c:v>74039.452172910198</c:v>
                </c:pt>
                <c:pt idx="993">
                  <c:v>74213.807660780047</c:v>
                </c:pt>
                <c:pt idx="994">
                  <c:v>74168.906239402946</c:v>
                </c:pt>
                <c:pt idx="995">
                  <c:v>74278.297776632622</c:v>
                </c:pt>
                <c:pt idx="996">
                  <c:v>74306.172414514134</c:v>
                </c:pt>
                <c:pt idx="997">
                  <c:v>74550.342309845568</c:v>
                </c:pt>
                <c:pt idx="998">
                  <c:v>74661.602732277766</c:v>
                </c:pt>
                <c:pt idx="999">
                  <c:v>74878.681500554638</c:v>
                </c:pt>
                <c:pt idx="1000">
                  <c:v>75037.730936850727</c:v>
                </c:pt>
                <c:pt idx="1001">
                  <c:v>75004.84854192457</c:v>
                </c:pt>
                <c:pt idx="1002">
                  <c:v>75075.364331253499</c:v>
                </c:pt>
                <c:pt idx="1003">
                  <c:v>75189.862525506207</c:v>
                </c:pt>
                <c:pt idx="1004">
                  <c:v>75261.012497931864</c:v>
                </c:pt>
                <c:pt idx="1005">
                  <c:v>75335.931824069179</c:v>
                </c:pt>
                <c:pt idx="1006">
                  <c:v>75547.069408403811</c:v>
                </c:pt>
                <c:pt idx="1007">
                  <c:v>75738.141157978898</c:v>
                </c:pt>
                <c:pt idx="1008">
                  <c:v>75885.366929651631</c:v>
                </c:pt>
                <c:pt idx="1009">
                  <c:v>75996.919799858922</c:v>
                </c:pt>
                <c:pt idx="1010">
                  <c:v>76103.345752838679</c:v>
                </c:pt>
                <c:pt idx="1011">
                  <c:v>76044.572434785543</c:v>
                </c:pt>
                <c:pt idx="1012">
                  <c:v>76149.064647101972</c:v>
                </c:pt>
                <c:pt idx="1013">
                  <c:v>76073.720960013379</c:v>
                </c:pt>
                <c:pt idx="1014">
                  <c:v>76316.339344197419</c:v>
                </c:pt>
                <c:pt idx="1015">
                  <c:v>76463.041633278393</c:v>
                </c:pt>
                <c:pt idx="1016">
                  <c:v>76754.547725495591</c:v>
                </c:pt>
                <c:pt idx="1017">
                  <c:v>76929.510432527779</c:v>
                </c:pt>
                <c:pt idx="1018">
                  <c:v>76799.818344656756</c:v>
                </c:pt>
                <c:pt idx="1019">
                  <c:v>76910.587290816358</c:v>
                </c:pt>
                <c:pt idx="1020">
                  <c:v>76874.46218678233</c:v>
                </c:pt>
                <c:pt idx="1021">
                  <c:v>77115.830805524849</c:v>
                </c:pt>
                <c:pt idx="1022">
                  <c:v>77103.988108944657</c:v>
                </c:pt>
                <c:pt idx="1023">
                  <c:v>77297.293994765088</c:v>
                </c:pt>
                <c:pt idx="1024">
                  <c:v>77638.569617898131</c:v>
                </c:pt>
                <c:pt idx="1025">
                  <c:v>77589.621438051865</c:v>
                </c:pt>
                <c:pt idx="1026">
                  <c:v>77573.763621956765</c:v>
                </c:pt>
                <c:pt idx="1027">
                  <c:v>77550.801302359745</c:v>
                </c:pt>
                <c:pt idx="1028">
                  <c:v>77573.012853123582</c:v>
                </c:pt>
                <c:pt idx="1029">
                  <c:v>77615.752514709864</c:v>
                </c:pt>
                <c:pt idx="1030">
                  <c:v>77872.278241871303</c:v>
                </c:pt>
                <c:pt idx="1031">
                  <c:v>78098.668510306103</c:v>
                </c:pt>
                <c:pt idx="1032">
                  <c:v>78415.895243430103</c:v>
                </c:pt>
                <c:pt idx="1033">
                  <c:v>78408.308982146176</c:v>
                </c:pt>
                <c:pt idx="1034">
                  <c:v>78543.439374978436</c:v>
                </c:pt>
                <c:pt idx="1035">
                  <c:v>78492.255213697819</c:v>
                </c:pt>
                <c:pt idx="1036">
                  <c:v>78534.532849180308</c:v>
                </c:pt>
                <c:pt idx="1037">
                  <c:v>78630.675385701281</c:v>
                </c:pt>
                <c:pt idx="1038">
                  <c:v>78774.738079224946</c:v>
                </c:pt>
                <c:pt idx="1039">
                  <c:v>79139.183340965435</c:v>
                </c:pt>
                <c:pt idx="1040">
                  <c:v>79114.248179853108</c:v>
                </c:pt>
                <c:pt idx="1041">
                  <c:v>79340.643918680129</c:v>
                </c:pt>
                <c:pt idx="1042">
                  <c:v>79524.895345337645</c:v>
                </c:pt>
                <c:pt idx="1043">
                  <c:v>79491.021392308816</c:v>
                </c:pt>
                <c:pt idx="1044">
                  <c:v>79395.291321615368</c:v>
                </c:pt>
                <c:pt idx="1045">
                  <c:v>79459.349014754363</c:v>
                </c:pt>
                <c:pt idx="1046">
                  <c:v>79503.125684135521</c:v>
                </c:pt>
                <c:pt idx="1047">
                  <c:v>79655.227251210541</c:v>
                </c:pt>
                <c:pt idx="1048">
                  <c:v>79889.658095944207</c:v>
                </c:pt>
                <c:pt idx="1049">
                  <c:v>80105.413704123988</c:v>
                </c:pt>
                <c:pt idx="1050">
                  <c:v>80245.727699407711</c:v>
                </c:pt>
                <c:pt idx="1051">
                  <c:v>80379.320512687074</c:v>
                </c:pt>
                <c:pt idx="1052">
                  <c:v>80239.965872956571</c:v>
                </c:pt>
                <c:pt idx="1053">
                  <c:v>80261.123267333445</c:v>
                </c:pt>
                <c:pt idx="1054">
                  <c:v>80256.113725767282</c:v>
                </c:pt>
                <c:pt idx="1055">
                  <c:v>80435.220314449529</c:v>
                </c:pt>
                <c:pt idx="1056">
                  <c:v>80571.290100140672</c:v>
                </c:pt>
                <c:pt idx="1057">
                  <c:v>80799.502339364495</c:v>
                </c:pt>
                <c:pt idx="1058">
                  <c:v>81061.292694404998</c:v>
                </c:pt>
                <c:pt idx="1059">
                  <c:v>81144.15339483344</c:v>
                </c:pt>
                <c:pt idx="1060">
                  <c:v>81208.179324916549</c:v>
                </c:pt>
                <c:pt idx="1061">
                  <c:v>81044.401631605724</c:v>
                </c:pt>
                <c:pt idx="1062">
                  <c:v>81001.807606934701</c:v>
                </c:pt>
                <c:pt idx="1063">
                  <c:v>81103.759851944531</c:v>
                </c:pt>
                <c:pt idx="1064">
                  <c:v>81279.295819926818</c:v>
                </c:pt>
                <c:pt idx="1065">
                  <c:v>81529.17471462948</c:v>
                </c:pt>
                <c:pt idx="1066">
                  <c:v>81828.301959902077</c:v>
                </c:pt>
                <c:pt idx="1067">
                  <c:v>81884.529884657168</c:v>
                </c:pt>
                <c:pt idx="1068">
                  <c:v>81868.97103531468</c:v>
                </c:pt>
                <c:pt idx="1069">
                  <c:v>81734.880780626205</c:v>
                </c:pt>
                <c:pt idx="1070">
                  <c:v>81633.622372835482</c:v>
                </c:pt>
                <c:pt idx="1071">
                  <c:v>81839.213076946267</c:v>
                </c:pt>
                <c:pt idx="1072">
                  <c:v>81730.839874593396</c:v>
                </c:pt>
                <c:pt idx="1073">
                  <c:v>82148.942249426094</c:v>
                </c:pt>
                <c:pt idx="1074">
                  <c:v>82327.16321562136</c:v>
                </c:pt>
                <c:pt idx="1075">
                  <c:v>82472.950580142176</c:v>
                </c:pt>
                <c:pt idx="1076">
                  <c:v>82432.267075498166</c:v>
                </c:pt>
                <c:pt idx="1077">
                  <c:v>82489.72774664461</c:v>
                </c:pt>
                <c:pt idx="1078">
                  <c:v>82308.182723796752</c:v>
                </c:pt>
                <c:pt idx="1079">
                  <c:v>82415.729335250377</c:v>
                </c:pt>
                <c:pt idx="1080">
                  <c:v>82453.472361860098</c:v>
                </c:pt>
                <c:pt idx="1081">
                  <c:v>82533.205790120774</c:v>
                </c:pt>
                <c:pt idx="1082">
                  <c:v>82559.061582789131</c:v>
                </c:pt>
                <c:pt idx="1083">
                  <c:v>82507.350374954724</c:v>
                </c:pt>
                <c:pt idx="1084">
                  <c:v>82514.461954651531</c:v>
                </c:pt>
                <c:pt idx="1085">
                  <c:v>82411.447923517015</c:v>
                </c:pt>
                <c:pt idx="1086">
                  <c:v>82597.76328058113</c:v>
                </c:pt>
                <c:pt idx="1087">
                  <c:v>82803.120451212366</c:v>
                </c:pt>
                <c:pt idx="1088">
                  <c:v>82966.095788093953</c:v>
                </c:pt>
                <c:pt idx="1089">
                  <c:v>83305.67502402066</c:v>
                </c:pt>
                <c:pt idx="1090">
                  <c:v>83588.939620901627</c:v>
                </c:pt>
                <c:pt idx="1091">
                  <c:v>83814.741983380081</c:v>
                </c:pt>
                <c:pt idx="1092">
                  <c:v>83915.276278269346</c:v>
                </c:pt>
                <c:pt idx="1093">
                  <c:v>84120.019497692512</c:v>
                </c:pt>
                <c:pt idx="1094">
                  <c:v>84048.900529635226</c:v>
                </c:pt>
                <c:pt idx="1095">
                  <c:v>84015.19021304074</c:v>
                </c:pt>
                <c:pt idx="1096">
                  <c:v>83936.847568532816</c:v>
                </c:pt>
                <c:pt idx="1097">
                  <c:v>83932.433986896824</c:v>
                </c:pt>
                <c:pt idx="1098">
                  <c:v>83770.480516292271</c:v>
                </c:pt>
                <c:pt idx="1099">
                  <c:v>84016.054573304777</c:v>
                </c:pt>
                <c:pt idx="1100">
                  <c:v>84133.997132286546</c:v>
                </c:pt>
                <c:pt idx="1101">
                  <c:v>84266.421416597907</c:v>
                </c:pt>
                <c:pt idx="1102">
                  <c:v>84752.285695114217</c:v>
                </c:pt>
                <c:pt idx="1103">
                  <c:v>84789.447765222867</c:v>
                </c:pt>
                <c:pt idx="1104">
                  <c:v>84819.490618159194</c:v>
                </c:pt>
                <c:pt idx="1105">
                  <c:v>84734.753505568151</c:v>
                </c:pt>
                <c:pt idx="1106">
                  <c:v>84513.635307227189</c:v>
                </c:pt>
                <c:pt idx="1107">
                  <c:v>84463.840779473627</c:v>
                </c:pt>
                <c:pt idx="1108">
                  <c:v>84380.699147276799</c:v>
                </c:pt>
                <c:pt idx="1109">
                  <c:v>84570.899491723758</c:v>
                </c:pt>
                <c:pt idx="1110">
                  <c:v>84802.086687836505</c:v>
                </c:pt>
                <c:pt idx="1111">
                  <c:v>85149.325586476276</c:v>
                </c:pt>
                <c:pt idx="1112">
                  <c:v>85380.313161657105</c:v>
                </c:pt>
                <c:pt idx="1113">
                  <c:v>85520.797156422079</c:v>
                </c:pt>
                <c:pt idx="1114">
                  <c:v>85518.091925584245</c:v>
                </c:pt>
                <c:pt idx="1115">
                  <c:v>85024.465915289329</c:v>
                </c:pt>
                <c:pt idx="1116">
                  <c:v>84996.241860678259</c:v>
                </c:pt>
                <c:pt idx="1117">
                  <c:v>84971.587492588282</c:v>
                </c:pt>
                <c:pt idx="1118">
                  <c:v>85055.119026080065</c:v>
                </c:pt>
                <c:pt idx="1119">
                  <c:v>85260.943165938719</c:v>
                </c:pt>
                <c:pt idx="1120">
                  <c:v>85691.582380942273</c:v>
                </c:pt>
                <c:pt idx="1121">
                  <c:v>85904.69385655981</c:v>
                </c:pt>
                <c:pt idx="1122">
                  <c:v>85980.913312352801</c:v>
                </c:pt>
                <c:pt idx="1123">
                  <c:v>85769.37821381235</c:v>
                </c:pt>
                <c:pt idx="1124">
                  <c:v>85596.857692146077</c:v>
                </c:pt>
                <c:pt idx="1125">
                  <c:v>85478.213122339032</c:v>
                </c:pt>
                <c:pt idx="1126">
                  <c:v>85403.260409658367</c:v>
                </c:pt>
                <c:pt idx="1127">
                  <c:v>85394.537853417758</c:v>
                </c:pt>
                <c:pt idx="1128">
                  <c:v>85809.243303134193</c:v>
                </c:pt>
                <c:pt idx="1129">
                  <c:v>86086.696640359878</c:v>
                </c:pt>
                <c:pt idx="1130">
                  <c:v>86394.830942163884</c:v>
                </c:pt>
                <c:pt idx="1131">
                  <c:v>86311.254300369415</c:v>
                </c:pt>
                <c:pt idx="1132">
                  <c:v>86234.804236192838</c:v>
                </c:pt>
                <c:pt idx="1133">
                  <c:v>86147.661611027012</c:v>
                </c:pt>
                <c:pt idx="1134">
                  <c:v>85985.31242785939</c:v>
                </c:pt>
                <c:pt idx="1135">
                  <c:v>85769.856738370567</c:v>
                </c:pt>
                <c:pt idx="1136">
                  <c:v>85841.378779357881</c:v>
                </c:pt>
                <c:pt idx="1137">
                  <c:v>86006.682297192994</c:v>
                </c:pt>
                <c:pt idx="1138">
                  <c:v>86252.476098060986</c:v>
                </c:pt>
                <c:pt idx="1139">
                  <c:v>86391.517280771179</c:v>
                </c:pt>
                <c:pt idx="1140">
                  <c:v>86615.401132611732</c:v>
                </c:pt>
                <c:pt idx="1141">
                  <c:v>86460.865707755147</c:v>
                </c:pt>
                <c:pt idx="1142">
                  <c:v>86283.162831946145</c:v>
                </c:pt>
                <c:pt idx="1143">
                  <c:v>86106.686808045677</c:v>
                </c:pt>
                <c:pt idx="1144">
                  <c:v>85832.304975117833</c:v>
                </c:pt>
                <c:pt idx="1145">
                  <c:v>85783.347487515639</c:v>
                </c:pt>
                <c:pt idx="1146">
                  <c:v>85733.176255605169</c:v>
                </c:pt>
                <c:pt idx="1147">
                  <c:v>85949.62275080313</c:v>
                </c:pt>
                <c:pt idx="1148">
                  <c:v>86188.89476822516</c:v>
                </c:pt>
                <c:pt idx="1149">
                  <c:v>86159.700152925536</c:v>
                </c:pt>
                <c:pt idx="1150">
                  <c:v>86195.908151286232</c:v>
                </c:pt>
                <c:pt idx="1151">
                  <c:v>86022.880077214664</c:v>
                </c:pt>
                <c:pt idx="1152">
                  <c:v>85877.453455045848</c:v>
                </c:pt>
                <c:pt idx="1153">
                  <c:v>85777.586763114537</c:v>
                </c:pt>
                <c:pt idx="1154">
                  <c:v>85553.793852208226</c:v>
                </c:pt>
                <c:pt idx="1155">
                  <c:v>85360.199995762014</c:v>
                </c:pt>
                <c:pt idx="1156">
                  <c:v>85453.553736980117</c:v>
                </c:pt>
                <c:pt idx="1157">
                  <c:v>85781.746262473767</c:v>
                </c:pt>
                <c:pt idx="1158">
                  <c:v>85838.194661782938</c:v>
                </c:pt>
                <c:pt idx="1159">
                  <c:v>86002.246332071547</c:v>
                </c:pt>
                <c:pt idx="1160">
                  <c:v>86064.847526895945</c:v>
                </c:pt>
                <c:pt idx="1161">
                  <c:v>86200.068329653906</c:v>
                </c:pt>
                <c:pt idx="1162">
                  <c:v>86171.481042870102</c:v>
                </c:pt>
                <c:pt idx="1163">
                  <c:v>86024.463047555095</c:v>
                </c:pt>
                <c:pt idx="1164">
                  <c:v>85927.885239288255</c:v>
                </c:pt>
                <c:pt idx="1165">
                  <c:v>85855.256425353567</c:v>
                </c:pt>
                <c:pt idx="1166">
                  <c:v>85978.575710115838</c:v>
                </c:pt>
                <c:pt idx="1167">
                  <c:v>86135.402235665548</c:v>
                </c:pt>
                <c:pt idx="1168">
                  <c:v>86267.570907469926</c:v>
                </c:pt>
                <c:pt idx="1169">
                  <c:v>86618.696658932589</c:v>
                </c:pt>
                <c:pt idx="1170">
                  <c:v>86942.984765336296</c:v>
                </c:pt>
                <c:pt idx="1171">
                  <c:v>87330.438039690402</c:v>
                </c:pt>
                <c:pt idx="1172">
                  <c:v>87570.953929005875</c:v>
                </c:pt>
                <c:pt idx="1173">
                  <c:v>87706.506096556928</c:v>
                </c:pt>
                <c:pt idx="1174">
                  <c:v>87595.982722035682</c:v>
                </c:pt>
                <c:pt idx="1175">
                  <c:v>87709.213520252393</c:v>
                </c:pt>
                <c:pt idx="1176">
                  <c:v>87557.306973365456</c:v>
                </c:pt>
                <c:pt idx="1177">
                  <c:v>87844.514201894926</c:v>
                </c:pt>
                <c:pt idx="1178">
                  <c:v>88077.335709940016</c:v>
                </c:pt>
                <c:pt idx="1179">
                  <c:v>88657.884073778609</c:v>
                </c:pt>
                <c:pt idx="1180">
                  <c:v>88973.793053395071</c:v>
                </c:pt>
                <c:pt idx="1181">
                  <c:v>89334.716831080761</c:v>
                </c:pt>
                <c:pt idx="1182">
                  <c:v>89696.531557614275</c:v>
                </c:pt>
                <c:pt idx="1183">
                  <c:v>89739.768698090411</c:v>
                </c:pt>
                <c:pt idx="1184">
                  <c:v>89900.614179097116</c:v>
                </c:pt>
                <c:pt idx="1185">
                  <c:v>89656.962567473849</c:v>
                </c:pt>
                <c:pt idx="1186">
                  <c:v>89465.925611277562</c:v>
                </c:pt>
                <c:pt idx="1187">
                  <c:v>89455.476612759128</c:v>
                </c:pt>
                <c:pt idx="1188">
                  <c:v>89585.584899689289</c:v>
                </c:pt>
                <c:pt idx="1189">
                  <c:v>89795.078505781363</c:v>
                </c:pt>
                <c:pt idx="1190">
                  <c:v>90203.769269986486</c:v>
                </c:pt>
                <c:pt idx="1191">
                  <c:v>90558.335473224855</c:v>
                </c:pt>
                <c:pt idx="1192">
                  <c:v>90667.088609140454</c:v>
                </c:pt>
                <c:pt idx="1193">
                  <c:v>90709.750351986018</c:v>
                </c:pt>
                <c:pt idx="1194">
                  <c:v>90668.692560770214</c:v>
                </c:pt>
                <c:pt idx="1195">
                  <c:v>90540.987721178055</c:v>
                </c:pt>
                <c:pt idx="1196">
                  <c:v>90454.969525012959</c:v>
                </c:pt>
                <c:pt idx="1197">
                  <c:v>90283.033132399723</c:v>
                </c:pt>
                <c:pt idx="1198">
                  <c:v>90091.93718749714</c:v>
                </c:pt>
                <c:pt idx="1199">
                  <c:v>90096.25039382634</c:v>
                </c:pt>
                <c:pt idx="1200">
                  <c:v>90129.189492394667</c:v>
                </c:pt>
                <c:pt idx="1201">
                  <c:v>90374.097110341347</c:v>
                </c:pt>
                <c:pt idx="1202">
                  <c:v>90425.824219932256</c:v>
                </c:pt>
                <c:pt idx="1203">
                  <c:v>90686.391399102053</c:v>
                </c:pt>
                <c:pt idx="1204">
                  <c:v>90795.536748256578</c:v>
                </c:pt>
                <c:pt idx="1205">
                  <c:v>90849.502619368592</c:v>
                </c:pt>
                <c:pt idx="1206">
                  <c:v>90727.560073320768</c:v>
                </c:pt>
                <c:pt idx="1207">
                  <c:v>90362.059539435926</c:v>
                </c:pt>
                <c:pt idx="1208">
                  <c:v>90033.193427182632</c:v>
                </c:pt>
                <c:pt idx="1209">
                  <c:v>89920.649057909657</c:v>
                </c:pt>
                <c:pt idx="1210">
                  <c:v>89705.857162261964</c:v>
                </c:pt>
                <c:pt idx="1211">
                  <c:v>89928.021632714124</c:v>
                </c:pt>
                <c:pt idx="1212">
                  <c:v>90063.809340436477</c:v>
                </c:pt>
                <c:pt idx="1213">
                  <c:v>90129.429117870663</c:v>
                </c:pt>
                <c:pt idx="1214">
                  <c:v>90314.370611353326</c:v>
                </c:pt>
                <c:pt idx="1215">
                  <c:v>90475.856256680709</c:v>
                </c:pt>
                <c:pt idx="1216">
                  <c:v>90395.849664650639</c:v>
                </c:pt>
                <c:pt idx="1217">
                  <c:v>90451.411606411129</c:v>
                </c:pt>
                <c:pt idx="1218">
                  <c:v>89999.03890649385</c:v>
                </c:pt>
                <c:pt idx="1219">
                  <c:v>89686.579363498473</c:v>
                </c:pt>
                <c:pt idx="1220">
                  <c:v>89534.591362258594</c:v>
                </c:pt>
                <c:pt idx="1221">
                  <c:v>89285.69928432595</c:v>
                </c:pt>
                <c:pt idx="1222">
                  <c:v>89412.722710929564</c:v>
                </c:pt>
                <c:pt idx="1223">
                  <c:v>89499.447423018384</c:v>
                </c:pt>
                <c:pt idx="1224">
                  <c:v>89822.964181330273</c:v>
                </c:pt>
                <c:pt idx="1225">
                  <c:v>90126.11122842232</c:v>
                </c:pt>
                <c:pt idx="1226">
                  <c:v>90225.889198200835</c:v>
                </c:pt>
                <c:pt idx="1227">
                  <c:v>90055.072436613875</c:v>
                </c:pt>
                <c:pt idx="1228">
                  <c:v>89682.782794497442</c:v>
                </c:pt>
                <c:pt idx="1229">
                  <c:v>89141.360120751357</c:v>
                </c:pt>
                <c:pt idx="1230">
                  <c:v>88851.946977681553</c:v>
                </c:pt>
                <c:pt idx="1231">
                  <c:v>88815.447539332599</c:v>
                </c:pt>
                <c:pt idx="1232">
                  <c:v>88611.567276430782</c:v>
                </c:pt>
                <c:pt idx="1233">
                  <c:v>88854.637009164842</c:v>
                </c:pt>
                <c:pt idx="1234">
                  <c:v>89052.766219114477</c:v>
                </c:pt>
                <c:pt idx="1235">
                  <c:v>89077.10717270225</c:v>
                </c:pt>
                <c:pt idx="1236">
                  <c:v>89182.378057406037</c:v>
                </c:pt>
                <c:pt idx="1237">
                  <c:v>89214.698961077578</c:v>
                </c:pt>
                <c:pt idx="1238">
                  <c:v>88985.71444259306</c:v>
                </c:pt>
                <c:pt idx="1239">
                  <c:v>88393.3314646496</c:v>
                </c:pt>
                <c:pt idx="1240">
                  <c:v>88137.017566365364</c:v>
                </c:pt>
                <c:pt idx="1241">
                  <c:v>87907.50683022078</c:v>
                </c:pt>
                <c:pt idx="1242">
                  <c:v>87866.119417455411</c:v>
                </c:pt>
                <c:pt idx="1243">
                  <c:v>87989.528181686474</c:v>
                </c:pt>
                <c:pt idx="1244">
                  <c:v>88528.902578743218</c:v>
                </c:pt>
                <c:pt idx="1245">
                  <c:v>89122.78614331175</c:v>
                </c:pt>
                <c:pt idx="1246">
                  <c:v>89561.368850737621</c:v>
                </c:pt>
                <c:pt idx="1247">
                  <c:v>89897.296549015897</c:v>
                </c:pt>
                <c:pt idx="1248">
                  <c:v>90104.968988531822</c:v>
                </c:pt>
                <c:pt idx="1249">
                  <c:v>89782.895883850913</c:v>
                </c:pt>
                <c:pt idx="1250">
                  <c:v>89439.388543117588</c:v>
                </c:pt>
                <c:pt idx="1251">
                  <c:v>89047.606920187172</c:v>
                </c:pt>
                <c:pt idx="1252">
                  <c:v>88547.583460998168</c:v>
                </c:pt>
                <c:pt idx="1253">
                  <c:v>88321.854646693886</c:v>
                </c:pt>
                <c:pt idx="1254">
                  <c:v>88442.813572339786</c:v>
                </c:pt>
                <c:pt idx="1255">
                  <c:v>88822.338363877658</c:v>
                </c:pt>
                <c:pt idx="1256">
                  <c:v>89484.22526756466</c:v>
                </c:pt>
                <c:pt idx="1257">
                  <c:v>90196.395998248088</c:v>
                </c:pt>
                <c:pt idx="1258">
                  <c:v>90900.998897241065</c:v>
                </c:pt>
                <c:pt idx="1259">
                  <c:v>91167.991552094536</c:v>
                </c:pt>
                <c:pt idx="1260">
                  <c:v>91343.672066245141</c:v>
                </c:pt>
                <c:pt idx="1261">
                  <c:v>91080.091207944104</c:v>
                </c:pt>
                <c:pt idx="1262">
                  <c:v>90890.563124069988</c:v>
                </c:pt>
                <c:pt idx="1263">
                  <c:v>90472.279876837129</c:v>
                </c:pt>
                <c:pt idx="1264">
                  <c:v>90198.128715415063</c:v>
                </c:pt>
                <c:pt idx="1265">
                  <c:v>90017.470870308593</c:v>
                </c:pt>
                <c:pt idx="1266">
                  <c:v>89801.953139033314</c:v>
                </c:pt>
                <c:pt idx="1267">
                  <c:v>89700.34657416954</c:v>
                </c:pt>
                <c:pt idx="1268">
                  <c:v>89640.633831112369</c:v>
                </c:pt>
                <c:pt idx="1269">
                  <c:v>89926.289075975263</c:v>
                </c:pt>
                <c:pt idx="1270">
                  <c:v>90311.052509121306</c:v>
                </c:pt>
                <c:pt idx="1271">
                  <c:v>90641.517689552536</c:v>
                </c:pt>
                <c:pt idx="1272">
                  <c:v>91007.202708714249</c:v>
                </c:pt>
                <c:pt idx="1273">
                  <c:v>91487.386128487109</c:v>
                </c:pt>
                <c:pt idx="1274">
                  <c:v>91415.721709652251</c:v>
                </c:pt>
                <c:pt idx="1275">
                  <c:v>91006.336098059721</c:v>
                </c:pt>
                <c:pt idx="1276">
                  <c:v>90673.96532784884</c:v>
                </c:pt>
                <c:pt idx="1277">
                  <c:v>90175.01361656787</c:v>
                </c:pt>
                <c:pt idx="1278">
                  <c:v>89630.442238415577</c:v>
                </c:pt>
                <c:pt idx="1279">
                  <c:v>89358.544068751537</c:v>
                </c:pt>
                <c:pt idx="1280">
                  <c:v>89341.350845881039</c:v>
                </c:pt>
                <c:pt idx="1281">
                  <c:v>89485.330990545743</c:v>
                </c:pt>
                <c:pt idx="1282">
                  <c:v>89974.358688489781</c:v>
                </c:pt>
                <c:pt idx="1283">
                  <c:v>90251.327325491191</c:v>
                </c:pt>
                <c:pt idx="1284">
                  <c:v>90723.633075177713</c:v>
                </c:pt>
                <c:pt idx="1285">
                  <c:v>90845.925757071978</c:v>
                </c:pt>
                <c:pt idx="1286">
                  <c:v>90871.369519244836</c:v>
                </c:pt>
                <c:pt idx="1287">
                  <c:v>90563.847693235148</c:v>
                </c:pt>
                <c:pt idx="1288">
                  <c:v>90180.672559095416</c:v>
                </c:pt>
                <c:pt idx="1289">
                  <c:v>89566.178872282675</c:v>
                </c:pt>
                <c:pt idx="1290">
                  <c:v>88836.599103889326</c:v>
                </c:pt>
                <c:pt idx="1291">
                  <c:v>88248.150558256704</c:v>
                </c:pt>
                <c:pt idx="1292">
                  <c:v>88015.205215542315</c:v>
                </c:pt>
                <c:pt idx="1293">
                  <c:v>88055.600020919621</c:v>
                </c:pt>
                <c:pt idx="1294">
                  <c:v>88414.940639881708</c:v>
                </c:pt>
                <c:pt idx="1295">
                  <c:v>88908.198611317945</c:v>
                </c:pt>
                <c:pt idx="1296">
                  <c:v>89277.333211024335</c:v>
                </c:pt>
                <c:pt idx="1297">
                  <c:v>89666.564495898274</c:v>
                </c:pt>
                <c:pt idx="1298">
                  <c:v>89997.195716491726</c:v>
                </c:pt>
                <c:pt idx="1299">
                  <c:v>89675.392399769102</c:v>
                </c:pt>
                <c:pt idx="1300">
                  <c:v>89135.334621554881</c:v>
                </c:pt>
                <c:pt idx="1301">
                  <c:v>88608.01156107377</c:v>
                </c:pt>
                <c:pt idx="1302">
                  <c:v>88148.198836534444</c:v>
                </c:pt>
                <c:pt idx="1303">
                  <c:v>87783.254235492306</c:v>
                </c:pt>
                <c:pt idx="1304">
                  <c:v>87273.221783781119</c:v>
                </c:pt>
                <c:pt idx="1305">
                  <c:v>87065.636039985198</c:v>
                </c:pt>
                <c:pt idx="1306">
                  <c:v>87051.144460437819</c:v>
                </c:pt>
                <c:pt idx="1307">
                  <c:v>87396.973856861659</c:v>
                </c:pt>
                <c:pt idx="1308">
                  <c:v>88042.337644261264</c:v>
                </c:pt>
                <c:pt idx="1309">
                  <c:v>88607.772057080452</c:v>
                </c:pt>
                <c:pt idx="1310">
                  <c:v>88938.305547357799</c:v>
                </c:pt>
                <c:pt idx="1311">
                  <c:v>89186.560959947994</c:v>
                </c:pt>
                <c:pt idx="1312">
                  <c:v>88832.766753742937</c:v>
                </c:pt>
                <c:pt idx="1313">
                  <c:v>88090.598241869026</c:v>
                </c:pt>
                <c:pt idx="1314">
                  <c:v>87383.346135613814</c:v>
                </c:pt>
                <c:pt idx="1315">
                  <c:v>86396.543002164966</c:v>
                </c:pt>
                <c:pt idx="1316">
                  <c:v>85649.749950926911</c:v>
                </c:pt>
                <c:pt idx="1317">
                  <c:v>85524.477747403958</c:v>
                </c:pt>
                <c:pt idx="1318">
                  <c:v>85505.099498139156</c:v>
                </c:pt>
                <c:pt idx="1319">
                  <c:v>86038.82026487714</c:v>
                </c:pt>
                <c:pt idx="1320">
                  <c:v>86640.789675933222</c:v>
                </c:pt>
                <c:pt idx="1321">
                  <c:v>87256.151046264771</c:v>
                </c:pt>
                <c:pt idx="1322">
                  <c:v>87537.195786795375</c:v>
                </c:pt>
                <c:pt idx="1323">
                  <c:v>87788.153512596182</c:v>
                </c:pt>
                <c:pt idx="1324">
                  <c:v>87636.997992047167</c:v>
                </c:pt>
                <c:pt idx="1325">
                  <c:v>87304.527607924814</c:v>
                </c:pt>
                <c:pt idx="1326">
                  <c:v>86561.384528625538</c:v>
                </c:pt>
                <c:pt idx="1327">
                  <c:v>85717.348416210938</c:v>
                </c:pt>
                <c:pt idx="1328">
                  <c:v>84974.402492937879</c:v>
                </c:pt>
                <c:pt idx="1329">
                  <c:v>84584.751283176316</c:v>
                </c:pt>
                <c:pt idx="1330">
                  <c:v>84381.931533146286</c:v>
                </c:pt>
                <c:pt idx="1331">
                  <c:v>84558.997689888798</c:v>
                </c:pt>
                <c:pt idx="1332">
                  <c:v>84921.175650989651</c:v>
                </c:pt>
                <c:pt idx="1333">
                  <c:v>85794.022347213133</c:v>
                </c:pt>
                <c:pt idx="1334">
                  <c:v>86479.146598485022</c:v>
                </c:pt>
                <c:pt idx="1335">
                  <c:v>87016.398118107187</c:v>
                </c:pt>
                <c:pt idx="1336">
                  <c:v>87357.195823935443</c:v>
                </c:pt>
                <c:pt idx="1337">
                  <c:v>87118.428738716859</c:v>
                </c:pt>
                <c:pt idx="1338">
                  <c:v>86477.931550524372</c:v>
                </c:pt>
                <c:pt idx="1339">
                  <c:v>85401.052164591732</c:v>
                </c:pt>
                <c:pt idx="1340">
                  <c:v>84274.256778709678</c:v>
                </c:pt>
                <c:pt idx="1341">
                  <c:v>83329.813507778585</c:v>
                </c:pt>
                <c:pt idx="1342">
                  <c:v>82848.076451530418</c:v>
                </c:pt>
                <c:pt idx="1343">
                  <c:v>82749.325420488953</c:v>
                </c:pt>
                <c:pt idx="1344">
                  <c:v>82815.728604502685</c:v>
                </c:pt>
                <c:pt idx="1345">
                  <c:v>83414.87970912148</c:v>
                </c:pt>
                <c:pt idx="1346">
                  <c:v>84092.303594854675</c:v>
                </c:pt>
                <c:pt idx="1347">
                  <c:v>84807.587492798863</c:v>
                </c:pt>
                <c:pt idx="1348">
                  <c:v>85421.920161069022</c:v>
                </c:pt>
                <c:pt idx="1349">
                  <c:v>85862.379331587988</c:v>
                </c:pt>
                <c:pt idx="1350">
                  <c:v>86081.892396543466</c:v>
                </c:pt>
                <c:pt idx="1351">
                  <c:v>85980.287497371566</c:v>
                </c:pt>
                <c:pt idx="1352">
                  <c:v>85444.59176867007</c:v>
                </c:pt>
                <c:pt idx="1353">
                  <c:v>84705.925953134851</c:v>
                </c:pt>
                <c:pt idx="1354">
                  <c:v>83846.003260308411</c:v>
                </c:pt>
                <c:pt idx="1355">
                  <c:v>82877.980339164642</c:v>
                </c:pt>
                <c:pt idx="1356">
                  <c:v>82387.431786908928</c:v>
                </c:pt>
                <c:pt idx="1357">
                  <c:v>81857.086156822552</c:v>
                </c:pt>
                <c:pt idx="1358">
                  <c:v>81582.563940103151</c:v>
                </c:pt>
                <c:pt idx="1359">
                  <c:v>81604.713550931163</c:v>
                </c:pt>
                <c:pt idx="1360">
                  <c:v>82211.152125463632</c:v>
                </c:pt>
                <c:pt idx="1361">
                  <c:v>83258.005627137623</c:v>
                </c:pt>
                <c:pt idx="1362">
                  <c:v>84177.273212951477</c:v>
                </c:pt>
                <c:pt idx="1363">
                  <c:v>84791.655432203566</c:v>
                </c:pt>
                <c:pt idx="1364">
                  <c:v>85054.511847691145</c:v>
                </c:pt>
                <c:pt idx="1365">
                  <c:v>85099.149080726638</c:v>
                </c:pt>
                <c:pt idx="1366">
                  <c:v>84726.640544938637</c:v>
                </c:pt>
                <c:pt idx="1367">
                  <c:v>84246.428498597874</c:v>
                </c:pt>
                <c:pt idx="1368">
                  <c:v>83606.591004002694</c:v>
                </c:pt>
                <c:pt idx="1369">
                  <c:v>82347.999735358957</c:v>
                </c:pt>
                <c:pt idx="1370">
                  <c:v>81470.039089151265</c:v>
                </c:pt>
                <c:pt idx="1371">
                  <c:v>81086.133911066136</c:v>
                </c:pt>
                <c:pt idx="1372">
                  <c:v>80755.208098454052</c:v>
                </c:pt>
                <c:pt idx="1373">
                  <c:v>80904.139608093566</c:v>
                </c:pt>
                <c:pt idx="1374">
                  <c:v>81334.384408440004</c:v>
                </c:pt>
                <c:pt idx="1375">
                  <c:v>81991.682324971582</c:v>
                </c:pt>
                <c:pt idx="1376">
                  <c:v>82771.398282688227</c:v>
                </c:pt>
                <c:pt idx="1377">
                  <c:v>83564.908251069588</c:v>
                </c:pt>
                <c:pt idx="1378">
                  <c:v>84037.001626654601</c:v>
                </c:pt>
                <c:pt idx="1379">
                  <c:v>84397.124885292695</c:v>
                </c:pt>
                <c:pt idx="1380">
                  <c:v>84278.192863480625</c:v>
                </c:pt>
                <c:pt idx="1381">
                  <c:v>83893.447760801195</c:v>
                </c:pt>
                <c:pt idx="1382">
                  <c:v>83209.34472665815</c:v>
                </c:pt>
                <c:pt idx="1383">
                  <c:v>82409.114282908413</c:v>
                </c:pt>
                <c:pt idx="1384">
                  <c:v>81786.182787234924</c:v>
                </c:pt>
                <c:pt idx="1385">
                  <c:v>81150.028907434491</c:v>
                </c:pt>
                <c:pt idx="1386">
                  <c:v>80765.964888039758</c:v>
                </c:pt>
                <c:pt idx="1387">
                  <c:v>80572.262859450944</c:v>
                </c:pt>
                <c:pt idx="1388">
                  <c:v>80900.33949568322</c:v>
                </c:pt>
                <c:pt idx="1389">
                  <c:v>81414.707028907549</c:v>
                </c:pt>
                <c:pt idx="1390">
                  <c:v>82199.889508081484</c:v>
                </c:pt>
                <c:pt idx="1391">
                  <c:v>83058.130726292162</c:v>
                </c:pt>
                <c:pt idx="1392">
                  <c:v>83410.228272908236</c:v>
                </c:pt>
                <c:pt idx="1393">
                  <c:v>83548.728151295771</c:v>
                </c:pt>
                <c:pt idx="1394">
                  <c:v>83635.035802442639</c:v>
                </c:pt>
                <c:pt idx="1395">
                  <c:v>83500.317350615602</c:v>
                </c:pt>
                <c:pt idx="1396">
                  <c:v>82828.006015365754</c:v>
                </c:pt>
                <c:pt idx="1397">
                  <c:v>82097.8679128863</c:v>
                </c:pt>
                <c:pt idx="1398">
                  <c:v>81024.206040639954</c:v>
                </c:pt>
                <c:pt idx="1399">
                  <c:v>80227.873453246546</c:v>
                </c:pt>
                <c:pt idx="1400">
                  <c:v>79939.686197996052</c:v>
                </c:pt>
                <c:pt idx="1401">
                  <c:v>80037.527812581713</c:v>
                </c:pt>
                <c:pt idx="1402">
                  <c:v>80662.93419860462</c:v>
                </c:pt>
                <c:pt idx="1403">
                  <c:v>81617.827145529198</c:v>
                </c:pt>
                <c:pt idx="1404">
                  <c:v>82464.975509964308</c:v>
                </c:pt>
                <c:pt idx="1405">
                  <c:v>83315.234783354055</c:v>
                </c:pt>
                <c:pt idx="1406">
                  <c:v>84124.782917987744</c:v>
                </c:pt>
                <c:pt idx="1407">
                  <c:v>84275.010887847238</c:v>
                </c:pt>
                <c:pt idx="1408">
                  <c:v>83636.617102457385</c:v>
                </c:pt>
                <c:pt idx="1409">
                  <c:v>82815.12208784376</c:v>
                </c:pt>
                <c:pt idx="1410">
                  <c:v>81601.903508814255</c:v>
                </c:pt>
                <c:pt idx="1411">
                  <c:v>80592.323869989399</c:v>
                </c:pt>
                <c:pt idx="1412">
                  <c:v>79777.262015202301</c:v>
                </c:pt>
                <c:pt idx="1413">
                  <c:v>79478.422041442289</c:v>
                </c:pt>
                <c:pt idx="1414">
                  <c:v>79415.20700977958</c:v>
                </c:pt>
                <c:pt idx="1415">
                  <c:v>79746.206587695066</c:v>
                </c:pt>
                <c:pt idx="1416">
                  <c:v>80244.865258931357</c:v>
                </c:pt>
                <c:pt idx="1417">
                  <c:v>80899.862187554711</c:v>
                </c:pt>
                <c:pt idx="1418">
                  <c:v>82138.396559185479</c:v>
                </c:pt>
                <c:pt idx="1419">
                  <c:v>83472.481220837726</c:v>
                </c:pt>
                <c:pt idx="1420">
                  <c:v>84363.298669601383</c:v>
                </c:pt>
                <c:pt idx="1421">
                  <c:v>84884.618559572191</c:v>
                </c:pt>
                <c:pt idx="1422">
                  <c:v>84506.626847484367</c:v>
                </c:pt>
                <c:pt idx="1423">
                  <c:v>83927.284820287561</c:v>
                </c:pt>
                <c:pt idx="1424">
                  <c:v>82980.671818965522</c:v>
                </c:pt>
                <c:pt idx="1425">
                  <c:v>81466.366141270366</c:v>
                </c:pt>
                <c:pt idx="1426">
                  <c:v>80239.727326504784</c:v>
                </c:pt>
                <c:pt idx="1427">
                  <c:v>79081.613179183259</c:v>
                </c:pt>
                <c:pt idx="1428">
                  <c:v>78493.959485774991</c:v>
                </c:pt>
                <c:pt idx="1429">
                  <c:v>78583.281282269701</c:v>
                </c:pt>
                <c:pt idx="1430">
                  <c:v>78932.144434063317</c:v>
                </c:pt>
                <c:pt idx="1431">
                  <c:v>79855.169664273126</c:v>
                </c:pt>
                <c:pt idx="1432">
                  <c:v>80911.721503473455</c:v>
                </c:pt>
                <c:pt idx="1433">
                  <c:v>82003.439568739006</c:v>
                </c:pt>
                <c:pt idx="1434">
                  <c:v>83401.403444286392</c:v>
                </c:pt>
                <c:pt idx="1435">
                  <c:v>84293.275124543114</c:v>
                </c:pt>
                <c:pt idx="1436">
                  <c:v>84998.44972737621</c:v>
                </c:pt>
                <c:pt idx="1437">
                  <c:v>85201.085605508051</c:v>
                </c:pt>
                <c:pt idx="1438">
                  <c:v>84950.723479569613</c:v>
                </c:pt>
                <c:pt idx="1439">
                  <c:v>84633.076870609104</c:v>
                </c:pt>
                <c:pt idx="1440">
                  <c:v>83829.453112690608</c:v>
                </c:pt>
                <c:pt idx="1441">
                  <c:v>82965.967122505666</c:v>
                </c:pt>
                <c:pt idx="1442">
                  <c:v>81630.922480021371</c:v>
                </c:pt>
                <c:pt idx="1443">
                  <c:v>80816.390667758242</c:v>
                </c:pt>
                <c:pt idx="1444">
                  <c:v>80092.937131621613</c:v>
                </c:pt>
                <c:pt idx="1445">
                  <c:v>79475.377674652511</c:v>
                </c:pt>
                <c:pt idx="1446">
                  <c:v>79210.801249437442</c:v>
                </c:pt>
                <c:pt idx="1447">
                  <c:v>79496.02815426595</c:v>
                </c:pt>
                <c:pt idx="1448">
                  <c:v>80149.082579286973</c:v>
                </c:pt>
                <c:pt idx="1449">
                  <c:v>81101.317912651401</c:v>
                </c:pt>
                <c:pt idx="1450">
                  <c:v>82702.27675427268</c:v>
                </c:pt>
                <c:pt idx="1451">
                  <c:v>84313.250087481239</c:v>
                </c:pt>
                <c:pt idx="1452">
                  <c:v>85306.467570282752</c:v>
                </c:pt>
                <c:pt idx="1453">
                  <c:v>85740.538075546428</c:v>
                </c:pt>
                <c:pt idx="1454">
                  <c:v>85302.787311299835</c:v>
                </c:pt>
                <c:pt idx="1455">
                  <c:v>84640.545631629793</c:v>
                </c:pt>
                <c:pt idx="1456">
                  <c:v>83528.631916680781</c:v>
                </c:pt>
                <c:pt idx="1457">
                  <c:v>81854.900230201107</c:v>
                </c:pt>
                <c:pt idx="1458">
                  <c:v>80161.559649254195</c:v>
                </c:pt>
                <c:pt idx="1459">
                  <c:v>79170.958030327311</c:v>
                </c:pt>
                <c:pt idx="1460">
                  <c:v>78470.008264669537</c:v>
                </c:pt>
                <c:pt idx="1461">
                  <c:v>78419.065361645262</c:v>
                </c:pt>
                <c:pt idx="1462">
                  <c:v>79115.586599120536</c:v>
                </c:pt>
                <c:pt idx="1463">
                  <c:v>80523.075086521203</c:v>
                </c:pt>
                <c:pt idx="1464">
                  <c:v>81903.009652205743</c:v>
                </c:pt>
                <c:pt idx="1465">
                  <c:v>82995.505299545359</c:v>
                </c:pt>
                <c:pt idx="1466">
                  <c:v>84515.953070496427</c:v>
                </c:pt>
                <c:pt idx="1467">
                  <c:v>85222.191065227365</c:v>
                </c:pt>
                <c:pt idx="1468">
                  <c:v>85376.503976437947</c:v>
                </c:pt>
                <c:pt idx="1469">
                  <c:v>85410.013971686494</c:v>
                </c:pt>
                <c:pt idx="1470">
                  <c:v>84961.155462449431</c:v>
                </c:pt>
                <c:pt idx="1471">
                  <c:v>83655.978935744133</c:v>
                </c:pt>
                <c:pt idx="1472">
                  <c:v>82693.82282705151</c:v>
                </c:pt>
                <c:pt idx="1473">
                  <c:v>81217.470373655044</c:v>
                </c:pt>
                <c:pt idx="1474">
                  <c:v>80410.279853020154</c:v>
                </c:pt>
                <c:pt idx="1475">
                  <c:v>79794.761958590694</c:v>
                </c:pt>
                <c:pt idx="1476">
                  <c:v>79652.16414181146</c:v>
                </c:pt>
                <c:pt idx="1477">
                  <c:v>80045.362043445246</c:v>
                </c:pt>
                <c:pt idx="1478">
                  <c:v>80619.616828887869</c:v>
                </c:pt>
                <c:pt idx="1479">
                  <c:v>81112.462734800371</c:v>
                </c:pt>
                <c:pt idx="1480">
                  <c:v>82357.425862130549</c:v>
                </c:pt>
                <c:pt idx="1481">
                  <c:v>83678.043931943146</c:v>
                </c:pt>
                <c:pt idx="1482">
                  <c:v>84746.52746878576</c:v>
                </c:pt>
                <c:pt idx="1483">
                  <c:v>85359.703149328154</c:v>
                </c:pt>
                <c:pt idx="1484">
                  <c:v>85655.142301117899</c:v>
                </c:pt>
                <c:pt idx="1485">
                  <c:v>85200.239182979072</c:v>
                </c:pt>
                <c:pt idx="1486">
                  <c:v>83630.365458566652</c:v>
                </c:pt>
                <c:pt idx="1487">
                  <c:v>81720.553977101168</c:v>
                </c:pt>
                <c:pt idx="1488">
                  <c:v>79851.996038155572</c:v>
                </c:pt>
                <c:pt idx="1489">
                  <c:v>78390.717831808521</c:v>
                </c:pt>
                <c:pt idx="1490">
                  <c:v>77644.319744889362</c:v>
                </c:pt>
                <c:pt idx="1491">
                  <c:v>77380.026505175847</c:v>
                </c:pt>
                <c:pt idx="1492">
                  <c:v>77763.229188572426</c:v>
                </c:pt>
                <c:pt idx="1493">
                  <c:v>78666.341275737694</c:v>
                </c:pt>
                <c:pt idx="1494">
                  <c:v>79925.119706552912</c:v>
                </c:pt>
                <c:pt idx="1495">
                  <c:v>81635.936570263628</c:v>
                </c:pt>
                <c:pt idx="1496">
                  <c:v>83232.617975596077</c:v>
                </c:pt>
                <c:pt idx="1497">
                  <c:v>84315.328524332814</c:v>
                </c:pt>
                <c:pt idx="1498">
                  <c:v>85270.898104874941</c:v>
                </c:pt>
                <c:pt idx="1499">
                  <c:v>85460.914721332112</c:v>
                </c:pt>
                <c:pt idx="1500">
                  <c:v>85322.53196708046</c:v>
                </c:pt>
                <c:pt idx="1501">
                  <c:v>85089.470861226102</c:v>
                </c:pt>
                <c:pt idx="1502">
                  <c:v>83841.461150849602</c:v>
                </c:pt>
                <c:pt idx="1503">
                  <c:v>82362.184881219306</c:v>
                </c:pt>
                <c:pt idx="1504">
                  <c:v>81079.891438862905</c:v>
                </c:pt>
                <c:pt idx="1505">
                  <c:v>79702.660475740326</c:v>
                </c:pt>
                <c:pt idx="1506">
                  <c:v>78653.639996909493</c:v>
                </c:pt>
                <c:pt idx="1507">
                  <c:v>77687.79455181188</c:v>
                </c:pt>
                <c:pt idx="1508">
                  <c:v>77340.609273538052</c:v>
                </c:pt>
                <c:pt idx="1509">
                  <c:v>77536.280708245802</c:v>
                </c:pt>
                <c:pt idx="1510">
                  <c:v>78019.292394315169</c:v>
                </c:pt>
                <c:pt idx="1511">
                  <c:v>79104.475927642881</c:v>
                </c:pt>
                <c:pt idx="1512">
                  <c:v>81045.613375552712</c:v>
                </c:pt>
                <c:pt idx="1513">
                  <c:v>82972.345270277612</c:v>
                </c:pt>
                <c:pt idx="1514">
                  <c:v>84662.878480402112</c:v>
                </c:pt>
                <c:pt idx="1515">
                  <c:v>86069.394041606662</c:v>
                </c:pt>
                <c:pt idx="1516">
                  <c:v>86799.257072930777</c:v>
                </c:pt>
                <c:pt idx="1517">
                  <c:v>86648.651151066457</c:v>
                </c:pt>
                <c:pt idx="1518">
                  <c:v>86046.182971475544</c:v>
                </c:pt>
                <c:pt idx="1519">
                  <c:v>84362.673285065772</c:v>
                </c:pt>
                <c:pt idx="1520">
                  <c:v>82899.66877390584</c:v>
                </c:pt>
                <c:pt idx="1521">
                  <c:v>81269.986039986077</c:v>
                </c:pt>
                <c:pt idx="1522">
                  <c:v>79785.09477141434</c:v>
                </c:pt>
                <c:pt idx="1523">
                  <c:v>78233.031792196663</c:v>
                </c:pt>
                <c:pt idx="1524">
                  <c:v>77359.301623356441</c:v>
                </c:pt>
                <c:pt idx="1525">
                  <c:v>76844.102635762349</c:v>
                </c:pt>
                <c:pt idx="1526">
                  <c:v>76854.222393782577</c:v>
                </c:pt>
                <c:pt idx="1527">
                  <c:v>77657.633045808558</c:v>
                </c:pt>
                <c:pt idx="1528">
                  <c:v>78659.743192734735</c:v>
                </c:pt>
                <c:pt idx="1529">
                  <c:v>79852.711479242338</c:v>
                </c:pt>
                <c:pt idx="1530">
                  <c:v>81267.672375473703</c:v>
                </c:pt>
                <c:pt idx="1531">
                  <c:v>82505.6413949532</c:v>
                </c:pt>
                <c:pt idx="1532">
                  <c:v>83536.354141787131</c:v>
                </c:pt>
                <c:pt idx="1533">
                  <c:v>85053.407887389898</c:v>
                </c:pt>
                <c:pt idx="1534">
                  <c:v>86089.144783359792</c:v>
                </c:pt>
                <c:pt idx="1535">
                  <c:v>86884.947784179356</c:v>
                </c:pt>
                <c:pt idx="1536">
                  <c:v>87003.158898800291</c:v>
                </c:pt>
                <c:pt idx="1537">
                  <c:v>85732.808165177412</c:v>
                </c:pt>
                <c:pt idx="1538">
                  <c:v>83886.20228911507</c:v>
                </c:pt>
                <c:pt idx="1539">
                  <c:v>81932.162546346546</c:v>
                </c:pt>
                <c:pt idx="1540">
                  <c:v>80287.437412151921</c:v>
                </c:pt>
                <c:pt idx="1541">
                  <c:v>78902.813719429832</c:v>
                </c:pt>
                <c:pt idx="1542">
                  <c:v>77999.875082309678</c:v>
                </c:pt>
                <c:pt idx="1543">
                  <c:v>77663.731210981496</c:v>
                </c:pt>
                <c:pt idx="1544">
                  <c:v>77435.941614504874</c:v>
                </c:pt>
                <c:pt idx="1545">
                  <c:v>77914.039696389591</c:v>
                </c:pt>
                <c:pt idx="1546">
                  <c:v>79273.401379185423</c:v>
                </c:pt>
                <c:pt idx="1547">
                  <c:v>81056.64763354772</c:v>
                </c:pt>
                <c:pt idx="1548">
                  <c:v>82883.990583156192</c:v>
                </c:pt>
                <c:pt idx="1549">
                  <c:v>84288.732042031625</c:v>
                </c:pt>
                <c:pt idx="1550">
                  <c:v>86069.872622568073</c:v>
                </c:pt>
                <c:pt idx="1551">
                  <c:v>87333.513422735079</c:v>
                </c:pt>
                <c:pt idx="1552">
                  <c:v>87945.082017040128</c:v>
                </c:pt>
                <c:pt idx="1553">
                  <c:v>87634.548478412908</c:v>
                </c:pt>
                <c:pt idx="1554">
                  <c:v>86451.421550195431</c:v>
                </c:pt>
                <c:pt idx="1555">
                  <c:v>84973.427361708775</c:v>
                </c:pt>
                <c:pt idx="1556">
                  <c:v>83417.21462398424</c:v>
                </c:pt>
                <c:pt idx="1557">
                  <c:v>81514.610986251311</c:v>
                </c:pt>
                <c:pt idx="1558">
                  <c:v>79669.79087214137</c:v>
                </c:pt>
                <c:pt idx="1559">
                  <c:v>77855.171123694541</c:v>
                </c:pt>
                <c:pt idx="1560">
                  <c:v>76971.951412711423</c:v>
                </c:pt>
                <c:pt idx="1561">
                  <c:v>76683.681165940769</c:v>
                </c:pt>
                <c:pt idx="1562">
                  <c:v>76688.932417090778</c:v>
                </c:pt>
                <c:pt idx="1563">
                  <c:v>77438.761243497356</c:v>
                </c:pt>
                <c:pt idx="1564">
                  <c:v>78223.394659788173</c:v>
                </c:pt>
                <c:pt idx="1565">
                  <c:v>78863.218325001304</c:v>
                </c:pt>
                <c:pt idx="1566">
                  <c:v>79798.063859795031</c:v>
                </c:pt>
                <c:pt idx="1567">
                  <c:v>80842.457809397893</c:v>
                </c:pt>
                <c:pt idx="1568">
                  <c:v>82125.425817324925</c:v>
                </c:pt>
                <c:pt idx="1569">
                  <c:v>82973.81573973484</c:v>
                </c:pt>
                <c:pt idx="1570">
                  <c:v>83819.63342206071</c:v>
                </c:pt>
                <c:pt idx="1571">
                  <c:v>84685.193156549343</c:v>
                </c:pt>
                <c:pt idx="1572">
                  <c:v>85208.445814190869</c:v>
                </c:pt>
                <c:pt idx="1573">
                  <c:v>84953.814432529951</c:v>
                </c:pt>
                <c:pt idx="1574">
                  <c:v>83999.50305634187</c:v>
                </c:pt>
                <c:pt idx="1575">
                  <c:v>82577.934527779464</c:v>
                </c:pt>
                <c:pt idx="1576">
                  <c:v>81175.863067021986</c:v>
                </c:pt>
                <c:pt idx="1577">
                  <c:v>79307.379795030225</c:v>
                </c:pt>
                <c:pt idx="1578">
                  <c:v>77454.745374805148</c:v>
                </c:pt>
                <c:pt idx="1579">
                  <c:v>76617.813949650299</c:v>
                </c:pt>
                <c:pt idx="1580">
                  <c:v>76060.426646078005</c:v>
                </c:pt>
                <c:pt idx="1581">
                  <c:v>76435.602034402837</c:v>
                </c:pt>
                <c:pt idx="1582">
                  <c:v>77007.713628570491</c:v>
                </c:pt>
                <c:pt idx="1583">
                  <c:v>78522.291062095755</c:v>
                </c:pt>
                <c:pt idx="1584">
                  <c:v>80256.737623756286</c:v>
                </c:pt>
                <c:pt idx="1585">
                  <c:v>82262.487079913612</c:v>
                </c:pt>
                <c:pt idx="1586">
                  <c:v>83980.965514264957</c:v>
                </c:pt>
                <c:pt idx="1587">
                  <c:v>85677.466387584151</c:v>
                </c:pt>
                <c:pt idx="1588">
                  <c:v>87047.461732916519</c:v>
                </c:pt>
                <c:pt idx="1589">
                  <c:v>86950.497254739836</c:v>
                </c:pt>
                <c:pt idx="1590">
                  <c:v>85988.754418898927</c:v>
                </c:pt>
                <c:pt idx="1591">
                  <c:v>83729.658584733639</c:v>
                </c:pt>
                <c:pt idx="1592">
                  <c:v>81102.529701590203</c:v>
                </c:pt>
                <c:pt idx="1593">
                  <c:v>78811.874467404792</c:v>
                </c:pt>
                <c:pt idx="1594">
                  <c:v>77276.900134684343</c:v>
                </c:pt>
                <c:pt idx="1595">
                  <c:v>76475.609201603249</c:v>
                </c:pt>
                <c:pt idx="1596">
                  <c:v>76364.994001816449</c:v>
                </c:pt>
                <c:pt idx="1597">
                  <c:v>76939.136834936537</c:v>
                </c:pt>
                <c:pt idx="1598">
                  <c:v>77239.683197316597</c:v>
                </c:pt>
                <c:pt idx="1599">
                  <c:v>77748.339666236483</c:v>
                </c:pt>
                <c:pt idx="1600">
                  <c:v>79258.842089619822</c:v>
                </c:pt>
                <c:pt idx="1601">
                  <c:v>79733.861655451125</c:v>
                </c:pt>
                <c:pt idx="1602">
                  <c:v>80910.62001509768</c:v>
                </c:pt>
                <c:pt idx="1603">
                  <c:v>82126.417910230783</c:v>
                </c:pt>
                <c:pt idx="1604">
                  <c:v>83472.848934637121</c:v>
                </c:pt>
                <c:pt idx="1605">
                  <c:v>84730.945377541313</c:v>
                </c:pt>
                <c:pt idx="1606">
                  <c:v>85247.952125312615</c:v>
                </c:pt>
                <c:pt idx="1607">
                  <c:v>85392.58724388972</c:v>
                </c:pt>
                <c:pt idx="1608">
                  <c:v>85034.254259630805</c:v>
                </c:pt>
                <c:pt idx="1609">
                  <c:v>84268.867665062164</c:v>
                </c:pt>
                <c:pt idx="1610">
                  <c:v>83183.35108702963</c:v>
                </c:pt>
                <c:pt idx="1611">
                  <c:v>81663.009252553558</c:v>
                </c:pt>
                <c:pt idx="1612">
                  <c:v>80195.68866809945</c:v>
                </c:pt>
                <c:pt idx="1613">
                  <c:v>78423.463227030035</c:v>
                </c:pt>
                <c:pt idx="1614">
                  <c:v>76513.404250724343</c:v>
                </c:pt>
                <c:pt idx="1615">
                  <c:v>74726.378036260023</c:v>
                </c:pt>
                <c:pt idx="1616">
                  <c:v>73736.682265820273</c:v>
                </c:pt>
                <c:pt idx="1617">
                  <c:v>73847.356488005331</c:v>
                </c:pt>
                <c:pt idx="1618">
                  <c:v>74265.173060592846</c:v>
                </c:pt>
                <c:pt idx="1619">
                  <c:v>75110.331765308452</c:v>
                </c:pt>
                <c:pt idx="1620">
                  <c:v>76198.552990901648</c:v>
                </c:pt>
                <c:pt idx="1621">
                  <c:v>77463.900189119115</c:v>
                </c:pt>
                <c:pt idx="1622">
                  <c:v>78827.65684577616</c:v>
                </c:pt>
                <c:pt idx="1623">
                  <c:v>80322.560394351938</c:v>
                </c:pt>
                <c:pt idx="1624">
                  <c:v>81205.847390581199</c:v>
                </c:pt>
                <c:pt idx="1625">
                  <c:v>81176.101764183069</c:v>
                </c:pt>
                <c:pt idx="1626">
                  <c:v>80809.910667036878</c:v>
                </c:pt>
                <c:pt idx="1627">
                  <c:v>79762.825647696984</c:v>
                </c:pt>
                <c:pt idx="1628">
                  <c:v>78028.817983408677</c:v>
                </c:pt>
                <c:pt idx="1629">
                  <c:v>76141.859218906582</c:v>
                </c:pt>
                <c:pt idx="1630">
                  <c:v>74382.005695961328</c:v>
                </c:pt>
                <c:pt idx="1631">
                  <c:v>72384.69207976386</c:v>
                </c:pt>
                <c:pt idx="1632">
                  <c:v>70376.514412547593</c:v>
                </c:pt>
                <c:pt idx="1633">
                  <c:v>68584.857471042575</c:v>
                </c:pt>
                <c:pt idx="1634">
                  <c:v>67465.501618993789</c:v>
                </c:pt>
                <c:pt idx="1635">
                  <c:v>66954.891533249305</c:v>
                </c:pt>
                <c:pt idx="1636">
                  <c:v>66641.580992517542</c:v>
                </c:pt>
                <c:pt idx="1637">
                  <c:v>66600.202669796665</c:v>
                </c:pt>
                <c:pt idx="1638">
                  <c:v>66865.010141633349</c:v>
                </c:pt>
                <c:pt idx="1639">
                  <c:v>67292.008966183872</c:v>
                </c:pt>
                <c:pt idx="1640">
                  <c:v>68014.22177886944</c:v>
                </c:pt>
                <c:pt idx="1641">
                  <c:v>68567.083705505516</c:v>
                </c:pt>
                <c:pt idx="1642">
                  <c:v>68452.343346687252</c:v>
                </c:pt>
                <c:pt idx="1643">
                  <c:v>68317.547993939908</c:v>
                </c:pt>
                <c:pt idx="1644">
                  <c:v>67451.501301198674</c:v>
                </c:pt>
                <c:pt idx="1645">
                  <c:v>65610.457551527128</c:v>
                </c:pt>
                <c:pt idx="1646">
                  <c:v>63917.542710709175</c:v>
                </c:pt>
                <c:pt idx="1647">
                  <c:v>61884.56645401226</c:v>
                </c:pt>
                <c:pt idx="1648">
                  <c:v>59629.522773636345</c:v>
                </c:pt>
                <c:pt idx="1649">
                  <c:v>57739.254874371101</c:v>
                </c:pt>
                <c:pt idx="1650">
                  <c:v>56215.640361754471</c:v>
                </c:pt>
                <c:pt idx="1651">
                  <c:v>54770.287736735736</c:v>
                </c:pt>
                <c:pt idx="1652">
                  <c:v>54000.343346641166</c:v>
                </c:pt>
                <c:pt idx="1653">
                  <c:v>53668.155135417524</c:v>
                </c:pt>
                <c:pt idx="1654">
                  <c:v>53787.769567093856</c:v>
                </c:pt>
                <c:pt idx="1655">
                  <c:v>54235.415932261749</c:v>
                </c:pt>
                <c:pt idx="1656">
                  <c:v>54755.922371369859</c:v>
                </c:pt>
                <c:pt idx="1657">
                  <c:v>55362.952294049559</c:v>
                </c:pt>
                <c:pt idx="1658">
                  <c:v>56239.567414553836</c:v>
                </c:pt>
                <c:pt idx="1659">
                  <c:v>56913.28580603272</c:v>
                </c:pt>
                <c:pt idx="1660">
                  <c:v>57573.609201438812</c:v>
                </c:pt>
                <c:pt idx="1661">
                  <c:v>58584.606926206921</c:v>
                </c:pt>
                <c:pt idx="1662">
                  <c:v>59631.800285891484</c:v>
                </c:pt>
                <c:pt idx="1663">
                  <c:v>60550.516377457185</c:v>
                </c:pt>
                <c:pt idx="1664">
                  <c:v>61107.400688114525</c:v>
                </c:pt>
                <c:pt idx="1665">
                  <c:v>61124.900648277973</c:v>
                </c:pt>
                <c:pt idx="1666">
                  <c:v>61060.454570038368</c:v>
                </c:pt>
                <c:pt idx="1667">
                  <c:v>60690.804813230323</c:v>
                </c:pt>
                <c:pt idx="1668">
                  <c:v>59492.525503315541</c:v>
                </c:pt>
                <c:pt idx="1669">
                  <c:v>58647.990693787178</c:v>
                </c:pt>
                <c:pt idx="1670">
                  <c:v>57520.541958630223</c:v>
                </c:pt>
                <c:pt idx="1671">
                  <c:v>56757.676190237973</c:v>
                </c:pt>
                <c:pt idx="1672">
                  <c:v>56190.410603497752</c:v>
                </c:pt>
                <c:pt idx="1673">
                  <c:v>55953.097383361048</c:v>
                </c:pt>
                <c:pt idx="1674">
                  <c:v>56198.963276483242</c:v>
                </c:pt>
                <c:pt idx="1675">
                  <c:v>57087.480520201512</c:v>
                </c:pt>
                <c:pt idx="1676">
                  <c:v>58584.71438236408</c:v>
                </c:pt>
                <c:pt idx="1677">
                  <c:v>60244.152354259466</c:v>
                </c:pt>
                <c:pt idx="1678">
                  <c:v>62202.834329490339</c:v>
                </c:pt>
                <c:pt idx="1679">
                  <c:v>63996.163080450679</c:v>
                </c:pt>
                <c:pt idx="1680">
                  <c:v>65585.394935110002</c:v>
                </c:pt>
                <c:pt idx="1681">
                  <c:v>66622.890825392518</c:v>
                </c:pt>
                <c:pt idx="1682">
                  <c:v>66924.012902655013</c:v>
                </c:pt>
                <c:pt idx="1683">
                  <c:v>66938.619469388272</c:v>
                </c:pt>
                <c:pt idx="1684">
                  <c:v>66259.414920166964</c:v>
                </c:pt>
                <c:pt idx="1685">
                  <c:v>65248.653238663552</c:v>
                </c:pt>
                <c:pt idx="1686">
                  <c:v>64038.722333794671</c:v>
                </c:pt>
                <c:pt idx="1687">
                  <c:v>62739.899198370404</c:v>
                </c:pt>
                <c:pt idx="1688">
                  <c:v>61655.600628804292</c:v>
                </c:pt>
                <c:pt idx="1689">
                  <c:v>60427.127078461861</c:v>
                </c:pt>
                <c:pt idx="1690">
                  <c:v>59978.112690511894</c:v>
                </c:pt>
                <c:pt idx="1691">
                  <c:v>59645.411697396128</c:v>
                </c:pt>
                <c:pt idx="1692">
                  <c:v>59440.279163582585</c:v>
                </c:pt>
                <c:pt idx="1693">
                  <c:v>59378.391282664837</c:v>
                </c:pt>
                <c:pt idx="1694">
                  <c:v>59918.909312845011</c:v>
                </c:pt>
                <c:pt idx="1695">
                  <c:v>60586.910317351816</c:v>
                </c:pt>
                <c:pt idx="1696">
                  <c:v>61573.007347845349</c:v>
                </c:pt>
                <c:pt idx="1697">
                  <c:v>62716.854020735482</c:v>
                </c:pt>
                <c:pt idx="1698">
                  <c:v>63883.049598896643</c:v>
                </c:pt>
                <c:pt idx="1699">
                  <c:v>65242.873513215629</c:v>
                </c:pt>
                <c:pt idx="1700">
                  <c:v>66402.061428272631</c:v>
                </c:pt>
                <c:pt idx="1701">
                  <c:v>67511.977889815986</c:v>
                </c:pt>
                <c:pt idx="1702">
                  <c:v>68002.151244234265</c:v>
                </c:pt>
                <c:pt idx="1703">
                  <c:v>67956.11811297352</c:v>
                </c:pt>
                <c:pt idx="1704">
                  <c:v>67452.69666169658</c:v>
                </c:pt>
                <c:pt idx="1705">
                  <c:v>66441.620633947299</c:v>
                </c:pt>
                <c:pt idx="1706">
                  <c:v>65069.374946877535</c:v>
                </c:pt>
                <c:pt idx="1707">
                  <c:v>63395.295296350392</c:v>
                </c:pt>
                <c:pt idx="1708">
                  <c:v>61704.362431775975</c:v>
                </c:pt>
                <c:pt idx="1709">
                  <c:v>60277.534794037216</c:v>
                </c:pt>
                <c:pt idx="1710">
                  <c:v>59162.789830461988</c:v>
                </c:pt>
                <c:pt idx="1711">
                  <c:v>58690.870312245723</c:v>
                </c:pt>
                <c:pt idx="1712">
                  <c:v>58216.94190393098</c:v>
                </c:pt>
                <c:pt idx="1713">
                  <c:v>58249.64772638779</c:v>
                </c:pt>
                <c:pt idx="1714">
                  <c:v>58538.509585888314</c:v>
                </c:pt>
                <c:pt idx="1715">
                  <c:v>58471.17721219331</c:v>
                </c:pt>
                <c:pt idx="1716">
                  <c:v>58438.820322018801</c:v>
                </c:pt>
                <c:pt idx="1717">
                  <c:v>58898.907196361397</c:v>
                </c:pt>
                <c:pt idx="1718">
                  <c:v>59263.646244557138</c:v>
                </c:pt>
                <c:pt idx="1719">
                  <c:v>60087.058556807839</c:v>
                </c:pt>
                <c:pt idx="1720">
                  <c:v>60711.761348735978</c:v>
                </c:pt>
                <c:pt idx="1721">
                  <c:v>61730.254886003859</c:v>
                </c:pt>
                <c:pt idx="1722">
                  <c:v>62937.971572775881</c:v>
                </c:pt>
                <c:pt idx="1723">
                  <c:v>63713.220558228459</c:v>
                </c:pt>
                <c:pt idx="1724">
                  <c:v>63971.764680992164</c:v>
                </c:pt>
                <c:pt idx="1725">
                  <c:v>64018.885107612063</c:v>
                </c:pt>
                <c:pt idx="1726">
                  <c:v>63297.150120288534</c:v>
                </c:pt>
                <c:pt idx="1727">
                  <c:v>62005.181141572648</c:v>
                </c:pt>
                <c:pt idx="1728">
                  <c:v>60677.408726199072</c:v>
                </c:pt>
                <c:pt idx="1729">
                  <c:v>59227.797451704864</c:v>
                </c:pt>
                <c:pt idx="1730">
                  <c:v>57917.461156624158</c:v>
                </c:pt>
                <c:pt idx="1731">
                  <c:v>56801.060818867692</c:v>
                </c:pt>
                <c:pt idx="1732">
                  <c:v>55956.167558465488</c:v>
                </c:pt>
                <c:pt idx="1733">
                  <c:v>55387.691945902014</c:v>
                </c:pt>
                <c:pt idx="1734">
                  <c:v>55122.552351218234</c:v>
                </c:pt>
                <c:pt idx="1735">
                  <c:v>54957.809935047604</c:v>
                </c:pt>
                <c:pt idx="1736">
                  <c:v>55403.513598987483</c:v>
                </c:pt>
                <c:pt idx="1737">
                  <c:v>56041.030481413938</c:v>
                </c:pt>
                <c:pt idx="1738">
                  <c:v>56821.789076169669</c:v>
                </c:pt>
                <c:pt idx="1739">
                  <c:v>57628.093133655311</c:v>
                </c:pt>
                <c:pt idx="1740">
                  <c:v>58223.74431688671</c:v>
                </c:pt>
                <c:pt idx="1741">
                  <c:v>59033.292436179356</c:v>
                </c:pt>
                <c:pt idx="1742">
                  <c:v>59682.839810040918</c:v>
                </c:pt>
                <c:pt idx="1743">
                  <c:v>60366.328218387549</c:v>
                </c:pt>
                <c:pt idx="1744">
                  <c:v>60627.597399032784</c:v>
                </c:pt>
                <c:pt idx="1745">
                  <c:v>60576.370803623511</c:v>
                </c:pt>
                <c:pt idx="1746">
                  <c:v>60560.211687539144</c:v>
                </c:pt>
                <c:pt idx="1747">
                  <c:v>60610.359896159927</c:v>
                </c:pt>
                <c:pt idx="1748">
                  <c:v>59966.845764829268</c:v>
                </c:pt>
                <c:pt idx="1749">
                  <c:v>59389.488432726757</c:v>
                </c:pt>
                <c:pt idx="1750">
                  <c:v>58836.685637285547</c:v>
                </c:pt>
                <c:pt idx="1751">
                  <c:v>57885.610093512238</c:v>
                </c:pt>
                <c:pt idx="1752">
                  <c:v>56879.920440307658</c:v>
                </c:pt>
                <c:pt idx="1753">
                  <c:v>55351.661851652811</c:v>
                </c:pt>
                <c:pt idx="1754">
                  <c:v>54352.622104166388</c:v>
                </c:pt>
                <c:pt idx="1755">
                  <c:v>53245.608755825357</c:v>
                </c:pt>
                <c:pt idx="1756">
                  <c:v>52236.908689995056</c:v>
                </c:pt>
                <c:pt idx="1757">
                  <c:v>51939.682214877546</c:v>
                </c:pt>
                <c:pt idx="1758">
                  <c:v>51600.086356144464</c:v>
                </c:pt>
                <c:pt idx="1759">
                  <c:v>51555.352865399611</c:v>
                </c:pt>
                <c:pt idx="1760">
                  <c:v>52057.15259693782</c:v>
                </c:pt>
                <c:pt idx="1761">
                  <c:v>52305.738100725001</c:v>
                </c:pt>
                <c:pt idx="1762">
                  <c:v>52894.302098698266</c:v>
                </c:pt>
                <c:pt idx="1763">
                  <c:v>53427.681565700062</c:v>
                </c:pt>
                <c:pt idx="1764">
                  <c:v>54303.20814856299</c:v>
                </c:pt>
                <c:pt idx="1765">
                  <c:v>55153.222469364104</c:v>
                </c:pt>
                <c:pt idx="1766">
                  <c:v>55714.177871786793</c:v>
                </c:pt>
                <c:pt idx="1767">
                  <c:v>56225.282519926353</c:v>
                </c:pt>
                <c:pt idx="1768">
                  <c:v>56348.748235011328</c:v>
                </c:pt>
                <c:pt idx="1769">
                  <c:v>56061.970922835193</c:v>
                </c:pt>
                <c:pt idx="1770">
                  <c:v>55524.335804600458</c:v>
                </c:pt>
                <c:pt idx="1771">
                  <c:v>54722.629944897781</c:v>
                </c:pt>
                <c:pt idx="1772">
                  <c:v>53890.079156645923</c:v>
                </c:pt>
                <c:pt idx="1773">
                  <c:v>52733.222388736081</c:v>
                </c:pt>
                <c:pt idx="1774">
                  <c:v>51878.946911008759</c:v>
                </c:pt>
                <c:pt idx="1775">
                  <c:v>50842.907030454095</c:v>
                </c:pt>
                <c:pt idx="1776">
                  <c:v>49888.648588419979</c:v>
                </c:pt>
                <c:pt idx="1777">
                  <c:v>49210.991699264436</c:v>
                </c:pt>
                <c:pt idx="1778">
                  <c:v>48765.864125799009</c:v>
                </c:pt>
                <c:pt idx="1779">
                  <c:v>48169.19654645359</c:v>
                </c:pt>
                <c:pt idx="1780">
                  <c:v>47833.592988949582</c:v>
                </c:pt>
                <c:pt idx="1781">
                  <c:v>47690.741680553103</c:v>
                </c:pt>
                <c:pt idx="1782">
                  <c:v>47872.918453944534</c:v>
                </c:pt>
                <c:pt idx="1783">
                  <c:v>48031.000421393604</c:v>
                </c:pt>
                <c:pt idx="1784">
                  <c:v>48402.878973233244</c:v>
                </c:pt>
                <c:pt idx="1785">
                  <c:v>48696.178627217443</c:v>
                </c:pt>
                <c:pt idx="1786">
                  <c:v>49353.063978782855</c:v>
                </c:pt>
                <c:pt idx="1787">
                  <c:v>49945.686971821633</c:v>
                </c:pt>
                <c:pt idx="1788">
                  <c:v>50475.173930615121</c:v>
                </c:pt>
                <c:pt idx="1789">
                  <c:v>50843.155317489756</c:v>
                </c:pt>
                <c:pt idx="1790">
                  <c:v>50761.916450784716</c:v>
                </c:pt>
                <c:pt idx="1791">
                  <c:v>50699.392556103914</c:v>
                </c:pt>
                <c:pt idx="1792">
                  <c:v>49925.492780634697</c:v>
                </c:pt>
                <c:pt idx="1793">
                  <c:v>49210.65544349944</c:v>
                </c:pt>
                <c:pt idx="1794">
                  <c:v>48185.68631927079</c:v>
                </c:pt>
                <c:pt idx="1795">
                  <c:v>46856.110919694853</c:v>
                </c:pt>
                <c:pt idx="1796">
                  <c:v>45776.175053320978</c:v>
                </c:pt>
                <c:pt idx="1797">
                  <c:v>44685.411359265927</c:v>
                </c:pt>
                <c:pt idx="1798">
                  <c:v>43861.896419528071</c:v>
                </c:pt>
                <c:pt idx="1799">
                  <c:v>43207.013906911612</c:v>
                </c:pt>
                <c:pt idx="1800">
                  <c:v>42699.045210234864</c:v>
                </c:pt>
                <c:pt idx="1801">
                  <c:v>42180.19191259551</c:v>
                </c:pt>
                <c:pt idx="1802">
                  <c:v>41942.078973464835</c:v>
                </c:pt>
                <c:pt idx="1803">
                  <c:v>41964.964802661321</c:v>
                </c:pt>
                <c:pt idx="1804">
                  <c:v>41905.50879107113</c:v>
                </c:pt>
                <c:pt idx="1805">
                  <c:v>41989.744040590573</c:v>
                </c:pt>
                <c:pt idx="1806">
                  <c:v>42030.980494284537</c:v>
                </c:pt>
                <c:pt idx="1807">
                  <c:v>42146.431164113179</c:v>
                </c:pt>
                <c:pt idx="1808">
                  <c:v>42172.724439705431</c:v>
                </c:pt>
                <c:pt idx="1809">
                  <c:v>42409.759632038484</c:v>
                </c:pt>
                <c:pt idx="1810">
                  <c:v>42467.154677994418</c:v>
                </c:pt>
                <c:pt idx="1811">
                  <c:v>42636.947598416424</c:v>
                </c:pt>
                <c:pt idx="1812">
                  <c:v>42639.157757516965</c:v>
                </c:pt>
                <c:pt idx="1813">
                  <c:v>42669.679718508123</c:v>
                </c:pt>
                <c:pt idx="1814">
                  <c:v>42587.589204517186</c:v>
                </c:pt>
                <c:pt idx="1815">
                  <c:v>42405.901901211779</c:v>
                </c:pt>
                <c:pt idx="1816">
                  <c:v>42068.030567200003</c:v>
                </c:pt>
                <c:pt idx="1817">
                  <c:v>41594.382002530496</c:v>
                </c:pt>
                <c:pt idx="1818">
                  <c:v>40766.456434454798</c:v>
                </c:pt>
                <c:pt idx="1819">
                  <c:v>39778.839344241926</c:v>
                </c:pt>
                <c:pt idx="1820">
                  <c:v>38884.924607992689</c:v>
                </c:pt>
                <c:pt idx="1821">
                  <c:v>38175.173443546351</c:v>
                </c:pt>
                <c:pt idx="1822">
                  <c:v>37532.114167269297</c:v>
                </c:pt>
                <c:pt idx="1823">
                  <c:v>37046.451569025674</c:v>
                </c:pt>
                <c:pt idx="1824">
                  <c:v>36897.144827354976</c:v>
                </c:pt>
                <c:pt idx="1825">
                  <c:v>36863.640152211876</c:v>
                </c:pt>
                <c:pt idx="1826">
                  <c:v>37087.514687278664</c:v>
                </c:pt>
                <c:pt idx="1827">
                  <c:v>37422.922519184605</c:v>
                </c:pt>
                <c:pt idx="1828">
                  <c:v>36738.365989818405</c:v>
                </c:pt>
                <c:pt idx="1829">
                  <c:v>38317.81648759605</c:v>
                </c:pt>
                <c:pt idx="1830">
                  <c:v>38566.150656316167</c:v>
                </c:pt>
                <c:pt idx="1831">
                  <c:v>38891.204029010463</c:v>
                </c:pt>
                <c:pt idx="1832">
                  <c:v>39320.792279296926</c:v>
                </c:pt>
                <c:pt idx="1833">
                  <c:v>39639.119427075064</c:v>
                </c:pt>
                <c:pt idx="1834">
                  <c:v>39871.891907456011</c:v>
                </c:pt>
                <c:pt idx="1835">
                  <c:v>40121.978181006125</c:v>
                </c:pt>
                <c:pt idx="1836">
                  <c:v>40393.505960243987</c:v>
                </c:pt>
                <c:pt idx="1837">
                  <c:v>40593.770817501339</c:v>
                </c:pt>
                <c:pt idx="1838">
                  <c:v>40738.118449544352</c:v>
                </c:pt>
                <c:pt idx="1839">
                  <c:v>40859.175509221241</c:v>
                </c:pt>
                <c:pt idx="1840">
                  <c:v>40799.938785583392</c:v>
                </c:pt>
                <c:pt idx="1841">
                  <c:v>40485.701086196481</c:v>
                </c:pt>
                <c:pt idx="1842">
                  <c:v>39874.459905447489</c:v>
                </c:pt>
                <c:pt idx="1843">
                  <c:v>39428.792668366106</c:v>
                </c:pt>
                <c:pt idx="1844">
                  <c:v>38832.249667759686</c:v>
                </c:pt>
                <c:pt idx="1845">
                  <c:v>38282.73648353952</c:v>
                </c:pt>
                <c:pt idx="1846">
                  <c:v>37714.444702285015</c:v>
                </c:pt>
                <c:pt idx="1847">
                  <c:v>37456.335835897939</c:v>
                </c:pt>
                <c:pt idx="1848">
                  <c:v>37157.089977379335</c:v>
                </c:pt>
                <c:pt idx="1849">
                  <c:v>36839.421258117851</c:v>
                </c:pt>
                <c:pt idx="1850">
                  <c:v>36584.477092073888</c:v>
                </c:pt>
                <c:pt idx="1851">
                  <c:v>36554.013308464819</c:v>
                </c:pt>
                <c:pt idx="1852">
                  <c:v>36532.587045058994</c:v>
                </c:pt>
                <c:pt idx="1853">
                  <c:v>36856.702983953866</c:v>
                </c:pt>
                <c:pt idx="1854">
                  <c:v>37077.200820806909</c:v>
                </c:pt>
                <c:pt idx="1855">
                  <c:v>37238.03333166361</c:v>
                </c:pt>
                <c:pt idx="1856">
                  <c:v>37599.058809966773</c:v>
                </c:pt>
                <c:pt idx="1857">
                  <c:v>37738.105977412968</c:v>
                </c:pt>
                <c:pt idx="1858">
                  <c:v>37797.776769091099</c:v>
                </c:pt>
                <c:pt idx="1859">
                  <c:v>37625.413931536998</c:v>
                </c:pt>
                <c:pt idx="1860">
                  <c:v>37446.36386049565</c:v>
                </c:pt>
                <c:pt idx="1861">
                  <c:v>37180.973509971991</c:v>
                </c:pt>
                <c:pt idx="1862">
                  <c:v>36835.248681277706</c:v>
                </c:pt>
                <c:pt idx="1863">
                  <c:v>36319.008803632969</c:v>
                </c:pt>
                <c:pt idx="1864">
                  <c:v>35692.003151389938</c:v>
                </c:pt>
                <c:pt idx="1865">
                  <c:v>35053.88708087663</c:v>
                </c:pt>
                <c:pt idx="1866">
                  <c:v>34495.876016189155</c:v>
                </c:pt>
                <c:pt idx="1867">
                  <c:v>33661.6553208111</c:v>
                </c:pt>
                <c:pt idx="1868">
                  <c:v>32999.637915137158</c:v>
                </c:pt>
                <c:pt idx="1869">
                  <c:v>32290.766041494619</c:v>
                </c:pt>
                <c:pt idx="1870">
                  <c:v>31717.433836474225</c:v>
                </c:pt>
                <c:pt idx="1871">
                  <c:v>31266.124742874745</c:v>
                </c:pt>
                <c:pt idx="1872">
                  <c:v>30948.364040831093</c:v>
                </c:pt>
                <c:pt idx="1873">
                  <c:v>30516.36176139459</c:v>
                </c:pt>
                <c:pt idx="1874">
                  <c:v>30202.595469560623</c:v>
                </c:pt>
                <c:pt idx="1875">
                  <c:v>29981.540164391703</c:v>
                </c:pt>
                <c:pt idx="1876">
                  <c:v>29868.745099896827</c:v>
                </c:pt>
                <c:pt idx="1877">
                  <c:v>29857.633478181368</c:v>
                </c:pt>
                <c:pt idx="1878">
                  <c:v>29756.660467795773</c:v>
                </c:pt>
                <c:pt idx="1879">
                  <c:v>29888.306919600076</c:v>
                </c:pt>
                <c:pt idx="1880">
                  <c:v>29907.663343476826</c:v>
                </c:pt>
                <c:pt idx="1881">
                  <c:v>29943.286475892153</c:v>
                </c:pt>
                <c:pt idx="1882">
                  <c:v>29880.303490504524</c:v>
                </c:pt>
                <c:pt idx="1883">
                  <c:v>29816.417717762684</c:v>
                </c:pt>
                <c:pt idx="1884">
                  <c:v>29708.361539272264</c:v>
                </c:pt>
                <c:pt idx="1885">
                  <c:v>29442.528986706162</c:v>
                </c:pt>
                <c:pt idx="1886">
                  <c:v>29177.291186756658</c:v>
                </c:pt>
                <c:pt idx="1887">
                  <c:v>28690.854825808616</c:v>
                </c:pt>
                <c:pt idx="1888">
                  <c:v>28224.945028241505</c:v>
                </c:pt>
                <c:pt idx="1889">
                  <c:v>27757.954951562653</c:v>
                </c:pt>
                <c:pt idx="1890">
                  <c:v>27259.364407706507</c:v>
                </c:pt>
                <c:pt idx="1891">
                  <c:v>26699.778883070903</c:v>
                </c:pt>
                <c:pt idx="1892">
                  <c:v>26177.725389192641</c:v>
                </c:pt>
                <c:pt idx="1893">
                  <c:v>25739.818807746808</c:v>
                </c:pt>
                <c:pt idx="1894">
                  <c:v>25305.219432721777</c:v>
                </c:pt>
                <c:pt idx="1895">
                  <c:v>24821.059915883074</c:v>
                </c:pt>
                <c:pt idx="1896">
                  <c:v>24406.367357046591</c:v>
                </c:pt>
                <c:pt idx="1897">
                  <c:v>24097.640022599677</c:v>
                </c:pt>
                <c:pt idx="1898">
                  <c:v>23732.841025151043</c:v>
                </c:pt>
                <c:pt idx="1899">
                  <c:v>23561.379175229078</c:v>
                </c:pt>
                <c:pt idx="1900">
                  <c:v>23367.49136021403</c:v>
                </c:pt>
                <c:pt idx="1901">
                  <c:v>23227.608078860143</c:v>
                </c:pt>
                <c:pt idx="1902">
                  <c:v>23093.271953840434</c:v>
                </c:pt>
                <c:pt idx="1903">
                  <c:v>22978.770701638852</c:v>
                </c:pt>
                <c:pt idx="1904">
                  <c:v>22893.567402138076</c:v>
                </c:pt>
                <c:pt idx="1905">
                  <c:v>22815.241599136305</c:v>
                </c:pt>
                <c:pt idx="1906">
                  <c:v>22718.760853315856</c:v>
                </c:pt>
                <c:pt idx="1907">
                  <c:v>22532.050306265664</c:v>
                </c:pt>
                <c:pt idx="1908">
                  <c:v>22377.240484032995</c:v>
                </c:pt>
                <c:pt idx="1909">
                  <c:v>22309.842356673831</c:v>
                </c:pt>
                <c:pt idx="1910">
                  <c:v>22162.661915712237</c:v>
                </c:pt>
                <c:pt idx="1911">
                  <c:v>22106.563165741445</c:v>
                </c:pt>
                <c:pt idx="1912">
                  <c:v>21830.620837055067</c:v>
                </c:pt>
                <c:pt idx="1913">
                  <c:v>21682.433932237953</c:v>
                </c:pt>
                <c:pt idx="1914">
                  <c:v>21427.985545351581</c:v>
                </c:pt>
                <c:pt idx="1915">
                  <c:v>21018.998075248368</c:v>
                </c:pt>
                <c:pt idx="1916">
                  <c:v>20688.422896298263</c:v>
                </c:pt>
                <c:pt idx="1917">
                  <c:v>20382.776373342738</c:v>
                </c:pt>
                <c:pt idx="1918">
                  <c:v>20084.037077403889</c:v>
                </c:pt>
                <c:pt idx="1919">
                  <c:v>19737.691492725284</c:v>
                </c:pt>
                <c:pt idx="1920">
                  <c:v>19458.148491817192</c:v>
                </c:pt>
                <c:pt idx="1921">
                  <c:v>19128.785569110521</c:v>
                </c:pt>
                <c:pt idx="1922">
                  <c:v>18753.922492364793</c:v>
                </c:pt>
                <c:pt idx="1923">
                  <c:v>18395.331885054336</c:v>
                </c:pt>
                <c:pt idx="1924">
                  <c:v>18133.109237662768</c:v>
                </c:pt>
                <c:pt idx="1925">
                  <c:v>17847.683947801106</c:v>
                </c:pt>
                <c:pt idx="1926">
                  <c:v>17556.790121254591</c:v>
                </c:pt>
                <c:pt idx="1927">
                  <c:v>17303.855544442747</c:v>
                </c:pt>
                <c:pt idx="1928">
                  <c:v>17098.336788186407</c:v>
                </c:pt>
                <c:pt idx="1929">
                  <c:v>16871.097845595861</c:v>
                </c:pt>
                <c:pt idx="1930">
                  <c:v>16697.031139734012</c:v>
                </c:pt>
                <c:pt idx="1931">
                  <c:v>16532.870439989696</c:v>
                </c:pt>
                <c:pt idx="1932">
                  <c:v>16371.196310688916</c:v>
                </c:pt>
                <c:pt idx="1933">
                  <c:v>16208.871496574291</c:v>
                </c:pt>
                <c:pt idx="1934">
                  <c:v>16176.48134833869</c:v>
                </c:pt>
                <c:pt idx="1935">
                  <c:v>16069.848877778159</c:v>
                </c:pt>
                <c:pt idx="1936">
                  <c:v>15981.014393055597</c:v>
                </c:pt>
                <c:pt idx="1937">
                  <c:v>15864.825082014951</c:v>
                </c:pt>
                <c:pt idx="1938">
                  <c:v>15751.318078063687</c:v>
                </c:pt>
                <c:pt idx="1939">
                  <c:v>15711.559534159484</c:v>
                </c:pt>
                <c:pt idx="1940">
                  <c:v>15613.051883260236</c:v>
                </c:pt>
                <c:pt idx="1941">
                  <c:v>15453.155103439834</c:v>
                </c:pt>
                <c:pt idx="1942">
                  <c:v>15260.455787826633</c:v>
                </c:pt>
                <c:pt idx="1943">
                  <c:v>15116.033910383474</c:v>
                </c:pt>
                <c:pt idx="1944">
                  <c:v>14922.748347150873</c:v>
                </c:pt>
                <c:pt idx="1945">
                  <c:v>14661.241888729635</c:v>
                </c:pt>
                <c:pt idx="1946">
                  <c:v>14450.451062300283</c:v>
                </c:pt>
                <c:pt idx="1947">
                  <c:v>14189.110854701077</c:v>
                </c:pt>
                <c:pt idx="1948">
                  <c:v>13992.364076227881</c:v>
                </c:pt>
                <c:pt idx="1949">
                  <c:v>13769.821269717118</c:v>
                </c:pt>
                <c:pt idx="1950">
                  <c:v>13494.063996484381</c:v>
                </c:pt>
                <c:pt idx="1951">
                  <c:v>13340.570952285372</c:v>
                </c:pt>
                <c:pt idx="1952">
                  <c:v>13129.544382272843</c:v>
                </c:pt>
                <c:pt idx="1953">
                  <c:v>12929.702442208934</c:v>
                </c:pt>
                <c:pt idx="1954">
                  <c:v>12803.014471976174</c:v>
                </c:pt>
                <c:pt idx="1955">
                  <c:v>12639.297341838874</c:v>
                </c:pt>
                <c:pt idx="1956">
                  <c:v>12507.972028690676</c:v>
                </c:pt>
                <c:pt idx="1957">
                  <c:v>12369.553419265225</c:v>
                </c:pt>
                <c:pt idx="1958">
                  <c:v>12291.99821340173</c:v>
                </c:pt>
                <c:pt idx="1959">
                  <c:v>12159.598252599488</c:v>
                </c:pt>
                <c:pt idx="1960">
                  <c:v>12095.857131148356</c:v>
                </c:pt>
                <c:pt idx="1961">
                  <c:v>12043.815755935395</c:v>
                </c:pt>
                <c:pt idx="1962">
                  <c:v>11986.18767429211</c:v>
                </c:pt>
                <c:pt idx="1963">
                  <c:v>11930.914902683115</c:v>
                </c:pt>
                <c:pt idx="1964">
                  <c:v>11851.72258591241</c:v>
                </c:pt>
                <c:pt idx="1965">
                  <c:v>11867.503885585667</c:v>
                </c:pt>
                <c:pt idx="1966">
                  <c:v>11758.740803638846</c:v>
                </c:pt>
                <c:pt idx="1967">
                  <c:v>11739.725006218096</c:v>
                </c:pt>
                <c:pt idx="1968">
                  <c:v>11562.943012712596</c:v>
                </c:pt>
                <c:pt idx="1969">
                  <c:v>11504.455179214217</c:v>
                </c:pt>
                <c:pt idx="1970">
                  <c:v>11372.713726429041</c:v>
                </c:pt>
                <c:pt idx="1971">
                  <c:v>11204.87232571192</c:v>
                </c:pt>
                <c:pt idx="1972">
                  <c:v>11073.262795472763</c:v>
                </c:pt>
                <c:pt idx="1973">
                  <c:v>10861.105352079305</c:v>
                </c:pt>
                <c:pt idx="1974">
                  <c:v>10681.997349069436</c:v>
                </c:pt>
                <c:pt idx="1975">
                  <c:v>10474.783903668378</c:v>
                </c:pt>
                <c:pt idx="1976">
                  <c:v>10283.7123348929</c:v>
                </c:pt>
                <c:pt idx="1977">
                  <c:v>10145.327167038757</c:v>
                </c:pt>
                <c:pt idx="1978">
                  <c:v>9946.6516579761374</c:v>
                </c:pt>
                <c:pt idx="1979">
                  <c:v>9853.4697646533514</c:v>
                </c:pt>
                <c:pt idx="1980">
                  <c:v>9741.3055062479671</c:v>
                </c:pt>
                <c:pt idx="1981">
                  <c:v>9543.5624601841118</c:v>
                </c:pt>
                <c:pt idx="1982">
                  <c:v>9484.4921626858195</c:v>
                </c:pt>
                <c:pt idx="1983">
                  <c:v>9336.7335428446768</c:v>
                </c:pt>
                <c:pt idx="1984">
                  <c:v>9238.2734109121575</c:v>
                </c:pt>
                <c:pt idx="1985">
                  <c:v>9178.6637200897185</c:v>
                </c:pt>
                <c:pt idx="1986">
                  <c:v>9095.9625813729253</c:v>
                </c:pt>
                <c:pt idx="1987">
                  <c:v>9013.1651380713647</c:v>
                </c:pt>
                <c:pt idx="1988">
                  <c:v>8963.6681743818554</c:v>
                </c:pt>
                <c:pt idx="1989">
                  <c:v>8939.244804344642</c:v>
                </c:pt>
                <c:pt idx="1990">
                  <c:v>8883.8729597955207</c:v>
                </c:pt>
                <c:pt idx="1991">
                  <c:v>8846.1324137625543</c:v>
                </c:pt>
                <c:pt idx="1992">
                  <c:v>8809.1749951104066</c:v>
                </c:pt>
                <c:pt idx="1993">
                  <c:v>8396.8106713790785</c:v>
                </c:pt>
                <c:pt idx="1994">
                  <c:v>8745.4666304749098</c:v>
                </c:pt>
                <c:pt idx="1995">
                  <c:v>8624.4976647670337</c:v>
                </c:pt>
                <c:pt idx="1996">
                  <c:v>8567.4530300526949</c:v>
                </c:pt>
                <c:pt idx="1997">
                  <c:v>8427.6358561797624</c:v>
                </c:pt>
                <c:pt idx="1998">
                  <c:v>8320.9145737015388</c:v>
                </c:pt>
                <c:pt idx="1999">
                  <c:v>8211.0526734012219</c:v>
                </c:pt>
                <c:pt idx="2000">
                  <c:v>8045.6284622405374</c:v>
                </c:pt>
                <c:pt idx="2001">
                  <c:v>7866.6862457600473</c:v>
                </c:pt>
                <c:pt idx="2002">
                  <c:v>7685.4098389553665</c:v>
                </c:pt>
                <c:pt idx="2003">
                  <c:v>7534.7765645377867</c:v>
                </c:pt>
                <c:pt idx="2004">
                  <c:v>7425.5293796551632</c:v>
                </c:pt>
                <c:pt idx="2005">
                  <c:v>7225.4302405717208</c:v>
                </c:pt>
                <c:pt idx="2006">
                  <c:v>7150.4648395468266</c:v>
                </c:pt>
                <c:pt idx="2007">
                  <c:v>7016.02697681886</c:v>
                </c:pt>
                <c:pt idx="2008">
                  <c:v>6933.629926437452</c:v>
                </c:pt>
                <c:pt idx="2009">
                  <c:v>6808.6487239500184</c:v>
                </c:pt>
                <c:pt idx="2010">
                  <c:v>6701.6202154016673</c:v>
                </c:pt>
                <c:pt idx="2011">
                  <c:v>6638.0931225374625</c:v>
                </c:pt>
                <c:pt idx="2012">
                  <c:v>6590.0700057607373</c:v>
                </c:pt>
                <c:pt idx="2013">
                  <c:v>6513.0045818375647</c:v>
                </c:pt>
                <c:pt idx="2014">
                  <c:v>6442.0283910657799</c:v>
                </c:pt>
                <c:pt idx="2015">
                  <c:v>6415.6309187969491</c:v>
                </c:pt>
                <c:pt idx="2016">
                  <c:v>6347.3175457072921</c:v>
                </c:pt>
                <c:pt idx="2017">
                  <c:v>6279.1382075899573</c:v>
                </c:pt>
                <c:pt idx="2018">
                  <c:v>6213.1553382677621</c:v>
                </c:pt>
                <c:pt idx="2019">
                  <c:v>6146.9570931663484</c:v>
                </c:pt>
                <c:pt idx="2020">
                  <c:v>6119.2305877606132</c:v>
                </c:pt>
                <c:pt idx="2021">
                  <c:v>6062.231193754541</c:v>
                </c:pt>
                <c:pt idx="2022">
                  <c:v>5956.6665911121336</c:v>
                </c:pt>
                <c:pt idx="2023">
                  <c:v>5873.290698258942</c:v>
                </c:pt>
                <c:pt idx="2024">
                  <c:v>5689.5782611951081</c:v>
                </c:pt>
                <c:pt idx="2025">
                  <c:v>5543.7727427743966</c:v>
                </c:pt>
                <c:pt idx="2026">
                  <c:v>5404.0735409030967</c:v>
                </c:pt>
                <c:pt idx="2027">
                  <c:v>5239.7637085403039</c:v>
                </c:pt>
                <c:pt idx="2028">
                  <c:v>5125.4636981313897</c:v>
                </c:pt>
                <c:pt idx="2029">
                  <c:v>5022.3403727457226</c:v>
                </c:pt>
                <c:pt idx="2030">
                  <c:v>4924.5728537387358</c:v>
                </c:pt>
                <c:pt idx="2031">
                  <c:v>4908.9407713478295</c:v>
                </c:pt>
                <c:pt idx="2032">
                  <c:v>4773.5744228799467</c:v>
                </c:pt>
                <c:pt idx="2033">
                  <c:v>4759.9214586622866</c:v>
                </c:pt>
                <c:pt idx="2034">
                  <c:v>4744.0733944588164</c:v>
                </c:pt>
                <c:pt idx="2035">
                  <c:v>4719.4781662395608</c:v>
                </c:pt>
                <c:pt idx="2036">
                  <c:v>4696.8452729038472</c:v>
                </c:pt>
                <c:pt idx="2037">
                  <c:v>4626.0033801566515</c:v>
                </c:pt>
                <c:pt idx="2038">
                  <c:v>4566.4698367048868</c:v>
                </c:pt>
                <c:pt idx="2039">
                  <c:v>4500.0685733288647</c:v>
                </c:pt>
                <c:pt idx="2040">
                  <c:v>4402.8368205027427</c:v>
                </c:pt>
                <c:pt idx="2041">
                  <c:v>4280.0132008421606</c:v>
                </c:pt>
                <c:pt idx="2042">
                  <c:v>4153.0662304170983</c:v>
                </c:pt>
                <c:pt idx="2043">
                  <c:v>4011.5029416401435</c:v>
                </c:pt>
                <c:pt idx="2044">
                  <c:v>3894.201937026407</c:v>
                </c:pt>
                <c:pt idx="2045">
                  <c:v>3790.3374581296298</c:v>
                </c:pt>
                <c:pt idx="2046">
                  <c:v>3730.5730820384301</c:v>
                </c:pt>
                <c:pt idx="2047">
                  <c:v>3633.2440860036318</c:v>
                </c:pt>
                <c:pt idx="2048" formatCode="General">
                  <c:v>0</c:v>
                </c:pt>
                <c:pt idx="2049" formatCode="0.0">
                  <c:v>3.2999999999997272</c:v>
                </c:pt>
                <c:pt idx="2050" formatCode="0.0">
                  <c:v>2</c:v>
                </c:pt>
                <c:pt idx="2051" formatCode="0.0">
                  <c:v>0.1999999999998181</c:v>
                </c:pt>
                <c:pt idx="2052" formatCode="0.0">
                  <c:v>3.2999999999997272</c:v>
                </c:pt>
                <c:pt idx="2053" formatCode="0.0">
                  <c:v>151.89999999999964</c:v>
                </c:pt>
                <c:pt idx="2054" formatCode="0.0">
                  <c:v>443.80000000000109</c:v>
                </c:pt>
                <c:pt idx="2055" formatCode="0.0">
                  <c:v>825</c:v>
                </c:pt>
                <c:pt idx="2056" formatCode="0.0">
                  <c:v>1098.0999999999985</c:v>
                </c:pt>
                <c:pt idx="2057" formatCode="0.0">
                  <c:v>1165.7000000000007</c:v>
                </c:pt>
                <c:pt idx="2058" formatCode="0.0">
                  <c:v>1169.2000000000007</c:v>
                </c:pt>
                <c:pt idx="2059" formatCode="0.0">
                  <c:v>1183.9000000000015</c:v>
                </c:pt>
                <c:pt idx="2060" formatCode="0.0">
                  <c:v>1182.5999999999985</c:v>
                </c:pt>
                <c:pt idx="2061" formatCode="0.0">
                  <c:v>1234.6000000000004</c:v>
                </c:pt>
                <c:pt idx="2062" formatCode="0.0">
                  <c:v>1209.3999999999996</c:v>
                </c:pt>
                <c:pt idx="2063" formatCode="0.0">
                  <c:v>1142.6999999999989</c:v>
                </c:pt>
                <c:pt idx="2064" formatCode="0.0">
                  <c:v>1194.7000000000007</c:v>
                </c:pt>
                <c:pt idx="2065" formatCode="0.0">
                  <c:v>1175.7000000000007</c:v>
                </c:pt>
                <c:pt idx="2066" formatCode="0.0">
                  <c:v>1157.2000000000007</c:v>
                </c:pt>
                <c:pt idx="2067" formatCode="0.0">
                  <c:v>1174.6999999999989</c:v>
                </c:pt>
                <c:pt idx="2068" formatCode="0.0">
                  <c:v>1126.8999999999996</c:v>
                </c:pt>
                <c:pt idx="2069" formatCode="0.0">
                  <c:v>1171.8999999999996</c:v>
                </c:pt>
                <c:pt idx="2070" formatCode="0.0">
                  <c:v>1142.5</c:v>
                </c:pt>
                <c:pt idx="2071" formatCode="0.0">
                  <c:v>1200.8999999999996</c:v>
                </c:pt>
                <c:pt idx="2072" formatCode="0.0">
                  <c:v>1194.2999999999993</c:v>
                </c:pt>
                <c:pt idx="2073" formatCode="0.0">
                  <c:v>1174.1000000000004</c:v>
                </c:pt>
                <c:pt idx="2074" formatCode="0.0">
                  <c:v>1158.7000000000007</c:v>
                </c:pt>
                <c:pt idx="2075" formatCode="0.0">
                  <c:v>1164.8999999999996</c:v>
                </c:pt>
                <c:pt idx="2076" formatCode="0.0">
                  <c:v>1148.6000000000004</c:v>
                </c:pt>
                <c:pt idx="2077" formatCode="0.0">
                  <c:v>1153.8999999999996</c:v>
                </c:pt>
                <c:pt idx="2078" formatCode="0.0">
                  <c:v>1123.5</c:v>
                </c:pt>
                <c:pt idx="2079" formatCode="0.0">
                  <c:v>1123.2000000000007</c:v>
                </c:pt>
                <c:pt idx="2080" formatCode="0.0">
                  <c:v>1116.8999999999996</c:v>
                </c:pt>
                <c:pt idx="2081" formatCode="0.0">
                  <c:v>1059.3000000000011</c:v>
                </c:pt>
                <c:pt idx="2082" formatCode="0.0">
                  <c:v>1076.6999999999989</c:v>
                </c:pt>
                <c:pt idx="2083" formatCode="0.0">
                  <c:v>1086.2999999999993</c:v>
                </c:pt>
                <c:pt idx="2084" formatCode="0.0">
                  <c:v>1089.7999999999993</c:v>
                </c:pt>
                <c:pt idx="2085" formatCode="0.0">
                  <c:v>1157.3999999999996</c:v>
                </c:pt>
                <c:pt idx="2086" formatCode="0.0">
                  <c:v>1087.5</c:v>
                </c:pt>
                <c:pt idx="2087" formatCode="0.0">
                  <c:v>1074</c:v>
                </c:pt>
                <c:pt idx="2088" formatCode="0.0">
                  <c:v>1041.5999999999985</c:v>
                </c:pt>
                <c:pt idx="2089" formatCode="0.0">
                  <c:v>1065.7999999999993</c:v>
                </c:pt>
                <c:pt idx="2090" formatCode="0.0">
                  <c:v>1088.9000000000015</c:v>
                </c:pt>
                <c:pt idx="2091" formatCode="0.0">
                  <c:v>1107.2999999999993</c:v>
                </c:pt>
                <c:pt idx="2092" formatCode="0.0">
                  <c:v>1077.7999999999993</c:v>
                </c:pt>
                <c:pt idx="2093" formatCode="0.0">
                  <c:v>1111</c:v>
                </c:pt>
                <c:pt idx="2094" formatCode="0.0">
                  <c:v>1084.2000000000007</c:v>
                </c:pt>
                <c:pt idx="2095" formatCode="0.0">
                  <c:v>1084.4000000000015</c:v>
                </c:pt>
                <c:pt idx="2096" formatCode="0.0">
                  <c:v>1107.3999999999996</c:v>
                </c:pt>
                <c:pt idx="2097" formatCode="0.0">
                  <c:v>1062.8999999999996</c:v>
                </c:pt>
                <c:pt idx="2098" formatCode="0.0">
                  <c:v>1129.3999999999996</c:v>
                </c:pt>
                <c:pt idx="2099" formatCode="0.0">
                  <c:v>1109.5</c:v>
                </c:pt>
                <c:pt idx="2100" formatCode="0.0">
                  <c:v>1109.6999999999989</c:v>
                </c:pt>
                <c:pt idx="2101" formatCode="0.0">
                  <c:v>1044.3000000000011</c:v>
                </c:pt>
                <c:pt idx="2102" formatCode="0.0">
                  <c:v>1069.6999999999989</c:v>
                </c:pt>
                <c:pt idx="2103" formatCode="0.0">
                  <c:v>1053.6000000000004</c:v>
                </c:pt>
                <c:pt idx="2104" formatCode="0.0">
                  <c:v>1084</c:v>
                </c:pt>
                <c:pt idx="2105" formatCode="0.0">
                  <c:v>1073.6000000000004</c:v>
                </c:pt>
                <c:pt idx="2106" formatCode="0.0">
                  <c:v>1059.2999999999993</c:v>
                </c:pt>
                <c:pt idx="2107" formatCode="0.0">
                  <c:v>1077.8999999999996</c:v>
                </c:pt>
                <c:pt idx="2108" formatCode="0.0">
                  <c:v>1065</c:v>
                </c:pt>
                <c:pt idx="2109" formatCode="0.0">
                  <c:v>1038.2000000000007</c:v>
                </c:pt>
                <c:pt idx="2110" formatCode="0.0">
                  <c:v>1087.8000000000011</c:v>
                </c:pt>
                <c:pt idx="2111" formatCode="0.0">
                  <c:v>1072.3000000000011</c:v>
                </c:pt>
                <c:pt idx="2112" formatCode="0.0">
                  <c:v>1096.6999999999989</c:v>
                </c:pt>
                <c:pt idx="2113" formatCode="0.0">
                  <c:v>1010.0999999999985</c:v>
                </c:pt>
                <c:pt idx="2114" formatCode="0.0">
                  <c:v>1100.5999999999985</c:v>
                </c:pt>
                <c:pt idx="2115" formatCode="0.0">
                  <c:v>1020.9000000000015</c:v>
                </c:pt>
                <c:pt idx="2116" formatCode="0.0">
                  <c:v>995.10000000000036</c:v>
                </c:pt>
                <c:pt idx="2117" formatCode="0.0">
                  <c:v>1030.7000000000007</c:v>
                </c:pt>
                <c:pt idx="2118" formatCode="0.0">
                  <c:v>1119.5</c:v>
                </c:pt>
                <c:pt idx="2119" formatCode="0.0">
                  <c:v>1110.7000000000007</c:v>
                </c:pt>
                <c:pt idx="2120" formatCode="0.0">
                  <c:v>1052.5</c:v>
                </c:pt>
                <c:pt idx="2121" formatCode="0.0">
                  <c:v>1140.1000000000004</c:v>
                </c:pt>
                <c:pt idx="2122" formatCode="0.0">
                  <c:v>1118.2000000000007</c:v>
                </c:pt>
                <c:pt idx="2123" formatCode="0.0">
                  <c:v>1106</c:v>
                </c:pt>
                <c:pt idx="2124" formatCode="0.0">
                  <c:v>1069.2999999999993</c:v>
                </c:pt>
                <c:pt idx="2125" formatCode="0.0">
                  <c:v>1120.2999999999993</c:v>
                </c:pt>
                <c:pt idx="2126" formatCode="0.0">
                  <c:v>1018.1999999999989</c:v>
                </c:pt>
                <c:pt idx="2127" formatCode="0.0">
                  <c:v>1121.3000000000011</c:v>
                </c:pt>
                <c:pt idx="2128" formatCode="0.0">
                  <c:v>1064</c:v>
                </c:pt>
                <c:pt idx="2129" formatCode="0.0">
                  <c:v>1067.3999999999996</c:v>
                </c:pt>
                <c:pt idx="2130" formatCode="0.0">
                  <c:v>1075.7000000000007</c:v>
                </c:pt>
                <c:pt idx="2131" formatCode="0.0">
                  <c:v>1078.8000000000011</c:v>
                </c:pt>
                <c:pt idx="2132" formatCode="0.0">
                  <c:v>1110.9000000000015</c:v>
                </c:pt>
                <c:pt idx="2133" formatCode="0.0">
                  <c:v>1147.6000000000004</c:v>
                </c:pt>
                <c:pt idx="2134" formatCode="0.0">
                  <c:v>1148.3999999999996</c:v>
                </c:pt>
                <c:pt idx="2135" formatCode="0.0">
                  <c:v>1146.2999999999993</c:v>
                </c:pt>
                <c:pt idx="2136" formatCode="0.0">
                  <c:v>1078.2000000000007</c:v>
                </c:pt>
                <c:pt idx="2137" formatCode="0.0">
                  <c:v>1125.3999999999996</c:v>
                </c:pt>
                <c:pt idx="2138" formatCode="0.0">
                  <c:v>1114.2000000000007</c:v>
                </c:pt>
                <c:pt idx="2139" formatCode="0.0">
                  <c:v>1100.6000000000004</c:v>
                </c:pt>
                <c:pt idx="2140" formatCode="0.0">
                  <c:v>1065.7000000000007</c:v>
                </c:pt>
                <c:pt idx="2141" formatCode="0.0">
                  <c:v>1072.5</c:v>
                </c:pt>
                <c:pt idx="2142" formatCode="0.0">
                  <c:v>1060.8000000000011</c:v>
                </c:pt>
                <c:pt idx="2143" formatCode="0.0">
                  <c:v>1112.2999999999993</c:v>
                </c:pt>
                <c:pt idx="2144" formatCode="0.0">
                  <c:v>1127.6000000000004</c:v>
                </c:pt>
                <c:pt idx="2145" formatCode="0.0">
                  <c:v>1150.7000000000007</c:v>
                </c:pt>
                <c:pt idx="2146" formatCode="0.0">
                  <c:v>1050.8999999999996</c:v>
                </c:pt>
                <c:pt idx="2147" formatCode="0.0">
                  <c:v>1156.3999999999996</c:v>
                </c:pt>
                <c:pt idx="2148" formatCode="0.0">
                  <c:v>1159</c:v>
                </c:pt>
                <c:pt idx="2149" formatCode="0.0">
                  <c:v>1152.9000000000015</c:v>
                </c:pt>
                <c:pt idx="2150" formatCode="0.0">
                  <c:v>1159.8999999999996</c:v>
                </c:pt>
                <c:pt idx="2151" formatCode="0.0">
                  <c:v>1179.7999999999993</c:v>
                </c:pt>
                <c:pt idx="2152" formatCode="0.0">
                  <c:v>1119.8999999999996</c:v>
                </c:pt>
                <c:pt idx="2153" formatCode="0.0">
                  <c:v>1114.6999999999989</c:v>
                </c:pt>
                <c:pt idx="2154" formatCode="0.0">
                  <c:v>1077.4000000000015</c:v>
                </c:pt>
                <c:pt idx="2155" formatCode="0.0">
                  <c:v>1122</c:v>
                </c:pt>
                <c:pt idx="2156" formatCode="0.0">
                  <c:v>1064</c:v>
                </c:pt>
                <c:pt idx="2157" formatCode="0.0">
                  <c:v>1132.5</c:v>
                </c:pt>
                <c:pt idx="2158" formatCode="0.0">
                  <c:v>1149.1000000000004</c:v>
                </c:pt>
                <c:pt idx="2159" formatCode="0.0">
                  <c:v>1146.8000000000011</c:v>
                </c:pt>
                <c:pt idx="2160" formatCode="0.0">
                  <c:v>1069.0999999999985</c:v>
                </c:pt>
                <c:pt idx="2161" formatCode="0.0">
                  <c:v>1136.2999999999993</c:v>
                </c:pt>
                <c:pt idx="2162" formatCode="0.0">
                  <c:v>1187.7999999999993</c:v>
                </c:pt>
                <c:pt idx="2163" formatCode="0.0">
                  <c:v>1153.0999999999985</c:v>
                </c:pt>
                <c:pt idx="2164" formatCode="0.0">
                  <c:v>1160.7999999999993</c:v>
                </c:pt>
                <c:pt idx="2165" formatCode="0.0">
                  <c:v>1123.6999999999989</c:v>
                </c:pt>
                <c:pt idx="2166" formatCode="0.0">
                  <c:v>1138.3000000000011</c:v>
                </c:pt>
                <c:pt idx="2167" formatCode="0.0">
                  <c:v>1112.7000000000007</c:v>
                </c:pt>
                <c:pt idx="2168" formatCode="0.0">
                  <c:v>1115</c:v>
                </c:pt>
                <c:pt idx="2169" formatCode="0.0">
                  <c:v>1144.6999999999989</c:v>
                </c:pt>
                <c:pt idx="2170" formatCode="0.0">
                  <c:v>1135</c:v>
                </c:pt>
                <c:pt idx="2171" formatCode="0.0">
                  <c:v>6764.6999999999971</c:v>
                </c:pt>
                <c:pt idx="2172" formatCode="0.0">
                  <c:v>1066.8999999999996</c:v>
                </c:pt>
                <c:pt idx="2173" formatCode="0.0">
                  <c:v>1193.5999999999985</c:v>
                </c:pt>
                <c:pt idx="2174" formatCode="0.0">
                  <c:v>1152.2000000000007</c:v>
                </c:pt>
                <c:pt idx="2175" formatCode="0.0">
                  <c:v>1179.5999999999985</c:v>
                </c:pt>
                <c:pt idx="2176" formatCode="0.0">
                  <c:v>1153.3999999999996</c:v>
                </c:pt>
                <c:pt idx="2177" formatCode="0.0">
                  <c:v>1151.8999999999996</c:v>
                </c:pt>
                <c:pt idx="2178" formatCode="0.0">
                  <c:v>1201.6999999999989</c:v>
                </c:pt>
                <c:pt idx="2179" formatCode="0.0">
                  <c:v>1187.5999999999985</c:v>
                </c:pt>
                <c:pt idx="2180" formatCode="0.0">
                  <c:v>1193.7000000000007</c:v>
                </c:pt>
                <c:pt idx="2181" formatCode="0.0">
                  <c:v>1132</c:v>
                </c:pt>
                <c:pt idx="2182" formatCode="0.0">
                  <c:v>1138.1000000000004</c:v>
                </c:pt>
                <c:pt idx="2183" formatCode="0.0">
                  <c:v>1140.5</c:v>
                </c:pt>
                <c:pt idx="2184" formatCode="0.0">
                  <c:v>1248.5999999999985</c:v>
                </c:pt>
                <c:pt idx="2185" formatCode="0.0">
                  <c:v>1187</c:v>
                </c:pt>
                <c:pt idx="2186" formatCode="0.0">
                  <c:v>1208.2999999999993</c:v>
                </c:pt>
                <c:pt idx="2187" formatCode="0.0">
                  <c:v>1195.8999999999996</c:v>
                </c:pt>
                <c:pt idx="2188" formatCode="0.0">
                  <c:v>1216.1999999999989</c:v>
                </c:pt>
                <c:pt idx="2189" formatCode="0.0">
                  <c:v>1238.8999999999996</c:v>
                </c:pt>
                <c:pt idx="2190" formatCode="0.0">
                  <c:v>1233.1000000000004</c:v>
                </c:pt>
                <c:pt idx="2191" formatCode="0.0">
                  <c:v>1198.2000000000007</c:v>
                </c:pt>
                <c:pt idx="2192" formatCode="0.0">
                  <c:v>1193.8999999999996</c:v>
                </c:pt>
                <c:pt idx="2193" formatCode="0.0">
                  <c:v>1167</c:v>
                </c:pt>
                <c:pt idx="2194" formatCode="0.0">
                  <c:v>1174.2000000000007</c:v>
                </c:pt>
                <c:pt idx="2195" formatCode="0.0">
                  <c:v>1129.6999999999989</c:v>
                </c:pt>
                <c:pt idx="2196" formatCode="0.0">
                  <c:v>1210.7000000000007</c:v>
                </c:pt>
                <c:pt idx="2197" formatCode="0.0">
                  <c:v>1117.6000000000004</c:v>
                </c:pt>
                <c:pt idx="2198" formatCode="0.0">
                  <c:v>1224</c:v>
                </c:pt>
                <c:pt idx="2199" formatCode="0.0">
                  <c:v>1210.7000000000007</c:v>
                </c:pt>
                <c:pt idx="2200" formatCode="0.0">
                  <c:v>1225.1000000000004</c:v>
                </c:pt>
                <c:pt idx="2201" formatCode="0.0">
                  <c:v>1214.5</c:v>
                </c:pt>
                <c:pt idx="2202" formatCode="0.0">
                  <c:v>1270.3999999999996</c:v>
                </c:pt>
                <c:pt idx="2203" formatCode="0.0">
                  <c:v>1267.8999999999996</c:v>
                </c:pt>
                <c:pt idx="2204" formatCode="0.0">
                  <c:v>1307.6999999999989</c:v>
                </c:pt>
                <c:pt idx="2205" formatCode="0.0">
                  <c:v>1311.2999999999993</c:v>
                </c:pt>
                <c:pt idx="2206" formatCode="0.0">
                  <c:v>1262.6000000000004</c:v>
                </c:pt>
                <c:pt idx="2207" formatCode="0.0">
                  <c:v>1288.2000000000007</c:v>
                </c:pt>
                <c:pt idx="2208" formatCode="0.0">
                  <c:v>1309.6999999999989</c:v>
                </c:pt>
                <c:pt idx="2209" formatCode="0.0">
                  <c:v>1269.5</c:v>
                </c:pt>
                <c:pt idx="2210" formatCode="0.0">
                  <c:v>1276.2000000000007</c:v>
                </c:pt>
                <c:pt idx="2211" formatCode="0.0">
                  <c:v>1218.2000000000007</c:v>
                </c:pt>
                <c:pt idx="2212" formatCode="0.0">
                  <c:v>1225.1000000000004</c:v>
                </c:pt>
                <c:pt idx="2213" formatCode="0.0">
                  <c:v>1233</c:v>
                </c:pt>
                <c:pt idx="2214" formatCode="0.0">
                  <c:v>1235.8999999999996</c:v>
                </c:pt>
                <c:pt idx="2215" formatCode="0.0">
                  <c:v>1296.3999999999996</c:v>
                </c:pt>
                <c:pt idx="2216" formatCode="0.0">
                  <c:v>1325.2000000000007</c:v>
                </c:pt>
                <c:pt idx="2217" formatCode="0.0">
                  <c:v>1359.2999999999993</c:v>
                </c:pt>
                <c:pt idx="2218" formatCode="0.0">
                  <c:v>1419.2000000000007</c:v>
                </c:pt>
                <c:pt idx="2219" formatCode="0.0">
                  <c:v>1419.7999999999993</c:v>
                </c:pt>
                <c:pt idx="2220" formatCode="0.0">
                  <c:v>1436.8999999999996</c:v>
                </c:pt>
                <c:pt idx="2221" formatCode="0.0">
                  <c:v>1392.1000000000004</c:v>
                </c:pt>
                <c:pt idx="2222" formatCode="0.0">
                  <c:v>1351.1000000000004</c:v>
                </c:pt>
                <c:pt idx="2223" formatCode="0.0">
                  <c:v>1333.7000000000007</c:v>
                </c:pt>
                <c:pt idx="2224" formatCode="0.0">
                  <c:v>1335.3999999999996</c:v>
                </c:pt>
                <c:pt idx="2225" formatCode="0.0">
                  <c:v>1367</c:v>
                </c:pt>
                <c:pt idx="2226" formatCode="0.0">
                  <c:v>1361.8999999999996</c:v>
                </c:pt>
                <c:pt idx="2227" formatCode="0.0">
                  <c:v>1306.5999999999985</c:v>
                </c:pt>
                <c:pt idx="2228" formatCode="0.0">
                  <c:v>1364.2999999999993</c:v>
                </c:pt>
                <c:pt idx="2229" formatCode="0.0">
                  <c:v>1335.1999999999989</c:v>
                </c:pt>
                <c:pt idx="2230" formatCode="0.0">
                  <c:v>1261.5</c:v>
                </c:pt>
                <c:pt idx="2231" formatCode="0.0">
                  <c:v>1419.6999999999989</c:v>
                </c:pt>
                <c:pt idx="2232" formatCode="0.0">
                  <c:v>1427.6999999999989</c:v>
                </c:pt>
                <c:pt idx="2233" formatCode="0.0">
                  <c:v>1485.4000000000015</c:v>
                </c:pt>
                <c:pt idx="2234" formatCode="0.0">
                  <c:v>1433</c:v>
                </c:pt>
                <c:pt idx="2235" formatCode="0.0">
                  <c:v>1412.2000000000007</c:v>
                </c:pt>
                <c:pt idx="2236" formatCode="0.0">
                  <c:v>1446.5</c:v>
                </c:pt>
                <c:pt idx="2237" formatCode="0.0">
                  <c:v>1454.6000000000004</c:v>
                </c:pt>
                <c:pt idx="2238" formatCode="0.0">
                  <c:v>1457.4000000000015</c:v>
                </c:pt>
                <c:pt idx="2239" formatCode="0.0">
                  <c:v>1419.5</c:v>
                </c:pt>
                <c:pt idx="2240" formatCode="0.0">
                  <c:v>1393.7000000000007</c:v>
                </c:pt>
                <c:pt idx="2241" formatCode="0.0">
                  <c:v>1444</c:v>
                </c:pt>
                <c:pt idx="2242" formatCode="0.0">
                  <c:v>1416.5999999999985</c:v>
                </c:pt>
                <c:pt idx="2243" formatCode="0.0">
                  <c:v>1453.5999999999985</c:v>
                </c:pt>
                <c:pt idx="2244" formatCode="0.0">
                  <c:v>1421.0999999999985</c:v>
                </c:pt>
                <c:pt idx="2245" formatCode="0.0">
                  <c:v>1388.5</c:v>
                </c:pt>
                <c:pt idx="2246" formatCode="0.0">
                  <c:v>1459.7000000000007</c:v>
                </c:pt>
                <c:pt idx="2247" formatCode="0.0">
                  <c:v>1493.5</c:v>
                </c:pt>
                <c:pt idx="2248" formatCode="0.0">
                  <c:v>1534.2000000000007</c:v>
                </c:pt>
                <c:pt idx="2249" formatCode="0.0">
                  <c:v>1505.1000000000004</c:v>
                </c:pt>
                <c:pt idx="2250" formatCode="0.0">
                  <c:v>1499.7999999999993</c:v>
                </c:pt>
                <c:pt idx="2251" formatCode="0.0">
                  <c:v>1476.2999999999993</c:v>
                </c:pt>
                <c:pt idx="2252" formatCode="0.0">
                  <c:v>1516.6000000000004</c:v>
                </c:pt>
                <c:pt idx="2253" formatCode="0.0">
                  <c:v>1477.2000000000007</c:v>
                </c:pt>
                <c:pt idx="2254" formatCode="0.0">
                  <c:v>1506.1000000000004</c:v>
                </c:pt>
                <c:pt idx="2255" formatCode="0.0">
                  <c:v>1487.7999999999993</c:v>
                </c:pt>
                <c:pt idx="2256" formatCode="0.0">
                  <c:v>1496.5</c:v>
                </c:pt>
                <c:pt idx="2257" formatCode="0.0">
                  <c:v>1540.1000000000004</c:v>
                </c:pt>
                <c:pt idx="2258" formatCode="0.0">
                  <c:v>1567.1000000000004</c:v>
                </c:pt>
                <c:pt idx="2259" formatCode="0.0">
                  <c:v>1663.1000000000004</c:v>
                </c:pt>
                <c:pt idx="2260" formatCode="0.0">
                  <c:v>1672.3999999999996</c:v>
                </c:pt>
                <c:pt idx="2261" formatCode="0.0">
                  <c:v>1670.7999999999993</c:v>
                </c:pt>
                <c:pt idx="2262" formatCode="0.0">
                  <c:v>1681.5</c:v>
                </c:pt>
                <c:pt idx="2263" formatCode="0.0">
                  <c:v>1690.2000000000007</c:v>
                </c:pt>
                <c:pt idx="2264" formatCode="0.0">
                  <c:v>1713.8999999999996</c:v>
                </c:pt>
                <c:pt idx="2265" formatCode="0.0">
                  <c:v>1675.8999999999996</c:v>
                </c:pt>
                <c:pt idx="2266" formatCode="0.0">
                  <c:v>1685.7000000000007</c:v>
                </c:pt>
                <c:pt idx="2267" formatCode="0.0">
                  <c:v>1648.3999999999996</c:v>
                </c:pt>
                <c:pt idx="2268" formatCode="0.0">
                  <c:v>1637.2000000000007</c:v>
                </c:pt>
                <c:pt idx="2269" formatCode="0.0">
                  <c:v>1646.8000000000011</c:v>
                </c:pt>
                <c:pt idx="2270" formatCode="0.0">
                  <c:v>1633.7999999999993</c:v>
                </c:pt>
                <c:pt idx="2271" formatCode="0.0">
                  <c:v>1683.1000000000004</c:v>
                </c:pt>
                <c:pt idx="2272" formatCode="0.0">
                  <c:v>1744.2000000000007</c:v>
                </c:pt>
                <c:pt idx="2273" formatCode="0.0">
                  <c:v>1795.0999999999985</c:v>
                </c:pt>
                <c:pt idx="2274" formatCode="0.0">
                  <c:v>1863.3999999999996</c:v>
                </c:pt>
                <c:pt idx="2275" formatCode="0.0">
                  <c:v>1852.5</c:v>
                </c:pt>
                <c:pt idx="2276" formatCode="0.0">
                  <c:v>1875.8000000000011</c:v>
                </c:pt>
                <c:pt idx="2277" formatCode="0.0">
                  <c:v>1854.6999999999989</c:v>
                </c:pt>
                <c:pt idx="2278" formatCode="0.0">
                  <c:v>1893.1999999999989</c:v>
                </c:pt>
                <c:pt idx="2279" formatCode="0.0">
                  <c:v>1909.3000000000011</c:v>
                </c:pt>
                <c:pt idx="2280" formatCode="0.0">
                  <c:v>1905.2999999999993</c:v>
                </c:pt>
                <c:pt idx="2281" formatCode="0.0">
                  <c:v>1926.7000000000007</c:v>
                </c:pt>
                <c:pt idx="2282" formatCode="0.0">
                  <c:v>1924.3999999999996</c:v>
                </c:pt>
                <c:pt idx="2283" formatCode="0.0">
                  <c:v>1852</c:v>
                </c:pt>
                <c:pt idx="2284" formatCode="0.0">
                  <c:v>1909.2999999999993</c:v>
                </c:pt>
                <c:pt idx="2285" formatCode="0.0">
                  <c:v>1897.7999999999993</c:v>
                </c:pt>
                <c:pt idx="2286" formatCode="0.0">
                  <c:v>1974.4000000000015</c:v>
                </c:pt>
                <c:pt idx="2287" formatCode="0.0">
                  <c:v>1905.1999999999989</c:v>
                </c:pt>
                <c:pt idx="2288" formatCode="0.0">
                  <c:v>1931.1999999999989</c:v>
                </c:pt>
                <c:pt idx="2289" formatCode="0.0">
                  <c:v>2025.2999999999993</c:v>
                </c:pt>
                <c:pt idx="2290" formatCode="0.0">
                  <c:v>2084.3999999999996</c:v>
                </c:pt>
                <c:pt idx="2291" formatCode="0.0">
                  <c:v>2153.1000000000004</c:v>
                </c:pt>
                <c:pt idx="2292" formatCode="0.0">
                  <c:v>2155.1000000000004</c:v>
                </c:pt>
                <c:pt idx="2293" formatCode="0.0">
                  <c:v>2224.2000000000007</c:v>
                </c:pt>
                <c:pt idx="2294" formatCode="0.0">
                  <c:v>2241.7000000000007</c:v>
                </c:pt>
                <c:pt idx="2295" formatCode="0.0">
                  <c:v>2208.3999999999996</c:v>
                </c:pt>
                <c:pt idx="2296" formatCode="0.0">
                  <c:v>2189.3000000000011</c:v>
                </c:pt>
                <c:pt idx="2297" formatCode="0.0">
                  <c:v>2207.5999999999985</c:v>
                </c:pt>
                <c:pt idx="2298" formatCode="0.0">
                  <c:v>2169.5</c:v>
                </c:pt>
                <c:pt idx="2299" formatCode="0.0">
                  <c:v>2176.8999999999996</c:v>
                </c:pt>
                <c:pt idx="2300" formatCode="0.0">
                  <c:v>2196.8999999999996</c:v>
                </c:pt>
                <c:pt idx="2301" formatCode="0.0">
                  <c:v>2195.7999999999993</c:v>
                </c:pt>
                <c:pt idx="2302" formatCode="0.0">
                  <c:v>2246.7000000000007</c:v>
                </c:pt>
                <c:pt idx="2303" formatCode="0.0">
                  <c:v>2270</c:v>
                </c:pt>
                <c:pt idx="2304" formatCode="0.0">
                  <c:v>2316.5</c:v>
                </c:pt>
                <c:pt idx="2305" formatCode="0.0">
                  <c:v>2353.8999999999996</c:v>
                </c:pt>
                <c:pt idx="2306" formatCode="0.0">
                  <c:v>2402</c:v>
                </c:pt>
                <c:pt idx="2307" formatCode="0.0">
                  <c:v>2448.3999999999996</c:v>
                </c:pt>
                <c:pt idx="2308" formatCode="0.0">
                  <c:v>2494.1999999999989</c:v>
                </c:pt>
                <c:pt idx="2309" formatCode="0.0">
                  <c:v>2524.6000000000004</c:v>
                </c:pt>
                <c:pt idx="2310" formatCode="0.0">
                  <c:v>2511.7999999999993</c:v>
                </c:pt>
                <c:pt idx="2311" formatCode="0.0">
                  <c:v>2540.7999999999993</c:v>
                </c:pt>
                <c:pt idx="2312" formatCode="0.0">
                  <c:v>2545.6999999999989</c:v>
                </c:pt>
                <c:pt idx="2313" formatCode="0.0">
                  <c:v>2550.9000000000015</c:v>
                </c:pt>
                <c:pt idx="2314" formatCode="0.0">
                  <c:v>2539.8999999999996</c:v>
                </c:pt>
                <c:pt idx="2315" formatCode="0.0">
                  <c:v>2472.5999999999985</c:v>
                </c:pt>
                <c:pt idx="2316" formatCode="0.0">
                  <c:v>2595.7000000000007</c:v>
                </c:pt>
                <c:pt idx="2317" formatCode="0.0">
                  <c:v>2626.2000000000007</c:v>
                </c:pt>
                <c:pt idx="2318" formatCode="0.0">
                  <c:v>2597.7000000000007</c:v>
                </c:pt>
                <c:pt idx="2319" formatCode="0.0">
                  <c:v>2638.1999999999989</c:v>
                </c:pt>
                <c:pt idx="2320" formatCode="0.0">
                  <c:v>2644</c:v>
                </c:pt>
                <c:pt idx="2321" formatCode="0.0">
                  <c:v>2674.1000000000004</c:v>
                </c:pt>
                <c:pt idx="2322" formatCode="0.0">
                  <c:v>2754.1999999999989</c:v>
                </c:pt>
                <c:pt idx="2323" formatCode="0.0">
                  <c:v>2762.2999999999993</c:v>
                </c:pt>
                <c:pt idx="2324" formatCode="0.0">
                  <c:v>2836.3999999999996</c:v>
                </c:pt>
                <c:pt idx="2325" formatCode="0.0">
                  <c:v>2921.1999999999989</c:v>
                </c:pt>
                <c:pt idx="2326" formatCode="0.0">
                  <c:v>2962</c:v>
                </c:pt>
                <c:pt idx="2327" formatCode="0.0">
                  <c:v>2983.1999999999989</c:v>
                </c:pt>
                <c:pt idx="2328" formatCode="0.0">
                  <c:v>3030.4000000000015</c:v>
                </c:pt>
                <c:pt idx="2329" formatCode="0.0">
                  <c:v>3116.6000000000004</c:v>
                </c:pt>
                <c:pt idx="2330" formatCode="0.0">
                  <c:v>3130.2999999999993</c:v>
                </c:pt>
                <c:pt idx="2331" formatCode="0.0">
                  <c:v>3169</c:v>
                </c:pt>
                <c:pt idx="2332" formatCode="0.0">
                  <c:v>3131.2000000000007</c:v>
                </c:pt>
                <c:pt idx="2333" formatCode="0.0">
                  <c:v>3129.1999999999989</c:v>
                </c:pt>
                <c:pt idx="2334" formatCode="0.0">
                  <c:v>3032.6999999999989</c:v>
                </c:pt>
                <c:pt idx="2335" formatCode="0.0">
                  <c:v>2964.2999999999993</c:v>
                </c:pt>
                <c:pt idx="2336" formatCode="0.0">
                  <c:v>3083.5</c:v>
                </c:pt>
                <c:pt idx="2337" formatCode="0.0">
                  <c:v>3108.6000000000004</c:v>
                </c:pt>
                <c:pt idx="2338" formatCode="0.0">
                  <c:v>3180.3999999999996</c:v>
                </c:pt>
                <c:pt idx="2339" formatCode="0.0">
                  <c:v>3346.4000000000015</c:v>
                </c:pt>
                <c:pt idx="2340" formatCode="0.0">
                  <c:v>3519.3999999999996</c:v>
                </c:pt>
                <c:pt idx="2341" formatCode="0.0">
                  <c:v>3590</c:v>
                </c:pt>
                <c:pt idx="2342" formatCode="0.0">
                  <c:v>3662.4000000000015</c:v>
                </c:pt>
                <c:pt idx="2343" formatCode="0.0">
                  <c:v>3783.5</c:v>
                </c:pt>
                <c:pt idx="2344" formatCode="0.0">
                  <c:v>3770</c:v>
                </c:pt>
                <c:pt idx="2345" formatCode="0.0">
                  <c:v>3825.3000000000011</c:v>
                </c:pt>
                <c:pt idx="2346" formatCode="0.0">
                  <c:v>3810.6000000000004</c:v>
                </c:pt>
                <c:pt idx="2347" formatCode="0.0">
                  <c:v>3727.7000000000007</c:v>
                </c:pt>
                <c:pt idx="2348" formatCode="0.0">
                  <c:v>3746.5</c:v>
                </c:pt>
                <c:pt idx="2349" formatCode="0.0">
                  <c:v>3729.1000000000004</c:v>
                </c:pt>
                <c:pt idx="2350" formatCode="0.0">
                  <c:v>3588.5</c:v>
                </c:pt>
                <c:pt idx="2351" formatCode="0.0">
                  <c:v>3513.7999999999993</c:v>
                </c:pt>
                <c:pt idx="2352" formatCode="0.0">
                  <c:v>3477.2000000000007</c:v>
                </c:pt>
                <c:pt idx="2353" formatCode="0.0">
                  <c:v>3696.6000000000004</c:v>
                </c:pt>
                <c:pt idx="2354" formatCode="0.0">
                  <c:v>3900</c:v>
                </c:pt>
                <c:pt idx="2355" formatCode="0.0">
                  <c:v>4124.8000000000011</c:v>
                </c:pt>
                <c:pt idx="2356" formatCode="0.0">
                  <c:v>4382.7000000000007</c:v>
                </c:pt>
                <c:pt idx="2357" formatCode="0.0">
                  <c:v>4452.5</c:v>
                </c:pt>
                <c:pt idx="2358" formatCode="0.0">
                  <c:v>4527.0999999999985</c:v>
                </c:pt>
                <c:pt idx="2359" formatCode="0.0">
                  <c:v>4682.8999999999978</c:v>
                </c:pt>
                <c:pt idx="2360" formatCode="0.0">
                  <c:v>4740.0000000000018</c:v>
                </c:pt>
                <c:pt idx="2361" formatCode="0.0">
                  <c:v>4932.9000000000015</c:v>
                </c:pt>
                <c:pt idx="2362" formatCode="0.0">
                  <c:v>4908.2999999999993</c:v>
                </c:pt>
                <c:pt idx="2363" formatCode="0.0">
                  <c:v>4791.1000000000004</c:v>
                </c:pt>
                <c:pt idx="2364" formatCode="0.0">
                  <c:v>4774.1999999999989</c:v>
                </c:pt>
                <c:pt idx="2365" formatCode="0.0">
                  <c:v>4729.8000000000011</c:v>
                </c:pt>
                <c:pt idx="2366" formatCode="0.0">
                  <c:v>4728.0000000000018</c:v>
                </c:pt>
                <c:pt idx="2367" formatCode="0.0">
                  <c:v>4722.7999999999993</c:v>
                </c:pt>
                <c:pt idx="2368" formatCode="0.0">
                  <c:v>4658.5000000000018</c:v>
                </c:pt>
                <c:pt idx="2369" formatCode="0.0">
                  <c:v>4739.3000000000011</c:v>
                </c:pt>
                <c:pt idx="2370" formatCode="0.0">
                  <c:v>4746.8999999999978</c:v>
                </c:pt>
                <c:pt idx="2371" formatCode="0.0">
                  <c:v>4816.8000000000011</c:v>
                </c:pt>
                <c:pt idx="2372" formatCode="0.0">
                  <c:v>4754.8999999999978</c:v>
                </c:pt>
                <c:pt idx="2373" formatCode="0.0">
                  <c:v>4834.7000000000007</c:v>
                </c:pt>
                <c:pt idx="2374" formatCode="0.0">
                  <c:v>4909.1000000000004</c:v>
                </c:pt>
                <c:pt idx="2375" formatCode="0.0">
                  <c:v>4938.8000000000011</c:v>
                </c:pt>
                <c:pt idx="2376" formatCode="0.0">
                  <c:v>4972.8999999999978</c:v>
                </c:pt>
                <c:pt idx="2377" formatCode="0.0">
                  <c:v>4975.6999999999989</c:v>
                </c:pt>
                <c:pt idx="2378" formatCode="0.0">
                  <c:v>4999.5</c:v>
                </c:pt>
                <c:pt idx="2379" formatCode="0.0">
                  <c:v>5021.1000000000004</c:v>
                </c:pt>
                <c:pt idx="2380" formatCode="0.0">
                  <c:v>5014.4000000000015</c:v>
                </c:pt>
                <c:pt idx="2381" formatCode="0.0">
                  <c:v>5041.4999999999982</c:v>
                </c:pt>
                <c:pt idx="2382" formatCode="0.0">
                  <c:v>4964.2000000000007</c:v>
                </c:pt>
                <c:pt idx="2383" formatCode="0.0">
                  <c:v>5043.9999999999982</c:v>
                </c:pt>
                <c:pt idx="2384" formatCode="0.0">
                  <c:v>5057.2999999999993</c:v>
                </c:pt>
                <c:pt idx="2385" formatCode="0.0">
                  <c:v>5052.5</c:v>
                </c:pt>
                <c:pt idx="2386" formatCode="0.0">
                  <c:v>5148.8999999999996</c:v>
                </c:pt>
                <c:pt idx="2387" formatCode="0.0">
                  <c:v>5171</c:v>
                </c:pt>
                <c:pt idx="2388" formatCode="0.0">
                  <c:v>5219.3999999999978</c:v>
                </c:pt>
                <c:pt idx="2389" formatCode="0.0">
                  <c:v>5327.2000000000007</c:v>
                </c:pt>
                <c:pt idx="2390" formatCode="0.0">
                  <c:v>5358.3000000000011</c:v>
                </c:pt>
                <c:pt idx="2391" formatCode="0.0">
                  <c:v>5327.2999999999993</c:v>
                </c:pt>
                <c:pt idx="2392" formatCode="0.0">
                  <c:v>5365.6999999999989</c:v>
                </c:pt>
                <c:pt idx="2393" formatCode="0.0">
                  <c:v>5406.4000000000015</c:v>
                </c:pt>
                <c:pt idx="2394" formatCode="0.0">
                  <c:v>5409.2999999999993</c:v>
                </c:pt>
                <c:pt idx="2395" formatCode="0.0">
                  <c:v>5491</c:v>
                </c:pt>
                <c:pt idx="2396" formatCode="0.0">
                  <c:v>5585.7999999999993</c:v>
                </c:pt>
                <c:pt idx="2397" formatCode="0.0">
                  <c:v>5519.7999999999993</c:v>
                </c:pt>
                <c:pt idx="2398" formatCode="0.0">
                  <c:v>5577.7000000000007</c:v>
                </c:pt>
                <c:pt idx="2399" formatCode="0.0">
                  <c:v>5622.2000000000007</c:v>
                </c:pt>
                <c:pt idx="2400" formatCode="0.0">
                  <c:v>5667.0000000000018</c:v>
                </c:pt>
                <c:pt idx="2401" formatCode="0.0">
                  <c:v>5742.3000000000011</c:v>
                </c:pt>
                <c:pt idx="2402" formatCode="0.0">
                  <c:v>5767.9</c:v>
                </c:pt>
                <c:pt idx="2403" formatCode="0.0">
                  <c:v>5801.9999999999982</c:v>
                </c:pt>
                <c:pt idx="2404" formatCode="0.0">
                  <c:v>5953.6999999999989</c:v>
                </c:pt>
                <c:pt idx="2405" formatCode="0.0">
                  <c:v>5894.9</c:v>
                </c:pt>
                <c:pt idx="2406" formatCode="0.0">
                  <c:v>6076.9999999999982</c:v>
                </c:pt>
                <c:pt idx="2407" formatCode="0.0">
                  <c:v>6076.5999999999985</c:v>
                </c:pt>
                <c:pt idx="2408" formatCode="0.0">
                  <c:v>6143.0000000000018</c:v>
                </c:pt>
                <c:pt idx="2409" formatCode="0.0">
                  <c:v>6237.9</c:v>
                </c:pt>
                <c:pt idx="2410" formatCode="0.0">
                  <c:v>6275.2999999999993</c:v>
                </c:pt>
                <c:pt idx="2411" formatCode="0.0">
                  <c:v>6291.0999999999985</c:v>
                </c:pt>
                <c:pt idx="2412" formatCode="0.0">
                  <c:v>6397.8999999999978</c:v>
                </c:pt>
                <c:pt idx="2413" formatCode="0.0">
                  <c:v>6523.2000000000007</c:v>
                </c:pt>
                <c:pt idx="2414" formatCode="0.0">
                  <c:v>6485.7000000000007</c:v>
                </c:pt>
                <c:pt idx="2415" formatCode="0.0">
                  <c:v>6627.2999999999993</c:v>
                </c:pt>
                <c:pt idx="2416" formatCode="0.0">
                  <c:v>6720.4000000000015</c:v>
                </c:pt>
                <c:pt idx="2417" formatCode="0.0">
                  <c:v>6741.7999999999993</c:v>
                </c:pt>
                <c:pt idx="2418" formatCode="0.0">
                  <c:v>6766.9999999999982</c:v>
                </c:pt>
                <c:pt idx="2419" formatCode="0.0">
                  <c:v>6809.4</c:v>
                </c:pt>
                <c:pt idx="2420" formatCode="0.0">
                  <c:v>6898.2999999999993</c:v>
                </c:pt>
                <c:pt idx="2421" formatCode="0.0">
                  <c:v>6944.1</c:v>
                </c:pt>
                <c:pt idx="2422" formatCode="0.0">
                  <c:v>7074.1</c:v>
                </c:pt>
                <c:pt idx="2423" formatCode="0.0">
                  <c:v>7131.5999999999985</c:v>
                </c:pt>
                <c:pt idx="2424" formatCode="0.0">
                  <c:v>7242.1</c:v>
                </c:pt>
                <c:pt idx="2425" formatCode="0.0">
                  <c:v>7376.6999999999989</c:v>
                </c:pt>
                <c:pt idx="2426" formatCode="0.0">
                  <c:v>7449.4</c:v>
                </c:pt>
                <c:pt idx="2427" formatCode="0.0">
                  <c:v>7603.6</c:v>
                </c:pt>
                <c:pt idx="2428" formatCode="General">
                  <c:v>7707.5</c:v>
                </c:pt>
                <c:pt idx="2429" formatCode="0.0">
                  <c:v>7811.4</c:v>
                </c:pt>
                <c:pt idx="2430" formatCode="0.0">
                  <c:v>7864.2999999999993</c:v>
                </c:pt>
                <c:pt idx="2431" formatCode="0.0">
                  <c:v>7912.1</c:v>
                </c:pt>
                <c:pt idx="2432" formatCode="0.0">
                  <c:v>8006.6999999999989</c:v>
                </c:pt>
                <c:pt idx="2433" formatCode="0.0">
                  <c:v>8021.9000000000015</c:v>
                </c:pt>
                <c:pt idx="2434" formatCode="0.0">
                  <c:v>8126</c:v>
                </c:pt>
                <c:pt idx="2435" formatCode="0.0">
                  <c:v>8234.5</c:v>
                </c:pt>
                <c:pt idx="2436" formatCode="0.0">
                  <c:v>8165.5</c:v>
                </c:pt>
                <c:pt idx="2437" formatCode="0.0">
                  <c:v>8439.2000000000007</c:v>
                </c:pt>
                <c:pt idx="2438" formatCode="0.0">
                  <c:v>8612.1</c:v>
                </c:pt>
                <c:pt idx="2439" formatCode="0.0">
                  <c:v>8702.9000000000015</c:v>
                </c:pt>
                <c:pt idx="2440" formatCode="0.0">
                  <c:v>8770.7000000000007</c:v>
                </c:pt>
                <c:pt idx="2441" formatCode="0.0">
                  <c:v>8927.3000000000011</c:v>
                </c:pt>
                <c:pt idx="2442" formatCode="0.0">
                  <c:v>9118.0999999999985</c:v>
                </c:pt>
                <c:pt idx="2443" formatCode="0.0">
                  <c:v>9161.2999999999993</c:v>
                </c:pt>
                <c:pt idx="2444" formatCode="0.0">
                  <c:v>9298.0999999999985</c:v>
                </c:pt>
                <c:pt idx="2445" formatCode="0.0">
                  <c:v>9494.9</c:v>
                </c:pt>
                <c:pt idx="2446" formatCode="0.0">
                  <c:v>9538.7999999999993</c:v>
                </c:pt>
                <c:pt idx="2447" formatCode="0.0">
                  <c:v>9720.7999999999993</c:v>
                </c:pt>
                <c:pt idx="2448" formatCode="0.0">
                  <c:v>9792.1999999999989</c:v>
                </c:pt>
                <c:pt idx="2449" formatCode="0.0">
                  <c:v>10018.200000000001</c:v>
                </c:pt>
                <c:pt idx="2450" formatCode="0.0">
                  <c:v>10065.900000000001</c:v>
                </c:pt>
                <c:pt idx="2451" formatCode="0.0">
                  <c:v>10235.699999999999</c:v>
                </c:pt>
                <c:pt idx="2452" formatCode="0.0">
                  <c:v>10360.199999999999</c:v>
                </c:pt>
                <c:pt idx="2453" formatCode="0.0">
                  <c:v>10484.299999999999</c:v>
                </c:pt>
                <c:pt idx="2454" formatCode="0.0">
                  <c:v>10704.2</c:v>
                </c:pt>
                <c:pt idx="2455" formatCode="0.0">
                  <c:v>10787.8</c:v>
                </c:pt>
                <c:pt idx="2456" formatCode="0.0">
                  <c:v>10946.7</c:v>
                </c:pt>
                <c:pt idx="2457" formatCode="0.0">
                  <c:v>11080.7</c:v>
                </c:pt>
                <c:pt idx="2458" formatCode="0.0">
                  <c:v>11292.400000000001</c:v>
                </c:pt>
                <c:pt idx="2459" formatCode="0.0">
                  <c:v>11416.7</c:v>
                </c:pt>
                <c:pt idx="2460" formatCode="0.0">
                  <c:v>11610.699999999999</c:v>
                </c:pt>
                <c:pt idx="2461" formatCode="0.0">
                  <c:v>11777.6</c:v>
                </c:pt>
                <c:pt idx="2462" formatCode="0.0">
                  <c:v>11947.6</c:v>
                </c:pt>
                <c:pt idx="2463" formatCode="0.0">
                  <c:v>12130.999999999998</c:v>
                </c:pt>
                <c:pt idx="2464" formatCode="0.0">
                  <c:v>12319.100000000002</c:v>
                </c:pt>
                <c:pt idx="2465" formatCode="0.0">
                  <c:v>12407.8</c:v>
                </c:pt>
                <c:pt idx="2466" formatCode="0.0">
                  <c:v>12685.199999999999</c:v>
                </c:pt>
                <c:pt idx="2467" formatCode="0.0">
                  <c:v>12843.300000000001</c:v>
                </c:pt>
                <c:pt idx="2468" formatCode="0.0">
                  <c:v>13015.9</c:v>
                </c:pt>
                <c:pt idx="2469" formatCode="0.0">
                  <c:v>13176.5</c:v>
                </c:pt>
                <c:pt idx="2470" formatCode="0.0">
                  <c:v>13437.4</c:v>
                </c:pt>
                <c:pt idx="2471" formatCode="0.0">
                  <c:v>13605.6</c:v>
                </c:pt>
                <c:pt idx="2472" formatCode="0.0">
                  <c:v>13721.800000000001</c:v>
                </c:pt>
                <c:pt idx="2473" formatCode="0.0">
                  <c:v>13876.3</c:v>
                </c:pt>
                <c:pt idx="2474" formatCode="0.0">
                  <c:v>14002.899999999998</c:v>
                </c:pt>
                <c:pt idx="2475" formatCode="0.0">
                  <c:v>14322.499999999998</c:v>
                </c:pt>
                <c:pt idx="2476" formatCode="0.0">
                  <c:v>14412.800000000001</c:v>
                </c:pt>
                <c:pt idx="2477" formatCode="0.0">
                  <c:v>14638.800000000001</c:v>
                </c:pt>
                <c:pt idx="2478" formatCode="0.0">
                  <c:v>14798.599999999999</c:v>
                </c:pt>
                <c:pt idx="2479" formatCode="0.0">
                  <c:v>15114.8</c:v>
                </c:pt>
                <c:pt idx="2480" formatCode="0.0">
                  <c:v>15319.400000000001</c:v>
                </c:pt>
                <c:pt idx="2481" formatCode="0.0">
                  <c:v>15505.199999999999</c:v>
                </c:pt>
                <c:pt idx="2482" formatCode="0.0">
                  <c:v>15744</c:v>
                </c:pt>
                <c:pt idx="2483" formatCode="0.0">
                  <c:v>15984.000000000002</c:v>
                </c:pt>
                <c:pt idx="2484" formatCode="0.0">
                  <c:v>16143</c:v>
                </c:pt>
                <c:pt idx="2485" formatCode="0.0">
                  <c:v>16425.599999999999</c:v>
                </c:pt>
                <c:pt idx="2486" formatCode="0.0">
                  <c:v>16574.099999999999</c:v>
                </c:pt>
                <c:pt idx="2487" formatCode="0.0">
                  <c:v>16807.2</c:v>
                </c:pt>
                <c:pt idx="2488" formatCode="0.0">
                  <c:v>17075.8</c:v>
                </c:pt>
                <c:pt idx="2489" formatCode="0.0">
                  <c:v>17139.900000000001</c:v>
                </c:pt>
                <c:pt idx="2490" formatCode="0.0">
                  <c:v>17634.099999999999</c:v>
                </c:pt>
                <c:pt idx="2491" formatCode="0.0">
                  <c:v>17614.699999999997</c:v>
                </c:pt>
                <c:pt idx="2492" formatCode="0.0">
                  <c:v>17943.3</c:v>
                </c:pt>
                <c:pt idx="2493" formatCode="0.0">
                  <c:v>18299.3</c:v>
                </c:pt>
                <c:pt idx="2494" formatCode="0.0">
                  <c:v>18414.8</c:v>
                </c:pt>
                <c:pt idx="2495" formatCode="0.0">
                  <c:v>18677.5</c:v>
                </c:pt>
                <c:pt idx="2496" formatCode="0.0">
                  <c:v>18931.400000000001</c:v>
                </c:pt>
                <c:pt idx="2497" formatCode="0.0">
                  <c:v>19083.5</c:v>
                </c:pt>
                <c:pt idx="2498" formatCode="0.0">
                  <c:v>19464.900000000001</c:v>
                </c:pt>
                <c:pt idx="2499" formatCode="0.0">
                  <c:v>19570.2</c:v>
                </c:pt>
                <c:pt idx="2500" formatCode="0.0">
                  <c:v>19876.399999999998</c:v>
                </c:pt>
                <c:pt idx="2501" formatCode="0.0">
                  <c:v>19977.899999999998</c:v>
                </c:pt>
                <c:pt idx="2502" formatCode="0.0">
                  <c:v>20304.2</c:v>
                </c:pt>
                <c:pt idx="2503" formatCode="0.0">
                  <c:v>20575.099999999999</c:v>
                </c:pt>
                <c:pt idx="2504" formatCode="0.0">
                  <c:v>20822.2</c:v>
                </c:pt>
                <c:pt idx="2505" formatCode="0.0">
                  <c:v>20972.1</c:v>
                </c:pt>
                <c:pt idx="2506" formatCode="0.0">
                  <c:v>21323.399999999998</c:v>
                </c:pt>
                <c:pt idx="2507" formatCode="0.0">
                  <c:v>21503.300000000003</c:v>
                </c:pt>
                <c:pt idx="2508" formatCode="0.0">
                  <c:v>21721.8</c:v>
                </c:pt>
                <c:pt idx="2509" formatCode="0.0">
                  <c:v>22031.100000000002</c:v>
                </c:pt>
                <c:pt idx="2510" formatCode="0.0">
                  <c:v>22375.4</c:v>
                </c:pt>
                <c:pt idx="2511" formatCode="0.0">
                  <c:v>22480.499999999996</c:v>
                </c:pt>
                <c:pt idx="2512" formatCode="0.0">
                  <c:v>22777.1</c:v>
                </c:pt>
                <c:pt idx="2513" formatCode="0.0">
                  <c:v>23001.100000000002</c:v>
                </c:pt>
                <c:pt idx="2514" formatCode="0.0">
                  <c:v>23315.599999999999</c:v>
                </c:pt>
                <c:pt idx="2515" formatCode="0.0">
                  <c:v>23625.700000000004</c:v>
                </c:pt>
                <c:pt idx="2516" formatCode="0.0">
                  <c:v>23790.6</c:v>
                </c:pt>
                <c:pt idx="2517" formatCode="0.0">
                  <c:v>24224.6</c:v>
                </c:pt>
                <c:pt idx="2518" formatCode="0.0">
                  <c:v>24267.500000000004</c:v>
                </c:pt>
                <c:pt idx="2519" formatCode="0.0">
                  <c:v>24778.799999999996</c:v>
                </c:pt>
                <c:pt idx="2520" formatCode="0.0">
                  <c:v>24818.200000000004</c:v>
                </c:pt>
                <c:pt idx="2521" formatCode="0.0">
                  <c:v>25296.899999999998</c:v>
                </c:pt>
                <c:pt idx="2522" formatCode="0.0">
                  <c:v>25297.8</c:v>
                </c:pt>
                <c:pt idx="2523" formatCode="0.0">
                  <c:v>25734.6</c:v>
                </c:pt>
                <c:pt idx="2524" formatCode="0.0">
                  <c:v>26086.700000000004</c:v>
                </c:pt>
                <c:pt idx="2525" formatCode="0.0">
                  <c:v>26291</c:v>
                </c:pt>
                <c:pt idx="2526" formatCode="0.0">
                  <c:v>26559.4</c:v>
                </c:pt>
                <c:pt idx="2527" formatCode="0.0">
                  <c:v>26842.300000000003</c:v>
                </c:pt>
                <c:pt idx="2528" formatCode="0.0">
                  <c:v>27052.2</c:v>
                </c:pt>
                <c:pt idx="2529" formatCode="0.0">
                  <c:v>27265.800000000003</c:v>
                </c:pt>
                <c:pt idx="2530" formatCode="0.0">
                  <c:v>27680.6</c:v>
                </c:pt>
                <c:pt idx="2531" formatCode="0.0">
                  <c:v>27813.100000000002</c:v>
                </c:pt>
                <c:pt idx="2532" formatCode="0.0">
                  <c:v>28150.9</c:v>
                </c:pt>
                <c:pt idx="2533" formatCode="0.0">
                  <c:v>28505.600000000002</c:v>
                </c:pt>
                <c:pt idx="2534" formatCode="0.0">
                  <c:v>28661.100000000002</c:v>
                </c:pt>
                <c:pt idx="2535" formatCode="0.0">
                  <c:v>28971.000000000004</c:v>
                </c:pt>
                <c:pt idx="2536" formatCode="0.0">
                  <c:v>29271.1</c:v>
                </c:pt>
                <c:pt idx="2537" formatCode="0.0">
                  <c:v>29575.9</c:v>
                </c:pt>
                <c:pt idx="2538" formatCode="0.0">
                  <c:v>29731.200000000001</c:v>
                </c:pt>
                <c:pt idx="2539" formatCode="0.0">
                  <c:v>30149.899999999998</c:v>
                </c:pt>
                <c:pt idx="2540" formatCode="0.0">
                  <c:v>30481.199999999997</c:v>
                </c:pt>
                <c:pt idx="2541" formatCode="0.0">
                  <c:v>30696.7</c:v>
                </c:pt>
                <c:pt idx="2542" formatCode="0.0">
                  <c:v>31100.299999999996</c:v>
                </c:pt>
                <c:pt idx="2543" formatCode="0.0">
                  <c:v>31365.299999999996</c:v>
                </c:pt>
                <c:pt idx="2544" formatCode="0.0">
                  <c:v>31758.399999999998</c:v>
                </c:pt>
                <c:pt idx="2545" formatCode="0.0">
                  <c:v>32116.399999999998</c:v>
                </c:pt>
                <c:pt idx="2546" formatCode="0.0">
                  <c:v>32415.3</c:v>
                </c:pt>
                <c:pt idx="2547" formatCode="0.0">
                  <c:v>32597.500000000004</c:v>
                </c:pt>
                <c:pt idx="2548" formatCode="0.0">
                  <c:v>32906.5</c:v>
                </c:pt>
                <c:pt idx="2549" formatCode="0.0">
                  <c:v>33196.799999999996</c:v>
                </c:pt>
                <c:pt idx="2550" formatCode="0.0">
                  <c:v>33488.300000000003</c:v>
                </c:pt>
                <c:pt idx="2551" formatCode="0.0">
                  <c:v>33796.699999999997</c:v>
                </c:pt>
                <c:pt idx="2552" formatCode="0.0">
                  <c:v>34201</c:v>
                </c:pt>
                <c:pt idx="2553" formatCode="0.0">
                  <c:v>34492</c:v>
                </c:pt>
                <c:pt idx="2554" formatCode="0.0">
                  <c:v>34867.200000000004</c:v>
                </c:pt>
                <c:pt idx="2555" formatCode="0.0">
                  <c:v>35102.6</c:v>
                </c:pt>
                <c:pt idx="2556" formatCode="0.0">
                  <c:v>35448.199999999997</c:v>
                </c:pt>
                <c:pt idx="2557" formatCode="0.0">
                  <c:v>35789.199999999997</c:v>
                </c:pt>
                <c:pt idx="2558" formatCode="0.0">
                  <c:v>36208.800000000003</c:v>
                </c:pt>
                <c:pt idx="2559" formatCode="0.0">
                  <c:v>36376.199999999997</c:v>
                </c:pt>
                <c:pt idx="2560" formatCode="0.0">
                  <c:v>36786</c:v>
                </c:pt>
                <c:pt idx="2561" formatCode="0.0">
                  <c:v>37084</c:v>
                </c:pt>
                <c:pt idx="2562" formatCode="0.0">
                  <c:v>37410</c:v>
                </c:pt>
                <c:pt idx="2563" formatCode="0.0">
                  <c:v>37589.200000000004</c:v>
                </c:pt>
                <c:pt idx="2564" formatCode="0.0">
                  <c:v>38351.100000000006</c:v>
                </c:pt>
                <c:pt idx="2565" formatCode="0.0">
                  <c:v>38571.599999999999</c:v>
                </c:pt>
                <c:pt idx="2566" formatCode="0.0">
                  <c:v>38811.300000000003</c:v>
                </c:pt>
                <c:pt idx="2567" formatCode="0.0">
                  <c:v>39142.899999999994</c:v>
                </c:pt>
                <c:pt idx="2568" formatCode="0.0">
                  <c:v>39561.399999999994</c:v>
                </c:pt>
                <c:pt idx="2569" formatCode="0.0">
                  <c:v>39978.9</c:v>
                </c:pt>
                <c:pt idx="2570" formatCode="0.0">
                  <c:v>40350.600000000006</c:v>
                </c:pt>
                <c:pt idx="2571" formatCode="0.0">
                  <c:v>40796.199999999997</c:v>
                </c:pt>
                <c:pt idx="2572" formatCode="0.0">
                  <c:v>41131.300000000003</c:v>
                </c:pt>
                <c:pt idx="2573" formatCode="0.0">
                  <c:v>41581.899999999994</c:v>
                </c:pt>
                <c:pt idx="2574" formatCode="0.0">
                  <c:v>41808.800000000003</c:v>
                </c:pt>
                <c:pt idx="2575" formatCode="0.0">
                  <c:v>42215.8</c:v>
                </c:pt>
                <c:pt idx="2576" formatCode="0.0">
                  <c:v>42564.100000000006</c:v>
                </c:pt>
                <c:pt idx="2577" formatCode="0.0">
                  <c:v>42745.3</c:v>
                </c:pt>
                <c:pt idx="2578" formatCode="0.0">
                  <c:v>43232.7</c:v>
                </c:pt>
                <c:pt idx="2579" formatCode="0.0">
                  <c:v>43574.5</c:v>
                </c:pt>
                <c:pt idx="2580" formatCode="0.0">
                  <c:v>44068</c:v>
                </c:pt>
                <c:pt idx="2581" formatCode="0.0">
                  <c:v>44345.5</c:v>
                </c:pt>
                <c:pt idx="2582" formatCode="0.0">
                  <c:v>44442.9</c:v>
                </c:pt>
                <c:pt idx="2583" formatCode="0.0">
                  <c:v>45059</c:v>
                </c:pt>
                <c:pt idx="2584" formatCode="0.0">
                  <c:v>45324.3</c:v>
                </c:pt>
                <c:pt idx="2585" formatCode="0.0">
                  <c:v>45688.200000000004</c:v>
                </c:pt>
                <c:pt idx="2586" formatCode="0.0">
                  <c:v>46188.2</c:v>
                </c:pt>
                <c:pt idx="2587" formatCode="0.0">
                  <c:v>46510.3</c:v>
                </c:pt>
                <c:pt idx="2588" formatCode="0.0">
                  <c:v>46507.1</c:v>
                </c:pt>
                <c:pt idx="2589" formatCode="0.0">
                  <c:v>47319.6</c:v>
                </c:pt>
                <c:pt idx="2590" formatCode="0.0">
                  <c:v>47477.1</c:v>
                </c:pt>
                <c:pt idx="2591" formatCode="0.0">
                  <c:v>47904.5</c:v>
                </c:pt>
                <c:pt idx="2592" formatCode="0.0">
                  <c:v>48473.8</c:v>
                </c:pt>
                <c:pt idx="2593" formatCode="0.0">
                  <c:v>48603.4</c:v>
                </c:pt>
                <c:pt idx="2594" formatCode="0.0">
                  <c:v>49158.2</c:v>
                </c:pt>
                <c:pt idx="2595" formatCode="0.0">
                  <c:v>49528.1</c:v>
                </c:pt>
                <c:pt idx="2596" formatCode="0.0">
                  <c:v>49806.2</c:v>
                </c:pt>
                <c:pt idx="2597" formatCode="0.0">
                  <c:v>50213.7</c:v>
                </c:pt>
                <c:pt idx="2598" formatCode="0.0">
                  <c:v>50728.3</c:v>
                </c:pt>
                <c:pt idx="2599" formatCode="0.0">
                  <c:v>51159.600000000006</c:v>
                </c:pt>
                <c:pt idx="2600" formatCode="0.0">
                  <c:v>51533.4</c:v>
                </c:pt>
                <c:pt idx="2601" formatCode="0.0">
                  <c:v>51849.3</c:v>
                </c:pt>
                <c:pt idx="2602" formatCode="0.0">
                  <c:v>51363.8</c:v>
                </c:pt>
                <c:pt idx="2603" formatCode="0.0">
                  <c:v>51294.6</c:v>
                </c:pt>
                <c:pt idx="2604" formatCode="0.0">
                  <c:v>51756</c:v>
                </c:pt>
                <c:pt idx="2605" formatCode="0.0">
                  <c:v>52096.9</c:v>
                </c:pt>
                <c:pt idx="2606" formatCode="0.0">
                  <c:v>52127.4</c:v>
                </c:pt>
                <c:pt idx="2607" formatCode="0.0">
                  <c:v>51989.2</c:v>
                </c:pt>
                <c:pt idx="2608" formatCode="0.0">
                  <c:v>51568.3</c:v>
                </c:pt>
                <c:pt idx="2609" formatCode="0.0">
                  <c:v>51312.5</c:v>
                </c:pt>
                <c:pt idx="2610" formatCode="0.0">
                  <c:v>52080.1</c:v>
                </c:pt>
                <c:pt idx="2611" formatCode="0.0">
                  <c:v>51072.800000000003</c:v>
                </c:pt>
                <c:pt idx="2612" formatCode="0.0">
                  <c:v>51745</c:v>
                </c:pt>
                <c:pt idx="2613" formatCode="0.0">
                  <c:v>51721.9</c:v>
                </c:pt>
                <c:pt idx="2614" formatCode="0.0">
                  <c:v>51651</c:v>
                </c:pt>
                <c:pt idx="2615" formatCode="0.0">
                  <c:v>51359.1</c:v>
                </c:pt>
                <c:pt idx="2616" formatCode="0.0">
                  <c:v>51914.400000000001</c:v>
                </c:pt>
                <c:pt idx="2617" formatCode="0.0">
                  <c:v>51621.8</c:v>
                </c:pt>
                <c:pt idx="2618" formatCode="0.0">
                  <c:v>51252.4</c:v>
                </c:pt>
                <c:pt idx="2619" formatCode="0.0">
                  <c:v>51987</c:v>
                </c:pt>
                <c:pt idx="2620" formatCode="0.0">
                  <c:v>50981.4</c:v>
                </c:pt>
                <c:pt idx="2621" formatCode="0.0">
                  <c:v>51767.1</c:v>
                </c:pt>
                <c:pt idx="2622" formatCode="0.0">
                  <c:v>51809.8</c:v>
                </c:pt>
                <c:pt idx="2623" formatCode="0.0">
                  <c:v>52337.7</c:v>
                </c:pt>
                <c:pt idx="2624" formatCode="0.0">
                  <c:v>51581.9</c:v>
                </c:pt>
                <c:pt idx="2625" formatCode="0.0">
                  <c:v>51822.8</c:v>
                </c:pt>
                <c:pt idx="2626" formatCode="0.0">
                  <c:v>51565.5</c:v>
                </c:pt>
                <c:pt idx="2627" formatCode="0.0">
                  <c:v>51971.8</c:v>
                </c:pt>
                <c:pt idx="2628" formatCode="0.0">
                  <c:v>52281.8</c:v>
                </c:pt>
                <c:pt idx="2629" formatCode="0.0">
                  <c:v>50881.9</c:v>
                </c:pt>
                <c:pt idx="2630" formatCode="0.0">
                  <c:v>51226.3</c:v>
                </c:pt>
                <c:pt idx="2631" formatCode="0.0">
                  <c:v>52187.6</c:v>
                </c:pt>
                <c:pt idx="2632" formatCode="0.0">
                  <c:v>52407.8</c:v>
                </c:pt>
                <c:pt idx="2633" formatCode="0.0">
                  <c:v>51171.6</c:v>
                </c:pt>
                <c:pt idx="2634" formatCode="0.0">
                  <c:v>51995.199999999997</c:v>
                </c:pt>
                <c:pt idx="2635" formatCode="0.0">
                  <c:v>51654.1</c:v>
                </c:pt>
                <c:pt idx="2636" formatCode="0.0">
                  <c:v>51745.3</c:v>
                </c:pt>
                <c:pt idx="2637" formatCode="0.0">
                  <c:v>52307</c:v>
                </c:pt>
                <c:pt idx="2638" formatCode="0.0">
                  <c:v>52116.800000000003</c:v>
                </c:pt>
                <c:pt idx="2639" formatCode="0.0">
                  <c:v>51343.6</c:v>
                </c:pt>
                <c:pt idx="2640" formatCode="0.0">
                  <c:v>51844.800000000003</c:v>
                </c:pt>
                <c:pt idx="2641" formatCode="0.0">
                  <c:v>51600.2</c:v>
                </c:pt>
                <c:pt idx="2642" formatCode="0.0">
                  <c:v>51579.5</c:v>
                </c:pt>
                <c:pt idx="2643" formatCode="0.0">
                  <c:v>51967.3</c:v>
                </c:pt>
                <c:pt idx="2644" formatCode="0.0">
                  <c:v>51719.6</c:v>
                </c:pt>
                <c:pt idx="2645" formatCode="0.0">
                  <c:v>51617.1</c:v>
                </c:pt>
                <c:pt idx="2646" formatCode="0.0">
                  <c:v>51984.4</c:v>
                </c:pt>
                <c:pt idx="2647" formatCode="0.0">
                  <c:v>52380.6</c:v>
                </c:pt>
                <c:pt idx="2648" formatCode="0.0">
                  <c:v>51694.400000000001</c:v>
                </c:pt>
                <c:pt idx="2649" formatCode="0.0">
                  <c:v>51841.4</c:v>
                </c:pt>
                <c:pt idx="2650" formatCode="0.0">
                  <c:v>52203.5</c:v>
                </c:pt>
                <c:pt idx="2651" formatCode="0.0">
                  <c:v>52080.3</c:v>
                </c:pt>
                <c:pt idx="2652" formatCode="0.0">
                  <c:v>52368.2</c:v>
                </c:pt>
                <c:pt idx="2653" formatCode="0.0">
                  <c:v>52246.400000000001</c:v>
                </c:pt>
                <c:pt idx="2654" formatCode="0.0">
                  <c:v>52096.800000000003</c:v>
                </c:pt>
                <c:pt idx="2655" formatCode="0.0">
                  <c:v>51195</c:v>
                </c:pt>
                <c:pt idx="2656" formatCode="0.0">
                  <c:v>52053.7</c:v>
                </c:pt>
                <c:pt idx="2657" formatCode="0.0">
                  <c:v>52429.5</c:v>
                </c:pt>
                <c:pt idx="2658" formatCode="0.0">
                  <c:v>52051.199999999997</c:v>
                </c:pt>
                <c:pt idx="2659" formatCode="0.0">
                  <c:v>52546.9</c:v>
                </c:pt>
                <c:pt idx="2660" formatCode="0.0">
                  <c:v>51825.7</c:v>
                </c:pt>
                <c:pt idx="2661" formatCode="0.0">
                  <c:v>52029.4</c:v>
                </c:pt>
                <c:pt idx="2662" formatCode="0.0">
                  <c:v>51855.8</c:v>
                </c:pt>
                <c:pt idx="2663" formatCode="0.0">
                  <c:v>52059.9</c:v>
                </c:pt>
                <c:pt idx="2664" formatCode="0.0">
                  <c:v>52000.800000000003</c:v>
                </c:pt>
                <c:pt idx="2665" formatCode="0.0">
                  <c:v>51237.599999999999</c:v>
                </c:pt>
                <c:pt idx="2666" formatCode="0.0">
                  <c:v>51946.400000000001</c:v>
                </c:pt>
                <c:pt idx="2667" formatCode="0.0">
                  <c:v>51530.6</c:v>
                </c:pt>
                <c:pt idx="2668" formatCode="0.0">
                  <c:v>52518.5</c:v>
                </c:pt>
                <c:pt idx="2669" formatCode="0.0">
                  <c:v>51078</c:v>
                </c:pt>
                <c:pt idx="2670" formatCode="0.0">
                  <c:v>51825.7</c:v>
                </c:pt>
                <c:pt idx="2671" formatCode="0.0">
                  <c:v>51963</c:v>
                </c:pt>
                <c:pt idx="2672" formatCode="0.0">
                  <c:v>52464.2</c:v>
                </c:pt>
                <c:pt idx="2673" formatCode="0.0">
                  <c:v>52136.3</c:v>
                </c:pt>
                <c:pt idx="2674" formatCode="0.0">
                  <c:v>52058.9</c:v>
                </c:pt>
                <c:pt idx="2675" formatCode="0.0">
                  <c:v>52780.7</c:v>
                </c:pt>
                <c:pt idx="2676" formatCode="0.0">
                  <c:v>52318.9</c:v>
                </c:pt>
                <c:pt idx="2677" formatCode="0.0">
                  <c:v>52832.2</c:v>
                </c:pt>
                <c:pt idx="2678" formatCode="0.0">
                  <c:v>52332.9</c:v>
                </c:pt>
                <c:pt idx="2679" formatCode="0.0">
                  <c:v>51302.6</c:v>
                </c:pt>
                <c:pt idx="2680" formatCode="0.0">
                  <c:v>52097.2</c:v>
                </c:pt>
                <c:pt idx="2681" formatCode="0.0">
                  <c:v>52234</c:v>
                </c:pt>
                <c:pt idx="2682" formatCode="0.0">
                  <c:v>53014.400000000001</c:v>
                </c:pt>
                <c:pt idx="2683" formatCode="0.0">
                  <c:v>52374.1</c:v>
                </c:pt>
                <c:pt idx="2684" formatCode="0.0">
                  <c:v>53037.2</c:v>
                </c:pt>
                <c:pt idx="2685" formatCode="0.0">
                  <c:v>52045.8</c:v>
                </c:pt>
                <c:pt idx="2686" formatCode="0.0">
                  <c:v>52971.3</c:v>
                </c:pt>
                <c:pt idx="2687" formatCode="0.0">
                  <c:v>52959.9</c:v>
                </c:pt>
                <c:pt idx="2688" formatCode="0.0">
                  <c:v>52663.3</c:v>
                </c:pt>
                <c:pt idx="2689" formatCode="0.0">
                  <c:v>52196.6</c:v>
                </c:pt>
                <c:pt idx="2690" formatCode="0.0">
                  <c:v>52329.599999999999</c:v>
                </c:pt>
                <c:pt idx="2691" formatCode="0.0">
                  <c:v>51804</c:v>
                </c:pt>
                <c:pt idx="2692" formatCode="0.0">
                  <c:v>52884.4</c:v>
                </c:pt>
                <c:pt idx="2693" formatCode="0.0">
                  <c:v>52291.1</c:v>
                </c:pt>
                <c:pt idx="2694" formatCode="0.0">
                  <c:v>53023.1</c:v>
                </c:pt>
                <c:pt idx="2695" formatCode="0.0">
                  <c:v>52679.6</c:v>
                </c:pt>
                <c:pt idx="2696" formatCode="0.0">
                  <c:v>53189.5</c:v>
                </c:pt>
                <c:pt idx="2697" formatCode="0.0">
                  <c:v>51838.9</c:v>
                </c:pt>
                <c:pt idx="2698" formatCode="0.0">
                  <c:v>52291.6</c:v>
                </c:pt>
                <c:pt idx="2699" formatCode="0.0">
                  <c:v>52397.7</c:v>
                </c:pt>
                <c:pt idx="2700" formatCode="0.0">
                  <c:v>52806.9</c:v>
                </c:pt>
                <c:pt idx="2701" formatCode="0.0">
                  <c:v>52598.1</c:v>
                </c:pt>
                <c:pt idx="2702" formatCode="0.0">
                  <c:v>52753.7</c:v>
                </c:pt>
                <c:pt idx="2703" formatCode="0.0">
                  <c:v>52873.2</c:v>
                </c:pt>
                <c:pt idx="2704" formatCode="0.0">
                  <c:v>52425.2</c:v>
                </c:pt>
                <c:pt idx="2705" formatCode="0.0">
                  <c:v>52750.5</c:v>
                </c:pt>
                <c:pt idx="2706" formatCode="0.0">
                  <c:v>52537.1</c:v>
                </c:pt>
                <c:pt idx="2707" formatCode="0.0">
                  <c:v>51431.7</c:v>
                </c:pt>
                <c:pt idx="2708" formatCode="0.0">
                  <c:v>51834.9</c:v>
                </c:pt>
                <c:pt idx="2709" formatCode="0.0">
                  <c:v>52794.400000000001</c:v>
                </c:pt>
                <c:pt idx="2710" formatCode="0.0">
                  <c:v>52390.5</c:v>
                </c:pt>
                <c:pt idx="2711" formatCode="0.0">
                  <c:v>52678.400000000001</c:v>
                </c:pt>
                <c:pt idx="2712" formatCode="0.0">
                  <c:v>51074.8</c:v>
                </c:pt>
                <c:pt idx="2713" formatCode="0.0">
                  <c:v>52489.2</c:v>
                </c:pt>
                <c:pt idx="2714" formatCode="0.0">
                  <c:v>52833.8</c:v>
                </c:pt>
                <c:pt idx="2715" formatCode="0.0">
                  <c:v>52555.6</c:v>
                </c:pt>
                <c:pt idx="2716" formatCode="0.0">
                  <c:v>52761.4</c:v>
                </c:pt>
                <c:pt idx="2717" formatCode="0.0">
                  <c:v>52173.5</c:v>
                </c:pt>
                <c:pt idx="2718" formatCode="0.0">
                  <c:v>52560.2</c:v>
                </c:pt>
                <c:pt idx="2719" formatCode="0.0">
                  <c:v>52535.5</c:v>
                </c:pt>
                <c:pt idx="2720" formatCode="0.0">
                  <c:v>52586.8</c:v>
                </c:pt>
                <c:pt idx="2721" formatCode="0.0">
                  <c:v>52225.4</c:v>
                </c:pt>
                <c:pt idx="2722" formatCode="0.0">
                  <c:v>52832.1</c:v>
                </c:pt>
                <c:pt idx="2723" formatCode="0.0">
                  <c:v>52295.4</c:v>
                </c:pt>
                <c:pt idx="2724" formatCode="0.0">
                  <c:v>52383.6</c:v>
                </c:pt>
                <c:pt idx="2725" formatCode="0.0">
                  <c:v>52912.1</c:v>
                </c:pt>
                <c:pt idx="2726" formatCode="0.0">
                  <c:v>52571.4</c:v>
                </c:pt>
                <c:pt idx="2727" formatCode="0.0">
                  <c:v>52082.7</c:v>
                </c:pt>
                <c:pt idx="2728" formatCode="0.0">
                  <c:v>52559.6</c:v>
                </c:pt>
                <c:pt idx="2729" formatCode="0.0">
                  <c:v>52231.3</c:v>
                </c:pt>
                <c:pt idx="2730" formatCode="0.0">
                  <c:v>52374.8</c:v>
                </c:pt>
                <c:pt idx="2731" formatCode="0.0">
                  <c:v>52903.7</c:v>
                </c:pt>
                <c:pt idx="2732" formatCode="0.0">
                  <c:v>52936.3</c:v>
                </c:pt>
                <c:pt idx="2733" formatCode="0.0">
                  <c:v>53239.4</c:v>
                </c:pt>
                <c:pt idx="2734" formatCode="0.0">
                  <c:v>52734.5</c:v>
                </c:pt>
                <c:pt idx="2735" formatCode="0.0">
                  <c:v>52590.2</c:v>
                </c:pt>
                <c:pt idx="2736" formatCode="0.0">
                  <c:v>52904.7</c:v>
                </c:pt>
                <c:pt idx="2737" formatCode="0.0">
                  <c:v>51847.7</c:v>
                </c:pt>
                <c:pt idx="2738" formatCode="0.0">
                  <c:v>51884</c:v>
                </c:pt>
                <c:pt idx="2739" formatCode="0.0">
                  <c:v>52932.800000000003</c:v>
                </c:pt>
                <c:pt idx="2740" formatCode="0.0">
                  <c:v>53287.1</c:v>
                </c:pt>
                <c:pt idx="2741" formatCode="0.0">
                  <c:v>52976</c:v>
                </c:pt>
                <c:pt idx="2742" formatCode="0.0">
                  <c:v>52310.6</c:v>
                </c:pt>
                <c:pt idx="2743" formatCode="0.0">
                  <c:v>53448.1</c:v>
                </c:pt>
                <c:pt idx="2744" formatCode="0.0">
                  <c:v>52073.599999999999</c:v>
                </c:pt>
                <c:pt idx="2745" formatCode="0.0">
                  <c:v>51488.2</c:v>
                </c:pt>
                <c:pt idx="2746" formatCode="0.0">
                  <c:v>53339.8</c:v>
                </c:pt>
                <c:pt idx="2747" formatCode="0.0">
                  <c:v>52375.7</c:v>
                </c:pt>
                <c:pt idx="2748" formatCode="0.0">
                  <c:v>51997.1</c:v>
                </c:pt>
                <c:pt idx="2749" formatCode="0.0">
                  <c:v>52124</c:v>
                </c:pt>
                <c:pt idx="2750" formatCode="0.0">
                  <c:v>51119.8</c:v>
                </c:pt>
                <c:pt idx="2751" formatCode="0.0">
                  <c:v>52301.7</c:v>
                </c:pt>
                <c:pt idx="2752" formatCode="0.0">
                  <c:v>52569.599999999999</c:v>
                </c:pt>
                <c:pt idx="2753" formatCode="0.0">
                  <c:v>50479.6</c:v>
                </c:pt>
                <c:pt idx="2754" formatCode="0.0">
                  <c:v>52541.4</c:v>
                </c:pt>
                <c:pt idx="2755" formatCode="0.0">
                  <c:v>52882.9</c:v>
                </c:pt>
                <c:pt idx="2756" formatCode="0.0">
                  <c:v>53158.9</c:v>
                </c:pt>
                <c:pt idx="2757" formatCode="0.0">
                  <c:v>53002.3</c:v>
                </c:pt>
                <c:pt idx="2758" formatCode="0.0">
                  <c:v>52457.1</c:v>
                </c:pt>
                <c:pt idx="2759" formatCode="0.0">
                  <c:v>52273</c:v>
                </c:pt>
                <c:pt idx="2760" formatCode="0.0">
                  <c:v>52148.2</c:v>
                </c:pt>
                <c:pt idx="2761" formatCode="0.0">
                  <c:v>52603</c:v>
                </c:pt>
                <c:pt idx="2762" formatCode="0.0">
                  <c:v>53103</c:v>
                </c:pt>
                <c:pt idx="2763" formatCode="0.0">
                  <c:v>51609.2</c:v>
                </c:pt>
                <c:pt idx="2764" formatCode="0.0">
                  <c:v>52055.199999999997</c:v>
                </c:pt>
                <c:pt idx="2765" formatCode="0.0">
                  <c:v>52720.7</c:v>
                </c:pt>
                <c:pt idx="2766" formatCode="0.0">
                  <c:v>51310.3</c:v>
                </c:pt>
                <c:pt idx="2767" formatCode="0.0">
                  <c:v>52233.8</c:v>
                </c:pt>
                <c:pt idx="2768" formatCode="0.0">
                  <c:v>52322.2</c:v>
                </c:pt>
                <c:pt idx="2769" formatCode="0.0">
                  <c:v>51722.8</c:v>
                </c:pt>
                <c:pt idx="2770" formatCode="0.0">
                  <c:v>52423.8</c:v>
                </c:pt>
                <c:pt idx="2771" formatCode="0.0">
                  <c:v>52549</c:v>
                </c:pt>
                <c:pt idx="2772" formatCode="0.0">
                  <c:v>52801</c:v>
                </c:pt>
                <c:pt idx="2773" formatCode="0.0">
                  <c:v>52682.400000000001</c:v>
                </c:pt>
                <c:pt idx="2774" formatCode="0.0">
                  <c:v>52093.2</c:v>
                </c:pt>
                <c:pt idx="2775" formatCode="0.0">
                  <c:v>52265.3</c:v>
                </c:pt>
                <c:pt idx="2776" formatCode="0.0">
                  <c:v>52783.6</c:v>
                </c:pt>
                <c:pt idx="2777" formatCode="0.0">
                  <c:v>53050.3</c:v>
                </c:pt>
                <c:pt idx="2778" formatCode="0.0">
                  <c:v>52274.3</c:v>
                </c:pt>
                <c:pt idx="2779" formatCode="0.0">
                  <c:v>52183.3</c:v>
                </c:pt>
                <c:pt idx="2780" formatCode="0.0">
                  <c:v>53163.9</c:v>
                </c:pt>
                <c:pt idx="2781" formatCode="0.0">
                  <c:v>51943.6</c:v>
                </c:pt>
                <c:pt idx="2782" formatCode="0.0">
                  <c:v>52603.8</c:v>
                </c:pt>
                <c:pt idx="2783" formatCode="0.0">
                  <c:v>52536.5</c:v>
                </c:pt>
                <c:pt idx="2784" formatCode="0.0">
                  <c:v>52525.2</c:v>
                </c:pt>
                <c:pt idx="2785" formatCode="0.0">
                  <c:v>52276.3</c:v>
                </c:pt>
                <c:pt idx="2786" formatCode="0.0">
                  <c:v>52701.3</c:v>
                </c:pt>
                <c:pt idx="2787" formatCode="0.0">
                  <c:v>53141</c:v>
                </c:pt>
                <c:pt idx="2788" formatCode="0.0">
                  <c:v>52650</c:v>
                </c:pt>
                <c:pt idx="2789" formatCode="0.0">
                  <c:v>52875.3</c:v>
                </c:pt>
                <c:pt idx="2790" formatCode="0.0">
                  <c:v>52423.9</c:v>
                </c:pt>
                <c:pt idx="2791" formatCode="0.0">
                  <c:v>52827.199999999997</c:v>
                </c:pt>
                <c:pt idx="2792" formatCode="0.0">
                  <c:v>52303.5</c:v>
                </c:pt>
                <c:pt idx="2793" formatCode="0.0">
                  <c:v>53071.9</c:v>
                </c:pt>
                <c:pt idx="2794" formatCode="0.0">
                  <c:v>52244.800000000003</c:v>
                </c:pt>
                <c:pt idx="2795" formatCode="0.0">
                  <c:v>52640.6</c:v>
                </c:pt>
                <c:pt idx="2796" formatCode="0.0">
                  <c:v>52624</c:v>
                </c:pt>
                <c:pt idx="2797" formatCode="0.0">
                  <c:v>51617.599999999999</c:v>
                </c:pt>
                <c:pt idx="2798" formatCode="0.0">
                  <c:v>52230</c:v>
                </c:pt>
                <c:pt idx="2799" formatCode="0.0">
                  <c:v>49401.3</c:v>
                </c:pt>
                <c:pt idx="2800" formatCode="0.0">
                  <c:v>53212.7</c:v>
                </c:pt>
                <c:pt idx="2801" formatCode="0.0">
                  <c:v>51613.7</c:v>
                </c:pt>
                <c:pt idx="2802" formatCode="0.0">
                  <c:v>52474.5</c:v>
                </c:pt>
                <c:pt idx="2803" formatCode="0.0">
                  <c:v>53131.4</c:v>
                </c:pt>
                <c:pt idx="2804" formatCode="0.0">
                  <c:v>52249.2</c:v>
                </c:pt>
                <c:pt idx="2805" formatCode="0.0">
                  <c:v>52388.9</c:v>
                </c:pt>
                <c:pt idx="2806" formatCode="0.0">
                  <c:v>52820.3</c:v>
                </c:pt>
                <c:pt idx="2807" formatCode="0.0">
                  <c:v>51002.8</c:v>
                </c:pt>
                <c:pt idx="2808" formatCode="0.0">
                  <c:v>53165.2</c:v>
                </c:pt>
                <c:pt idx="2809" formatCode="0.0">
                  <c:v>51307.3</c:v>
                </c:pt>
                <c:pt idx="2810" formatCode="0.0">
                  <c:v>52148.1</c:v>
                </c:pt>
                <c:pt idx="2811" formatCode="0.0">
                  <c:v>52741.2</c:v>
                </c:pt>
                <c:pt idx="2812" formatCode="0.0">
                  <c:v>52749.4</c:v>
                </c:pt>
                <c:pt idx="2813" formatCode="0.0">
                  <c:v>52125.599999999999</c:v>
                </c:pt>
                <c:pt idx="2814" formatCode="0.0">
                  <c:v>52596.800000000003</c:v>
                </c:pt>
                <c:pt idx="2815" formatCode="0.0">
                  <c:v>52347.9</c:v>
                </c:pt>
                <c:pt idx="2816" formatCode="0.0">
                  <c:v>52144</c:v>
                </c:pt>
                <c:pt idx="2817" formatCode="0.0">
                  <c:v>52407.9</c:v>
                </c:pt>
                <c:pt idx="2818" formatCode="0.0">
                  <c:v>52693.8</c:v>
                </c:pt>
                <c:pt idx="2819" formatCode="0.0">
                  <c:v>52785.5</c:v>
                </c:pt>
                <c:pt idx="2820" formatCode="0.0">
                  <c:v>53048.9</c:v>
                </c:pt>
                <c:pt idx="2821" formatCode="0.0">
                  <c:v>51231.1</c:v>
                </c:pt>
                <c:pt idx="2822" formatCode="0.0">
                  <c:v>52724.800000000003</c:v>
                </c:pt>
                <c:pt idx="2823" formatCode="0.0">
                  <c:v>53130.9</c:v>
                </c:pt>
                <c:pt idx="2824" formatCode="0.0">
                  <c:v>52381.5</c:v>
                </c:pt>
                <c:pt idx="2825" formatCode="0.0">
                  <c:v>52544.5</c:v>
                </c:pt>
                <c:pt idx="2826" formatCode="0.0">
                  <c:v>51444.2</c:v>
                </c:pt>
                <c:pt idx="2827" formatCode="0.0">
                  <c:v>52402</c:v>
                </c:pt>
                <c:pt idx="2828" formatCode="0.0">
                  <c:v>53015</c:v>
                </c:pt>
                <c:pt idx="2829" formatCode="0.0">
                  <c:v>52315.7</c:v>
                </c:pt>
                <c:pt idx="2830" formatCode="0.0">
                  <c:v>52689.2</c:v>
                </c:pt>
                <c:pt idx="2831" formatCode="0.0">
                  <c:v>53084.7</c:v>
                </c:pt>
                <c:pt idx="2832" formatCode="0.0">
                  <c:v>52391.8</c:v>
                </c:pt>
                <c:pt idx="2833" formatCode="0.0">
                  <c:v>52473.7</c:v>
                </c:pt>
                <c:pt idx="2834" formatCode="0.0">
                  <c:v>51505.599999999999</c:v>
                </c:pt>
                <c:pt idx="2835" formatCode="0.0">
                  <c:v>52508.7</c:v>
                </c:pt>
                <c:pt idx="2836" formatCode="0.0">
                  <c:v>51796.3</c:v>
                </c:pt>
                <c:pt idx="2837" formatCode="0.0">
                  <c:v>53403.9</c:v>
                </c:pt>
                <c:pt idx="2838" formatCode="0.0">
                  <c:v>52339.4</c:v>
                </c:pt>
                <c:pt idx="2839" formatCode="0.0">
                  <c:v>51313.4</c:v>
                </c:pt>
                <c:pt idx="2840" formatCode="0.0">
                  <c:v>52775.3</c:v>
                </c:pt>
                <c:pt idx="2841" formatCode="0.0">
                  <c:v>52648.6</c:v>
                </c:pt>
                <c:pt idx="2842" formatCode="0.0">
                  <c:v>52991.3</c:v>
                </c:pt>
                <c:pt idx="2843" formatCode="0.0">
                  <c:v>52919</c:v>
                </c:pt>
                <c:pt idx="2844" formatCode="0.0">
                  <c:v>53034.8</c:v>
                </c:pt>
                <c:pt idx="2845" formatCode="0.0">
                  <c:v>52568.3</c:v>
                </c:pt>
                <c:pt idx="2846" formatCode="0.0">
                  <c:v>52681.4</c:v>
                </c:pt>
                <c:pt idx="2847" formatCode="0.0">
                  <c:v>52672.4</c:v>
                </c:pt>
                <c:pt idx="2848" formatCode="0.0">
                  <c:v>52916.7</c:v>
                </c:pt>
                <c:pt idx="2849" formatCode="0.0">
                  <c:v>52957.2</c:v>
                </c:pt>
                <c:pt idx="2850" formatCode="0.0">
                  <c:v>52558.6</c:v>
                </c:pt>
                <c:pt idx="2851" formatCode="0.0">
                  <c:v>51958.1</c:v>
                </c:pt>
                <c:pt idx="2852" formatCode="0.0">
                  <c:v>53000.9</c:v>
                </c:pt>
                <c:pt idx="2853" formatCode="0.0">
                  <c:v>52487.5</c:v>
                </c:pt>
                <c:pt idx="2854" formatCode="0.0">
                  <c:v>52730.6</c:v>
                </c:pt>
                <c:pt idx="2855" formatCode="0.0">
                  <c:v>52688.9</c:v>
                </c:pt>
                <c:pt idx="2856" formatCode="0.0">
                  <c:v>52496.5</c:v>
                </c:pt>
                <c:pt idx="2857" formatCode="0.0">
                  <c:v>51872.3</c:v>
                </c:pt>
                <c:pt idx="2858" formatCode="0.0">
                  <c:v>52734.9</c:v>
                </c:pt>
                <c:pt idx="2859" formatCode="0.0">
                  <c:v>52875.3</c:v>
                </c:pt>
                <c:pt idx="2860" formatCode="0.0">
                  <c:v>52565.599999999999</c:v>
                </c:pt>
                <c:pt idx="2861" formatCode="0.0">
                  <c:v>52069</c:v>
                </c:pt>
                <c:pt idx="2862" formatCode="0.0">
                  <c:v>52879.4</c:v>
                </c:pt>
                <c:pt idx="2863" formatCode="0.0">
                  <c:v>52653.8</c:v>
                </c:pt>
                <c:pt idx="2864" formatCode="0.0">
                  <c:v>52275.3</c:v>
                </c:pt>
                <c:pt idx="2865" formatCode="0.0">
                  <c:v>52518.9</c:v>
                </c:pt>
                <c:pt idx="2866" formatCode="0.0">
                  <c:v>52636.7</c:v>
                </c:pt>
                <c:pt idx="2867" formatCode="0.0">
                  <c:v>52127</c:v>
                </c:pt>
                <c:pt idx="2868" formatCode="0.0">
                  <c:v>52212.6</c:v>
                </c:pt>
                <c:pt idx="2869" formatCode="0.0">
                  <c:v>52629.8</c:v>
                </c:pt>
                <c:pt idx="2870" formatCode="0.0">
                  <c:v>52493.9</c:v>
                </c:pt>
                <c:pt idx="2871" formatCode="0.0">
                  <c:v>52328.7</c:v>
                </c:pt>
                <c:pt idx="2872" formatCode="0.0">
                  <c:v>52919.6</c:v>
                </c:pt>
                <c:pt idx="2873" formatCode="0.0">
                  <c:v>52862.9</c:v>
                </c:pt>
                <c:pt idx="2874" formatCode="0.0">
                  <c:v>52526.2</c:v>
                </c:pt>
                <c:pt idx="2875" formatCode="0.0">
                  <c:v>51693.1</c:v>
                </c:pt>
                <c:pt idx="2876" formatCode="0.0">
                  <c:v>52084.3</c:v>
                </c:pt>
                <c:pt idx="2877" formatCode="0.0">
                  <c:v>53161.9</c:v>
                </c:pt>
                <c:pt idx="2878" formatCode="0.0">
                  <c:v>52446.400000000001</c:v>
                </c:pt>
                <c:pt idx="2879" formatCode="0.0">
                  <c:v>53442.2</c:v>
                </c:pt>
                <c:pt idx="2880" formatCode="0.0">
                  <c:v>51888.6</c:v>
                </c:pt>
                <c:pt idx="2881" formatCode="0.0">
                  <c:v>52731.4</c:v>
                </c:pt>
                <c:pt idx="2882" formatCode="0.0">
                  <c:v>52788.3</c:v>
                </c:pt>
                <c:pt idx="2883" formatCode="0.0">
                  <c:v>53177.2</c:v>
                </c:pt>
                <c:pt idx="2884" formatCode="0.0">
                  <c:v>51839.3</c:v>
                </c:pt>
                <c:pt idx="2885" formatCode="0.0">
                  <c:v>52674.8</c:v>
                </c:pt>
                <c:pt idx="2886" formatCode="0.0">
                  <c:v>52846.9</c:v>
                </c:pt>
                <c:pt idx="2887" formatCode="0.0">
                  <c:v>52414.400000000001</c:v>
                </c:pt>
                <c:pt idx="2888" formatCode="0.0">
                  <c:v>52430.3</c:v>
                </c:pt>
                <c:pt idx="2889" formatCode="0.0">
                  <c:v>52615.1</c:v>
                </c:pt>
                <c:pt idx="2890" formatCode="0.0">
                  <c:v>52587.3</c:v>
                </c:pt>
                <c:pt idx="2891" formatCode="0.0">
                  <c:v>52432.5</c:v>
                </c:pt>
                <c:pt idx="2892" formatCode="0.0">
                  <c:v>52680.800000000003</c:v>
                </c:pt>
                <c:pt idx="2893" formatCode="0.0">
                  <c:v>53179.7</c:v>
                </c:pt>
                <c:pt idx="2894" formatCode="0.0">
                  <c:v>52630.6</c:v>
                </c:pt>
                <c:pt idx="2895" formatCode="0.0">
                  <c:v>52383</c:v>
                </c:pt>
                <c:pt idx="2896" formatCode="0.0">
                  <c:v>52694.7</c:v>
                </c:pt>
                <c:pt idx="2897" formatCode="0.0">
                  <c:v>52215.7</c:v>
                </c:pt>
                <c:pt idx="2898" formatCode="0.0">
                  <c:v>52917.599999999999</c:v>
                </c:pt>
                <c:pt idx="2899" formatCode="0.0">
                  <c:v>51027.9</c:v>
                </c:pt>
                <c:pt idx="2900" formatCode="0.0">
                  <c:v>52732.1</c:v>
                </c:pt>
                <c:pt idx="2901" formatCode="0.0">
                  <c:v>52753.7</c:v>
                </c:pt>
                <c:pt idx="2902" formatCode="0.0">
                  <c:v>52629.599999999999</c:v>
                </c:pt>
                <c:pt idx="2903" formatCode="0.0">
                  <c:v>52670.2</c:v>
                </c:pt>
                <c:pt idx="2904" formatCode="0.0">
                  <c:v>52023.7</c:v>
                </c:pt>
                <c:pt idx="2905" formatCode="0.0">
                  <c:v>53154.6</c:v>
                </c:pt>
                <c:pt idx="2906" formatCode="0.0">
                  <c:v>52261.3</c:v>
                </c:pt>
                <c:pt idx="2907" formatCode="0.0">
                  <c:v>52693.5</c:v>
                </c:pt>
                <c:pt idx="2908" formatCode="0.0">
                  <c:v>52890.7</c:v>
                </c:pt>
                <c:pt idx="2909" formatCode="0.0">
                  <c:v>52352.2</c:v>
                </c:pt>
                <c:pt idx="2910" formatCode="0.0">
                  <c:v>52153.599999999999</c:v>
                </c:pt>
                <c:pt idx="2911" formatCode="0.0">
                  <c:v>52795.4</c:v>
                </c:pt>
                <c:pt idx="2912" formatCode="0.0">
                  <c:v>53250.1</c:v>
                </c:pt>
                <c:pt idx="2913" formatCode="0.0">
                  <c:v>51785.1</c:v>
                </c:pt>
                <c:pt idx="2914" formatCode="0.0">
                  <c:v>52895.199999999997</c:v>
                </c:pt>
                <c:pt idx="2915" formatCode="0.0">
                  <c:v>52439.3</c:v>
                </c:pt>
                <c:pt idx="2916" formatCode="0.0">
                  <c:v>52527.3</c:v>
                </c:pt>
                <c:pt idx="2917" formatCode="0.0">
                  <c:v>52108.7</c:v>
                </c:pt>
                <c:pt idx="2918" formatCode="0.0">
                  <c:v>52584.3</c:v>
                </c:pt>
                <c:pt idx="2919" formatCode="0.0">
                  <c:v>52639.8</c:v>
                </c:pt>
                <c:pt idx="2920" formatCode="0.0">
                  <c:v>51828.7</c:v>
                </c:pt>
                <c:pt idx="2921" formatCode="0.0">
                  <c:v>52778.6</c:v>
                </c:pt>
                <c:pt idx="2922" formatCode="0.0">
                  <c:v>53099</c:v>
                </c:pt>
                <c:pt idx="2923" formatCode="0.0">
                  <c:v>51709.7</c:v>
                </c:pt>
                <c:pt idx="2924" formatCode="0.0">
                  <c:v>52141.7</c:v>
                </c:pt>
                <c:pt idx="2925" formatCode="0.0">
                  <c:v>51900.7</c:v>
                </c:pt>
                <c:pt idx="2926" formatCode="0.0">
                  <c:v>52420.1</c:v>
                </c:pt>
                <c:pt idx="2927" formatCode="0.0">
                  <c:v>53188.800000000003</c:v>
                </c:pt>
                <c:pt idx="2928" formatCode="0.0">
                  <c:v>52583.9</c:v>
                </c:pt>
                <c:pt idx="2929" formatCode="0.0">
                  <c:v>51792.4</c:v>
                </c:pt>
                <c:pt idx="2930" formatCode="0.0">
                  <c:v>52934.8</c:v>
                </c:pt>
                <c:pt idx="2931" formatCode="0.0">
                  <c:v>52230.3</c:v>
                </c:pt>
                <c:pt idx="2932" formatCode="0.0">
                  <c:v>51959.9</c:v>
                </c:pt>
                <c:pt idx="2933" formatCode="0.0">
                  <c:v>52290.7</c:v>
                </c:pt>
                <c:pt idx="2934" formatCode="0.0">
                  <c:v>52115.6</c:v>
                </c:pt>
                <c:pt idx="2935" formatCode="0.0">
                  <c:v>53253.7</c:v>
                </c:pt>
                <c:pt idx="2936" formatCode="0.0">
                  <c:v>50783.4</c:v>
                </c:pt>
                <c:pt idx="2937" formatCode="0.0">
                  <c:v>52793</c:v>
                </c:pt>
                <c:pt idx="2938" formatCode="0.0">
                  <c:v>52515.1</c:v>
                </c:pt>
                <c:pt idx="2939" formatCode="0.0">
                  <c:v>53267.199999999997</c:v>
                </c:pt>
                <c:pt idx="2940" formatCode="0.0">
                  <c:v>53304.5</c:v>
                </c:pt>
                <c:pt idx="2941" formatCode="0.0">
                  <c:v>52279</c:v>
                </c:pt>
                <c:pt idx="2942" formatCode="0.0">
                  <c:v>52757.5</c:v>
                </c:pt>
                <c:pt idx="2943" formatCode="0.0">
                  <c:v>52270.1</c:v>
                </c:pt>
                <c:pt idx="2944" formatCode="0.0">
                  <c:v>52556.4</c:v>
                </c:pt>
                <c:pt idx="2945" formatCode="0.0">
                  <c:v>53304</c:v>
                </c:pt>
                <c:pt idx="2946" formatCode="0.0">
                  <c:v>52570.7</c:v>
                </c:pt>
                <c:pt idx="2947" formatCode="0.0">
                  <c:v>52773.1</c:v>
                </c:pt>
                <c:pt idx="2948" formatCode="0.0">
                  <c:v>52563.9</c:v>
                </c:pt>
                <c:pt idx="2949" formatCode="0.0">
                  <c:v>52228.2</c:v>
                </c:pt>
                <c:pt idx="2950" formatCode="0.0">
                  <c:v>52575.1</c:v>
                </c:pt>
                <c:pt idx="2951" formatCode="0.0">
                  <c:v>51122.2</c:v>
                </c:pt>
                <c:pt idx="2952" formatCode="0.0">
                  <c:v>52093.9</c:v>
                </c:pt>
                <c:pt idx="2953" formatCode="0.0">
                  <c:v>52665.2</c:v>
                </c:pt>
                <c:pt idx="2954" formatCode="0.0">
                  <c:v>52846.2</c:v>
                </c:pt>
                <c:pt idx="2955" formatCode="0.0">
                  <c:v>52486.7</c:v>
                </c:pt>
                <c:pt idx="2956" formatCode="0.0">
                  <c:v>53160.1</c:v>
                </c:pt>
                <c:pt idx="2957" formatCode="0.0">
                  <c:v>51396.2</c:v>
                </c:pt>
                <c:pt idx="2958" formatCode="0.0">
                  <c:v>52221</c:v>
                </c:pt>
                <c:pt idx="2959" formatCode="0.0">
                  <c:v>52549.5</c:v>
                </c:pt>
                <c:pt idx="2960" formatCode="0.0">
                  <c:v>50776.6</c:v>
                </c:pt>
                <c:pt idx="2961" formatCode="0.0">
                  <c:v>53212.2</c:v>
                </c:pt>
                <c:pt idx="2962" formatCode="0.0">
                  <c:v>53189.8</c:v>
                </c:pt>
                <c:pt idx="2963" formatCode="0.0">
                  <c:v>53159.7</c:v>
                </c:pt>
                <c:pt idx="2964" formatCode="0.0">
                  <c:v>53175.6</c:v>
                </c:pt>
                <c:pt idx="2965" formatCode="0.0">
                  <c:v>52737.5</c:v>
                </c:pt>
                <c:pt idx="2966" formatCode="0.0">
                  <c:v>52616.7</c:v>
                </c:pt>
                <c:pt idx="2967" formatCode="0.0">
                  <c:v>53090.400000000001</c:v>
                </c:pt>
                <c:pt idx="2968" formatCode="0.0">
                  <c:v>52667.199999999997</c:v>
                </c:pt>
                <c:pt idx="2969" formatCode="0.0">
                  <c:v>52711.4</c:v>
                </c:pt>
                <c:pt idx="2970" formatCode="0.0">
                  <c:v>52143.199999999997</c:v>
                </c:pt>
                <c:pt idx="2971" formatCode="0.0">
                  <c:v>52993</c:v>
                </c:pt>
                <c:pt idx="2972" formatCode="0.0">
                  <c:v>52794.8</c:v>
                </c:pt>
                <c:pt idx="2973" formatCode="0.0">
                  <c:v>52702.400000000001</c:v>
                </c:pt>
                <c:pt idx="2974" formatCode="0.0">
                  <c:v>52199.5</c:v>
                </c:pt>
                <c:pt idx="2975" formatCode="0.0">
                  <c:v>52769.599999999999</c:v>
                </c:pt>
                <c:pt idx="2976" formatCode="0.0">
                  <c:v>52220</c:v>
                </c:pt>
                <c:pt idx="2977" formatCode="0.0">
                  <c:v>52034.7</c:v>
                </c:pt>
                <c:pt idx="2978" formatCode="0.0">
                  <c:v>52609.3</c:v>
                </c:pt>
                <c:pt idx="2979" formatCode="0.0">
                  <c:v>52090.3</c:v>
                </c:pt>
                <c:pt idx="2980" formatCode="0.0">
                  <c:v>51847.1</c:v>
                </c:pt>
                <c:pt idx="2981" formatCode="0.0">
                  <c:v>52011.3</c:v>
                </c:pt>
                <c:pt idx="2982" formatCode="0.0">
                  <c:v>52954.400000000001</c:v>
                </c:pt>
                <c:pt idx="2983" formatCode="0.0">
                  <c:v>52973.1</c:v>
                </c:pt>
                <c:pt idx="2984" formatCode="0.0">
                  <c:v>52049</c:v>
                </c:pt>
                <c:pt idx="2985" formatCode="0.0">
                  <c:v>53251.199999999997</c:v>
                </c:pt>
                <c:pt idx="2986" formatCode="0.0">
                  <c:v>52725.599999999999</c:v>
                </c:pt>
                <c:pt idx="2987" formatCode="0.0">
                  <c:v>52472.2</c:v>
                </c:pt>
                <c:pt idx="2988" formatCode="0.0">
                  <c:v>53005.599999999999</c:v>
                </c:pt>
                <c:pt idx="2989" formatCode="0.0">
                  <c:v>52642.7</c:v>
                </c:pt>
                <c:pt idx="2990" formatCode="0.0">
                  <c:v>52431</c:v>
                </c:pt>
                <c:pt idx="2991" formatCode="0.0">
                  <c:v>53111.7</c:v>
                </c:pt>
                <c:pt idx="2992" formatCode="0.0">
                  <c:v>52227.8</c:v>
                </c:pt>
                <c:pt idx="2993" formatCode="0.0">
                  <c:v>52134.9</c:v>
                </c:pt>
                <c:pt idx="2994" formatCode="0.0">
                  <c:v>53307.4</c:v>
                </c:pt>
                <c:pt idx="2995" formatCode="0.0">
                  <c:v>52716.2</c:v>
                </c:pt>
                <c:pt idx="2996" formatCode="0.0">
                  <c:v>52535.7</c:v>
                </c:pt>
                <c:pt idx="2997" formatCode="0.0">
                  <c:v>52933.5</c:v>
                </c:pt>
                <c:pt idx="2998" formatCode="0.0">
                  <c:v>52291.6</c:v>
                </c:pt>
                <c:pt idx="2999" formatCode="0.0">
                  <c:v>52620.1</c:v>
                </c:pt>
                <c:pt idx="3000" formatCode="0.0">
                  <c:v>52177.7</c:v>
                </c:pt>
                <c:pt idx="3001" formatCode="0.0">
                  <c:v>52417.3</c:v>
                </c:pt>
                <c:pt idx="3002" formatCode="0.0">
                  <c:v>52036.2</c:v>
                </c:pt>
                <c:pt idx="3003" formatCode="0.0">
                  <c:v>52910.2</c:v>
                </c:pt>
                <c:pt idx="3004" formatCode="0.0">
                  <c:v>52750.3</c:v>
                </c:pt>
                <c:pt idx="3005" formatCode="0.0">
                  <c:v>52911.8</c:v>
                </c:pt>
                <c:pt idx="3006" formatCode="0.0">
                  <c:v>52836.5</c:v>
                </c:pt>
                <c:pt idx="3007" formatCode="0.0">
                  <c:v>53132.3</c:v>
                </c:pt>
                <c:pt idx="3008" formatCode="0.0">
                  <c:v>52840.3</c:v>
                </c:pt>
                <c:pt idx="3009" formatCode="0.0">
                  <c:v>52914.7</c:v>
                </c:pt>
                <c:pt idx="3010" formatCode="0.0">
                  <c:v>53284.800000000003</c:v>
                </c:pt>
                <c:pt idx="3011" formatCode="0.0">
                  <c:v>52605.7</c:v>
                </c:pt>
                <c:pt idx="3012" formatCode="0.0">
                  <c:v>52689.7</c:v>
                </c:pt>
                <c:pt idx="3013" formatCode="0.0">
                  <c:v>53077.599999999999</c:v>
                </c:pt>
                <c:pt idx="3014" formatCode="0.0">
                  <c:v>52201.3</c:v>
                </c:pt>
                <c:pt idx="3015" formatCode="0.0">
                  <c:v>52106.3</c:v>
                </c:pt>
                <c:pt idx="3016" formatCode="0.0">
                  <c:v>52886.3</c:v>
                </c:pt>
                <c:pt idx="3017" formatCode="0.0">
                  <c:v>52567.4</c:v>
                </c:pt>
                <c:pt idx="3018" formatCode="0.0">
                  <c:v>53164.1</c:v>
                </c:pt>
                <c:pt idx="3019" formatCode="0.0">
                  <c:v>53396.4</c:v>
                </c:pt>
                <c:pt idx="3020" formatCode="0.0">
                  <c:v>52441.9</c:v>
                </c:pt>
                <c:pt idx="3021" formatCode="0.0">
                  <c:v>52063</c:v>
                </c:pt>
                <c:pt idx="3022" formatCode="0.0">
                  <c:v>53279.5</c:v>
                </c:pt>
                <c:pt idx="3023" formatCode="0.0">
                  <c:v>52836.9</c:v>
                </c:pt>
                <c:pt idx="3024" formatCode="0.0">
                  <c:v>52812.6</c:v>
                </c:pt>
                <c:pt idx="3025" formatCode="0.0">
                  <c:v>53365.9</c:v>
                </c:pt>
                <c:pt idx="3026" formatCode="0.0">
                  <c:v>52859.5</c:v>
                </c:pt>
                <c:pt idx="3027" formatCode="0.0">
                  <c:v>52206.6</c:v>
                </c:pt>
                <c:pt idx="3028" formatCode="0.0">
                  <c:v>52931.6</c:v>
                </c:pt>
                <c:pt idx="3029" formatCode="0.0">
                  <c:v>53117.4</c:v>
                </c:pt>
                <c:pt idx="3030" formatCode="0.0">
                  <c:v>52903.3</c:v>
                </c:pt>
                <c:pt idx="3031" formatCode="0.0">
                  <c:v>53045.9</c:v>
                </c:pt>
                <c:pt idx="3032" formatCode="0.0">
                  <c:v>52700.6</c:v>
                </c:pt>
                <c:pt idx="3033" formatCode="0.0">
                  <c:v>52564.3</c:v>
                </c:pt>
                <c:pt idx="3034" formatCode="0.0">
                  <c:v>52361.1</c:v>
                </c:pt>
                <c:pt idx="3035" formatCode="0.0">
                  <c:v>52233.3</c:v>
                </c:pt>
                <c:pt idx="3036" formatCode="0.0">
                  <c:v>52578.5</c:v>
                </c:pt>
                <c:pt idx="3037" formatCode="0.0">
                  <c:v>52463.7</c:v>
                </c:pt>
                <c:pt idx="3038" formatCode="0.0">
                  <c:v>53223.199999999997</c:v>
                </c:pt>
                <c:pt idx="3039" formatCode="0.0">
                  <c:v>51913.1</c:v>
                </c:pt>
                <c:pt idx="3040" formatCode="0.0">
                  <c:v>52396.3</c:v>
                </c:pt>
                <c:pt idx="3041" formatCode="0.0">
                  <c:v>50167.1</c:v>
                </c:pt>
                <c:pt idx="3042" formatCode="0.0">
                  <c:v>53113.4</c:v>
                </c:pt>
                <c:pt idx="3043" formatCode="0.0">
                  <c:v>53070.400000000001</c:v>
                </c:pt>
                <c:pt idx="3044" formatCode="0.0">
                  <c:v>52947.1</c:v>
                </c:pt>
                <c:pt idx="3045" formatCode="0.0">
                  <c:v>52523.199999999997</c:v>
                </c:pt>
                <c:pt idx="3046" formatCode="0.0">
                  <c:v>53132.7</c:v>
                </c:pt>
                <c:pt idx="3047" formatCode="0.0">
                  <c:v>52632.2</c:v>
                </c:pt>
                <c:pt idx="3048" formatCode="0.0">
                  <c:v>52980</c:v>
                </c:pt>
                <c:pt idx="3049" formatCode="0.0">
                  <c:v>53004.2</c:v>
                </c:pt>
                <c:pt idx="3050" formatCode="0.0">
                  <c:v>52614.5</c:v>
                </c:pt>
                <c:pt idx="3051" formatCode="0.0">
                  <c:v>52463.4</c:v>
                </c:pt>
                <c:pt idx="3052" formatCode="0.0">
                  <c:v>52792.4</c:v>
                </c:pt>
                <c:pt idx="3053" formatCode="0.0">
                  <c:v>53221.8</c:v>
                </c:pt>
                <c:pt idx="3054" formatCode="0.0">
                  <c:v>52260.3</c:v>
                </c:pt>
                <c:pt idx="3055" formatCode="0.0">
                  <c:v>53024.7</c:v>
                </c:pt>
                <c:pt idx="3056" formatCode="0.0">
                  <c:v>52682.3</c:v>
                </c:pt>
                <c:pt idx="3057" formatCode="0.0">
                  <c:v>52321.1</c:v>
                </c:pt>
                <c:pt idx="3058" formatCode="0.0">
                  <c:v>52321.1</c:v>
                </c:pt>
                <c:pt idx="3059" formatCode="0.0">
                  <c:v>53083.199999999997</c:v>
                </c:pt>
                <c:pt idx="3060" formatCode="0.0">
                  <c:v>52649.8</c:v>
                </c:pt>
                <c:pt idx="3061" formatCode="0.0">
                  <c:v>53113.3</c:v>
                </c:pt>
                <c:pt idx="3062" formatCode="0.0">
                  <c:v>50063.3</c:v>
                </c:pt>
                <c:pt idx="3063" formatCode="0.0">
                  <c:v>52879.7</c:v>
                </c:pt>
                <c:pt idx="3064" formatCode="0.0">
                  <c:v>51976</c:v>
                </c:pt>
                <c:pt idx="3065" formatCode="0.0">
                  <c:v>52704.4</c:v>
                </c:pt>
                <c:pt idx="3066" formatCode="0.0">
                  <c:v>53107.9</c:v>
                </c:pt>
                <c:pt idx="3067" formatCode="0.0">
                  <c:v>52759.1</c:v>
                </c:pt>
                <c:pt idx="3068" formatCode="0.0">
                  <c:v>53116.2</c:v>
                </c:pt>
                <c:pt idx="3069" formatCode="0.0">
                  <c:v>53488.7</c:v>
                </c:pt>
                <c:pt idx="3070" formatCode="0.0">
                  <c:v>52427.8</c:v>
                </c:pt>
                <c:pt idx="3071" formatCode="0.0">
                  <c:v>52873.9</c:v>
                </c:pt>
                <c:pt idx="3072" formatCode="0.0">
                  <c:v>52889.4</c:v>
                </c:pt>
                <c:pt idx="3073" formatCode="0.0">
                  <c:v>52746.9</c:v>
                </c:pt>
                <c:pt idx="3074" formatCode="0.0">
                  <c:v>53214.5</c:v>
                </c:pt>
                <c:pt idx="3075" formatCode="0.0">
                  <c:v>52575.7</c:v>
                </c:pt>
                <c:pt idx="3076" formatCode="0.0">
                  <c:v>53247.8</c:v>
                </c:pt>
                <c:pt idx="3077" formatCode="0.0">
                  <c:v>52572.3</c:v>
                </c:pt>
                <c:pt idx="3078" formatCode="0.0">
                  <c:v>52615.6</c:v>
                </c:pt>
                <c:pt idx="3079" formatCode="0.0">
                  <c:v>51145.7</c:v>
                </c:pt>
                <c:pt idx="3080" formatCode="0.0">
                  <c:v>51866.7</c:v>
                </c:pt>
                <c:pt idx="3081" formatCode="0.0">
                  <c:v>53059.7</c:v>
                </c:pt>
                <c:pt idx="3082" formatCode="0.0">
                  <c:v>52534</c:v>
                </c:pt>
                <c:pt idx="3083" formatCode="0.0">
                  <c:v>53098.8</c:v>
                </c:pt>
                <c:pt idx="3084" formatCode="0.0">
                  <c:v>51319.6</c:v>
                </c:pt>
                <c:pt idx="3085" formatCode="0.0">
                  <c:v>53565.1</c:v>
                </c:pt>
                <c:pt idx="3086" formatCode="0.0">
                  <c:v>52974</c:v>
                </c:pt>
                <c:pt idx="3087" formatCode="0.0">
                  <c:v>52044.2</c:v>
                </c:pt>
                <c:pt idx="3088" formatCode="0.0">
                  <c:v>52672.6</c:v>
                </c:pt>
                <c:pt idx="3089" formatCode="0.0">
                  <c:v>51772.2</c:v>
                </c:pt>
                <c:pt idx="3090" formatCode="0.0">
                  <c:v>51260.2</c:v>
                </c:pt>
                <c:pt idx="3091" formatCode="0.0">
                  <c:v>52754.9</c:v>
                </c:pt>
                <c:pt idx="3092" formatCode="0.0">
                  <c:v>52620.4</c:v>
                </c:pt>
                <c:pt idx="3093" formatCode="0.0">
                  <c:v>51978.5</c:v>
                </c:pt>
                <c:pt idx="3094" formatCode="0.0">
                  <c:v>50675.8</c:v>
                </c:pt>
                <c:pt idx="3095" formatCode="0.0">
                  <c:v>52548.1</c:v>
                </c:pt>
                <c:pt idx="3096" formatCode="0.0">
                  <c:v>52396.1</c:v>
                </c:pt>
                <c:pt idx="3097" formatCode="0.0">
                  <c:v>53376.9</c:v>
                </c:pt>
                <c:pt idx="3098" formatCode="0.0">
                  <c:v>53221.5</c:v>
                </c:pt>
                <c:pt idx="3099" formatCode="0.0">
                  <c:v>52568.9</c:v>
                </c:pt>
                <c:pt idx="3100" formatCode="0.0">
                  <c:v>52765.2</c:v>
                </c:pt>
                <c:pt idx="3101" formatCode="0.0">
                  <c:v>52816.7</c:v>
                </c:pt>
                <c:pt idx="3102" formatCode="0.0">
                  <c:v>52871</c:v>
                </c:pt>
                <c:pt idx="3103" formatCode="0.0">
                  <c:v>51021.3</c:v>
                </c:pt>
                <c:pt idx="3104" formatCode="0.0">
                  <c:v>53047.4</c:v>
                </c:pt>
                <c:pt idx="3105" formatCode="0.0">
                  <c:v>52811.3</c:v>
                </c:pt>
                <c:pt idx="3106" formatCode="0.0">
                  <c:v>52461.2</c:v>
                </c:pt>
                <c:pt idx="3107" formatCode="0.0">
                  <c:v>52956.3</c:v>
                </c:pt>
                <c:pt idx="3108" formatCode="0.0">
                  <c:v>52640.2</c:v>
                </c:pt>
                <c:pt idx="3109" formatCode="0.0">
                  <c:v>52701.599999999999</c:v>
                </c:pt>
                <c:pt idx="3110" formatCode="0.0">
                  <c:v>53550.5</c:v>
                </c:pt>
                <c:pt idx="3111" formatCode="0.0">
                  <c:v>53575.199999999997</c:v>
                </c:pt>
                <c:pt idx="3112" formatCode="0.0">
                  <c:v>52869.5</c:v>
                </c:pt>
                <c:pt idx="3113" formatCode="0.0">
                  <c:v>52690.8</c:v>
                </c:pt>
                <c:pt idx="3114" formatCode="0.0">
                  <c:v>52347.5</c:v>
                </c:pt>
                <c:pt idx="3115" formatCode="0.0">
                  <c:v>52463.7</c:v>
                </c:pt>
                <c:pt idx="3116" formatCode="0.0">
                  <c:v>52579</c:v>
                </c:pt>
                <c:pt idx="3117" formatCode="0.0">
                  <c:v>51962.2</c:v>
                </c:pt>
                <c:pt idx="3118" formatCode="0.0">
                  <c:v>52411.5</c:v>
                </c:pt>
                <c:pt idx="3119" formatCode="0.0">
                  <c:v>52628</c:v>
                </c:pt>
                <c:pt idx="3120" formatCode="0.0">
                  <c:v>52450.3</c:v>
                </c:pt>
                <c:pt idx="3121" formatCode="0.0">
                  <c:v>52791.4</c:v>
                </c:pt>
                <c:pt idx="3122" formatCode="0.0">
                  <c:v>53109.3</c:v>
                </c:pt>
                <c:pt idx="3123" formatCode="0.0">
                  <c:v>52561.5</c:v>
                </c:pt>
                <c:pt idx="3124" formatCode="0.0">
                  <c:v>52910.400000000001</c:v>
                </c:pt>
                <c:pt idx="3125" formatCode="0.0">
                  <c:v>52630</c:v>
                </c:pt>
                <c:pt idx="3126" formatCode="0.0">
                  <c:v>52755.8</c:v>
                </c:pt>
                <c:pt idx="3127" formatCode="0.0">
                  <c:v>51078.6</c:v>
                </c:pt>
                <c:pt idx="3128" formatCode="0.0">
                  <c:v>52262.6</c:v>
                </c:pt>
                <c:pt idx="3129" formatCode="0.0">
                  <c:v>53409.9</c:v>
                </c:pt>
                <c:pt idx="3130" formatCode="0.0">
                  <c:v>52812.9</c:v>
                </c:pt>
                <c:pt idx="3131" formatCode="0.0">
                  <c:v>52718.400000000001</c:v>
                </c:pt>
                <c:pt idx="3132" formatCode="0.0">
                  <c:v>53324.2</c:v>
                </c:pt>
                <c:pt idx="3133" formatCode="0.0">
                  <c:v>52766.7</c:v>
                </c:pt>
                <c:pt idx="3134" formatCode="0.0">
                  <c:v>53412.6</c:v>
                </c:pt>
                <c:pt idx="3135" formatCode="0.0">
                  <c:v>52704.2</c:v>
                </c:pt>
                <c:pt idx="3136" formatCode="0.0">
                  <c:v>52798.400000000001</c:v>
                </c:pt>
                <c:pt idx="3137" formatCode="0.0">
                  <c:v>52332.5</c:v>
                </c:pt>
                <c:pt idx="3138" formatCode="0.0">
                  <c:v>52463.1</c:v>
                </c:pt>
                <c:pt idx="3139" formatCode="0.0">
                  <c:v>52671.4</c:v>
                </c:pt>
                <c:pt idx="3140" formatCode="0.0">
                  <c:v>52514.7</c:v>
                </c:pt>
                <c:pt idx="3141" formatCode="0.0">
                  <c:v>49979.8</c:v>
                </c:pt>
                <c:pt idx="3142" formatCode="0.0">
                  <c:v>52609.8</c:v>
                </c:pt>
                <c:pt idx="3143" formatCode="0.0">
                  <c:v>52604.5</c:v>
                </c:pt>
                <c:pt idx="3144" formatCode="0.0">
                  <c:v>51547.9</c:v>
                </c:pt>
                <c:pt idx="3145" formatCode="0.0">
                  <c:v>52736.1</c:v>
                </c:pt>
                <c:pt idx="3146" formatCode="0.0">
                  <c:v>52985.2</c:v>
                </c:pt>
                <c:pt idx="3147" formatCode="0.0">
                  <c:v>52427.8</c:v>
                </c:pt>
                <c:pt idx="3148" formatCode="0.0">
                  <c:v>53023.1</c:v>
                </c:pt>
                <c:pt idx="3149" formatCode="0.0">
                  <c:v>52298</c:v>
                </c:pt>
                <c:pt idx="3150" formatCode="0.0">
                  <c:v>52238.400000000001</c:v>
                </c:pt>
                <c:pt idx="3151" formatCode="0.0">
                  <c:v>52970.400000000001</c:v>
                </c:pt>
                <c:pt idx="3152" formatCode="0.0">
                  <c:v>52844.7</c:v>
                </c:pt>
                <c:pt idx="3153" formatCode="0.0">
                  <c:v>52304.3</c:v>
                </c:pt>
                <c:pt idx="3154" formatCode="0.0">
                  <c:v>52135.1</c:v>
                </c:pt>
                <c:pt idx="3155" formatCode="0.0">
                  <c:v>50279.8</c:v>
                </c:pt>
                <c:pt idx="3156" formatCode="0.0">
                  <c:v>53337.2</c:v>
                </c:pt>
                <c:pt idx="3157" formatCode="0.0">
                  <c:v>51779.5</c:v>
                </c:pt>
                <c:pt idx="3158" formatCode="0.0">
                  <c:v>53008.800000000003</c:v>
                </c:pt>
                <c:pt idx="3159" formatCode="0.0">
                  <c:v>52913.5</c:v>
                </c:pt>
                <c:pt idx="3160" formatCode="0.0">
                  <c:v>52587.7</c:v>
                </c:pt>
                <c:pt idx="3161" formatCode="0.0">
                  <c:v>52766.5</c:v>
                </c:pt>
                <c:pt idx="3162" formatCode="0.0">
                  <c:v>52935.3</c:v>
                </c:pt>
                <c:pt idx="3163" formatCode="0.0">
                  <c:v>52004.7</c:v>
                </c:pt>
                <c:pt idx="3164" formatCode="0.0">
                  <c:v>52078.3</c:v>
                </c:pt>
                <c:pt idx="3165" formatCode="0.0">
                  <c:v>52130.7</c:v>
                </c:pt>
                <c:pt idx="3166" formatCode="0.0">
                  <c:v>53297.5</c:v>
                </c:pt>
                <c:pt idx="3167" formatCode="0.0">
                  <c:v>52338.8</c:v>
                </c:pt>
                <c:pt idx="3168" formatCode="0.0">
                  <c:v>52707.7</c:v>
                </c:pt>
                <c:pt idx="3169" formatCode="0.0">
                  <c:v>52812.6</c:v>
                </c:pt>
                <c:pt idx="3170" formatCode="0.0">
                  <c:v>52565.9</c:v>
                </c:pt>
                <c:pt idx="3171" formatCode="0.0">
                  <c:v>52181.2</c:v>
                </c:pt>
                <c:pt idx="3172" formatCode="0.0">
                  <c:v>52553.4</c:v>
                </c:pt>
                <c:pt idx="3173" formatCode="0.0">
                  <c:v>52932.2</c:v>
                </c:pt>
                <c:pt idx="3174" formatCode="0.0">
                  <c:v>52708.2</c:v>
                </c:pt>
                <c:pt idx="3175" formatCode="0.0">
                  <c:v>52694.9</c:v>
                </c:pt>
                <c:pt idx="3176" formatCode="0.0">
                  <c:v>52991</c:v>
                </c:pt>
                <c:pt idx="3177" formatCode="0.0">
                  <c:v>52351.1</c:v>
                </c:pt>
                <c:pt idx="3178" formatCode="0.0">
                  <c:v>52620.9</c:v>
                </c:pt>
                <c:pt idx="3179" formatCode="0.0">
                  <c:v>52654</c:v>
                </c:pt>
                <c:pt idx="3180" formatCode="0.0">
                  <c:v>53039.7</c:v>
                </c:pt>
                <c:pt idx="3181" formatCode="0.0">
                  <c:v>51436.7</c:v>
                </c:pt>
                <c:pt idx="3182" formatCode="0.0">
                  <c:v>52710</c:v>
                </c:pt>
                <c:pt idx="3183" formatCode="0.0">
                  <c:v>52525.4</c:v>
                </c:pt>
                <c:pt idx="3184" formatCode="0.0">
                  <c:v>51841</c:v>
                </c:pt>
                <c:pt idx="3185" formatCode="0.0">
                  <c:v>52170</c:v>
                </c:pt>
                <c:pt idx="3186" formatCode="0.0">
                  <c:v>52801.9</c:v>
                </c:pt>
                <c:pt idx="3187" formatCode="0.0">
                  <c:v>52575.6</c:v>
                </c:pt>
                <c:pt idx="3188" formatCode="0.0">
                  <c:v>52882.5</c:v>
                </c:pt>
                <c:pt idx="3189" formatCode="0.0">
                  <c:v>52889.4</c:v>
                </c:pt>
                <c:pt idx="3190" formatCode="0.0">
                  <c:v>53242.3</c:v>
                </c:pt>
                <c:pt idx="3191" formatCode="0.0">
                  <c:v>53345.2</c:v>
                </c:pt>
                <c:pt idx="3192" formatCode="0.0">
                  <c:v>52429</c:v>
                </c:pt>
                <c:pt idx="3193" formatCode="0.0">
                  <c:v>51637.1</c:v>
                </c:pt>
                <c:pt idx="3194" formatCode="0.0">
                  <c:v>53143</c:v>
                </c:pt>
                <c:pt idx="3195" formatCode="0.0">
                  <c:v>53183.7</c:v>
                </c:pt>
                <c:pt idx="3196" formatCode="0.0">
                  <c:v>52561.599999999999</c:v>
                </c:pt>
                <c:pt idx="3197" formatCode="0.0">
                  <c:v>52751.3</c:v>
                </c:pt>
                <c:pt idx="3198" formatCode="0.0">
                  <c:v>53017.3</c:v>
                </c:pt>
                <c:pt idx="3199" formatCode="0.0">
                  <c:v>52543.3</c:v>
                </c:pt>
                <c:pt idx="3200" formatCode="0.0">
                  <c:v>52944.9</c:v>
                </c:pt>
                <c:pt idx="3201" formatCode="0.0">
                  <c:v>52424.4</c:v>
                </c:pt>
                <c:pt idx="3202" formatCode="0.0">
                  <c:v>52795.1</c:v>
                </c:pt>
                <c:pt idx="3203" formatCode="0.0">
                  <c:v>53284.6</c:v>
                </c:pt>
                <c:pt idx="3204" formatCode="0.0">
                  <c:v>53452.7</c:v>
                </c:pt>
                <c:pt idx="3205" formatCode="0.0">
                  <c:v>52606.2</c:v>
                </c:pt>
                <c:pt idx="3206" formatCode="0.0">
                  <c:v>53474.400000000001</c:v>
                </c:pt>
                <c:pt idx="3207" formatCode="0.0">
                  <c:v>52450.7</c:v>
                </c:pt>
                <c:pt idx="3208" formatCode="0.0">
                  <c:v>53449.3</c:v>
                </c:pt>
                <c:pt idx="3209" formatCode="0.0">
                  <c:v>52780.4</c:v>
                </c:pt>
                <c:pt idx="3210" formatCode="0.0">
                  <c:v>52833.7</c:v>
                </c:pt>
                <c:pt idx="3211" formatCode="0.0">
                  <c:v>52646.9</c:v>
                </c:pt>
                <c:pt idx="3212" formatCode="0.0">
                  <c:v>51545.4</c:v>
                </c:pt>
                <c:pt idx="3213" formatCode="0.0">
                  <c:v>53133.7</c:v>
                </c:pt>
                <c:pt idx="3214" formatCode="0.0">
                  <c:v>51832.1</c:v>
                </c:pt>
                <c:pt idx="3215" formatCode="0.0">
                  <c:v>52403.9</c:v>
                </c:pt>
                <c:pt idx="3216" formatCode="0.0">
                  <c:v>52843.7</c:v>
                </c:pt>
                <c:pt idx="3217" formatCode="0.0">
                  <c:v>51973.3</c:v>
                </c:pt>
                <c:pt idx="3218" formatCode="0.0">
                  <c:v>53023.5</c:v>
                </c:pt>
                <c:pt idx="3219" formatCode="0.0">
                  <c:v>52154.1</c:v>
                </c:pt>
                <c:pt idx="3220" formatCode="0.0">
                  <c:v>53197.5</c:v>
                </c:pt>
                <c:pt idx="3221" formatCode="0.0">
                  <c:v>52579.8</c:v>
                </c:pt>
                <c:pt idx="3222" formatCode="0.0">
                  <c:v>52497</c:v>
                </c:pt>
                <c:pt idx="3223" formatCode="0.0">
                  <c:v>52574.3</c:v>
                </c:pt>
                <c:pt idx="3224" formatCode="0.0">
                  <c:v>52507.3</c:v>
                </c:pt>
                <c:pt idx="3225" formatCode="0.0">
                  <c:v>53085.4</c:v>
                </c:pt>
                <c:pt idx="3226" formatCode="0.0">
                  <c:v>52314.3</c:v>
                </c:pt>
                <c:pt idx="3227" formatCode="0.0">
                  <c:v>52563.199999999997</c:v>
                </c:pt>
                <c:pt idx="3228" formatCode="0.0">
                  <c:v>53047.1</c:v>
                </c:pt>
                <c:pt idx="3229" formatCode="0.0">
                  <c:v>52242.5</c:v>
                </c:pt>
                <c:pt idx="3230" formatCode="0.0">
                  <c:v>52333.2</c:v>
                </c:pt>
                <c:pt idx="3231" formatCode="0.0">
                  <c:v>52628.3</c:v>
                </c:pt>
                <c:pt idx="3232" formatCode="0.0">
                  <c:v>50939.3</c:v>
                </c:pt>
                <c:pt idx="3233" formatCode="0.0">
                  <c:v>53092</c:v>
                </c:pt>
                <c:pt idx="3234" formatCode="0.0">
                  <c:v>52613.4</c:v>
                </c:pt>
                <c:pt idx="3235" formatCode="0.0">
                  <c:v>52200.800000000003</c:v>
                </c:pt>
                <c:pt idx="3236" formatCode="0.0">
                  <c:v>52270.400000000001</c:v>
                </c:pt>
                <c:pt idx="3237" formatCode="0.0">
                  <c:v>52626</c:v>
                </c:pt>
                <c:pt idx="3238" formatCode="0.0">
                  <c:v>52863.9</c:v>
                </c:pt>
                <c:pt idx="3239" formatCode="0.0">
                  <c:v>52644.3</c:v>
                </c:pt>
                <c:pt idx="3240" formatCode="0.0">
                  <c:v>53261.8</c:v>
                </c:pt>
                <c:pt idx="3241" formatCode="0.0">
                  <c:v>52031.7</c:v>
                </c:pt>
                <c:pt idx="3242" formatCode="0.0">
                  <c:v>52395.7</c:v>
                </c:pt>
                <c:pt idx="3243" formatCode="0.0">
                  <c:v>53063.5</c:v>
                </c:pt>
                <c:pt idx="3244" formatCode="0.0">
                  <c:v>52445.7</c:v>
                </c:pt>
                <c:pt idx="3245" formatCode="0.0">
                  <c:v>52328.6</c:v>
                </c:pt>
                <c:pt idx="3246" formatCode="0.0">
                  <c:v>52685.7</c:v>
                </c:pt>
                <c:pt idx="3247" formatCode="0.0">
                  <c:v>52674.7</c:v>
                </c:pt>
                <c:pt idx="3248" formatCode="0.0">
                  <c:v>53176.800000000003</c:v>
                </c:pt>
                <c:pt idx="3249" formatCode="0.0">
                  <c:v>53138.8</c:v>
                </c:pt>
                <c:pt idx="3250" formatCode="0.0">
                  <c:v>52763.8</c:v>
                </c:pt>
                <c:pt idx="3251" formatCode="0.0">
                  <c:v>52059.9</c:v>
                </c:pt>
                <c:pt idx="3252" formatCode="0.0">
                  <c:v>52173.3</c:v>
                </c:pt>
                <c:pt idx="3253" formatCode="0.0">
                  <c:v>52401.5</c:v>
                </c:pt>
                <c:pt idx="3254" formatCode="0.0">
                  <c:v>52156.3</c:v>
                </c:pt>
                <c:pt idx="3255" formatCode="0.0">
                  <c:v>51782.7</c:v>
                </c:pt>
                <c:pt idx="3256" formatCode="0.0">
                  <c:v>53732</c:v>
                </c:pt>
                <c:pt idx="3257" formatCode="0.0">
                  <c:v>53111.199999999997</c:v>
                </c:pt>
                <c:pt idx="3258" formatCode="0.0">
                  <c:v>53343.1</c:v>
                </c:pt>
                <c:pt idx="3259" formatCode="0.0">
                  <c:v>52448.6</c:v>
                </c:pt>
                <c:pt idx="3260" formatCode="0.0">
                  <c:v>52725</c:v>
                </c:pt>
                <c:pt idx="3261" formatCode="0.0">
                  <c:v>52932.7</c:v>
                </c:pt>
                <c:pt idx="3262" formatCode="0.0">
                  <c:v>52495.7</c:v>
                </c:pt>
                <c:pt idx="3263" formatCode="0.0">
                  <c:v>51006.8</c:v>
                </c:pt>
                <c:pt idx="3264" formatCode="0.0">
                  <c:v>52554.2</c:v>
                </c:pt>
                <c:pt idx="3265" formatCode="0.0">
                  <c:v>52798.2</c:v>
                </c:pt>
                <c:pt idx="3266" formatCode="0.0">
                  <c:v>53307.1</c:v>
                </c:pt>
                <c:pt idx="3267" formatCode="0.0">
                  <c:v>52921.8</c:v>
                </c:pt>
                <c:pt idx="3268" formatCode="0.0">
                  <c:v>52927</c:v>
                </c:pt>
                <c:pt idx="3269" formatCode="0.0">
                  <c:v>52802.400000000001</c:v>
                </c:pt>
                <c:pt idx="3270" formatCode="0.0">
                  <c:v>51537.3</c:v>
                </c:pt>
                <c:pt idx="3271" formatCode="0.0">
                  <c:v>53042</c:v>
                </c:pt>
                <c:pt idx="3272" formatCode="0.0">
                  <c:v>52807.6</c:v>
                </c:pt>
                <c:pt idx="3273" formatCode="0.0">
                  <c:v>53343.1</c:v>
                </c:pt>
                <c:pt idx="3274" formatCode="0.0">
                  <c:v>52932.9</c:v>
                </c:pt>
                <c:pt idx="3275" formatCode="0.0">
                  <c:v>53238.5</c:v>
                </c:pt>
                <c:pt idx="3276" formatCode="0.0">
                  <c:v>52813.2</c:v>
                </c:pt>
                <c:pt idx="3277" formatCode="0.0">
                  <c:v>52668.3</c:v>
                </c:pt>
                <c:pt idx="3278" formatCode="0.0">
                  <c:v>52026.400000000001</c:v>
                </c:pt>
                <c:pt idx="3279" formatCode="0.0">
                  <c:v>52841.2</c:v>
                </c:pt>
                <c:pt idx="3280" formatCode="0.0">
                  <c:v>51912.9</c:v>
                </c:pt>
                <c:pt idx="3281" formatCode="0.0">
                  <c:v>52677.3</c:v>
                </c:pt>
                <c:pt idx="3282" formatCode="0.0">
                  <c:v>52829.9</c:v>
                </c:pt>
                <c:pt idx="3283" formatCode="0.0">
                  <c:v>52770.1</c:v>
                </c:pt>
                <c:pt idx="3284" formatCode="0.0">
                  <c:v>52852.4</c:v>
                </c:pt>
                <c:pt idx="3285" formatCode="0.0">
                  <c:v>53201.3</c:v>
                </c:pt>
                <c:pt idx="3286" formatCode="0.0">
                  <c:v>52800.800000000003</c:v>
                </c:pt>
                <c:pt idx="3287" formatCode="0.0">
                  <c:v>52442.7</c:v>
                </c:pt>
                <c:pt idx="3288" formatCode="0.0">
                  <c:v>52727.8</c:v>
                </c:pt>
                <c:pt idx="3289" formatCode="0.0">
                  <c:v>52372.3</c:v>
                </c:pt>
                <c:pt idx="3290" formatCode="0.0">
                  <c:v>51957.4</c:v>
                </c:pt>
                <c:pt idx="3291" formatCode="0.0">
                  <c:v>52898.2</c:v>
                </c:pt>
                <c:pt idx="3292" formatCode="0.0">
                  <c:v>53417.3</c:v>
                </c:pt>
                <c:pt idx="3293" formatCode="0.0">
                  <c:v>52869.8</c:v>
                </c:pt>
                <c:pt idx="3294" formatCode="0.0">
                  <c:v>52244.2</c:v>
                </c:pt>
                <c:pt idx="3295" formatCode="0.0">
                  <c:v>52726</c:v>
                </c:pt>
                <c:pt idx="3296" formatCode="0.0">
                  <c:v>53268.800000000003</c:v>
                </c:pt>
                <c:pt idx="3297" formatCode="0.0">
                  <c:v>52968.4</c:v>
                </c:pt>
                <c:pt idx="3298" formatCode="0.0">
                  <c:v>52499.6</c:v>
                </c:pt>
                <c:pt idx="3299" formatCode="0.0">
                  <c:v>53136.1</c:v>
                </c:pt>
                <c:pt idx="3300" formatCode="0.0">
                  <c:v>53311.8</c:v>
                </c:pt>
                <c:pt idx="3301" formatCode="0.0">
                  <c:v>53028.5</c:v>
                </c:pt>
                <c:pt idx="3302" formatCode="0.0">
                  <c:v>52672.5</c:v>
                </c:pt>
                <c:pt idx="3303" formatCode="0.0">
                  <c:v>52655.1</c:v>
                </c:pt>
                <c:pt idx="3304" formatCode="0.0">
                  <c:v>52481.9</c:v>
                </c:pt>
                <c:pt idx="3305" formatCode="0.0">
                  <c:v>52290</c:v>
                </c:pt>
                <c:pt idx="3306" formatCode="0.0">
                  <c:v>52833.9</c:v>
                </c:pt>
                <c:pt idx="3307" formatCode="0.0">
                  <c:v>51504.1</c:v>
                </c:pt>
                <c:pt idx="3308" formatCode="0.0">
                  <c:v>53185</c:v>
                </c:pt>
                <c:pt idx="3309" formatCode="0.0">
                  <c:v>52819.9</c:v>
                </c:pt>
                <c:pt idx="3310" formatCode="0.0">
                  <c:v>53091.8</c:v>
                </c:pt>
                <c:pt idx="3311" formatCode="0.0">
                  <c:v>53255.4</c:v>
                </c:pt>
                <c:pt idx="3312" formatCode="0.0">
                  <c:v>52389.599999999999</c:v>
                </c:pt>
                <c:pt idx="3313" formatCode="0.0">
                  <c:v>52584.800000000003</c:v>
                </c:pt>
                <c:pt idx="3314" formatCode="0.0">
                  <c:v>52520.6</c:v>
                </c:pt>
                <c:pt idx="3315" formatCode="0.0">
                  <c:v>53456.4</c:v>
                </c:pt>
                <c:pt idx="3316" formatCode="0.0">
                  <c:v>52891.5</c:v>
                </c:pt>
                <c:pt idx="3317" formatCode="0.0">
                  <c:v>53015.6</c:v>
                </c:pt>
                <c:pt idx="3318" formatCode="0.0">
                  <c:v>53602.5</c:v>
                </c:pt>
                <c:pt idx="3319" formatCode="0.0">
                  <c:v>52724.5</c:v>
                </c:pt>
                <c:pt idx="3320" formatCode="0.0">
                  <c:v>53164.800000000003</c:v>
                </c:pt>
                <c:pt idx="3321" formatCode="0.0">
                  <c:v>52630.8</c:v>
                </c:pt>
                <c:pt idx="3322" formatCode="0.0">
                  <c:v>52720.5</c:v>
                </c:pt>
                <c:pt idx="3323" formatCode="0.0">
                  <c:v>53176.3</c:v>
                </c:pt>
                <c:pt idx="3324" formatCode="0.0">
                  <c:v>52826.6</c:v>
                </c:pt>
                <c:pt idx="3325" formatCode="0.0">
                  <c:v>52820.7</c:v>
                </c:pt>
                <c:pt idx="3326" formatCode="0.0">
                  <c:v>52508.6</c:v>
                </c:pt>
                <c:pt idx="3327" formatCode="0.0">
                  <c:v>52308.4</c:v>
                </c:pt>
                <c:pt idx="3328" formatCode="0.0">
                  <c:v>52937.4</c:v>
                </c:pt>
                <c:pt idx="3329" formatCode="0.0">
                  <c:v>52672.7</c:v>
                </c:pt>
                <c:pt idx="3330" formatCode="0.0">
                  <c:v>50921.8</c:v>
                </c:pt>
                <c:pt idx="3331" formatCode="0.0">
                  <c:v>51883.4</c:v>
                </c:pt>
                <c:pt idx="3332" formatCode="0.0">
                  <c:v>52654.2</c:v>
                </c:pt>
                <c:pt idx="3333" formatCode="0.0">
                  <c:v>52068.5</c:v>
                </c:pt>
                <c:pt idx="3334" formatCode="0.0">
                  <c:v>52399.9</c:v>
                </c:pt>
                <c:pt idx="3335" formatCode="0.0">
                  <c:v>53135.199999999997</c:v>
                </c:pt>
                <c:pt idx="3336" formatCode="0.0">
                  <c:v>52510.6</c:v>
                </c:pt>
                <c:pt idx="3337" formatCode="0.0">
                  <c:v>53253.8</c:v>
                </c:pt>
                <c:pt idx="3338" formatCode="0.0">
                  <c:v>52896.7</c:v>
                </c:pt>
                <c:pt idx="3339" formatCode="0.0">
                  <c:v>52313.9</c:v>
                </c:pt>
                <c:pt idx="3340" formatCode="0.0">
                  <c:v>52192.6</c:v>
                </c:pt>
                <c:pt idx="3341" formatCode="0.0">
                  <c:v>52759.8</c:v>
                </c:pt>
                <c:pt idx="3342" formatCode="0.0">
                  <c:v>52922.2</c:v>
                </c:pt>
                <c:pt idx="3343" formatCode="0.0">
                  <c:v>52836.5</c:v>
                </c:pt>
                <c:pt idx="3344" formatCode="0.0">
                  <c:v>53090.6</c:v>
                </c:pt>
                <c:pt idx="3345" formatCode="0.0">
                  <c:v>52372.5</c:v>
                </c:pt>
                <c:pt idx="3346" formatCode="0.0">
                  <c:v>52110.3</c:v>
                </c:pt>
                <c:pt idx="3347" formatCode="0.0">
                  <c:v>52036.5</c:v>
                </c:pt>
                <c:pt idx="3348" formatCode="0.0">
                  <c:v>53201.4</c:v>
                </c:pt>
                <c:pt idx="3349" formatCode="0.0">
                  <c:v>53018.1</c:v>
                </c:pt>
                <c:pt idx="3350" formatCode="0.0">
                  <c:v>52580.2</c:v>
                </c:pt>
                <c:pt idx="3351" formatCode="0.0">
                  <c:v>53058.400000000001</c:v>
                </c:pt>
                <c:pt idx="3352" formatCode="0.0">
                  <c:v>52904</c:v>
                </c:pt>
                <c:pt idx="3353" formatCode="0.0">
                  <c:v>53009.2</c:v>
                </c:pt>
                <c:pt idx="3354" formatCode="0.0">
                  <c:v>52634.7</c:v>
                </c:pt>
                <c:pt idx="3355" formatCode="0.0">
                  <c:v>53147.6</c:v>
                </c:pt>
                <c:pt idx="3356" formatCode="0.0">
                  <c:v>53039.3</c:v>
                </c:pt>
                <c:pt idx="3357" formatCode="0.0">
                  <c:v>52068.3</c:v>
                </c:pt>
                <c:pt idx="3358" formatCode="0.0">
                  <c:v>52944.1</c:v>
                </c:pt>
                <c:pt idx="3359" formatCode="0.0">
                  <c:v>52738.2</c:v>
                </c:pt>
                <c:pt idx="3360" formatCode="0.0">
                  <c:v>53031</c:v>
                </c:pt>
                <c:pt idx="3361" formatCode="0.0">
                  <c:v>50125.8</c:v>
                </c:pt>
                <c:pt idx="3362" formatCode="0.0">
                  <c:v>52115.5</c:v>
                </c:pt>
                <c:pt idx="3363" formatCode="0.0">
                  <c:v>52653.4</c:v>
                </c:pt>
                <c:pt idx="3364" formatCode="0.0">
                  <c:v>52592.3</c:v>
                </c:pt>
                <c:pt idx="3365" formatCode="0.0">
                  <c:v>52676.2</c:v>
                </c:pt>
                <c:pt idx="3366" formatCode="0.0">
                  <c:v>53185.5</c:v>
                </c:pt>
                <c:pt idx="3367" formatCode="0.0">
                  <c:v>52482.2</c:v>
                </c:pt>
                <c:pt idx="3368" formatCode="0.0">
                  <c:v>52833.1</c:v>
                </c:pt>
                <c:pt idx="3369" formatCode="0.0">
                  <c:v>52727.4</c:v>
                </c:pt>
                <c:pt idx="3370" formatCode="0.0">
                  <c:v>53001.4</c:v>
                </c:pt>
                <c:pt idx="3371" formatCode="0.0">
                  <c:v>53216.2</c:v>
                </c:pt>
                <c:pt idx="3372" formatCode="0.0">
                  <c:v>52773.599999999999</c:v>
                </c:pt>
                <c:pt idx="3373" formatCode="0.0">
                  <c:v>52117.5</c:v>
                </c:pt>
                <c:pt idx="3374" formatCode="0.0">
                  <c:v>52578.400000000001</c:v>
                </c:pt>
                <c:pt idx="3375" formatCode="0.0">
                  <c:v>53188</c:v>
                </c:pt>
                <c:pt idx="3376" formatCode="0.0">
                  <c:v>51717.1</c:v>
                </c:pt>
                <c:pt idx="3377" formatCode="0.0">
                  <c:v>52533.8</c:v>
                </c:pt>
                <c:pt idx="3378" formatCode="0.0">
                  <c:v>53115.6</c:v>
                </c:pt>
                <c:pt idx="3379" formatCode="0.0">
                  <c:v>52471.8</c:v>
                </c:pt>
                <c:pt idx="3380" formatCode="0.0">
                  <c:v>52573.599999999999</c:v>
                </c:pt>
                <c:pt idx="3381" formatCode="0.0">
                  <c:v>53103.1</c:v>
                </c:pt>
                <c:pt idx="3382" formatCode="0.0">
                  <c:v>52055.199999999997</c:v>
                </c:pt>
                <c:pt idx="3383" formatCode="0.0">
                  <c:v>51611.199999999997</c:v>
                </c:pt>
                <c:pt idx="3384" formatCode="0.0">
                  <c:v>52351.5</c:v>
                </c:pt>
                <c:pt idx="3385" formatCode="0.0">
                  <c:v>52546.8</c:v>
                </c:pt>
                <c:pt idx="3386" formatCode="0.0">
                  <c:v>52798.5</c:v>
                </c:pt>
                <c:pt idx="3387" formatCode="0.0">
                  <c:v>53011.7</c:v>
                </c:pt>
                <c:pt idx="3388" formatCode="0.0">
                  <c:v>51663.3</c:v>
                </c:pt>
                <c:pt idx="3389" formatCode="0.0">
                  <c:v>51360.3</c:v>
                </c:pt>
                <c:pt idx="3390" formatCode="0.0">
                  <c:v>51602.400000000001</c:v>
                </c:pt>
                <c:pt idx="3391" formatCode="0.0">
                  <c:v>52308.6</c:v>
                </c:pt>
                <c:pt idx="3392" formatCode="0.0">
                  <c:v>51374.2</c:v>
                </c:pt>
                <c:pt idx="3393" formatCode="0.0">
                  <c:v>52901.5</c:v>
                </c:pt>
                <c:pt idx="3394" formatCode="0.0">
                  <c:v>52652.800000000003</c:v>
                </c:pt>
                <c:pt idx="3395" formatCode="0.0">
                  <c:v>53224.7</c:v>
                </c:pt>
                <c:pt idx="3396" formatCode="0.0">
                  <c:v>52427.6</c:v>
                </c:pt>
                <c:pt idx="3397" formatCode="0.0">
                  <c:v>52589.8</c:v>
                </c:pt>
                <c:pt idx="3398" formatCode="0.0">
                  <c:v>53003.4</c:v>
                </c:pt>
                <c:pt idx="3399" formatCode="0.0">
                  <c:v>53176.3</c:v>
                </c:pt>
                <c:pt idx="3400" formatCode="0.0">
                  <c:v>52478.400000000001</c:v>
                </c:pt>
                <c:pt idx="3401" formatCode="0.0">
                  <c:v>51902.5</c:v>
                </c:pt>
                <c:pt idx="3402" formatCode="0.0">
                  <c:v>50582.3</c:v>
                </c:pt>
                <c:pt idx="3403" formatCode="0.0">
                  <c:v>52983.6</c:v>
                </c:pt>
                <c:pt idx="3404" formatCode="0.0">
                  <c:v>53091.1</c:v>
                </c:pt>
                <c:pt idx="3405" formatCode="0.0">
                  <c:v>52286.1</c:v>
                </c:pt>
                <c:pt idx="3406" formatCode="0.0">
                  <c:v>51540.3</c:v>
                </c:pt>
                <c:pt idx="3407" formatCode="0.0">
                  <c:v>52148.5</c:v>
                </c:pt>
                <c:pt idx="3408" formatCode="0.0">
                  <c:v>52595.8</c:v>
                </c:pt>
                <c:pt idx="3409" formatCode="0.0">
                  <c:v>52208.3</c:v>
                </c:pt>
                <c:pt idx="3410" formatCode="0.0">
                  <c:v>52307.9</c:v>
                </c:pt>
                <c:pt idx="3411" formatCode="0.0">
                  <c:v>52496.1</c:v>
                </c:pt>
                <c:pt idx="3412" formatCode="0.0">
                  <c:v>52939.9</c:v>
                </c:pt>
                <c:pt idx="3413" formatCode="0.0">
                  <c:v>53154.5</c:v>
                </c:pt>
                <c:pt idx="3414" formatCode="0.0">
                  <c:v>52944.800000000003</c:v>
                </c:pt>
                <c:pt idx="3415" formatCode="0.0">
                  <c:v>52240.800000000003</c:v>
                </c:pt>
                <c:pt idx="3416" formatCode="0.0">
                  <c:v>52636.9</c:v>
                </c:pt>
                <c:pt idx="3417" formatCode="0.0">
                  <c:v>52086.7</c:v>
                </c:pt>
                <c:pt idx="3418" formatCode="0.0">
                  <c:v>52971.6</c:v>
                </c:pt>
                <c:pt idx="3419" formatCode="0.0">
                  <c:v>52334.7</c:v>
                </c:pt>
                <c:pt idx="3420" formatCode="0.0">
                  <c:v>52010.7</c:v>
                </c:pt>
                <c:pt idx="3421" formatCode="0.0">
                  <c:v>52833.4</c:v>
                </c:pt>
                <c:pt idx="3422" formatCode="0.0">
                  <c:v>52426.8</c:v>
                </c:pt>
                <c:pt idx="3423" formatCode="0.0">
                  <c:v>52913.5</c:v>
                </c:pt>
                <c:pt idx="3424" formatCode="0.0">
                  <c:v>52685.3</c:v>
                </c:pt>
                <c:pt idx="3425" formatCode="0.0">
                  <c:v>53107.9</c:v>
                </c:pt>
                <c:pt idx="3426" formatCode="0.0">
                  <c:v>51768.7</c:v>
                </c:pt>
                <c:pt idx="3427" formatCode="0.0">
                  <c:v>53132.6</c:v>
                </c:pt>
                <c:pt idx="3428" formatCode="0.0">
                  <c:v>52607.5</c:v>
                </c:pt>
                <c:pt idx="3429" formatCode="0.0">
                  <c:v>52541.9</c:v>
                </c:pt>
                <c:pt idx="3430" formatCode="0.0">
                  <c:v>53201.7</c:v>
                </c:pt>
                <c:pt idx="3431" formatCode="0.0">
                  <c:v>52596.1</c:v>
                </c:pt>
                <c:pt idx="3432" formatCode="0.0">
                  <c:v>52718.8</c:v>
                </c:pt>
                <c:pt idx="3433" formatCode="0.0">
                  <c:v>52538.2</c:v>
                </c:pt>
                <c:pt idx="3434" formatCode="0.0">
                  <c:v>52483</c:v>
                </c:pt>
                <c:pt idx="3435" formatCode="0.0">
                  <c:v>53189.1</c:v>
                </c:pt>
                <c:pt idx="3436" formatCode="0.0">
                  <c:v>52879.6</c:v>
                </c:pt>
                <c:pt idx="3437" formatCode="0.0">
                  <c:v>53568.3</c:v>
                </c:pt>
                <c:pt idx="3438" formatCode="0.0">
                  <c:v>52689</c:v>
                </c:pt>
                <c:pt idx="3439" formatCode="0.0">
                  <c:v>52252.7</c:v>
                </c:pt>
                <c:pt idx="3440" formatCode="0.0">
                  <c:v>51978.2</c:v>
                </c:pt>
                <c:pt idx="3441" formatCode="0.0">
                  <c:v>52998.7</c:v>
                </c:pt>
                <c:pt idx="3442" formatCode="0.0">
                  <c:v>52188.4</c:v>
                </c:pt>
                <c:pt idx="3443" formatCode="0.0">
                  <c:v>52448.1</c:v>
                </c:pt>
                <c:pt idx="3444" formatCode="0.0">
                  <c:v>53014.8</c:v>
                </c:pt>
                <c:pt idx="3445" formatCode="0.0">
                  <c:v>51711.7</c:v>
                </c:pt>
                <c:pt idx="3446" formatCode="0.0">
                  <c:v>52885.2</c:v>
                </c:pt>
                <c:pt idx="3447" formatCode="0.0">
                  <c:v>51221.599999999999</c:v>
                </c:pt>
                <c:pt idx="3448" formatCode="0.0">
                  <c:v>52066.5</c:v>
                </c:pt>
                <c:pt idx="3449" formatCode="0.0">
                  <c:v>52265.9</c:v>
                </c:pt>
                <c:pt idx="3450" formatCode="0.0">
                  <c:v>53320.4</c:v>
                </c:pt>
                <c:pt idx="3451" formatCode="0.0">
                  <c:v>52741.3</c:v>
                </c:pt>
                <c:pt idx="3452" formatCode="0.0">
                  <c:v>52776</c:v>
                </c:pt>
                <c:pt idx="3453" formatCode="0.0">
                  <c:v>51791.4</c:v>
                </c:pt>
                <c:pt idx="3454" formatCode="0.0">
                  <c:v>52310.3</c:v>
                </c:pt>
                <c:pt idx="3455" formatCode="0.0">
                  <c:v>52742.6</c:v>
                </c:pt>
                <c:pt idx="3456" formatCode="0.0">
                  <c:v>52948.5</c:v>
                </c:pt>
                <c:pt idx="3457" formatCode="0.0">
                  <c:v>52076.1</c:v>
                </c:pt>
                <c:pt idx="3458" formatCode="0.0">
                  <c:v>52721.4</c:v>
                </c:pt>
                <c:pt idx="3459" formatCode="0.0">
                  <c:v>52527.3</c:v>
                </c:pt>
                <c:pt idx="3460" formatCode="0.0">
                  <c:v>52740.7</c:v>
                </c:pt>
                <c:pt idx="3461" formatCode="0.0">
                  <c:v>52184.4</c:v>
                </c:pt>
                <c:pt idx="3462" formatCode="0.0">
                  <c:v>53072.6</c:v>
                </c:pt>
                <c:pt idx="3463" formatCode="0.0">
                  <c:v>52987.9</c:v>
                </c:pt>
                <c:pt idx="3464" formatCode="0.0">
                  <c:v>52570.400000000001</c:v>
                </c:pt>
                <c:pt idx="3465" formatCode="0.0">
                  <c:v>52676.9</c:v>
                </c:pt>
                <c:pt idx="3466" formatCode="0.0">
                  <c:v>51826.9</c:v>
                </c:pt>
                <c:pt idx="3467" formatCode="0.0">
                  <c:v>51382.400000000001</c:v>
                </c:pt>
                <c:pt idx="3468" formatCode="0.0">
                  <c:v>52636.1</c:v>
                </c:pt>
                <c:pt idx="3469" formatCode="0.0">
                  <c:v>51873</c:v>
                </c:pt>
                <c:pt idx="3470" formatCode="0.0">
                  <c:v>53527.5</c:v>
                </c:pt>
                <c:pt idx="3471" formatCode="0.0">
                  <c:v>53012.4</c:v>
                </c:pt>
                <c:pt idx="3472" formatCode="0.0">
                  <c:v>53299.8</c:v>
                </c:pt>
                <c:pt idx="3473" formatCode="0.0">
                  <c:v>52906.9</c:v>
                </c:pt>
                <c:pt idx="3474" formatCode="0.0">
                  <c:v>52300.9</c:v>
                </c:pt>
                <c:pt idx="3475" formatCode="0.0">
                  <c:v>52642.1</c:v>
                </c:pt>
                <c:pt idx="3476" formatCode="0.0">
                  <c:v>52235.5</c:v>
                </c:pt>
                <c:pt idx="3477" formatCode="0.0">
                  <c:v>52706.400000000001</c:v>
                </c:pt>
                <c:pt idx="3478" formatCode="0.0">
                  <c:v>53100</c:v>
                </c:pt>
                <c:pt idx="3479" formatCode="0.0">
                  <c:v>52294.2</c:v>
                </c:pt>
                <c:pt idx="3480" formatCode="0.0">
                  <c:v>52787</c:v>
                </c:pt>
                <c:pt idx="3481" formatCode="0.0">
                  <c:v>52314.1</c:v>
                </c:pt>
                <c:pt idx="3482" formatCode="0.0">
                  <c:v>52965.4</c:v>
                </c:pt>
                <c:pt idx="3483" formatCode="0.0">
                  <c:v>53095.4</c:v>
                </c:pt>
                <c:pt idx="3484" formatCode="0.0">
                  <c:v>52622.8</c:v>
                </c:pt>
                <c:pt idx="3485" formatCode="0.0">
                  <c:v>53028.2</c:v>
                </c:pt>
                <c:pt idx="3486" formatCode="0.0">
                  <c:v>52863.7</c:v>
                </c:pt>
                <c:pt idx="3487" formatCode="0.0">
                  <c:v>52908.5</c:v>
                </c:pt>
                <c:pt idx="3488" formatCode="0.0">
                  <c:v>52361.599999999999</c:v>
                </c:pt>
                <c:pt idx="3489" formatCode="0.0">
                  <c:v>51958.7</c:v>
                </c:pt>
                <c:pt idx="3490" formatCode="0.0">
                  <c:v>52284.800000000003</c:v>
                </c:pt>
                <c:pt idx="3491" formatCode="0.0">
                  <c:v>52855.7</c:v>
                </c:pt>
                <c:pt idx="3492" formatCode="0.0">
                  <c:v>52178.2</c:v>
                </c:pt>
                <c:pt idx="3493" formatCode="0.0">
                  <c:v>53073</c:v>
                </c:pt>
                <c:pt idx="3494" formatCode="0.0">
                  <c:v>52513.7</c:v>
                </c:pt>
                <c:pt idx="3495" formatCode="0.0">
                  <c:v>52087</c:v>
                </c:pt>
                <c:pt idx="3496" formatCode="0.0">
                  <c:v>52927.3</c:v>
                </c:pt>
                <c:pt idx="3497" formatCode="0.0">
                  <c:v>52912.6</c:v>
                </c:pt>
                <c:pt idx="3498" formatCode="0.0">
                  <c:v>52275.3</c:v>
                </c:pt>
                <c:pt idx="3499" formatCode="0.0">
                  <c:v>53295.8</c:v>
                </c:pt>
                <c:pt idx="3500" formatCode="0.0">
                  <c:v>52146.3</c:v>
                </c:pt>
                <c:pt idx="3501" formatCode="0.0">
                  <c:v>53322.1</c:v>
                </c:pt>
                <c:pt idx="3502" formatCode="0.0">
                  <c:v>52986.3</c:v>
                </c:pt>
                <c:pt idx="3503" formatCode="0.0">
                  <c:v>52083.9</c:v>
                </c:pt>
                <c:pt idx="3504" formatCode="0.0">
                  <c:v>51742.6</c:v>
                </c:pt>
                <c:pt idx="3505" formatCode="0.0">
                  <c:v>52631.9</c:v>
                </c:pt>
                <c:pt idx="3506" formatCode="0.0">
                  <c:v>52446.9</c:v>
                </c:pt>
                <c:pt idx="3507" formatCode="0.0">
                  <c:v>52661.2</c:v>
                </c:pt>
                <c:pt idx="3508" formatCode="0.0">
                  <c:v>53256.2</c:v>
                </c:pt>
                <c:pt idx="3509" formatCode="0.0">
                  <c:v>51853.3</c:v>
                </c:pt>
                <c:pt idx="3510" formatCode="0.0">
                  <c:v>53562.9</c:v>
                </c:pt>
                <c:pt idx="3511" formatCode="0.0">
                  <c:v>53054.1</c:v>
                </c:pt>
                <c:pt idx="3512" formatCode="0.0">
                  <c:v>52936.6</c:v>
                </c:pt>
                <c:pt idx="3513" formatCode="0.0">
                  <c:v>52770.8</c:v>
                </c:pt>
                <c:pt idx="3514" formatCode="0.0">
                  <c:v>52558.3</c:v>
                </c:pt>
                <c:pt idx="3515" formatCode="0.0">
                  <c:v>52327.1</c:v>
                </c:pt>
                <c:pt idx="3516" formatCode="0.0">
                  <c:v>52994.7</c:v>
                </c:pt>
                <c:pt idx="3517" formatCode="0.0">
                  <c:v>52767.199999999997</c:v>
                </c:pt>
                <c:pt idx="3518" formatCode="0.0">
                  <c:v>52519.3</c:v>
                </c:pt>
                <c:pt idx="3519" formatCode="0.0">
                  <c:v>52997.4</c:v>
                </c:pt>
                <c:pt idx="3520" formatCode="0.0">
                  <c:v>52918.8</c:v>
                </c:pt>
                <c:pt idx="3521" formatCode="0.0">
                  <c:v>52293</c:v>
                </c:pt>
                <c:pt idx="3522" formatCode="0.0">
                  <c:v>53049.4</c:v>
                </c:pt>
                <c:pt idx="3523" formatCode="0.0">
                  <c:v>52736</c:v>
                </c:pt>
                <c:pt idx="3524" formatCode="0.0">
                  <c:v>52761.2</c:v>
                </c:pt>
                <c:pt idx="3525" formatCode="0.0">
                  <c:v>53303.9</c:v>
                </c:pt>
                <c:pt idx="3526" formatCode="0.0">
                  <c:v>52757.4</c:v>
                </c:pt>
                <c:pt idx="3527" formatCode="0.0">
                  <c:v>53448.2</c:v>
                </c:pt>
                <c:pt idx="3528" formatCode="0.0">
                  <c:v>52273.1</c:v>
                </c:pt>
                <c:pt idx="3529" formatCode="0.0">
                  <c:v>53185.7</c:v>
                </c:pt>
                <c:pt idx="3530" formatCode="0.0">
                  <c:v>52519</c:v>
                </c:pt>
                <c:pt idx="3531" formatCode="0.0">
                  <c:v>52835.3</c:v>
                </c:pt>
                <c:pt idx="3532" formatCode="0.0">
                  <c:v>52966.6</c:v>
                </c:pt>
                <c:pt idx="3533" formatCode="0.0">
                  <c:v>52501.9</c:v>
                </c:pt>
                <c:pt idx="3534" formatCode="0.0">
                  <c:v>52706.2</c:v>
                </c:pt>
                <c:pt idx="3535" formatCode="0.0">
                  <c:v>51741.5</c:v>
                </c:pt>
                <c:pt idx="3536" formatCode="0.0">
                  <c:v>51185.5</c:v>
                </c:pt>
                <c:pt idx="3537" formatCode="0.0">
                  <c:v>53328.7</c:v>
                </c:pt>
                <c:pt idx="3538" formatCode="0.0">
                  <c:v>52810.8</c:v>
                </c:pt>
                <c:pt idx="3539" formatCode="0.0">
                  <c:v>52733.5</c:v>
                </c:pt>
                <c:pt idx="3540" formatCode="0.0">
                  <c:v>53119.5</c:v>
                </c:pt>
                <c:pt idx="3541" formatCode="0.0">
                  <c:v>52602.8</c:v>
                </c:pt>
                <c:pt idx="3542" formatCode="0.0">
                  <c:v>52397.599999999999</c:v>
                </c:pt>
                <c:pt idx="3543" formatCode="0.0">
                  <c:v>52776.9</c:v>
                </c:pt>
                <c:pt idx="3544" formatCode="0.0">
                  <c:v>52082.6</c:v>
                </c:pt>
                <c:pt idx="3545" formatCode="0.0">
                  <c:v>52233</c:v>
                </c:pt>
                <c:pt idx="3546" formatCode="0.0">
                  <c:v>52826.7</c:v>
                </c:pt>
                <c:pt idx="3547" formatCode="0.0">
                  <c:v>53211.1</c:v>
                </c:pt>
                <c:pt idx="3548" formatCode="0.0">
                  <c:v>52061.7</c:v>
                </c:pt>
                <c:pt idx="3549" formatCode="0.0">
                  <c:v>53525.2</c:v>
                </c:pt>
                <c:pt idx="3550" formatCode="0.0">
                  <c:v>52443.9</c:v>
                </c:pt>
                <c:pt idx="3551" formatCode="0.0">
                  <c:v>52766.1</c:v>
                </c:pt>
                <c:pt idx="3552" formatCode="0.0">
                  <c:v>52764.800000000003</c:v>
                </c:pt>
                <c:pt idx="3553" formatCode="0.0">
                  <c:v>52698.2</c:v>
                </c:pt>
                <c:pt idx="3554" formatCode="0.0">
                  <c:v>52708.4</c:v>
                </c:pt>
                <c:pt idx="3555" formatCode="0.0">
                  <c:v>52571</c:v>
                </c:pt>
                <c:pt idx="3556" formatCode="0.0">
                  <c:v>52825.2</c:v>
                </c:pt>
                <c:pt idx="3557" formatCode="0.0">
                  <c:v>51692.9</c:v>
                </c:pt>
                <c:pt idx="3558" formatCode="0.0">
                  <c:v>53129</c:v>
                </c:pt>
                <c:pt idx="3559" formatCode="0.0">
                  <c:v>53260.3</c:v>
                </c:pt>
                <c:pt idx="3560" formatCode="0.0">
                  <c:v>52917</c:v>
                </c:pt>
                <c:pt idx="3561" formatCode="0.0">
                  <c:v>52659.9</c:v>
                </c:pt>
                <c:pt idx="3562" formatCode="0.0">
                  <c:v>52270.9</c:v>
                </c:pt>
                <c:pt idx="3563" formatCode="0.0">
                  <c:v>52844.6</c:v>
                </c:pt>
                <c:pt idx="3564" formatCode="0.0">
                  <c:v>52821.3</c:v>
                </c:pt>
                <c:pt idx="3565" formatCode="0.0">
                  <c:v>52888.2</c:v>
                </c:pt>
                <c:pt idx="3566" formatCode="0.0">
                  <c:v>52880.9</c:v>
                </c:pt>
                <c:pt idx="3567" formatCode="0.0">
                  <c:v>53226</c:v>
                </c:pt>
                <c:pt idx="3568" formatCode="0.0">
                  <c:v>52402.9</c:v>
                </c:pt>
                <c:pt idx="3569" formatCode="0.0">
                  <c:v>52696.7</c:v>
                </c:pt>
                <c:pt idx="3570" formatCode="0.0">
                  <c:v>52408.1</c:v>
                </c:pt>
                <c:pt idx="3571" formatCode="0.0">
                  <c:v>52221.9</c:v>
                </c:pt>
                <c:pt idx="3572" formatCode="0.0">
                  <c:v>52899</c:v>
                </c:pt>
                <c:pt idx="3573" formatCode="0.0">
                  <c:v>53052.1</c:v>
                </c:pt>
                <c:pt idx="3574" formatCode="0.0">
                  <c:v>51667.8</c:v>
                </c:pt>
                <c:pt idx="3575" formatCode="0.0">
                  <c:v>53147.4</c:v>
                </c:pt>
                <c:pt idx="3576" formatCode="0.0">
                  <c:v>53180.6</c:v>
                </c:pt>
                <c:pt idx="3577" formatCode="0.0">
                  <c:v>52844.2</c:v>
                </c:pt>
                <c:pt idx="3578" formatCode="0.0">
                  <c:v>52975.3</c:v>
                </c:pt>
                <c:pt idx="3579" formatCode="0.0">
                  <c:v>50931</c:v>
                </c:pt>
                <c:pt idx="3580" formatCode="0.0">
                  <c:v>53338.9</c:v>
                </c:pt>
                <c:pt idx="3581" formatCode="0.0">
                  <c:v>52271.1</c:v>
                </c:pt>
                <c:pt idx="3582" formatCode="0.0">
                  <c:v>53032.6</c:v>
                </c:pt>
                <c:pt idx="3583" formatCode="0.0">
                  <c:v>52391.9</c:v>
                </c:pt>
                <c:pt idx="3584" formatCode="0.0">
                  <c:v>52426.1</c:v>
                </c:pt>
                <c:pt idx="3585" formatCode="0.0">
                  <c:v>53373.1</c:v>
                </c:pt>
                <c:pt idx="3586" formatCode="0.0">
                  <c:v>53049.4</c:v>
                </c:pt>
                <c:pt idx="3587" formatCode="0.0">
                  <c:v>52867.9</c:v>
                </c:pt>
                <c:pt idx="3588" formatCode="0.0">
                  <c:v>53228.1</c:v>
                </c:pt>
                <c:pt idx="3589" formatCode="0.0">
                  <c:v>52910.9</c:v>
                </c:pt>
                <c:pt idx="3590" formatCode="0.0">
                  <c:v>52503</c:v>
                </c:pt>
                <c:pt idx="3591" formatCode="0.0">
                  <c:v>52854.9</c:v>
                </c:pt>
                <c:pt idx="3592" formatCode="0.0">
                  <c:v>52304</c:v>
                </c:pt>
                <c:pt idx="3593" formatCode="0.0">
                  <c:v>52895.1</c:v>
                </c:pt>
                <c:pt idx="3594" formatCode="0.0">
                  <c:v>53146.9</c:v>
                </c:pt>
                <c:pt idx="3595" formatCode="0.0">
                  <c:v>52634.8</c:v>
                </c:pt>
                <c:pt idx="3596" formatCode="0.0">
                  <c:v>52536.7</c:v>
                </c:pt>
                <c:pt idx="3597" formatCode="0.0">
                  <c:v>53104.2</c:v>
                </c:pt>
                <c:pt idx="3598" formatCode="0.0">
                  <c:v>53311.4</c:v>
                </c:pt>
                <c:pt idx="3599" formatCode="0.0">
                  <c:v>53141.8</c:v>
                </c:pt>
                <c:pt idx="3600" formatCode="0.0">
                  <c:v>52548.3</c:v>
                </c:pt>
                <c:pt idx="3601" formatCode="0.0">
                  <c:v>52072.2</c:v>
                </c:pt>
                <c:pt idx="3602" formatCode="0.0">
                  <c:v>53117.9</c:v>
                </c:pt>
                <c:pt idx="3603" formatCode="0.0">
                  <c:v>53106.9</c:v>
                </c:pt>
                <c:pt idx="3604" formatCode="0.0">
                  <c:v>53042.7</c:v>
                </c:pt>
                <c:pt idx="3605" formatCode="0.0">
                  <c:v>52159.7</c:v>
                </c:pt>
                <c:pt idx="3606" formatCode="0.0">
                  <c:v>52499.3</c:v>
                </c:pt>
                <c:pt idx="3607" formatCode="0.0">
                  <c:v>52916.800000000003</c:v>
                </c:pt>
                <c:pt idx="3608" formatCode="0.0">
                  <c:v>51638.400000000001</c:v>
                </c:pt>
                <c:pt idx="3609" formatCode="0.0">
                  <c:v>51510</c:v>
                </c:pt>
                <c:pt idx="3610" formatCode="0.0">
                  <c:v>53078.1</c:v>
                </c:pt>
                <c:pt idx="3611" formatCode="0.0">
                  <c:v>52913.2</c:v>
                </c:pt>
                <c:pt idx="3612" formatCode="0.0">
                  <c:v>51695</c:v>
                </c:pt>
                <c:pt idx="3613" formatCode="0.0">
                  <c:v>53111.5</c:v>
                </c:pt>
                <c:pt idx="3614" formatCode="0.0">
                  <c:v>52495.199999999997</c:v>
                </c:pt>
                <c:pt idx="3615" formatCode="0.0">
                  <c:v>53032.5</c:v>
                </c:pt>
                <c:pt idx="3616" formatCode="0.0">
                  <c:v>52944.800000000003</c:v>
                </c:pt>
                <c:pt idx="3617" formatCode="0.0">
                  <c:v>53321.5</c:v>
                </c:pt>
                <c:pt idx="3618" formatCode="0.0">
                  <c:v>52050</c:v>
                </c:pt>
                <c:pt idx="3619" formatCode="0.0">
                  <c:v>52700.7</c:v>
                </c:pt>
                <c:pt idx="3620" formatCode="0.0">
                  <c:v>52153.2</c:v>
                </c:pt>
                <c:pt idx="3621" formatCode="0.0">
                  <c:v>52565.3</c:v>
                </c:pt>
                <c:pt idx="3622" formatCode="0.0">
                  <c:v>52825.2</c:v>
                </c:pt>
                <c:pt idx="3623" formatCode="0.0">
                  <c:v>52379.1</c:v>
                </c:pt>
                <c:pt idx="3624" formatCode="0.0">
                  <c:v>51814.8</c:v>
                </c:pt>
                <c:pt idx="3625" formatCode="0.0">
                  <c:v>52821.4</c:v>
                </c:pt>
                <c:pt idx="3626" formatCode="0.0">
                  <c:v>53319</c:v>
                </c:pt>
                <c:pt idx="3627" formatCode="0.0">
                  <c:v>52522.2</c:v>
                </c:pt>
                <c:pt idx="3628" formatCode="0.0">
                  <c:v>52432.6</c:v>
                </c:pt>
                <c:pt idx="3629" formatCode="0.0">
                  <c:v>52894.9</c:v>
                </c:pt>
                <c:pt idx="3630" formatCode="0.0">
                  <c:v>53113.8</c:v>
                </c:pt>
                <c:pt idx="3631" formatCode="0.0">
                  <c:v>52915.8</c:v>
                </c:pt>
                <c:pt idx="3632" formatCode="0.0">
                  <c:v>52599.3</c:v>
                </c:pt>
                <c:pt idx="3633" formatCode="0.0">
                  <c:v>52909.9</c:v>
                </c:pt>
                <c:pt idx="3634" formatCode="0.0">
                  <c:v>52455.9</c:v>
                </c:pt>
                <c:pt idx="3635" formatCode="0.0">
                  <c:v>52537.1</c:v>
                </c:pt>
                <c:pt idx="3636" formatCode="0.0">
                  <c:v>52797.3</c:v>
                </c:pt>
                <c:pt idx="3637" formatCode="0.0">
                  <c:v>53313.7</c:v>
                </c:pt>
                <c:pt idx="3638" formatCode="0.0">
                  <c:v>53244.1</c:v>
                </c:pt>
                <c:pt idx="3639" formatCode="0.0">
                  <c:v>52915.6</c:v>
                </c:pt>
                <c:pt idx="3640" formatCode="0.0">
                  <c:v>53081.4</c:v>
                </c:pt>
                <c:pt idx="3641" formatCode="0.0">
                  <c:v>52266.1</c:v>
                </c:pt>
                <c:pt idx="3642" formatCode="0.0">
                  <c:v>52978.6</c:v>
                </c:pt>
                <c:pt idx="3643" formatCode="0.0">
                  <c:v>52138.7</c:v>
                </c:pt>
                <c:pt idx="3644" formatCode="0.0">
                  <c:v>52980.6</c:v>
                </c:pt>
                <c:pt idx="3645" formatCode="0.0">
                  <c:v>52221.7</c:v>
                </c:pt>
                <c:pt idx="3646" formatCode="0.0">
                  <c:v>53085.599999999999</c:v>
                </c:pt>
                <c:pt idx="3647" formatCode="0.0">
                  <c:v>52791.3</c:v>
                </c:pt>
                <c:pt idx="3648" formatCode="0.0">
                  <c:v>52859.4</c:v>
                </c:pt>
                <c:pt idx="3649" formatCode="0.0">
                  <c:v>52414.5</c:v>
                </c:pt>
                <c:pt idx="3650" formatCode="0.0">
                  <c:v>52331.199999999997</c:v>
                </c:pt>
                <c:pt idx="3651" formatCode="0.0">
                  <c:v>52775.1</c:v>
                </c:pt>
                <c:pt idx="3652" formatCode="0.0">
                  <c:v>51769.1</c:v>
                </c:pt>
                <c:pt idx="3653" formatCode="0.0">
                  <c:v>52462.6</c:v>
                </c:pt>
                <c:pt idx="3654" formatCode="0.0">
                  <c:v>52943.7</c:v>
                </c:pt>
                <c:pt idx="3655" formatCode="0.0">
                  <c:v>53224.7</c:v>
                </c:pt>
                <c:pt idx="3656" formatCode="0.0">
                  <c:v>53209.1</c:v>
                </c:pt>
                <c:pt idx="3657" formatCode="0.0">
                  <c:v>52631</c:v>
                </c:pt>
                <c:pt idx="3658" formatCode="0.0">
                  <c:v>51784.9</c:v>
                </c:pt>
                <c:pt idx="3659" formatCode="0.0">
                  <c:v>52367.6</c:v>
                </c:pt>
                <c:pt idx="3660" formatCode="0.0">
                  <c:v>53447.7</c:v>
                </c:pt>
                <c:pt idx="3661" formatCode="0.0">
                  <c:v>52432.3</c:v>
                </c:pt>
                <c:pt idx="3662" formatCode="0.0">
                  <c:v>53167.5</c:v>
                </c:pt>
                <c:pt idx="3663" formatCode="0.0">
                  <c:v>52273.7</c:v>
                </c:pt>
                <c:pt idx="3664" formatCode="0.0">
                  <c:v>51373.4</c:v>
                </c:pt>
                <c:pt idx="3665" formatCode="0.0">
                  <c:v>52868.6</c:v>
                </c:pt>
                <c:pt idx="3666" formatCode="0.0">
                  <c:v>52381.9</c:v>
                </c:pt>
                <c:pt idx="3667" formatCode="0.0">
                  <c:v>53329.7</c:v>
                </c:pt>
                <c:pt idx="3668" formatCode="0.0">
                  <c:v>51404.5</c:v>
                </c:pt>
                <c:pt idx="3669" formatCode="0.0">
                  <c:v>52730.5</c:v>
                </c:pt>
                <c:pt idx="3670" formatCode="0.0">
                  <c:v>53251</c:v>
                </c:pt>
                <c:pt idx="3671" formatCode="0.0">
                  <c:v>52199.5</c:v>
                </c:pt>
                <c:pt idx="3672" formatCode="0.0">
                  <c:v>52998.5</c:v>
                </c:pt>
                <c:pt idx="3673" formatCode="0.0">
                  <c:v>52558.2</c:v>
                </c:pt>
                <c:pt idx="3674" formatCode="0.0">
                  <c:v>52267.5</c:v>
                </c:pt>
                <c:pt idx="3675" formatCode="0.0">
                  <c:v>53131.1</c:v>
                </c:pt>
                <c:pt idx="3676" formatCode="0.0">
                  <c:v>52446</c:v>
                </c:pt>
                <c:pt idx="3677" formatCode="0.0">
                  <c:v>53479.1</c:v>
                </c:pt>
                <c:pt idx="3678" formatCode="0.0">
                  <c:v>51688</c:v>
                </c:pt>
                <c:pt idx="3679" formatCode="0.0">
                  <c:v>52196.3</c:v>
                </c:pt>
                <c:pt idx="3680" formatCode="0.0">
                  <c:v>51044.6</c:v>
                </c:pt>
                <c:pt idx="3681" formatCode="0.0">
                  <c:v>52784.4</c:v>
                </c:pt>
                <c:pt idx="3682" formatCode="0.0">
                  <c:v>52133.1</c:v>
                </c:pt>
                <c:pt idx="3683" formatCode="0.0">
                  <c:v>52185.8</c:v>
                </c:pt>
                <c:pt idx="3684" formatCode="0.0">
                  <c:v>52280.3</c:v>
                </c:pt>
                <c:pt idx="3685" formatCode="0.0">
                  <c:v>52559.6</c:v>
                </c:pt>
                <c:pt idx="3686" formatCode="0.0">
                  <c:v>53269.9</c:v>
                </c:pt>
                <c:pt idx="3687" formatCode="0.0">
                  <c:v>52871.3</c:v>
                </c:pt>
                <c:pt idx="3688" formatCode="0.0">
                  <c:v>53091</c:v>
                </c:pt>
                <c:pt idx="3689" formatCode="0.0">
                  <c:v>52509.7</c:v>
                </c:pt>
                <c:pt idx="3690" formatCode="0.0">
                  <c:v>53165.2</c:v>
                </c:pt>
                <c:pt idx="3691" formatCode="0.0">
                  <c:v>52395.199999999997</c:v>
                </c:pt>
                <c:pt idx="3692" formatCode="0.0">
                  <c:v>52970.1</c:v>
                </c:pt>
                <c:pt idx="3693" formatCode="0.0">
                  <c:v>52875.199999999997</c:v>
                </c:pt>
                <c:pt idx="3694" formatCode="0.0">
                  <c:v>52354.1</c:v>
                </c:pt>
                <c:pt idx="3695" formatCode="0.0">
                  <c:v>53204.2</c:v>
                </c:pt>
                <c:pt idx="3696" formatCode="0.0">
                  <c:v>52697</c:v>
                </c:pt>
                <c:pt idx="3697" formatCode="0.0">
                  <c:v>52167.1</c:v>
                </c:pt>
                <c:pt idx="3698" formatCode="0.0">
                  <c:v>51447.6</c:v>
                </c:pt>
                <c:pt idx="3699" formatCode="0.0">
                  <c:v>52985.2</c:v>
                </c:pt>
                <c:pt idx="3700" formatCode="0.0">
                  <c:v>52051.3</c:v>
                </c:pt>
                <c:pt idx="3701" formatCode="0.0">
                  <c:v>53151.1</c:v>
                </c:pt>
                <c:pt idx="3702" formatCode="0.0">
                  <c:v>52965.599999999999</c:v>
                </c:pt>
                <c:pt idx="3703" formatCode="0.0">
                  <c:v>52324.7</c:v>
                </c:pt>
                <c:pt idx="3704" formatCode="0.0">
                  <c:v>53294</c:v>
                </c:pt>
                <c:pt idx="3705" formatCode="0.0">
                  <c:v>53397.2</c:v>
                </c:pt>
                <c:pt idx="3706" formatCode="0.0">
                  <c:v>52333.5</c:v>
                </c:pt>
                <c:pt idx="3707" formatCode="0.0">
                  <c:v>52422.7</c:v>
                </c:pt>
                <c:pt idx="3708" formatCode="0.0">
                  <c:v>52413.7</c:v>
                </c:pt>
                <c:pt idx="3709" formatCode="0.0">
                  <c:v>52696.9</c:v>
                </c:pt>
                <c:pt idx="3710" formatCode="0.0">
                  <c:v>52587.199999999997</c:v>
                </c:pt>
                <c:pt idx="3711" formatCode="0.0">
                  <c:v>52577.2</c:v>
                </c:pt>
                <c:pt idx="3712" formatCode="0.0">
                  <c:v>51986.2</c:v>
                </c:pt>
                <c:pt idx="3713" formatCode="0.0">
                  <c:v>52839.6</c:v>
                </c:pt>
                <c:pt idx="3714" formatCode="0.0">
                  <c:v>52678</c:v>
                </c:pt>
                <c:pt idx="3715" formatCode="0.0">
                  <c:v>52401.7</c:v>
                </c:pt>
                <c:pt idx="3716" formatCode="0.0">
                  <c:v>53393.599999999999</c:v>
                </c:pt>
                <c:pt idx="3717" formatCode="0.0">
                  <c:v>53296.3</c:v>
                </c:pt>
                <c:pt idx="3718" formatCode="0.0">
                  <c:v>53226.5</c:v>
                </c:pt>
                <c:pt idx="3719" formatCode="0.0">
                  <c:v>51168.9</c:v>
                </c:pt>
                <c:pt idx="3720" formatCode="0.0">
                  <c:v>51978.400000000001</c:v>
                </c:pt>
                <c:pt idx="3721" formatCode="0.0">
                  <c:v>52910.7</c:v>
                </c:pt>
                <c:pt idx="3722" formatCode="0.0">
                  <c:v>52955.8</c:v>
                </c:pt>
                <c:pt idx="3723" formatCode="0.0">
                  <c:v>52468</c:v>
                </c:pt>
                <c:pt idx="3724" formatCode="0.0">
                  <c:v>53342.3</c:v>
                </c:pt>
                <c:pt idx="3725" formatCode="0.0">
                  <c:v>52230</c:v>
                </c:pt>
                <c:pt idx="3726" formatCode="0.0">
                  <c:v>52949.9</c:v>
                </c:pt>
                <c:pt idx="3727" formatCode="0.0">
                  <c:v>51594.6</c:v>
                </c:pt>
                <c:pt idx="3728" formatCode="0.0">
                  <c:v>53313.5</c:v>
                </c:pt>
                <c:pt idx="3729" formatCode="0.0">
                  <c:v>53028.5</c:v>
                </c:pt>
                <c:pt idx="3730" formatCode="0.0">
                  <c:v>52932.2</c:v>
                </c:pt>
                <c:pt idx="3731" formatCode="0.0">
                  <c:v>53032</c:v>
                </c:pt>
                <c:pt idx="3732" formatCode="0.0">
                  <c:v>52918.9</c:v>
                </c:pt>
                <c:pt idx="3733" formatCode="0.0">
                  <c:v>52439.8</c:v>
                </c:pt>
                <c:pt idx="3734" formatCode="0.0">
                  <c:v>53195.199999999997</c:v>
                </c:pt>
                <c:pt idx="3735" formatCode="0.0">
                  <c:v>52415.8</c:v>
                </c:pt>
                <c:pt idx="3736" formatCode="0.0">
                  <c:v>50970.7</c:v>
                </c:pt>
                <c:pt idx="3737" formatCode="0.0">
                  <c:v>53266.2</c:v>
                </c:pt>
                <c:pt idx="3738" formatCode="0.0">
                  <c:v>52440.9</c:v>
                </c:pt>
                <c:pt idx="3739" formatCode="0.0">
                  <c:v>52604.3</c:v>
                </c:pt>
                <c:pt idx="3740" formatCode="0.0">
                  <c:v>52945.8</c:v>
                </c:pt>
                <c:pt idx="3741" formatCode="0.0">
                  <c:v>53000</c:v>
                </c:pt>
                <c:pt idx="3742" formatCode="0.0">
                  <c:v>53065.9</c:v>
                </c:pt>
                <c:pt idx="3743" formatCode="0.0">
                  <c:v>53591.199999999997</c:v>
                </c:pt>
                <c:pt idx="3744" formatCode="0.0">
                  <c:v>52925.2</c:v>
                </c:pt>
                <c:pt idx="3745" formatCode="0.0">
                  <c:v>52367</c:v>
                </c:pt>
                <c:pt idx="3746" formatCode="0.0">
                  <c:v>52405.1</c:v>
                </c:pt>
                <c:pt idx="3747" formatCode="0.0">
                  <c:v>52189.3</c:v>
                </c:pt>
                <c:pt idx="3748" formatCode="0.0">
                  <c:v>52335.7</c:v>
                </c:pt>
                <c:pt idx="3749" formatCode="0.0">
                  <c:v>53059.9</c:v>
                </c:pt>
                <c:pt idx="3750" formatCode="0.0">
                  <c:v>52622.6</c:v>
                </c:pt>
                <c:pt idx="3751" formatCode="0.0">
                  <c:v>52935.3</c:v>
                </c:pt>
                <c:pt idx="3752" formatCode="0.0">
                  <c:v>52696.1</c:v>
                </c:pt>
                <c:pt idx="3753" formatCode="0.0">
                  <c:v>52833.8</c:v>
                </c:pt>
                <c:pt idx="3754" formatCode="0.0">
                  <c:v>53037.4</c:v>
                </c:pt>
                <c:pt idx="3755" formatCode="0.0">
                  <c:v>52195.1</c:v>
                </c:pt>
                <c:pt idx="3756" formatCode="0.0">
                  <c:v>52992.3</c:v>
                </c:pt>
                <c:pt idx="3757" formatCode="0.0">
                  <c:v>52786.8</c:v>
                </c:pt>
                <c:pt idx="3758" formatCode="0.0">
                  <c:v>52392.7</c:v>
                </c:pt>
                <c:pt idx="3759" formatCode="0.0">
                  <c:v>53060.2</c:v>
                </c:pt>
                <c:pt idx="3760" formatCode="0.0">
                  <c:v>52988.3</c:v>
                </c:pt>
                <c:pt idx="3761" formatCode="0.0">
                  <c:v>52088.4</c:v>
                </c:pt>
                <c:pt idx="3762" formatCode="0.0">
                  <c:v>50195.3</c:v>
                </c:pt>
                <c:pt idx="3763" formatCode="0.0">
                  <c:v>52309.7</c:v>
                </c:pt>
                <c:pt idx="3764" formatCode="0.0">
                  <c:v>52777.1</c:v>
                </c:pt>
                <c:pt idx="3765" formatCode="0.0">
                  <c:v>52438.5</c:v>
                </c:pt>
                <c:pt idx="3766" formatCode="0.0">
                  <c:v>53195.6</c:v>
                </c:pt>
                <c:pt idx="3767" formatCode="0.0">
                  <c:v>53013.2</c:v>
                </c:pt>
                <c:pt idx="3768" formatCode="0.0">
                  <c:v>52478.9</c:v>
                </c:pt>
                <c:pt idx="3769" formatCode="0.0">
                  <c:v>52958.3</c:v>
                </c:pt>
                <c:pt idx="3770" formatCode="0.0">
                  <c:v>52729.9</c:v>
                </c:pt>
                <c:pt idx="3771" formatCode="0.0">
                  <c:v>53293</c:v>
                </c:pt>
                <c:pt idx="3772" formatCode="0.0">
                  <c:v>53081.4</c:v>
                </c:pt>
                <c:pt idx="3773" formatCode="0.0">
                  <c:v>52971</c:v>
                </c:pt>
                <c:pt idx="3774" formatCode="0.0">
                  <c:v>52439.9</c:v>
                </c:pt>
                <c:pt idx="3775" formatCode="0.0">
                  <c:v>52903.5</c:v>
                </c:pt>
                <c:pt idx="3776" formatCode="0.0">
                  <c:v>52296.6</c:v>
                </c:pt>
                <c:pt idx="3777" formatCode="0.0">
                  <c:v>52551.6</c:v>
                </c:pt>
                <c:pt idx="3778" formatCode="0.0">
                  <c:v>53069.8</c:v>
                </c:pt>
                <c:pt idx="3779" formatCode="0.0">
                  <c:v>53044.800000000003</c:v>
                </c:pt>
                <c:pt idx="3780" formatCode="0.0">
                  <c:v>53142.8</c:v>
                </c:pt>
                <c:pt idx="3781" formatCode="0.0">
                  <c:v>52621.9</c:v>
                </c:pt>
                <c:pt idx="3782" formatCode="0.0">
                  <c:v>53221.5</c:v>
                </c:pt>
                <c:pt idx="3783" formatCode="0.0">
                  <c:v>52360.1</c:v>
                </c:pt>
                <c:pt idx="3784" formatCode="0.0">
                  <c:v>52702</c:v>
                </c:pt>
                <c:pt idx="3785" formatCode="0.0">
                  <c:v>52908.1</c:v>
                </c:pt>
                <c:pt idx="3786" formatCode="0.0">
                  <c:v>52895.199999999997</c:v>
                </c:pt>
                <c:pt idx="3787" formatCode="0.0">
                  <c:v>52898.9</c:v>
                </c:pt>
                <c:pt idx="3788" formatCode="0.0">
                  <c:v>52226.1</c:v>
                </c:pt>
                <c:pt idx="3789" formatCode="0.0">
                  <c:v>52389.9</c:v>
                </c:pt>
                <c:pt idx="3790" formatCode="0.0">
                  <c:v>53060</c:v>
                </c:pt>
                <c:pt idx="3791" formatCode="0.0">
                  <c:v>52590.6</c:v>
                </c:pt>
                <c:pt idx="3792" formatCode="0.0">
                  <c:v>52164.9</c:v>
                </c:pt>
                <c:pt idx="3793" formatCode="0.0">
                  <c:v>52770.8</c:v>
                </c:pt>
                <c:pt idx="3794" formatCode="0.0">
                  <c:v>52766.1</c:v>
                </c:pt>
                <c:pt idx="3795" formatCode="0.0">
                  <c:v>52988.6</c:v>
                </c:pt>
                <c:pt idx="3796" formatCode="0.0">
                  <c:v>52900.2</c:v>
                </c:pt>
                <c:pt idx="3797" formatCode="0.0">
                  <c:v>53116.3</c:v>
                </c:pt>
                <c:pt idx="3798" formatCode="0.0">
                  <c:v>52211</c:v>
                </c:pt>
                <c:pt idx="3799" formatCode="0.0">
                  <c:v>52328.4</c:v>
                </c:pt>
                <c:pt idx="3800" formatCode="0.0">
                  <c:v>53199.7</c:v>
                </c:pt>
                <c:pt idx="3801" formatCode="0.0">
                  <c:v>53549.7</c:v>
                </c:pt>
                <c:pt idx="3802" formatCode="0.0">
                  <c:v>52866.6</c:v>
                </c:pt>
                <c:pt idx="3803" formatCode="0.0">
                  <c:v>52268.1</c:v>
                </c:pt>
                <c:pt idx="3804" formatCode="0.0">
                  <c:v>52920.800000000003</c:v>
                </c:pt>
                <c:pt idx="3805" formatCode="0.0">
                  <c:v>53172.6</c:v>
                </c:pt>
                <c:pt idx="3806" formatCode="0.0">
                  <c:v>52574.5</c:v>
                </c:pt>
                <c:pt idx="3807" formatCode="0.0">
                  <c:v>52783.199999999997</c:v>
                </c:pt>
                <c:pt idx="3808" formatCode="0.0">
                  <c:v>52643</c:v>
                </c:pt>
                <c:pt idx="3809" formatCode="0.0">
                  <c:v>52820.3</c:v>
                </c:pt>
                <c:pt idx="3810" formatCode="0.0">
                  <c:v>52610.5</c:v>
                </c:pt>
                <c:pt idx="3811" formatCode="0.0">
                  <c:v>52771</c:v>
                </c:pt>
                <c:pt idx="3812" formatCode="0.0">
                  <c:v>52935.9</c:v>
                </c:pt>
                <c:pt idx="3813" formatCode="0.0">
                  <c:v>52549.1</c:v>
                </c:pt>
                <c:pt idx="3814" formatCode="0.0">
                  <c:v>52771</c:v>
                </c:pt>
                <c:pt idx="3815" formatCode="0.0">
                  <c:v>52589.3</c:v>
                </c:pt>
                <c:pt idx="3816" formatCode="0.0">
                  <c:v>51718</c:v>
                </c:pt>
                <c:pt idx="3817" formatCode="0.0">
                  <c:v>52966.5</c:v>
                </c:pt>
                <c:pt idx="3818" formatCode="0.0">
                  <c:v>53189.1</c:v>
                </c:pt>
                <c:pt idx="3819" formatCode="0.0">
                  <c:v>52825.7</c:v>
                </c:pt>
                <c:pt idx="3820" formatCode="0.0">
                  <c:v>53074.400000000001</c:v>
                </c:pt>
                <c:pt idx="3821" formatCode="0.0">
                  <c:v>53004.9</c:v>
                </c:pt>
                <c:pt idx="3822" formatCode="0.0">
                  <c:v>52484.800000000003</c:v>
                </c:pt>
                <c:pt idx="3823" formatCode="0.0">
                  <c:v>52351.9</c:v>
                </c:pt>
                <c:pt idx="3824" formatCode="0.0">
                  <c:v>52614.400000000001</c:v>
                </c:pt>
                <c:pt idx="3825" formatCode="0.0">
                  <c:v>52685.9</c:v>
                </c:pt>
                <c:pt idx="3826" formatCode="0.0">
                  <c:v>53422.6</c:v>
                </c:pt>
                <c:pt idx="3827" formatCode="0.0">
                  <c:v>53261.7</c:v>
                </c:pt>
                <c:pt idx="3828" formatCode="0.0">
                  <c:v>53650</c:v>
                </c:pt>
                <c:pt idx="3829" formatCode="0.0">
                  <c:v>52163.7</c:v>
                </c:pt>
                <c:pt idx="3830" formatCode="0.0">
                  <c:v>52371.7</c:v>
                </c:pt>
                <c:pt idx="3831" formatCode="0.0">
                  <c:v>52962.3</c:v>
                </c:pt>
                <c:pt idx="3832" formatCode="0.0">
                  <c:v>52681.5</c:v>
                </c:pt>
                <c:pt idx="3833" formatCode="0.0">
                  <c:v>53259.1</c:v>
                </c:pt>
                <c:pt idx="3834" formatCode="0.0">
                  <c:v>51902.5</c:v>
                </c:pt>
                <c:pt idx="3835" formatCode="0.0">
                  <c:v>52808.7</c:v>
                </c:pt>
                <c:pt idx="3836" formatCode="0.0">
                  <c:v>52664.1</c:v>
                </c:pt>
                <c:pt idx="3837" formatCode="0.0">
                  <c:v>52016</c:v>
                </c:pt>
                <c:pt idx="3838" formatCode="0.0">
                  <c:v>53158.7</c:v>
                </c:pt>
                <c:pt idx="3839" formatCode="0.0">
                  <c:v>52610.3</c:v>
                </c:pt>
                <c:pt idx="3840" formatCode="0.0">
                  <c:v>52433.599999999999</c:v>
                </c:pt>
                <c:pt idx="3841" formatCode="0.0">
                  <c:v>52772.1</c:v>
                </c:pt>
                <c:pt idx="3842" formatCode="0.0">
                  <c:v>52553.8</c:v>
                </c:pt>
                <c:pt idx="3843" formatCode="0.0">
                  <c:v>52799</c:v>
                </c:pt>
                <c:pt idx="3844" formatCode="0.0">
                  <c:v>52435.6</c:v>
                </c:pt>
                <c:pt idx="3845" formatCode="0.0">
                  <c:v>53256.800000000003</c:v>
                </c:pt>
                <c:pt idx="3846" formatCode="0.0">
                  <c:v>52514.1</c:v>
                </c:pt>
                <c:pt idx="3847" formatCode="0.0">
                  <c:v>52705.3</c:v>
                </c:pt>
                <c:pt idx="3848" formatCode="0.0">
                  <c:v>51985.7</c:v>
                </c:pt>
                <c:pt idx="3849" formatCode="0.0">
                  <c:v>52913.2</c:v>
                </c:pt>
                <c:pt idx="3850" formatCode="0.0">
                  <c:v>53318.5</c:v>
                </c:pt>
                <c:pt idx="3851" formatCode="0.0">
                  <c:v>52511.1</c:v>
                </c:pt>
                <c:pt idx="3852" formatCode="0.0">
                  <c:v>52763.1</c:v>
                </c:pt>
                <c:pt idx="3853" formatCode="0.0">
                  <c:v>53076.800000000003</c:v>
                </c:pt>
                <c:pt idx="3854" formatCode="0.0">
                  <c:v>53353.599999999999</c:v>
                </c:pt>
                <c:pt idx="3855" formatCode="0.0">
                  <c:v>52843.6</c:v>
                </c:pt>
                <c:pt idx="3856" formatCode="0.0">
                  <c:v>53022.1</c:v>
                </c:pt>
                <c:pt idx="3857" formatCode="0.0">
                  <c:v>50484.9</c:v>
                </c:pt>
                <c:pt idx="3858" formatCode="0.0">
                  <c:v>52118.5</c:v>
                </c:pt>
                <c:pt idx="3859" formatCode="0.0">
                  <c:v>52268.7</c:v>
                </c:pt>
                <c:pt idx="3860" formatCode="0.0">
                  <c:v>52559.6</c:v>
                </c:pt>
                <c:pt idx="3861" formatCode="0.0">
                  <c:v>52432.3</c:v>
                </c:pt>
                <c:pt idx="3862" formatCode="0.0">
                  <c:v>52177.2</c:v>
                </c:pt>
                <c:pt idx="3863" formatCode="0.0">
                  <c:v>52846.8</c:v>
                </c:pt>
                <c:pt idx="3864" formatCode="0.0">
                  <c:v>52398.3</c:v>
                </c:pt>
                <c:pt idx="3865" formatCode="0.0">
                  <c:v>52749.4</c:v>
                </c:pt>
                <c:pt idx="3866" formatCode="0.0">
                  <c:v>52528.2</c:v>
                </c:pt>
                <c:pt idx="3867" formatCode="0.0">
                  <c:v>52527.6</c:v>
                </c:pt>
                <c:pt idx="3868" formatCode="0.0">
                  <c:v>53196.3</c:v>
                </c:pt>
                <c:pt idx="3869" formatCode="0.0">
                  <c:v>51929.3</c:v>
                </c:pt>
                <c:pt idx="3870" formatCode="0.0">
                  <c:v>53408</c:v>
                </c:pt>
                <c:pt idx="3871" formatCode="0.0">
                  <c:v>52233.2</c:v>
                </c:pt>
                <c:pt idx="3872" formatCode="0.0">
                  <c:v>53109.599999999999</c:v>
                </c:pt>
                <c:pt idx="3873" formatCode="0.0">
                  <c:v>52680.800000000003</c:v>
                </c:pt>
                <c:pt idx="3874" formatCode="0.0">
                  <c:v>53203.5</c:v>
                </c:pt>
                <c:pt idx="3875" formatCode="0.0">
                  <c:v>52409.9</c:v>
                </c:pt>
                <c:pt idx="3876" formatCode="0.0">
                  <c:v>52945.7</c:v>
                </c:pt>
                <c:pt idx="3877" formatCode="0.0">
                  <c:v>42644.4</c:v>
                </c:pt>
                <c:pt idx="3878" formatCode="0.0">
                  <c:v>52978.400000000001</c:v>
                </c:pt>
                <c:pt idx="3879" formatCode="0.0">
                  <c:v>53446.6</c:v>
                </c:pt>
                <c:pt idx="3880" formatCode="0.0">
                  <c:v>50979.9</c:v>
                </c:pt>
                <c:pt idx="3881" formatCode="0.0">
                  <c:v>52055.9</c:v>
                </c:pt>
                <c:pt idx="3882" formatCode="0.0">
                  <c:v>52346.2</c:v>
                </c:pt>
                <c:pt idx="3883" formatCode="0.0">
                  <c:v>52921.7</c:v>
                </c:pt>
                <c:pt idx="3884" formatCode="0.0">
                  <c:v>52796.6</c:v>
                </c:pt>
                <c:pt idx="3885" formatCode="0.0">
                  <c:v>52558.9</c:v>
                </c:pt>
                <c:pt idx="3886" formatCode="0.0">
                  <c:v>52593.599999999999</c:v>
                </c:pt>
                <c:pt idx="3887" formatCode="0.0">
                  <c:v>52402.3</c:v>
                </c:pt>
                <c:pt idx="3888" formatCode="0.0">
                  <c:v>52715.6</c:v>
                </c:pt>
                <c:pt idx="3889" formatCode="0.0">
                  <c:v>50461.599999999999</c:v>
                </c:pt>
                <c:pt idx="3890" formatCode="0.0">
                  <c:v>52063.9</c:v>
                </c:pt>
                <c:pt idx="3891" formatCode="0.0">
                  <c:v>52215.8</c:v>
                </c:pt>
                <c:pt idx="3892" formatCode="0.0">
                  <c:v>52367.1</c:v>
                </c:pt>
                <c:pt idx="3893" formatCode="0.0">
                  <c:v>52605.4</c:v>
                </c:pt>
                <c:pt idx="3894" formatCode="0.0">
                  <c:v>52496.3</c:v>
                </c:pt>
                <c:pt idx="3895" formatCode="0.0">
                  <c:v>52212.3</c:v>
                </c:pt>
                <c:pt idx="3896" formatCode="0.0">
                  <c:v>53087.1</c:v>
                </c:pt>
                <c:pt idx="3897" formatCode="0.0">
                  <c:v>53155.8</c:v>
                </c:pt>
                <c:pt idx="3898" formatCode="0.0">
                  <c:v>51249</c:v>
                </c:pt>
                <c:pt idx="3899" formatCode="0.0">
                  <c:v>52364</c:v>
                </c:pt>
                <c:pt idx="3900" formatCode="0.0">
                  <c:v>52467.199999999997</c:v>
                </c:pt>
                <c:pt idx="3901" formatCode="0.0">
                  <c:v>52660.800000000003</c:v>
                </c:pt>
                <c:pt idx="3902" formatCode="0.0">
                  <c:v>52602.8</c:v>
                </c:pt>
                <c:pt idx="3903" formatCode="0.0">
                  <c:v>53063.6</c:v>
                </c:pt>
                <c:pt idx="3904" formatCode="0.0">
                  <c:v>51327.3</c:v>
                </c:pt>
                <c:pt idx="3905" formatCode="0.0">
                  <c:v>52638.400000000001</c:v>
                </c:pt>
                <c:pt idx="3906" formatCode="0.0">
                  <c:v>52688.1</c:v>
                </c:pt>
                <c:pt idx="3907" formatCode="0.0">
                  <c:v>52558.400000000001</c:v>
                </c:pt>
                <c:pt idx="3908" formatCode="0.0">
                  <c:v>51899.4</c:v>
                </c:pt>
                <c:pt idx="3909" formatCode="0.0">
                  <c:v>53312.800000000003</c:v>
                </c:pt>
                <c:pt idx="3910" formatCode="0.0">
                  <c:v>52546.1</c:v>
                </c:pt>
                <c:pt idx="3911" formatCode="0.0">
                  <c:v>52279.8</c:v>
                </c:pt>
                <c:pt idx="3912" formatCode="0.0">
                  <c:v>52869.599999999999</c:v>
                </c:pt>
                <c:pt idx="3913" formatCode="0.0">
                  <c:v>52145.7</c:v>
                </c:pt>
                <c:pt idx="3914" formatCode="0.0">
                  <c:v>53101.5</c:v>
                </c:pt>
                <c:pt idx="3915" formatCode="0.0">
                  <c:v>53118.7</c:v>
                </c:pt>
                <c:pt idx="3916" formatCode="0.0">
                  <c:v>52485.3</c:v>
                </c:pt>
                <c:pt idx="3917" formatCode="0.0">
                  <c:v>52215.199999999997</c:v>
                </c:pt>
                <c:pt idx="3918" formatCode="0.0">
                  <c:v>52880.7</c:v>
                </c:pt>
                <c:pt idx="3919" formatCode="0.0">
                  <c:v>51610.9</c:v>
                </c:pt>
                <c:pt idx="3920" formatCode="0.0">
                  <c:v>52987.5</c:v>
                </c:pt>
                <c:pt idx="3921" formatCode="0.0">
                  <c:v>52847</c:v>
                </c:pt>
                <c:pt idx="3922" formatCode="0.0">
                  <c:v>52591.8</c:v>
                </c:pt>
                <c:pt idx="3923" formatCode="0.0">
                  <c:v>53365.8</c:v>
                </c:pt>
                <c:pt idx="3924" formatCode="0.0">
                  <c:v>52232.6</c:v>
                </c:pt>
                <c:pt idx="3925" formatCode="0.0">
                  <c:v>52116.3</c:v>
                </c:pt>
                <c:pt idx="3926" formatCode="0.0">
                  <c:v>52308.2</c:v>
                </c:pt>
                <c:pt idx="3927" formatCode="0.0">
                  <c:v>52053.599999999999</c:v>
                </c:pt>
                <c:pt idx="3928" formatCode="0.0">
                  <c:v>51739.5</c:v>
                </c:pt>
                <c:pt idx="3929" formatCode="0.0">
                  <c:v>52801.9</c:v>
                </c:pt>
                <c:pt idx="3930" formatCode="0.0">
                  <c:v>52838.1</c:v>
                </c:pt>
                <c:pt idx="3931" formatCode="0.0">
                  <c:v>52465.3</c:v>
                </c:pt>
                <c:pt idx="3932" formatCode="0.0">
                  <c:v>52874.8</c:v>
                </c:pt>
                <c:pt idx="3933" formatCode="0.0">
                  <c:v>51761.7</c:v>
                </c:pt>
                <c:pt idx="3934" formatCode="0.0">
                  <c:v>51929.4</c:v>
                </c:pt>
                <c:pt idx="3935" formatCode="0.0">
                  <c:v>52339.6</c:v>
                </c:pt>
                <c:pt idx="3936" formatCode="0.0">
                  <c:v>52079</c:v>
                </c:pt>
                <c:pt idx="3937" formatCode="0.0">
                  <c:v>52646.6</c:v>
                </c:pt>
                <c:pt idx="3938" formatCode="0.0">
                  <c:v>52179.4</c:v>
                </c:pt>
                <c:pt idx="3939" formatCode="0.0">
                  <c:v>53121.5</c:v>
                </c:pt>
                <c:pt idx="3940" formatCode="0.0">
                  <c:v>52815.199999999997</c:v>
                </c:pt>
                <c:pt idx="3941" formatCode="0.0">
                  <c:v>52815.9</c:v>
                </c:pt>
                <c:pt idx="3942" formatCode="0.0">
                  <c:v>53261.9</c:v>
                </c:pt>
                <c:pt idx="3943" formatCode="0.0">
                  <c:v>52639.6</c:v>
                </c:pt>
                <c:pt idx="3944" formatCode="0.0">
                  <c:v>52306.1</c:v>
                </c:pt>
                <c:pt idx="3945" formatCode="0.0">
                  <c:v>53071.5</c:v>
                </c:pt>
                <c:pt idx="3946" formatCode="0.0">
                  <c:v>52405.8</c:v>
                </c:pt>
                <c:pt idx="3947" formatCode="0.0">
                  <c:v>52182.3</c:v>
                </c:pt>
                <c:pt idx="3948" formatCode="0.0">
                  <c:v>53055.199999999997</c:v>
                </c:pt>
                <c:pt idx="3949" formatCode="0.0">
                  <c:v>52090.6</c:v>
                </c:pt>
                <c:pt idx="3950" formatCode="0.0">
                  <c:v>52281</c:v>
                </c:pt>
                <c:pt idx="3951" formatCode="0.0">
                  <c:v>52207</c:v>
                </c:pt>
                <c:pt idx="3952" formatCode="0.0">
                  <c:v>52821.5</c:v>
                </c:pt>
                <c:pt idx="3953" formatCode="0.0">
                  <c:v>52757.1</c:v>
                </c:pt>
                <c:pt idx="3954" formatCode="0.0">
                  <c:v>52371.7</c:v>
                </c:pt>
                <c:pt idx="3955" formatCode="0.0">
                  <c:v>52112.3</c:v>
                </c:pt>
                <c:pt idx="3956" formatCode="0.0">
                  <c:v>51567.199999999997</c:v>
                </c:pt>
                <c:pt idx="3957" formatCode="0.0">
                  <c:v>51995.4</c:v>
                </c:pt>
                <c:pt idx="3958" formatCode="0.0">
                  <c:v>52548</c:v>
                </c:pt>
                <c:pt idx="3959" formatCode="0.0">
                  <c:v>52305.9</c:v>
                </c:pt>
                <c:pt idx="3960" formatCode="0.0">
                  <c:v>53640.2</c:v>
                </c:pt>
                <c:pt idx="3961" formatCode="0.0">
                  <c:v>52594</c:v>
                </c:pt>
                <c:pt idx="3962" formatCode="0.0">
                  <c:v>53499.3</c:v>
                </c:pt>
                <c:pt idx="3963" formatCode="0.0">
                  <c:v>52804.3</c:v>
                </c:pt>
                <c:pt idx="3964" formatCode="0.0">
                  <c:v>53033</c:v>
                </c:pt>
                <c:pt idx="3965" formatCode="0.0">
                  <c:v>52476.4</c:v>
                </c:pt>
                <c:pt idx="3966" formatCode="0.0">
                  <c:v>52341.2</c:v>
                </c:pt>
                <c:pt idx="3967" formatCode="0.0">
                  <c:v>51464.9</c:v>
                </c:pt>
                <c:pt idx="3968" formatCode="0.0">
                  <c:v>52024.5</c:v>
                </c:pt>
                <c:pt idx="3969" formatCode="0.0">
                  <c:v>52015.4</c:v>
                </c:pt>
                <c:pt idx="3970" formatCode="0.0">
                  <c:v>52606.3</c:v>
                </c:pt>
                <c:pt idx="3971" formatCode="0.0">
                  <c:v>50254.7</c:v>
                </c:pt>
                <c:pt idx="3972" formatCode="0.0">
                  <c:v>52977.2</c:v>
                </c:pt>
                <c:pt idx="3973" formatCode="0.0">
                  <c:v>52356.7</c:v>
                </c:pt>
                <c:pt idx="3974" formatCode="0.0">
                  <c:v>52327.8</c:v>
                </c:pt>
                <c:pt idx="3975" formatCode="0.0">
                  <c:v>52828.9</c:v>
                </c:pt>
                <c:pt idx="3976" formatCode="0.0">
                  <c:v>52782.6</c:v>
                </c:pt>
                <c:pt idx="3977" formatCode="0.0">
                  <c:v>52921.7</c:v>
                </c:pt>
                <c:pt idx="3978" formatCode="0.0">
                  <c:v>52105.3</c:v>
                </c:pt>
                <c:pt idx="3979" formatCode="0.0">
                  <c:v>52556.2</c:v>
                </c:pt>
                <c:pt idx="3980" formatCode="0.0">
                  <c:v>52843.6</c:v>
                </c:pt>
                <c:pt idx="3981" formatCode="0.0">
                  <c:v>52172.3</c:v>
                </c:pt>
                <c:pt idx="3982" formatCode="0.0">
                  <c:v>51869.4</c:v>
                </c:pt>
                <c:pt idx="3983" formatCode="0.0">
                  <c:v>52472.2</c:v>
                </c:pt>
                <c:pt idx="3984" formatCode="0.0">
                  <c:v>52724.5</c:v>
                </c:pt>
                <c:pt idx="3985" formatCode="0.0">
                  <c:v>52946.5</c:v>
                </c:pt>
                <c:pt idx="3986" formatCode="0.0">
                  <c:v>52189.9</c:v>
                </c:pt>
                <c:pt idx="3987" formatCode="0.0">
                  <c:v>52113.1</c:v>
                </c:pt>
                <c:pt idx="3988" formatCode="0.0">
                  <c:v>52859.3</c:v>
                </c:pt>
                <c:pt idx="3989" formatCode="0.0">
                  <c:v>53120.3</c:v>
                </c:pt>
                <c:pt idx="3990" formatCode="0.0">
                  <c:v>53301.1</c:v>
                </c:pt>
                <c:pt idx="3991" formatCode="0.0">
                  <c:v>52177.4</c:v>
                </c:pt>
                <c:pt idx="3992" formatCode="0.0">
                  <c:v>52651.1</c:v>
                </c:pt>
                <c:pt idx="3993" formatCode="0.0">
                  <c:v>52671.4</c:v>
                </c:pt>
                <c:pt idx="3994" formatCode="0.0">
                  <c:v>52509.2</c:v>
                </c:pt>
                <c:pt idx="3995" formatCode="0.0">
                  <c:v>52875.6</c:v>
                </c:pt>
                <c:pt idx="3996" formatCode="0.0">
                  <c:v>51557.9</c:v>
                </c:pt>
                <c:pt idx="3997" formatCode="0.0">
                  <c:v>52590.400000000001</c:v>
                </c:pt>
                <c:pt idx="3998" formatCode="0.0">
                  <c:v>52871.1</c:v>
                </c:pt>
                <c:pt idx="3999" formatCode="0.0">
                  <c:v>53275.7</c:v>
                </c:pt>
                <c:pt idx="4000" formatCode="0.0">
                  <c:v>52080.7</c:v>
                </c:pt>
                <c:pt idx="4001" formatCode="0.0">
                  <c:v>52026.1</c:v>
                </c:pt>
                <c:pt idx="4002" formatCode="0.0">
                  <c:v>52103.6</c:v>
                </c:pt>
                <c:pt idx="4003" formatCode="0.0">
                  <c:v>52795.3</c:v>
                </c:pt>
                <c:pt idx="4004" formatCode="0.0">
                  <c:v>52313.599999999999</c:v>
                </c:pt>
                <c:pt idx="4005" formatCode="0.0">
                  <c:v>52866.8</c:v>
                </c:pt>
                <c:pt idx="4006" formatCode="0.0">
                  <c:v>53174.9</c:v>
                </c:pt>
                <c:pt idx="4007" formatCode="0.0">
                  <c:v>53306.8</c:v>
                </c:pt>
                <c:pt idx="4008" formatCode="0.0">
                  <c:v>52206.2</c:v>
                </c:pt>
                <c:pt idx="4009" formatCode="0.0">
                  <c:v>52875</c:v>
                </c:pt>
                <c:pt idx="4010" formatCode="0.0">
                  <c:v>53290.5</c:v>
                </c:pt>
                <c:pt idx="4011" formatCode="0.0">
                  <c:v>52901.9</c:v>
                </c:pt>
                <c:pt idx="4012" formatCode="0.0">
                  <c:v>52907.1</c:v>
                </c:pt>
                <c:pt idx="4013" formatCode="0.0">
                  <c:v>52572.6</c:v>
                </c:pt>
                <c:pt idx="4014" formatCode="0.0">
                  <c:v>52966.1</c:v>
                </c:pt>
                <c:pt idx="4015" formatCode="0.0">
                  <c:v>53049.2</c:v>
                </c:pt>
                <c:pt idx="4016" formatCode="0.0">
                  <c:v>52778</c:v>
                </c:pt>
                <c:pt idx="4017" formatCode="0.0">
                  <c:v>52148.1</c:v>
                </c:pt>
                <c:pt idx="4018" formatCode="0.0">
                  <c:v>52867.1</c:v>
                </c:pt>
                <c:pt idx="4019" formatCode="0.0">
                  <c:v>52186.400000000001</c:v>
                </c:pt>
                <c:pt idx="4020" formatCode="0.0">
                  <c:v>51766.2</c:v>
                </c:pt>
                <c:pt idx="4021" formatCode="0.0">
                  <c:v>52014.6</c:v>
                </c:pt>
                <c:pt idx="4022" formatCode="0.0">
                  <c:v>50874</c:v>
                </c:pt>
                <c:pt idx="4023" formatCode="0.0">
                  <c:v>50019.4</c:v>
                </c:pt>
                <c:pt idx="4024" formatCode="0.0">
                  <c:v>49013.899999999994</c:v>
                </c:pt>
                <c:pt idx="4025" formatCode="0.0">
                  <c:v>48006</c:v>
                </c:pt>
                <c:pt idx="4026" formatCode="0.0">
                  <c:v>47535</c:v>
                </c:pt>
                <c:pt idx="4027" formatCode="0.0">
                  <c:v>46808.5</c:v>
                </c:pt>
                <c:pt idx="4028" formatCode="0.0">
                  <c:v>46210.899999999994</c:v>
                </c:pt>
                <c:pt idx="4029" formatCode="0.0">
                  <c:v>45501.299999999996</c:v>
                </c:pt>
                <c:pt idx="4030" formatCode="0.0">
                  <c:v>45054.2</c:v>
                </c:pt>
                <c:pt idx="4031" formatCode="0.0">
                  <c:v>44505.599999999999</c:v>
                </c:pt>
                <c:pt idx="4032" formatCode="0.0">
                  <c:v>43994.799999999996</c:v>
                </c:pt>
                <c:pt idx="4033" formatCode="0.0">
                  <c:v>43516.3</c:v>
                </c:pt>
                <c:pt idx="4034" formatCode="0.0">
                  <c:v>43211.7</c:v>
                </c:pt>
                <c:pt idx="4035" formatCode="0.0">
                  <c:v>42878</c:v>
                </c:pt>
                <c:pt idx="4036" formatCode="0.0">
                  <c:v>42508</c:v>
                </c:pt>
                <c:pt idx="4037" formatCode="0.0">
                  <c:v>42339.7</c:v>
                </c:pt>
                <c:pt idx="4038" formatCode="0.0">
                  <c:v>42090.5</c:v>
                </c:pt>
                <c:pt idx="4039" formatCode="0.0">
                  <c:v>41778.800000000003</c:v>
                </c:pt>
                <c:pt idx="4040" formatCode="0.0">
                  <c:v>41758.800000000003</c:v>
                </c:pt>
                <c:pt idx="4041" formatCode="0.0">
                  <c:v>41442</c:v>
                </c:pt>
                <c:pt idx="4042" formatCode="0.0">
                  <c:v>39681.1</c:v>
                </c:pt>
                <c:pt idx="4043" formatCode="0.0">
                  <c:v>41283.5</c:v>
                </c:pt>
                <c:pt idx="4044" formatCode="0.0">
                  <c:v>40732.400000000001</c:v>
                </c:pt>
                <c:pt idx="4045" formatCode="0.0">
                  <c:v>40351.299999999996</c:v>
                </c:pt>
                <c:pt idx="4046" formatCode="0.0">
                  <c:v>39914.799999999996</c:v>
                </c:pt>
                <c:pt idx="4047" formatCode="0.0">
                  <c:v>39114.399999999994</c:v>
                </c:pt>
                <c:pt idx="4048" formatCode="0.0">
                  <c:v>38805.5</c:v>
                </c:pt>
                <c:pt idx="4049" formatCode="0.0">
                  <c:v>38235.199999999997</c:v>
                </c:pt>
                <c:pt idx="4050" formatCode="0.0">
                  <c:v>37324.699999999997</c:v>
                </c:pt>
                <c:pt idx="4051" formatCode="0.0">
                  <c:v>36596.1</c:v>
                </c:pt>
                <c:pt idx="4052" formatCode="0.0">
                  <c:v>35905.399999999994</c:v>
                </c:pt>
                <c:pt idx="4053" formatCode="0.0">
                  <c:v>35267.1</c:v>
                </c:pt>
                <c:pt idx="4054" formatCode="0.0">
                  <c:v>34600.199999999997</c:v>
                </c:pt>
                <c:pt idx="4055" formatCode="0.0">
                  <c:v>34014.6</c:v>
                </c:pt>
                <c:pt idx="4056" formatCode="0.0">
                  <c:v>33425.899999999994</c:v>
                </c:pt>
                <c:pt idx="4057" formatCode="0.0">
                  <c:v>32859.300000000003</c:v>
                </c:pt>
                <c:pt idx="4058" formatCode="0.0">
                  <c:v>32463.599999999999</c:v>
                </c:pt>
                <c:pt idx="4059" formatCode="0.0">
                  <c:v>32056.3</c:v>
                </c:pt>
                <c:pt idx="4060" formatCode="0.0">
                  <c:v>31778.400000000001</c:v>
                </c:pt>
                <c:pt idx="4061" formatCode="0.0">
                  <c:v>31317.200000000001</c:v>
                </c:pt>
                <c:pt idx="4062" formatCode="0.0">
                  <c:v>31055.800000000003</c:v>
                </c:pt>
                <c:pt idx="4063" formatCode="0.0">
                  <c:v>30770.5</c:v>
                </c:pt>
                <c:pt idx="4064" formatCode="0.0">
                  <c:v>30422.000000000004</c:v>
                </c:pt>
                <c:pt idx="4065" formatCode="0.0">
                  <c:v>30222.299999999996</c:v>
                </c:pt>
                <c:pt idx="4066" formatCode="0.0">
                  <c:v>29952.899999999998</c:v>
                </c:pt>
                <c:pt idx="4067" formatCode="0.0">
                  <c:v>29715.600000000002</c:v>
                </c:pt>
                <c:pt idx="4068" formatCode="0.0">
                  <c:v>29499.1</c:v>
                </c:pt>
                <c:pt idx="4069" formatCode="0.0">
                  <c:v>29282.3</c:v>
                </c:pt>
                <c:pt idx="4070" formatCode="0.0">
                  <c:v>28935.799999999996</c:v>
                </c:pt>
                <c:pt idx="4071" formatCode="0.0">
                  <c:v>28512.3</c:v>
                </c:pt>
                <c:pt idx="4072" formatCode="0.0">
                  <c:v>28022.2</c:v>
                </c:pt>
                <c:pt idx="4073" formatCode="0.0">
                  <c:v>27354.500000000004</c:v>
                </c:pt>
                <c:pt idx="4074" formatCode="0.0">
                  <c:v>26567.399999999998</c:v>
                </c:pt>
                <c:pt idx="4075" formatCode="0.0">
                  <c:v>25930.899999999998</c:v>
                </c:pt>
                <c:pt idx="4076" formatCode="0.0">
                  <c:v>25322.6</c:v>
                </c:pt>
                <c:pt idx="4077" formatCode="0.0">
                  <c:v>24658.499999999996</c:v>
                </c:pt>
                <c:pt idx="4078" formatCode="0.0">
                  <c:v>24138.6</c:v>
                </c:pt>
                <c:pt idx="4079" formatCode="0.0">
                  <c:v>23738.9</c:v>
                </c:pt>
                <c:pt idx="4080" formatCode="0.0">
                  <c:v>23026.3</c:v>
                </c:pt>
                <c:pt idx="4081" formatCode="0.0">
                  <c:v>23177.7</c:v>
                </c:pt>
                <c:pt idx="4082" formatCode="0.0">
                  <c:v>23052.700000000004</c:v>
                </c:pt>
                <c:pt idx="4083" formatCode="0.0">
                  <c:v>22831.4</c:v>
                </c:pt>
                <c:pt idx="4084" formatCode="0.0">
                  <c:v>22712.799999999996</c:v>
                </c:pt>
                <c:pt idx="4085" formatCode="0.0">
                  <c:v>22588.400000000001</c:v>
                </c:pt>
                <c:pt idx="4086" formatCode="0.0">
                  <c:v>22336.799999999999</c:v>
                </c:pt>
                <c:pt idx="4087" formatCode="0.0">
                  <c:v>22064.800000000003</c:v>
                </c:pt>
                <c:pt idx="4088" formatCode="0.0">
                  <c:v>21693.899999999998</c:v>
                </c:pt>
                <c:pt idx="4089" formatCode="0.0">
                  <c:v>21166.899999999998</c:v>
                </c:pt>
                <c:pt idx="4090" formatCode="0.0">
                  <c:v>20685.400000000001</c:v>
                </c:pt>
                <c:pt idx="4091" formatCode="0.0">
                  <c:v>20055.599999999999</c:v>
                </c:pt>
                <c:pt idx="4092" formatCode="0.0">
                  <c:v>19400.599999999999</c:v>
                </c:pt>
                <c:pt idx="4093" formatCode="0.0">
                  <c:v>18902.699999999997</c:v>
                </c:pt>
                <c:pt idx="4094" formatCode="0.0">
                  <c:v>18431.8</c:v>
                </c:pt>
                <c:pt idx="4095" formatCode="0.0">
                  <c:v>18036.900000000001</c:v>
                </c:pt>
                <c:pt idx="4096" formatCode="0.0">
                  <c:v>17863.099999999999</c:v>
                </c:pt>
                <c:pt idx="4097" formatCode="0.0">
                  <c:v>17579.599999999999</c:v>
                </c:pt>
                <c:pt idx="4098" formatCode="0.0">
                  <c:v>17416.800000000003</c:v>
                </c:pt>
                <c:pt idx="4099" formatCode="0.0">
                  <c:v>17316.2</c:v>
                </c:pt>
                <c:pt idx="4100" formatCode="0.0">
                  <c:v>17182</c:v>
                </c:pt>
                <c:pt idx="4101" formatCode="0.0">
                  <c:v>16795.900000000001</c:v>
                </c:pt>
                <c:pt idx="4102" formatCode="0.0">
                  <c:v>16037.9</c:v>
                </c:pt>
                <c:pt idx="4103" formatCode="0.0">
                  <c:v>15158.3</c:v>
                </c:pt>
                <c:pt idx="4104" formatCode="0.0">
                  <c:v>14305</c:v>
                </c:pt>
                <c:pt idx="4105" formatCode="0.0">
                  <c:v>13577.800000000001</c:v>
                </c:pt>
                <c:pt idx="4106" formatCode="0.0">
                  <c:v>13113.6</c:v>
                </c:pt>
                <c:pt idx="4107" formatCode="0.0">
                  <c:v>13002.899999999998</c:v>
                </c:pt>
                <c:pt idx="4108" formatCode="0.0">
                  <c:v>12577.800000000001</c:v>
                </c:pt>
                <c:pt idx="4109" formatCode="0.0">
                  <c:v>10781.3</c:v>
                </c:pt>
                <c:pt idx="4110" formatCode="0.0">
                  <c:v>9612.0999999999985</c:v>
                </c:pt>
                <c:pt idx="4111" formatCode="0.0">
                  <c:v>8395.4000000000015</c:v>
                </c:pt>
                <c:pt idx="4112" formatCode="0.0">
                  <c:v>8000.5999999999985</c:v>
                </c:pt>
                <c:pt idx="4113" formatCode="0.0">
                  <c:v>-169.09999999999991</c:v>
                </c:pt>
                <c:pt idx="4114" formatCode="0.0">
                  <c:v>26.599999999999909</c:v>
                </c:pt>
                <c:pt idx="4115" formatCode="0.0">
                  <c:v>2.8000000000001819</c:v>
                </c:pt>
                <c:pt idx="4116" formatCode="0.0">
                  <c:v>2.8999999999996362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data!$P$6</c:f>
              <c:strCache>
                <c:ptCount val="1"/>
                <c:pt idx="0">
                  <c:v>FEL long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strRef>
              <c:f>(data!$A$7:$A$2054,data!$C$6:$C$2074)</c:f>
              <c:strCache>
                <c:ptCount val="4117"/>
                <c:pt idx="0">
                  <c:v>188,14</c:v>
                </c:pt>
                <c:pt idx="1">
                  <c:v>188,62</c:v>
                </c:pt>
                <c:pt idx="2">
                  <c:v>189,09</c:v>
                </c:pt>
                <c:pt idx="3">
                  <c:v>189,57</c:v>
                </c:pt>
                <c:pt idx="4">
                  <c:v>190,05</c:v>
                </c:pt>
                <c:pt idx="5">
                  <c:v>190,53</c:v>
                </c:pt>
                <c:pt idx="6">
                  <c:v>191,01</c:v>
                </c:pt>
                <c:pt idx="7">
                  <c:v>191,49</c:v>
                </c:pt>
                <c:pt idx="8">
                  <c:v>191,97</c:v>
                </c:pt>
                <c:pt idx="9">
                  <c:v>192,44</c:v>
                </c:pt>
                <c:pt idx="10">
                  <c:v>192,92</c:v>
                </c:pt>
                <c:pt idx="11">
                  <c:v>193,4</c:v>
                </c:pt>
                <c:pt idx="12">
                  <c:v>193,88</c:v>
                </c:pt>
                <c:pt idx="13">
                  <c:v>194,36</c:v>
                </c:pt>
                <c:pt idx="14">
                  <c:v>194,84</c:v>
                </c:pt>
                <c:pt idx="15">
                  <c:v>195,31</c:v>
                </c:pt>
                <c:pt idx="16">
                  <c:v>195,79</c:v>
                </c:pt>
                <c:pt idx="17">
                  <c:v>196,27</c:v>
                </c:pt>
                <c:pt idx="18">
                  <c:v>196,75</c:v>
                </c:pt>
                <c:pt idx="19">
                  <c:v>197,23</c:v>
                </c:pt>
                <c:pt idx="20">
                  <c:v>197,7</c:v>
                </c:pt>
                <c:pt idx="21">
                  <c:v>198,18</c:v>
                </c:pt>
                <c:pt idx="22">
                  <c:v>198,66</c:v>
                </c:pt>
                <c:pt idx="23">
                  <c:v>199,14</c:v>
                </c:pt>
                <c:pt idx="24">
                  <c:v>199,62</c:v>
                </c:pt>
                <c:pt idx="25">
                  <c:v>200,09</c:v>
                </c:pt>
                <c:pt idx="26">
                  <c:v>200,57</c:v>
                </c:pt>
                <c:pt idx="27">
                  <c:v>201,05</c:v>
                </c:pt>
                <c:pt idx="28">
                  <c:v>201,53</c:v>
                </c:pt>
                <c:pt idx="29">
                  <c:v>202,01</c:v>
                </c:pt>
                <c:pt idx="30">
                  <c:v>202,48</c:v>
                </c:pt>
                <c:pt idx="31">
                  <c:v>202,96</c:v>
                </c:pt>
                <c:pt idx="32">
                  <c:v>203,44</c:v>
                </c:pt>
                <c:pt idx="33">
                  <c:v>203,92</c:v>
                </c:pt>
                <c:pt idx="34">
                  <c:v>204,4</c:v>
                </c:pt>
                <c:pt idx="35">
                  <c:v>204,87</c:v>
                </c:pt>
                <c:pt idx="36">
                  <c:v>205,35</c:v>
                </c:pt>
                <c:pt idx="37">
                  <c:v>205,83</c:v>
                </c:pt>
                <c:pt idx="38">
                  <c:v>206,31</c:v>
                </c:pt>
                <c:pt idx="39">
                  <c:v>206,78</c:v>
                </c:pt>
                <c:pt idx="40">
                  <c:v>207,26</c:v>
                </c:pt>
                <c:pt idx="41">
                  <c:v>207,74</c:v>
                </c:pt>
                <c:pt idx="42">
                  <c:v>208,22</c:v>
                </c:pt>
                <c:pt idx="43">
                  <c:v>208,69</c:v>
                </c:pt>
                <c:pt idx="44">
                  <c:v>209,17</c:v>
                </c:pt>
                <c:pt idx="45">
                  <c:v>209,65</c:v>
                </c:pt>
                <c:pt idx="46">
                  <c:v>210,13</c:v>
                </c:pt>
                <c:pt idx="47">
                  <c:v>210,6</c:v>
                </c:pt>
                <c:pt idx="48">
                  <c:v>211,08</c:v>
                </c:pt>
                <c:pt idx="49">
                  <c:v>211,56</c:v>
                </c:pt>
                <c:pt idx="50">
                  <c:v>212,04</c:v>
                </c:pt>
                <c:pt idx="51">
                  <c:v>212,51</c:v>
                </c:pt>
                <c:pt idx="52">
                  <c:v>212,99</c:v>
                </c:pt>
                <c:pt idx="53">
                  <c:v>213,47</c:v>
                </c:pt>
                <c:pt idx="54">
                  <c:v>213,95</c:v>
                </c:pt>
                <c:pt idx="55">
                  <c:v>214,42</c:v>
                </c:pt>
                <c:pt idx="56">
                  <c:v>214,9</c:v>
                </c:pt>
                <c:pt idx="57">
                  <c:v>215,38</c:v>
                </c:pt>
                <c:pt idx="58">
                  <c:v>215,85</c:v>
                </c:pt>
                <c:pt idx="59">
                  <c:v>216,33</c:v>
                </c:pt>
                <c:pt idx="60">
                  <c:v>216,81</c:v>
                </c:pt>
                <c:pt idx="61">
                  <c:v>217,29</c:v>
                </c:pt>
                <c:pt idx="62">
                  <c:v>217,76</c:v>
                </c:pt>
                <c:pt idx="63">
                  <c:v>218,24</c:v>
                </c:pt>
                <c:pt idx="64">
                  <c:v>218,72</c:v>
                </c:pt>
                <c:pt idx="65">
                  <c:v>219,19</c:v>
                </c:pt>
                <c:pt idx="66">
                  <c:v>219,67</c:v>
                </c:pt>
                <c:pt idx="67">
                  <c:v>220,15</c:v>
                </c:pt>
                <c:pt idx="68">
                  <c:v>220,62</c:v>
                </c:pt>
                <c:pt idx="69">
                  <c:v>221,1</c:v>
                </c:pt>
                <c:pt idx="70">
                  <c:v>221,58</c:v>
                </c:pt>
                <c:pt idx="71">
                  <c:v>222,05</c:v>
                </c:pt>
                <c:pt idx="72">
                  <c:v>222,53</c:v>
                </c:pt>
                <c:pt idx="73">
                  <c:v>223,01</c:v>
                </c:pt>
                <c:pt idx="74">
                  <c:v>223,49</c:v>
                </c:pt>
                <c:pt idx="75">
                  <c:v>223,96</c:v>
                </c:pt>
                <c:pt idx="76">
                  <c:v>224,44</c:v>
                </c:pt>
                <c:pt idx="77">
                  <c:v>224,92</c:v>
                </c:pt>
                <c:pt idx="78">
                  <c:v>225,39</c:v>
                </c:pt>
                <c:pt idx="79">
                  <c:v>225,87</c:v>
                </c:pt>
                <c:pt idx="80">
                  <c:v>226,35</c:v>
                </c:pt>
                <c:pt idx="81">
                  <c:v>226,82</c:v>
                </c:pt>
                <c:pt idx="82">
                  <c:v>227,3</c:v>
                </c:pt>
                <c:pt idx="83">
                  <c:v>227,77</c:v>
                </c:pt>
                <c:pt idx="84">
                  <c:v>228,25</c:v>
                </c:pt>
                <c:pt idx="85">
                  <c:v>228,73</c:v>
                </c:pt>
                <c:pt idx="86">
                  <c:v>229,2</c:v>
                </c:pt>
                <c:pt idx="87">
                  <c:v>229,68</c:v>
                </c:pt>
                <c:pt idx="88">
                  <c:v>230,16</c:v>
                </c:pt>
                <c:pt idx="89">
                  <c:v>230,63</c:v>
                </c:pt>
                <c:pt idx="90">
                  <c:v>231,11</c:v>
                </c:pt>
                <c:pt idx="91">
                  <c:v>231,59</c:v>
                </c:pt>
                <c:pt idx="92">
                  <c:v>232,06</c:v>
                </c:pt>
                <c:pt idx="93">
                  <c:v>232,54</c:v>
                </c:pt>
                <c:pt idx="94">
                  <c:v>233,02</c:v>
                </c:pt>
                <c:pt idx="95">
                  <c:v>233,49</c:v>
                </c:pt>
                <c:pt idx="96">
                  <c:v>233,97</c:v>
                </c:pt>
                <c:pt idx="97">
                  <c:v>234,44</c:v>
                </c:pt>
                <c:pt idx="98">
                  <c:v>234,92</c:v>
                </c:pt>
                <c:pt idx="99">
                  <c:v>235,4</c:v>
                </c:pt>
                <c:pt idx="100">
                  <c:v>235,87</c:v>
                </c:pt>
                <c:pt idx="101">
                  <c:v>236,35</c:v>
                </c:pt>
                <c:pt idx="102">
                  <c:v>236,82</c:v>
                </c:pt>
                <c:pt idx="103">
                  <c:v>237,3</c:v>
                </c:pt>
                <c:pt idx="104">
                  <c:v>237,78</c:v>
                </c:pt>
                <c:pt idx="105">
                  <c:v>238,25</c:v>
                </c:pt>
                <c:pt idx="106">
                  <c:v>238,73</c:v>
                </c:pt>
                <c:pt idx="107">
                  <c:v>239,2</c:v>
                </c:pt>
                <c:pt idx="108">
                  <c:v>239,68</c:v>
                </c:pt>
                <c:pt idx="109">
                  <c:v>240,16</c:v>
                </c:pt>
                <c:pt idx="110">
                  <c:v>240,63</c:v>
                </c:pt>
                <c:pt idx="111">
                  <c:v>241,11</c:v>
                </c:pt>
                <c:pt idx="112">
                  <c:v>241,58</c:v>
                </c:pt>
                <c:pt idx="113">
                  <c:v>242,06</c:v>
                </c:pt>
                <c:pt idx="114">
                  <c:v>242,53</c:v>
                </c:pt>
                <c:pt idx="115">
                  <c:v>243,01</c:v>
                </c:pt>
                <c:pt idx="116">
                  <c:v>243,49</c:v>
                </c:pt>
                <c:pt idx="117">
                  <c:v>243,96</c:v>
                </c:pt>
                <c:pt idx="118">
                  <c:v>244,44</c:v>
                </c:pt>
                <c:pt idx="119">
                  <c:v>244,91</c:v>
                </c:pt>
                <c:pt idx="120">
                  <c:v>245,39</c:v>
                </c:pt>
                <c:pt idx="121">
                  <c:v>245,86</c:v>
                </c:pt>
                <c:pt idx="122">
                  <c:v>246,34</c:v>
                </c:pt>
                <c:pt idx="123">
                  <c:v>246,82</c:v>
                </c:pt>
                <c:pt idx="124">
                  <c:v>247,29</c:v>
                </c:pt>
                <c:pt idx="125">
                  <c:v>247,77</c:v>
                </c:pt>
                <c:pt idx="126">
                  <c:v>248,24</c:v>
                </c:pt>
                <c:pt idx="127">
                  <c:v>248,72</c:v>
                </c:pt>
                <c:pt idx="128">
                  <c:v>249,19</c:v>
                </c:pt>
                <c:pt idx="129">
                  <c:v>249,67</c:v>
                </c:pt>
                <c:pt idx="130">
                  <c:v>250,14</c:v>
                </c:pt>
                <c:pt idx="131">
                  <c:v>250,62</c:v>
                </c:pt>
                <c:pt idx="132">
                  <c:v>251,09</c:v>
                </c:pt>
                <c:pt idx="133">
                  <c:v>251,57</c:v>
                </c:pt>
                <c:pt idx="134">
                  <c:v>252,04</c:v>
                </c:pt>
                <c:pt idx="135">
                  <c:v>252,52</c:v>
                </c:pt>
                <c:pt idx="136">
                  <c:v>253</c:v>
                </c:pt>
                <c:pt idx="137">
                  <c:v>253,47</c:v>
                </c:pt>
                <c:pt idx="138">
                  <c:v>253,95</c:v>
                </c:pt>
                <c:pt idx="139">
                  <c:v>254,42</c:v>
                </c:pt>
                <c:pt idx="140">
                  <c:v>254,9</c:v>
                </c:pt>
                <c:pt idx="141">
                  <c:v>255,37</c:v>
                </c:pt>
                <c:pt idx="142">
                  <c:v>255,85</c:v>
                </c:pt>
                <c:pt idx="143">
                  <c:v>256,32</c:v>
                </c:pt>
                <c:pt idx="144">
                  <c:v>256,8</c:v>
                </c:pt>
                <c:pt idx="145">
                  <c:v>257,27</c:v>
                </c:pt>
                <c:pt idx="146">
                  <c:v>257,75</c:v>
                </c:pt>
                <c:pt idx="147">
                  <c:v>258,22</c:v>
                </c:pt>
                <c:pt idx="148">
                  <c:v>258,7</c:v>
                </c:pt>
                <c:pt idx="149">
                  <c:v>259,17</c:v>
                </c:pt>
                <c:pt idx="150">
                  <c:v>259,65</c:v>
                </c:pt>
                <c:pt idx="151">
                  <c:v>260,12</c:v>
                </c:pt>
                <c:pt idx="152">
                  <c:v>260,59</c:v>
                </c:pt>
                <c:pt idx="153">
                  <c:v>261,07</c:v>
                </c:pt>
                <c:pt idx="154">
                  <c:v>261,54</c:v>
                </c:pt>
                <c:pt idx="155">
                  <c:v>262,02</c:v>
                </c:pt>
                <c:pt idx="156">
                  <c:v>262,49</c:v>
                </c:pt>
                <c:pt idx="157">
                  <c:v>262,97</c:v>
                </c:pt>
                <c:pt idx="158">
                  <c:v>263,44</c:v>
                </c:pt>
                <c:pt idx="159">
                  <c:v>263,92</c:v>
                </c:pt>
                <c:pt idx="160">
                  <c:v>264,39</c:v>
                </c:pt>
                <c:pt idx="161">
                  <c:v>264,87</c:v>
                </c:pt>
                <c:pt idx="162">
                  <c:v>265,34</c:v>
                </c:pt>
                <c:pt idx="163">
                  <c:v>265,82</c:v>
                </c:pt>
                <c:pt idx="164">
                  <c:v>266,29</c:v>
                </c:pt>
                <c:pt idx="165">
                  <c:v>266,76</c:v>
                </c:pt>
                <c:pt idx="166">
                  <c:v>267,24</c:v>
                </c:pt>
                <c:pt idx="167">
                  <c:v>267,71</c:v>
                </c:pt>
                <c:pt idx="168">
                  <c:v>268,19</c:v>
                </c:pt>
                <c:pt idx="169">
                  <c:v>268,66</c:v>
                </c:pt>
                <c:pt idx="170">
                  <c:v>269,14</c:v>
                </c:pt>
                <c:pt idx="171">
                  <c:v>269,61</c:v>
                </c:pt>
                <c:pt idx="172">
                  <c:v>270,09</c:v>
                </c:pt>
                <c:pt idx="173">
                  <c:v>270,56</c:v>
                </c:pt>
                <c:pt idx="174">
                  <c:v>271,03</c:v>
                </c:pt>
                <c:pt idx="175">
                  <c:v>271,51</c:v>
                </c:pt>
                <c:pt idx="176">
                  <c:v>271,98</c:v>
                </c:pt>
                <c:pt idx="177">
                  <c:v>272,46</c:v>
                </c:pt>
                <c:pt idx="178">
                  <c:v>272,93</c:v>
                </c:pt>
                <c:pt idx="179">
                  <c:v>273,4</c:v>
                </c:pt>
                <c:pt idx="180">
                  <c:v>273,88</c:v>
                </c:pt>
                <c:pt idx="181">
                  <c:v>274,35</c:v>
                </c:pt>
                <c:pt idx="182">
                  <c:v>274,83</c:v>
                </c:pt>
                <c:pt idx="183">
                  <c:v>275,3</c:v>
                </c:pt>
                <c:pt idx="184">
                  <c:v>275,78</c:v>
                </c:pt>
                <c:pt idx="185">
                  <c:v>276,25</c:v>
                </c:pt>
                <c:pt idx="186">
                  <c:v>276,72</c:v>
                </c:pt>
                <c:pt idx="187">
                  <c:v>277,2</c:v>
                </c:pt>
                <c:pt idx="188">
                  <c:v>277,67</c:v>
                </c:pt>
                <c:pt idx="189">
                  <c:v>278,14</c:v>
                </c:pt>
                <c:pt idx="190">
                  <c:v>278,62</c:v>
                </c:pt>
                <c:pt idx="191">
                  <c:v>279,09</c:v>
                </c:pt>
                <c:pt idx="192">
                  <c:v>279,57</c:v>
                </c:pt>
                <c:pt idx="193">
                  <c:v>280,04</c:v>
                </c:pt>
                <c:pt idx="194">
                  <c:v>280,51</c:v>
                </c:pt>
                <c:pt idx="195">
                  <c:v>280,99</c:v>
                </c:pt>
                <c:pt idx="196">
                  <c:v>281,46</c:v>
                </c:pt>
                <c:pt idx="197">
                  <c:v>281,93</c:v>
                </c:pt>
                <c:pt idx="198">
                  <c:v>282,41</c:v>
                </c:pt>
                <c:pt idx="199">
                  <c:v>282,88</c:v>
                </c:pt>
                <c:pt idx="200">
                  <c:v>283,36</c:v>
                </c:pt>
                <c:pt idx="201">
                  <c:v>283,83</c:v>
                </c:pt>
                <c:pt idx="202">
                  <c:v>284,3</c:v>
                </c:pt>
                <c:pt idx="203">
                  <c:v>284,78</c:v>
                </c:pt>
                <c:pt idx="204">
                  <c:v>285,25</c:v>
                </c:pt>
                <c:pt idx="205">
                  <c:v>285,72</c:v>
                </c:pt>
                <c:pt idx="206">
                  <c:v>286,2</c:v>
                </c:pt>
                <c:pt idx="207">
                  <c:v>286,67</c:v>
                </c:pt>
                <c:pt idx="208">
                  <c:v>287,14</c:v>
                </c:pt>
                <c:pt idx="209">
                  <c:v>287,62</c:v>
                </c:pt>
                <c:pt idx="210">
                  <c:v>288,09</c:v>
                </c:pt>
                <c:pt idx="211">
                  <c:v>288,56</c:v>
                </c:pt>
                <c:pt idx="212">
                  <c:v>289,04</c:v>
                </c:pt>
                <c:pt idx="213">
                  <c:v>289,51</c:v>
                </c:pt>
                <c:pt idx="214">
                  <c:v>289,98</c:v>
                </c:pt>
                <c:pt idx="215">
                  <c:v>290,46</c:v>
                </c:pt>
                <c:pt idx="216">
                  <c:v>290,93</c:v>
                </c:pt>
                <c:pt idx="217">
                  <c:v>291,4</c:v>
                </c:pt>
                <c:pt idx="218">
                  <c:v>291,88</c:v>
                </c:pt>
                <c:pt idx="219">
                  <c:v>292,35</c:v>
                </c:pt>
                <c:pt idx="220">
                  <c:v>292,82</c:v>
                </c:pt>
                <c:pt idx="221">
                  <c:v>293,29</c:v>
                </c:pt>
                <c:pt idx="222">
                  <c:v>293,77</c:v>
                </c:pt>
                <c:pt idx="223">
                  <c:v>294,24</c:v>
                </c:pt>
                <c:pt idx="224">
                  <c:v>294,71</c:v>
                </c:pt>
                <c:pt idx="225">
                  <c:v>295,19</c:v>
                </c:pt>
                <c:pt idx="226">
                  <c:v>295,66</c:v>
                </c:pt>
                <c:pt idx="227">
                  <c:v>296,13</c:v>
                </c:pt>
                <c:pt idx="228">
                  <c:v>296,61</c:v>
                </c:pt>
                <c:pt idx="229">
                  <c:v>297,08</c:v>
                </c:pt>
                <c:pt idx="230">
                  <c:v>297,55</c:v>
                </c:pt>
                <c:pt idx="231">
                  <c:v>298,02</c:v>
                </c:pt>
                <c:pt idx="232">
                  <c:v>298,5</c:v>
                </c:pt>
                <c:pt idx="233">
                  <c:v>298,97</c:v>
                </c:pt>
                <c:pt idx="234">
                  <c:v>299,44</c:v>
                </c:pt>
                <c:pt idx="235">
                  <c:v>299,91</c:v>
                </c:pt>
                <c:pt idx="236">
                  <c:v>300,39</c:v>
                </c:pt>
                <c:pt idx="237">
                  <c:v>300,86</c:v>
                </c:pt>
                <c:pt idx="238">
                  <c:v>301,33</c:v>
                </c:pt>
                <c:pt idx="239">
                  <c:v>301,81</c:v>
                </c:pt>
                <c:pt idx="240">
                  <c:v>302,28</c:v>
                </c:pt>
                <c:pt idx="241">
                  <c:v>302,75</c:v>
                </c:pt>
                <c:pt idx="242">
                  <c:v>303,22</c:v>
                </c:pt>
                <c:pt idx="243">
                  <c:v>303,7</c:v>
                </c:pt>
                <c:pt idx="244">
                  <c:v>304,17</c:v>
                </c:pt>
                <c:pt idx="245">
                  <c:v>304,64</c:v>
                </c:pt>
                <c:pt idx="246">
                  <c:v>305,11</c:v>
                </c:pt>
                <c:pt idx="247">
                  <c:v>305,58</c:v>
                </c:pt>
                <c:pt idx="248">
                  <c:v>306,06</c:v>
                </c:pt>
                <c:pt idx="249">
                  <c:v>306,53</c:v>
                </c:pt>
                <c:pt idx="250">
                  <c:v>307</c:v>
                </c:pt>
                <c:pt idx="251">
                  <c:v>307,47</c:v>
                </c:pt>
                <c:pt idx="252">
                  <c:v>307,95</c:v>
                </c:pt>
                <c:pt idx="253">
                  <c:v>308,42</c:v>
                </c:pt>
                <c:pt idx="254">
                  <c:v>308,89</c:v>
                </c:pt>
                <c:pt idx="255">
                  <c:v>309,36</c:v>
                </c:pt>
                <c:pt idx="256">
                  <c:v>309,83</c:v>
                </c:pt>
                <c:pt idx="257">
                  <c:v>310,31</c:v>
                </c:pt>
                <c:pt idx="258">
                  <c:v>310,78</c:v>
                </c:pt>
                <c:pt idx="259">
                  <c:v>311,25</c:v>
                </c:pt>
                <c:pt idx="260">
                  <c:v>311,72</c:v>
                </c:pt>
                <c:pt idx="261">
                  <c:v>312,2</c:v>
                </c:pt>
                <c:pt idx="262">
                  <c:v>312,67</c:v>
                </c:pt>
                <c:pt idx="263">
                  <c:v>313,14</c:v>
                </c:pt>
                <c:pt idx="264">
                  <c:v>313,61</c:v>
                </c:pt>
                <c:pt idx="265">
                  <c:v>314,08</c:v>
                </c:pt>
                <c:pt idx="266">
                  <c:v>314,56</c:v>
                </c:pt>
                <c:pt idx="267">
                  <c:v>315,03</c:v>
                </c:pt>
                <c:pt idx="268">
                  <c:v>315,5</c:v>
                </c:pt>
                <c:pt idx="269">
                  <c:v>315,97</c:v>
                </c:pt>
                <c:pt idx="270">
                  <c:v>316,44</c:v>
                </c:pt>
                <c:pt idx="271">
                  <c:v>316,91</c:v>
                </c:pt>
                <c:pt idx="272">
                  <c:v>317,39</c:v>
                </c:pt>
                <c:pt idx="273">
                  <c:v>317,86</c:v>
                </c:pt>
                <c:pt idx="274">
                  <c:v>318,33</c:v>
                </c:pt>
                <c:pt idx="275">
                  <c:v>318,8</c:v>
                </c:pt>
                <c:pt idx="276">
                  <c:v>319,27</c:v>
                </c:pt>
                <c:pt idx="277">
                  <c:v>319,74</c:v>
                </c:pt>
                <c:pt idx="278">
                  <c:v>320,22</c:v>
                </c:pt>
                <c:pt idx="279">
                  <c:v>320,69</c:v>
                </c:pt>
                <c:pt idx="280">
                  <c:v>321,16</c:v>
                </c:pt>
                <c:pt idx="281">
                  <c:v>321,63</c:v>
                </c:pt>
                <c:pt idx="282">
                  <c:v>322,1</c:v>
                </c:pt>
                <c:pt idx="283">
                  <c:v>322,57</c:v>
                </c:pt>
                <c:pt idx="284">
                  <c:v>323,04</c:v>
                </c:pt>
                <c:pt idx="285">
                  <c:v>323,52</c:v>
                </c:pt>
                <c:pt idx="286">
                  <c:v>323,99</c:v>
                </c:pt>
                <c:pt idx="287">
                  <c:v>324,46</c:v>
                </c:pt>
                <c:pt idx="288">
                  <c:v>324,93</c:v>
                </c:pt>
                <c:pt idx="289">
                  <c:v>325,4</c:v>
                </c:pt>
                <c:pt idx="290">
                  <c:v>325,87</c:v>
                </c:pt>
                <c:pt idx="291">
                  <c:v>326,34</c:v>
                </c:pt>
                <c:pt idx="292">
                  <c:v>326,82</c:v>
                </c:pt>
                <c:pt idx="293">
                  <c:v>327,29</c:v>
                </c:pt>
                <c:pt idx="294">
                  <c:v>327,76</c:v>
                </c:pt>
                <c:pt idx="295">
                  <c:v>328,23</c:v>
                </c:pt>
                <c:pt idx="296">
                  <c:v>328,7</c:v>
                </c:pt>
                <c:pt idx="297">
                  <c:v>329,17</c:v>
                </c:pt>
                <c:pt idx="298">
                  <c:v>329,64</c:v>
                </c:pt>
                <c:pt idx="299">
                  <c:v>330,11</c:v>
                </c:pt>
                <c:pt idx="300">
                  <c:v>330,58</c:v>
                </c:pt>
                <c:pt idx="301">
                  <c:v>331,05</c:v>
                </c:pt>
                <c:pt idx="302">
                  <c:v>331,53</c:v>
                </c:pt>
                <c:pt idx="303">
                  <c:v>332</c:v>
                </c:pt>
                <c:pt idx="304">
                  <c:v>332,47</c:v>
                </c:pt>
                <c:pt idx="305">
                  <c:v>332,94</c:v>
                </c:pt>
                <c:pt idx="306">
                  <c:v>333,41</c:v>
                </c:pt>
                <c:pt idx="307">
                  <c:v>333,88</c:v>
                </c:pt>
                <c:pt idx="308">
                  <c:v>334,35</c:v>
                </c:pt>
                <c:pt idx="309">
                  <c:v>334,82</c:v>
                </c:pt>
                <c:pt idx="310">
                  <c:v>335,29</c:v>
                </c:pt>
                <c:pt idx="311">
                  <c:v>335,76</c:v>
                </c:pt>
                <c:pt idx="312">
                  <c:v>336,23</c:v>
                </c:pt>
                <c:pt idx="313">
                  <c:v>336,7</c:v>
                </c:pt>
                <c:pt idx="314">
                  <c:v>337,18</c:v>
                </c:pt>
                <c:pt idx="315">
                  <c:v>337,65</c:v>
                </c:pt>
                <c:pt idx="316">
                  <c:v>338,12</c:v>
                </c:pt>
                <c:pt idx="317">
                  <c:v>338,59</c:v>
                </c:pt>
                <c:pt idx="318">
                  <c:v>339,06</c:v>
                </c:pt>
                <c:pt idx="319">
                  <c:v>339,53</c:v>
                </c:pt>
                <c:pt idx="320">
                  <c:v>340</c:v>
                </c:pt>
                <c:pt idx="321">
                  <c:v>340,47</c:v>
                </c:pt>
                <c:pt idx="322">
                  <c:v>340,94</c:v>
                </c:pt>
                <c:pt idx="323">
                  <c:v>341,41</c:v>
                </c:pt>
                <c:pt idx="324">
                  <c:v>341,88</c:v>
                </c:pt>
                <c:pt idx="325">
                  <c:v>342,35</c:v>
                </c:pt>
                <c:pt idx="326">
                  <c:v>342,82</c:v>
                </c:pt>
                <c:pt idx="327">
                  <c:v>343,29</c:v>
                </c:pt>
                <c:pt idx="328">
                  <c:v>343,76</c:v>
                </c:pt>
                <c:pt idx="329">
                  <c:v>344,23</c:v>
                </c:pt>
                <c:pt idx="330">
                  <c:v>344,7</c:v>
                </c:pt>
                <c:pt idx="331">
                  <c:v>345,17</c:v>
                </c:pt>
                <c:pt idx="332">
                  <c:v>345,64</c:v>
                </c:pt>
                <c:pt idx="333">
                  <c:v>346,11</c:v>
                </c:pt>
                <c:pt idx="334">
                  <c:v>346,58</c:v>
                </c:pt>
                <c:pt idx="335">
                  <c:v>347,05</c:v>
                </c:pt>
                <c:pt idx="336">
                  <c:v>347,52</c:v>
                </c:pt>
                <c:pt idx="337">
                  <c:v>347,99</c:v>
                </c:pt>
                <c:pt idx="338">
                  <c:v>348,46</c:v>
                </c:pt>
                <c:pt idx="339">
                  <c:v>348,93</c:v>
                </c:pt>
                <c:pt idx="340">
                  <c:v>349,4</c:v>
                </c:pt>
                <c:pt idx="341">
                  <c:v>349,87</c:v>
                </c:pt>
                <c:pt idx="342">
                  <c:v>350,34</c:v>
                </c:pt>
                <c:pt idx="343">
                  <c:v>350,81</c:v>
                </c:pt>
                <c:pt idx="344">
                  <c:v>351,28</c:v>
                </c:pt>
                <c:pt idx="345">
                  <c:v>351,75</c:v>
                </c:pt>
                <c:pt idx="346">
                  <c:v>352,22</c:v>
                </c:pt>
                <c:pt idx="347">
                  <c:v>352,69</c:v>
                </c:pt>
                <c:pt idx="348">
                  <c:v>353,16</c:v>
                </c:pt>
                <c:pt idx="349">
                  <c:v>353,63</c:v>
                </c:pt>
                <c:pt idx="350">
                  <c:v>354,1</c:v>
                </c:pt>
                <c:pt idx="351">
                  <c:v>354,57</c:v>
                </c:pt>
                <c:pt idx="352">
                  <c:v>355,04</c:v>
                </c:pt>
                <c:pt idx="353">
                  <c:v>355,51</c:v>
                </c:pt>
                <c:pt idx="354">
                  <c:v>355,98</c:v>
                </c:pt>
                <c:pt idx="355">
                  <c:v>356,45</c:v>
                </c:pt>
                <c:pt idx="356">
                  <c:v>356,92</c:v>
                </c:pt>
                <c:pt idx="357">
                  <c:v>357,39</c:v>
                </c:pt>
                <c:pt idx="358">
                  <c:v>357,86</c:v>
                </c:pt>
                <c:pt idx="359">
                  <c:v>358,33</c:v>
                </c:pt>
                <c:pt idx="360">
                  <c:v>358,8</c:v>
                </c:pt>
                <c:pt idx="361">
                  <c:v>359,27</c:v>
                </c:pt>
                <c:pt idx="362">
                  <c:v>359,74</c:v>
                </c:pt>
                <c:pt idx="363">
                  <c:v>360,21</c:v>
                </c:pt>
                <c:pt idx="364">
                  <c:v>360,68</c:v>
                </c:pt>
                <c:pt idx="365">
                  <c:v>361,14</c:v>
                </c:pt>
                <c:pt idx="366">
                  <c:v>361,61</c:v>
                </c:pt>
                <c:pt idx="367">
                  <c:v>362,08</c:v>
                </c:pt>
                <c:pt idx="368">
                  <c:v>362,55</c:v>
                </c:pt>
                <c:pt idx="369">
                  <c:v>363,02</c:v>
                </c:pt>
                <c:pt idx="370">
                  <c:v>363,49</c:v>
                </c:pt>
                <c:pt idx="371">
                  <c:v>363,96</c:v>
                </c:pt>
                <c:pt idx="372">
                  <c:v>364,43</c:v>
                </c:pt>
                <c:pt idx="373">
                  <c:v>364,9</c:v>
                </c:pt>
                <c:pt idx="374">
                  <c:v>365,37</c:v>
                </c:pt>
                <c:pt idx="375">
                  <c:v>365,84</c:v>
                </c:pt>
                <c:pt idx="376">
                  <c:v>366,31</c:v>
                </c:pt>
                <c:pt idx="377">
                  <c:v>366,77</c:v>
                </c:pt>
                <c:pt idx="378">
                  <c:v>367,24</c:v>
                </c:pt>
                <c:pt idx="379">
                  <c:v>367,71</c:v>
                </c:pt>
                <c:pt idx="380">
                  <c:v>368,18</c:v>
                </c:pt>
                <c:pt idx="381">
                  <c:v>368,65</c:v>
                </c:pt>
                <c:pt idx="382">
                  <c:v>369,12</c:v>
                </c:pt>
                <c:pt idx="383">
                  <c:v>369,59</c:v>
                </c:pt>
                <c:pt idx="384">
                  <c:v>370,06</c:v>
                </c:pt>
                <c:pt idx="385">
                  <c:v>370,53</c:v>
                </c:pt>
                <c:pt idx="386">
                  <c:v>370,99</c:v>
                </c:pt>
                <c:pt idx="387">
                  <c:v>371,46</c:v>
                </c:pt>
                <c:pt idx="388">
                  <c:v>371,93</c:v>
                </c:pt>
                <c:pt idx="389">
                  <c:v>372,4</c:v>
                </c:pt>
                <c:pt idx="390">
                  <c:v>372,87</c:v>
                </c:pt>
                <c:pt idx="391">
                  <c:v>373,34</c:v>
                </c:pt>
                <c:pt idx="392">
                  <c:v>373,81</c:v>
                </c:pt>
                <c:pt idx="393">
                  <c:v>374,27</c:v>
                </c:pt>
                <c:pt idx="394">
                  <c:v>374,74</c:v>
                </c:pt>
                <c:pt idx="395">
                  <c:v>375,21</c:v>
                </c:pt>
                <c:pt idx="396">
                  <c:v>375,68</c:v>
                </c:pt>
                <c:pt idx="397">
                  <c:v>376,15</c:v>
                </c:pt>
                <c:pt idx="398">
                  <c:v>376,62</c:v>
                </c:pt>
                <c:pt idx="399">
                  <c:v>377,09</c:v>
                </c:pt>
                <c:pt idx="400">
                  <c:v>377,55</c:v>
                </c:pt>
                <c:pt idx="401">
                  <c:v>378,02</c:v>
                </c:pt>
                <c:pt idx="402">
                  <c:v>378,49</c:v>
                </c:pt>
                <c:pt idx="403">
                  <c:v>378,96</c:v>
                </c:pt>
                <c:pt idx="404">
                  <c:v>379,43</c:v>
                </c:pt>
                <c:pt idx="405">
                  <c:v>379,9</c:v>
                </c:pt>
                <c:pt idx="406">
                  <c:v>380,36</c:v>
                </c:pt>
                <c:pt idx="407">
                  <c:v>380,83</c:v>
                </c:pt>
                <c:pt idx="408">
                  <c:v>381,3</c:v>
                </c:pt>
                <c:pt idx="409">
                  <c:v>381,77</c:v>
                </c:pt>
                <c:pt idx="410">
                  <c:v>382,24</c:v>
                </c:pt>
                <c:pt idx="411">
                  <c:v>382,71</c:v>
                </c:pt>
                <c:pt idx="412">
                  <c:v>383,17</c:v>
                </c:pt>
                <c:pt idx="413">
                  <c:v>383,64</c:v>
                </c:pt>
                <c:pt idx="414">
                  <c:v>384,11</c:v>
                </c:pt>
                <c:pt idx="415">
                  <c:v>384,58</c:v>
                </c:pt>
                <c:pt idx="416">
                  <c:v>385,05</c:v>
                </c:pt>
                <c:pt idx="417">
                  <c:v>385,51</c:v>
                </c:pt>
                <c:pt idx="418">
                  <c:v>385,98</c:v>
                </c:pt>
                <c:pt idx="419">
                  <c:v>386,45</c:v>
                </c:pt>
                <c:pt idx="420">
                  <c:v>386,92</c:v>
                </c:pt>
                <c:pt idx="421">
                  <c:v>387,39</c:v>
                </c:pt>
                <c:pt idx="422">
                  <c:v>387,85</c:v>
                </c:pt>
                <c:pt idx="423">
                  <c:v>388,32</c:v>
                </c:pt>
                <c:pt idx="424">
                  <c:v>388,79</c:v>
                </c:pt>
                <c:pt idx="425">
                  <c:v>389,26</c:v>
                </c:pt>
                <c:pt idx="426">
                  <c:v>389,72</c:v>
                </c:pt>
                <c:pt idx="427">
                  <c:v>390,19</c:v>
                </c:pt>
                <c:pt idx="428">
                  <c:v>390,66</c:v>
                </c:pt>
                <c:pt idx="429">
                  <c:v>391,13</c:v>
                </c:pt>
                <c:pt idx="430">
                  <c:v>391,59</c:v>
                </c:pt>
                <c:pt idx="431">
                  <c:v>392,06</c:v>
                </c:pt>
                <c:pt idx="432">
                  <c:v>392,53</c:v>
                </c:pt>
                <c:pt idx="433">
                  <c:v>393</c:v>
                </c:pt>
                <c:pt idx="434">
                  <c:v>393,46</c:v>
                </c:pt>
                <c:pt idx="435">
                  <c:v>393,93</c:v>
                </c:pt>
                <c:pt idx="436">
                  <c:v>394,4</c:v>
                </c:pt>
                <c:pt idx="437">
                  <c:v>394,87</c:v>
                </c:pt>
                <c:pt idx="438">
                  <c:v>395,33</c:v>
                </c:pt>
                <c:pt idx="439">
                  <c:v>395,8</c:v>
                </c:pt>
                <c:pt idx="440">
                  <c:v>396,27</c:v>
                </c:pt>
                <c:pt idx="441">
                  <c:v>396,74</c:v>
                </c:pt>
                <c:pt idx="442">
                  <c:v>397,2</c:v>
                </c:pt>
                <c:pt idx="443">
                  <c:v>397,67</c:v>
                </c:pt>
                <c:pt idx="444">
                  <c:v>398,14</c:v>
                </c:pt>
                <c:pt idx="445">
                  <c:v>398,61</c:v>
                </c:pt>
                <c:pt idx="446">
                  <c:v>399,07</c:v>
                </c:pt>
                <c:pt idx="447">
                  <c:v>399,54</c:v>
                </c:pt>
                <c:pt idx="448">
                  <c:v>400,01</c:v>
                </c:pt>
                <c:pt idx="449">
                  <c:v>400,47</c:v>
                </c:pt>
                <c:pt idx="450">
                  <c:v>400,94</c:v>
                </c:pt>
                <c:pt idx="451">
                  <c:v>401,41</c:v>
                </c:pt>
                <c:pt idx="452">
                  <c:v>401,88</c:v>
                </c:pt>
                <c:pt idx="453">
                  <c:v>402,34</c:v>
                </c:pt>
                <c:pt idx="454">
                  <c:v>402,81</c:v>
                </c:pt>
                <c:pt idx="455">
                  <c:v>403,28</c:v>
                </c:pt>
                <c:pt idx="456">
                  <c:v>403,74</c:v>
                </c:pt>
                <c:pt idx="457">
                  <c:v>404,21</c:v>
                </c:pt>
                <c:pt idx="458">
                  <c:v>404,68</c:v>
                </c:pt>
                <c:pt idx="459">
                  <c:v>405,14</c:v>
                </c:pt>
                <c:pt idx="460">
                  <c:v>405,61</c:v>
                </c:pt>
                <c:pt idx="461">
                  <c:v>406,08</c:v>
                </c:pt>
                <c:pt idx="462">
                  <c:v>406,54</c:v>
                </c:pt>
                <c:pt idx="463">
                  <c:v>407,01</c:v>
                </c:pt>
                <c:pt idx="464">
                  <c:v>407,48</c:v>
                </c:pt>
                <c:pt idx="465">
                  <c:v>407,95</c:v>
                </c:pt>
                <c:pt idx="466">
                  <c:v>408,41</c:v>
                </c:pt>
                <c:pt idx="467">
                  <c:v>408,88</c:v>
                </c:pt>
                <c:pt idx="468">
                  <c:v>409,35</c:v>
                </c:pt>
                <c:pt idx="469">
                  <c:v>409,81</c:v>
                </c:pt>
                <c:pt idx="470">
                  <c:v>410,28</c:v>
                </c:pt>
                <c:pt idx="471">
                  <c:v>410,74</c:v>
                </c:pt>
                <c:pt idx="472">
                  <c:v>411,21</c:v>
                </c:pt>
                <c:pt idx="473">
                  <c:v>411,68</c:v>
                </c:pt>
                <c:pt idx="474">
                  <c:v>412,14</c:v>
                </c:pt>
                <c:pt idx="475">
                  <c:v>412,61</c:v>
                </c:pt>
                <c:pt idx="476">
                  <c:v>413,08</c:v>
                </c:pt>
                <c:pt idx="477">
                  <c:v>413,54</c:v>
                </c:pt>
                <c:pt idx="478">
                  <c:v>414,01</c:v>
                </c:pt>
                <c:pt idx="479">
                  <c:v>414,48</c:v>
                </c:pt>
                <c:pt idx="480">
                  <c:v>414,94</c:v>
                </c:pt>
                <c:pt idx="481">
                  <c:v>415,41</c:v>
                </c:pt>
                <c:pt idx="482">
                  <c:v>415,88</c:v>
                </c:pt>
                <c:pt idx="483">
                  <c:v>416,34</c:v>
                </c:pt>
                <c:pt idx="484">
                  <c:v>416,81</c:v>
                </c:pt>
                <c:pt idx="485">
                  <c:v>417,27</c:v>
                </c:pt>
                <c:pt idx="486">
                  <c:v>417,74</c:v>
                </c:pt>
                <c:pt idx="487">
                  <c:v>418,21</c:v>
                </c:pt>
                <c:pt idx="488">
                  <c:v>418,67</c:v>
                </c:pt>
                <c:pt idx="489">
                  <c:v>419,14</c:v>
                </c:pt>
                <c:pt idx="490">
                  <c:v>419,6</c:v>
                </c:pt>
                <c:pt idx="491">
                  <c:v>420,07</c:v>
                </c:pt>
                <c:pt idx="492">
                  <c:v>420,54</c:v>
                </c:pt>
                <c:pt idx="493">
                  <c:v>421</c:v>
                </c:pt>
                <c:pt idx="494">
                  <c:v>421,47</c:v>
                </c:pt>
                <c:pt idx="495">
                  <c:v>421,93</c:v>
                </c:pt>
                <c:pt idx="496">
                  <c:v>422,4</c:v>
                </c:pt>
                <c:pt idx="497">
                  <c:v>422,87</c:v>
                </c:pt>
                <c:pt idx="498">
                  <c:v>423,33</c:v>
                </c:pt>
                <c:pt idx="499">
                  <c:v>423,8</c:v>
                </c:pt>
                <c:pt idx="500">
                  <c:v>424,26</c:v>
                </c:pt>
                <c:pt idx="501">
                  <c:v>424,73</c:v>
                </c:pt>
                <c:pt idx="502">
                  <c:v>425,19</c:v>
                </c:pt>
                <c:pt idx="503">
                  <c:v>425,66</c:v>
                </c:pt>
                <c:pt idx="504">
                  <c:v>426,13</c:v>
                </c:pt>
                <c:pt idx="505">
                  <c:v>426,59</c:v>
                </c:pt>
                <c:pt idx="506">
                  <c:v>427,06</c:v>
                </c:pt>
                <c:pt idx="507">
                  <c:v>427,52</c:v>
                </c:pt>
                <c:pt idx="508">
                  <c:v>427,99</c:v>
                </c:pt>
                <c:pt idx="509">
                  <c:v>428,45</c:v>
                </c:pt>
                <c:pt idx="510">
                  <c:v>428,92</c:v>
                </c:pt>
                <c:pt idx="511">
                  <c:v>429,38</c:v>
                </c:pt>
                <c:pt idx="512">
                  <c:v>429,85</c:v>
                </c:pt>
                <c:pt idx="513">
                  <c:v>430,32</c:v>
                </c:pt>
                <c:pt idx="514">
                  <c:v>430,78</c:v>
                </c:pt>
                <c:pt idx="515">
                  <c:v>431,25</c:v>
                </c:pt>
                <c:pt idx="516">
                  <c:v>431,71</c:v>
                </c:pt>
                <c:pt idx="517">
                  <c:v>432,18</c:v>
                </c:pt>
                <c:pt idx="518">
                  <c:v>432,64</c:v>
                </c:pt>
                <c:pt idx="519">
                  <c:v>433,11</c:v>
                </c:pt>
                <c:pt idx="520">
                  <c:v>433,57</c:v>
                </c:pt>
                <c:pt idx="521">
                  <c:v>434,04</c:v>
                </c:pt>
                <c:pt idx="522">
                  <c:v>434,5</c:v>
                </c:pt>
                <c:pt idx="523">
                  <c:v>434,97</c:v>
                </c:pt>
                <c:pt idx="524">
                  <c:v>435,43</c:v>
                </c:pt>
                <c:pt idx="525">
                  <c:v>435,9</c:v>
                </c:pt>
                <c:pt idx="526">
                  <c:v>436,36</c:v>
                </c:pt>
                <c:pt idx="527">
                  <c:v>436,83</c:v>
                </c:pt>
                <c:pt idx="528">
                  <c:v>437,29</c:v>
                </c:pt>
                <c:pt idx="529">
                  <c:v>437,76</c:v>
                </c:pt>
                <c:pt idx="530">
                  <c:v>438,22</c:v>
                </c:pt>
                <c:pt idx="531">
                  <c:v>438,69</c:v>
                </c:pt>
                <c:pt idx="532">
                  <c:v>439,15</c:v>
                </c:pt>
                <c:pt idx="533">
                  <c:v>439,62</c:v>
                </c:pt>
                <c:pt idx="534">
                  <c:v>440,08</c:v>
                </c:pt>
                <c:pt idx="535">
                  <c:v>440,55</c:v>
                </c:pt>
                <c:pt idx="536">
                  <c:v>441,01</c:v>
                </c:pt>
                <c:pt idx="537">
                  <c:v>441,48</c:v>
                </c:pt>
                <c:pt idx="538">
                  <c:v>441,94</c:v>
                </c:pt>
                <c:pt idx="539">
                  <c:v>442,41</c:v>
                </c:pt>
                <c:pt idx="540">
                  <c:v>442,87</c:v>
                </c:pt>
                <c:pt idx="541">
                  <c:v>443,34</c:v>
                </c:pt>
                <c:pt idx="542">
                  <c:v>443,8</c:v>
                </c:pt>
                <c:pt idx="543">
                  <c:v>444,27</c:v>
                </c:pt>
                <c:pt idx="544">
                  <c:v>444,73</c:v>
                </c:pt>
                <c:pt idx="545">
                  <c:v>445,2</c:v>
                </c:pt>
                <c:pt idx="546">
                  <c:v>445,66</c:v>
                </c:pt>
                <c:pt idx="547">
                  <c:v>446,12</c:v>
                </c:pt>
                <c:pt idx="548">
                  <c:v>446,59</c:v>
                </c:pt>
                <c:pt idx="549">
                  <c:v>447,05</c:v>
                </c:pt>
                <c:pt idx="550">
                  <c:v>447,52</c:v>
                </c:pt>
                <c:pt idx="551">
                  <c:v>447,98</c:v>
                </c:pt>
                <c:pt idx="552">
                  <c:v>448,45</c:v>
                </c:pt>
                <c:pt idx="553">
                  <c:v>448,91</c:v>
                </c:pt>
                <c:pt idx="554">
                  <c:v>449,38</c:v>
                </c:pt>
                <c:pt idx="555">
                  <c:v>449,84</c:v>
                </c:pt>
                <c:pt idx="556">
                  <c:v>450,3</c:v>
                </c:pt>
                <c:pt idx="557">
                  <c:v>450,77</c:v>
                </c:pt>
                <c:pt idx="558">
                  <c:v>451,23</c:v>
                </c:pt>
                <c:pt idx="559">
                  <c:v>451,7</c:v>
                </c:pt>
                <c:pt idx="560">
                  <c:v>452,16</c:v>
                </c:pt>
                <c:pt idx="561">
                  <c:v>452,63</c:v>
                </c:pt>
                <c:pt idx="562">
                  <c:v>453,09</c:v>
                </c:pt>
                <c:pt idx="563">
                  <c:v>453,55</c:v>
                </c:pt>
                <c:pt idx="564">
                  <c:v>454,02</c:v>
                </c:pt>
                <c:pt idx="565">
                  <c:v>454,48</c:v>
                </c:pt>
                <c:pt idx="566">
                  <c:v>454,95</c:v>
                </c:pt>
                <c:pt idx="567">
                  <c:v>455,41</c:v>
                </c:pt>
                <c:pt idx="568">
                  <c:v>455,87</c:v>
                </c:pt>
                <c:pt idx="569">
                  <c:v>456,34</c:v>
                </c:pt>
                <c:pt idx="570">
                  <c:v>456,8</c:v>
                </c:pt>
                <c:pt idx="571">
                  <c:v>457,27</c:v>
                </c:pt>
                <c:pt idx="572">
                  <c:v>457,73</c:v>
                </c:pt>
                <c:pt idx="573">
                  <c:v>458,19</c:v>
                </c:pt>
                <c:pt idx="574">
                  <c:v>458,66</c:v>
                </c:pt>
                <c:pt idx="575">
                  <c:v>459,12</c:v>
                </c:pt>
                <c:pt idx="576">
                  <c:v>459,58</c:v>
                </c:pt>
                <c:pt idx="577">
                  <c:v>460,05</c:v>
                </c:pt>
                <c:pt idx="578">
                  <c:v>460,51</c:v>
                </c:pt>
                <c:pt idx="579">
                  <c:v>460,98</c:v>
                </c:pt>
                <c:pt idx="580">
                  <c:v>461,44</c:v>
                </c:pt>
                <c:pt idx="581">
                  <c:v>461,9</c:v>
                </c:pt>
                <c:pt idx="582">
                  <c:v>462,37</c:v>
                </c:pt>
                <c:pt idx="583">
                  <c:v>462,83</c:v>
                </c:pt>
                <c:pt idx="584">
                  <c:v>463,29</c:v>
                </c:pt>
                <c:pt idx="585">
                  <c:v>463,76</c:v>
                </c:pt>
                <c:pt idx="586">
                  <c:v>464,22</c:v>
                </c:pt>
                <c:pt idx="587">
                  <c:v>464,68</c:v>
                </c:pt>
                <c:pt idx="588">
                  <c:v>465,15</c:v>
                </c:pt>
                <c:pt idx="589">
                  <c:v>465,61</c:v>
                </c:pt>
                <c:pt idx="590">
                  <c:v>466,07</c:v>
                </c:pt>
                <c:pt idx="591">
                  <c:v>466,54</c:v>
                </c:pt>
                <c:pt idx="592">
                  <c:v>467</c:v>
                </c:pt>
                <c:pt idx="593">
                  <c:v>467,46</c:v>
                </c:pt>
                <c:pt idx="594">
                  <c:v>467,93</c:v>
                </c:pt>
                <c:pt idx="595">
                  <c:v>468,39</c:v>
                </c:pt>
                <c:pt idx="596">
                  <c:v>468,85</c:v>
                </c:pt>
                <c:pt idx="597">
                  <c:v>469,32</c:v>
                </c:pt>
                <c:pt idx="598">
                  <c:v>469,78</c:v>
                </c:pt>
                <c:pt idx="599">
                  <c:v>470,24</c:v>
                </c:pt>
                <c:pt idx="600">
                  <c:v>470,71</c:v>
                </c:pt>
                <c:pt idx="601">
                  <c:v>471,17</c:v>
                </c:pt>
                <c:pt idx="602">
                  <c:v>471,63</c:v>
                </c:pt>
                <c:pt idx="603">
                  <c:v>472,1</c:v>
                </c:pt>
                <c:pt idx="604">
                  <c:v>472,56</c:v>
                </c:pt>
                <c:pt idx="605">
                  <c:v>473,02</c:v>
                </c:pt>
                <c:pt idx="606">
                  <c:v>473,48</c:v>
                </c:pt>
                <c:pt idx="607">
                  <c:v>473,95</c:v>
                </c:pt>
                <c:pt idx="608">
                  <c:v>474,41</c:v>
                </c:pt>
                <c:pt idx="609">
                  <c:v>474,87</c:v>
                </c:pt>
                <c:pt idx="610">
                  <c:v>475,34</c:v>
                </c:pt>
                <c:pt idx="611">
                  <c:v>475,8</c:v>
                </c:pt>
                <c:pt idx="612">
                  <c:v>476,26</c:v>
                </c:pt>
                <c:pt idx="613">
                  <c:v>476,72</c:v>
                </c:pt>
                <c:pt idx="614">
                  <c:v>477,19</c:v>
                </c:pt>
                <c:pt idx="615">
                  <c:v>477,65</c:v>
                </c:pt>
                <c:pt idx="616">
                  <c:v>478,11</c:v>
                </c:pt>
                <c:pt idx="617">
                  <c:v>478,58</c:v>
                </c:pt>
                <c:pt idx="618">
                  <c:v>479,04</c:v>
                </c:pt>
                <c:pt idx="619">
                  <c:v>479,5</c:v>
                </c:pt>
                <c:pt idx="620">
                  <c:v>479,96</c:v>
                </c:pt>
                <c:pt idx="621">
                  <c:v>480,43</c:v>
                </c:pt>
                <c:pt idx="622">
                  <c:v>480,89</c:v>
                </c:pt>
                <c:pt idx="623">
                  <c:v>481,35</c:v>
                </c:pt>
                <c:pt idx="624">
                  <c:v>481,81</c:v>
                </c:pt>
                <c:pt idx="625">
                  <c:v>482,28</c:v>
                </c:pt>
                <c:pt idx="626">
                  <c:v>482,74</c:v>
                </c:pt>
                <c:pt idx="627">
                  <c:v>483,2</c:v>
                </c:pt>
                <c:pt idx="628">
                  <c:v>483,66</c:v>
                </c:pt>
                <c:pt idx="629">
                  <c:v>484,13</c:v>
                </c:pt>
                <c:pt idx="630">
                  <c:v>484,59</c:v>
                </c:pt>
                <c:pt idx="631">
                  <c:v>485,05</c:v>
                </c:pt>
                <c:pt idx="632">
                  <c:v>485,51</c:v>
                </c:pt>
                <c:pt idx="633">
                  <c:v>485,97</c:v>
                </c:pt>
                <c:pt idx="634">
                  <c:v>486,44</c:v>
                </c:pt>
                <c:pt idx="635">
                  <c:v>486,9</c:v>
                </c:pt>
                <c:pt idx="636">
                  <c:v>487,36</c:v>
                </c:pt>
                <c:pt idx="637">
                  <c:v>487,82</c:v>
                </c:pt>
                <c:pt idx="638">
                  <c:v>488,29</c:v>
                </c:pt>
                <c:pt idx="639">
                  <c:v>488,75</c:v>
                </c:pt>
                <c:pt idx="640">
                  <c:v>489,21</c:v>
                </c:pt>
                <c:pt idx="641">
                  <c:v>489,67</c:v>
                </c:pt>
                <c:pt idx="642">
                  <c:v>490,13</c:v>
                </c:pt>
                <c:pt idx="643">
                  <c:v>490,6</c:v>
                </c:pt>
                <c:pt idx="644">
                  <c:v>491,06</c:v>
                </c:pt>
                <c:pt idx="645">
                  <c:v>491,52</c:v>
                </c:pt>
                <c:pt idx="646">
                  <c:v>491,98</c:v>
                </c:pt>
                <c:pt idx="647">
                  <c:v>492,44</c:v>
                </c:pt>
                <c:pt idx="648">
                  <c:v>492,9</c:v>
                </c:pt>
                <c:pt idx="649">
                  <c:v>493,37</c:v>
                </c:pt>
                <c:pt idx="650">
                  <c:v>493,83</c:v>
                </c:pt>
                <c:pt idx="651">
                  <c:v>494,29</c:v>
                </c:pt>
                <c:pt idx="652">
                  <c:v>494,75</c:v>
                </c:pt>
                <c:pt idx="653">
                  <c:v>495,21</c:v>
                </c:pt>
                <c:pt idx="654">
                  <c:v>495,67</c:v>
                </c:pt>
                <c:pt idx="655">
                  <c:v>496,14</c:v>
                </c:pt>
                <c:pt idx="656">
                  <c:v>496,6</c:v>
                </c:pt>
                <c:pt idx="657">
                  <c:v>497,06</c:v>
                </c:pt>
                <c:pt idx="658">
                  <c:v>497,52</c:v>
                </c:pt>
                <c:pt idx="659">
                  <c:v>497,98</c:v>
                </c:pt>
                <c:pt idx="660">
                  <c:v>498,44</c:v>
                </c:pt>
                <c:pt idx="661">
                  <c:v>498,91</c:v>
                </c:pt>
                <c:pt idx="662">
                  <c:v>499,37</c:v>
                </c:pt>
                <c:pt idx="663">
                  <c:v>499,83</c:v>
                </c:pt>
                <c:pt idx="664">
                  <c:v>500,29</c:v>
                </c:pt>
                <c:pt idx="665">
                  <c:v>500,75</c:v>
                </c:pt>
                <c:pt idx="666">
                  <c:v>501,21</c:v>
                </c:pt>
                <c:pt idx="667">
                  <c:v>501,67</c:v>
                </c:pt>
                <c:pt idx="668">
                  <c:v>502,14</c:v>
                </c:pt>
                <c:pt idx="669">
                  <c:v>502,6</c:v>
                </c:pt>
                <c:pt idx="670">
                  <c:v>503,06</c:v>
                </c:pt>
                <c:pt idx="671">
                  <c:v>503,52</c:v>
                </c:pt>
                <c:pt idx="672">
                  <c:v>503,98</c:v>
                </c:pt>
                <c:pt idx="673">
                  <c:v>504,44</c:v>
                </c:pt>
                <c:pt idx="674">
                  <c:v>504,9</c:v>
                </c:pt>
                <c:pt idx="675">
                  <c:v>505,36</c:v>
                </c:pt>
                <c:pt idx="676">
                  <c:v>505,82</c:v>
                </c:pt>
                <c:pt idx="677">
                  <c:v>506,29</c:v>
                </c:pt>
                <c:pt idx="678">
                  <c:v>506,75</c:v>
                </c:pt>
                <c:pt idx="679">
                  <c:v>507,21</c:v>
                </c:pt>
                <c:pt idx="680">
                  <c:v>507,67</c:v>
                </c:pt>
                <c:pt idx="681">
                  <c:v>508,13</c:v>
                </c:pt>
                <c:pt idx="682">
                  <c:v>508,59</c:v>
                </c:pt>
                <c:pt idx="683">
                  <c:v>509,05</c:v>
                </c:pt>
                <c:pt idx="684">
                  <c:v>509,51</c:v>
                </c:pt>
                <c:pt idx="685">
                  <c:v>509,97</c:v>
                </c:pt>
                <c:pt idx="686">
                  <c:v>510,43</c:v>
                </c:pt>
                <c:pt idx="687">
                  <c:v>510,89</c:v>
                </c:pt>
                <c:pt idx="688">
                  <c:v>511,35</c:v>
                </c:pt>
                <c:pt idx="689">
                  <c:v>511,82</c:v>
                </c:pt>
                <c:pt idx="690">
                  <c:v>512,28</c:v>
                </c:pt>
                <c:pt idx="691">
                  <c:v>512,74</c:v>
                </c:pt>
                <c:pt idx="692">
                  <c:v>513,2</c:v>
                </c:pt>
                <c:pt idx="693">
                  <c:v>513,66</c:v>
                </c:pt>
                <c:pt idx="694">
                  <c:v>514,12</c:v>
                </c:pt>
                <c:pt idx="695">
                  <c:v>514,58</c:v>
                </c:pt>
                <c:pt idx="696">
                  <c:v>515,04</c:v>
                </c:pt>
                <c:pt idx="697">
                  <c:v>515,5</c:v>
                </c:pt>
                <c:pt idx="698">
                  <c:v>515,96</c:v>
                </c:pt>
                <c:pt idx="699">
                  <c:v>516,42</c:v>
                </c:pt>
                <c:pt idx="700">
                  <c:v>516,88</c:v>
                </c:pt>
                <c:pt idx="701">
                  <c:v>517,34</c:v>
                </c:pt>
                <c:pt idx="702">
                  <c:v>517,8</c:v>
                </c:pt>
                <c:pt idx="703">
                  <c:v>518,26</c:v>
                </c:pt>
                <c:pt idx="704">
                  <c:v>518,72</c:v>
                </c:pt>
                <c:pt idx="705">
                  <c:v>519,18</c:v>
                </c:pt>
                <c:pt idx="706">
                  <c:v>519,64</c:v>
                </c:pt>
                <c:pt idx="707">
                  <c:v>520,1</c:v>
                </c:pt>
                <c:pt idx="708">
                  <c:v>520,56</c:v>
                </c:pt>
                <c:pt idx="709">
                  <c:v>521,02</c:v>
                </c:pt>
                <c:pt idx="710">
                  <c:v>521,48</c:v>
                </c:pt>
                <c:pt idx="711">
                  <c:v>521,94</c:v>
                </c:pt>
                <c:pt idx="712">
                  <c:v>522,4</c:v>
                </c:pt>
                <c:pt idx="713">
                  <c:v>522,86</c:v>
                </c:pt>
                <c:pt idx="714">
                  <c:v>523,32</c:v>
                </c:pt>
                <c:pt idx="715">
                  <c:v>523,78</c:v>
                </c:pt>
                <c:pt idx="716">
                  <c:v>524,24</c:v>
                </c:pt>
                <c:pt idx="717">
                  <c:v>524,7</c:v>
                </c:pt>
                <c:pt idx="718">
                  <c:v>525,16</c:v>
                </c:pt>
                <c:pt idx="719">
                  <c:v>525,62</c:v>
                </c:pt>
                <c:pt idx="720">
                  <c:v>526,08</c:v>
                </c:pt>
                <c:pt idx="721">
                  <c:v>526,54</c:v>
                </c:pt>
                <c:pt idx="722">
                  <c:v>527</c:v>
                </c:pt>
                <c:pt idx="723">
                  <c:v>527,46</c:v>
                </c:pt>
                <c:pt idx="724">
                  <c:v>527,92</c:v>
                </c:pt>
                <c:pt idx="725">
                  <c:v>528,38</c:v>
                </c:pt>
                <c:pt idx="726">
                  <c:v>528,84</c:v>
                </c:pt>
                <c:pt idx="727">
                  <c:v>529,3</c:v>
                </c:pt>
                <c:pt idx="728">
                  <c:v>529,76</c:v>
                </c:pt>
                <c:pt idx="729">
                  <c:v>530,22</c:v>
                </c:pt>
                <c:pt idx="730">
                  <c:v>530,68</c:v>
                </c:pt>
                <c:pt idx="731">
                  <c:v>531,14</c:v>
                </c:pt>
                <c:pt idx="732">
                  <c:v>531,6</c:v>
                </c:pt>
                <c:pt idx="733">
                  <c:v>532,06</c:v>
                </c:pt>
                <c:pt idx="734">
                  <c:v>532,52</c:v>
                </c:pt>
                <c:pt idx="735">
                  <c:v>532,98</c:v>
                </c:pt>
                <c:pt idx="736">
                  <c:v>533,44</c:v>
                </c:pt>
                <c:pt idx="737">
                  <c:v>533,9</c:v>
                </c:pt>
                <c:pt idx="738">
                  <c:v>534,36</c:v>
                </c:pt>
                <c:pt idx="739">
                  <c:v>534,82</c:v>
                </c:pt>
                <c:pt idx="740">
                  <c:v>535,28</c:v>
                </c:pt>
                <c:pt idx="741">
                  <c:v>535,73</c:v>
                </c:pt>
                <c:pt idx="742">
                  <c:v>536,19</c:v>
                </c:pt>
                <c:pt idx="743">
                  <c:v>536,65</c:v>
                </c:pt>
                <c:pt idx="744">
                  <c:v>537,11</c:v>
                </c:pt>
                <c:pt idx="745">
                  <c:v>537,57</c:v>
                </c:pt>
                <c:pt idx="746">
                  <c:v>538,03</c:v>
                </c:pt>
                <c:pt idx="747">
                  <c:v>538,49</c:v>
                </c:pt>
                <c:pt idx="748">
                  <c:v>538,95</c:v>
                </c:pt>
                <c:pt idx="749">
                  <c:v>539,41</c:v>
                </c:pt>
                <c:pt idx="750">
                  <c:v>539,87</c:v>
                </c:pt>
                <c:pt idx="751">
                  <c:v>540,33</c:v>
                </c:pt>
                <c:pt idx="752">
                  <c:v>540,79</c:v>
                </c:pt>
                <c:pt idx="753">
                  <c:v>541,24</c:v>
                </c:pt>
                <c:pt idx="754">
                  <c:v>541,7</c:v>
                </c:pt>
                <c:pt idx="755">
                  <c:v>542,16</c:v>
                </c:pt>
                <c:pt idx="756">
                  <c:v>542,62</c:v>
                </c:pt>
                <c:pt idx="757">
                  <c:v>543,08</c:v>
                </c:pt>
                <c:pt idx="758">
                  <c:v>543,54</c:v>
                </c:pt>
                <c:pt idx="759">
                  <c:v>544</c:v>
                </c:pt>
                <c:pt idx="760">
                  <c:v>544,46</c:v>
                </c:pt>
                <c:pt idx="761">
                  <c:v>544,91</c:v>
                </c:pt>
                <c:pt idx="762">
                  <c:v>545,37</c:v>
                </c:pt>
                <c:pt idx="763">
                  <c:v>545,83</c:v>
                </c:pt>
                <c:pt idx="764">
                  <c:v>546,29</c:v>
                </c:pt>
                <c:pt idx="765">
                  <c:v>546,75</c:v>
                </c:pt>
                <c:pt idx="766">
                  <c:v>547,21</c:v>
                </c:pt>
                <c:pt idx="767">
                  <c:v>547,67</c:v>
                </c:pt>
                <c:pt idx="768">
                  <c:v>548,13</c:v>
                </c:pt>
                <c:pt idx="769">
                  <c:v>548,58</c:v>
                </c:pt>
                <c:pt idx="770">
                  <c:v>549,04</c:v>
                </c:pt>
                <c:pt idx="771">
                  <c:v>549,5</c:v>
                </c:pt>
                <c:pt idx="772">
                  <c:v>549,96</c:v>
                </c:pt>
                <c:pt idx="773">
                  <c:v>550,42</c:v>
                </c:pt>
                <c:pt idx="774">
                  <c:v>550,88</c:v>
                </c:pt>
                <c:pt idx="775">
                  <c:v>551,33</c:v>
                </c:pt>
                <c:pt idx="776">
                  <c:v>551,79</c:v>
                </c:pt>
                <c:pt idx="777">
                  <c:v>552,25</c:v>
                </c:pt>
                <c:pt idx="778">
                  <c:v>552,71</c:v>
                </c:pt>
                <c:pt idx="779">
                  <c:v>553,17</c:v>
                </c:pt>
                <c:pt idx="780">
                  <c:v>553,63</c:v>
                </c:pt>
                <c:pt idx="781">
                  <c:v>554,08</c:v>
                </c:pt>
                <c:pt idx="782">
                  <c:v>554,54</c:v>
                </c:pt>
                <c:pt idx="783">
                  <c:v>555</c:v>
                </c:pt>
                <c:pt idx="784">
                  <c:v>555,46</c:v>
                </c:pt>
                <c:pt idx="785">
                  <c:v>555,92</c:v>
                </c:pt>
                <c:pt idx="786">
                  <c:v>556,37</c:v>
                </c:pt>
                <c:pt idx="787">
                  <c:v>556,83</c:v>
                </c:pt>
                <c:pt idx="788">
                  <c:v>557,29</c:v>
                </c:pt>
                <c:pt idx="789">
                  <c:v>557,75</c:v>
                </c:pt>
                <c:pt idx="790">
                  <c:v>558,21</c:v>
                </c:pt>
                <c:pt idx="791">
                  <c:v>558,66</c:v>
                </c:pt>
                <c:pt idx="792">
                  <c:v>559,12</c:v>
                </c:pt>
                <c:pt idx="793">
                  <c:v>559,58</c:v>
                </c:pt>
                <c:pt idx="794">
                  <c:v>560,04</c:v>
                </c:pt>
                <c:pt idx="795">
                  <c:v>560,5</c:v>
                </c:pt>
                <c:pt idx="796">
                  <c:v>560,95</c:v>
                </c:pt>
                <c:pt idx="797">
                  <c:v>561,41</c:v>
                </c:pt>
                <c:pt idx="798">
                  <c:v>561,87</c:v>
                </c:pt>
                <c:pt idx="799">
                  <c:v>562,33</c:v>
                </c:pt>
                <c:pt idx="800">
                  <c:v>562,78</c:v>
                </c:pt>
                <c:pt idx="801">
                  <c:v>563,24</c:v>
                </c:pt>
                <c:pt idx="802">
                  <c:v>563,7</c:v>
                </c:pt>
                <c:pt idx="803">
                  <c:v>564,16</c:v>
                </c:pt>
                <c:pt idx="804">
                  <c:v>564,61</c:v>
                </c:pt>
                <c:pt idx="805">
                  <c:v>565,07</c:v>
                </c:pt>
                <c:pt idx="806">
                  <c:v>565,53</c:v>
                </c:pt>
                <c:pt idx="807">
                  <c:v>565,99</c:v>
                </c:pt>
                <c:pt idx="808">
                  <c:v>566,44</c:v>
                </c:pt>
                <c:pt idx="809">
                  <c:v>566,9</c:v>
                </c:pt>
                <c:pt idx="810">
                  <c:v>567,36</c:v>
                </c:pt>
                <c:pt idx="811">
                  <c:v>567,82</c:v>
                </c:pt>
                <c:pt idx="812">
                  <c:v>568,27</c:v>
                </c:pt>
                <c:pt idx="813">
                  <c:v>568,73</c:v>
                </c:pt>
                <c:pt idx="814">
                  <c:v>569,19</c:v>
                </c:pt>
                <c:pt idx="815">
                  <c:v>569,65</c:v>
                </c:pt>
                <c:pt idx="816">
                  <c:v>570,1</c:v>
                </c:pt>
                <c:pt idx="817">
                  <c:v>570,56</c:v>
                </c:pt>
                <c:pt idx="818">
                  <c:v>571,02</c:v>
                </c:pt>
                <c:pt idx="819">
                  <c:v>571,47</c:v>
                </c:pt>
                <c:pt idx="820">
                  <c:v>571,93</c:v>
                </c:pt>
                <c:pt idx="821">
                  <c:v>572,39</c:v>
                </c:pt>
                <c:pt idx="822">
                  <c:v>572,85</c:v>
                </c:pt>
                <c:pt idx="823">
                  <c:v>573,3</c:v>
                </c:pt>
                <c:pt idx="824">
                  <c:v>573,76</c:v>
                </c:pt>
                <c:pt idx="825">
                  <c:v>574,22</c:v>
                </c:pt>
                <c:pt idx="826">
                  <c:v>574,67</c:v>
                </c:pt>
                <c:pt idx="827">
                  <c:v>575,13</c:v>
                </c:pt>
                <c:pt idx="828">
                  <c:v>575,59</c:v>
                </c:pt>
                <c:pt idx="829">
                  <c:v>576,04</c:v>
                </c:pt>
                <c:pt idx="830">
                  <c:v>576,5</c:v>
                </c:pt>
                <c:pt idx="831">
                  <c:v>576,96</c:v>
                </c:pt>
                <c:pt idx="832">
                  <c:v>577,42</c:v>
                </c:pt>
                <c:pt idx="833">
                  <c:v>577,87</c:v>
                </c:pt>
                <c:pt idx="834">
                  <c:v>578,33</c:v>
                </c:pt>
                <c:pt idx="835">
                  <c:v>578,79</c:v>
                </c:pt>
                <c:pt idx="836">
                  <c:v>579,24</c:v>
                </c:pt>
                <c:pt idx="837">
                  <c:v>579,7</c:v>
                </c:pt>
                <c:pt idx="838">
                  <c:v>580,16</c:v>
                </c:pt>
                <c:pt idx="839">
                  <c:v>580,61</c:v>
                </c:pt>
                <c:pt idx="840">
                  <c:v>581,07</c:v>
                </c:pt>
                <c:pt idx="841">
                  <c:v>581,53</c:v>
                </c:pt>
                <c:pt idx="842">
                  <c:v>581,98</c:v>
                </c:pt>
                <c:pt idx="843">
                  <c:v>582,44</c:v>
                </c:pt>
                <c:pt idx="844">
                  <c:v>582,89</c:v>
                </c:pt>
                <c:pt idx="845">
                  <c:v>583,35</c:v>
                </c:pt>
                <c:pt idx="846">
                  <c:v>583,81</c:v>
                </c:pt>
                <c:pt idx="847">
                  <c:v>584,26</c:v>
                </c:pt>
                <c:pt idx="848">
                  <c:v>584,72</c:v>
                </c:pt>
                <c:pt idx="849">
                  <c:v>585,18</c:v>
                </c:pt>
                <c:pt idx="850">
                  <c:v>585,63</c:v>
                </c:pt>
                <c:pt idx="851">
                  <c:v>586,09</c:v>
                </c:pt>
                <c:pt idx="852">
                  <c:v>586,55</c:v>
                </c:pt>
                <c:pt idx="853">
                  <c:v>587</c:v>
                </c:pt>
                <c:pt idx="854">
                  <c:v>587,46</c:v>
                </c:pt>
                <c:pt idx="855">
                  <c:v>587,91</c:v>
                </c:pt>
                <c:pt idx="856">
                  <c:v>588,37</c:v>
                </c:pt>
                <c:pt idx="857">
                  <c:v>588,83</c:v>
                </c:pt>
                <c:pt idx="858">
                  <c:v>589,28</c:v>
                </c:pt>
                <c:pt idx="859">
                  <c:v>589,74</c:v>
                </c:pt>
                <c:pt idx="860">
                  <c:v>590,19</c:v>
                </c:pt>
                <c:pt idx="861">
                  <c:v>590,65</c:v>
                </c:pt>
                <c:pt idx="862">
                  <c:v>591,11</c:v>
                </c:pt>
                <c:pt idx="863">
                  <c:v>591,56</c:v>
                </c:pt>
                <c:pt idx="864">
                  <c:v>592,02</c:v>
                </c:pt>
                <c:pt idx="865">
                  <c:v>592,47</c:v>
                </c:pt>
                <c:pt idx="866">
                  <c:v>592,93</c:v>
                </c:pt>
                <c:pt idx="867">
                  <c:v>593,39</c:v>
                </c:pt>
                <c:pt idx="868">
                  <c:v>593,84</c:v>
                </c:pt>
                <c:pt idx="869">
                  <c:v>594,3</c:v>
                </c:pt>
                <c:pt idx="870">
                  <c:v>594,75</c:v>
                </c:pt>
                <c:pt idx="871">
                  <c:v>595,21</c:v>
                </c:pt>
                <c:pt idx="872">
                  <c:v>595,66</c:v>
                </c:pt>
                <c:pt idx="873">
                  <c:v>596,12</c:v>
                </c:pt>
                <c:pt idx="874">
                  <c:v>596,58</c:v>
                </c:pt>
                <c:pt idx="875">
                  <c:v>597,03</c:v>
                </c:pt>
                <c:pt idx="876">
                  <c:v>597,49</c:v>
                </c:pt>
                <c:pt idx="877">
                  <c:v>597,94</c:v>
                </c:pt>
                <c:pt idx="878">
                  <c:v>598,4</c:v>
                </c:pt>
                <c:pt idx="879">
                  <c:v>598,85</c:v>
                </c:pt>
                <c:pt idx="880">
                  <c:v>599,31</c:v>
                </c:pt>
                <c:pt idx="881">
                  <c:v>599,76</c:v>
                </c:pt>
                <c:pt idx="882">
                  <c:v>600,22</c:v>
                </c:pt>
                <c:pt idx="883">
                  <c:v>600,67</c:v>
                </c:pt>
                <c:pt idx="884">
                  <c:v>601,13</c:v>
                </c:pt>
                <c:pt idx="885">
                  <c:v>601,59</c:v>
                </c:pt>
                <c:pt idx="886">
                  <c:v>602,04</c:v>
                </c:pt>
                <c:pt idx="887">
                  <c:v>602,5</c:v>
                </c:pt>
                <c:pt idx="888">
                  <c:v>602,95</c:v>
                </c:pt>
                <c:pt idx="889">
                  <c:v>603,41</c:v>
                </c:pt>
                <c:pt idx="890">
                  <c:v>603,86</c:v>
                </c:pt>
                <c:pt idx="891">
                  <c:v>604,32</c:v>
                </c:pt>
                <c:pt idx="892">
                  <c:v>604,77</c:v>
                </c:pt>
                <c:pt idx="893">
                  <c:v>605,23</c:v>
                </c:pt>
                <c:pt idx="894">
                  <c:v>605,68</c:v>
                </c:pt>
                <c:pt idx="895">
                  <c:v>606,14</c:v>
                </c:pt>
                <c:pt idx="896">
                  <c:v>606,59</c:v>
                </c:pt>
                <c:pt idx="897">
                  <c:v>607,05</c:v>
                </c:pt>
                <c:pt idx="898">
                  <c:v>607,5</c:v>
                </c:pt>
                <c:pt idx="899">
                  <c:v>607,96</c:v>
                </c:pt>
                <c:pt idx="900">
                  <c:v>608,41</c:v>
                </c:pt>
                <c:pt idx="901">
                  <c:v>608,87</c:v>
                </c:pt>
                <c:pt idx="902">
                  <c:v>609,32</c:v>
                </c:pt>
                <c:pt idx="903">
                  <c:v>609,78</c:v>
                </c:pt>
                <c:pt idx="904">
                  <c:v>610,23</c:v>
                </c:pt>
                <c:pt idx="905">
                  <c:v>610,69</c:v>
                </c:pt>
                <c:pt idx="906">
                  <c:v>611,14</c:v>
                </c:pt>
                <c:pt idx="907">
                  <c:v>611,6</c:v>
                </c:pt>
                <c:pt idx="908">
                  <c:v>612,05</c:v>
                </c:pt>
                <c:pt idx="909">
                  <c:v>612,5</c:v>
                </c:pt>
                <c:pt idx="910">
                  <c:v>612,96</c:v>
                </c:pt>
                <c:pt idx="911">
                  <c:v>613,41</c:v>
                </c:pt>
                <c:pt idx="912">
                  <c:v>613,87</c:v>
                </c:pt>
                <c:pt idx="913">
                  <c:v>614,32</c:v>
                </c:pt>
                <c:pt idx="914">
                  <c:v>614,78</c:v>
                </c:pt>
                <c:pt idx="915">
                  <c:v>615,23</c:v>
                </c:pt>
                <c:pt idx="916">
                  <c:v>615,69</c:v>
                </c:pt>
                <c:pt idx="917">
                  <c:v>616,14</c:v>
                </c:pt>
                <c:pt idx="918">
                  <c:v>616,59</c:v>
                </c:pt>
                <c:pt idx="919">
                  <c:v>617,05</c:v>
                </c:pt>
                <c:pt idx="920">
                  <c:v>617,5</c:v>
                </c:pt>
                <c:pt idx="921">
                  <c:v>617,96</c:v>
                </c:pt>
                <c:pt idx="922">
                  <c:v>618,41</c:v>
                </c:pt>
                <c:pt idx="923">
                  <c:v>618,87</c:v>
                </c:pt>
                <c:pt idx="924">
                  <c:v>619,32</c:v>
                </c:pt>
                <c:pt idx="925">
                  <c:v>619,77</c:v>
                </c:pt>
                <c:pt idx="926">
                  <c:v>620,23</c:v>
                </c:pt>
                <c:pt idx="927">
                  <c:v>620,68</c:v>
                </c:pt>
                <c:pt idx="928">
                  <c:v>621,14</c:v>
                </c:pt>
                <c:pt idx="929">
                  <c:v>621,59</c:v>
                </c:pt>
                <c:pt idx="930">
                  <c:v>622,05</c:v>
                </c:pt>
                <c:pt idx="931">
                  <c:v>622,5</c:v>
                </c:pt>
                <c:pt idx="932">
                  <c:v>622,95</c:v>
                </c:pt>
                <c:pt idx="933">
                  <c:v>623,41</c:v>
                </c:pt>
                <c:pt idx="934">
                  <c:v>623,86</c:v>
                </c:pt>
                <c:pt idx="935">
                  <c:v>624,32</c:v>
                </c:pt>
                <c:pt idx="936">
                  <c:v>624,77</c:v>
                </c:pt>
                <c:pt idx="937">
                  <c:v>625,22</c:v>
                </c:pt>
                <c:pt idx="938">
                  <c:v>625,68</c:v>
                </c:pt>
                <c:pt idx="939">
                  <c:v>626,13</c:v>
                </c:pt>
                <c:pt idx="940">
                  <c:v>626,58</c:v>
                </c:pt>
                <c:pt idx="941">
                  <c:v>627,04</c:v>
                </c:pt>
                <c:pt idx="942">
                  <c:v>627,49</c:v>
                </c:pt>
                <c:pt idx="943">
                  <c:v>627,95</c:v>
                </c:pt>
                <c:pt idx="944">
                  <c:v>628,4</c:v>
                </c:pt>
                <c:pt idx="945">
                  <c:v>628,85</c:v>
                </c:pt>
                <c:pt idx="946">
                  <c:v>629,31</c:v>
                </c:pt>
                <c:pt idx="947">
                  <c:v>629,76</c:v>
                </c:pt>
                <c:pt idx="948">
                  <c:v>630,21</c:v>
                </c:pt>
                <c:pt idx="949">
                  <c:v>630,67</c:v>
                </c:pt>
                <c:pt idx="950">
                  <c:v>631,12</c:v>
                </c:pt>
                <c:pt idx="951">
                  <c:v>631,57</c:v>
                </c:pt>
                <c:pt idx="952">
                  <c:v>632,03</c:v>
                </c:pt>
                <c:pt idx="953">
                  <c:v>632,48</c:v>
                </c:pt>
                <c:pt idx="954">
                  <c:v>632,93</c:v>
                </c:pt>
                <c:pt idx="955">
                  <c:v>633,39</c:v>
                </c:pt>
                <c:pt idx="956">
                  <c:v>633,84</c:v>
                </c:pt>
                <c:pt idx="957">
                  <c:v>634,29</c:v>
                </c:pt>
                <c:pt idx="958">
                  <c:v>634,75</c:v>
                </c:pt>
                <c:pt idx="959">
                  <c:v>635,2</c:v>
                </c:pt>
                <c:pt idx="960">
                  <c:v>635,65</c:v>
                </c:pt>
                <c:pt idx="961">
                  <c:v>636,11</c:v>
                </c:pt>
                <c:pt idx="962">
                  <c:v>636,56</c:v>
                </c:pt>
                <c:pt idx="963">
                  <c:v>637,01</c:v>
                </c:pt>
                <c:pt idx="964">
                  <c:v>637,47</c:v>
                </c:pt>
                <c:pt idx="965">
                  <c:v>637,92</c:v>
                </c:pt>
                <c:pt idx="966">
                  <c:v>638,37</c:v>
                </c:pt>
                <c:pt idx="967">
                  <c:v>638,83</c:v>
                </c:pt>
                <c:pt idx="968">
                  <c:v>639,28</c:v>
                </c:pt>
                <c:pt idx="969">
                  <c:v>639,73</c:v>
                </c:pt>
                <c:pt idx="970">
                  <c:v>640,18</c:v>
                </c:pt>
                <c:pt idx="971">
                  <c:v>640,64</c:v>
                </c:pt>
                <c:pt idx="972">
                  <c:v>641,09</c:v>
                </c:pt>
                <c:pt idx="973">
                  <c:v>641,54</c:v>
                </c:pt>
                <c:pt idx="974">
                  <c:v>642</c:v>
                </c:pt>
                <c:pt idx="975">
                  <c:v>642,45</c:v>
                </c:pt>
                <c:pt idx="976">
                  <c:v>642,9</c:v>
                </c:pt>
                <c:pt idx="977">
                  <c:v>643,35</c:v>
                </c:pt>
                <c:pt idx="978">
                  <c:v>643,81</c:v>
                </c:pt>
                <c:pt idx="979">
                  <c:v>644,26</c:v>
                </c:pt>
                <c:pt idx="980">
                  <c:v>644,71</c:v>
                </c:pt>
                <c:pt idx="981">
                  <c:v>645,17</c:v>
                </c:pt>
                <c:pt idx="982">
                  <c:v>645,62</c:v>
                </c:pt>
                <c:pt idx="983">
                  <c:v>646,07</c:v>
                </c:pt>
                <c:pt idx="984">
                  <c:v>646,52</c:v>
                </c:pt>
                <c:pt idx="985">
                  <c:v>646,98</c:v>
                </c:pt>
                <c:pt idx="986">
                  <c:v>647,43</c:v>
                </c:pt>
                <c:pt idx="987">
                  <c:v>647,88</c:v>
                </c:pt>
                <c:pt idx="988">
                  <c:v>648,33</c:v>
                </c:pt>
                <c:pt idx="989">
                  <c:v>648,79</c:v>
                </c:pt>
                <c:pt idx="990">
                  <c:v>649,24</c:v>
                </c:pt>
                <c:pt idx="991">
                  <c:v>649,69</c:v>
                </c:pt>
                <c:pt idx="992">
                  <c:v>650,14</c:v>
                </c:pt>
                <c:pt idx="993">
                  <c:v>650,59</c:v>
                </c:pt>
                <c:pt idx="994">
                  <c:v>651,05</c:v>
                </c:pt>
                <c:pt idx="995">
                  <c:v>651,5</c:v>
                </c:pt>
                <c:pt idx="996">
                  <c:v>651,95</c:v>
                </c:pt>
                <c:pt idx="997">
                  <c:v>652,4</c:v>
                </c:pt>
                <c:pt idx="998">
                  <c:v>652,86</c:v>
                </c:pt>
                <c:pt idx="999">
                  <c:v>653,31</c:v>
                </c:pt>
                <c:pt idx="1000">
                  <c:v>653,76</c:v>
                </c:pt>
                <c:pt idx="1001">
                  <c:v>654,21</c:v>
                </c:pt>
                <c:pt idx="1002">
                  <c:v>654,66</c:v>
                </c:pt>
                <c:pt idx="1003">
                  <c:v>655,12</c:v>
                </c:pt>
                <c:pt idx="1004">
                  <c:v>655,57</c:v>
                </c:pt>
                <c:pt idx="1005">
                  <c:v>656,02</c:v>
                </c:pt>
                <c:pt idx="1006">
                  <c:v>656,47</c:v>
                </c:pt>
                <c:pt idx="1007">
                  <c:v>656,92</c:v>
                </c:pt>
                <c:pt idx="1008">
                  <c:v>657,38</c:v>
                </c:pt>
                <c:pt idx="1009">
                  <c:v>657,83</c:v>
                </c:pt>
                <c:pt idx="1010">
                  <c:v>658,28</c:v>
                </c:pt>
                <c:pt idx="1011">
                  <c:v>658,73</c:v>
                </c:pt>
                <c:pt idx="1012">
                  <c:v>659,18</c:v>
                </c:pt>
                <c:pt idx="1013">
                  <c:v>659,63</c:v>
                </c:pt>
                <c:pt idx="1014">
                  <c:v>660,09</c:v>
                </c:pt>
                <c:pt idx="1015">
                  <c:v>660,54</c:v>
                </c:pt>
                <c:pt idx="1016">
                  <c:v>660,99</c:v>
                </c:pt>
                <c:pt idx="1017">
                  <c:v>661,44</c:v>
                </c:pt>
                <c:pt idx="1018">
                  <c:v>661,89</c:v>
                </c:pt>
                <c:pt idx="1019">
                  <c:v>662,34</c:v>
                </c:pt>
                <c:pt idx="1020">
                  <c:v>662,8</c:v>
                </c:pt>
                <c:pt idx="1021">
                  <c:v>663,25</c:v>
                </c:pt>
                <c:pt idx="1022">
                  <c:v>663,7</c:v>
                </c:pt>
                <c:pt idx="1023">
                  <c:v>664,15</c:v>
                </c:pt>
                <c:pt idx="1024">
                  <c:v>664,6</c:v>
                </c:pt>
                <c:pt idx="1025">
                  <c:v>665,05</c:v>
                </c:pt>
                <c:pt idx="1026">
                  <c:v>665,5</c:v>
                </c:pt>
                <c:pt idx="1027">
                  <c:v>665,96</c:v>
                </c:pt>
                <c:pt idx="1028">
                  <c:v>666,41</c:v>
                </c:pt>
                <c:pt idx="1029">
                  <c:v>666,86</c:v>
                </c:pt>
                <c:pt idx="1030">
                  <c:v>667,31</c:v>
                </c:pt>
                <c:pt idx="1031">
                  <c:v>667,76</c:v>
                </c:pt>
                <c:pt idx="1032">
                  <c:v>668,21</c:v>
                </c:pt>
                <c:pt idx="1033">
                  <c:v>668,66</c:v>
                </c:pt>
                <c:pt idx="1034">
                  <c:v>669,11</c:v>
                </c:pt>
                <c:pt idx="1035">
                  <c:v>669,56</c:v>
                </c:pt>
                <c:pt idx="1036">
                  <c:v>670,02</c:v>
                </c:pt>
                <c:pt idx="1037">
                  <c:v>670,47</c:v>
                </c:pt>
                <c:pt idx="1038">
                  <c:v>670,92</c:v>
                </c:pt>
                <c:pt idx="1039">
                  <c:v>671,37</c:v>
                </c:pt>
                <c:pt idx="1040">
                  <c:v>671,82</c:v>
                </c:pt>
                <c:pt idx="1041">
                  <c:v>672,27</c:v>
                </c:pt>
                <c:pt idx="1042">
                  <c:v>672,72</c:v>
                </c:pt>
                <c:pt idx="1043">
                  <c:v>673,17</c:v>
                </c:pt>
                <c:pt idx="1044">
                  <c:v>673,62</c:v>
                </c:pt>
                <c:pt idx="1045">
                  <c:v>674,07</c:v>
                </c:pt>
                <c:pt idx="1046">
                  <c:v>674,52</c:v>
                </c:pt>
                <c:pt idx="1047">
                  <c:v>674,98</c:v>
                </c:pt>
                <c:pt idx="1048">
                  <c:v>675,43</c:v>
                </c:pt>
                <c:pt idx="1049">
                  <c:v>675,88</c:v>
                </c:pt>
                <c:pt idx="1050">
                  <c:v>676,33</c:v>
                </c:pt>
                <c:pt idx="1051">
                  <c:v>676,78</c:v>
                </c:pt>
                <c:pt idx="1052">
                  <c:v>677,23</c:v>
                </c:pt>
                <c:pt idx="1053">
                  <c:v>677,68</c:v>
                </c:pt>
                <c:pt idx="1054">
                  <c:v>678,13</c:v>
                </c:pt>
                <c:pt idx="1055">
                  <c:v>678,58</c:v>
                </c:pt>
                <c:pt idx="1056">
                  <c:v>679,03</c:v>
                </c:pt>
                <c:pt idx="1057">
                  <c:v>679,48</c:v>
                </c:pt>
                <c:pt idx="1058">
                  <c:v>679,93</c:v>
                </c:pt>
                <c:pt idx="1059">
                  <c:v>680,38</c:v>
                </c:pt>
                <c:pt idx="1060">
                  <c:v>680,83</c:v>
                </c:pt>
                <c:pt idx="1061">
                  <c:v>681,28</c:v>
                </c:pt>
                <c:pt idx="1062">
                  <c:v>681,73</c:v>
                </c:pt>
                <c:pt idx="1063">
                  <c:v>682,18</c:v>
                </c:pt>
                <c:pt idx="1064">
                  <c:v>682,63</c:v>
                </c:pt>
                <c:pt idx="1065">
                  <c:v>683,08</c:v>
                </c:pt>
                <c:pt idx="1066">
                  <c:v>683,53</c:v>
                </c:pt>
                <c:pt idx="1067">
                  <c:v>683,98</c:v>
                </c:pt>
                <c:pt idx="1068">
                  <c:v>684,43</c:v>
                </c:pt>
                <c:pt idx="1069">
                  <c:v>684,89</c:v>
                </c:pt>
                <c:pt idx="1070">
                  <c:v>685,34</c:v>
                </c:pt>
                <c:pt idx="1071">
                  <c:v>685,79</c:v>
                </c:pt>
                <c:pt idx="1072">
                  <c:v>686,24</c:v>
                </c:pt>
                <c:pt idx="1073">
                  <c:v>686,69</c:v>
                </c:pt>
                <c:pt idx="1074">
                  <c:v>687,14</c:v>
                </c:pt>
                <c:pt idx="1075">
                  <c:v>687,59</c:v>
                </c:pt>
                <c:pt idx="1076">
                  <c:v>688,04</c:v>
                </c:pt>
                <c:pt idx="1077">
                  <c:v>688,49</c:v>
                </c:pt>
                <c:pt idx="1078">
                  <c:v>688,93</c:v>
                </c:pt>
                <c:pt idx="1079">
                  <c:v>689,38</c:v>
                </c:pt>
                <c:pt idx="1080">
                  <c:v>689,83</c:v>
                </c:pt>
                <c:pt idx="1081">
                  <c:v>690,28</c:v>
                </c:pt>
                <c:pt idx="1082">
                  <c:v>690,73</c:v>
                </c:pt>
                <c:pt idx="1083">
                  <c:v>691,18</c:v>
                </c:pt>
                <c:pt idx="1084">
                  <c:v>691,63</c:v>
                </c:pt>
                <c:pt idx="1085">
                  <c:v>692,08</c:v>
                </c:pt>
                <c:pt idx="1086">
                  <c:v>692,53</c:v>
                </c:pt>
                <c:pt idx="1087">
                  <c:v>692,98</c:v>
                </c:pt>
                <c:pt idx="1088">
                  <c:v>693,43</c:v>
                </c:pt>
                <c:pt idx="1089">
                  <c:v>693,88</c:v>
                </c:pt>
                <c:pt idx="1090">
                  <c:v>694,33</c:v>
                </c:pt>
                <c:pt idx="1091">
                  <c:v>694,78</c:v>
                </c:pt>
                <c:pt idx="1092">
                  <c:v>695,23</c:v>
                </c:pt>
                <c:pt idx="1093">
                  <c:v>695,68</c:v>
                </c:pt>
                <c:pt idx="1094">
                  <c:v>696,13</c:v>
                </c:pt>
                <c:pt idx="1095">
                  <c:v>696,58</c:v>
                </c:pt>
                <c:pt idx="1096">
                  <c:v>697,03</c:v>
                </c:pt>
                <c:pt idx="1097">
                  <c:v>697,48</c:v>
                </c:pt>
                <c:pt idx="1098">
                  <c:v>697,93</c:v>
                </c:pt>
                <c:pt idx="1099">
                  <c:v>698,38</c:v>
                </c:pt>
                <c:pt idx="1100">
                  <c:v>698,82</c:v>
                </c:pt>
                <c:pt idx="1101">
                  <c:v>699,27</c:v>
                </c:pt>
                <c:pt idx="1102">
                  <c:v>699,72</c:v>
                </c:pt>
                <c:pt idx="1103">
                  <c:v>700,17</c:v>
                </c:pt>
                <c:pt idx="1104">
                  <c:v>700,62</c:v>
                </c:pt>
                <c:pt idx="1105">
                  <c:v>701,07</c:v>
                </c:pt>
                <c:pt idx="1106">
                  <c:v>701,52</c:v>
                </c:pt>
                <c:pt idx="1107">
                  <c:v>701,97</c:v>
                </c:pt>
                <c:pt idx="1108">
                  <c:v>702,42</c:v>
                </c:pt>
                <c:pt idx="1109">
                  <c:v>702,87</c:v>
                </c:pt>
                <c:pt idx="1110">
                  <c:v>703,32</c:v>
                </c:pt>
                <c:pt idx="1111">
                  <c:v>703,76</c:v>
                </c:pt>
                <c:pt idx="1112">
                  <c:v>704,21</c:v>
                </c:pt>
                <c:pt idx="1113">
                  <c:v>704,66</c:v>
                </c:pt>
                <c:pt idx="1114">
                  <c:v>705,11</c:v>
                </c:pt>
                <c:pt idx="1115">
                  <c:v>705,56</c:v>
                </c:pt>
                <c:pt idx="1116">
                  <c:v>706,01</c:v>
                </c:pt>
                <c:pt idx="1117">
                  <c:v>706,46</c:v>
                </c:pt>
                <c:pt idx="1118">
                  <c:v>706,91</c:v>
                </c:pt>
                <c:pt idx="1119">
                  <c:v>707,36</c:v>
                </c:pt>
                <c:pt idx="1120">
                  <c:v>707,8</c:v>
                </c:pt>
                <c:pt idx="1121">
                  <c:v>708,25</c:v>
                </c:pt>
                <c:pt idx="1122">
                  <c:v>708,7</c:v>
                </c:pt>
                <c:pt idx="1123">
                  <c:v>709,15</c:v>
                </c:pt>
                <c:pt idx="1124">
                  <c:v>709,6</c:v>
                </c:pt>
                <c:pt idx="1125">
                  <c:v>710,05</c:v>
                </c:pt>
                <c:pt idx="1126">
                  <c:v>710,5</c:v>
                </c:pt>
                <c:pt idx="1127">
                  <c:v>710,94</c:v>
                </c:pt>
                <c:pt idx="1128">
                  <c:v>711,39</c:v>
                </c:pt>
                <c:pt idx="1129">
                  <c:v>711,84</c:v>
                </c:pt>
                <c:pt idx="1130">
                  <c:v>712,29</c:v>
                </c:pt>
                <c:pt idx="1131">
                  <c:v>712,74</c:v>
                </c:pt>
                <c:pt idx="1132">
                  <c:v>713,19</c:v>
                </c:pt>
                <c:pt idx="1133">
                  <c:v>713,63</c:v>
                </c:pt>
                <c:pt idx="1134">
                  <c:v>714,08</c:v>
                </c:pt>
                <c:pt idx="1135">
                  <c:v>714,53</c:v>
                </c:pt>
                <c:pt idx="1136">
                  <c:v>714,98</c:v>
                </c:pt>
                <c:pt idx="1137">
                  <c:v>715,43</c:v>
                </c:pt>
                <c:pt idx="1138">
                  <c:v>715,87</c:v>
                </c:pt>
                <c:pt idx="1139">
                  <c:v>716,32</c:v>
                </c:pt>
                <c:pt idx="1140">
                  <c:v>716,77</c:v>
                </c:pt>
                <c:pt idx="1141">
                  <c:v>717,22</c:v>
                </c:pt>
                <c:pt idx="1142">
                  <c:v>717,67</c:v>
                </c:pt>
                <c:pt idx="1143">
                  <c:v>718,12</c:v>
                </c:pt>
                <c:pt idx="1144">
                  <c:v>718,56</c:v>
                </c:pt>
                <c:pt idx="1145">
                  <c:v>719,01</c:v>
                </c:pt>
                <c:pt idx="1146">
                  <c:v>719,46</c:v>
                </c:pt>
                <c:pt idx="1147">
                  <c:v>719,91</c:v>
                </c:pt>
                <c:pt idx="1148">
                  <c:v>720,35</c:v>
                </c:pt>
                <c:pt idx="1149">
                  <c:v>720,8</c:v>
                </c:pt>
                <c:pt idx="1150">
                  <c:v>721,25</c:v>
                </c:pt>
                <c:pt idx="1151">
                  <c:v>721,7</c:v>
                </c:pt>
                <c:pt idx="1152">
                  <c:v>722,15</c:v>
                </c:pt>
                <c:pt idx="1153">
                  <c:v>722,59</c:v>
                </c:pt>
                <c:pt idx="1154">
                  <c:v>723,04</c:v>
                </c:pt>
                <c:pt idx="1155">
                  <c:v>723,49</c:v>
                </c:pt>
                <c:pt idx="1156">
                  <c:v>723,94</c:v>
                </c:pt>
                <c:pt idx="1157">
                  <c:v>724,38</c:v>
                </c:pt>
                <c:pt idx="1158">
                  <c:v>724,83</c:v>
                </c:pt>
                <c:pt idx="1159">
                  <c:v>725,28</c:v>
                </c:pt>
                <c:pt idx="1160">
                  <c:v>725,73</c:v>
                </c:pt>
                <c:pt idx="1161">
                  <c:v>726,17</c:v>
                </c:pt>
                <c:pt idx="1162">
                  <c:v>726,62</c:v>
                </c:pt>
                <c:pt idx="1163">
                  <c:v>727,07</c:v>
                </c:pt>
                <c:pt idx="1164">
                  <c:v>727,52</c:v>
                </c:pt>
                <c:pt idx="1165">
                  <c:v>727,96</c:v>
                </c:pt>
                <c:pt idx="1166">
                  <c:v>728,41</c:v>
                </c:pt>
                <c:pt idx="1167">
                  <c:v>728,86</c:v>
                </c:pt>
                <c:pt idx="1168">
                  <c:v>729,31</c:v>
                </c:pt>
                <c:pt idx="1169">
                  <c:v>729,75</c:v>
                </c:pt>
                <c:pt idx="1170">
                  <c:v>730,2</c:v>
                </c:pt>
                <c:pt idx="1171">
                  <c:v>730,65</c:v>
                </c:pt>
                <c:pt idx="1172">
                  <c:v>731,09</c:v>
                </c:pt>
                <c:pt idx="1173">
                  <c:v>731,54</c:v>
                </c:pt>
                <c:pt idx="1174">
                  <c:v>731,99</c:v>
                </c:pt>
                <c:pt idx="1175">
                  <c:v>732,44</c:v>
                </c:pt>
                <c:pt idx="1176">
                  <c:v>732,88</c:v>
                </c:pt>
                <c:pt idx="1177">
                  <c:v>733,33</c:v>
                </c:pt>
                <c:pt idx="1178">
                  <c:v>733,78</c:v>
                </c:pt>
                <c:pt idx="1179">
                  <c:v>734,22</c:v>
                </c:pt>
                <c:pt idx="1180">
                  <c:v>734,67</c:v>
                </c:pt>
                <c:pt idx="1181">
                  <c:v>735,12</c:v>
                </c:pt>
                <c:pt idx="1182">
                  <c:v>735,57</c:v>
                </c:pt>
                <c:pt idx="1183">
                  <c:v>736,01</c:v>
                </c:pt>
                <c:pt idx="1184">
                  <c:v>736,46</c:v>
                </c:pt>
                <c:pt idx="1185">
                  <c:v>736,91</c:v>
                </c:pt>
                <c:pt idx="1186">
                  <c:v>737,35</c:v>
                </c:pt>
                <c:pt idx="1187">
                  <c:v>737,8</c:v>
                </c:pt>
                <c:pt idx="1188">
                  <c:v>738,25</c:v>
                </c:pt>
                <c:pt idx="1189">
                  <c:v>738,69</c:v>
                </c:pt>
                <c:pt idx="1190">
                  <c:v>739,14</c:v>
                </c:pt>
                <c:pt idx="1191">
                  <c:v>739,59</c:v>
                </c:pt>
                <c:pt idx="1192">
                  <c:v>740,03</c:v>
                </c:pt>
                <c:pt idx="1193">
                  <c:v>740,48</c:v>
                </c:pt>
                <c:pt idx="1194">
                  <c:v>740,93</c:v>
                </c:pt>
                <c:pt idx="1195">
                  <c:v>741,37</c:v>
                </c:pt>
                <c:pt idx="1196">
                  <c:v>741,82</c:v>
                </c:pt>
                <c:pt idx="1197">
                  <c:v>742,26</c:v>
                </c:pt>
                <c:pt idx="1198">
                  <c:v>742,71</c:v>
                </c:pt>
                <c:pt idx="1199">
                  <c:v>743,16</c:v>
                </c:pt>
                <c:pt idx="1200">
                  <c:v>743,6</c:v>
                </c:pt>
                <c:pt idx="1201">
                  <c:v>744,05</c:v>
                </c:pt>
                <c:pt idx="1202">
                  <c:v>744,5</c:v>
                </c:pt>
                <c:pt idx="1203">
                  <c:v>744,94</c:v>
                </c:pt>
                <c:pt idx="1204">
                  <c:v>745,39</c:v>
                </c:pt>
                <c:pt idx="1205">
                  <c:v>745,84</c:v>
                </c:pt>
                <c:pt idx="1206">
                  <c:v>746,28</c:v>
                </c:pt>
                <c:pt idx="1207">
                  <c:v>746,73</c:v>
                </c:pt>
                <c:pt idx="1208">
                  <c:v>747,17</c:v>
                </c:pt>
                <c:pt idx="1209">
                  <c:v>747,62</c:v>
                </c:pt>
                <c:pt idx="1210">
                  <c:v>748,07</c:v>
                </c:pt>
                <c:pt idx="1211">
                  <c:v>748,51</c:v>
                </c:pt>
                <c:pt idx="1212">
                  <c:v>748,96</c:v>
                </c:pt>
                <c:pt idx="1213">
                  <c:v>749,4</c:v>
                </c:pt>
                <c:pt idx="1214">
                  <c:v>749,85</c:v>
                </c:pt>
                <c:pt idx="1215">
                  <c:v>750,3</c:v>
                </c:pt>
                <c:pt idx="1216">
                  <c:v>750,74</c:v>
                </c:pt>
                <c:pt idx="1217">
                  <c:v>751,19</c:v>
                </c:pt>
                <c:pt idx="1218">
                  <c:v>751,63</c:v>
                </c:pt>
                <c:pt idx="1219">
                  <c:v>752,08</c:v>
                </c:pt>
                <c:pt idx="1220">
                  <c:v>752,53</c:v>
                </c:pt>
                <c:pt idx="1221">
                  <c:v>752,97</c:v>
                </c:pt>
                <c:pt idx="1222">
                  <c:v>753,42</c:v>
                </c:pt>
                <c:pt idx="1223">
                  <c:v>753,86</c:v>
                </c:pt>
                <c:pt idx="1224">
                  <c:v>754,31</c:v>
                </c:pt>
                <c:pt idx="1225">
                  <c:v>754,75</c:v>
                </c:pt>
                <c:pt idx="1226">
                  <c:v>755,2</c:v>
                </c:pt>
                <c:pt idx="1227">
                  <c:v>755,64</c:v>
                </c:pt>
                <c:pt idx="1228">
                  <c:v>756,09</c:v>
                </c:pt>
                <c:pt idx="1229">
                  <c:v>756,54</c:v>
                </c:pt>
                <c:pt idx="1230">
                  <c:v>756,98</c:v>
                </c:pt>
                <c:pt idx="1231">
                  <c:v>757,43</c:v>
                </c:pt>
                <c:pt idx="1232">
                  <c:v>757,87</c:v>
                </c:pt>
                <c:pt idx="1233">
                  <c:v>758,32</c:v>
                </c:pt>
                <c:pt idx="1234">
                  <c:v>758,76</c:v>
                </c:pt>
                <c:pt idx="1235">
                  <c:v>759,21</c:v>
                </c:pt>
                <c:pt idx="1236">
                  <c:v>759,65</c:v>
                </c:pt>
                <c:pt idx="1237">
                  <c:v>760,1</c:v>
                </c:pt>
                <c:pt idx="1238">
                  <c:v>760,54</c:v>
                </c:pt>
                <c:pt idx="1239">
                  <c:v>760,99</c:v>
                </c:pt>
                <c:pt idx="1240">
                  <c:v>761,43</c:v>
                </c:pt>
                <c:pt idx="1241">
                  <c:v>761,88</c:v>
                </c:pt>
                <c:pt idx="1242">
                  <c:v>762,33</c:v>
                </c:pt>
                <c:pt idx="1243">
                  <c:v>762,77</c:v>
                </c:pt>
                <c:pt idx="1244">
                  <c:v>763,22</c:v>
                </c:pt>
                <c:pt idx="1245">
                  <c:v>763,66</c:v>
                </c:pt>
                <c:pt idx="1246">
                  <c:v>764,11</c:v>
                </c:pt>
                <c:pt idx="1247">
                  <c:v>764,55</c:v>
                </c:pt>
                <c:pt idx="1248">
                  <c:v>765</c:v>
                </c:pt>
                <c:pt idx="1249">
                  <c:v>765,44</c:v>
                </c:pt>
                <c:pt idx="1250">
                  <c:v>765,89</c:v>
                </c:pt>
                <c:pt idx="1251">
                  <c:v>766,33</c:v>
                </c:pt>
                <c:pt idx="1252">
                  <c:v>766,77</c:v>
                </c:pt>
                <c:pt idx="1253">
                  <c:v>767,22</c:v>
                </c:pt>
                <c:pt idx="1254">
                  <c:v>767,66</c:v>
                </c:pt>
                <c:pt idx="1255">
                  <c:v>768,11</c:v>
                </c:pt>
                <c:pt idx="1256">
                  <c:v>768,55</c:v>
                </c:pt>
                <c:pt idx="1257">
                  <c:v>769</c:v>
                </c:pt>
                <c:pt idx="1258">
                  <c:v>769,44</c:v>
                </c:pt>
                <c:pt idx="1259">
                  <c:v>769,89</c:v>
                </c:pt>
                <c:pt idx="1260">
                  <c:v>770,33</c:v>
                </c:pt>
                <c:pt idx="1261">
                  <c:v>770,78</c:v>
                </c:pt>
                <c:pt idx="1262">
                  <c:v>771,22</c:v>
                </c:pt>
                <c:pt idx="1263">
                  <c:v>771,67</c:v>
                </c:pt>
                <c:pt idx="1264">
                  <c:v>772,11</c:v>
                </c:pt>
                <c:pt idx="1265">
                  <c:v>772,56</c:v>
                </c:pt>
                <c:pt idx="1266">
                  <c:v>773</c:v>
                </c:pt>
                <c:pt idx="1267">
                  <c:v>773,44</c:v>
                </c:pt>
                <c:pt idx="1268">
                  <c:v>773,89</c:v>
                </c:pt>
                <c:pt idx="1269">
                  <c:v>774,33</c:v>
                </c:pt>
                <c:pt idx="1270">
                  <c:v>774,78</c:v>
                </c:pt>
                <c:pt idx="1271">
                  <c:v>775,22</c:v>
                </c:pt>
                <c:pt idx="1272">
                  <c:v>775,67</c:v>
                </c:pt>
                <c:pt idx="1273">
                  <c:v>776,11</c:v>
                </c:pt>
                <c:pt idx="1274">
                  <c:v>776,55</c:v>
                </c:pt>
                <c:pt idx="1275">
                  <c:v>777</c:v>
                </c:pt>
                <c:pt idx="1276">
                  <c:v>777,44</c:v>
                </c:pt>
                <c:pt idx="1277">
                  <c:v>777,89</c:v>
                </c:pt>
                <c:pt idx="1278">
                  <c:v>778,33</c:v>
                </c:pt>
                <c:pt idx="1279">
                  <c:v>778,77</c:v>
                </c:pt>
                <c:pt idx="1280">
                  <c:v>779,22</c:v>
                </c:pt>
                <c:pt idx="1281">
                  <c:v>779,66</c:v>
                </c:pt>
                <c:pt idx="1282">
                  <c:v>780,11</c:v>
                </c:pt>
                <c:pt idx="1283">
                  <c:v>780,55</c:v>
                </c:pt>
                <c:pt idx="1284">
                  <c:v>780,99</c:v>
                </c:pt>
                <c:pt idx="1285">
                  <c:v>781,44</c:v>
                </c:pt>
                <c:pt idx="1286">
                  <c:v>781,88</c:v>
                </c:pt>
                <c:pt idx="1287">
                  <c:v>782,33</c:v>
                </c:pt>
                <c:pt idx="1288">
                  <c:v>782,77</c:v>
                </c:pt>
                <c:pt idx="1289">
                  <c:v>783,21</c:v>
                </c:pt>
                <c:pt idx="1290">
                  <c:v>783,66</c:v>
                </c:pt>
                <c:pt idx="1291">
                  <c:v>784,1</c:v>
                </c:pt>
                <c:pt idx="1292">
                  <c:v>784,55</c:v>
                </c:pt>
                <c:pt idx="1293">
                  <c:v>784,99</c:v>
                </c:pt>
                <c:pt idx="1294">
                  <c:v>785,43</c:v>
                </c:pt>
                <c:pt idx="1295">
                  <c:v>785,88</c:v>
                </c:pt>
                <c:pt idx="1296">
                  <c:v>786,32</c:v>
                </c:pt>
                <c:pt idx="1297">
                  <c:v>786,76</c:v>
                </c:pt>
                <c:pt idx="1298">
                  <c:v>787,21</c:v>
                </c:pt>
                <c:pt idx="1299">
                  <c:v>787,65</c:v>
                </c:pt>
                <c:pt idx="1300">
                  <c:v>788,09</c:v>
                </c:pt>
                <c:pt idx="1301">
                  <c:v>788,54</c:v>
                </c:pt>
                <c:pt idx="1302">
                  <c:v>788,98</c:v>
                </c:pt>
                <c:pt idx="1303">
                  <c:v>789,42</c:v>
                </c:pt>
                <c:pt idx="1304">
                  <c:v>789,87</c:v>
                </c:pt>
                <c:pt idx="1305">
                  <c:v>790,31</c:v>
                </c:pt>
                <c:pt idx="1306">
                  <c:v>790,75</c:v>
                </c:pt>
                <c:pt idx="1307">
                  <c:v>791,2</c:v>
                </c:pt>
                <c:pt idx="1308">
                  <c:v>791,64</c:v>
                </c:pt>
                <c:pt idx="1309">
                  <c:v>792,08</c:v>
                </c:pt>
                <c:pt idx="1310">
                  <c:v>792,53</c:v>
                </c:pt>
                <c:pt idx="1311">
                  <c:v>792,97</c:v>
                </c:pt>
                <c:pt idx="1312">
                  <c:v>793,41</c:v>
                </c:pt>
                <c:pt idx="1313">
                  <c:v>793,86</c:v>
                </c:pt>
                <c:pt idx="1314">
                  <c:v>794,3</c:v>
                </c:pt>
                <c:pt idx="1315">
                  <c:v>794,74</c:v>
                </c:pt>
                <c:pt idx="1316">
                  <c:v>795,18</c:v>
                </c:pt>
                <c:pt idx="1317">
                  <c:v>795,63</c:v>
                </c:pt>
                <c:pt idx="1318">
                  <c:v>796,07</c:v>
                </c:pt>
                <c:pt idx="1319">
                  <c:v>796,51</c:v>
                </c:pt>
                <c:pt idx="1320">
                  <c:v>796,96</c:v>
                </c:pt>
                <c:pt idx="1321">
                  <c:v>797,4</c:v>
                </c:pt>
                <c:pt idx="1322">
                  <c:v>797,84</c:v>
                </c:pt>
                <c:pt idx="1323">
                  <c:v>798,28</c:v>
                </c:pt>
                <c:pt idx="1324">
                  <c:v>798,73</c:v>
                </c:pt>
                <c:pt idx="1325">
                  <c:v>799,17</c:v>
                </c:pt>
                <c:pt idx="1326">
                  <c:v>799,61</c:v>
                </c:pt>
                <c:pt idx="1327">
                  <c:v>800,06</c:v>
                </c:pt>
                <c:pt idx="1328">
                  <c:v>800,5</c:v>
                </c:pt>
                <c:pt idx="1329">
                  <c:v>800,94</c:v>
                </c:pt>
                <c:pt idx="1330">
                  <c:v>801,38</c:v>
                </c:pt>
                <c:pt idx="1331">
                  <c:v>801,83</c:v>
                </c:pt>
                <c:pt idx="1332">
                  <c:v>802,27</c:v>
                </c:pt>
                <c:pt idx="1333">
                  <c:v>802,71</c:v>
                </c:pt>
                <c:pt idx="1334">
                  <c:v>803,15</c:v>
                </c:pt>
                <c:pt idx="1335">
                  <c:v>803,6</c:v>
                </c:pt>
                <c:pt idx="1336">
                  <c:v>804,04</c:v>
                </c:pt>
                <c:pt idx="1337">
                  <c:v>804,48</c:v>
                </c:pt>
                <c:pt idx="1338">
                  <c:v>804,92</c:v>
                </c:pt>
                <c:pt idx="1339">
                  <c:v>805,37</c:v>
                </c:pt>
                <c:pt idx="1340">
                  <c:v>805,81</c:v>
                </c:pt>
                <c:pt idx="1341">
                  <c:v>806,25</c:v>
                </c:pt>
                <c:pt idx="1342">
                  <c:v>806,69</c:v>
                </c:pt>
                <c:pt idx="1343">
                  <c:v>807,13</c:v>
                </c:pt>
                <c:pt idx="1344">
                  <c:v>807,58</c:v>
                </c:pt>
                <c:pt idx="1345">
                  <c:v>808,02</c:v>
                </c:pt>
                <c:pt idx="1346">
                  <c:v>808,46</c:v>
                </c:pt>
                <c:pt idx="1347">
                  <c:v>808,9</c:v>
                </c:pt>
                <c:pt idx="1348">
                  <c:v>809,34</c:v>
                </c:pt>
                <c:pt idx="1349">
                  <c:v>809,79</c:v>
                </c:pt>
                <c:pt idx="1350">
                  <c:v>810,23</c:v>
                </c:pt>
                <c:pt idx="1351">
                  <c:v>810,67</c:v>
                </c:pt>
                <c:pt idx="1352">
                  <c:v>811,11</c:v>
                </c:pt>
                <c:pt idx="1353">
                  <c:v>811,55</c:v>
                </c:pt>
                <c:pt idx="1354">
                  <c:v>812</c:v>
                </c:pt>
                <c:pt idx="1355">
                  <c:v>812,44</c:v>
                </c:pt>
                <c:pt idx="1356">
                  <c:v>812,88</c:v>
                </c:pt>
                <c:pt idx="1357">
                  <c:v>813,32</c:v>
                </c:pt>
                <c:pt idx="1358">
                  <c:v>813,76</c:v>
                </c:pt>
                <c:pt idx="1359">
                  <c:v>814,21</c:v>
                </c:pt>
                <c:pt idx="1360">
                  <c:v>814,65</c:v>
                </c:pt>
                <c:pt idx="1361">
                  <c:v>815,09</c:v>
                </c:pt>
                <c:pt idx="1362">
                  <c:v>815,53</c:v>
                </c:pt>
                <c:pt idx="1363">
                  <c:v>815,97</c:v>
                </c:pt>
                <c:pt idx="1364">
                  <c:v>816,41</c:v>
                </c:pt>
                <c:pt idx="1365">
                  <c:v>816,85</c:v>
                </c:pt>
                <c:pt idx="1366">
                  <c:v>817,3</c:v>
                </c:pt>
                <c:pt idx="1367">
                  <c:v>817,74</c:v>
                </c:pt>
                <c:pt idx="1368">
                  <c:v>818,18</c:v>
                </c:pt>
                <c:pt idx="1369">
                  <c:v>818,62</c:v>
                </c:pt>
                <c:pt idx="1370">
                  <c:v>819,06</c:v>
                </c:pt>
                <c:pt idx="1371">
                  <c:v>819,5</c:v>
                </c:pt>
                <c:pt idx="1372">
                  <c:v>819,94</c:v>
                </c:pt>
                <c:pt idx="1373">
                  <c:v>820,39</c:v>
                </c:pt>
                <c:pt idx="1374">
                  <c:v>820,83</c:v>
                </c:pt>
                <c:pt idx="1375">
                  <c:v>821,27</c:v>
                </c:pt>
                <c:pt idx="1376">
                  <c:v>821,71</c:v>
                </c:pt>
                <c:pt idx="1377">
                  <c:v>822,15</c:v>
                </c:pt>
                <c:pt idx="1378">
                  <c:v>822,59</c:v>
                </c:pt>
                <c:pt idx="1379">
                  <c:v>823,03</c:v>
                </c:pt>
                <c:pt idx="1380">
                  <c:v>823,47</c:v>
                </c:pt>
                <c:pt idx="1381">
                  <c:v>823,92</c:v>
                </c:pt>
                <c:pt idx="1382">
                  <c:v>824,36</c:v>
                </c:pt>
                <c:pt idx="1383">
                  <c:v>824,8</c:v>
                </c:pt>
                <c:pt idx="1384">
                  <c:v>825,24</c:v>
                </c:pt>
                <c:pt idx="1385">
                  <c:v>825,68</c:v>
                </c:pt>
                <c:pt idx="1386">
                  <c:v>826,12</c:v>
                </c:pt>
                <c:pt idx="1387">
                  <c:v>826,56</c:v>
                </c:pt>
                <c:pt idx="1388">
                  <c:v>827</c:v>
                </c:pt>
                <c:pt idx="1389">
                  <c:v>827,44</c:v>
                </c:pt>
                <c:pt idx="1390">
                  <c:v>827,88</c:v>
                </c:pt>
                <c:pt idx="1391">
                  <c:v>828,32</c:v>
                </c:pt>
                <c:pt idx="1392">
                  <c:v>828,77</c:v>
                </c:pt>
                <c:pt idx="1393">
                  <c:v>829,21</c:v>
                </c:pt>
                <c:pt idx="1394">
                  <c:v>829,65</c:v>
                </c:pt>
                <c:pt idx="1395">
                  <c:v>830,09</c:v>
                </c:pt>
                <c:pt idx="1396">
                  <c:v>830,53</c:v>
                </c:pt>
                <c:pt idx="1397">
                  <c:v>830,97</c:v>
                </c:pt>
                <c:pt idx="1398">
                  <c:v>831,41</c:v>
                </c:pt>
                <c:pt idx="1399">
                  <c:v>831,85</c:v>
                </c:pt>
                <c:pt idx="1400">
                  <c:v>832,29</c:v>
                </c:pt>
                <c:pt idx="1401">
                  <c:v>832,73</c:v>
                </c:pt>
                <c:pt idx="1402">
                  <c:v>833,17</c:v>
                </c:pt>
                <c:pt idx="1403">
                  <c:v>833,61</c:v>
                </c:pt>
                <c:pt idx="1404">
                  <c:v>834,05</c:v>
                </c:pt>
                <c:pt idx="1405">
                  <c:v>834,49</c:v>
                </c:pt>
                <c:pt idx="1406">
                  <c:v>834,93</c:v>
                </c:pt>
                <c:pt idx="1407">
                  <c:v>835,37</c:v>
                </c:pt>
                <c:pt idx="1408">
                  <c:v>835,81</c:v>
                </c:pt>
                <c:pt idx="1409">
                  <c:v>836,25</c:v>
                </c:pt>
                <c:pt idx="1410">
                  <c:v>836,69</c:v>
                </c:pt>
                <c:pt idx="1411">
                  <c:v>837,13</c:v>
                </c:pt>
                <c:pt idx="1412">
                  <c:v>837,57</c:v>
                </c:pt>
                <c:pt idx="1413">
                  <c:v>838,01</c:v>
                </c:pt>
                <c:pt idx="1414">
                  <c:v>838,45</c:v>
                </c:pt>
                <c:pt idx="1415">
                  <c:v>838,89</c:v>
                </c:pt>
                <c:pt idx="1416">
                  <c:v>839,33</c:v>
                </c:pt>
                <c:pt idx="1417">
                  <c:v>839,77</c:v>
                </c:pt>
                <c:pt idx="1418">
                  <c:v>840,21</c:v>
                </c:pt>
                <c:pt idx="1419">
                  <c:v>840,65</c:v>
                </c:pt>
                <c:pt idx="1420">
                  <c:v>841,09</c:v>
                </c:pt>
                <c:pt idx="1421">
                  <c:v>841,53</c:v>
                </c:pt>
                <c:pt idx="1422">
                  <c:v>841,97</c:v>
                </c:pt>
                <c:pt idx="1423">
                  <c:v>842,41</c:v>
                </c:pt>
                <c:pt idx="1424">
                  <c:v>842,85</c:v>
                </c:pt>
                <c:pt idx="1425">
                  <c:v>843,29</c:v>
                </c:pt>
                <c:pt idx="1426">
                  <c:v>843,73</c:v>
                </c:pt>
                <c:pt idx="1427">
                  <c:v>844,17</c:v>
                </c:pt>
                <c:pt idx="1428">
                  <c:v>844,61</c:v>
                </c:pt>
                <c:pt idx="1429">
                  <c:v>845,05</c:v>
                </c:pt>
                <c:pt idx="1430">
                  <c:v>845,49</c:v>
                </c:pt>
                <c:pt idx="1431">
                  <c:v>845,93</c:v>
                </c:pt>
                <c:pt idx="1432">
                  <c:v>846,37</c:v>
                </c:pt>
                <c:pt idx="1433">
                  <c:v>846,81</c:v>
                </c:pt>
                <c:pt idx="1434">
                  <c:v>847,25</c:v>
                </c:pt>
                <c:pt idx="1435">
                  <c:v>847,69</c:v>
                </c:pt>
                <c:pt idx="1436">
                  <c:v>848,13</c:v>
                </c:pt>
                <c:pt idx="1437">
                  <c:v>848,57</c:v>
                </c:pt>
                <c:pt idx="1438">
                  <c:v>849,01</c:v>
                </c:pt>
                <c:pt idx="1439">
                  <c:v>849,45</c:v>
                </c:pt>
                <c:pt idx="1440">
                  <c:v>849,89</c:v>
                </c:pt>
                <c:pt idx="1441">
                  <c:v>850,32</c:v>
                </c:pt>
                <c:pt idx="1442">
                  <c:v>850,76</c:v>
                </c:pt>
                <c:pt idx="1443">
                  <c:v>851,2</c:v>
                </c:pt>
                <c:pt idx="1444">
                  <c:v>851,64</c:v>
                </c:pt>
                <c:pt idx="1445">
                  <c:v>852,08</c:v>
                </c:pt>
                <c:pt idx="1446">
                  <c:v>852,52</c:v>
                </c:pt>
                <c:pt idx="1447">
                  <c:v>852,96</c:v>
                </c:pt>
                <c:pt idx="1448">
                  <c:v>853,4</c:v>
                </c:pt>
                <c:pt idx="1449">
                  <c:v>853,84</c:v>
                </c:pt>
                <c:pt idx="1450">
                  <c:v>854,28</c:v>
                </c:pt>
                <c:pt idx="1451">
                  <c:v>854,72</c:v>
                </c:pt>
                <c:pt idx="1452">
                  <c:v>855,16</c:v>
                </c:pt>
                <c:pt idx="1453">
                  <c:v>855,59</c:v>
                </c:pt>
                <c:pt idx="1454">
                  <c:v>856,03</c:v>
                </c:pt>
                <c:pt idx="1455">
                  <c:v>856,47</c:v>
                </c:pt>
                <c:pt idx="1456">
                  <c:v>856,91</c:v>
                </c:pt>
                <c:pt idx="1457">
                  <c:v>857,35</c:v>
                </c:pt>
                <c:pt idx="1458">
                  <c:v>857,79</c:v>
                </c:pt>
                <c:pt idx="1459">
                  <c:v>858,23</c:v>
                </c:pt>
                <c:pt idx="1460">
                  <c:v>858,67</c:v>
                </c:pt>
                <c:pt idx="1461">
                  <c:v>859,1</c:v>
                </c:pt>
                <c:pt idx="1462">
                  <c:v>859,54</c:v>
                </c:pt>
                <c:pt idx="1463">
                  <c:v>859,98</c:v>
                </c:pt>
                <c:pt idx="1464">
                  <c:v>860,42</c:v>
                </c:pt>
                <c:pt idx="1465">
                  <c:v>860,86</c:v>
                </c:pt>
                <c:pt idx="1466">
                  <c:v>861,3</c:v>
                </c:pt>
                <c:pt idx="1467">
                  <c:v>861,74</c:v>
                </c:pt>
                <c:pt idx="1468">
                  <c:v>862,17</c:v>
                </c:pt>
                <c:pt idx="1469">
                  <c:v>862,61</c:v>
                </c:pt>
                <c:pt idx="1470">
                  <c:v>863,05</c:v>
                </c:pt>
                <c:pt idx="1471">
                  <c:v>863,49</c:v>
                </c:pt>
                <c:pt idx="1472">
                  <c:v>863,93</c:v>
                </c:pt>
                <c:pt idx="1473">
                  <c:v>864,37</c:v>
                </c:pt>
                <c:pt idx="1474">
                  <c:v>864,8</c:v>
                </c:pt>
                <c:pt idx="1475">
                  <c:v>865,24</c:v>
                </c:pt>
                <c:pt idx="1476">
                  <c:v>865,68</c:v>
                </c:pt>
                <c:pt idx="1477">
                  <c:v>866,12</c:v>
                </c:pt>
                <c:pt idx="1478">
                  <c:v>866,56</c:v>
                </c:pt>
                <c:pt idx="1479">
                  <c:v>867</c:v>
                </c:pt>
                <c:pt idx="1480">
                  <c:v>867,43</c:v>
                </c:pt>
                <c:pt idx="1481">
                  <c:v>867,87</c:v>
                </c:pt>
                <c:pt idx="1482">
                  <c:v>868,31</c:v>
                </c:pt>
                <c:pt idx="1483">
                  <c:v>868,75</c:v>
                </c:pt>
                <c:pt idx="1484">
                  <c:v>869,19</c:v>
                </c:pt>
                <c:pt idx="1485">
                  <c:v>869,62</c:v>
                </c:pt>
                <c:pt idx="1486">
                  <c:v>870,06</c:v>
                </c:pt>
                <c:pt idx="1487">
                  <c:v>870,5</c:v>
                </c:pt>
                <c:pt idx="1488">
                  <c:v>870,94</c:v>
                </c:pt>
                <c:pt idx="1489">
                  <c:v>871,38</c:v>
                </c:pt>
                <c:pt idx="1490">
                  <c:v>871,81</c:v>
                </c:pt>
                <c:pt idx="1491">
                  <c:v>872,25</c:v>
                </c:pt>
                <c:pt idx="1492">
                  <c:v>872,69</c:v>
                </c:pt>
                <c:pt idx="1493">
                  <c:v>873,13</c:v>
                </c:pt>
                <c:pt idx="1494">
                  <c:v>873,56</c:v>
                </c:pt>
                <c:pt idx="1495">
                  <c:v>874</c:v>
                </c:pt>
                <c:pt idx="1496">
                  <c:v>874,44</c:v>
                </c:pt>
                <c:pt idx="1497">
                  <c:v>874,88</c:v>
                </c:pt>
                <c:pt idx="1498">
                  <c:v>875,31</c:v>
                </c:pt>
                <c:pt idx="1499">
                  <c:v>875,75</c:v>
                </c:pt>
                <c:pt idx="1500">
                  <c:v>876,19</c:v>
                </c:pt>
                <c:pt idx="1501">
                  <c:v>876,63</c:v>
                </c:pt>
                <c:pt idx="1502">
                  <c:v>877,06</c:v>
                </c:pt>
                <c:pt idx="1503">
                  <c:v>877,5</c:v>
                </c:pt>
                <c:pt idx="1504">
                  <c:v>877,94</c:v>
                </c:pt>
                <c:pt idx="1505">
                  <c:v>878,38</c:v>
                </c:pt>
                <c:pt idx="1506">
                  <c:v>878,81</c:v>
                </c:pt>
                <c:pt idx="1507">
                  <c:v>879,25</c:v>
                </c:pt>
                <c:pt idx="1508">
                  <c:v>879,69</c:v>
                </c:pt>
                <c:pt idx="1509">
                  <c:v>880,13</c:v>
                </c:pt>
                <c:pt idx="1510">
                  <c:v>880,56</c:v>
                </c:pt>
                <c:pt idx="1511">
                  <c:v>881</c:v>
                </c:pt>
                <c:pt idx="1512">
                  <c:v>881,44</c:v>
                </c:pt>
                <c:pt idx="1513">
                  <c:v>881,87</c:v>
                </c:pt>
                <c:pt idx="1514">
                  <c:v>882,31</c:v>
                </c:pt>
                <c:pt idx="1515">
                  <c:v>882,75</c:v>
                </c:pt>
                <c:pt idx="1516">
                  <c:v>883,19</c:v>
                </c:pt>
                <c:pt idx="1517">
                  <c:v>883,62</c:v>
                </c:pt>
                <c:pt idx="1518">
                  <c:v>884,06</c:v>
                </c:pt>
                <c:pt idx="1519">
                  <c:v>884,5</c:v>
                </c:pt>
                <c:pt idx="1520">
                  <c:v>884,93</c:v>
                </c:pt>
                <c:pt idx="1521">
                  <c:v>885,37</c:v>
                </c:pt>
                <c:pt idx="1522">
                  <c:v>885,81</c:v>
                </c:pt>
                <c:pt idx="1523">
                  <c:v>886,24</c:v>
                </c:pt>
                <c:pt idx="1524">
                  <c:v>886,68</c:v>
                </c:pt>
                <c:pt idx="1525">
                  <c:v>887,12</c:v>
                </c:pt>
                <c:pt idx="1526">
                  <c:v>887,55</c:v>
                </c:pt>
                <c:pt idx="1527">
                  <c:v>887,99</c:v>
                </c:pt>
                <c:pt idx="1528">
                  <c:v>888,43</c:v>
                </c:pt>
                <c:pt idx="1529">
                  <c:v>888,86</c:v>
                </c:pt>
                <c:pt idx="1530">
                  <c:v>889,3</c:v>
                </c:pt>
                <c:pt idx="1531">
                  <c:v>889,74</c:v>
                </c:pt>
                <c:pt idx="1532">
                  <c:v>890,17</c:v>
                </c:pt>
                <c:pt idx="1533">
                  <c:v>890,61</c:v>
                </c:pt>
                <c:pt idx="1534">
                  <c:v>891,05</c:v>
                </c:pt>
                <c:pt idx="1535">
                  <c:v>891,48</c:v>
                </c:pt>
                <c:pt idx="1536">
                  <c:v>891,92</c:v>
                </c:pt>
                <c:pt idx="1537">
                  <c:v>892,36</c:v>
                </c:pt>
                <c:pt idx="1538">
                  <c:v>892,79</c:v>
                </c:pt>
                <c:pt idx="1539">
                  <c:v>893,23</c:v>
                </c:pt>
                <c:pt idx="1540">
                  <c:v>893,67</c:v>
                </c:pt>
                <c:pt idx="1541">
                  <c:v>894,1</c:v>
                </c:pt>
                <c:pt idx="1542">
                  <c:v>894,54</c:v>
                </c:pt>
                <c:pt idx="1543">
                  <c:v>894,97</c:v>
                </c:pt>
                <c:pt idx="1544">
                  <c:v>895,41</c:v>
                </c:pt>
                <c:pt idx="1545">
                  <c:v>895,85</c:v>
                </c:pt>
                <c:pt idx="1546">
                  <c:v>896,28</c:v>
                </c:pt>
                <c:pt idx="1547">
                  <c:v>896,72</c:v>
                </c:pt>
                <c:pt idx="1548">
                  <c:v>897,16</c:v>
                </c:pt>
                <c:pt idx="1549">
                  <c:v>897,59</c:v>
                </c:pt>
                <c:pt idx="1550">
                  <c:v>898,03</c:v>
                </c:pt>
                <c:pt idx="1551">
                  <c:v>898,46</c:v>
                </c:pt>
                <c:pt idx="1552">
                  <c:v>898,9</c:v>
                </c:pt>
                <c:pt idx="1553">
                  <c:v>899,34</c:v>
                </c:pt>
                <c:pt idx="1554">
                  <c:v>899,77</c:v>
                </c:pt>
                <c:pt idx="1555">
                  <c:v>900,21</c:v>
                </c:pt>
                <c:pt idx="1556">
                  <c:v>900,64</c:v>
                </c:pt>
                <c:pt idx="1557">
                  <c:v>901,08</c:v>
                </c:pt>
                <c:pt idx="1558">
                  <c:v>901,51</c:v>
                </c:pt>
                <c:pt idx="1559">
                  <c:v>901,95</c:v>
                </c:pt>
                <c:pt idx="1560">
                  <c:v>902,39</c:v>
                </c:pt>
                <c:pt idx="1561">
                  <c:v>902,82</c:v>
                </c:pt>
                <c:pt idx="1562">
                  <c:v>903,26</c:v>
                </c:pt>
                <c:pt idx="1563">
                  <c:v>903,69</c:v>
                </c:pt>
                <c:pt idx="1564">
                  <c:v>904,13</c:v>
                </c:pt>
                <c:pt idx="1565">
                  <c:v>904,56</c:v>
                </c:pt>
                <c:pt idx="1566">
                  <c:v>905</c:v>
                </c:pt>
                <c:pt idx="1567">
                  <c:v>905,43</c:v>
                </c:pt>
                <c:pt idx="1568">
                  <c:v>905,87</c:v>
                </c:pt>
                <c:pt idx="1569">
                  <c:v>906,31</c:v>
                </c:pt>
                <c:pt idx="1570">
                  <c:v>906,74</c:v>
                </c:pt>
                <c:pt idx="1571">
                  <c:v>907,18</c:v>
                </c:pt>
                <c:pt idx="1572">
                  <c:v>907,61</c:v>
                </c:pt>
                <c:pt idx="1573">
                  <c:v>908,05</c:v>
                </c:pt>
                <c:pt idx="1574">
                  <c:v>908,48</c:v>
                </c:pt>
                <c:pt idx="1575">
                  <c:v>908,92</c:v>
                </c:pt>
                <c:pt idx="1576">
                  <c:v>909,35</c:v>
                </c:pt>
                <c:pt idx="1577">
                  <c:v>909,79</c:v>
                </c:pt>
                <c:pt idx="1578">
                  <c:v>910,22</c:v>
                </c:pt>
                <c:pt idx="1579">
                  <c:v>910,66</c:v>
                </c:pt>
                <c:pt idx="1580">
                  <c:v>911,09</c:v>
                </c:pt>
                <c:pt idx="1581">
                  <c:v>911,53</c:v>
                </c:pt>
                <c:pt idx="1582">
                  <c:v>911,96</c:v>
                </c:pt>
                <c:pt idx="1583">
                  <c:v>912,4</c:v>
                </c:pt>
                <c:pt idx="1584">
                  <c:v>912,83</c:v>
                </c:pt>
                <c:pt idx="1585">
                  <c:v>913,27</c:v>
                </c:pt>
                <c:pt idx="1586">
                  <c:v>913,7</c:v>
                </c:pt>
                <c:pt idx="1587">
                  <c:v>914,14</c:v>
                </c:pt>
                <c:pt idx="1588">
                  <c:v>914,57</c:v>
                </c:pt>
                <c:pt idx="1589">
                  <c:v>915,01</c:v>
                </c:pt>
                <c:pt idx="1590">
                  <c:v>915,44</c:v>
                </c:pt>
                <c:pt idx="1591">
                  <c:v>915,88</c:v>
                </c:pt>
                <c:pt idx="1592">
                  <c:v>916,31</c:v>
                </c:pt>
                <c:pt idx="1593">
                  <c:v>916,75</c:v>
                </c:pt>
                <c:pt idx="1594">
                  <c:v>917,18</c:v>
                </c:pt>
                <c:pt idx="1595">
                  <c:v>917,62</c:v>
                </c:pt>
                <c:pt idx="1596">
                  <c:v>918,05</c:v>
                </c:pt>
                <c:pt idx="1597">
                  <c:v>918,49</c:v>
                </c:pt>
                <c:pt idx="1598">
                  <c:v>918,92</c:v>
                </c:pt>
                <c:pt idx="1599">
                  <c:v>919,35</c:v>
                </c:pt>
                <c:pt idx="1600">
                  <c:v>919,79</c:v>
                </c:pt>
                <c:pt idx="1601">
                  <c:v>920,22</c:v>
                </c:pt>
                <c:pt idx="1602">
                  <c:v>920,66</c:v>
                </c:pt>
                <c:pt idx="1603">
                  <c:v>921,09</c:v>
                </c:pt>
                <c:pt idx="1604">
                  <c:v>921,53</c:v>
                </c:pt>
                <c:pt idx="1605">
                  <c:v>921,96</c:v>
                </c:pt>
                <c:pt idx="1606">
                  <c:v>922,4</c:v>
                </c:pt>
                <c:pt idx="1607">
                  <c:v>922,83</c:v>
                </c:pt>
                <c:pt idx="1608">
                  <c:v>923,26</c:v>
                </c:pt>
                <c:pt idx="1609">
                  <c:v>923,7</c:v>
                </c:pt>
                <c:pt idx="1610">
                  <c:v>924,13</c:v>
                </c:pt>
                <c:pt idx="1611">
                  <c:v>924,57</c:v>
                </c:pt>
                <c:pt idx="1612">
                  <c:v>925</c:v>
                </c:pt>
                <c:pt idx="1613">
                  <c:v>925,44</c:v>
                </c:pt>
                <c:pt idx="1614">
                  <c:v>925,87</c:v>
                </c:pt>
                <c:pt idx="1615">
                  <c:v>926,3</c:v>
                </c:pt>
                <c:pt idx="1616">
                  <c:v>926,74</c:v>
                </c:pt>
                <c:pt idx="1617">
                  <c:v>927,17</c:v>
                </c:pt>
                <c:pt idx="1618">
                  <c:v>927,61</c:v>
                </c:pt>
                <c:pt idx="1619">
                  <c:v>928,04</c:v>
                </c:pt>
                <c:pt idx="1620">
                  <c:v>928,47</c:v>
                </c:pt>
                <c:pt idx="1621">
                  <c:v>928,91</c:v>
                </c:pt>
                <c:pt idx="1622">
                  <c:v>929,34</c:v>
                </c:pt>
                <c:pt idx="1623">
                  <c:v>929,77</c:v>
                </c:pt>
                <c:pt idx="1624">
                  <c:v>930,21</c:v>
                </c:pt>
                <c:pt idx="1625">
                  <c:v>930,64</c:v>
                </c:pt>
                <c:pt idx="1626">
                  <c:v>931,08</c:v>
                </c:pt>
                <c:pt idx="1627">
                  <c:v>931,51</c:v>
                </c:pt>
                <c:pt idx="1628">
                  <c:v>931,94</c:v>
                </c:pt>
                <c:pt idx="1629">
                  <c:v>932,38</c:v>
                </c:pt>
                <c:pt idx="1630">
                  <c:v>932,81</c:v>
                </c:pt>
                <c:pt idx="1631">
                  <c:v>933,24</c:v>
                </c:pt>
                <c:pt idx="1632">
                  <c:v>933,68</c:v>
                </c:pt>
                <c:pt idx="1633">
                  <c:v>934,11</c:v>
                </c:pt>
                <c:pt idx="1634">
                  <c:v>934,54</c:v>
                </c:pt>
                <c:pt idx="1635">
                  <c:v>934,98</c:v>
                </c:pt>
                <c:pt idx="1636">
                  <c:v>935,41</c:v>
                </c:pt>
                <c:pt idx="1637">
                  <c:v>935,84</c:v>
                </c:pt>
                <c:pt idx="1638">
                  <c:v>936,28</c:v>
                </c:pt>
                <c:pt idx="1639">
                  <c:v>936,71</c:v>
                </c:pt>
                <c:pt idx="1640">
                  <c:v>937,14</c:v>
                </c:pt>
                <c:pt idx="1641">
                  <c:v>937,58</c:v>
                </c:pt>
                <c:pt idx="1642">
                  <c:v>938,01</c:v>
                </c:pt>
                <c:pt idx="1643">
                  <c:v>938,44</c:v>
                </c:pt>
                <c:pt idx="1644">
                  <c:v>938,88</c:v>
                </c:pt>
                <c:pt idx="1645">
                  <c:v>939,31</c:v>
                </c:pt>
                <c:pt idx="1646">
                  <c:v>939,74</c:v>
                </c:pt>
                <c:pt idx="1647">
                  <c:v>940,18</c:v>
                </c:pt>
                <c:pt idx="1648">
                  <c:v>940,61</c:v>
                </c:pt>
                <c:pt idx="1649">
                  <c:v>941,04</c:v>
                </c:pt>
                <c:pt idx="1650">
                  <c:v>941,48</c:v>
                </c:pt>
                <c:pt idx="1651">
                  <c:v>941,91</c:v>
                </c:pt>
                <c:pt idx="1652">
                  <c:v>942,34</c:v>
                </c:pt>
                <c:pt idx="1653">
                  <c:v>942,77</c:v>
                </c:pt>
                <c:pt idx="1654">
                  <c:v>943,21</c:v>
                </c:pt>
                <c:pt idx="1655">
                  <c:v>943,64</c:v>
                </c:pt>
                <c:pt idx="1656">
                  <c:v>944,07</c:v>
                </c:pt>
                <c:pt idx="1657">
                  <c:v>944,51</c:v>
                </c:pt>
                <c:pt idx="1658">
                  <c:v>944,94</c:v>
                </c:pt>
                <c:pt idx="1659">
                  <c:v>945,37</c:v>
                </c:pt>
                <c:pt idx="1660">
                  <c:v>945,8</c:v>
                </c:pt>
                <c:pt idx="1661">
                  <c:v>946,24</c:v>
                </c:pt>
                <c:pt idx="1662">
                  <c:v>946,67</c:v>
                </c:pt>
                <c:pt idx="1663">
                  <c:v>947,1</c:v>
                </c:pt>
                <c:pt idx="1664">
                  <c:v>947,53</c:v>
                </c:pt>
                <c:pt idx="1665">
                  <c:v>947,97</c:v>
                </c:pt>
                <c:pt idx="1666">
                  <c:v>948,4</c:v>
                </c:pt>
                <c:pt idx="1667">
                  <c:v>948,83</c:v>
                </c:pt>
                <c:pt idx="1668">
                  <c:v>949,26</c:v>
                </c:pt>
                <c:pt idx="1669">
                  <c:v>949,7</c:v>
                </c:pt>
                <c:pt idx="1670">
                  <c:v>950,13</c:v>
                </c:pt>
                <c:pt idx="1671">
                  <c:v>950,56</c:v>
                </c:pt>
                <c:pt idx="1672">
                  <c:v>950,99</c:v>
                </c:pt>
                <c:pt idx="1673">
                  <c:v>951,43</c:v>
                </c:pt>
                <c:pt idx="1674">
                  <c:v>951,86</c:v>
                </c:pt>
                <c:pt idx="1675">
                  <c:v>952,29</c:v>
                </c:pt>
                <c:pt idx="1676">
                  <c:v>952,72</c:v>
                </c:pt>
                <c:pt idx="1677">
                  <c:v>953,15</c:v>
                </c:pt>
                <c:pt idx="1678">
                  <c:v>953,59</c:v>
                </c:pt>
                <c:pt idx="1679">
                  <c:v>954,02</c:v>
                </c:pt>
                <c:pt idx="1680">
                  <c:v>954,45</c:v>
                </c:pt>
                <c:pt idx="1681">
                  <c:v>954,88</c:v>
                </c:pt>
                <c:pt idx="1682">
                  <c:v>955,31</c:v>
                </c:pt>
                <c:pt idx="1683">
                  <c:v>955,75</c:v>
                </c:pt>
                <c:pt idx="1684">
                  <c:v>956,18</c:v>
                </c:pt>
                <c:pt idx="1685">
                  <c:v>956,61</c:v>
                </c:pt>
                <c:pt idx="1686">
                  <c:v>957,04</c:v>
                </c:pt>
                <c:pt idx="1687">
                  <c:v>957,47</c:v>
                </c:pt>
                <c:pt idx="1688">
                  <c:v>957,91</c:v>
                </c:pt>
                <c:pt idx="1689">
                  <c:v>958,34</c:v>
                </c:pt>
                <c:pt idx="1690">
                  <c:v>958,77</c:v>
                </c:pt>
                <c:pt idx="1691">
                  <c:v>959,2</c:v>
                </c:pt>
                <c:pt idx="1692">
                  <c:v>959,63</c:v>
                </c:pt>
                <c:pt idx="1693">
                  <c:v>960,06</c:v>
                </c:pt>
                <c:pt idx="1694">
                  <c:v>960,5</c:v>
                </c:pt>
                <c:pt idx="1695">
                  <c:v>960,93</c:v>
                </c:pt>
                <c:pt idx="1696">
                  <c:v>961,36</c:v>
                </c:pt>
                <c:pt idx="1697">
                  <c:v>961,79</c:v>
                </c:pt>
                <c:pt idx="1698">
                  <c:v>962,22</c:v>
                </c:pt>
                <c:pt idx="1699">
                  <c:v>962,65</c:v>
                </c:pt>
                <c:pt idx="1700">
                  <c:v>963,09</c:v>
                </c:pt>
                <c:pt idx="1701">
                  <c:v>963,52</c:v>
                </c:pt>
                <c:pt idx="1702">
                  <c:v>963,95</c:v>
                </c:pt>
                <c:pt idx="1703">
                  <c:v>964,38</c:v>
                </c:pt>
                <c:pt idx="1704">
                  <c:v>964,81</c:v>
                </c:pt>
                <c:pt idx="1705">
                  <c:v>965,24</c:v>
                </c:pt>
                <c:pt idx="1706">
                  <c:v>965,67</c:v>
                </c:pt>
                <c:pt idx="1707">
                  <c:v>966,1</c:v>
                </c:pt>
                <c:pt idx="1708">
                  <c:v>966,54</c:v>
                </c:pt>
                <c:pt idx="1709">
                  <c:v>966,97</c:v>
                </c:pt>
                <c:pt idx="1710">
                  <c:v>967,4</c:v>
                </c:pt>
                <c:pt idx="1711">
                  <c:v>967,83</c:v>
                </c:pt>
                <c:pt idx="1712">
                  <c:v>968,26</c:v>
                </c:pt>
                <c:pt idx="1713">
                  <c:v>968,69</c:v>
                </c:pt>
                <c:pt idx="1714">
                  <c:v>969,12</c:v>
                </c:pt>
                <c:pt idx="1715">
                  <c:v>969,55</c:v>
                </c:pt>
                <c:pt idx="1716">
                  <c:v>969,98</c:v>
                </c:pt>
                <c:pt idx="1717">
                  <c:v>970,42</c:v>
                </c:pt>
                <c:pt idx="1718">
                  <c:v>970,85</c:v>
                </c:pt>
                <c:pt idx="1719">
                  <c:v>971,28</c:v>
                </c:pt>
                <c:pt idx="1720">
                  <c:v>971,71</c:v>
                </c:pt>
                <c:pt idx="1721">
                  <c:v>972,14</c:v>
                </c:pt>
                <c:pt idx="1722">
                  <c:v>972,57</c:v>
                </c:pt>
                <c:pt idx="1723">
                  <c:v>973</c:v>
                </c:pt>
                <c:pt idx="1724">
                  <c:v>973,43</c:v>
                </c:pt>
                <c:pt idx="1725">
                  <c:v>973,86</c:v>
                </c:pt>
                <c:pt idx="1726">
                  <c:v>974,29</c:v>
                </c:pt>
                <c:pt idx="1727">
                  <c:v>974,72</c:v>
                </c:pt>
                <c:pt idx="1728">
                  <c:v>975,15</c:v>
                </c:pt>
                <c:pt idx="1729">
                  <c:v>975,58</c:v>
                </c:pt>
                <c:pt idx="1730">
                  <c:v>976,01</c:v>
                </c:pt>
                <c:pt idx="1731">
                  <c:v>976,45</c:v>
                </c:pt>
                <c:pt idx="1732">
                  <c:v>976,88</c:v>
                </c:pt>
                <c:pt idx="1733">
                  <c:v>977,31</c:v>
                </c:pt>
                <c:pt idx="1734">
                  <c:v>977,74</c:v>
                </c:pt>
                <c:pt idx="1735">
                  <c:v>978,17</c:v>
                </c:pt>
                <c:pt idx="1736">
                  <c:v>978,6</c:v>
                </c:pt>
                <c:pt idx="1737">
                  <c:v>979,03</c:v>
                </c:pt>
                <c:pt idx="1738">
                  <c:v>979,46</c:v>
                </c:pt>
                <c:pt idx="1739">
                  <c:v>979,89</c:v>
                </c:pt>
                <c:pt idx="1740">
                  <c:v>980,32</c:v>
                </c:pt>
                <c:pt idx="1741">
                  <c:v>980,75</c:v>
                </c:pt>
                <c:pt idx="1742">
                  <c:v>981,18</c:v>
                </c:pt>
                <c:pt idx="1743">
                  <c:v>981,61</c:v>
                </c:pt>
                <c:pt idx="1744">
                  <c:v>982,04</c:v>
                </c:pt>
                <c:pt idx="1745">
                  <c:v>982,47</c:v>
                </c:pt>
                <c:pt idx="1746">
                  <c:v>982,9</c:v>
                </c:pt>
                <c:pt idx="1747">
                  <c:v>983,33</c:v>
                </c:pt>
                <c:pt idx="1748">
                  <c:v>983,76</c:v>
                </c:pt>
                <c:pt idx="1749">
                  <c:v>984,19</c:v>
                </c:pt>
                <c:pt idx="1750">
                  <c:v>984,62</c:v>
                </c:pt>
                <c:pt idx="1751">
                  <c:v>985,05</c:v>
                </c:pt>
                <c:pt idx="1752">
                  <c:v>985,48</c:v>
                </c:pt>
                <c:pt idx="1753">
                  <c:v>985,91</c:v>
                </c:pt>
                <c:pt idx="1754">
                  <c:v>986,34</c:v>
                </c:pt>
                <c:pt idx="1755">
                  <c:v>986,77</c:v>
                </c:pt>
                <c:pt idx="1756">
                  <c:v>987,2</c:v>
                </c:pt>
                <c:pt idx="1757">
                  <c:v>987,63</c:v>
                </c:pt>
                <c:pt idx="1758">
                  <c:v>988,06</c:v>
                </c:pt>
                <c:pt idx="1759">
                  <c:v>988,49</c:v>
                </c:pt>
                <c:pt idx="1760">
                  <c:v>988,92</c:v>
                </c:pt>
                <c:pt idx="1761">
                  <c:v>989,35</c:v>
                </c:pt>
                <c:pt idx="1762">
                  <c:v>989,78</c:v>
                </c:pt>
                <c:pt idx="1763">
                  <c:v>990,2</c:v>
                </c:pt>
                <c:pt idx="1764">
                  <c:v>990,63</c:v>
                </c:pt>
                <c:pt idx="1765">
                  <c:v>991,06</c:v>
                </c:pt>
                <c:pt idx="1766">
                  <c:v>991,49</c:v>
                </c:pt>
                <c:pt idx="1767">
                  <c:v>991,92</c:v>
                </c:pt>
                <c:pt idx="1768">
                  <c:v>992,35</c:v>
                </c:pt>
                <c:pt idx="1769">
                  <c:v>992,78</c:v>
                </c:pt>
                <c:pt idx="1770">
                  <c:v>993,21</c:v>
                </c:pt>
                <c:pt idx="1771">
                  <c:v>993,64</c:v>
                </c:pt>
                <c:pt idx="1772">
                  <c:v>994,07</c:v>
                </c:pt>
                <c:pt idx="1773">
                  <c:v>994,5</c:v>
                </c:pt>
                <c:pt idx="1774">
                  <c:v>994,93</c:v>
                </c:pt>
                <c:pt idx="1775">
                  <c:v>995,36</c:v>
                </c:pt>
                <c:pt idx="1776">
                  <c:v>995,79</c:v>
                </c:pt>
                <c:pt idx="1777">
                  <c:v>996,21</c:v>
                </c:pt>
                <c:pt idx="1778">
                  <c:v>996,64</c:v>
                </c:pt>
                <c:pt idx="1779">
                  <c:v>997,07</c:v>
                </c:pt>
                <c:pt idx="1780">
                  <c:v>997,5</c:v>
                </c:pt>
                <c:pt idx="1781">
                  <c:v>997,93</c:v>
                </c:pt>
                <c:pt idx="1782">
                  <c:v>998,36</c:v>
                </c:pt>
                <c:pt idx="1783">
                  <c:v>998,79</c:v>
                </c:pt>
                <c:pt idx="1784">
                  <c:v>999,22</c:v>
                </c:pt>
                <c:pt idx="1785">
                  <c:v>999,65</c:v>
                </c:pt>
                <c:pt idx="1786">
                  <c:v>1000,07</c:v>
                </c:pt>
                <c:pt idx="1787">
                  <c:v>1000,5</c:v>
                </c:pt>
                <c:pt idx="1788">
                  <c:v>1000,93</c:v>
                </c:pt>
                <c:pt idx="1789">
                  <c:v>1001,36</c:v>
                </c:pt>
                <c:pt idx="1790">
                  <c:v>1001,79</c:v>
                </c:pt>
                <c:pt idx="1791">
                  <c:v>1002,22</c:v>
                </c:pt>
                <c:pt idx="1792">
                  <c:v>1002,65</c:v>
                </c:pt>
                <c:pt idx="1793">
                  <c:v>1003,08</c:v>
                </c:pt>
                <c:pt idx="1794">
                  <c:v>1003,5</c:v>
                </c:pt>
                <c:pt idx="1795">
                  <c:v>1003,93</c:v>
                </c:pt>
                <c:pt idx="1796">
                  <c:v>1004,36</c:v>
                </c:pt>
                <c:pt idx="1797">
                  <c:v>1004,79</c:v>
                </c:pt>
                <c:pt idx="1798">
                  <c:v>1005,22</c:v>
                </c:pt>
                <c:pt idx="1799">
                  <c:v>1005,65</c:v>
                </c:pt>
                <c:pt idx="1800">
                  <c:v>1006,07</c:v>
                </c:pt>
                <c:pt idx="1801">
                  <c:v>1006,5</c:v>
                </c:pt>
                <c:pt idx="1802">
                  <c:v>1006,93</c:v>
                </c:pt>
                <c:pt idx="1803">
                  <c:v>1007,36</c:v>
                </c:pt>
                <c:pt idx="1804">
                  <c:v>1007,79</c:v>
                </c:pt>
                <c:pt idx="1805">
                  <c:v>1008,22</c:v>
                </c:pt>
                <c:pt idx="1806">
                  <c:v>1008,64</c:v>
                </c:pt>
                <c:pt idx="1807">
                  <c:v>1009,07</c:v>
                </c:pt>
                <c:pt idx="1808">
                  <c:v>1009,5</c:v>
                </c:pt>
                <c:pt idx="1809">
                  <c:v>1009,93</c:v>
                </c:pt>
                <c:pt idx="1810">
                  <c:v>1010,36</c:v>
                </c:pt>
                <c:pt idx="1811">
                  <c:v>1010,78</c:v>
                </c:pt>
                <c:pt idx="1812">
                  <c:v>1011,21</c:v>
                </c:pt>
                <c:pt idx="1813">
                  <c:v>1011,64</c:v>
                </c:pt>
                <c:pt idx="1814">
                  <c:v>1012,07</c:v>
                </c:pt>
                <c:pt idx="1815">
                  <c:v>1012,5</c:v>
                </c:pt>
                <c:pt idx="1816">
                  <c:v>1012,92</c:v>
                </c:pt>
                <c:pt idx="1817">
                  <c:v>1013,35</c:v>
                </c:pt>
                <c:pt idx="1818">
                  <c:v>1013,78</c:v>
                </c:pt>
                <c:pt idx="1819">
                  <c:v>1014,21</c:v>
                </c:pt>
                <c:pt idx="1820">
                  <c:v>1014,64</c:v>
                </c:pt>
                <c:pt idx="1821">
                  <c:v>1015,06</c:v>
                </c:pt>
                <c:pt idx="1822">
                  <c:v>1015,49</c:v>
                </c:pt>
                <c:pt idx="1823">
                  <c:v>1015,92</c:v>
                </c:pt>
                <c:pt idx="1824">
                  <c:v>1016,35</c:v>
                </c:pt>
                <c:pt idx="1825">
                  <c:v>1016,77</c:v>
                </c:pt>
                <c:pt idx="1826">
                  <c:v>1017,2</c:v>
                </c:pt>
                <c:pt idx="1827">
                  <c:v>1017,63</c:v>
                </c:pt>
                <c:pt idx="1828">
                  <c:v>1018,06</c:v>
                </c:pt>
                <c:pt idx="1829">
                  <c:v>1018,48</c:v>
                </c:pt>
                <c:pt idx="1830">
                  <c:v>1018,91</c:v>
                </c:pt>
                <c:pt idx="1831">
                  <c:v>1019,34</c:v>
                </c:pt>
                <c:pt idx="1832">
                  <c:v>1019,77</c:v>
                </c:pt>
                <c:pt idx="1833">
                  <c:v>1020,19</c:v>
                </c:pt>
                <c:pt idx="1834">
                  <c:v>1020,62</c:v>
                </c:pt>
                <c:pt idx="1835">
                  <c:v>1021,05</c:v>
                </c:pt>
                <c:pt idx="1836">
                  <c:v>1021,47</c:v>
                </c:pt>
                <c:pt idx="1837">
                  <c:v>1021,9</c:v>
                </c:pt>
                <c:pt idx="1838">
                  <c:v>1022,33</c:v>
                </c:pt>
                <c:pt idx="1839">
                  <c:v>1022,76</c:v>
                </c:pt>
                <c:pt idx="1840">
                  <c:v>1023,18</c:v>
                </c:pt>
                <c:pt idx="1841">
                  <c:v>1023,61</c:v>
                </c:pt>
                <c:pt idx="1842">
                  <c:v>1024,04</c:v>
                </c:pt>
                <c:pt idx="1843">
                  <c:v>1024,46</c:v>
                </c:pt>
                <c:pt idx="1844">
                  <c:v>1024,89</c:v>
                </c:pt>
                <c:pt idx="1845">
                  <c:v>1025,32</c:v>
                </c:pt>
                <c:pt idx="1846">
                  <c:v>1025,75</c:v>
                </c:pt>
                <c:pt idx="1847">
                  <c:v>1026,17</c:v>
                </c:pt>
                <c:pt idx="1848">
                  <c:v>1026,6</c:v>
                </c:pt>
                <c:pt idx="1849">
                  <c:v>1027,03</c:v>
                </c:pt>
                <c:pt idx="1850">
                  <c:v>1027,45</c:v>
                </c:pt>
                <c:pt idx="1851">
                  <c:v>1027,88</c:v>
                </c:pt>
                <c:pt idx="1852">
                  <c:v>1028,31</c:v>
                </c:pt>
                <c:pt idx="1853">
                  <c:v>1028,73</c:v>
                </c:pt>
                <c:pt idx="1854">
                  <c:v>1029,16</c:v>
                </c:pt>
                <c:pt idx="1855">
                  <c:v>1029,59</c:v>
                </c:pt>
                <c:pt idx="1856">
                  <c:v>1030,01</c:v>
                </c:pt>
                <c:pt idx="1857">
                  <c:v>1030,44</c:v>
                </c:pt>
                <c:pt idx="1858">
                  <c:v>1030,87</c:v>
                </c:pt>
                <c:pt idx="1859">
                  <c:v>1031,29</c:v>
                </c:pt>
                <c:pt idx="1860">
                  <c:v>1031,72</c:v>
                </c:pt>
                <c:pt idx="1861">
                  <c:v>1032,15</c:v>
                </c:pt>
                <c:pt idx="1862">
                  <c:v>1032,57</c:v>
                </c:pt>
                <c:pt idx="1863">
                  <c:v>1033</c:v>
                </c:pt>
                <c:pt idx="1864">
                  <c:v>1033,42</c:v>
                </c:pt>
                <c:pt idx="1865">
                  <c:v>1033,85</c:v>
                </c:pt>
                <c:pt idx="1866">
                  <c:v>1034,28</c:v>
                </c:pt>
                <c:pt idx="1867">
                  <c:v>1034,7</c:v>
                </c:pt>
                <c:pt idx="1868">
                  <c:v>1035,13</c:v>
                </c:pt>
                <c:pt idx="1869">
                  <c:v>1035,56</c:v>
                </c:pt>
                <c:pt idx="1870">
                  <c:v>1035,98</c:v>
                </c:pt>
                <c:pt idx="1871">
                  <c:v>1036,41</c:v>
                </c:pt>
                <c:pt idx="1872">
                  <c:v>1036,83</c:v>
                </c:pt>
                <c:pt idx="1873">
                  <c:v>1037,26</c:v>
                </c:pt>
                <c:pt idx="1874">
                  <c:v>1037,69</c:v>
                </c:pt>
                <c:pt idx="1875">
                  <c:v>1038,11</c:v>
                </c:pt>
                <c:pt idx="1876">
                  <c:v>1038,54</c:v>
                </c:pt>
                <c:pt idx="1877">
                  <c:v>1038,96</c:v>
                </c:pt>
                <c:pt idx="1878">
                  <c:v>1039,39</c:v>
                </c:pt>
                <c:pt idx="1879">
                  <c:v>1039,82</c:v>
                </c:pt>
                <c:pt idx="1880">
                  <c:v>1040,24</c:v>
                </c:pt>
                <c:pt idx="1881">
                  <c:v>1040,67</c:v>
                </c:pt>
                <c:pt idx="1882">
                  <c:v>1041,09</c:v>
                </c:pt>
                <c:pt idx="1883">
                  <c:v>1041,52</c:v>
                </c:pt>
                <c:pt idx="1884">
                  <c:v>1041,95</c:v>
                </c:pt>
                <c:pt idx="1885">
                  <c:v>1042,37</c:v>
                </c:pt>
                <c:pt idx="1886">
                  <c:v>1042,8</c:v>
                </c:pt>
                <c:pt idx="1887">
                  <c:v>1043,22</c:v>
                </c:pt>
                <c:pt idx="1888">
                  <c:v>1043,65</c:v>
                </c:pt>
                <c:pt idx="1889">
                  <c:v>1044,07</c:v>
                </c:pt>
                <c:pt idx="1890">
                  <c:v>1044,5</c:v>
                </c:pt>
                <c:pt idx="1891">
                  <c:v>1044,92</c:v>
                </c:pt>
                <c:pt idx="1892">
                  <c:v>1045,35</c:v>
                </c:pt>
                <c:pt idx="1893">
                  <c:v>1045,78</c:v>
                </c:pt>
                <c:pt idx="1894">
                  <c:v>1046,2</c:v>
                </c:pt>
                <c:pt idx="1895">
                  <c:v>1046,63</c:v>
                </c:pt>
                <c:pt idx="1896">
                  <c:v>1047,05</c:v>
                </c:pt>
                <c:pt idx="1897">
                  <c:v>1047,48</c:v>
                </c:pt>
                <c:pt idx="1898">
                  <c:v>1047,9</c:v>
                </c:pt>
                <c:pt idx="1899">
                  <c:v>1048,33</c:v>
                </c:pt>
                <c:pt idx="1900">
                  <c:v>1048,75</c:v>
                </c:pt>
                <c:pt idx="1901">
                  <c:v>1049,18</c:v>
                </c:pt>
                <c:pt idx="1902">
                  <c:v>1049,6</c:v>
                </c:pt>
                <c:pt idx="1903">
                  <c:v>1050,03</c:v>
                </c:pt>
                <c:pt idx="1904">
                  <c:v>1050,45</c:v>
                </c:pt>
                <c:pt idx="1905">
                  <c:v>1050,88</c:v>
                </c:pt>
                <c:pt idx="1906">
                  <c:v>1051,3</c:v>
                </c:pt>
                <c:pt idx="1907">
                  <c:v>1051,73</c:v>
                </c:pt>
                <c:pt idx="1908">
                  <c:v>1052,15</c:v>
                </c:pt>
                <c:pt idx="1909">
                  <c:v>1052,58</c:v>
                </c:pt>
                <c:pt idx="1910">
                  <c:v>1053</c:v>
                </c:pt>
                <c:pt idx="1911">
                  <c:v>1053,43</c:v>
                </c:pt>
                <c:pt idx="1912">
                  <c:v>1053,85</c:v>
                </c:pt>
                <c:pt idx="1913">
                  <c:v>1054,28</c:v>
                </c:pt>
                <c:pt idx="1914">
                  <c:v>1054,7</c:v>
                </c:pt>
                <c:pt idx="1915">
                  <c:v>1055,13</c:v>
                </c:pt>
                <c:pt idx="1916">
                  <c:v>1055,55</c:v>
                </c:pt>
                <c:pt idx="1917">
                  <c:v>1055,98</c:v>
                </c:pt>
                <c:pt idx="1918">
                  <c:v>1056,4</c:v>
                </c:pt>
                <c:pt idx="1919">
                  <c:v>1056,83</c:v>
                </c:pt>
                <c:pt idx="1920">
                  <c:v>1057,25</c:v>
                </c:pt>
                <c:pt idx="1921">
                  <c:v>1057,68</c:v>
                </c:pt>
                <c:pt idx="1922">
                  <c:v>1058,1</c:v>
                </c:pt>
                <c:pt idx="1923">
                  <c:v>1058,52</c:v>
                </c:pt>
                <c:pt idx="1924">
                  <c:v>1058,95</c:v>
                </c:pt>
                <c:pt idx="1925">
                  <c:v>1059,37</c:v>
                </c:pt>
                <c:pt idx="1926">
                  <c:v>1059,8</c:v>
                </c:pt>
                <c:pt idx="1927">
                  <c:v>1060,22</c:v>
                </c:pt>
                <c:pt idx="1928">
                  <c:v>1060,65</c:v>
                </c:pt>
                <c:pt idx="1929">
                  <c:v>1061,07</c:v>
                </c:pt>
                <c:pt idx="1930">
                  <c:v>1061,5</c:v>
                </c:pt>
                <c:pt idx="1931">
                  <c:v>1061,92</c:v>
                </c:pt>
                <c:pt idx="1932">
                  <c:v>1062,34</c:v>
                </c:pt>
                <c:pt idx="1933">
                  <c:v>1062,77</c:v>
                </c:pt>
                <c:pt idx="1934">
                  <c:v>1063,19</c:v>
                </c:pt>
                <c:pt idx="1935">
                  <c:v>1063,62</c:v>
                </c:pt>
                <c:pt idx="1936">
                  <c:v>1064,04</c:v>
                </c:pt>
                <c:pt idx="1937">
                  <c:v>1064,46</c:v>
                </c:pt>
                <c:pt idx="1938">
                  <c:v>1064,89</c:v>
                </c:pt>
                <c:pt idx="1939">
                  <c:v>1065,31</c:v>
                </c:pt>
                <c:pt idx="1940">
                  <c:v>1065,74</c:v>
                </c:pt>
                <c:pt idx="1941">
                  <c:v>1066,16</c:v>
                </c:pt>
                <c:pt idx="1942">
                  <c:v>1066,58</c:v>
                </c:pt>
                <c:pt idx="1943">
                  <c:v>1067,01</c:v>
                </c:pt>
                <c:pt idx="1944">
                  <c:v>1067,43</c:v>
                </c:pt>
                <c:pt idx="1945">
                  <c:v>1067,86</c:v>
                </c:pt>
                <c:pt idx="1946">
                  <c:v>1068,28</c:v>
                </c:pt>
                <c:pt idx="1947">
                  <c:v>1068,7</c:v>
                </c:pt>
                <c:pt idx="1948">
                  <c:v>1069,13</c:v>
                </c:pt>
                <c:pt idx="1949">
                  <c:v>1069,55</c:v>
                </c:pt>
                <c:pt idx="1950">
                  <c:v>1069,97</c:v>
                </c:pt>
                <c:pt idx="1951">
                  <c:v>1070,4</c:v>
                </c:pt>
                <c:pt idx="1952">
                  <c:v>1070,82</c:v>
                </c:pt>
                <c:pt idx="1953">
                  <c:v>1071,25</c:v>
                </c:pt>
                <c:pt idx="1954">
                  <c:v>1071,67</c:v>
                </c:pt>
                <c:pt idx="1955">
                  <c:v>1072,09</c:v>
                </c:pt>
                <c:pt idx="1956">
                  <c:v>1072,52</c:v>
                </c:pt>
                <c:pt idx="1957">
                  <c:v>1072,94</c:v>
                </c:pt>
                <c:pt idx="1958">
                  <c:v>1073,36</c:v>
                </c:pt>
                <c:pt idx="1959">
                  <c:v>1073,79</c:v>
                </c:pt>
                <c:pt idx="1960">
                  <c:v>1074,21</c:v>
                </c:pt>
                <c:pt idx="1961">
                  <c:v>1074,63</c:v>
                </c:pt>
                <c:pt idx="1962">
                  <c:v>1075,06</c:v>
                </c:pt>
                <c:pt idx="1963">
                  <c:v>1075,48</c:v>
                </c:pt>
                <c:pt idx="1964">
                  <c:v>1075,9</c:v>
                </c:pt>
                <c:pt idx="1965">
                  <c:v>1076,33</c:v>
                </c:pt>
                <c:pt idx="1966">
                  <c:v>1076,75</c:v>
                </c:pt>
                <c:pt idx="1967">
                  <c:v>1077,17</c:v>
                </c:pt>
                <c:pt idx="1968">
                  <c:v>1077,59</c:v>
                </c:pt>
                <c:pt idx="1969">
                  <c:v>1078,02</c:v>
                </c:pt>
                <c:pt idx="1970">
                  <c:v>1078,44</c:v>
                </c:pt>
                <c:pt idx="1971">
                  <c:v>1078,86</c:v>
                </c:pt>
                <c:pt idx="1972">
                  <c:v>1079,29</c:v>
                </c:pt>
                <c:pt idx="1973">
                  <c:v>1079,71</c:v>
                </c:pt>
                <c:pt idx="1974">
                  <c:v>1080,13</c:v>
                </c:pt>
                <c:pt idx="1975">
                  <c:v>1080,56</c:v>
                </c:pt>
                <c:pt idx="1976">
                  <c:v>1080,98</c:v>
                </c:pt>
                <c:pt idx="1977">
                  <c:v>1081,4</c:v>
                </c:pt>
                <c:pt idx="1978">
                  <c:v>1081,82</c:v>
                </c:pt>
                <c:pt idx="1979">
                  <c:v>1082,25</c:v>
                </c:pt>
                <c:pt idx="1980">
                  <c:v>1082,67</c:v>
                </c:pt>
                <c:pt idx="1981">
                  <c:v>1083,09</c:v>
                </c:pt>
                <c:pt idx="1982">
                  <c:v>1083,51</c:v>
                </c:pt>
                <c:pt idx="1983">
                  <c:v>1083,94</c:v>
                </c:pt>
                <c:pt idx="1984">
                  <c:v>1084,36</c:v>
                </c:pt>
                <c:pt idx="1985">
                  <c:v>1084,78</c:v>
                </c:pt>
                <c:pt idx="1986">
                  <c:v>1085,21</c:v>
                </c:pt>
                <c:pt idx="1987">
                  <c:v>1085,63</c:v>
                </c:pt>
                <c:pt idx="1988">
                  <c:v>1086,05</c:v>
                </c:pt>
                <c:pt idx="1989">
                  <c:v>1086,47</c:v>
                </c:pt>
                <c:pt idx="1990">
                  <c:v>1086,89</c:v>
                </c:pt>
                <c:pt idx="1991">
                  <c:v>1087,32</c:v>
                </c:pt>
                <c:pt idx="1992">
                  <c:v>1087,74</c:v>
                </c:pt>
                <c:pt idx="1993">
                  <c:v>1088,16</c:v>
                </c:pt>
                <c:pt idx="1994">
                  <c:v>1088,58</c:v>
                </c:pt>
                <c:pt idx="1995">
                  <c:v>1089,01</c:v>
                </c:pt>
                <c:pt idx="1996">
                  <c:v>1089,43</c:v>
                </c:pt>
                <c:pt idx="1997">
                  <c:v>1089,85</c:v>
                </c:pt>
                <c:pt idx="1998">
                  <c:v>1090,27</c:v>
                </c:pt>
                <c:pt idx="1999">
                  <c:v>1090,69</c:v>
                </c:pt>
                <c:pt idx="2000">
                  <c:v>1091,12</c:v>
                </c:pt>
                <c:pt idx="2001">
                  <c:v>1091,54</c:v>
                </c:pt>
                <c:pt idx="2002">
                  <c:v>1091,96</c:v>
                </c:pt>
                <c:pt idx="2003">
                  <c:v>1092,38</c:v>
                </c:pt>
                <c:pt idx="2004">
                  <c:v>1092,8</c:v>
                </c:pt>
                <c:pt idx="2005">
                  <c:v>1093,23</c:v>
                </c:pt>
                <c:pt idx="2006">
                  <c:v>1093,65</c:v>
                </c:pt>
                <c:pt idx="2007">
                  <c:v>1094,07</c:v>
                </c:pt>
                <c:pt idx="2008">
                  <c:v>1094,49</c:v>
                </c:pt>
                <c:pt idx="2009">
                  <c:v>1094,91</c:v>
                </c:pt>
                <c:pt idx="2010">
                  <c:v>1095,34</c:v>
                </c:pt>
                <c:pt idx="2011">
                  <c:v>1095,76</c:v>
                </c:pt>
                <c:pt idx="2012">
                  <c:v>1096,18</c:v>
                </c:pt>
                <c:pt idx="2013">
                  <c:v>1096,6</c:v>
                </c:pt>
                <c:pt idx="2014">
                  <c:v>1097,02</c:v>
                </c:pt>
                <c:pt idx="2015">
                  <c:v>1097,44</c:v>
                </c:pt>
                <c:pt idx="2016">
                  <c:v>1097,87</c:v>
                </c:pt>
                <c:pt idx="2017">
                  <c:v>1098,29</c:v>
                </c:pt>
                <c:pt idx="2018">
                  <c:v>1098,71</c:v>
                </c:pt>
                <c:pt idx="2019">
                  <c:v>1099,13</c:v>
                </c:pt>
                <c:pt idx="2020">
                  <c:v>1099,55</c:v>
                </c:pt>
                <c:pt idx="2021">
                  <c:v>1099,97</c:v>
                </c:pt>
                <c:pt idx="2022">
                  <c:v>1100,39</c:v>
                </c:pt>
                <c:pt idx="2023">
                  <c:v>1100,82</c:v>
                </c:pt>
                <c:pt idx="2024">
                  <c:v>1101,24</c:v>
                </c:pt>
                <c:pt idx="2025">
                  <c:v>1101,66</c:v>
                </c:pt>
                <c:pt idx="2026">
                  <c:v>1102,08</c:v>
                </c:pt>
                <c:pt idx="2027">
                  <c:v>1102,5</c:v>
                </c:pt>
                <c:pt idx="2028">
                  <c:v>1102,92</c:v>
                </c:pt>
                <c:pt idx="2029">
                  <c:v>1103,34</c:v>
                </c:pt>
                <c:pt idx="2030">
                  <c:v>1103,76</c:v>
                </c:pt>
                <c:pt idx="2031">
                  <c:v>1104,19</c:v>
                </c:pt>
                <c:pt idx="2032">
                  <c:v>1104,61</c:v>
                </c:pt>
                <c:pt idx="2033">
                  <c:v>1105,03</c:v>
                </c:pt>
                <c:pt idx="2034">
                  <c:v>1105,45</c:v>
                </c:pt>
                <c:pt idx="2035">
                  <c:v>1105,87</c:v>
                </c:pt>
                <c:pt idx="2036">
                  <c:v>1106,29</c:v>
                </c:pt>
                <c:pt idx="2037">
                  <c:v>1106,71</c:v>
                </c:pt>
                <c:pt idx="2038">
                  <c:v>1107,13</c:v>
                </c:pt>
                <c:pt idx="2039">
                  <c:v>1107,55</c:v>
                </c:pt>
                <c:pt idx="2040">
                  <c:v>1107,97</c:v>
                </c:pt>
                <c:pt idx="2041">
                  <c:v>1108,39</c:v>
                </c:pt>
                <c:pt idx="2042">
                  <c:v>1108,82</c:v>
                </c:pt>
                <c:pt idx="2043">
                  <c:v>1109,24</c:v>
                </c:pt>
                <c:pt idx="2044">
                  <c:v>1109,66</c:v>
                </c:pt>
                <c:pt idx="2045">
                  <c:v>1110,08</c:v>
                </c:pt>
                <c:pt idx="2046">
                  <c:v>1110,5</c:v>
                </c:pt>
                <c:pt idx="2047">
                  <c:v>1110,92</c:v>
                </c:pt>
                <c:pt idx="2048">
                  <c:v>FEL short</c:v>
                </c:pt>
                <c:pt idx="2049">
                  <c:v>-0,2</c:v>
                </c:pt>
                <c:pt idx="2050">
                  <c:v>2,2</c:v>
                </c:pt>
                <c:pt idx="2051">
                  <c:v>2,8</c:v>
                </c:pt>
                <c:pt idx="2052">
                  <c:v>1,26</c:v>
                </c:pt>
                <c:pt idx="2053">
                  <c:v>-2,27</c:v>
                </c:pt>
                <c:pt idx="2054">
                  <c:v>37,06</c:v>
                </c:pt>
                <c:pt idx="2055">
                  <c:v>94,87</c:v>
                </c:pt>
                <c:pt idx="2056">
                  <c:v>129,46</c:v>
                </c:pt>
                <c:pt idx="2057">
                  <c:v>120,6</c:v>
                </c:pt>
                <c:pt idx="2058">
                  <c:v>129,2</c:v>
                </c:pt>
                <c:pt idx="2059">
                  <c:v>128,27</c:v>
                </c:pt>
                <c:pt idx="2060">
                  <c:v>140,54</c:v>
                </c:pt>
                <c:pt idx="2061">
                  <c:v>130,93</c:v>
                </c:pt>
                <c:pt idx="2062">
                  <c:v>129,6</c:v>
                </c:pt>
                <c:pt idx="2063">
                  <c:v>136,06</c:v>
                </c:pt>
                <c:pt idx="2064">
                  <c:v>131,27</c:v>
                </c:pt>
                <c:pt idx="2065">
                  <c:v>123,6</c:v>
                </c:pt>
                <c:pt idx="2066">
                  <c:v>117,06</c:v>
                </c:pt>
                <c:pt idx="2067">
                  <c:v>120,6</c:v>
                </c:pt>
                <c:pt idx="2068">
                  <c:v>117,34</c:v>
                </c:pt>
                <c:pt idx="2069">
                  <c:v>128,87</c:v>
                </c:pt>
                <c:pt idx="2070">
                  <c:v>124</c:v>
                </c:pt>
                <c:pt idx="2071">
                  <c:v>128,13</c:v>
                </c:pt>
                <c:pt idx="2072">
                  <c:v>144,33</c:v>
                </c:pt>
                <c:pt idx="2073">
                  <c:v>144,87</c:v>
                </c:pt>
                <c:pt idx="2074">
                  <c:v>130,93</c:v>
                </c:pt>
                <c:pt idx="2075">
                  <c:v>124,27</c:v>
                </c:pt>
                <c:pt idx="2076">
                  <c:v>115,33</c:v>
                </c:pt>
                <c:pt idx="2077">
                  <c:v>125,47</c:v>
                </c:pt>
                <c:pt idx="2078">
                  <c:v>120,33</c:v>
                </c:pt>
                <c:pt idx="2079">
                  <c:v>124,13</c:v>
                </c:pt>
                <c:pt idx="2080">
                  <c:v>120,93</c:v>
                </c:pt>
                <c:pt idx="2081">
                  <c:v>129,47</c:v>
                </c:pt>
                <c:pt idx="2082">
                  <c:v>125,73</c:v>
                </c:pt>
                <c:pt idx="2083">
                  <c:v>106,13</c:v>
                </c:pt>
                <c:pt idx="2084">
                  <c:v>108,67</c:v>
                </c:pt>
                <c:pt idx="2085">
                  <c:v>129,67</c:v>
                </c:pt>
                <c:pt idx="2086">
                  <c:v>114,33</c:v>
                </c:pt>
                <c:pt idx="2087">
                  <c:v>120,67</c:v>
                </c:pt>
                <c:pt idx="2088">
                  <c:v>121,13</c:v>
                </c:pt>
                <c:pt idx="2089">
                  <c:v>106,87</c:v>
                </c:pt>
                <c:pt idx="2090">
                  <c:v>123,8</c:v>
                </c:pt>
                <c:pt idx="2091">
                  <c:v>109,6</c:v>
                </c:pt>
                <c:pt idx="2092">
                  <c:v>110,13</c:v>
                </c:pt>
                <c:pt idx="2093">
                  <c:v>124,6</c:v>
                </c:pt>
                <c:pt idx="2094">
                  <c:v>120,07</c:v>
                </c:pt>
                <c:pt idx="2095">
                  <c:v>116,74</c:v>
                </c:pt>
                <c:pt idx="2096">
                  <c:v>117,4</c:v>
                </c:pt>
                <c:pt idx="2097">
                  <c:v>120,27</c:v>
                </c:pt>
                <c:pt idx="2098">
                  <c:v>115,53</c:v>
                </c:pt>
                <c:pt idx="2099">
                  <c:v>132,26</c:v>
                </c:pt>
                <c:pt idx="2100">
                  <c:v>122,14</c:v>
                </c:pt>
                <c:pt idx="2101">
                  <c:v>117,86</c:v>
                </c:pt>
                <c:pt idx="2102">
                  <c:v>113,06</c:v>
                </c:pt>
                <c:pt idx="2103">
                  <c:v>110,07</c:v>
                </c:pt>
                <c:pt idx="2104">
                  <c:v>121,74</c:v>
                </c:pt>
                <c:pt idx="2105">
                  <c:v>130,73</c:v>
                </c:pt>
                <c:pt idx="2106">
                  <c:v>129,47</c:v>
                </c:pt>
                <c:pt idx="2107">
                  <c:v>109,4</c:v>
                </c:pt>
                <c:pt idx="2108">
                  <c:v>127,54</c:v>
                </c:pt>
                <c:pt idx="2109">
                  <c:v>111,2</c:v>
                </c:pt>
                <c:pt idx="2110">
                  <c:v>130,13</c:v>
                </c:pt>
                <c:pt idx="2111">
                  <c:v>123,54</c:v>
                </c:pt>
                <c:pt idx="2112">
                  <c:v>100,93</c:v>
                </c:pt>
                <c:pt idx="2113">
                  <c:v>123,4</c:v>
                </c:pt>
                <c:pt idx="2114">
                  <c:v>121,27</c:v>
                </c:pt>
                <c:pt idx="2115">
                  <c:v>120,34</c:v>
                </c:pt>
                <c:pt idx="2116">
                  <c:v>124,53</c:v>
                </c:pt>
                <c:pt idx="2117">
                  <c:v>113,67</c:v>
                </c:pt>
                <c:pt idx="2118">
                  <c:v>123,6</c:v>
                </c:pt>
                <c:pt idx="2119">
                  <c:v>106,46</c:v>
                </c:pt>
                <c:pt idx="2120">
                  <c:v>121,34</c:v>
                </c:pt>
                <c:pt idx="2121">
                  <c:v>132,14</c:v>
                </c:pt>
                <c:pt idx="2122">
                  <c:v>120,67</c:v>
                </c:pt>
                <c:pt idx="2123">
                  <c:v>121,4</c:v>
                </c:pt>
                <c:pt idx="2124">
                  <c:v>120,6</c:v>
                </c:pt>
                <c:pt idx="2125">
                  <c:v>118,26</c:v>
                </c:pt>
                <c:pt idx="2126">
                  <c:v>124,8</c:v>
                </c:pt>
                <c:pt idx="2127">
                  <c:v>109,93</c:v>
                </c:pt>
                <c:pt idx="2128">
                  <c:v>117,2</c:v>
                </c:pt>
                <c:pt idx="2129">
                  <c:v>122,06</c:v>
                </c:pt>
                <c:pt idx="2130">
                  <c:v>124,4</c:v>
                </c:pt>
                <c:pt idx="2131">
                  <c:v>112,53</c:v>
                </c:pt>
                <c:pt idx="2132">
                  <c:v>117,27</c:v>
                </c:pt>
                <c:pt idx="2133">
                  <c:v>111,34</c:v>
                </c:pt>
                <c:pt idx="2134">
                  <c:v>117,06</c:v>
                </c:pt>
                <c:pt idx="2135">
                  <c:v>117,54</c:v>
                </c:pt>
                <c:pt idx="2136">
                  <c:v>124,74</c:v>
                </c:pt>
                <c:pt idx="2137">
                  <c:v>128,2</c:v>
                </c:pt>
                <c:pt idx="2138">
                  <c:v>112,93</c:v>
                </c:pt>
                <c:pt idx="2139">
                  <c:v>112,67</c:v>
                </c:pt>
                <c:pt idx="2140">
                  <c:v>122,73</c:v>
                </c:pt>
                <c:pt idx="2141">
                  <c:v>122,8</c:v>
                </c:pt>
                <c:pt idx="2142">
                  <c:v>110,67</c:v>
                </c:pt>
                <c:pt idx="2143">
                  <c:v>127,27</c:v>
                </c:pt>
                <c:pt idx="2144">
                  <c:v>117,47</c:v>
                </c:pt>
                <c:pt idx="2145">
                  <c:v>110,33</c:v>
                </c:pt>
                <c:pt idx="2146">
                  <c:v>130,4</c:v>
                </c:pt>
                <c:pt idx="2147">
                  <c:v>130,67</c:v>
                </c:pt>
                <c:pt idx="2148">
                  <c:v>140,94</c:v>
                </c:pt>
                <c:pt idx="2149">
                  <c:v>127,73</c:v>
                </c:pt>
                <c:pt idx="2150">
                  <c:v>124,13</c:v>
                </c:pt>
                <c:pt idx="2151">
                  <c:v>122,8</c:v>
                </c:pt>
                <c:pt idx="2152">
                  <c:v>119,13</c:v>
                </c:pt>
                <c:pt idx="2153">
                  <c:v>119,74</c:v>
                </c:pt>
                <c:pt idx="2154">
                  <c:v>124,27</c:v>
                </c:pt>
                <c:pt idx="2155">
                  <c:v>123,2</c:v>
                </c:pt>
                <c:pt idx="2156">
                  <c:v>106,13</c:v>
                </c:pt>
                <c:pt idx="2157">
                  <c:v>120,13</c:v>
                </c:pt>
                <c:pt idx="2158">
                  <c:v>113,86</c:v>
                </c:pt>
                <c:pt idx="2159">
                  <c:v>123</c:v>
                </c:pt>
                <c:pt idx="2160">
                  <c:v>124,13</c:v>
                </c:pt>
                <c:pt idx="2161">
                  <c:v>133,6</c:v>
                </c:pt>
                <c:pt idx="2162">
                  <c:v>126,07</c:v>
                </c:pt>
                <c:pt idx="2163">
                  <c:v>125,46</c:v>
                </c:pt>
                <c:pt idx="2164">
                  <c:v>118,6</c:v>
                </c:pt>
                <c:pt idx="2165">
                  <c:v>115,93</c:v>
                </c:pt>
                <c:pt idx="2166">
                  <c:v>121,86</c:v>
                </c:pt>
                <c:pt idx="2167">
                  <c:v>122,6</c:v>
                </c:pt>
                <c:pt idx="2168">
                  <c:v>108,94</c:v>
                </c:pt>
                <c:pt idx="2169">
                  <c:v>116,13</c:v>
                </c:pt>
                <c:pt idx="2170">
                  <c:v>125,26</c:v>
                </c:pt>
                <c:pt idx="2171">
                  <c:v>890,8</c:v>
                </c:pt>
                <c:pt idx="2172">
                  <c:v>118,2</c:v>
                </c:pt>
                <c:pt idx="2173">
                  <c:v>130,6</c:v>
                </c:pt>
                <c:pt idx="2174">
                  <c:v>122,47</c:v>
                </c:pt>
                <c:pt idx="2175">
                  <c:v>131,8</c:v>
                </c:pt>
                <c:pt idx="2176">
                  <c:v>124,13</c:v>
                </c:pt>
                <c:pt idx="2177">
                  <c:v>135,07</c:v>
                </c:pt>
                <c:pt idx="2178">
                  <c:v>122,73</c:v>
                </c:pt>
                <c:pt idx="2179">
                  <c:v>119,14</c:v>
                </c:pt>
                <c:pt idx="2180">
                  <c:v>124,13</c:v>
                </c:pt>
                <c:pt idx="2181">
                  <c:v>134,8</c:v>
                </c:pt>
                <c:pt idx="2182">
                  <c:v>126,73</c:v>
                </c:pt>
                <c:pt idx="2183">
                  <c:v>126,33</c:v>
                </c:pt>
                <c:pt idx="2184">
                  <c:v>128,26</c:v>
                </c:pt>
                <c:pt idx="2185">
                  <c:v>129,53</c:v>
                </c:pt>
                <c:pt idx="2186">
                  <c:v>140,33</c:v>
                </c:pt>
                <c:pt idx="2187">
                  <c:v>150,86</c:v>
                </c:pt>
                <c:pt idx="2188">
                  <c:v>125,2</c:v>
                </c:pt>
                <c:pt idx="2189">
                  <c:v>130,67</c:v>
                </c:pt>
                <c:pt idx="2190">
                  <c:v>142,73</c:v>
                </c:pt>
                <c:pt idx="2191">
                  <c:v>126,07</c:v>
                </c:pt>
                <c:pt idx="2192">
                  <c:v>133,86</c:v>
                </c:pt>
                <c:pt idx="2193">
                  <c:v>136,87</c:v>
                </c:pt>
                <c:pt idx="2194">
                  <c:v>129,34</c:v>
                </c:pt>
                <c:pt idx="2195">
                  <c:v>126,2</c:v>
                </c:pt>
                <c:pt idx="2196">
                  <c:v>132,87</c:v>
                </c:pt>
                <c:pt idx="2197">
                  <c:v>118,6</c:v>
                </c:pt>
                <c:pt idx="2198">
                  <c:v>145,27</c:v>
                </c:pt>
                <c:pt idx="2199">
                  <c:v>134,4</c:v>
                </c:pt>
                <c:pt idx="2200">
                  <c:v>128,47</c:v>
                </c:pt>
                <c:pt idx="2201">
                  <c:v>143,86</c:v>
                </c:pt>
                <c:pt idx="2202">
                  <c:v>138,8</c:v>
                </c:pt>
                <c:pt idx="2203">
                  <c:v>125,6</c:v>
                </c:pt>
                <c:pt idx="2204">
                  <c:v>135,6</c:v>
                </c:pt>
                <c:pt idx="2205">
                  <c:v>147,67</c:v>
                </c:pt>
                <c:pt idx="2206">
                  <c:v>131,86</c:v>
                </c:pt>
                <c:pt idx="2207">
                  <c:v>141,27</c:v>
                </c:pt>
                <c:pt idx="2208">
                  <c:v>137</c:v>
                </c:pt>
                <c:pt idx="2209">
                  <c:v>137,2</c:v>
                </c:pt>
                <c:pt idx="2210">
                  <c:v>140,47</c:v>
                </c:pt>
                <c:pt idx="2211">
                  <c:v>146,06</c:v>
                </c:pt>
                <c:pt idx="2212">
                  <c:v>153,4</c:v>
                </c:pt>
                <c:pt idx="2213">
                  <c:v>140,06</c:v>
                </c:pt>
                <c:pt idx="2214">
                  <c:v>126,07</c:v>
                </c:pt>
                <c:pt idx="2215">
                  <c:v>123</c:v>
                </c:pt>
                <c:pt idx="2216">
                  <c:v>141,2</c:v>
                </c:pt>
                <c:pt idx="2217">
                  <c:v>141,86</c:v>
                </c:pt>
                <c:pt idx="2218">
                  <c:v>153,94</c:v>
                </c:pt>
                <c:pt idx="2219">
                  <c:v>153,67</c:v>
                </c:pt>
                <c:pt idx="2220">
                  <c:v>151</c:v>
                </c:pt>
                <c:pt idx="2221">
                  <c:v>150,53</c:v>
                </c:pt>
                <c:pt idx="2222">
                  <c:v>149,2</c:v>
                </c:pt>
                <c:pt idx="2223">
                  <c:v>156,73</c:v>
                </c:pt>
                <c:pt idx="2224">
                  <c:v>149,33</c:v>
                </c:pt>
                <c:pt idx="2225">
                  <c:v>156,53</c:v>
                </c:pt>
                <c:pt idx="2226">
                  <c:v>151,6</c:v>
                </c:pt>
                <c:pt idx="2227">
                  <c:v>143,27</c:v>
                </c:pt>
                <c:pt idx="2228">
                  <c:v>145,6</c:v>
                </c:pt>
                <c:pt idx="2229">
                  <c:v>141</c:v>
                </c:pt>
                <c:pt idx="2230">
                  <c:v>152,47</c:v>
                </c:pt>
                <c:pt idx="2231">
                  <c:v>154,33</c:v>
                </c:pt>
                <c:pt idx="2232">
                  <c:v>169,67</c:v>
                </c:pt>
                <c:pt idx="2233">
                  <c:v>177,54</c:v>
                </c:pt>
                <c:pt idx="2234">
                  <c:v>155,67</c:v>
                </c:pt>
                <c:pt idx="2235">
                  <c:v>158,73</c:v>
                </c:pt>
                <c:pt idx="2236">
                  <c:v>148,06</c:v>
                </c:pt>
                <c:pt idx="2237">
                  <c:v>168</c:v>
                </c:pt>
                <c:pt idx="2238">
                  <c:v>157,47</c:v>
                </c:pt>
                <c:pt idx="2239">
                  <c:v>164,73</c:v>
                </c:pt>
                <c:pt idx="2240">
                  <c:v>160,73</c:v>
                </c:pt>
                <c:pt idx="2241">
                  <c:v>170,46</c:v>
                </c:pt>
                <c:pt idx="2242">
                  <c:v>151,93</c:v>
                </c:pt>
                <c:pt idx="2243">
                  <c:v>158,33</c:v>
                </c:pt>
                <c:pt idx="2244">
                  <c:v>157,67</c:v>
                </c:pt>
                <c:pt idx="2245">
                  <c:v>159,8</c:v>
                </c:pt>
                <c:pt idx="2246">
                  <c:v>165,4</c:v>
                </c:pt>
                <c:pt idx="2247">
                  <c:v>164,66</c:v>
                </c:pt>
                <c:pt idx="2248">
                  <c:v>157,4</c:v>
                </c:pt>
                <c:pt idx="2249">
                  <c:v>168,2</c:v>
                </c:pt>
                <c:pt idx="2250">
                  <c:v>151,2</c:v>
                </c:pt>
                <c:pt idx="2251">
                  <c:v>165</c:v>
                </c:pt>
                <c:pt idx="2252">
                  <c:v>178,6</c:v>
                </c:pt>
                <c:pt idx="2253">
                  <c:v>161,13</c:v>
                </c:pt>
                <c:pt idx="2254">
                  <c:v>163,07</c:v>
                </c:pt>
                <c:pt idx="2255">
                  <c:v>189,33</c:v>
                </c:pt>
                <c:pt idx="2256">
                  <c:v>163,87</c:v>
                </c:pt>
                <c:pt idx="2257">
                  <c:v>174,07</c:v>
                </c:pt>
                <c:pt idx="2258">
                  <c:v>167,93</c:v>
                </c:pt>
                <c:pt idx="2259">
                  <c:v>173,53</c:v>
                </c:pt>
                <c:pt idx="2260">
                  <c:v>179,67</c:v>
                </c:pt>
                <c:pt idx="2261">
                  <c:v>183,53</c:v>
                </c:pt>
                <c:pt idx="2262">
                  <c:v>208,27</c:v>
                </c:pt>
                <c:pt idx="2263">
                  <c:v>205,87</c:v>
                </c:pt>
                <c:pt idx="2264">
                  <c:v>195,47</c:v>
                </c:pt>
                <c:pt idx="2265">
                  <c:v>191,73</c:v>
                </c:pt>
                <c:pt idx="2266">
                  <c:v>203,87</c:v>
                </c:pt>
                <c:pt idx="2267">
                  <c:v>179,4</c:v>
                </c:pt>
                <c:pt idx="2268">
                  <c:v>179,27</c:v>
                </c:pt>
                <c:pt idx="2269">
                  <c:v>192</c:v>
                </c:pt>
                <c:pt idx="2270">
                  <c:v>191,33</c:v>
                </c:pt>
                <c:pt idx="2271">
                  <c:v>187,6</c:v>
                </c:pt>
                <c:pt idx="2272">
                  <c:v>208,67</c:v>
                </c:pt>
                <c:pt idx="2273">
                  <c:v>211,27</c:v>
                </c:pt>
                <c:pt idx="2274">
                  <c:v>220,2</c:v>
                </c:pt>
                <c:pt idx="2275">
                  <c:v>211,33</c:v>
                </c:pt>
                <c:pt idx="2276">
                  <c:v>215,6</c:v>
                </c:pt>
                <c:pt idx="2277">
                  <c:v>216,8</c:v>
                </c:pt>
                <c:pt idx="2278">
                  <c:v>205,73</c:v>
                </c:pt>
                <c:pt idx="2279">
                  <c:v>238,27</c:v>
                </c:pt>
                <c:pt idx="2280">
                  <c:v>220,67</c:v>
                </c:pt>
                <c:pt idx="2281">
                  <c:v>210,67</c:v>
                </c:pt>
                <c:pt idx="2282">
                  <c:v>206,2</c:v>
                </c:pt>
                <c:pt idx="2283">
                  <c:v>219,53</c:v>
                </c:pt>
                <c:pt idx="2284">
                  <c:v>222,13</c:v>
                </c:pt>
                <c:pt idx="2285">
                  <c:v>206,4</c:v>
                </c:pt>
                <c:pt idx="2286">
                  <c:v>227,53</c:v>
                </c:pt>
                <c:pt idx="2287">
                  <c:v>210,54</c:v>
                </c:pt>
                <c:pt idx="2288">
                  <c:v>237,73</c:v>
                </c:pt>
                <c:pt idx="2289">
                  <c:v>224,07</c:v>
                </c:pt>
                <c:pt idx="2290">
                  <c:v>247,33</c:v>
                </c:pt>
                <c:pt idx="2291">
                  <c:v>244,33</c:v>
                </c:pt>
                <c:pt idx="2292">
                  <c:v>253,13</c:v>
                </c:pt>
                <c:pt idx="2293">
                  <c:v>255,4</c:v>
                </c:pt>
                <c:pt idx="2294">
                  <c:v>271,94</c:v>
                </c:pt>
                <c:pt idx="2295">
                  <c:v>255,4</c:v>
                </c:pt>
                <c:pt idx="2296">
                  <c:v>251,07</c:v>
                </c:pt>
                <c:pt idx="2297">
                  <c:v>263,06</c:v>
                </c:pt>
                <c:pt idx="2298">
                  <c:v>255,46</c:v>
                </c:pt>
                <c:pt idx="2299">
                  <c:v>247,07</c:v>
                </c:pt>
                <c:pt idx="2300">
                  <c:v>249,27</c:v>
                </c:pt>
                <c:pt idx="2301">
                  <c:v>253,73</c:v>
                </c:pt>
                <c:pt idx="2302">
                  <c:v>246,6</c:v>
                </c:pt>
                <c:pt idx="2303">
                  <c:v>270,47</c:v>
                </c:pt>
                <c:pt idx="2304">
                  <c:v>265,74</c:v>
                </c:pt>
                <c:pt idx="2305">
                  <c:v>260,13</c:v>
                </c:pt>
                <c:pt idx="2306">
                  <c:v>281,33</c:v>
                </c:pt>
                <c:pt idx="2307">
                  <c:v>290</c:v>
                </c:pt>
                <c:pt idx="2308">
                  <c:v>288,87</c:v>
                </c:pt>
                <c:pt idx="2309">
                  <c:v>296,2</c:v>
                </c:pt>
                <c:pt idx="2310">
                  <c:v>297,86</c:v>
                </c:pt>
                <c:pt idx="2311">
                  <c:v>297,93</c:v>
                </c:pt>
                <c:pt idx="2312">
                  <c:v>289,86</c:v>
                </c:pt>
                <c:pt idx="2313">
                  <c:v>285,4</c:v>
                </c:pt>
                <c:pt idx="2314">
                  <c:v>282,8</c:v>
                </c:pt>
                <c:pt idx="2315">
                  <c:v>302,8</c:v>
                </c:pt>
                <c:pt idx="2316">
                  <c:v>289</c:v>
                </c:pt>
                <c:pt idx="2317">
                  <c:v>314,07</c:v>
                </c:pt>
                <c:pt idx="2318">
                  <c:v>286,27</c:v>
                </c:pt>
                <c:pt idx="2319">
                  <c:v>321,46</c:v>
                </c:pt>
                <c:pt idx="2320">
                  <c:v>307,6</c:v>
                </c:pt>
                <c:pt idx="2321">
                  <c:v>311,6</c:v>
                </c:pt>
                <c:pt idx="2322">
                  <c:v>324,6</c:v>
                </c:pt>
                <c:pt idx="2323">
                  <c:v>336,07</c:v>
                </c:pt>
                <c:pt idx="2324">
                  <c:v>336,47</c:v>
                </c:pt>
                <c:pt idx="2325">
                  <c:v>348,46</c:v>
                </c:pt>
                <c:pt idx="2326">
                  <c:v>346,34</c:v>
                </c:pt>
                <c:pt idx="2327">
                  <c:v>350,74</c:v>
                </c:pt>
                <c:pt idx="2328">
                  <c:v>360,47</c:v>
                </c:pt>
                <c:pt idx="2329">
                  <c:v>365,73</c:v>
                </c:pt>
                <c:pt idx="2330">
                  <c:v>363,26</c:v>
                </c:pt>
                <c:pt idx="2331">
                  <c:v>379,87</c:v>
                </c:pt>
                <c:pt idx="2332">
                  <c:v>368,34</c:v>
                </c:pt>
                <c:pt idx="2333">
                  <c:v>361,06</c:v>
                </c:pt>
                <c:pt idx="2334">
                  <c:v>360,26</c:v>
                </c:pt>
                <c:pt idx="2335">
                  <c:v>344,47</c:v>
                </c:pt>
                <c:pt idx="2336">
                  <c:v>352,14</c:v>
                </c:pt>
                <c:pt idx="2337">
                  <c:v>364,6</c:v>
                </c:pt>
                <c:pt idx="2338">
                  <c:v>370,6</c:v>
                </c:pt>
                <c:pt idx="2339">
                  <c:v>402,2</c:v>
                </c:pt>
                <c:pt idx="2340">
                  <c:v>410</c:v>
                </c:pt>
                <c:pt idx="2341">
                  <c:v>428,34</c:v>
                </c:pt>
                <c:pt idx="2342">
                  <c:v>431,67</c:v>
                </c:pt>
                <c:pt idx="2343">
                  <c:v>454,47</c:v>
                </c:pt>
                <c:pt idx="2344">
                  <c:v>440,13</c:v>
                </c:pt>
                <c:pt idx="2345">
                  <c:v>457,94</c:v>
                </c:pt>
                <c:pt idx="2346">
                  <c:v>459,2</c:v>
                </c:pt>
                <c:pt idx="2347">
                  <c:v>460,8</c:v>
                </c:pt>
                <c:pt idx="2348">
                  <c:v>459,53</c:v>
                </c:pt>
                <c:pt idx="2349">
                  <c:v>430,87</c:v>
                </c:pt>
                <c:pt idx="2350">
                  <c:v>431,14</c:v>
                </c:pt>
                <c:pt idx="2351">
                  <c:v>425,73</c:v>
                </c:pt>
                <c:pt idx="2352">
                  <c:v>415,8</c:v>
                </c:pt>
                <c:pt idx="2353">
                  <c:v>450,14</c:v>
                </c:pt>
                <c:pt idx="2354">
                  <c:v>459,2</c:v>
                </c:pt>
                <c:pt idx="2355">
                  <c:v>476,93</c:v>
                </c:pt>
                <c:pt idx="2356">
                  <c:v>516</c:v>
                </c:pt>
                <c:pt idx="2357">
                  <c:v>532,73</c:v>
                </c:pt>
                <c:pt idx="2358">
                  <c:v>553,2</c:v>
                </c:pt>
                <c:pt idx="2359">
                  <c:v>583,07</c:v>
                </c:pt>
                <c:pt idx="2360">
                  <c:v>577,26</c:v>
                </c:pt>
                <c:pt idx="2361">
                  <c:v>582,67</c:v>
                </c:pt>
                <c:pt idx="2362">
                  <c:v>591,53</c:v>
                </c:pt>
                <c:pt idx="2363">
                  <c:v>574,46</c:v>
                </c:pt>
                <c:pt idx="2364">
                  <c:v>556,8</c:v>
                </c:pt>
                <c:pt idx="2365">
                  <c:v>576,33</c:v>
                </c:pt>
                <c:pt idx="2366">
                  <c:v>567,74</c:v>
                </c:pt>
                <c:pt idx="2367">
                  <c:v>562,2</c:v>
                </c:pt>
                <c:pt idx="2368">
                  <c:v>557,73</c:v>
                </c:pt>
                <c:pt idx="2369">
                  <c:v>557,8</c:v>
                </c:pt>
                <c:pt idx="2370">
                  <c:v>567,94</c:v>
                </c:pt>
                <c:pt idx="2371">
                  <c:v>567,6</c:v>
                </c:pt>
                <c:pt idx="2372">
                  <c:v>557,07</c:v>
                </c:pt>
                <c:pt idx="2373">
                  <c:v>566,73</c:v>
                </c:pt>
                <c:pt idx="2374">
                  <c:v>588,54</c:v>
                </c:pt>
                <c:pt idx="2375">
                  <c:v>590,47</c:v>
                </c:pt>
                <c:pt idx="2376">
                  <c:v>595,53</c:v>
                </c:pt>
                <c:pt idx="2377">
                  <c:v>591,2</c:v>
                </c:pt>
                <c:pt idx="2378">
                  <c:v>611,33</c:v>
                </c:pt>
                <c:pt idx="2379">
                  <c:v>587</c:v>
                </c:pt>
                <c:pt idx="2380">
                  <c:v>605,33</c:v>
                </c:pt>
                <c:pt idx="2381">
                  <c:v>597,8</c:v>
                </c:pt>
                <c:pt idx="2382">
                  <c:v>608,53</c:v>
                </c:pt>
                <c:pt idx="2383">
                  <c:v>606,13</c:v>
                </c:pt>
                <c:pt idx="2384">
                  <c:v>614,8</c:v>
                </c:pt>
                <c:pt idx="2385">
                  <c:v>604,67</c:v>
                </c:pt>
                <c:pt idx="2386">
                  <c:v>605,6</c:v>
                </c:pt>
                <c:pt idx="2387">
                  <c:v>625,4</c:v>
                </c:pt>
                <c:pt idx="2388">
                  <c:v>618,53</c:v>
                </c:pt>
                <c:pt idx="2389">
                  <c:v>633,94</c:v>
                </c:pt>
                <c:pt idx="2390">
                  <c:v>631,66</c:v>
                </c:pt>
                <c:pt idx="2391">
                  <c:v>634,94</c:v>
                </c:pt>
                <c:pt idx="2392">
                  <c:v>652,33</c:v>
                </c:pt>
                <c:pt idx="2393">
                  <c:v>644,54</c:v>
                </c:pt>
                <c:pt idx="2394">
                  <c:v>663,4</c:v>
                </c:pt>
                <c:pt idx="2395">
                  <c:v>648,4</c:v>
                </c:pt>
                <c:pt idx="2396">
                  <c:v>657,74</c:v>
                </c:pt>
                <c:pt idx="2397">
                  <c:v>675,07</c:v>
                </c:pt>
                <c:pt idx="2398">
                  <c:v>671,47</c:v>
                </c:pt>
                <c:pt idx="2399">
                  <c:v>683,8</c:v>
                </c:pt>
                <c:pt idx="2400">
                  <c:v>682,86</c:v>
                </c:pt>
                <c:pt idx="2401">
                  <c:v>698,4</c:v>
                </c:pt>
                <c:pt idx="2402">
                  <c:v>696,6</c:v>
                </c:pt>
                <c:pt idx="2403">
                  <c:v>699,87</c:v>
                </c:pt>
                <c:pt idx="2404">
                  <c:v>711,73</c:v>
                </c:pt>
                <c:pt idx="2405">
                  <c:v>720,06</c:v>
                </c:pt>
                <c:pt idx="2406">
                  <c:v>742,6</c:v>
                </c:pt>
                <c:pt idx="2407">
                  <c:v>735</c:v>
                </c:pt>
                <c:pt idx="2408">
                  <c:v>744,2</c:v>
                </c:pt>
                <c:pt idx="2409">
                  <c:v>760,47</c:v>
                </c:pt>
                <c:pt idx="2410">
                  <c:v>768,6</c:v>
                </c:pt>
                <c:pt idx="2411">
                  <c:v>778,93</c:v>
                </c:pt>
                <c:pt idx="2412">
                  <c:v>772,93</c:v>
                </c:pt>
                <c:pt idx="2413">
                  <c:v>786,66</c:v>
                </c:pt>
                <c:pt idx="2414">
                  <c:v>802,73</c:v>
                </c:pt>
                <c:pt idx="2415">
                  <c:v>806,67</c:v>
                </c:pt>
                <c:pt idx="2416">
                  <c:v>809,34</c:v>
                </c:pt>
                <c:pt idx="2417">
                  <c:v>833,53</c:v>
                </c:pt>
                <c:pt idx="2418">
                  <c:v>820,47</c:v>
                </c:pt>
                <c:pt idx="2419">
                  <c:v>823,93</c:v>
                </c:pt>
                <c:pt idx="2420">
                  <c:v>833,46</c:v>
                </c:pt>
                <c:pt idx="2421">
                  <c:v>837,14</c:v>
                </c:pt>
                <c:pt idx="2422">
                  <c:v>855,67</c:v>
                </c:pt>
                <c:pt idx="2423">
                  <c:v>865,6</c:v>
                </c:pt>
                <c:pt idx="2424">
                  <c:v>879,47</c:v>
                </c:pt>
                <c:pt idx="2425">
                  <c:v>889,6</c:v>
                </c:pt>
                <c:pt idx="2426">
                  <c:v>904,66</c:v>
                </c:pt>
                <c:pt idx="2427">
                  <c:v>913,07</c:v>
                </c:pt>
                <c:pt idx="2428">
                  <c:v>929,3</c:v>
                </c:pt>
                <c:pt idx="2429">
                  <c:v>945,53</c:v>
                </c:pt>
                <c:pt idx="2430">
                  <c:v>959,66</c:v>
                </c:pt>
                <c:pt idx="2431">
                  <c:v>950,33</c:v>
                </c:pt>
                <c:pt idx="2432">
                  <c:v>974,53</c:v>
                </c:pt>
                <c:pt idx="2433">
                  <c:v>967,6</c:v>
                </c:pt>
                <c:pt idx="2434">
                  <c:v>992,2</c:v>
                </c:pt>
                <c:pt idx="2435">
                  <c:v>1008,86</c:v>
                </c:pt>
                <c:pt idx="2436">
                  <c:v>1103,74</c:v>
                </c:pt>
                <c:pt idx="2437">
                  <c:v>1016,4</c:v>
                </c:pt>
                <c:pt idx="2438">
                  <c:v>1052,14</c:v>
                </c:pt>
                <c:pt idx="2439">
                  <c:v>1054,13</c:v>
                </c:pt>
                <c:pt idx="2440">
                  <c:v>1078,27</c:v>
                </c:pt>
                <c:pt idx="2441">
                  <c:v>1068,2</c:v>
                </c:pt>
                <c:pt idx="2442">
                  <c:v>1101,6</c:v>
                </c:pt>
                <c:pt idx="2443">
                  <c:v>1121,07</c:v>
                </c:pt>
                <c:pt idx="2444">
                  <c:v>1140,93</c:v>
                </c:pt>
                <c:pt idx="2445">
                  <c:v>1144,8</c:v>
                </c:pt>
                <c:pt idx="2446">
                  <c:v>1188,93</c:v>
                </c:pt>
                <c:pt idx="2447">
                  <c:v>1181,27</c:v>
                </c:pt>
                <c:pt idx="2448">
                  <c:v>1187,14</c:v>
                </c:pt>
                <c:pt idx="2449">
                  <c:v>1231,4</c:v>
                </c:pt>
                <c:pt idx="2450">
                  <c:v>1235</c:v>
                </c:pt>
                <c:pt idx="2451">
                  <c:v>1255,6</c:v>
                </c:pt>
                <c:pt idx="2452">
                  <c:v>1259,4</c:v>
                </c:pt>
                <c:pt idx="2453">
                  <c:v>1271,4</c:v>
                </c:pt>
                <c:pt idx="2454">
                  <c:v>1302,8</c:v>
                </c:pt>
                <c:pt idx="2455">
                  <c:v>1322,13</c:v>
                </c:pt>
                <c:pt idx="2456">
                  <c:v>1338,13</c:v>
                </c:pt>
                <c:pt idx="2457">
                  <c:v>1362,93</c:v>
                </c:pt>
                <c:pt idx="2458">
                  <c:v>1380,54</c:v>
                </c:pt>
                <c:pt idx="2459">
                  <c:v>1393,6</c:v>
                </c:pt>
                <c:pt idx="2460">
                  <c:v>1430,27</c:v>
                </c:pt>
                <c:pt idx="2461">
                  <c:v>1432,53</c:v>
                </c:pt>
                <c:pt idx="2462">
                  <c:v>1471,13</c:v>
                </c:pt>
                <c:pt idx="2463">
                  <c:v>1489,74</c:v>
                </c:pt>
                <c:pt idx="2464">
                  <c:v>1509,34</c:v>
                </c:pt>
                <c:pt idx="2465">
                  <c:v>1542,27</c:v>
                </c:pt>
                <c:pt idx="2466">
                  <c:v>1553,4</c:v>
                </c:pt>
                <c:pt idx="2467">
                  <c:v>1577,2</c:v>
                </c:pt>
                <c:pt idx="2468">
                  <c:v>1584,66</c:v>
                </c:pt>
                <c:pt idx="2469">
                  <c:v>1629,94</c:v>
                </c:pt>
                <c:pt idx="2470">
                  <c:v>1664,27</c:v>
                </c:pt>
                <c:pt idx="2471">
                  <c:v>1688</c:v>
                </c:pt>
                <c:pt idx="2472">
                  <c:v>1703,93</c:v>
                </c:pt>
                <c:pt idx="2473">
                  <c:v>1707,93</c:v>
                </c:pt>
                <c:pt idx="2474">
                  <c:v>1735,34</c:v>
                </c:pt>
                <c:pt idx="2475">
                  <c:v>1753,2</c:v>
                </c:pt>
                <c:pt idx="2476">
                  <c:v>1778,13</c:v>
                </c:pt>
                <c:pt idx="2477">
                  <c:v>1795,06</c:v>
                </c:pt>
                <c:pt idx="2478">
                  <c:v>1855,6</c:v>
                </c:pt>
                <c:pt idx="2479">
                  <c:v>1868,87</c:v>
                </c:pt>
                <c:pt idx="2480">
                  <c:v>1890,73</c:v>
                </c:pt>
                <c:pt idx="2481">
                  <c:v>1923,94</c:v>
                </c:pt>
                <c:pt idx="2482">
                  <c:v>1957,47</c:v>
                </c:pt>
                <c:pt idx="2483">
                  <c:v>1975,8</c:v>
                </c:pt>
                <c:pt idx="2484">
                  <c:v>2013,2</c:v>
                </c:pt>
                <c:pt idx="2485">
                  <c:v>2047,2</c:v>
                </c:pt>
                <c:pt idx="2486">
                  <c:v>2045,4</c:v>
                </c:pt>
                <c:pt idx="2487">
                  <c:v>2087,8</c:v>
                </c:pt>
                <c:pt idx="2488">
                  <c:v>2121,74</c:v>
                </c:pt>
                <c:pt idx="2489">
                  <c:v>2137,27</c:v>
                </c:pt>
                <c:pt idx="2490">
                  <c:v>2167,2</c:v>
                </c:pt>
                <c:pt idx="2491">
                  <c:v>2202,2</c:v>
                </c:pt>
                <c:pt idx="2492">
                  <c:v>2232,47</c:v>
                </c:pt>
                <c:pt idx="2493">
                  <c:v>2267,53</c:v>
                </c:pt>
                <c:pt idx="2494">
                  <c:v>2280</c:v>
                </c:pt>
                <c:pt idx="2495">
                  <c:v>2312,87</c:v>
                </c:pt>
                <c:pt idx="2496">
                  <c:v>2371</c:v>
                </c:pt>
                <c:pt idx="2497">
                  <c:v>2374,34</c:v>
                </c:pt>
                <c:pt idx="2498">
                  <c:v>2415,6</c:v>
                </c:pt>
                <c:pt idx="2499">
                  <c:v>2431,87</c:v>
                </c:pt>
                <c:pt idx="2500">
                  <c:v>2483,93</c:v>
                </c:pt>
                <c:pt idx="2501">
                  <c:v>2491,73</c:v>
                </c:pt>
                <c:pt idx="2502">
                  <c:v>2528,73</c:v>
                </c:pt>
                <c:pt idx="2503">
                  <c:v>2570,46</c:v>
                </c:pt>
                <c:pt idx="2504">
                  <c:v>2593,8</c:v>
                </c:pt>
                <c:pt idx="2505">
                  <c:v>2604</c:v>
                </c:pt>
                <c:pt idx="2506">
                  <c:v>2644,07</c:v>
                </c:pt>
                <c:pt idx="2507">
                  <c:v>2701,67</c:v>
                </c:pt>
                <c:pt idx="2508">
                  <c:v>2705,27</c:v>
                </c:pt>
                <c:pt idx="2509">
                  <c:v>2744,07</c:v>
                </c:pt>
                <c:pt idx="2510">
                  <c:v>2786,53</c:v>
                </c:pt>
                <c:pt idx="2511">
                  <c:v>2803,46</c:v>
                </c:pt>
                <c:pt idx="2512">
                  <c:v>2838,47</c:v>
                </c:pt>
                <c:pt idx="2513">
                  <c:v>2901,26</c:v>
                </c:pt>
                <c:pt idx="2514">
                  <c:v>2899,47</c:v>
                </c:pt>
                <c:pt idx="2515">
                  <c:v>2972,26</c:v>
                </c:pt>
                <c:pt idx="2516">
                  <c:v>2989,27</c:v>
                </c:pt>
                <c:pt idx="2517">
                  <c:v>3021,47</c:v>
                </c:pt>
                <c:pt idx="2518">
                  <c:v>3052,86</c:v>
                </c:pt>
                <c:pt idx="2519">
                  <c:v>3105,2</c:v>
                </c:pt>
                <c:pt idx="2520">
                  <c:v>3108,6</c:v>
                </c:pt>
                <c:pt idx="2521">
                  <c:v>3172,2</c:v>
                </c:pt>
                <c:pt idx="2522">
                  <c:v>3181,93</c:v>
                </c:pt>
                <c:pt idx="2523">
                  <c:v>3232,4</c:v>
                </c:pt>
                <c:pt idx="2524">
                  <c:v>3273,87</c:v>
                </c:pt>
                <c:pt idx="2525">
                  <c:v>3289</c:v>
                </c:pt>
                <c:pt idx="2526">
                  <c:v>3334</c:v>
                </c:pt>
                <c:pt idx="2527">
                  <c:v>3378,46</c:v>
                </c:pt>
                <c:pt idx="2528">
                  <c:v>3414</c:v>
                </c:pt>
                <c:pt idx="2529">
                  <c:v>3422,06</c:v>
                </c:pt>
                <c:pt idx="2530">
                  <c:v>3478</c:v>
                </c:pt>
                <c:pt idx="2531">
                  <c:v>3506</c:v>
                </c:pt>
                <c:pt idx="2532">
                  <c:v>3540,8</c:v>
                </c:pt>
                <c:pt idx="2533">
                  <c:v>3569,07</c:v>
                </c:pt>
                <c:pt idx="2534">
                  <c:v>3617,27</c:v>
                </c:pt>
                <c:pt idx="2535">
                  <c:v>3654,93</c:v>
                </c:pt>
                <c:pt idx="2536">
                  <c:v>3684,6</c:v>
                </c:pt>
                <c:pt idx="2537">
                  <c:v>3733,27</c:v>
                </c:pt>
                <c:pt idx="2538">
                  <c:v>3790,87</c:v>
                </c:pt>
                <c:pt idx="2539">
                  <c:v>3812,73</c:v>
                </c:pt>
                <c:pt idx="2540">
                  <c:v>3860,2</c:v>
                </c:pt>
                <c:pt idx="2541">
                  <c:v>3875,73</c:v>
                </c:pt>
                <c:pt idx="2542">
                  <c:v>3913</c:v>
                </c:pt>
                <c:pt idx="2543">
                  <c:v>3969,53</c:v>
                </c:pt>
                <c:pt idx="2544">
                  <c:v>4005,74</c:v>
                </c:pt>
                <c:pt idx="2545">
                  <c:v>4057,93</c:v>
                </c:pt>
                <c:pt idx="2546">
                  <c:v>4083,8</c:v>
                </c:pt>
                <c:pt idx="2547">
                  <c:v>4117,27</c:v>
                </c:pt>
                <c:pt idx="2548">
                  <c:v>4169,67</c:v>
                </c:pt>
                <c:pt idx="2549">
                  <c:v>4226,53</c:v>
                </c:pt>
                <c:pt idx="2550">
                  <c:v>4267,53</c:v>
                </c:pt>
                <c:pt idx="2551">
                  <c:v>4282,53</c:v>
                </c:pt>
                <c:pt idx="2552">
                  <c:v>4327,26</c:v>
                </c:pt>
                <c:pt idx="2553">
                  <c:v>4370,27</c:v>
                </c:pt>
                <c:pt idx="2554">
                  <c:v>4411,67</c:v>
                </c:pt>
                <c:pt idx="2555">
                  <c:v>4460,8</c:v>
                </c:pt>
                <c:pt idx="2556">
                  <c:v>4514,73</c:v>
                </c:pt>
                <c:pt idx="2557">
                  <c:v>4538,53</c:v>
                </c:pt>
                <c:pt idx="2558">
                  <c:v>4579,93</c:v>
                </c:pt>
                <c:pt idx="2559">
                  <c:v>4625,67</c:v>
                </c:pt>
                <c:pt idx="2560">
                  <c:v>4685,13</c:v>
                </c:pt>
                <c:pt idx="2561">
                  <c:v>4717,07</c:v>
                </c:pt>
                <c:pt idx="2562">
                  <c:v>4765,2</c:v>
                </c:pt>
                <c:pt idx="2563">
                  <c:v>4786,54</c:v>
                </c:pt>
                <c:pt idx="2564">
                  <c:v>4881,93</c:v>
                </c:pt>
                <c:pt idx="2565">
                  <c:v>4899,4</c:v>
                </c:pt>
                <c:pt idx="2566">
                  <c:v>4932,73</c:v>
                </c:pt>
                <c:pt idx="2567">
                  <c:v>4974</c:v>
                </c:pt>
                <c:pt idx="2568">
                  <c:v>5032,07</c:v>
                </c:pt>
                <c:pt idx="2569">
                  <c:v>5093,27</c:v>
                </c:pt>
                <c:pt idx="2570">
                  <c:v>5138,46</c:v>
                </c:pt>
                <c:pt idx="2571">
                  <c:v>5210,13</c:v>
                </c:pt>
                <c:pt idx="2572">
                  <c:v>5226,26</c:v>
                </c:pt>
                <c:pt idx="2573">
                  <c:v>5308,8</c:v>
                </c:pt>
                <c:pt idx="2574">
                  <c:v>5337,87</c:v>
                </c:pt>
                <c:pt idx="2575">
                  <c:v>5389,74</c:v>
                </c:pt>
                <c:pt idx="2576">
                  <c:v>5427,2</c:v>
                </c:pt>
                <c:pt idx="2577">
                  <c:v>5471,13</c:v>
                </c:pt>
                <c:pt idx="2578">
                  <c:v>5533,53</c:v>
                </c:pt>
                <c:pt idx="2579">
                  <c:v>5575,87</c:v>
                </c:pt>
                <c:pt idx="2580">
                  <c:v>5643,13</c:v>
                </c:pt>
                <c:pt idx="2581">
                  <c:v>5668,6</c:v>
                </c:pt>
                <c:pt idx="2582">
                  <c:v>5723,87</c:v>
                </c:pt>
                <c:pt idx="2583">
                  <c:v>5803,73</c:v>
                </c:pt>
                <c:pt idx="2584">
                  <c:v>5823,07</c:v>
                </c:pt>
                <c:pt idx="2585">
                  <c:v>5881,67</c:v>
                </c:pt>
                <c:pt idx="2586">
                  <c:v>5897</c:v>
                </c:pt>
                <c:pt idx="2587">
                  <c:v>5954,53</c:v>
                </c:pt>
                <c:pt idx="2588">
                  <c:v>6001,54</c:v>
                </c:pt>
                <c:pt idx="2589">
                  <c:v>6072,07</c:v>
                </c:pt>
                <c:pt idx="2590">
                  <c:v>6124,87</c:v>
                </c:pt>
                <c:pt idx="2591">
                  <c:v>6146,46</c:v>
                </c:pt>
                <c:pt idx="2592">
                  <c:v>6235,6</c:v>
                </c:pt>
                <c:pt idx="2593">
                  <c:v>6254,27</c:v>
                </c:pt>
                <c:pt idx="2594">
                  <c:v>6330,4</c:v>
                </c:pt>
                <c:pt idx="2595">
                  <c:v>6360,73</c:v>
                </c:pt>
                <c:pt idx="2596">
                  <c:v>6426,33</c:v>
                </c:pt>
                <c:pt idx="2597">
                  <c:v>6480,86</c:v>
                </c:pt>
                <c:pt idx="2598">
                  <c:v>6513,66</c:v>
                </c:pt>
                <c:pt idx="2599">
                  <c:v>6569,93</c:v>
                </c:pt>
                <c:pt idx="2600">
                  <c:v>6645,6</c:v>
                </c:pt>
                <c:pt idx="2601">
                  <c:v>6672,93</c:v>
                </c:pt>
                <c:pt idx="2602">
                  <c:v>6727,14</c:v>
                </c:pt>
                <c:pt idx="2603">
                  <c:v>6793,47</c:v>
                </c:pt>
                <c:pt idx="2604">
                  <c:v>6842,8</c:v>
                </c:pt>
                <c:pt idx="2605">
                  <c:v>6889,47</c:v>
                </c:pt>
                <c:pt idx="2606">
                  <c:v>6953,46</c:v>
                </c:pt>
                <c:pt idx="2607">
                  <c:v>7017,67</c:v>
                </c:pt>
                <c:pt idx="2608">
                  <c:v>7101,54</c:v>
                </c:pt>
                <c:pt idx="2609">
                  <c:v>7142,13</c:v>
                </c:pt>
                <c:pt idx="2610">
                  <c:v>7219,33</c:v>
                </c:pt>
                <c:pt idx="2611">
                  <c:v>7258,8</c:v>
                </c:pt>
                <c:pt idx="2612">
                  <c:v>7346,8</c:v>
                </c:pt>
                <c:pt idx="2613">
                  <c:v>7394,8</c:v>
                </c:pt>
                <c:pt idx="2614">
                  <c:v>7433,4</c:v>
                </c:pt>
                <c:pt idx="2615">
                  <c:v>7503,87</c:v>
                </c:pt>
                <c:pt idx="2616">
                  <c:v>7549,33</c:v>
                </c:pt>
                <c:pt idx="2617">
                  <c:v>7620,73</c:v>
                </c:pt>
                <c:pt idx="2618">
                  <c:v>7676,47</c:v>
                </c:pt>
                <c:pt idx="2619">
                  <c:v>7739,67</c:v>
                </c:pt>
                <c:pt idx="2620">
                  <c:v>7803,6</c:v>
                </c:pt>
                <c:pt idx="2621">
                  <c:v>7874,33</c:v>
                </c:pt>
                <c:pt idx="2622">
                  <c:v>7919,67</c:v>
                </c:pt>
                <c:pt idx="2623">
                  <c:v>7976,8</c:v>
                </c:pt>
                <c:pt idx="2624">
                  <c:v>8053,2</c:v>
                </c:pt>
                <c:pt idx="2625">
                  <c:v>8097,86</c:v>
                </c:pt>
                <c:pt idx="2626">
                  <c:v>8161,73</c:v>
                </c:pt>
                <c:pt idx="2627">
                  <c:v>8205,67</c:v>
                </c:pt>
                <c:pt idx="2628">
                  <c:v>8287,07</c:v>
                </c:pt>
                <c:pt idx="2629">
                  <c:v>8324,14</c:v>
                </c:pt>
                <c:pt idx="2630">
                  <c:v>8408,6</c:v>
                </c:pt>
                <c:pt idx="2631">
                  <c:v>8467,54</c:v>
                </c:pt>
                <c:pt idx="2632">
                  <c:v>8543,53</c:v>
                </c:pt>
                <c:pt idx="2633">
                  <c:v>8575,93</c:v>
                </c:pt>
                <c:pt idx="2634">
                  <c:v>8648</c:v>
                </c:pt>
                <c:pt idx="2635">
                  <c:v>8700,73</c:v>
                </c:pt>
                <c:pt idx="2636">
                  <c:v>8768,47</c:v>
                </c:pt>
                <c:pt idx="2637">
                  <c:v>8848,53</c:v>
                </c:pt>
                <c:pt idx="2638">
                  <c:v>8882,6</c:v>
                </c:pt>
                <c:pt idx="2639">
                  <c:v>8936,06</c:v>
                </c:pt>
                <c:pt idx="2640">
                  <c:v>9007,2</c:v>
                </c:pt>
                <c:pt idx="2641">
                  <c:v>9074,2</c:v>
                </c:pt>
                <c:pt idx="2642">
                  <c:v>9122</c:v>
                </c:pt>
                <c:pt idx="2643">
                  <c:v>9178,87</c:v>
                </c:pt>
                <c:pt idx="2644">
                  <c:v>9257,26</c:v>
                </c:pt>
                <c:pt idx="2645">
                  <c:v>9311,54</c:v>
                </c:pt>
                <c:pt idx="2646">
                  <c:v>9397,47</c:v>
                </c:pt>
                <c:pt idx="2647">
                  <c:v>9452,26</c:v>
                </c:pt>
                <c:pt idx="2648">
                  <c:v>9511,27</c:v>
                </c:pt>
                <c:pt idx="2649">
                  <c:v>9598,2</c:v>
                </c:pt>
                <c:pt idx="2650">
                  <c:v>9639,47</c:v>
                </c:pt>
                <c:pt idx="2651">
                  <c:v>9690,86</c:v>
                </c:pt>
                <c:pt idx="2652">
                  <c:v>9793,13</c:v>
                </c:pt>
                <c:pt idx="2653">
                  <c:v>9811,87</c:v>
                </c:pt>
                <c:pt idx="2654">
                  <c:v>9918,06</c:v>
                </c:pt>
                <c:pt idx="2655">
                  <c:v>9959,46</c:v>
                </c:pt>
                <c:pt idx="2656">
                  <c:v>10024,74</c:v>
                </c:pt>
                <c:pt idx="2657">
                  <c:v>10097,8</c:v>
                </c:pt>
                <c:pt idx="2658">
                  <c:v>10156,93</c:v>
                </c:pt>
                <c:pt idx="2659">
                  <c:v>10247,2</c:v>
                </c:pt>
                <c:pt idx="2660">
                  <c:v>10265,93</c:v>
                </c:pt>
                <c:pt idx="2661">
                  <c:v>10399,6</c:v>
                </c:pt>
                <c:pt idx="2662">
                  <c:v>10416,8</c:v>
                </c:pt>
                <c:pt idx="2663">
                  <c:v>10473,93</c:v>
                </c:pt>
                <c:pt idx="2664">
                  <c:v>10551</c:v>
                </c:pt>
                <c:pt idx="2665">
                  <c:v>10619,14</c:v>
                </c:pt>
                <c:pt idx="2666">
                  <c:v>10697,94</c:v>
                </c:pt>
                <c:pt idx="2667">
                  <c:v>10742,6</c:v>
                </c:pt>
                <c:pt idx="2668">
                  <c:v>10821,6</c:v>
                </c:pt>
                <c:pt idx="2669">
                  <c:v>10914,46</c:v>
                </c:pt>
                <c:pt idx="2670">
                  <c:v>10985,6</c:v>
                </c:pt>
                <c:pt idx="2671">
                  <c:v>11045,2</c:v>
                </c:pt>
                <c:pt idx="2672">
                  <c:v>11130,53</c:v>
                </c:pt>
                <c:pt idx="2673">
                  <c:v>11204,14</c:v>
                </c:pt>
                <c:pt idx="2674">
                  <c:v>11256,6</c:v>
                </c:pt>
                <c:pt idx="2675">
                  <c:v>11354,87</c:v>
                </c:pt>
                <c:pt idx="2676">
                  <c:v>11401,53</c:v>
                </c:pt>
                <c:pt idx="2677">
                  <c:v>11463,53</c:v>
                </c:pt>
                <c:pt idx="2678">
                  <c:v>11527,33</c:v>
                </c:pt>
                <c:pt idx="2679">
                  <c:v>11582,33</c:v>
                </c:pt>
                <c:pt idx="2680">
                  <c:v>11683,27</c:v>
                </c:pt>
                <c:pt idx="2681">
                  <c:v>11750,53</c:v>
                </c:pt>
                <c:pt idx="2682">
                  <c:v>11779,33</c:v>
                </c:pt>
                <c:pt idx="2683">
                  <c:v>11891,53</c:v>
                </c:pt>
                <c:pt idx="2684">
                  <c:v>11990,14</c:v>
                </c:pt>
                <c:pt idx="2685">
                  <c:v>12024,2</c:v>
                </c:pt>
                <c:pt idx="2686">
                  <c:v>12085,2</c:v>
                </c:pt>
                <c:pt idx="2687">
                  <c:v>12156,4</c:v>
                </c:pt>
                <c:pt idx="2688">
                  <c:v>12214,33</c:v>
                </c:pt>
                <c:pt idx="2689">
                  <c:v>12275</c:v>
                </c:pt>
                <c:pt idx="2690">
                  <c:v>12407,54</c:v>
                </c:pt>
                <c:pt idx="2691">
                  <c:v>12484,93</c:v>
                </c:pt>
                <c:pt idx="2692">
                  <c:v>12559,87</c:v>
                </c:pt>
                <c:pt idx="2693">
                  <c:v>12627,53</c:v>
                </c:pt>
                <c:pt idx="2694">
                  <c:v>12714,33</c:v>
                </c:pt>
                <c:pt idx="2695">
                  <c:v>12744,6</c:v>
                </c:pt>
                <c:pt idx="2696">
                  <c:v>12867</c:v>
                </c:pt>
                <c:pt idx="2697">
                  <c:v>12939,26</c:v>
                </c:pt>
                <c:pt idx="2698">
                  <c:v>12991,87</c:v>
                </c:pt>
                <c:pt idx="2699">
                  <c:v>13077,93</c:v>
                </c:pt>
                <c:pt idx="2700">
                  <c:v>13155,34</c:v>
                </c:pt>
                <c:pt idx="2701">
                  <c:v>13224,53</c:v>
                </c:pt>
                <c:pt idx="2702">
                  <c:v>13278,13</c:v>
                </c:pt>
                <c:pt idx="2703">
                  <c:v>13357,67</c:v>
                </c:pt>
                <c:pt idx="2704">
                  <c:v>13469,53</c:v>
                </c:pt>
                <c:pt idx="2705">
                  <c:v>13489,14</c:v>
                </c:pt>
                <c:pt idx="2706">
                  <c:v>13579,4</c:v>
                </c:pt>
                <c:pt idx="2707">
                  <c:v>13647,14</c:v>
                </c:pt>
                <c:pt idx="2708">
                  <c:v>13721,46</c:v>
                </c:pt>
                <c:pt idx="2709">
                  <c:v>13816,26</c:v>
                </c:pt>
                <c:pt idx="2710">
                  <c:v>13879,87</c:v>
                </c:pt>
                <c:pt idx="2711">
                  <c:v>13940,46</c:v>
                </c:pt>
                <c:pt idx="2712">
                  <c:v>14026,8</c:v>
                </c:pt>
                <c:pt idx="2713">
                  <c:v>14105,8</c:v>
                </c:pt>
                <c:pt idx="2714">
                  <c:v>14184,86</c:v>
                </c:pt>
                <c:pt idx="2715">
                  <c:v>14276,67</c:v>
                </c:pt>
                <c:pt idx="2716">
                  <c:v>14335,94</c:v>
                </c:pt>
                <c:pt idx="2717">
                  <c:v>14428,67</c:v>
                </c:pt>
                <c:pt idx="2718">
                  <c:v>14540,93</c:v>
                </c:pt>
                <c:pt idx="2719">
                  <c:v>14594,07</c:v>
                </c:pt>
                <c:pt idx="2720">
                  <c:v>14671,8</c:v>
                </c:pt>
                <c:pt idx="2721">
                  <c:v>14739,87</c:v>
                </c:pt>
                <c:pt idx="2722">
                  <c:v>14825,27</c:v>
                </c:pt>
                <c:pt idx="2723">
                  <c:v>14902,4</c:v>
                </c:pt>
                <c:pt idx="2724">
                  <c:v>14963,87</c:v>
                </c:pt>
                <c:pt idx="2725">
                  <c:v>15068,2</c:v>
                </c:pt>
                <c:pt idx="2726">
                  <c:v>15103,07</c:v>
                </c:pt>
                <c:pt idx="2727">
                  <c:v>15207,33</c:v>
                </c:pt>
                <c:pt idx="2728">
                  <c:v>15303,53</c:v>
                </c:pt>
                <c:pt idx="2729">
                  <c:v>15393,8</c:v>
                </c:pt>
                <c:pt idx="2730">
                  <c:v>15447,74</c:v>
                </c:pt>
                <c:pt idx="2731">
                  <c:v>15474,14</c:v>
                </c:pt>
                <c:pt idx="2732">
                  <c:v>15594,73</c:v>
                </c:pt>
                <c:pt idx="2733">
                  <c:v>15630,8</c:v>
                </c:pt>
                <c:pt idx="2734">
                  <c:v>15732,86</c:v>
                </c:pt>
                <c:pt idx="2735">
                  <c:v>15792,6</c:v>
                </c:pt>
                <c:pt idx="2736">
                  <c:v>15893,67</c:v>
                </c:pt>
                <c:pt idx="2737">
                  <c:v>15965,13</c:v>
                </c:pt>
                <c:pt idx="2738">
                  <c:v>16051,2</c:v>
                </c:pt>
                <c:pt idx="2739">
                  <c:v>16113,93</c:v>
                </c:pt>
                <c:pt idx="2740">
                  <c:v>16217,07</c:v>
                </c:pt>
                <c:pt idx="2741">
                  <c:v>16306,2</c:v>
                </c:pt>
                <c:pt idx="2742">
                  <c:v>16368,54</c:v>
                </c:pt>
                <c:pt idx="2743">
                  <c:v>16447,33</c:v>
                </c:pt>
                <c:pt idx="2744">
                  <c:v>16529,33</c:v>
                </c:pt>
                <c:pt idx="2745">
                  <c:v>16597,33</c:v>
                </c:pt>
                <c:pt idx="2746">
                  <c:v>16672,93</c:v>
                </c:pt>
                <c:pt idx="2747">
                  <c:v>16800,2</c:v>
                </c:pt>
                <c:pt idx="2748">
                  <c:v>16888,47</c:v>
                </c:pt>
                <c:pt idx="2749">
                  <c:v>16957,86</c:v>
                </c:pt>
                <c:pt idx="2750">
                  <c:v>17023,93</c:v>
                </c:pt>
                <c:pt idx="2751">
                  <c:v>17136,47</c:v>
                </c:pt>
                <c:pt idx="2752">
                  <c:v>17265,6</c:v>
                </c:pt>
                <c:pt idx="2753">
                  <c:v>17298,47</c:v>
                </c:pt>
                <c:pt idx="2754">
                  <c:v>17443,4</c:v>
                </c:pt>
                <c:pt idx="2755">
                  <c:v>17520,94</c:v>
                </c:pt>
                <c:pt idx="2756">
                  <c:v>17648,67</c:v>
                </c:pt>
                <c:pt idx="2757">
                  <c:v>17731,67</c:v>
                </c:pt>
                <c:pt idx="2758">
                  <c:v>17879,4</c:v>
                </c:pt>
                <c:pt idx="2759">
                  <c:v>17926,54</c:v>
                </c:pt>
                <c:pt idx="2760">
                  <c:v>18034,27</c:v>
                </c:pt>
                <c:pt idx="2761">
                  <c:v>18153</c:v>
                </c:pt>
                <c:pt idx="2762">
                  <c:v>18255,87</c:v>
                </c:pt>
                <c:pt idx="2763">
                  <c:v>18319,33</c:v>
                </c:pt>
                <c:pt idx="2764">
                  <c:v>18410</c:v>
                </c:pt>
                <c:pt idx="2765">
                  <c:v>18496,87</c:v>
                </c:pt>
                <c:pt idx="2766">
                  <c:v>18575,06</c:v>
                </c:pt>
                <c:pt idx="2767">
                  <c:v>18716,13</c:v>
                </c:pt>
                <c:pt idx="2768">
                  <c:v>18787,2</c:v>
                </c:pt>
                <c:pt idx="2769">
                  <c:v>18877,46</c:v>
                </c:pt>
                <c:pt idx="2770">
                  <c:v>19009,8</c:v>
                </c:pt>
                <c:pt idx="2771">
                  <c:v>19089,4</c:v>
                </c:pt>
                <c:pt idx="2772">
                  <c:v>19157,47</c:v>
                </c:pt>
                <c:pt idx="2773">
                  <c:v>19269,87</c:v>
                </c:pt>
                <c:pt idx="2774">
                  <c:v>19353</c:v>
                </c:pt>
                <c:pt idx="2775">
                  <c:v>19450,8</c:v>
                </c:pt>
                <c:pt idx="2776">
                  <c:v>19550,93</c:v>
                </c:pt>
                <c:pt idx="2777">
                  <c:v>19618,27</c:v>
                </c:pt>
                <c:pt idx="2778">
                  <c:v>19706,06</c:v>
                </c:pt>
                <c:pt idx="2779">
                  <c:v>19782,73</c:v>
                </c:pt>
                <c:pt idx="2780">
                  <c:v>19844,6</c:v>
                </c:pt>
                <c:pt idx="2781">
                  <c:v>19938,53</c:v>
                </c:pt>
                <c:pt idx="2782">
                  <c:v>20058,46</c:v>
                </c:pt>
                <c:pt idx="2783">
                  <c:v>20134</c:v>
                </c:pt>
                <c:pt idx="2784">
                  <c:v>20263,73</c:v>
                </c:pt>
                <c:pt idx="2785">
                  <c:v>20294,14</c:v>
                </c:pt>
                <c:pt idx="2786">
                  <c:v>20450,8</c:v>
                </c:pt>
                <c:pt idx="2787">
                  <c:v>20486,66</c:v>
                </c:pt>
                <c:pt idx="2788">
                  <c:v>20601,74</c:v>
                </c:pt>
                <c:pt idx="2789">
                  <c:v>20639,53</c:v>
                </c:pt>
                <c:pt idx="2790">
                  <c:v>20797</c:v>
                </c:pt>
                <c:pt idx="2791">
                  <c:v>20861,13</c:v>
                </c:pt>
                <c:pt idx="2792">
                  <c:v>20996,34</c:v>
                </c:pt>
                <c:pt idx="2793">
                  <c:v>21059,67</c:v>
                </c:pt>
                <c:pt idx="2794">
                  <c:v>21138,34</c:v>
                </c:pt>
                <c:pt idx="2795">
                  <c:v>21215,67</c:v>
                </c:pt>
                <c:pt idx="2796">
                  <c:v>21346,93</c:v>
                </c:pt>
                <c:pt idx="2797">
                  <c:v>21397,93</c:v>
                </c:pt>
                <c:pt idx="2798">
                  <c:v>21488,2</c:v>
                </c:pt>
                <c:pt idx="2799">
                  <c:v>21565,73</c:v>
                </c:pt>
                <c:pt idx="2800">
                  <c:v>21714,4</c:v>
                </c:pt>
                <c:pt idx="2801">
                  <c:v>21754,27</c:v>
                </c:pt>
                <c:pt idx="2802">
                  <c:v>21837</c:v>
                </c:pt>
                <c:pt idx="2803">
                  <c:v>21928,87</c:v>
                </c:pt>
                <c:pt idx="2804">
                  <c:v>22061,27</c:v>
                </c:pt>
                <c:pt idx="2805">
                  <c:v>22159,8</c:v>
                </c:pt>
                <c:pt idx="2806">
                  <c:v>22194,8</c:v>
                </c:pt>
                <c:pt idx="2807">
                  <c:v>22266</c:v>
                </c:pt>
                <c:pt idx="2808">
                  <c:v>22345,66</c:v>
                </c:pt>
                <c:pt idx="2809">
                  <c:v>22409,53</c:v>
                </c:pt>
                <c:pt idx="2810">
                  <c:v>22479,6</c:v>
                </c:pt>
                <c:pt idx="2811">
                  <c:v>22619,74</c:v>
                </c:pt>
                <c:pt idx="2812">
                  <c:v>22676,46</c:v>
                </c:pt>
                <c:pt idx="2813">
                  <c:v>22769</c:v>
                </c:pt>
                <c:pt idx="2814">
                  <c:v>22909,33</c:v>
                </c:pt>
                <c:pt idx="2815">
                  <c:v>22927,13</c:v>
                </c:pt>
                <c:pt idx="2816">
                  <c:v>22996,2</c:v>
                </c:pt>
                <c:pt idx="2817">
                  <c:v>23096,4</c:v>
                </c:pt>
                <c:pt idx="2818">
                  <c:v>23212,07</c:v>
                </c:pt>
                <c:pt idx="2819">
                  <c:v>23341,06</c:v>
                </c:pt>
                <c:pt idx="2820">
                  <c:v>23393,73</c:v>
                </c:pt>
                <c:pt idx="2821">
                  <c:v>23523,6</c:v>
                </c:pt>
                <c:pt idx="2822">
                  <c:v>23601,4</c:v>
                </c:pt>
                <c:pt idx="2823">
                  <c:v>23668,67</c:v>
                </c:pt>
                <c:pt idx="2824">
                  <c:v>23795,74</c:v>
                </c:pt>
                <c:pt idx="2825">
                  <c:v>23862,2</c:v>
                </c:pt>
                <c:pt idx="2826">
                  <c:v>23899,26</c:v>
                </c:pt>
                <c:pt idx="2827">
                  <c:v>24068,13</c:v>
                </c:pt>
                <c:pt idx="2828">
                  <c:v>24132,4</c:v>
                </c:pt>
                <c:pt idx="2829">
                  <c:v>24181,6</c:v>
                </c:pt>
                <c:pt idx="2830">
                  <c:v>24247,94</c:v>
                </c:pt>
                <c:pt idx="2831">
                  <c:v>24356,4</c:v>
                </c:pt>
                <c:pt idx="2832">
                  <c:v>24461,67</c:v>
                </c:pt>
                <c:pt idx="2833">
                  <c:v>24568,26</c:v>
                </c:pt>
                <c:pt idx="2834">
                  <c:v>24711,67</c:v>
                </c:pt>
                <c:pt idx="2835">
                  <c:v>24830,27</c:v>
                </c:pt>
                <c:pt idx="2836">
                  <c:v>24893,6</c:v>
                </c:pt>
                <c:pt idx="2837">
                  <c:v>25017,34</c:v>
                </c:pt>
                <c:pt idx="2838">
                  <c:v>25085,6</c:v>
                </c:pt>
                <c:pt idx="2839">
                  <c:v>25142,67</c:v>
                </c:pt>
                <c:pt idx="2840">
                  <c:v>25245,34</c:v>
                </c:pt>
                <c:pt idx="2841">
                  <c:v>25332,33</c:v>
                </c:pt>
                <c:pt idx="2842">
                  <c:v>25447,07</c:v>
                </c:pt>
                <c:pt idx="2843">
                  <c:v>25581,86</c:v>
                </c:pt>
                <c:pt idx="2844">
                  <c:v>25668,4</c:v>
                </c:pt>
                <c:pt idx="2845">
                  <c:v>25709,46</c:v>
                </c:pt>
                <c:pt idx="2846">
                  <c:v>25777,73</c:v>
                </c:pt>
                <c:pt idx="2847">
                  <c:v>25927,2</c:v>
                </c:pt>
                <c:pt idx="2848">
                  <c:v>26012,94</c:v>
                </c:pt>
                <c:pt idx="2849">
                  <c:v>26060,27</c:v>
                </c:pt>
                <c:pt idx="2850">
                  <c:v>26152,47</c:v>
                </c:pt>
                <c:pt idx="2851">
                  <c:v>26208,6</c:v>
                </c:pt>
                <c:pt idx="2852">
                  <c:v>26369,66</c:v>
                </c:pt>
                <c:pt idx="2853">
                  <c:v>26434,73</c:v>
                </c:pt>
                <c:pt idx="2854">
                  <c:v>26543,93</c:v>
                </c:pt>
                <c:pt idx="2855">
                  <c:v>26591,86</c:v>
                </c:pt>
                <c:pt idx="2856">
                  <c:v>26701,8</c:v>
                </c:pt>
                <c:pt idx="2857">
                  <c:v>26769,06</c:v>
                </c:pt>
                <c:pt idx="2858">
                  <c:v>26872,93</c:v>
                </c:pt>
                <c:pt idx="2859">
                  <c:v>26971,06</c:v>
                </c:pt>
                <c:pt idx="2860">
                  <c:v>27050,8</c:v>
                </c:pt>
                <c:pt idx="2861">
                  <c:v>27129,4</c:v>
                </c:pt>
                <c:pt idx="2862">
                  <c:v>27303,66</c:v>
                </c:pt>
                <c:pt idx="2863">
                  <c:v>27368,6</c:v>
                </c:pt>
                <c:pt idx="2864">
                  <c:v>27437,47</c:v>
                </c:pt>
                <c:pt idx="2865">
                  <c:v>27528,87</c:v>
                </c:pt>
                <c:pt idx="2866">
                  <c:v>27650,74</c:v>
                </c:pt>
                <c:pt idx="2867">
                  <c:v>27713,87</c:v>
                </c:pt>
                <c:pt idx="2868">
                  <c:v>27758,93</c:v>
                </c:pt>
                <c:pt idx="2869">
                  <c:v>27887,8</c:v>
                </c:pt>
                <c:pt idx="2870">
                  <c:v>28003,47</c:v>
                </c:pt>
                <c:pt idx="2871">
                  <c:v>28076,6</c:v>
                </c:pt>
                <c:pt idx="2872">
                  <c:v>28157,34</c:v>
                </c:pt>
                <c:pt idx="2873">
                  <c:v>28233,07</c:v>
                </c:pt>
                <c:pt idx="2874">
                  <c:v>28317,87</c:v>
                </c:pt>
                <c:pt idx="2875">
                  <c:v>28427</c:v>
                </c:pt>
                <c:pt idx="2876">
                  <c:v>28528,93</c:v>
                </c:pt>
                <c:pt idx="2877">
                  <c:v>28619,47</c:v>
                </c:pt>
                <c:pt idx="2878">
                  <c:v>28675,67</c:v>
                </c:pt>
                <c:pt idx="2879">
                  <c:v>28762,73</c:v>
                </c:pt>
                <c:pt idx="2880">
                  <c:v>28842</c:v>
                </c:pt>
                <c:pt idx="2881">
                  <c:v>28967,87</c:v>
                </c:pt>
                <c:pt idx="2882">
                  <c:v>29065,13</c:v>
                </c:pt>
                <c:pt idx="2883">
                  <c:v>29146,67</c:v>
                </c:pt>
                <c:pt idx="2884">
                  <c:v>29228,6</c:v>
                </c:pt>
                <c:pt idx="2885">
                  <c:v>29274,2</c:v>
                </c:pt>
                <c:pt idx="2886">
                  <c:v>29441,67</c:v>
                </c:pt>
                <c:pt idx="2887">
                  <c:v>29540,53</c:v>
                </c:pt>
                <c:pt idx="2888">
                  <c:v>29650,94</c:v>
                </c:pt>
                <c:pt idx="2889">
                  <c:v>29689,07</c:v>
                </c:pt>
                <c:pt idx="2890">
                  <c:v>29791,14</c:v>
                </c:pt>
                <c:pt idx="2891">
                  <c:v>29846,2</c:v>
                </c:pt>
                <c:pt idx="2892">
                  <c:v>29957,26</c:v>
                </c:pt>
                <c:pt idx="2893">
                  <c:v>30057,94</c:v>
                </c:pt>
                <c:pt idx="2894">
                  <c:v>30189</c:v>
                </c:pt>
                <c:pt idx="2895">
                  <c:v>30259,66</c:v>
                </c:pt>
                <c:pt idx="2896">
                  <c:v>30363,87</c:v>
                </c:pt>
                <c:pt idx="2897">
                  <c:v>30402,67</c:v>
                </c:pt>
                <c:pt idx="2898">
                  <c:v>30513,34</c:v>
                </c:pt>
                <c:pt idx="2899">
                  <c:v>30581,87</c:v>
                </c:pt>
                <c:pt idx="2900">
                  <c:v>30695,87</c:v>
                </c:pt>
                <c:pt idx="2901">
                  <c:v>30720,87</c:v>
                </c:pt>
                <c:pt idx="2902">
                  <c:v>30841,26</c:v>
                </c:pt>
                <c:pt idx="2903">
                  <c:v>30940,14</c:v>
                </c:pt>
                <c:pt idx="2904">
                  <c:v>30984,13</c:v>
                </c:pt>
                <c:pt idx="2905">
                  <c:v>31076,94</c:v>
                </c:pt>
                <c:pt idx="2906">
                  <c:v>31158,27</c:v>
                </c:pt>
                <c:pt idx="2907">
                  <c:v>31237,6</c:v>
                </c:pt>
                <c:pt idx="2908">
                  <c:v>31396</c:v>
                </c:pt>
                <c:pt idx="2909">
                  <c:v>31460,6</c:v>
                </c:pt>
                <c:pt idx="2910">
                  <c:v>31548,47</c:v>
                </c:pt>
                <c:pt idx="2911">
                  <c:v>31671,27</c:v>
                </c:pt>
                <c:pt idx="2912">
                  <c:v>31768,93</c:v>
                </c:pt>
                <c:pt idx="2913">
                  <c:v>31713,4</c:v>
                </c:pt>
                <c:pt idx="2914">
                  <c:v>31890,47</c:v>
                </c:pt>
                <c:pt idx="2915">
                  <c:v>31967,6</c:v>
                </c:pt>
                <c:pt idx="2916">
                  <c:v>32041,67</c:v>
                </c:pt>
                <c:pt idx="2917">
                  <c:v>32060,27</c:v>
                </c:pt>
                <c:pt idx="2918">
                  <c:v>32194,93</c:v>
                </c:pt>
                <c:pt idx="2919">
                  <c:v>32226,33</c:v>
                </c:pt>
                <c:pt idx="2920">
                  <c:v>32343,47</c:v>
                </c:pt>
                <c:pt idx="2921">
                  <c:v>32390,27</c:v>
                </c:pt>
                <c:pt idx="2922">
                  <c:v>32570,73</c:v>
                </c:pt>
                <c:pt idx="2923">
                  <c:v>32622,6</c:v>
                </c:pt>
                <c:pt idx="2924">
                  <c:v>32658,4</c:v>
                </c:pt>
                <c:pt idx="2925">
                  <c:v>32751</c:v>
                </c:pt>
                <c:pt idx="2926">
                  <c:v>32796,6</c:v>
                </c:pt>
                <c:pt idx="2927">
                  <c:v>32897,27</c:v>
                </c:pt>
                <c:pt idx="2928">
                  <c:v>32985,33</c:v>
                </c:pt>
                <c:pt idx="2929">
                  <c:v>33124,54</c:v>
                </c:pt>
                <c:pt idx="2930">
                  <c:v>33226,93</c:v>
                </c:pt>
                <c:pt idx="2931">
                  <c:v>33309</c:v>
                </c:pt>
                <c:pt idx="2932">
                  <c:v>33379,87</c:v>
                </c:pt>
                <c:pt idx="2933">
                  <c:v>33527,8</c:v>
                </c:pt>
                <c:pt idx="2934">
                  <c:v>33573,4</c:v>
                </c:pt>
                <c:pt idx="2935">
                  <c:v>33611,46</c:v>
                </c:pt>
                <c:pt idx="2936">
                  <c:v>33727,47</c:v>
                </c:pt>
                <c:pt idx="2937">
                  <c:v>33858,2</c:v>
                </c:pt>
                <c:pt idx="2938">
                  <c:v>33886,26</c:v>
                </c:pt>
                <c:pt idx="2939">
                  <c:v>34012,94</c:v>
                </c:pt>
                <c:pt idx="2940">
                  <c:v>34067,53</c:v>
                </c:pt>
                <c:pt idx="2941">
                  <c:v>34123,4</c:v>
                </c:pt>
                <c:pt idx="2942">
                  <c:v>34184</c:v>
                </c:pt>
                <c:pt idx="2943">
                  <c:v>34263,4</c:v>
                </c:pt>
                <c:pt idx="2944">
                  <c:v>34250,47</c:v>
                </c:pt>
                <c:pt idx="2945">
                  <c:v>34347,6</c:v>
                </c:pt>
                <c:pt idx="2946">
                  <c:v>34441,14</c:v>
                </c:pt>
                <c:pt idx="2947">
                  <c:v>34481,87</c:v>
                </c:pt>
                <c:pt idx="2948">
                  <c:v>34512,2</c:v>
                </c:pt>
                <c:pt idx="2949">
                  <c:v>34640,8</c:v>
                </c:pt>
                <c:pt idx="2950">
                  <c:v>34689,93</c:v>
                </c:pt>
                <c:pt idx="2951">
                  <c:v>34798,8</c:v>
                </c:pt>
                <c:pt idx="2952">
                  <c:v>34877,73</c:v>
                </c:pt>
                <c:pt idx="2953">
                  <c:v>35005</c:v>
                </c:pt>
                <c:pt idx="2954">
                  <c:v>35111,94</c:v>
                </c:pt>
                <c:pt idx="2955">
                  <c:v>35211,2</c:v>
                </c:pt>
                <c:pt idx="2956">
                  <c:v>35373,8</c:v>
                </c:pt>
                <c:pt idx="2957">
                  <c:v>35497,6</c:v>
                </c:pt>
                <c:pt idx="2958">
                  <c:v>35593,06</c:v>
                </c:pt>
                <c:pt idx="2959">
                  <c:v>35686,8</c:v>
                </c:pt>
                <c:pt idx="2960">
                  <c:v>35791,47</c:v>
                </c:pt>
                <c:pt idx="2961">
                  <c:v>35959,4</c:v>
                </c:pt>
                <c:pt idx="2962">
                  <c:v>36070,6</c:v>
                </c:pt>
                <c:pt idx="2963">
                  <c:v>36169,73</c:v>
                </c:pt>
                <c:pt idx="2964">
                  <c:v>36291,66</c:v>
                </c:pt>
                <c:pt idx="2965">
                  <c:v>36418,8</c:v>
                </c:pt>
                <c:pt idx="2966">
                  <c:v>36512,33</c:v>
                </c:pt>
                <c:pt idx="2967">
                  <c:v>36586,4</c:v>
                </c:pt>
                <c:pt idx="2968">
                  <c:v>36725,54</c:v>
                </c:pt>
                <c:pt idx="2969">
                  <c:v>36828,53</c:v>
                </c:pt>
                <c:pt idx="2970">
                  <c:v>36895</c:v>
                </c:pt>
                <c:pt idx="2971">
                  <c:v>36975,2</c:v>
                </c:pt>
                <c:pt idx="2972">
                  <c:v>37093,87</c:v>
                </c:pt>
                <c:pt idx="2973">
                  <c:v>37221,13</c:v>
                </c:pt>
                <c:pt idx="2974">
                  <c:v>37385,2</c:v>
                </c:pt>
                <c:pt idx="2975">
                  <c:v>37498,8</c:v>
                </c:pt>
                <c:pt idx="2976">
                  <c:v>37631,73</c:v>
                </c:pt>
                <c:pt idx="2977">
                  <c:v>37759,2</c:v>
                </c:pt>
                <c:pt idx="2978">
                  <c:v>37869,54</c:v>
                </c:pt>
                <c:pt idx="2979">
                  <c:v>37968,14</c:v>
                </c:pt>
                <c:pt idx="2980">
                  <c:v>38049,74</c:v>
                </c:pt>
                <c:pt idx="2981">
                  <c:v>38115,07</c:v>
                </c:pt>
                <c:pt idx="2982">
                  <c:v>38244,34</c:v>
                </c:pt>
                <c:pt idx="2983">
                  <c:v>38352,27</c:v>
                </c:pt>
                <c:pt idx="2984">
                  <c:v>38470,33</c:v>
                </c:pt>
                <c:pt idx="2985">
                  <c:v>38560,13</c:v>
                </c:pt>
                <c:pt idx="2986">
                  <c:v>38647</c:v>
                </c:pt>
                <c:pt idx="2987">
                  <c:v>38762,87</c:v>
                </c:pt>
                <c:pt idx="2988">
                  <c:v>38845,67</c:v>
                </c:pt>
                <c:pt idx="2989">
                  <c:v>38921,6</c:v>
                </c:pt>
                <c:pt idx="2990">
                  <c:v>39033,47</c:v>
                </c:pt>
                <c:pt idx="2991">
                  <c:v>39172</c:v>
                </c:pt>
                <c:pt idx="2992">
                  <c:v>39196,4</c:v>
                </c:pt>
                <c:pt idx="2993">
                  <c:v>39314,07</c:v>
                </c:pt>
                <c:pt idx="2994">
                  <c:v>39391,6</c:v>
                </c:pt>
                <c:pt idx="2995">
                  <c:v>39414,13</c:v>
                </c:pt>
                <c:pt idx="2996">
                  <c:v>39581,47</c:v>
                </c:pt>
                <c:pt idx="2997">
                  <c:v>39638</c:v>
                </c:pt>
                <c:pt idx="2998">
                  <c:v>39738,67</c:v>
                </c:pt>
                <c:pt idx="2999">
                  <c:v>39729,8</c:v>
                </c:pt>
                <c:pt idx="3000">
                  <c:v>39891,54</c:v>
                </c:pt>
                <c:pt idx="3001">
                  <c:v>39881,86</c:v>
                </c:pt>
                <c:pt idx="3002">
                  <c:v>40006,8</c:v>
                </c:pt>
                <c:pt idx="3003">
                  <c:v>40057,34</c:v>
                </c:pt>
                <c:pt idx="3004">
                  <c:v>40133,66</c:v>
                </c:pt>
                <c:pt idx="3005">
                  <c:v>40242,14</c:v>
                </c:pt>
                <c:pt idx="3006">
                  <c:v>40285,67</c:v>
                </c:pt>
                <c:pt idx="3007">
                  <c:v>40332,4</c:v>
                </c:pt>
                <c:pt idx="3008">
                  <c:v>40400,47</c:v>
                </c:pt>
                <c:pt idx="3009">
                  <c:v>40436,6</c:v>
                </c:pt>
                <c:pt idx="3010">
                  <c:v>40553,27</c:v>
                </c:pt>
                <c:pt idx="3011">
                  <c:v>40610,4</c:v>
                </c:pt>
                <c:pt idx="3012">
                  <c:v>40673,34</c:v>
                </c:pt>
                <c:pt idx="3013">
                  <c:v>40735,73</c:v>
                </c:pt>
                <c:pt idx="3014">
                  <c:v>40774,53</c:v>
                </c:pt>
                <c:pt idx="3015">
                  <c:v>40821,54</c:v>
                </c:pt>
                <c:pt idx="3016">
                  <c:v>40872,53</c:v>
                </c:pt>
                <c:pt idx="3017">
                  <c:v>40931,13</c:v>
                </c:pt>
                <c:pt idx="3018">
                  <c:v>41029,26</c:v>
                </c:pt>
                <c:pt idx="3019">
                  <c:v>41129,47</c:v>
                </c:pt>
                <c:pt idx="3020">
                  <c:v>41216,07</c:v>
                </c:pt>
                <c:pt idx="3021">
                  <c:v>41286</c:v>
                </c:pt>
                <c:pt idx="3022">
                  <c:v>41413,86</c:v>
                </c:pt>
                <c:pt idx="3023">
                  <c:v>41370,8</c:v>
                </c:pt>
                <c:pt idx="3024">
                  <c:v>41450,87</c:v>
                </c:pt>
                <c:pt idx="3025">
                  <c:v>41527,8</c:v>
                </c:pt>
                <c:pt idx="3026">
                  <c:v>41715,73</c:v>
                </c:pt>
                <c:pt idx="3027">
                  <c:v>41696,2</c:v>
                </c:pt>
                <c:pt idx="3028">
                  <c:v>41749,6</c:v>
                </c:pt>
                <c:pt idx="3029">
                  <c:v>41905,94</c:v>
                </c:pt>
                <c:pt idx="3030">
                  <c:v>41918,47</c:v>
                </c:pt>
                <c:pt idx="3031">
                  <c:v>42000,06</c:v>
                </c:pt>
                <c:pt idx="3032">
                  <c:v>42019,67</c:v>
                </c:pt>
                <c:pt idx="3033">
                  <c:v>42100,33</c:v>
                </c:pt>
                <c:pt idx="3034">
                  <c:v>42185,54</c:v>
                </c:pt>
                <c:pt idx="3035">
                  <c:v>42278,8</c:v>
                </c:pt>
                <c:pt idx="3036">
                  <c:v>42329,2</c:v>
                </c:pt>
                <c:pt idx="3037">
                  <c:v>42385,93</c:v>
                </c:pt>
                <c:pt idx="3038">
                  <c:v>42455,33</c:v>
                </c:pt>
                <c:pt idx="3039">
                  <c:v>42479,8</c:v>
                </c:pt>
                <c:pt idx="3040">
                  <c:v>42590,4</c:v>
                </c:pt>
                <c:pt idx="3041">
                  <c:v>42678,2</c:v>
                </c:pt>
                <c:pt idx="3042">
                  <c:v>42773,73</c:v>
                </c:pt>
                <c:pt idx="3043">
                  <c:v>42749,13</c:v>
                </c:pt>
                <c:pt idx="3044">
                  <c:v>42809,06</c:v>
                </c:pt>
                <c:pt idx="3045">
                  <c:v>42824,33</c:v>
                </c:pt>
                <c:pt idx="3046">
                  <c:v>42958,07</c:v>
                </c:pt>
                <c:pt idx="3047">
                  <c:v>43019</c:v>
                </c:pt>
                <c:pt idx="3048">
                  <c:v>43137,86</c:v>
                </c:pt>
                <c:pt idx="3049">
                  <c:v>43224,93</c:v>
                </c:pt>
                <c:pt idx="3050">
                  <c:v>43206,93</c:v>
                </c:pt>
                <c:pt idx="3051">
                  <c:v>43245,53</c:v>
                </c:pt>
                <c:pt idx="3052">
                  <c:v>43308,2</c:v>
                </c:pt>
                <c:pt idx="3053">
                  <c:v>43347,14</c:v>
                </c:pt>
                <c:pt idx="3054">
                  <c:v>43388,14</c:v>
                </c:pt>
                <c:pt idx="3055">
                  <c:v>43503,67</c:v>
                </c:pt>
                <c:pt idx="3056">
                  <c:v>43608,2</c:v>
                </c:pt>
                <c:pt idx="3057">
                  <c:v>43688,73</c:v>
                </c:pt>
                <c:pt idx="3058">
                  <c:v>43749,74</c:v>
                </c:pt>
                <c:pt idx="3059">
                  <c:v>43807,94</c:v>
                </c:pt>
                <c:pt idx="3060">
                  <c:v>43775,8</c:v>
                </c:pt>
                <c:pt idx="3061">
                  <c:v>43832,94</c:v>
                </c:pt>
                <c:pt idx="3062">
                  <c:v>43791,74</c:v>
                </c:pt>
                <c:pt idx="3063">
                  <c:v>43924,4</c:v>
                </c:pt>
                <c:pt idx="3064">
                  <c:v>44004,6</c:v>
                </c:pt>
                <c:pt idx="3065">
                  <c:v>44163,93</c:v>
                </c:pt>
                <c:pt idx="3066">
                  <c:v>44259,54</c:v>
                </c:pt>
                <c:pt idx="3067">
                  <c:v>44188,67</c:v>
                </c:pt>
                <c:pt idx="3068">
                  <c:v>44249,2</c:v>
                </c:pt>
                <c:pt idx="3069">
                  <c:v>44229,46</c:v>
                </c:pt>
                <c:pt idx="3070">
                  <c:v>44361,34</c:v>
                </c:pt>
                <c:pt idx="3071">
                  <c:v>44354,87</c:v>
                </c:pt>
                <c:pt idx="3072">
                  <c:v>44460,47</c:v>
                </c:pt>
                <c:pt idx="3073">
                  <c:v>44646,86</c:v>
                </c:pt>
                <c:pt idx="3074">
                  <c:v>44620,13</c:v>
                </c:pt>
                <c:pt idx="3075">
                  <c:v>44611,47</c:v>
                </c:pt>
                <c:pt idx="3076">
                  <c:v>44598,93</c:v>
                </c:pt>
                <c:pt idx="3077">
                  <c:v>44611,06</c:v>
                </c:pt>
                <c:pt idx="3078">
                  <c:v>44634,4</c:v>
                </c:pt>
                <c:pt idx="3079">
                  <c:v>44774,47</c:v>
                </c:pt>
                <c:pt idx="3080">
                  <c:v>44898,06</c:v>
                </c:pt>
                <c:pt idx="3081">
                  <c:v>45071,2</c:v>
                </c:pt>
                <c:pt idx="3082">
                  <c:v>45067,06</c:v>
                </c:pt>
                <c:pt idx="3083">
                  <c:v>45140,8</c:v>
                </c:pt>
                <c:pt idx="3084">
                  <c:v>45112,87</c:v>
                </c:pt>
                <c:pt idx="3085">
                  <c:v>45135,94</c:v>
                </c:pt>
                <c:pt idx="3086">
                  <c:v>45188,4</c:v>
                </c:pt>
                <c:pt idx="3087">
                  <c:v>45267</c:v>
                </c:pt>
                <c:pt idx="3088">
                  <c:v>45465,8</c:v>
                </c:pt>
                <c:pt idx="3089">
                  <c:v>45452,2</c:v>
                </c:pt>
                <c:pt idx="3090">
                  <c:v>45575,67</c:v>
                </c:pt>
                <c:pt idx="3091">
                  <c:v>45676,14</c:v>
                </c:pt>
                <c:pt idx="3092">
                  <c:v>45657,67</c:v>
                </c:pt>
                <c:pt idx="3093">
                  <c:v>45605,47</c:v>
                </c:pt>
                <c:pt idx="3094">
                  <c:v>45640,4</c:v>
                </c:pt>
                <c:pt idx="3095">
                  <c:v>45664,27</c:v>
                </c:pt>
                <c:pt idx="3096">
                  <c:v>45747,2</c:v>
                </c:pt>
                <c:pt idx="3097">
                  <c:v>45875</c:v>
                </c:pt>
                <c:pt idx="3098">
                  <c:v>45992,6</c:v>
                </c:pt>
                <c:pt idx="3099">
                  <c:v>46069,07</c:v>
                </c:pt>
                <c:pt idx="3100">
                  <c:v>46141,87</c:v>
                </c:pt>
                <c:pt idx="3101">
                  <c:v>46065,93</c:v>
                </c:pt>
                <c:pt idx="3102">
                  <c:v>46077,46</c:v>
                </c:pt>
                <c:pt idx="3103">
                  <c:v>46074,73</c:v>
                </c:pt>
                <c:pt idx="3104">
                  <c:v>46172,33</c:v>
                </c:pt>
                <c:pt idx="3105">
                  <c:v>46246,47</c:v>
                </c:pt>
                <c:pt idx="3106">
                  <c:v>46370,8</c:v>
                </c:pt>
                <c:pt idx="3107">
                  <c:v>46513,4</c:v>
                </c:pt>
                <c:pt idx="3108">
                  <c:v>46558,53</c:v>
                </c:pt>
                <c:pt idx="3109">
                  <c:v>46593,4</c:v>
                </c:pt>
                <c:pt idx="3110">
                  <c:v>46504,2</c:v>
                </c:pt>
                <c:pt idx="3111">
                  <c:v>46481</c:v>
                </c:pt>
                <c:pt idx="3112">
                  <c:v>46536,53</c:v>
                </c:pt>
                <c:pt idx="3113">
                  <c:v>46632,13</c:v>
                </c:pt>
                <c:pt idx="3114">
                  <c:v>46768,2</c:v>
                </c:pt>
                <c:pt idx="3115">
                  <c:v>46931,06</c:v>
                </c:pt>
                <c:pt idx="3116">
                  <c:v>46961,67</c:v>
                </c:pt>
                <c:pt idx="3117">
                  <c:v>46953,2</c:v>
                </c:pt>
                <c:pt idx="3118">
                  <c:v>46880,2</c:v>
                </c:pt>
                <c:pt idx="3119">
                  <c:v>46825,07</c:v>
                </c:pt>
                <c:pt idx="3120">
                  <c:v>46937</c:v>
                </c:pt>
                <c:pt idx="3121">
                  <c:v>46878</c:v>
                </c:pt>
                <c:pt idx="3122">
                  <c:v>47105,6</c:v>
                </c:pt>
                <c:pt idx="3123">
                  <c:v>47202,6</c:v>
                </c:pt>
                <c:pt idx="3124">
                  <c:v>47281,94</c:v>
                </c:pt>
                <c:pt idx="3125">
                  <c:v>47259,8</c:v>
                </c:pt>
                <c:pt idx="3126">
                  <c:v>47291,07</c:v>
                </c:pt>
                <c:pt idx="3127">
                  <c:v>47192,27</c:v>
                </c:pt>
                <c:pt idx="3128">
                  <c:v>47250,8</c:v>
                </c:pt>
                <c:pt idx="3129">
                  <c:v>47271,34</c:v>
                </c:pt>
                <c:pt idx="3130">
                  <c:v>47314,73</c:v>
                </c:pt>
                <c:pt idx="3131">
                  <c:v>47328,8</c:v>
                </c:pt>
                <c:pt idx="3132">
                  <c:v>47300,66</c:v>
                </c:pt>
                <c:pt idx="3133">
                  <c:v>47304,53</c:v>
                </c:pt>
                <c:pt idx="3134">
                  <c:v>47248,47</c:v>
                </c:pt>
                <c:pt idx="3135">
                  <c:v>47349,86</c:v>
                </c:pt>
                <c:pt idx="3136">
                  <c:v>47461,6</c:v>
                </c:pt>
                <c:pt idx="3137">
                  <c:v>47550,27</c:v>
                </c:pt>
                <c:pt idx="3138">
                  <c:v>47735</c:v>
                </c:pt>
                <c:pt idx="3139">
                  <c:v>47889,07</c:v>
                </c:pt>
                <c:pt idx="3140">
                  <c:v>48011,87</c:v>
                </c:pt>
                <c:pt idx="3141">
                  <c:v>48066,54</c:v>
                </c:pt>
                <c:pt idx="3142">
                  <c:v>48177,87</c:v>
                </c:pt>
                <c:pt idx="3143">
                  <c:v>48139,2</c:v>
                </c:pt>
                <c:pt idx="3144">
                  <c:v>48120,87</c:v>
                </c:pt>
                <c:pt idx="3145">
                  <c:v>48078,27</c:v>
                </c:pt>
                <c:pt idx="3146">
                  <c:v>48075,87</c:v>
                </c:pt>
                <c:pt idx="3147">
                  <c:v>47987,8</c:v>
                </c:pt>
                <c:pt idx="3148">
                  <c:v>48121,34</c:v>
                </c:pt>
                <c:pt idx="3149">
                  <c:v>48185,47</c:v>
                </c:pt>
                <c:pt idx="3150">
                  <c:v>48257,47</c:v>
                </c:pt>
                <c:pt idx="3151">
                  <c:v>48521,6</c:v>
                </c:pt>
                <c:pt idx="3152">
                  <c:v>48541,8</c:v>
                </c:pt>
                <c:pt idx="3153">
                  <c:v>48558,13</c:v>
                </c:pt>
                <c:pt idx="3154">
                  <c:v>48512,07</c:v>
                </c:pt>
                <c:pt idx="3155">
                  <c:v>48391,87</c:v>
                </c:pt>
                <c:pt idx="3156">
                  <c:v>48364,8</c:v>
                </c:pt>
                <c:pt idx="3157">
                  <c:v>48319,6</c:v>
                </c:pt>
                <c:pt idx="3158">
                  <c:v>48423</c:v>
                </c:pt>
                <c:pt idx="3159">
                  <c:v>48548,67</c:v>
                </c:pt>
                <c:pt idx="3160">
                  <c:v>48737,4</c:v>
                </c:pt>
                <c:pt idx="3161">
                  <c:v>48862,93</c:v>
                </c:pt>
                <c:pt idx="3162">
                  <c:v>48939,27</c:v>
                </c:pt>
                <c:pt idx="3163">
                  <c:v>48937,8</c:v>
                </c:pt>
                <c:pt idx="3164">
                  <c:v>48669,54</c:v>
                </c:pt>
                <c:pt idx="3165">
                  <c:v>48654,2</c:v>
                </c:pt>
                <c:pt idx="3166">
                  <c:v>48640,8</c:v>
                </c:pt>
                <c:pt idx="3167">
                  <c:v>48686,2</c:v>
                </c:pt>
                <c:pt idx="3168">
                  <c:v>48798,06</c:v>
                </c:pt>
                <c:pt idx="3169">
                  <c:v>49032,07</c:v>
                </c:pt>
                <c:pt idx="3170">
                  <c:v>49147,86</c:v>
                </c:pt>
                <c:pt idx="3171">
                  <c:v>49189,27</c:v>
                </c:pt>
                <c:pt idx="3172">
                  <c:v>49074,34</c:v>
                </c:pt>
                <c:pt idx="3173">
                  <c:v>48980,6</c:v>
                </c:pt>
                <c:pt idx="3174">
                  <c:v>48916,13</c:v>
                </c:pt>
                <c:pt idx="3175">
                  <c:v>48875,4</c:v>
                </c:pt>
                <c:pt idx="3176">
                  <c:v>48870,66</c:v>
                </c:pt>
                <c:pt idx="3177">
                  <c:v>49096</c:v>
                </c:pt>
                <c:pt idx="3178">
                  <c:v>49246,74</c:v>
                </c:pt>
                <c:pt idx="3179">
                  <c:v>49414,13</c:v>
                </c:pt>
                <c:pt idx="3180">
                  <c:v>49368,73</c:v>
                </c:pt>
                <c:pt idx="3181">
                  <c:v>49327,2</c:v>
                </c:pt>
                <c:pt idx="3182">
                  <c:v>49279,86</c:v>
                </c:pt>
                <c:pt idx="3183">
                  <c:v>49191,66</c:v>
                </c:pt>
                <c:pt idx="3184">
                  <c:v>49074,6</c:v>
                </c:pt>
                <c:pt idx="3185">
                  <c:v>49113,46</c:v>
                </c:pt>
                <c:pt idx="3186">
                  <c:v>49203,27</c:v>
                </c:pt>
                <c:pt idx="3187">
                  <c:v>49336,8</c:v>
                </c:pt>
                <c:pt idx="3188">
                  <c:v>49412,33</c:v>
                </c:pt>
                <c:pt idx="3189">
                  <c:v>49533,94</c:v>
                </c:pt>
                <c:pt idx="3190">
                  <c:v>49450</c:v>
                </c:pt>
                <c:pt idx="3191">
                  <c:v>49353,47</c:v>
                </c:pt>
                <c:pt idx="3192">
                  <c:v>49257,6</c:v>
                </c:pt>
                <c:pt idx="3193">
                  <c:v>49108,53</c:v>
                </c:pt>
                <c:pt idx="3194">
                  <c:v>49081,93</c:v>
                </c:pt>
                <c:pt idx="3195">
                  <c:v>49054,67</c:v>
                </c:pt>
                <c:pt idx="3196">
                  <c:v>49172,27</c:v>
                </c:pt>
                <c:pt idx="3197">
                  <c:v>49302,26</c:v>
                </c:pt>
                <c:pt idx="3198">
                  <c:v>49286,4</c:v>
                </c:pt>
                <c:pt idx="3199">
                  <c:v>49306,07</c:v>
                </c:pt>
                <c:pt idx="3200">
                  <c:v>49212,07</c:v>
                </c:pt>
                <c:pt idx="3201">
                  <c:v>49133,06</c:v>
                </c:pt>
                <c:pt idx="3202">
                  <c:v>49078,8</c:v>
                </c:pt>
                <c:pt idx="3203">
                  <c:v>48957,2</c:v>
                </c:pt>
                <c:pt idx="3204">
                  <c:v>48852</c:v>
                </c:pt>
                <c:pt idx="3205">
                  <c:v>48902,73</c:v>
                </c:pt>
                <c:pt idx="3206">
                  <c:v>49081,06</c:v>
                </c:pt>
                <c:pt idx="3207">
                  <c:v>49111,73</c:v>
                </c:pt>
                <c:pt idx="3208">
                  <c:v>49200,86</c:v>
                </c:pt>
                <c:pt idx="3209">
                  <c:v>49234,87</c:v>
                </c:pt>
                <c:pt idx="3210">
                  <c:v>49308,33</c:v>
                </c:pt>
                <c:pt idx="3211">
                  <c:v>49292,8</c:v>
                </c:pt>
                <c:pt idx="3212">
                  <c:v>49212,93</c:v>
                </c:pt>
                <c:pt idx="3213">
                  <c:v>49160,46</c:v>
                </c:pt>
                <c:pt idx="3214">
                  <c:v>49121</c:v>
                </c:pt>
                <c:pt idx="3215">
                  <c:v>49188</c:v>
                </c:pt>
                <c:pt idx="3216">
                  <c:v>49273,2</c:v>
                </c:pt>
                <c:pt idx="3217">
                  <c:v>49345</c:v>
                </c:pt>
                <c:pt idx="3218">
                  <c:v>49535,73</c:v>
                </c:pt>
                <c:pt idx="3219">
                  <c:v>49711,86</c:v>
                </c:pt>
                <c:pt idx="3220">
                  <c:v>49922,27</c:v>
                </c:pt>
                <c:pt idx="3221">
                  <c:v>50052,87</c:v>
                </c:pt>
                <c:pt idx="3222">
                  <c:v>50126,47</c:v>
                </c:pt>
                <c:pt idx="3223">
                  <c:v>50066,46</c:v>
                </c:pt>
                <c:pt idx="3224">
                  <c:v>50127,94</c:v>
                </c:pt>
                <c:pt idx="3225">
                  <c:v>50045,46</c:v>
                </c:pt>
                <c:pt idx="3226">
                  <c:v>50201,4</c:v>
                </c:pt>
                <c:pt idx="3227">
                  <c:v>50327,8</c:v>
                </c:pt>
                <c:pt idx="3228">
                  <c:v>50642,94</c:v>
                </c:pt>
                <c:pt idx="3229">
                  <c:v>50814,4</c:v>
                </c:pt>
                <c:pt idx="3230">
                  <c:v>51010,27</c:v>
                </c:pt>
                <c:pt idx="3231">
                  <c:v>51206,6</c:v>
                </c:pt>
                <c:pt idx="3232">
                  <c:v>51230,06</c:v>
                </c:pt>
                <c:pt idx="3233">
                  <c:v>51317,33</c:v>
                </c:pt>
                <c:pt idx="3234">
                  <c:v>51185,13</c:v>
                </c:pt>
                <c:pt idx="3235">
                  <c:v>51081,47</c:v>
                </c:pt>
                <c:pt idx="3236">
                  <c:v>51075,8</c:v>
                </c:pt>
                <c:pt idx="3237">
                  <c:v>51146,4</c:v>
                </c:pt>
                <c:pt idx="3238">
                  <c:v>51260,07</c:v>
                </c:pt>
                <c:pt idx="3239">
                  <c:v>51481,8</c:v>
                </c:pt>
                <c:pt idx="3240">
                  <c:v>51674,14</c:v>
                </c:pt>
                <c:pt idx="3241">
                  <c:v>51733,13</c:v>
                </c:pt>
                <c:pt idx="3242">
                  <c:v>51756,27</c:v>
                </c:pt>
                <c:pt idx="3243">
                  <c:v>51734</c:v>
                </c:pt>
                <c:pt idx="3244">
                  <c:v>51664,73</c:v>
                </c:pt>
                <c:pt idx="3245">
                  <c:v>51618,07</c:v>
                </c:pt>
                <c:pt idx="3246">
                  <c:v>51524,8</c:v>
                </c:pt>
                <c:pt idx="3247">
                  <c:v>51421,13</c:v>
                </c:pt>
                <c:pt idx="3248">
                  <c:v>51423,47</c:v>
                </c:pt>
                <c:pt idx="3249">
                  <c:v>51441,34</c:v>
                </c:pt>
                <c:pt idx="3250">
                  <c:v>51574,2</c:v>
                </c:pt>
                <c:pt idx="3251">
                  <c:v>51602,26</c:v>
                </c:pt>
                <c:pt idx="3252">
                  <c:v>51743,6</c:v>
                </c:pt>
                <c:pt idx="3253">
                  <c:v>51802,8</c:v>
                </c:pt>
                <c:pt idx="3254">
                  <c:v>51832,07</c:v>
                </c:pt>
                <c:pt idx="3255">
                  <c:v>51765,93</c:v>
                </c:pt>
                <c:pt idx="3256">
                  <c:v>51567,67</c:v>
                </c:pt>
                <c:pt idx="3257">
                  <c:v>51389,26</c:v>
                </c:pt>
                <c:pt idx="3258">
                  <c:v>51328,2</c:v>
                </c:pt>
                <c:pt idx="3259">
                  <c:v>51211,66</c:v>
                </c:pt>
                <c:pt idx="3260">
                  <c:v>51332,2</c:v>
                </c:pt>
                <c:pt idx="3261">
                  <c:v>51405,87</c:v>
                </c:pt>
                <c:pt idx="3262">
                  <c:v>51441,47</c:v>
                </c:pt>
                <c:pt idx="3263">
                  <c:v>51541,8</c:v>
                </c:pt>
                <c:pt idx="3264">
                  <c:v>51629,4</c:v>
                </c:pt>
                <c:pt idx="3265">
                  <c:v>51586</c:v>
                </c:pt>
                <c:pt idx="3266">
                  <c:v>51616,14</c:v>
                </c:pt>
                <c:pt idx="3267">
                  <c:v>51370,73</c:v>
                </c:pt>
                <c:pt idx="3268">
                  <c:v>51201,2</c:v>
                </c:pt>
                <c:pt idx="3269">
                  <c:v>51118,73</c:v>
                </c:pt>
                <c:pt idx="3270">
                  <c:v>50983,67</c:v>
                </c:pt>
                <c:pt idx="3271">
                  <c:v>51052,6</c:v>
                </c:pt>
                <c:pt idx="3272">
                  <c:v>51099,66</c:v>
                </c:pt>
                <c:pt idx="3273">
                  <c:v>51275,2</c:v>
                </c:pt>
                <c:pt idx="3274">
                  <c:v>51439,67</c:v>
                </c:pt>
                <c:pt idx="3275">
                  <c:v>51493,8</c:v>
                </c:pt>
                <c:pt idx="3276">
                  <c:v>51401,13</c:v>
                </c:pt>
                <c:pt idx="3277">
                  <c:v>51199,14</c:v>
                </c:pt>
                <c:pt idx="3278">
                  <c:v>50905,34</c:v>
                </c:pt>
                <c:pt idx="3279">
                  <c:v>50748,27</c:v>
                </c:pt>
                <c:pt idx="3280">
                  <c:v>50728,46</c:v>
                </c:pt>
                <c:pt idx="3281">
                  <c:v>50617,8</c:v>
                </c:pt>
                <c:pt idx="3282">
                  <c:v>50749,73</c:v>
                </c:pt>
                <c:pt idx="3283">
                  <c:v>50857,26</c:v>
                </c:pt>
                <c:pt idx="3284">
                  <c:v>50870,47</c:v>
                </c:pt>
                <c:pt idx="3285">
                  <c:v>50927,6</c:v>
                </c:pt>
                <c:pt idx="3286">
                  <c:v>50945,14</c:v>
                </c:pt>
                <c:pt idx="3287">
                  <c:v>50820,87</c:v>
                </c:pt>
                <c:pt idx="3288">
                  <c:v>50499,34</c:v>
                </c:pt>
                <c:pt idx="3289">
                  <c:v>50360,2</c:v>
                </c:pt>
                <c:pt idx="3290">
                  <c:v>50235,6</c:v>
                </c:pt>
                <c:pt idx="3291">
                  <c:v>50213,13</c:v>
                </c:pt>
                <c:pt idx="3292">
                  <c:v>50280,13</c:v>
                </c:pt>
                <c:pt idx="3293">
                  <c:v>50572,93</c:v>
                </c:pt>
                <c:pt idx="3294">
                  <c:v>50895,26</c:v>
                </c:pt>
                <c:pt idx="3295">
                  <c:v>51133,26</c:v>
                </c:pt>
                <c:pt idx="3296">
                  <c:v>51315,53</c:v>
                </c:pt>
                <c:pt idx="3297">
                  <c:v>51428,2</c:v>
                </c:pt>
                <c:pt idx="3298">
                  <c:v>51253,46</c:v>
                </c:pt>
                <c:pt idx="3299">
                  <c:v>51067,07</c:v>
                </c:pt>
                <c:pt idx="3300">
                  <c:v>50854,46</c:v>
                </c:pt>
                <c:pt idx="3301">
                  <c:v>50583,07</c:v>
                </c:pt>
                <c:pt idx="3302">
                  <c:v>50460,54</c:v>
                </c:pt>
                <c:pt idx="3303">
                  <c:v>50526,2</c:v>
                </c:pt>
                <c:pt idx="3304">
                  <c:v>50732,2</c:v>
                </c:pt>
                <c:pt idx="3305">
                  <c:v>51091,4</c:v>
                </c:pt>
                <c:pt idx="3306">
                  <c:v>51477,8</c:v>
                </c:pt>
                <c:pt idx="3307">
                  <c:v>51860</c:v>
                </c:pt>
                <c:pt idx="3308">
                  <c:v>52004,8</c:v>
                </c:pt>
                <c:pt idx="3309">
                  <c:v>52100,07</c:v>
                </c:pt>
                <c:pt idx="3310">
                  <c:v>51957,13</c:v>
                </c:pt>
                <c:pt idx="3311">
                  <c:v>51854,34</c:v>
                </c:pt>
                <c:pt idx="3312">
                  <c:v>51627,46</c:v>
                </c:pt>
                <c:pt idx="3313">
                  <c:v>51478,74</c:v>
                </c:pt>
                <c:pt idx="3314">
                  <c:v>51380,73</c:v>
                </c:pt>
                <c:pt idx="3315">
                  <c:v>51263,8</c:v>
                </c:pt>
                <c:pt idx="3316">
                  <c:v>51208,67</c:v>
                </c:pt>
                <c:pt idx="3317">
                  <c:v>51176,27</c:v>
                </c:pt>
                <c:pt idx="3318">
                  <c:v>51331,26</c:v>
                </c:pt>
                <c:pt idx="3319">
                  <c:v>51540</c:v>
                </c:pt>
                <c:pt idx="3320">
                  <c:v>51719,26</c:v>
                </c:pt>
                <c:pt idx="3321">
                  <c:v>51917,6</c:v>
                </c:pt>
                <c:pt idx="3322">
                  <c:v>52178</c:v>
                </c:pt>
                <c:pt idx="3323">
                  <c:v>52139,14</c:v>
                </c:pt>
                <c:pt idx="3324">
                  <c:v>51917,13</c:v>
                </c:pt>
                <c:pt idx="3325">
                  <c:v>51736,86</c:v>
                </c:pt>
                <c:pt idx="3326">
                  <c:v>51466,2</c:v>
                </c:pt>
                <c:pt idx="3327">
                  <c:v>51170,74</c:v>
                </c:pt>
                <c:pt idx="3328">
                  <c:v>51023,2</c:v>
                </c:pt>
                <c:pt idx="3329">
                  <c:v>51013,87</c:v>
                </c:pt>
                <c:pt idx="3330">
                  <c:v>51092</c:v>
                </c:pt>
                <c:pt idx="3331">
                  <c:v>51357,34</c:v>
                </c:pt>
                <c:pt idx="3332">
                  <c:v>51507,6</c:v>
                </c:pt>
                <c:pt idx="3333">
                  <c:v>51763,8</c:v>
                </c:pt>
                <c:pt idx="3334">
                  <c:v>51830,13</c:v>
                </c:pt>
                <c:pt idx="3335">
                  <c:v>51843,93</c:v>
                </c:pt>
                <c:pt idx="3336">
                  <c:v>51677,13</c:v>
                </c:pt>
                <c:pt idx="3337">
                  <c:v>51469,27</c:v>
                </c:pt>
                <c:pt idx="3338">
                  <c:v>51135,87</c:v>
                </c:pt>
                <c:pt idx="3339">
                  <c:v>50739,94</c:v>
                </c:pt>
                <c:pt idx="3340">
                  <c:v>50420,53</c:v>
                </c:pt>
                <c:pt idx="3341">
                  <c:v>50294,07</c:v>
                </c:pt>
                <c:pt idx="3342">
                  <c:v>50316</c:v>
                </c:pt>
                <c:pt idx="3343">
                  <c:v>50511,07</c:v>
                </c:pt>
                <c:pt idx="3344">
                  <c:v>50778,8</c:v>
                </c:pt>
                <c:pt idx="3345">
                  <c:v>50979,13</c:v>
                </c:pt>
                <c:pt idx="3346">
                  <c:v>51190,34</c:v>
                </c:pt>
                <c:pt idx="3347">
                  <c:v>51369,73</c:v>
                </c:pt>
                <c:pt idx="3348">
                  <c:v>51195,13</c:v>
                </c:pt>
                <c:pt idx="3349">
                  <c:v>50902,07</c:v>
                </c:pt>
                <c:pt idx="3350">
                  <c:v>50615,87</c:v>
                </c:pt>
                <c:pt idx="3351">
                  <c:v>50366,27</c:v>
                </c:pt>
                <c:pt idx="3352">
                  <c:v>50168,14</c:v>
                </c:pt>
                <c:pt idx="3353">
                  <c:v>49891,2</c:v>
                </c:pt>
                <c:pt idx="3354">
                  <c:v>49778,47</c:v>
                </c:pt>
                <c:pt idx="3355">
                  <c:v>49770,6</c:v>
                </c:pt>
                <c:pt idx="3356">
                  <c:v>49958,4</c:v>
                </c:pt>
                <c:pt idx="3357">
                  <c:v>50308,8</c:v>
                </c:pt>
                <c:pt idx="3358">
                  <c:v>50615,74</c:v>
                </c:pt>
                <c:pt idx="3359">
                  <c:v>50795,14</c:v>
                </c:pt>
                <c:pt idx="3360">
                  <c:v>50929,87</c:v>
                </c:pt>
                <c:pt idx="3361">
                  <c:v>50737,86</c:v>
                </c:pt>
                <c:pt idx="3362">
                  <c:v>50335</c:v>
                </c:pt>
                <c:pt idx="3363">
                  <c:v>49951</c:v>
                </c:pt>
                <c:pt idx="3364">
                  <c:v>49415,06</c:v>
                </c:pt>
                <c:pt idx="3365">
                  <c:v>49009,34</c:v>
                </c:pt>
                <c:pt idx="3366">
                  <c:v>48941,27</c:v>
                </c:pt>
                <c:pt idx="3367">
                  <c:v>48930,74</c:v>
                </c:pt>
                <c:pt idx="3368">
                  <c:v>49220,73</c:v>
                </c:pt>
                <c:pt idx="3369">
                  <c:v>49547,73</c:v>
                </c:pt>
                <c:pt idx="3370">
                  <c:v>49881,93</c:v>
                </c:pt>
                <c:pt idx="3371">
                  <c:v>50034,54</c:v>
                </c:pt>
                <c:pt idx="3372">
                  <c:v>50170,8</c:v>
                </c:pt>
                <c:pt idx="3373">
                  <c:v>50088,73</c:v>
                </c:pt>
                <c:pt idx="3374">
                  <c:v>49908,2</c:v>
                </c:pt>
                <c:pt idx="3375">
                  <c:v>49504,6</c:v>
                </c:pt>
                <c:pt idx="3376">
                  <c:v>49046,07</c:v>
                </c:pt>
                <c:pt idx="3377">
                  <c:v>48642,33</c:v>
                </c:pt>
                <c:pt idx="3378">
                  <c:v>48430,53</c:v>
                </c:pt>
                <c:pt idx="3379">
                  <c:v>48320,27</c:v>
                </c:pt>
                <c:pt idx="3380">
                  <c:v>48416,53</c:v>
                </c:pt>
                <c:pt idx="3381">
                  <c:v>48613,4</c:v>
                </c:pt>
                <c:pt idx="3382">
                  <c:v>49087,73</c:v>
                </c:pt>
                <c:pt idx="3383">
                  <c:v>49459,93</c:v>
                </c:pt>
                <c:pt idx="3384">
                  <c:v>49751,73</c:v>
                </c:pt>
                <c:pt idx="3385">
                  <c:v>49936,8</c:v>
                </c:pt>
                <c:pt idx="3386">
                  <c:v>49807,14</c:v>
                </c:pt>
                <c:pt idx="3387">
                  <c:v>49459,27</c:v>
                </c:pt>
                <c:pt idx="3388">
                  <c:v>48874,2</c:v>
                </c:pt>
                <c:pt idx="3389">
                  <c:v>48261,73</c:v>
                </c:pt>
                <c:pt idx="3390">
                  <c:v>47748,13</c:v>
                </c:pt>
                <c:pt idx="3391">
                  <c:v>47486,06</c:v>
                </c:pt>
                <c:pt idx="3392">
                  <c:v>47432,33</c:v>
                </c:pt>
                <c:pt idx="3393">
                  <c:v>47468,46</c:v>
                </c:pt>
                <c:pt idx="3394">
                  <c:v>47794,4</c:v>
                </c:pt>
                <c:pt idx="3395">
                  <c:v>48162,8</c:v>
                </c:pt>
                <c:pt idx="3396">
                  <c:v>48551,66</c:v>
                </c:pt>
                <c:pt idx="3397">
                  <c:v>48885,54</c:v>
                </c:pt>
                <c:pt idx="3398">
                  <c:v>49124,87</c:v>
                </c:pt>
                <c:pt idx="3399">
                  <c:v>49244,13</c:v>
                </c:pt>
                <c:pt idx="3400">
                  <c:v>49188,93</c:v>
                </c:pt>
                <c:pt idx="3401">
                  <c:v>48897,86</c:v>
                </c:pt>
                <c:pt idx="3402">
                  <c:v>48496,4</c:v>
                </c:pt>
                <c:pt idx="3403">
                  <c:v>48028,87</c:v>
                </c:pt>
                <c:pt idx="3404">
                  <c:v>47502,33</c:v>
                </c:pt>
                <c:pt idx="3405">
                  <c:v>47235,4</c:v>
                </c:pt>
                <c:pt idx="3406">
                  <c:v>46946,73</c:v>
                </c:pt>
                <c:pt idx="3407">
                  <c:v>46797,27</c:v>
                </c:pt>
                <c:pt idx="3408">
                  <c:v>46809,33</c:v>
                </c:pt>
                <c:pt idx="3409">
                  <c:v>47139,46</c:v>
                </c:pt>
                <c:pt idx="3410">
                  <c:v>47709,07</c:v>
                </c:pt>
                <c:pt idx="3411">
                  <c:v>48209</c:v>
                </c:pt>
                <c:pt idx="3412">
                  <c:v>48543</c:v>
                </c:pt>
                <c:pt idx="3413">
                  <c:v>48685,87</c:v>
                </c:pt>
                <c:pt idx="3414">
                  <c:v>48710,13</c:v>
                </c:pt>
                <c:pt idx="3415">
                  <c:v>48507,66</c:v>
                </c:pt>
                <c:pt idx="3416">
                  <c:v>48246,6</c:v>
                </c:pt>
                <c:pt idx="3417">
                  <c:v>47898,67</c:v>
                </c:pt>
                <c:pt idx="3418">
                  <c:v>47213,94</c:v>
                </c:pt>
                <c:pt idx="3419">
                  <c:v>46736</c:v>
                </c:pt>
                <c:pt idx="3420">
                  <c:v>46526,93</c:v>
                </c:pt>
                <c:pt idx="3421">
                  <c:v>46346,67</c:v>
                </c:pt>
                <c:pt idx="3422">
                  <c:v>46427,8</c:v>
                </c:pt>
                <c:pt idx="3423">
                  <c:v>46662,13</c:v>
                </c:pt>
                <c:pt idx="3424">
                  <c:v>47020</c:v>
                </c:pt>
                <c:pt idx="3425">
                  <c:v>47444,34</c:v>
                </c:pt>
                <c:pt idx="3426">
                  <c:v>47876</c:v>
                </c:pt>
                <c:pt idx="3427">
                  <c:v>48132,73</c:v>
                </c:pt>
                <c:pt idx="3428">
                  <c:v>48328,53</c:v>
                </c:pt>
                <c:pt idx="3429">
                  <c:v>48263,87</c:v>
                </c:pt>
                <c:pt idx="3430">
                  <c:v>48054,67</c:v>
                </c:pt>
                <c:pt idx="3431">
                  <c:v>47682,6</c:v>
                </c:pt>
                <c:pt idx="3432">
                  <c:v>47247,2</c:v>
                </c:pt>
                <c:pt idx="3433">
                  <c:v>46908,13</c:v>
                </c:pt>
                <c:pt idx="3434">
                  <c:v>46561,73</c:v>
                </c:pt>
                <c:pt idx="3435">
                  <c:v>46352,53</c:v>
                </c:pt>
                <c:pt idx="3436">
                  <c:v>46247</c:v>
                </c:pt>
                <c:pt idx="3437">
                  <c:v>46425,73</c:v>
                </c:pt>
                <c:pt idx="3438">
                  <c:v>46705,87</c:v>
                </c:pt>
                <c:pt idx="3439">
                  <c:v>47133,33</c:v>
                </c:pt>
                <c:pt idx="3440">
                  <c:v>47600,34</c:v>
                </c:pt>
                <c:pt idx="3441">
                  <c:v>47791,87</c:v>
                </c:pt>
                <c:pt idx="3442">
                  <c:v>47867,2</c:v>
                </c:pt>
                <c:pt idx="3443">
                  <c:v>47914,14</c:v>
                </c:pt>
                <c:pt idx="3444">
                  <c:v>47840,87</c:v>
                </c:pt>
                <c:pt idx="3445">
                  <c:v>47475,14</c:v>
                </c:pt>
                <c:pt idx="3446">
                  <c:v>47077,8</c:v>
                </c:pt>
                <c:pt idx="3447">
                  <c:v>46493,2</c:v>
                </c:pt>
                <c:pt idx="3448">
                  <c:v>46059,34</c:v>
                </c:pt>
                <c:pt idx="3449">
                  <c:v>45902,27</c:v>
                </c:pt>
                <c:pt idx="3450">
                  <c:v>45955,6</c:v>
                </c:pt>
                <c:pt idx="3451">
                  <c:v>46296,4</c:v>
                </c:pt>
                <c:pt idx="3452">
                  <c:v>46816,47</c:v>
                </c:pt>
                <c:pt idx="3453">
                  <c:v>47277,6</c:v>
                </c:pt>
                <c:pt idx="3454">
                  <c:v>47740,2</c:v>
                </c:pt>
                <c:pt idx="3455">
                  <c:v>48180,46</c:v>
                </c:pt>
                <c:pt idx="3456">
                  <c:v>48262,14</c:v>
                </c:pt>
                <c:pt idx="3457">
                  <c:v>47915</c:v>
                </c:pt>
                <c:pt idx="3458">
                  <c:v>47468,13</c:v>
                </c:pt>
                <c:pt idx="3459">
                  <c:v>46807,8</c:v>
                </c:pt>
                <c:pt idx="3460">
                  <c:v>46257,93</c:v>
                </c:pt>
                <c:pt idx="3461">
                  <c:v>45813,73</c:v>
                </c:pt>
                <c:pt idx="3462">
                  <c:v>45650,8</c:v>
                </c:pt>
                <c:pt idx="3463">
                  <c:v>45616,33</c:v>
                </c:pt>
                <c:pt idx="3464">
                  <c:v>45796,8</c:v>
                </c:pt>
                <c:pt idx="3465">
                  <c:v>46068,6</c:v>
                </c:pt>
                <c:pt idx="3466">
                  <c:v>46425,47</c:v>
                </c:pt>
                <c:pt idx="3467">
                  <c:v>47099,86</c:v>
                </c:pt>
                <c:pt idx="3468">
                  <c:v>47825,73</c:v>
                </c:pt>
                <c:pt idx="3469">
                  <c:v>48310,14</c:v>
                </c:pt>
                <c:pt idx="3470">
                  <c:v>48593,53</c:v>
                </c:pt>
                <c:pt idx="3471">
                  <c:v>48388,06</c:v>
                </c:pt>
                <c:pt idx="3472">
                  <c:v>48073,07</c:v>
                </c:pt>
                <c:pt idx="3473">
                  <c:v>47558,2</c:v>
                </c:pt>
                <c:pt idx="3474">
                  <c:v>46734</c:v>
                </c:pt>
                <c:pt idx="3475">
                  <c:v>46065,8</c:v>
                </c:pt>
                <c:pt idx="3476">
                  <c:v>45434,4</c:v>
                </c:pt>
                <c:pt idx="3477">
                  <c:v>45113,8</c:v>
                </c:pt>
                <c:pt idx="3478">
                  <c:v>45162,54</c:v>
                </c:pt>
                <c:pt idx="3479">
                  <c:v>45352,87</c:v>
                </c:pt>
                <c:pt idx="3480">
                  <c:v>45856,2</c:v>
                </c:pt>
                <c:pt idx="3481">
                  <c:v>46431,93</c:v>
                </c:pt>
                <c:pt idx="3482">
                  <c:v>47026,4</c:v>
                </c:pt>
                <c:pt idx="3483">
                  <c:v>47787,07</c:v>
                </c:pt>
                <c:pt idx="3484">
                  <c:v>48272,07</c:v>
                </c:pt>
                <c:pt idx="3485">
                  <c:v>48655,4</c:v>
                </c:pt>
                <c:pt idx="3486">
                  <c:v>48765,53</c:v>
                </c:pt>
                <c:pt idx="3487">
                  <c:v>48629,46</c:v>
                </c:pt>
                <c:pt idx="3488">
                  <c:v>48456,8</c:v>
                </c:pt>
                <c:pt idx="3489">
                  <c:v>48019,87</c:v>
                </c:pt>
                <c:pt idx="3490">
                  <c:v>47550,2</c:v>
                </c:pt>
                <c:pt idx="3491">
                  <c:v>46823,6</c:v>
                </c:pt>
                <c:pt idx="3492">
                  <c:v>46380</c:v>
                </c:pt>
                <c:pt idx="3493">
                  <c:v>45985,8</c:v>
                </c:pt>
                <c:pt idx="3494">
                  <c:v>45649,14</c:v>
                </c:pt>
                <c:pt idx="3495">
                  <c:v>45504,86</c:v>
                </c:pt>
                <c:pt idx="3496">
                  <c:v>45660,4</c:v>
                </c:pt>
                <c:pt idx="3497">
                  <c:v>46016,4</c:v>
                </c:pt>
                <c:pt idx="3498">
                  <c:v>46535,2</c:v>
                </c:pt>
                <c:pt idx="3499">
                  <c:v>47406,73</c:v>
                </c:pt>
                <c:pt idx="3500">
                  <c:v>48282,93</c:v>
                </c:pt>
                <c:pt idx="3501">
                  <c:v>48822,8</c:v>
                </c:pt>
                <c:pt idx="3502">
                  <c:v>49058,67</c:v>
                </c:pt>
                <c:pt idx="3503">
                  <c:v>48820,8</c:v>
                </c:pt>
                <c:pt idx="3504">
                  <c:v>48460,86</c:v>
                </c:pt>
                <c:pt idx="3505">
                  <c:v>47856,27</c:v>
                </c:pt>
                <c:pt idx="3506">
                  <c:v>46945,54</c:v>
                </c:pt>
                <c:pt idx="3507">
                  <c:v>46023,2</c:v>
                </c:pt>
                <c:pt idx="3508">
                  <c:v>45483,13</c:v>
                </c:pt>
                <c:pt idx="3509">
                  <c:v>45100,73</c:v>
                </c:pt>
                <c:pt idx="3510">
                  <c:v>45072,93</c:v>
                </c:pt>
                <c:pt idx="3511">
                  <c:v>45452,93</c:v>
                </c:pt>
                <c:pt idx="3512">
                  <c:v>46220,2</c:v>
                </c:pt>
                <c:pt idx="3513">
                  <c:v>46971,73</c:v>
                </c:pt>
                <c:pt idx="3514">
                  <c:v>47566,27</c:v>
                </c:pt>
                <c:pt idx="3515">
                  <c:v>48393,13</c:v>
                </c:pt>
                <c:pt idx="3516">
                  <c:v>48777</c:v>
                </c:pt>
                <c:pt idx="3517">
                  <c:v>48860,86</c:v>
                </c:pt>
                <c:pt idx="3518">
                  <c:v>48879,07</c:v>
                </c:pt>
                <c:pt idx="3519">
                  <c:v>48635,13</c:v>
                </c:pt>
                <c:pt idx="3520">
                  <c:v>47925,53</c:v>
                </c:pt>
                <c:pt idx="3521">
                  <c:v>47402,13</c:v>
                </c:pt>
                <c:pt idx="3522">
                  <c:v>46598,46</c:v>
                </c:pt>
                <c:pt idx="3523">
                  <c:v>46158,74</c:v>
                </c:pt>
                <c:pt idx="3524">
                  <c:v>45823,27</c:v>
                </c:pt>
                <c:pt idx="3525">
                  <c:v>45745,53</c:v>
                </c:pt>
                <c:pt idx="3526">
                  <c:v>45959,87</c:v>
                </c:pt>
                <c:pt idx="3527">
                  <c:v>46272,8</c:v>
                </c:pt>
                <c:pt idx="3528">
                  <c:v>46541,27</c:v>
                </c:pt>
                <c:pt idx="3529">
                  <c:v>47219,07</c:v>
                </c:pt>
                <c:pt idx="3530">
                  <c:v>47937,53</c:v>
                </c:pt>
                <c:pt idx="3531">
                  <c:v>48518,47</c:v>
                </c:pt>
                <c:pt idx="3532">
                  <c:v>48851,73</c:v>
                </c:pt>
                <c:pt idx="3533">
                  <c:v>49012,27</c:v>
                </c:pt>
                <c:pt idx="3534">
                  <c:v>48765,07</c:v>
                </c:pt>
                <c:pt idx="3535">
                  <c:v>47911,6</c:v>
                </c:pt>
                <c:pt idx="3536">
                  <c:v>46872,4</c:v>
                </c:pt>
                <c:pt idx="3537">
                  <c:v>45854,47</c:v>
                </c:pt>
                <c:pt idx="3538">
                  <c:v>45057,46</c:v>
                </c:pt>
                <c:pt idx="3539">
                  <c:v>44650</c:v>
                </c:pt>
                <c:pt idx="3540">
                  <c:v>44505,66</c:v>
                </c:pt>
                <c:pt idx="3541">
                  <c:v>44714,93</c:v>
                </c:pt>
                <c:pt idx="3542">
                  <c:v>45207,86</c:v>
                </c:pt>
                <c:pt idx="3543">
                  <c:v>45894,33</c:v>
                </c:pt>
                <c:pt idx="3544">
                  <c:v>46826,33</c:v>
                </c:pt>
                <c:pt idx="3545">
                  <c:v>47695,26</c:v>
                </c:pt>
                <c:pt idx="3546">
                  <c:v>48284,06</c:v>
                </c:pt>
                <c:pt idx="3547">
                  <c:v>48803,47</c:v>
                </c:pt>
                <c:pt idx="3548">
                  <c:v>48906,73</c:v>
                </c:pt>
                <c:pt idx="3549">
                  <c:v>48831,53</c:v>
                </c:pt>
                <c:pt idx="3550">
                  <c:v>48704,87</c:v>
                </c:pt>
                <c:pt idx="3551">
                  <c:v>48026,4</c:v>
                </c:pt>
                <c:pt idx="3552">
                  <c:v>47221,66</c:v>
                </c:pt>
                <c:pt idx="3553">
                  <c:v>46523,53</c:v>
                </c:pt>
                <c:pt idx="3554">
                  <c:v>45773,06</c:v>
                </c:pt>
                <c:pt idx="3555">
                  <c:v>45200,93</c:v>
                </c:pt>
                <c:pt idx="3556">
                  <c:v>44673,74</c:v>
                </c:pt>
                <c:pt idx="3557">
                  <c:v>44484,13</c:v>
                </c:pt>
                <c:pt idx="3558">
                  <c:v>44591</c:v>
                </c:pt>
                <c:pt idx="3559">
                  <c:v>44854,73</c:v>
                </c:pt>
                <c:pt idx="3560">
                  <c:v>45446,87</c:v>
                </c:pt>
                <c:pt idx="3561">
                  <c:v>46504,86</c:v>
                </c:pt>
                <c:pt idx="3562">
                  <c:v>47553,67</c:v>
                </c:pt>
                <c:pt idx="3563">
                  <c:v>48473</c:v>
                </c:pt>
                <c:pt idx="3564">
                  <c:v>49237,34</c:v>
                </c:pt>
                <c:pt idx="3565">
                  <c:v>49633,8</c:v>
                </c:pt>
                <c:pt idx="3566">
                  <c:v>49552</c:v>
                </c:pt>
                <c:pt idx="3567">
                  <c:v>49224,73</c:v>
                </c:pt>
                <c:pt idx="3568">
                  <c:v>48309,8</c:v>
                </c:pt>
                <c:pt idx="3569">
                  <c:v>47514,13</c:v>
                </c:pt>
                <c:pt idx="3570">
                  <c:v>46627,06</c:v>
                </c:pt>
                <c:pt idx="3571">
                  <c:v>45818</c:v>
                </c:pt>
                <c:pt idx="3572">
                  <c:v>44971,4</c:v>
                </c:pt>
                <c:pt idx="3573">
                  <c:v>44494,34</c:v>
                </c:pt>
                <c:pt idx="3574">
                  <c:v>44212,87</c:v>
                </c:pt>
                <c:pt idx="3575">
                  <c:v>44218,4</c:v>
                </c:pt>
                <c:pt idx="3576">
                  <c:v>44657,27</c:v>
                </c:pt>
                <c:pt idx="3577">
                  <c:v>45204,26</c:v>
                </c:pt>
                <c:pt idx="3578">
                  <c:v>45854,86</c:v>
                </c:pt>
                <c:pt idx="3579">
                  <c:v>46625,8</c:v>
                </c:pt>
                <c:pt idx="3580">
                  <c:v>47299,73</c:v>
                </c:pt>
                <c:pt idx="3581">
                  <c:v>47860,47</c:v>
                </c:pt>
                <c:pt idx="3582">
                  <c:v>48685,27</c:v>
                </c:pt>
                <c:pt idx="3583">
                  <c:v>49248,07</c:v>
                </c:pt>
                <c:pt idx="3584">
                  <c:v>49680,34</c:v>
                </c:pt>
                <c:pt idx="3585">
                  <c:v>49744,54</c:v>
                </c:pt>
                <c:pt idx="3586">
                  <c:v>49054,47</c:v>
                </c:pt>
                <c:pt idx="3587">
                  <c:v>48050,73</c:v>
                </c:pt>
                <c:pt idx="3588">
                  <c:v>46987,6</c:v>
                </c:pt>
                <c:pt idx="3589">
                  <c:v>46091,8</c:v>
                </c:pt>
                <c:pt idx="3590">
                  <c:v>45336,87</c:v>
                </c:pt>
                <c:pt idx="3591">
                  <c:v>44844,13</c:v>
                </c:pt>
                <c:pt idx="3592">
                  <c:v>44660,6</c:v>
                </c:pt>
                <c:pt idx="3593">
                  <c:v>44536,2</c:v>
                </c:pt>
                <c:pt idx="3594">
                  <c:v>44797,27</c:v>
                </c:pt>
                <c:pt idx="3595">
                  <c:v>45539</c:v>
                </c:pt>
                <c:pt idx="3596">
                  <c:v>46510,87</c:v>
                </c:pt>
                <c:pt idx="3597">
                  <c:v>47505,6</c:v>
                </c:pt>
                <c:pt idx="3598">
                  <c:v>48269,6</c:v>
                </c:pt>
                <c:pt idx="3599">
                  <c:v>49237,6</c:v>
                </c:pt>
                <c:pt idx="3600">
                  <c:v>49923,94</c:v>
                </c:pt>
                <c:pt idx="3601">
                  <c:v>50256</c:v>
                </c:pt>
                <c:pt idx="3602">
                  <c:v>50087,4</c:v>
                </c:pt>
                <c:pt idx="3603">
                  <c:v>49444,87</c:v>
                </c:pt>
                <c:pt idx="3604">
                  <c:v>48641,8</c:v>
                </c:pt>
                <c:pt idx="3605">
                  <c:v>47795,67</c:v>
                </c:pt>
                <c:pt idx="3606">
                  <c:v>46760,27</c:v>
                </c:pt>
                <c:pt idx="3607">
                  <c:v>45755,14</c:v>
                </c:pt>
                <c:pt idx="3608">
                  <c:v>44765,13</c:v>
                </c:pt>
                <c:pt idx="3609">
                  <c:v>44282,73</c:v>
                </c:pt>
                <c:pt idx="3610">
                  <c:v>44125,2</c:v>
                </c:pt>
                <c:pt idx="3611">
                  <c:v>44128,07</c:v>
                </c:pt>
                <c:pt idx="3612">
                  <c:v>44537,74</c:v>
                </c:pt>
                <c:pt idx="3613">
                  <c:v>44966,14</c:v>
                </c:pt>
                <c:pt idx="3614">
                  <c:v>45315,27</c:v>
                </c:pt>
                <c:pt idx="3615">
                  <c:v>45825,07</c:v>
                </c:pt>
                <c:pt idx="3616">
                  <c:v>46394,2</c:v>
                </c:pt>
                <c:pt idx="3617">
                  <c:v>47092,8</c:v>
                </c:pt>
                <c:pt idx="3618">
                  <c:v>47554,47</c:v>
                </c:pt>
                <c:pt idx="3619">
                  <c:v>48014,53</c:v>
                </c:pt>
                <c:pt idx="3620">
                  <c:v>48485,13</c:v>
                </c:pt>
                <c:pt idx="3621">
                  <c:v>48769,53</c:v>
                </c:pt>
                <c:pt idx="3622">
                  <c:v>48631,14</c:v>
                </c:pt>
                <c:pt idx="3623">
                  <c:v>48112,34</c:v>
                </c:pt>
                <c:pt idx="3624">
                  <c:v>47339,07</c:v>
                </c:pt>
                <c:pt idx="3625">
                  <c:v>46575,8</c:v>
                </c:pt>
                <c:pt idx="3626">
                  <c:v>45557,53</c:v>
                </c:pt>
                <c:pt idx="3627">
                  <c:v>44546,47</c:v>
                </c:pt>
                <c:pt idx="3628">
                  <c:v>44089,2</c:v>
                </c:pt>
                <c:pt idx="3629">
                  <c:v>43784,47</c:v>
                </c:pt>
                <c:pt idx="3630">
                  <c:v>43989,6</c:v>
                </c:pt>
                <c:pt idx="3631">
                  <c:v>44302,27</c:v>
                </c:pt>
                <c:pt idx="3632">
                  <c:v>45129,26</c:v>
                </c:pt>
                <c:pt idx="3633">
                  <c:v>46075,07</c:v>
                </c:pt>
                <c:pt idx="3634">
                  <c:v>47167,4</c:v>
                </c:pt>
                <c:pt idx="3635">
                  <c:v>48102,26</c:v>
                </c:pt>
                <c:pt idx="3636">
                  <c:v>49024,4</c:v>
                </c:pt>
                <c:pt idx="3637">
                  <c:v>49768,6</c:v>
                </c:pt>
                <c:pt idx="3638">
                  <c:v>49715,94</c:v>
                </c:pt>
                <c:pt idx="3639">
                  <c:v>49193,53</c:v>
                </c:pt>
                <c:pt idx="3640">
                  <c:v>47965,6</c:v>
                </c:pt>
                <c:pt idx="3641">
                  <c:v>46535,86</c:v>
                </c:pt>
                <c:pt idx="3642">
                  <c:v>45287,26</c:v>
                </c:pt>
                <c:pt idx="3643">
                  <c:v>44449,33</c:v>
                </c:pt>
                <c:pt idx="3644">
                  <c:v>44011,47</c:v>
                </c:pt>
                <c:pt idx="3645">
                  <c:v>43951</c:v>
                </c:pt>
                <c:pt idx="3646">
                  <c:v>44264,8</c:v>
                </c:pt>
                <c:pt idx="3647">
                  <c:v>44429</c:v>
                </c:pt>
                <c:pt idx="3648">
                  <c:v>44706,8</c:v>
                </c:pt>
                <c:pt idx="3649">
                  <c:v>45531,06</c:v>
                </c:pt>
                <c:pt idx="3650">
                  <c:v>45790,07</c:v>
                </c:pt>
                <c:pt idx="3651">
                  <c:v>46431,33</c:v>
                </c:pt>
                <c:pt idx="3652">
                  <c:v>47093,34</c:v>
                </c:pt>
                <c:pt idx="3653">
                  <c:v>47825,93</c:v>
                </c:pt>
                <c:pt idx="3654">
                  <c:v>48510</c:v>
                </c:pt>
                <c:pt idx="3655">
                  <c:v>48791</c:v>
                </c:pt>
                <c:pt idx="3656">
                  <c:v>48869,6</c:v>
                </c:pt>
                <c:pt idx="3657">
                  <c:v>48674,86</c:v>
                </c:pt>
                <c:pt idx="3658">
                  <c:v>48258,8</c:v>
                </c:pt>
                <c:pt idx="3659">
                  <c:v>47668,46</c:v>
                </c:pt>
                <c:pt idx="3660">
                  <c:v>46841,07</c:v>
                </c:pt>
                <c:pt idx="3661">
                  <c:v>46041,8</c:v>
                </c:pt>
                <c:pt idx="3662">
                  <c:v>45075,33</c:v>
                </c:pt>
                <c:pt idx="3663">
                  <c:v>44032,13</c:v>
                </c:pt>
                <c:pt idx="3664">
                  <c:v>43054,47</c:v>
                </c:pt>
                <c:pt idx="3665">
                  <c:v>42512,27</c:v>
                </c:pt>
                <c:pt idx="3666">
                  <c:v>42572,93</c:v>
                </c:pt>
                <c:pt idx="3667">
                  <c:v>42801,87</c:v>
                </c:pt>
                <c:pt idx="3668">
                  <c:v>43264,67</c:v>
                </c:pt>
                <c:pt idx="3669">
                  <c:v>43860</c:v>
                </c:pt>
                <c:pt idx="3670">
                  <c:v>44551,47</c:v>
                </c:pt>
                <c:pt idx="3671">
                  <c:v>45295,87</c:v>
                </c:pt>
                <c:pt idx="3672">
                  <c:v>46110,94</c:v>
                </c:pt>
                <c:pt idx="3673">
                  <c:v>46592,13</c:v>
                </c:pt>
                <c:pt idx="3674">
                  <c:v>46575,93</c:v>
                </c:pt>
                <c:pt idx="3675">
                  <c:v>46376,47</c:v>
                </c:pt>
                <c:pt idx="3676">
                  <c:v>45805,86</c:v>
                </c:pt>
                <c:pt idx="3677">
                  <c:v>44859,93</c:v>
                </c:pt>
                <c:pt idx="3678">
                  <c:v>43829</c:v>
                </c:pt>
                <c:pt idx="3679">
                  <c:v>42865,87</c:v>
                </c:pt>
                <c:pt idx="3680">
                  <c:v>41770,67</c:v>
                </c:pt>
                <c:pt idx="3681">
                  <c:v>40667,07</c:v>
                </c:pt>
                <c:pt idx="3682">
                  <c:v>39680,27</c:v>
                </c:pt>
                <c:pt idx="3683">
                  <c:v>39062,67</c:v>
                </c:pt>
                <c:pt idx="3684">
                  <c:v>38780,66</c:v>
                </c:pt>
                <c:pt idx="3685">
                  <c:v>38607,53</c:v>
                </c:pt>
                <c:pt idx="3686">
                  <c:v>38584,66</c:v>
                </c:pt>
                <c:pt idx="3687">
                  <c:v>38731</c:v>
                </c:pt>
                <c:pt idx="3688">
                  <c:v>38966,87</c:v>
                </c:pt>
                <c:pt idx="3689">
                  <c:v>39365,53</c:v>
                </c:pt>
                <c:pt idx="3690">
                  <c:v>39670,47</c:v>
                </c:pt>
                <c:pt idx="3691">
                  <c:v>39607,2</c:v>
                </c:pt>
                <c:pt idx="3692">
                  <c:v>39532,86</c:v>
                </c:pt>
                <c:pt idx="3693">
                  <c:v>39054,94</c:v>
                </c:pt>
                <c:pt idx="3694">
                  <c:v>38037,27</c:v>
                </c:pt>
                <c:pt idx="3695">
                  <c:v>37099,4</c:v>
                </c:pt>
                <c:pt idx="3696">
                  <c:v>35970,47</c:v>
                </c:pt>
                <c:pt idx="3697">
                  <c:v>34714,8</c:v>
                </c:pt>
                <c:pt idx="3698">
                  <c:v>33659,47</c:v>
                </c:pt>
                <c:pt idx="3699">
                  <c:v>32807</c:v>
                </c:pt>
                <c:pt idx="3700">
                  <c:v>31996,8</c:v>
                </c:pt>
                <c:pt idx="3701">
                  <c:v>31564,6</c:v>
                </c:pt>
                <c:pt idx="3702">
                  <c:v>31378</c:v>
                </c:pt>
                <c:pt idx="3703">
                  <c:v>31445,2</c:v>
                </c:pt>
                <c:pt idx="3704">
                  <c:v>31696,6</c:v>
                </c:pt>
                <c:pt idx="3705">
                  <c:v>31988,74</c:v>
                </c:pt>
                <c:pt idx="3706">
                  <c:v>32329,2</c:v>
                </c:pt>
                <c:pt idx="3707">
                  <c:v>32820,4</c:v>
                </c:pt>
                <c:pt idx="3708">
                  <c:v>33197,54</c:v>
                </c:pt>
                <c:pt idx="3709">
                  <c:v>33566,87</c:v>
                </c:pt>
                <c:pt idx="3710">
                  <c:v>34131,74</c:v>
                </c:pt>
                <c:pt idx="3711">
                  <c:v>34716,07</c:v>
                </c:pt>
                <c:pt idx="3712">
                  <c:v>35228,07</c:v>
                </c:pt>
                <c:pt idx="3713">
                  <c:v>35538,13</c:v>
                </c:pt>
                <c:pt idx="3714">
                  <c:v>35547,87</c:v>
                </c:pt>
                <c:pt idx="3715">
                  <c:v>35512</c:v>
                </c:pt>
                <c:pt idx="3716">
                  <c:v>35306,2</c:v>
                </c:pt>
                <c:pt idx="3717">
                  <c:v>34638,4</c:v>
                </c:pt>
                <c:pt idx="3718">
                  <c:v>34167,13</c:v>
                </c:pt>
                <c:pt idx="3719">
                  <c:v>33537,2</c:v>
                </c:pt>
                <c:pt idx="3720">
                  <c:v>33110,46</c:v>
                </c:pt>
                <c:pt idx="3721">
                  <c:v>32792,87</c:v>
                </c:pt>
                <c:pt idx="3722">
                  <c:v>32659,94</c:v>
                </c:pt>
                <c:pt idx="3723">
                  <c:v>32797,66</c:v>
                </c:pt>
                <c:pt idx="3724">
                  <c:v>33295</c:v>
                </c:pt>
                <c:pt idx="3725">
                  <c:v>34131,8</c:v>
                </c:pt>
                <c:pt idx="3726">
                  <c:v>35057,4</c:v>
                </c:pt>
                <c:pt idx="3727">
                  <c:v>36147,4</c:v>
                </c:pt>
                <c:pt idx="3728">
                  <c:v>37143</c:v>
                </c:pt>
                <c:pt idx="3729">
                  <c:v>38023,4</c:v>
                </c:pt>
                <c:pt idx="3730">
                  <c:v>38597,2</c:v>
                </c:pt>
                <c:pt idx="3731">
                  <c:v>38763,6</c:v>
                </c:pt>
                <c:pt idx="3732">
                  <c:v>38771,67</c:v>
                </c:pt>
                <c:pt idx="3733">
                  <c:v>38396,26</c:v>
                </c:pt>
                <c:pt idx="3734">
                  <c:v>37837</c:v>
                </c:pt>
                <c:pt idx="3735">
                  <c:v>37166,6</c:v>
                </c:pt>
                <c:pt idx="3736">
                  <c:v>36445,8</c:v>
                </c:pt>
                <c:pt idx="3737">
                  <c:v>35843,14</c:v>
                </c:pt>
                <c:pt idx="3738">
                  <c:v>35159,34</c:v>
                </c:pt>
                <c:pt idx="3739">
                  <c:v>34909,14</c:v>
                </c:pt>
                <c:pt idx="3740">
                  <c:v>34723,66</c:v>
                </c:pt>
                <c:pt idx="3741">
                  <c:v>34609,26</c:v>
                </c:pt>
                <c:pt idx="3742">
                  <c:v>34574,74</c:v>
                </c:pt>
                <c:pt idx="3743">
                  <c:v>34876,14</c:v>
                </c:pt>
                <c:pt idx="3744">
                  <c:v>35248,34</c:v>
                </c:pt>
                <c:pt idx="3745">
                  <c:v>35797,2</c:v>
                </c:pt>
                <c:pt idx="3746">
                  <c:v>36433</c:v>
                </c:pt>
                <c:pt idx="3747">
                  <c:v>37080,27</c:v>
                </c:pt>
                <c:pt idx="3748">
                  <c:v>37833,8</c:v>
                </c:pt>
                <c:pt idx="3749">
                  <c:v>38475,13</c:v>
                </c:pt>
                <c:pt idx="3750">
                  <c:v>39088,33</c:v>
                </c:pt>
                <c:pt idx="3751">
                  <c:v>39358,87</c:v>
                </c:pt>
                <c:pt idx="3752">
                  <c:v>39333,47</c:v>
                </c:pt>
                <c:pt idx="3753">
                  <c:v>39055,6</c:v>
                </c:pt>
                <c:pt idx="3754">
                  <c:v>38497</c:v>
                </c:pt>
                <c:pt idx="3755">
                  <c:v>37737,73</c:v>
                </c:pt>
                <c:pt idx="3756">
                  <c:v>36809,67</c:v>
                </c:pt>
                <c:pt idx="3757">
                  <c:v>35870,26</c:v>
                </c:pt>
                <c:pt idx="3758">
                  <c:v>35076</c:v>
                </c:pt>
                <c:pt idx="3759">
                  <c:v>34454,46</c:v>
                </c:pt>
                <c:pt idx="3760">
                  <c:v>34191,07</c:v>
                </c:pt>
                <c:pt idx="3761">
                  <c:v>33926,4</c:v>
                </c:pt>
                <c:pt idx="3762">
                  <c:v>33944,67</c:v>
                </c:pt>
                <c:pt idx="3763">
                  <c:v>34106</c:v>
                </c:pt>
                <c:pt idx="3764">
                  <c:v>34068,4</c:v>
                </c:pt>
                <c:pt idx="3765">
                  <c:v>34050,33</c:v>
                </c:pt>
                <c:pt idx="3766">
                  <c:v>34307,2</c:v>
                </c:pt>
                <c:pt idx="3767">
                  <c:v>34510,73</c:v>
                </c:pt>
                <c:pt idx="3768">
                  <c:v>34969,86</c:v>
                </c:pt>
                <c:pt idx="3769">
                  <c:v>35317,87</c:v>
                </c:pt>
                <c:pt idx="3770">
                  <c:v>35884,66</c:v>
                </c:pt>
                <c:pt idx="3771">
                  <c:v>36555,8</c:v>
                </c:pt>
                <c:pt idx="3772">
                  <c:v>36986,07</c:v>
                </c:pt>
                <c:pt idx="3773">
                  <c:v>37129,47</c:v>
                </c:pt>
                <c:pt idx="3774">
                  <c:v>37155,6</c:v>
                </c:pt>
                <c:pt idx="3775">
                  <c:v>36755,2</c:v>
                </c:pt>
                <c:pt idx="3776">
                  <c:v>36037,53</c:v>
                </c:pt>
                <c:pt idx="3777">
                  <c:v>35298,74</c:v>
                </c:pt>
                <c:pt idx="3778">
                  <c:v>34490,73</c:v>
                </c:pt>
                <c:pt idx="3779">
                  <c:v>33759,07</c:v>
                </c:pt>
                <c:pt idx="3780">
                  <c:v>33134,74</c:v>
                </c:pt>
                <c:pt idx="3781">
                  <c:v>32661,66</c:v>
                </c:pt>
                <c:pt idx="3782">
                  <c:v>32343,07</c:v>
                </c:pt>
                <c:pt idx="3783">
                  <c:v>32194,4</c:v>
                </c:pt>
                <c:pt idx="3784">
                  <c:v>32102</c:v>
                </c:pt>
                <c:pt idx="3785">
                  <c:v>32351,94</c:v>
                </c:pt>
                <c:pt idx="3786">
                  <c:v>32709,2</c:v>
                </c:pt>
                <c:pt idx="3787">
                  <c:v>33146,34</c:v>
                </c:pt>
                <c:pt idx="3788">
                  <c:v>33597,33</c:v>
                </c:pt>
                <c:pt idx="3789">
                  <c:v>33930,2</c:v>
                </c:pt>
                <c:pt idx="3790">
                  <c:v>34382,2</c:v>
                </c:pt>
                <c:pt idx="3791">
                  <c:v>34744,53</c:v>
                </c:pt>
                <c:pt idx="3792">
                  <c:v>35125,47</c:v>
                </c:pt>
                <c:pt idx="3793">
                  <c:v>35271</c:v>
                </c:pt>
                <c:pt idx="3794">
                  <c:v>35242,47</c:v>
                </c:pt>
                <c:pt idx="3795">
                  <c:v>35233,47</c:v>
                </c:pt>
                <c:pt idx="3796">
                  <c:v>35261,4</c:v>
                </c:pt>
                <c:pt idx="3797">
                  <c:v>34902,86</c:v>
                </c:pt>
                <c:pt idx="3798">
                  <c:v>34580,93</c:v>
                </c:pt>
                <c:pt idx="3799">
                  <c:v>34272,47</c:v>
                </c:pt>
                <c:pt idx="3800">
                  <c:v>33741,27</c:v>
                </c:pt>
                <c:pt idx="3801">
                  <c:v>33178,87</c:v>
                </c:pt>
                <c:pt idx="3802">
                  <c:v>32322,87</c:v>
                </c:pt>
                <c:pt idx="3803">
                  <c:v>31762,4</c:v>
                </c:pt>
                <c:pt idx="3804">
                  <c:v>31140,53</c:v>
                </c:pt>
                <c:pt idx="3805">
                  <c:v>30573,13</c:v>
                </c:pt>
                <c:pt idx="3806">
                  <c:v>30405,8</c:v>
                </c:pt>
                <c:pt idx="3807">
                  <c:v>30214,54</c:v>
                </c:pt>
                <c:pt idx="3808">
                  <c:v>30189,34</c:v>
                </c:pt>
                <c:pt idx="3809">
                  <c:v>30471,94</c:v>
                </c:pt>
                <c:pt idx="3810">
                  <c:v>30611,87</c:v>
                </c:pt>
                <c:pt idx="3811">
                  <c:v>30943</c:v>
                </c:pt>
                <c:pt idx="3812">
                  <c:v>31242,87</c:v>
                </c:pt>
                <c:pt idx="3813">
                  <c:v>31734,66</c:v>
                </c:pt>
                <c:pt idx="3814">
                  <c:v>32211,6</c:v>
                </c:pt>
                <c:pt idx="3815">
                  <c:v>32526,07</c:v>
                </c:pt>
                <c:pt idx="3816">
                  <c:v>32812,4</c:v>
                </c:pt>
                <c:pt idx="3817">
                  <c:v>32881,54</c:v>
                </c:pt>
                <c:pt idx="3818">
                  <c:v>32720,93</c:v>
                </c:pt>
                <c:pt idx="3819">
                  <c:v>32419,67</c:v>
                </c:pt>
                <c:pt idx="3820">
                  <c:v>31970,06</c:v>
                </c:pt>
                <c:pt idx="3821">
                  <c:v>31502,67</c:v>
                </c:pt>
                <c:pt idx="3822">
                  <c:v>30852,4</c:v>
                </c:pt>
                <c:pt idx="3823">
                  <c:v>30371,6</c:v>
                </c:pt>
                <c:pt idx="3824">
                  <c:v>29787,8</c:v>
                </c:pt>
                <c:pt idx="3825">
                  <c:v>29249,4</c:v>
                </c:pt>
                <c:pt idx="3826">
                  <c:v>28866,66</c:v>
                </c:pt>
                <c:pt idx="3827">
                  <c:v>28615,07</c:v>
                </c:pt>
                <c:pt idx="3828">
                  <c:v>28277,6</c:v>
                </c:pt>
                <c:pt idx="3829">
                  <c:v>28087,67</c:v>
                </c:pt>
                <c:pt idx="3830">
                  <c:v>28006,8</c:v>
                </c:pt>
                <c:pt idx="3831">
                  <c:v>28109,93</c:v>
                </c:pt>
                <c:pt idx="3832">
                  <c:v>28199,4</c:v>
                </c:pt>
                <c:pt idx="3833">
                  <c:v>28409,8</c:v>
                </c:pt>
                <c:pt idx="3834">
                  <c:v>28575,67</c:v>
                </c:pt>
                <c:pt idx="3835">
                  <c:v>28946,93</c:v>
                </c:pt>
                <c:pt idx="3836">
                  <c:v>29281,6</c:v>
                </c:pt>
                <c:pt idx="3837">
                  <c:v>29580,4</c:v>
                </c:pt>
                <c:pt idx="3838">
                  <c:v>29787,94</c:v>
                </c:pt>
                <c:pt idx="3839">
                  <c:v>29742,13</c:v>
                </c:pt>
                <c:pt idx="3840">
                  <c:v>29706,87</c:v>
                </c:pt>
                <c:pt idx="3841">
                  <c:v>29270,2</c:v>
                </c:pt>
                <c:pt idx="3842">
                  <c:v>28866,47</c:v>
                </c:pt>
                <c:pt idx="3843">
                  <c:v>28286,93</c:v>
                </c:pt>
                <c:pt idx="3844">
                  <c:v>27534</c:v>
                </c:pt>
                <c:pt idx="3845">
                  <c:v>26921,46</c:v>
                </c:pt>
                <c:pt idx="3846">
                  <c:v>26301,87</c:v>
                </c:pt>
                <c:pt idx="3847">
                  <c:v>25833,47</c:v>
                </c:pt>
                <c:pt idx="3848">
                  <c:v>25460,6</c:v>
                </c:pt>
                <c:pt idx="3849">
                  <c:v>25171,14</c:v>
                </c:pt>
                <c:pt idx="3850">
                  <c:v>24875,26</c:v>
                </c:pt>
                <c:pt idx="3851">
                  <c:v>24739,4</c:v>
                </c:pt>
                <c:pt idx="3852">
                  <c:v>24752,46</c:v>
                </c:pt>
                <c:pt idx="3853">
                  <c:v>24718,53</c:v>
                </c:pt>
                <c:pt idx="3854">
                  <c:v>24766,6</c:v>
                </c:pt>
                <c:pt idx="3855">
                  <c:v>24790,13</c:v>
                </c:pt>
                <c:pt idx="3856">
                  <c:v>24856</c:v>
                </c:pt>
                <c:pt idx="3857">
                  <c:v>24871</c:v>
                </c:pt>
                <c:pt idx="3858">
                  <c:v>25006,2</c:v>
                </c:pt>
                <c:pt idx="3859">
                  <c:v>25038,93</c:v>
                </c:pt>
                <c:pt idx="3860">
                  <c:v>25135,74</c:v>
                </c:pt>
                <c:pt idx="3861">
                  <c:v>25137</c:v>
                </c:pt>
                <c:pt idx="3862">
                  <c:v>25154,4</c:v>
                </c:pt>
                <c:pt idx="3863">
                  <c:v>25107,6</c:v>
                </c:pt>
                <c:pt idx="3864">
                  <c:v>25004</c:v>
                </c:pt>
                <c:pt idx="3865">
                  <c:v>24811,27</c:v>
                </c:pt>
                <c:pt idx="3866">
                  <c:v>24540,93</c:v>
                </c:pt>
                <c:pt idx="3867">
                  <c:v>24067,93</c:v>
                </c:pt>
                <c:pt idx="3868">
                  <c:v>23502,93</c:v>
                </c:pt>
                <c:pt idx="3869">
                  <c:v>22990,8</c:v>
                </c:pt>
                <c:pt idx="3870">
                  <c:v>22583,67</c:v>
                </c:pt>
                <c:pt idx="3871">
                  <c:v>22214,4</c:v>
                </c:pt>
                <c:pt idx="3872">
                  <c:v>21935,26</c:v>
                </c:pt>
                <c:pt idx="3873">
                  <c:v>21849,4</c:v>
                </c:pt>
                <c:pt idx="3874">
                  <c:v>21830,13</c:v>
                </c:pt>
                <c:pt idx="3875">
                  <c:v>21958,87</c:v>
                </c:pt>
                <c:pt idx="3876">
                  <c:v>22151,66</c:v>
                </c:pt>
                <c:pt idx="3877">
                  <c:v>21758,07</c:v>
                </c:pt>
                <c:pt idx="3878">
                  <c:v>22665,53</c:v>
                </c:pt>
                <c:pt idx="3879">
                  <c:v>22808</c:v>
                </c:pt>
                <c:pt idx="3880">
                  <c:v>22994,4</c:v>
                </c:pt>
                <c:pt idx="3881">
                  <c:v>23240,6</c:v>
                </c:pt>
                <c:pt idx="3882">
                  <c:v>23422,93</c:v>
                </c:pt>
                <c:pt idx="3883">
                  <c:v>23556,2</c:v>
                </c:pt>
                <c:pt idx="3884">
                  <c:v>23699,33</c:v>
                </c:pt>
                <c:pt idx="3885">
                  <c:v>23854,67</c:v>
                </c:pt>
                <c:pt idx="3886">
                  <c:v>23969,2</c:v>
                </c:pt>
                <c:pt idx="3887">
                  <c:v>24051,73</c:v>
                </c:pt>
                <c:pt idx="3888">
                  <c:v>24120,93</c:v>
                </c:pt>
                <c:pt idx="3889">
                  <c:v>24087,07</c:v>
                </c:pt>
                <c:pt idx="3890">
                  <c:v>23907,4</c:v>
                </c:pt>
                <c:pt idx="3891">
                  <c:v>23557,67</c:v>
                </c:pt>
                <c:pt idx="3892">
                  <c:v>23302,47</c:v>
                </c:pt>
                <c:pt idx="3893">
                  <c:v>22960,6</c:v>
                </c:pt>
                <c:pt idx="3894">
                  <c:v>22645,4</c:v>
                </c:pt>
                <c:pt idx="3895">
                  <c:v>22319,14</c:v>
                </c:pt>
                <c:pt idx="3896">
                  <c:v>22170,86</c:v>
                </c:pt>
                <c:pt idx="3897">
                  <c:v>21998,87</c:v>
                </c:pt>
                <c:pt idx="3898">
                  <c:v>21816,2</c:v>
                </c:pt>
                <c:pt idx="3899">
                  <c:v>21669,53</c:v>
                </c:pt>
                <c:pt idx="3900">
                  <c:v>21652</c:v>
                </c:pt>
                <c:pt idx="3901">
                  <c:v>21639,67</c:v>
                </c:pt>
                <c:pt idx="3902">
                  <c:v>21826,14</c:v>
                </c:pt>
                <c:pt idx="3903">
                  <c:v>21952,94</c:v>
                </c:pt>
                <c:pt idx="3904">
                  <c:v>22045,4</c:v>
                </c:pt>
                <c:pt idx="3905">
                  <c:v>22252,86</c:v>
                </c:pt>
                <c:pt idx="3906">
                  <c:v>22332,73</c:v>
                </c:pt>
                <c:pt idx="3907">
                  <c:v>22367</c:v>
                </c:pt>
                <c:pt idx="3908">
                  <c:v>22268</c:v>
                </c:pt>
                <c:pt idx="3909">
                  <c:v>22165,13</c:v>
                </c:pt>
                <c:pt idx="3910">
                  <c:v>22012,6</c:v>
                </c:pt>
                <c:pt idx="3911">
                  <c:v>21813,8</c:v>
                </c:pt>
                <c:pt idx="3912">
                  <c:v>21516,74</c:v>
                </c:pt>
                <c:pt idx="3913">
                  <c:v>21155,6</c:v>
                </c:pt>
                <c:pt idx="3914">
                  <c:v>20787,67</c:v>
                </c:pt>
                <c:pt idx="3915">
                  <c:v>20465,6</c:v>
                </c:pt>
                <c:pt idx="3916">
                  <c:v>19983,53</c:v>
                </c:pt>
                <c:pt idx="3917">
                  <c:v>19600,47</c:v>
                </c:pt>
                <c:pt idx="3918">
                  <c:v>19189,8</c:v>
                </c:pt>
                <c:pt idx="3919">
                  <c:v>18857,27</c:v>
                </c:pt>
                <c:pt idx="3920">
                  <c:v>18595,27</c:v>
                </c:pt>
                <c:pt idx="3921">
                  <c:v>18410,67</c:v>
                </c:pt>
                <c:pt idx="3922">
                  <c:v>18159,53</c:v>
                </c:pt>
                <c:pt idx="3923">
                  <c:v>17977</c:v>
                </c:pt>
                <c:pt idx="3924">
                  <c:v>17848,34</c:v>
                </c:pt>
                <c:pt idx="3925">
                  <c:v>17782,67</c:v>
                </c:pt>
                <c:pt idx="3926">
                  <c:v>17776,2</c:v>
                </c:pt>
                <c:pt idx="3927">
                  <c:v>17717,4</c:v>
                </c:pt>
                <c:pt idx="3928">
                  <c:v>17794,06</c:v>
                </c:pt>
                <c:pt idx="3929">
                  <c:v>17805,33</c:v>
                </c:pt>
                <c:pt idx="3930">
                  <c:v>17826,07</c:v>
                </c:pt>
                <c:pt idx="3931">
                  <c:v>17789,4</c:v>
                </c:pt>
                <c:pt idx="3932">
                  <c:v>17752,2</c:v>
                </c:pt>
                <c:pt idx="3933">
                  <c:v>17689,27</c:v>
                </c:pt>
                <c:pt idx="3934">
                  <c:v>17534,4</c:v>
                </c:pt>
                <c:pt idx="3935">
                  <c:v>17379,8</c:v>
                </c:pt>
                <c:pt idx="3936">
                  <c:v>17096,07</c:v>
                </c:pt>
                <c:pt idx="3937">
                  <c:v>16824,07</c:v>
                </c:pt>
                <c:pt idx="3938">
                  <c:v>16551,2</c:v>
                </c:pt>
                <c:pt idx="3939">
                  <c:v>16259,6</c:v>
                </c:pt>
                <c:pt idx="3940">
                  <c:v>15932</c:v>
                </c:pt>
                <c:pt idx="3941">
                  <c:v>15626,06</c:v>
                </c:pt>
                <c:pt idx="3942">
                  <c:v>15369,2</c:v>
                </c:pt>
                <c:pt idx="3943">
                  <c:v>15114,07</c:v>
                </c:pt>
                <c:pt idx="3944">
                  <c:v>14829,6</c:v>
                </c:pt>
                <c:pt idx="3945">
                  <c:v>14585,74</c:v>
                </c:pt>
                <c:pt idx="3946">
                  <c:v>14404,07</c:v>
                </c:pt>
                <c:pt idx="3947">
                  <c:v>14189,27</c:v>
                </c:pt>
                <c:pt idx="3948">
                  <c:v>14088,26</c:v>
                </c:pt>
                <c:pt idx="3949">
                  <c:v>13974</c:v>
                </c:pt>
                <c:pt idx="3950">
                  <c:v>13891,54</c:v>
                </c:pt>
                <c:pt idx="3951">
                  <c:v>13812,33</c:v>
                </c:pt>
                <c:pt idx="3952">
                  <c:v>13744,8</c:v>
                </c:pt>
                <c:pt idx="3953">
                  <c:v>13694,54</c:v>
                </c:pt>
                <c:pt idx="3954">
                  <c:v>13648,33</c:v>
                </c:pt>
                <c:pt idx="3955">
                  <c:v>13591,4</c:v>
                </c:pt>
                <c:pt idx="3956">
                  <c:v>13481,2</c:v>
                </c:pt>
                <c:pt idx="3957">
                  <c:v>13389,8</c:v>
                </c:pt>
                <c:pt idx="3958">
                  <c:v>13350</c:v>
                </c:pt>
                <c:pt idx="3959">
                  <c:v>13263,07</c:v>
                </c:pt>
                <c:pt idx="3960">
                  <c:v>13229,93</c:v>
                </c:pt>
                <c:pt idx="3961">
                  <c:v>13066,87</c:v>
                </c:pt>
                <c:pt idx="3962">
                  <c:v>12979,27</c:v>
                </c:pt>
                <c:pt idx="3963">
                  <c:v>12828,8</c:v>
                </c:pt>
                <c:pt idx="3964">
                  <c:v>12586,8</c:v>
                </c:pt>
                <c:pt idx="3965">
                  <c:v>12391,07</c:v>
                </c:pt>
                <c:pt idx="3966">
                  <c:v>12210</c:v>
                </c:pt>
                <c:pt idx="3967">
                  <c:v>12032,93</c:v>
                </c:pt>
                <c:pt idx="3968">
                  <c:v>11827,53</c:v>
                </c:pt>
                <c:pt idx="3969">
                  <c:v>11661,66</c:v>
                </c:pt>
                <c:pt idx="3970">
                  <c:v>11466,13</c:v>
                </c:pt>
                <c:pt idx="3971">
                  <c:v>11243,46</c:v>
                </c:pt>
                <c:pt idx="3972">
                  <c:v>11030,33</c:v>
                </c:pt>
                <c:pt idx="3973">
                  <c:v>10874,4</c:v>
                </c:pt>
                <c:pt idx="3974">
                  <c:v>10704,6</c:v>
                </c:pt>
                <c:pt idx="3975">
                  <c:v>10531,47</c:v>
                </c:pt>
                <c:pt idx="3976">
                  <c:v>10380,87</c:v>
                </c:pt>
                <c:pt idx="3977">
                  <c:v>10258,46</c:v>
                </c:pt>
                <c:pt idx="3978">
                  <c:v>10123,07</c:v>
                </c:pt>
                <c:pt idx="3979">
                  <c:v>10019,33</c:v>
                </c:pt>
                <c:pt idx="3980">
                  <c:v>9921,47</c:v>
                </c:pt>
                <c:pt idx="3981">
                  <c:v>9825,07</c:v>
                </c:pt>
                <c:pt idx="3982">
                  <c:v>9728,26</c:v>
                </c:pt>
                <c:pt idx="3983">
                  <c:v>9708,94</c:v>
                </c:pt>
                <c:pt idx="3984">
                  <c:v>9645,33</c:v>
                </c:pt>
                <c:pt idx="3985">
                  <c:v>9592,33</c:v>
                </c:pt>
                <c:pt idx="3986">
                  <c:v>9523</c:v>
                </c:pt>
                <c:pt idx="3987">
                  <c:v>9455,26</c:v>
                </c:pt>
                <c:pt idx="3988">
                  <c:v>9431,53</c:v>
                </c:pt>
                <c:pt idx="3989">
                  <c:v>9372,73</c:v>
                </c:pt>
                <c:pt idx="3990">
                  <c:v>9277,27</c:v>
                </c:pt>
                <c:pt idx="3991">
                  <c:v>9162,2</c:v>
                </c:pt>
                <c:pt idx="3992">
                  <c:v>9075,94</c:v>
                </c:pt>
                <c:pt idx="3993">
                  <c:v>8960,47</c:v>
                </c:pt>
                <c:pt idx="3994">
                  <c:v>8804,2</c:v>
                </c:pt>
                <c:pt idx="3995">
                  <c:v>8678,2</c:v>
                </c:pt>
                <c:pt idx="3996">
                  <c:v>8521,94</c:v>
                </c:pt>
                <c:pt idx="3997">
                  <c:v>8404,27</c:v>
                </c:pt>
                <c:pt idx="3998">
                  <c:v>8271,14</c:v>
                </c:pt>
                <c:pt idx="3999">
                  <c:v>8106,13</c:v>
                </c:pt>
                <c:pt idx="4000">
                  <c:v>8014,26</c:v>
                </c:pt>
                <c:pt idx="4001">
                  <c:v>7887,93</c:v>
                </c:pt>
                <c:pt idx="4002">
                  <c:v>7768,27</c:v>
                </c:pt>
                <c:pt idx="4003">
                  <c:v>7692,4</c:v>
                </c:pt>
                <c:pt idx="4004">
                  <c:v>7594,34</c:v>
                </c:pt>
                <c:pt idx="4005">
                  <c:v>7515,67</c:v>
                </c:pt>
                <c:pt idx="4006">
                  <c:v>7432,74</c:v>
                </c:pt>
                <c:pt idx="4007">
                  <c:v>7386,27</c:v>
                </c:pt>
                <c:pt idx="4008">
                  <c:v>7306,93</c:v>
                </c:pt>
                <c:pt idx="4009">
                  <c:v>7268,73</c:v>
                </c:pt>
                <c:pt idx="4010">
                  <c:v>7237,54</c:v>
                </c:pt>
                <c:pt idx="4011">
                  <c:v>7203</c:v>
                </c:pt>
                <c:pt idx="4012">
                  <c:v>7169,87</c:v>
                </c:pt>
                <c:pt idx="4013">
                  <c:v>7122,4</c:v>
                </c:pt>
                <c:pt idx="4014">
                  <c:v>7131,86</c:v>
                </c:pt>
                <c:pt idx="4015">
                  <c:v>7066,66</c:v>
                </c:pt>
                <c:pt idx="4016">
                  <c:v>7055,26</c:v>
                </c:pt>
                <c:pt idx="4017">
                  <c:v>6949,27</c:v>
                </c:pt>
                <c:pt idx="4018">
                  <c:v>6914,2</c:v>
                </c:pt>
                <c:pt idx="4019">
                  <c:v>6835,2</c:v>
                </c:pt>
                <c:pt idx="4020">
                  <c:v>6734,54</c:v>
                </c:pt>
                <c:pt idx="4021">
                  <c:v>6655,6</c:v>
                </c:pt>
                <c:pt idx="4022">
                  <c:v>6528,33</c:v>
                </c:pt>
                <c:pt idx="4023">
                  <c:v>6420,87</c:v>
                </c:pt>
                <c:pt idx="4024">
                  <c:v>6296,53</c:v>
                </c:pt>
                <c:pt idx="4025">
                  <c:v>6181,86</c:v>
                </c:pt>
                <c:pt idx="4026">
                  <c:v>6098,8</c:v>
                </c:pt>
                <c:pt idx="4027">
                  <c:v>5979,54</c:v>
                </c:pt>
                <c:pt idx="4028">
                  <c:v>5923,6</c:v>
                </c:pt>
                <c:pt idx="4029">
                  <c:v>5856,26</c:v>
                </c:pt>
                <c:pt idx="4030">
                  <c:v>5737,53</c:v>
                </c:pt>
                <c:pt idx="4031">
                  <c:v>5702,06</c:v>
                </c:pt>
                <c:pt idx="4032">
                  <c:v>5613,33</c:v>
                </c:pt>
                <c:pt idx="4033">
                  <c:v>5554,2</c:v>
                </c:pt>
                <c:pt idx="4034">
                  <c:v>5518,4</c:v>
                </c:pt>
                <c:pt idx="4035">
                  <c:v>5468,73</c:v>
                </c:pt>
                <c:pt idx="4036">
                  <c:v>5419</c:v>
                </c:pt>
                <c:pt idx="4037">
                  <c:v>5389,27</c:v>
                </c:pt>
                <c:pt idx="4038">
                  <c:v>5374,6</c:v>
                </c:pt>
                <c:pt idx="4039">
                  <c:v>5341,34</c:v>
                </c:pt>
                <c:pt idx="4040">
                  <c:v>5318,67</c:v>
                </c:pt>
                <c:pt idx="4041">
                  <c:v>5296,47</c:v>
                </c:pt>
                <c:pt idx="4042">
                  <c:v>5048,74</c:v>
                </c:pt>
                <c:pt idx="4043">
                  <c:v>5258,2</c:v>
                </c:pt>
                <c:pt idx="4044">
                  <c:v>5185,53</c:v>
                </c:pt>
                <c:pt idx="4045">
                  <c:v>5151,26</c:v>
                </c:pt>
                <c:pt idx="4046">
                  <c:v>5067,26</c:v>
                </c:pt>
                <c:pt idx="4047">
                  <c:v>5003,14</c:v>
                </c:pt>
                <c:pt idx="4048">
                  <c:v>4937,13</c:v>
                </c:pt>
                <c:pt idx="4049">
                  <c:v>4837,73</c:v>
                </c:pt>
                <c:pt idx="4050">
                  <c:v>4730,2</c:v>
                </c:pt>
                <c:pt idx="4051">
                  <c:v>4621,26</c:v>
                </c:pt>
                <c:pt idx="4052">
                  <c:v>4530,73</c:v>
                </c:pt>
                <c:pt idx="4053">
                  <c:v>4465,07</c:v>
                </c:pt>
                <c:pt idx="4054">
                  <c:v>4344,8</c:v>
                </c:pt>
                <c:pt idx="4055">
                  <c:v>4299,74</c:v>
                </c:pt>
                <c:pt idx="4056">
                  <c:v>4218,93</c:v>
                </c:pt>
                <c:pt idx="4057">
                  <c:v>4169,4</c:v>
                </c:pt>
                <c:pt idx="4058">
                  <c:v>4094,27</c:v>
                </c:pt>
                <c:pt idx="4059">
                  <c:v>4029,93</c:v>
                </c:pt>
                <c:pt idx="4060">
                  <c:v>3991,74</c:v>
                </c:pt>
                <c:pt idx="4061">
                  <c:v>3962,87</c:v>
                </c:pt>
                <c:pt idx="4062">
                  <c:v>3916,54</c:v>
                </c:pt>
                <c:pt idx="4063">
                  <c:v>3873,87</c:v>
                </c:pt>
                <c:pt idx="4064">
                  <c:v>3858</c:v>
                </c:pt>
                <c:pt idx="4065">
                  <c:v>3816,93</c:v>
                </c:pt>
                <c:pt idx="4066">
                  <c:v>3775,94</c:v>
                </c:pt>
                <c:pt idx="4067">
                  <c:v>3736,27</c:v>
                </c:pt>
                <c:pt idx="4068">
                  <c:v>3696,47</c:v>
                </c:pt>
                <c:pt idx="4069">
                  <c:v>3679,8</c:v>
                </c:pt>
                <c:pt idx="4070">
                  <c:v>3645,53</c:v>
                </c:pt>
                <c:pt idx="4071">
                  <c:v>3582,06</c:v>
                </c:pt>
                <c:pt idx="4072">
                  <c:v>3531,93</c:v>
                </c:pt>
                <c:pt idx="4073">
                  <c:v>3421,47</c:v>
                </c:pt>
                <c:pt idx="4074">
                  <c:v>3333,8</c:v>
                </c:pt>
                <c:pt idx="4075">
                  <c:v>3249,8</c:v>
                </c:pt>
                <c:pt idx="4076">
                  <c:v>3151</c:v>
                </c:pt>
                <c:pt idx="4077">
                  <c:v>3082,27</c:v>
                </c:pt>
                <c:pt idx="4078">
                  <c:v>3020,26</c:v>
                </c:pt>
                <c:pt idx="4079">
                  <c:v>2961,47</c:v>
                </c:pt>
                <c:pt idx="4080">
                  <c:v>2952,07</c:v>
                </c:pt>
                <c:pt idx="4081">
                  <c:v>2870,67</c:v>
                </c:pt>
                <c:pt idx="4082">
                  <c:v>2862,46</c:v>
                </c:pt>
                <c:pt idx="4083">
                  <c:v>2852,93</c:v>
                </c:pt>
                <c:pt idx="4084">
                  <c:v>2838,14</c:v>
                </c:pt>
                <c:pt idx="4085">
                  <c:v>2824,53</c:v>
                </c:pt>
                <c:pt idx="4086">
                  <c:v>2781,93</c:v>
                </c:pt>
                <c:pt idx="4087">
                  <c:v>2746,13</c:v>
                </c:pt>
                <c:pt idx="4088">
                  <c:v>2706,2</c:v>
                </c:pt>
                <c:pt idx="4089">
                  <c:v>2647,73</c:v>
                </c:pt>
                <c:pt idx="4090">
                  <c:v>2573,87</c:v>
                </c:pt>
                <c:pt idx="4091">
                  <c:v>2497,53</c:v>
                </c:pt>
                <c:pt idx="4092">
                  <c:v>2412,4</c:v>
                </c:pt>
                <c:pt idx="4093">
                  <c:v>2341,86</c:v>
                </c:pt>
                <c:pt idx="4094">
                  <c:v>2279,4</c:v>
                </c:pt>
                <c:pt idx="4095">
                  <c:v>2243,46</c:v>
                </c:pt>
                <c:pt idx="4096">
                  <c:v>2184,93</c:v>
                </c:pt>
                <c:pt idx="4097">
                  <c:v>2169,47</c:v>
                </c:pt>
                <c:pt idx="4098">
                  <c:v>2151,07</c:v>
                </c:pt>
                <c:pt idx="4099">
                  <c:v>2149,8</c:v>
                </c:pt>
                <c:pt idx="4100">
                  <c:v>2118,93</c:v>
                </c:pt>
                <c:pt idx="4101">
                  <c:v>2078,87</c:v>
                </c:pt>
                <c:pt idx="4102">
                  <c:v>1981,33</c:v>
                </c:pt>
                <c:pt idx="4103">
                  <c:v>1863,8</c:v>
                </c:pt>
                <c:pt idx="4104">
                  <c:v>1776,07</c:v>
                </c:pt>
                <c:pt idx="4105">
                  <c:v>1679</c:v>
                </c:pt>
                <c:pt idx="4106">
                  <c:v>1610,26</c:v>
                </c:pt>
                <c:pt idx="4107">
                  <c:v>1591,4</c:v>
                </c:pt>
                <c:pt idx="4108">
                  <c:v>1542,53</c:v>
                </c:pt>
                <c:pt idx="4109">
                  <c:v>1324,53</c:v>
                </c:pt>
                <c:pt idx="4110">
                  <c:v>1181,46</c:v>
                </c:pt>
                <c:pt idx="4111">
                  <c:v>1019,67</c:v>
                </c:pt>
                <c:pt idx="4112">
                  <c:v>966,6</c:v>
                </c:pt>
                <c:pt idx="4113">
                  <c:v>-20,93</c:v>
                </c:pt>
                <c:pt idx="4114">
                  <c:v>3,27</c:v>
                </c:pt>
                <c:pt idx="4115">
                  <c:v>3,53</c:v>
                </c:pt>
                <c:pt idx="4116">
                  <c:v>1,6</c:v>
                </c:pt>
              </c:strCache>
            </c:strRef>
          </c:xVal>
          <c:yVal>
            <c:numRef>
              <c:f>data!$P$7:$P$2054</c:f>
              <c:numCache>
                <c:formatCode>0.00</c:formatCode>
                <c:ptCount val="2048"/>
                <c:pt idx="0">
                  <c:v>0.6584397404624972</c:v>
                </c:pt>
                <c:pt idx="1">
                  <c:v>0.39905433042067401</c:v>
                </c:pt>
                <c:pt idx="2">
                  <c:v>3.9905425035258436E-2</c:v>
                </c:pt>
                <c:pt idx="3">
                  <c:v>0.6584397404624972</c:v>
                </c:pt>
                <c:pt idx="4">
                  <c:v>30.308646111609974</c:v>
                </c:pt>
                <c:pt idx="5">
                  <c:v>88.553646109900967</c:v>
                </c:pt>
                <c:pt idx="6">
                  <c:v>164.61984309522583</c:v>
                </c:pt>
                <c:pt idx="7">
                  <c:v>219.1160657323577</c:v>
                </c:pt>
                <c:pt idx="8">
                  <c:v>232.60545457130587</c:v>
                </c:pt>
                <c:pt idx="9">
                  <c:v>233.3038697238639</c:v>
                </c:pt>
                <c:pt idx="10">
                  <c:v>236.23721336624547</c:v>
                </c:pt>
                <c:pt idx="11">
                  <c:v>235.97780202424275</c:v>
                </c:pt>
                <c:pt idx="12">
                  <c:v>246.35425527654803</c:v>
                </c:pt>
                <c:pt idx="13">
                  <c:v>241.32566653607529</c:v>
                </c:pt>
                <c:pt idx="14">
                  <c:v>228.015869341957</c:v>
                </c:pt>
                <c:pt idx="15">
                  <c:v>238.39232296586158</c:v>
                </c:pt>
                <c:pt idx="16">
                  <c:v>234.60092643729794</c:v>
                </c:pt>
                <c:pt idx="17">
                  <c:v>230.90930349306552</c:v>
                </c:pt>
                <c:pt idx="18">
                  <c:v>234.4013792505919</c:v>
                </c:pt>
                <c:pt idx="19">
                  <c:v>224.86302395513687</c:v>
                </c:pt>
                <c:pt idx="20">
                  <c:v>233.84264712779992</c:v>
                </c:pt>
                <c:pt idx="21">
                  <c:v>227.97595990590892</c:v>
                </c:pt>
                <c:pt idx="22">
                  <c:v>239.62951550109869</c:v>
                </c:pt>
                <c:pt idx="23">
                  <c:v>238.31250409224685</c:v>
                </c:pt>
                <c:pt idx="24">
                  <c:v>234.28165093856276</c:v>
                </c:pt>
                <c:pt idx="25">
                  <c:v>231.20862427066103</c:v>
                </c:pt>
                <c:pt idx="26">
                  <c:v>232.44581682231185</c:v>
                </c:pt>
                <c:pt idx="27">
                  <c:v>229.19319771244676</c:v>
                </c:pt>
                <c:pt idx="28">
                  <c:v>230.25079778415827</c:v>
                </c:pt>
                <c:pt idx="29">
                  <c:v>224.18456357457083</c:v>
                </c:pt>
                <c:pt idx="30">
                  <c:v>224.12469942372249</c:v>
                </c:pt>
                <c:pt idx="31">
                  <c:v>222.86755227108472</c:v>
                </c:pt>
                <c:pt idx="32">
                  <c:v>211.37363740077606</c:v>
                </c:pt>
                <c:pt idx="33">
                  <c:v>214.8457570601127</c:v>
                </c:pt>
                <c:pt idx="34">
                  <c:v>216.76140947712605</c:v>
                </c:pt>
                <c:pt idx="35">
                  <c:v>217.45982445078326</c:v>
                </c:pt>
                <c:pt idx="36">
                  <c:v>230.94921293005058</c:v>
                </c:pt>
                <c:pt idx="37">
                  <c:v>217.00086603780068</c:v>
                </c:pt>
                <c:pt idx="38">
                  <c:v>214.30697984096105</c:v>
                </c:pt>
                <c:pt idx="39">
                  <c:v>207.84165414648714</c:v>
                </c:pt>
                <c:pt idx="40">
                  <c:v>212.67069353903221</c:v>
                </c:pt>
                <c:pt idx="41">
                  <c:v>217.28023202753477</c:v>
                </c:pt>
                <c:pt idx="42">
                  <c:v>220.95189952898849</c:v>
                </c:pt>
                <c:pt idx="43">
                  <c:v>215.06525889314725</c:v>
                </c:pt>
                <c:pt idx="44">
                  <c:v>221.69022401381022</c:v>
                </c:pt>
                <c:pt idx="45">
                  <c:v>216.34236050037489</c:v>
                </c:pt>
                <c:pt idx="46">
                  <c:v>216.38226992648626</c:v>
                </c:pt>
                <c:pt idx="47">
                  <c:v>220.9718542446287</c:v>
                </c:pt>
                <c:pt idx="48">
                  <c:v>212.09200694556307</c:v>
                </c:pt>
                <c:pt idx="49">
                  <c:v>225.36189188682064</c:v>
                </c:pt>
                <c:pt idx="50">
                  <c:v>221.39090327521797</c:v>
                </c:pt>
                <c:pt idx="51">
                  <c:v>221.4308127069132</c:v>
                </c:pt>
                <c:pt idx="52">
                  <c:v>208.38043121424221</c:v>
                </c:pt>
                <c:pt idx="53">
                  <c:v>213.44892725503291</c:v>
                </c:pt>
                <c:pt idx="54">
                  <c:v>210.23621900094179</c:v>
                </c:pt>
                <c:pt idx="55">
                  <c:v>216.30245107431588</c:v>
                </c:pt>
                <c:pt idx="56">
                  <c:v>214.22716099458663</c:v>
                </c:pt>
                <c:pt idx="57">
                  <c:v>211.37363740077569</c:v>
                </c:pt>
                <c:pt idx="58">
                  <c:v>215.08521360532652</c:v>
                </c:pt>
                <c:pt idx="59">
                  <c:v>212.51105585670135</c:v>
                </c:pt>
                <c:pt idx="60">
                  <c:v>207.16319415642801</c:v>
                </c:pt>
                <c:pt idx="61">
                  <c:v>217.06073017825275</c:v>
                </c:pt>
                <c:pt idx="62">
                  <c:v>213.96774974551383</c:v>
                </c:pt>
                <c:pt idx="63">
                  <c:v>218.83669972757053</c:v>
                </c:pt>
                <c:pt idx="64">
                  <c:v>201.55592288234271</c:v>
                </c:pt>
                <c:pt idx="65">
                  <c:v>219.61493360330752</c:v>
                </c:pt>
                <c:pt idx="66">
                  <c:v>203.7110304806362</c:v>
                </c:pt>
                <c:pt idx="67">
                  <c:v>198.56271839816236</c:v>
                </c:pt>
                <c:pt idx="68">
                  <c:v>205.66659132404897</c:v>
                </c:pt>
                <c:pt idx="69">
                  <c:v>223.38637490189859</c:v>
                </c:pt>
                <c:pt idx="70">
                  <c:v>221.63035986593115</c:v>
                </c:pt>
                <c:pt idx="71">
                  <c:v>210.01671721121014</c:v>
                </c:pt>
                <c:pt idx="72">
                  <c:v>227.49704667467824</c:v>
                </c:pt>
                <c:pt idx="73">
                  <c:v>223.12696358583685</c:v>
                </c:pt>
                <c:pt idx="74">
                  <c:v>220.69248822652852</c:v>
                </c:pt>
                <c:pt idx="75">
                  <c:v>213.36910841126536</c:v>
                </c:pt>
                <c:pt idx="76">
                  <c:v>223.54601263549623</c:v>
                </c:pt>
                <c:pt idx="77">
                  <c:v>203.17225355366551</c:v>
                </c:pt>
                <c:pt idx="78">
                  <c:v>223.74555980316234</c:v>
                </c:pt>
                <c:pt idx="79">
                  <c:v>212.3115087552541</c:v>
                </c:pt>
                <c:pt idx="80">
                  <c:v>212.98996890678569</c:v>
                </c:pt>
                <c:pt idx="81">
                  <c:v>214.64620994067471</c:v>
                </c:pt>
                <c:pt idx="82">
                  <c:v>215.26480601557213</c:v>
                </c:pt>
                <c:pt idx="83">
                  <c:v>221.67026929784188</c:v>
                </c:pt>
                <c:pt idx="84">
                  <c:v>228.99365053010411</c:v>
                </c:pt>
                <c:pt idx="85">
                  <c:v>229.15328827595059</c:v>
                </c:pt>
                <c:pt idx="86">
                  <c:v>228.73423919358501</c:v>
                </c:pt>
                <c:pt idx="87">
                  <c:v>215.14507774194874</c:v>
                </c:pt>
                <c:pt idx="88">
                  <c:v>224.56370319805001</c:v>
                </c:pt>
                <c:pt idx="89">
                  <c:v>222.32877492939042</c:v>
                </c:pt>
                <c:pt idx="90">
                  <c:v>219.61493360330789</c:v>
                </c:pt>
                <c:pt idx="91">
                  <c:v>212.65073882868438</c:v>
                </c:pt>
                <c:pt idx="92">
                  <c:v>214.00765916828337</c:v>
                </c:pt>
                <c:pt idx="93">
                  <c:v>211.67295804176484</c:v>
                </c:pt>
                <c:pt idx="94">
                  <c:v>221.94963532220089</c:v>
                </c:pt>
                <c:pt idx="95">
                  <c:v>225.00270697561126</c:v>
                </c:pt>
                <c:pt idx="96">
                  <c:v>229.61224679644653</c:v>
                </c:pt>
                <c:pt idx="97">
                  <c:v>209.69744188468269</c:v>
                </c:pt>
                <c:pt idx="98">
                  <c:v>230.74966574521349</c:v>
                </c:pt>
                <c:pt idx="99">
                  <c:v>231.26848842623517</c:v>
                </c:pt>
                <c:pt idx="100">
                  <c:v>230.05125060018702</c:v>
                </c:pt>
                <c:pt idx="101">
                  <c:v>231.44808089306204</c:v>
                </c:pt>
                <c:pt idx="102">
                  <c:v>235.4190699024069</c:v>
                </c:pt>
                <c:pt idx="103">
                  <c:v>223.46619376863745</c:v>
                </c:pt>
                <c:pt idx="104">
                  <c:v>222.42854851073477</c:v>
                </c:pt>
                <c:pt idx="105">
                  <c:v>214.98544004457253</c:v>
                </c:pt>
                <c:pt idx="106">
                  <c:v>223.88524282096265</c:v>
                </c:pt>
                <c:pt idx="107">
                  <c:v>212.3115087552541</c:v>
                </c:pt>
                <c:pt idx="108">
                  <c:v>225.98048812737366</c:v>
                </c:pt>
                <c:pt idx="109">
                  <c:v>229.29297130374516</c:v>
                </c:pt>
                <c:pt idx="110">
                  <c:v>228.83401278448198</c:v>
                </c:pt>
                <c:pt idx="111">
                  <c:v>213.32919898947463</c:v>
                </c:pt>
                <c:pt idx="112">
                  <c:v>226.73876739734408</c:v>
                </c:pt>
                <c:pt idx="113">
                  <c:v>237.01544739085384</c:v>
                </c:pt>
                <c:pt idx="114">
                  <c:v>230.09116003695888</c:v>
                </c:pt>
                <c:pt idx="115">
                  <c:v>231.62767336003733</c:v>
                </c:pt>
                <c:pt idx="116">
                  <c:v>224.22447300850456</c:v>
                </c:pt>
                <c:pt idx="117">
                  <c:v>227.13786175296772</c:v>
                </c:pt>
                <c:pt idx="118">
                  <c:v>222.02945418661685</c:v>
                </c:pt>
                <c:pt idx="119">
                  <c:v>222.48841265964137</c:v>
                </c:pt>
                <c:pt idx="120">
                  <c:v>228.4149637033436</c:v>
                </c:pt>
                <c:pt idx="121">
                  <c:v>226.47935606727555</c:v>
                </c:pt>
                <c:pt idx="122">
                  <c:v>1350.6190799519759</c:v>
                </c:pt>
                <c:pt idx="123">
                  <c:v>212.89019535392291</c:v>
                </c:pt>
                <c:pt idx="124">
                  <c:v>238.17282106332402</c:v>
                </c:pt>
                <c:pt idx="125">
                  <c:v>229.9115675715712</c:v>
                </c:pt>
                <c:pt idx="126">
                  <c:v>235.37916046510674</c:v>
                </c:pt>
                <c:pt idx="127">
                  <c:v>230.15102419213849</c:v>
                </c:pt>
                <c:pt idx="128">
                  <c:v>229.85170341649282</c:v>
                </c:pt>
                <c:pt idx="129">
                  <c:v>239.78915324670669</c:v>
                </c:pt>
                <c:pt idx="130">
                  <c:v>236.97553795375288</c:v>
                </c:pt>
                <c:pt idx="131">
                  <c:v>238.19277578174933</c:v>
                </c:pt>
                <c:pt idx="132">
                  <c:v>225.88071453980953</c:v>
                </c:pt>
                <c:pt idx="133">
                  <c:v>227.09795231731687</c:v>
                </c:pt>
                <c:pt idx="134">
                  <c:v>227.57686554637294</c:v>
                </c:pt>
                <c:pt idx="135">
                  <c:v>249.14791550415171</c:v>
                </c:pt>
                <c:pt idx="136">
                  <c:v>236.85580964240987</c:v>
                </c:pt>
                <c:pt idx="137">
                  <c:v>241.10616463904162</c:v>
                </c:pt>
                <c:pt idx="138">
                  <c:v>238.63177958645224</c:v>
                </c:pt>
                <c:pt idx="139">
                  <c:v>242.68258734189385</c:v>
                </c:pt>
                <c:pt idx="140">
                  <c:v>247.21230807688465</c:v>
                </c:pt>
                <c:pt idx="141">
                  <c:v>246.05493452911082</c:v>
                </c:pt>
                <c:pt idx="142">
                  <c:v>239.09073810813101</c:v>
                </c:pt>
                <c:pt idx="143">
                  <c:v>238.23268521859177</c:v>
                </c:pt>
                <c:pt idx="144">
                  <c:v>232.86486591356265</c:v>
                </c:pt>
                <c:pt idx="145">
                  <c:v>234.30160565723466</c:v>
                </c:pt>
                <c:pt idx="146">
                  <c:v>225.42175603888299</c:v>
                </c:pt>
                <c:pt idx="147">
                  <c:v>241.58507786825703</c:v>
                </c:pt>
                <c:pt idx="148">
                  <c:v>223.00723528655581</c:v>
                </c:pt>
                <c:pt idx="149">
                  <c:v>244.23905529579088</c:v>
                </c:pt>
                <c:pt idx="150">
                  <c:v>241.58507786825703</c:v>
                </c:pt>
                <c:pt idx="151">
                  <c:v>244.45855718392511</c:v>
                </c:pt>
                <c:pt idx="152">
                  <c:v>242.34335714251162</c:v>
                </c:pt>
                <c:pt idx="153">
                  <c:v>253.498043229621</c:v>
                </c:pt>
                <c:pt idx="154">
                  <c:v>252.99917539503252</c:v>
                </c:pt>
                <c:pt idx="155">
                  <c:v>260.94115045531134</c:v>
                </c:pt>
                <c:pt idx="156">
                  <c:v>261.65951995850787</c:v>
                </c:pt>
                <c:pt idx="157">
                  <c:v>251.94157556436463</c:v>
                </c:pt>
                <c:pt idx="158">
                  <c:v>257.04998201126131</c:v>
                </c:pt>
                <c:pt idx="159">
                  <c:v>261.34024462598865</c:v>
                </c:pt>
                <c:pt idx="160">
                  <c:v>253.31845080992798</c:v>
                </c:pt>
                <c:pt idx="161">
                  <c:v>254.65541658000535</c:v>
                </c:pt>
                <c:pt idx="162">
                  <c:v>243.0816816922173</c:v>
                </c:pt>
                <c:pt idx="163">
                  <c:v>244.45855718392511</c:v>
                </c:pt>
                <c:pt idx="164">
                  <c:v>246.03497981255899</c:v>
                </c:pt>
                <c:pt idx="165">
                  <c:v>246.61366658970155</c:v>
                </c:pt>
                <c:pt idx="166">
                  <c:v>258.68626828896788</c:v>
                </c:pt>
                <c:pt idx="167">
                  <c:v>264.43322425451237</c:v>
                </c:pt>
                <c:pt idx="168">
                  <c:v>271.23777812172182</c:v>
                </c:pt>
                <c:pt idx="169">
                  <c:v>283.19064045883533</c:v>
                </c:pt>
                <c:pt idx="170">
                  <c:v>283.31036859387706</c:v>
                </c:pt>
                <c:pt idx="171">
                  <c:v>286.72262013208723</c:v>
                </c:pt>
                <c:pt idx="172">
                  <c:v>277.78291894444874</c:v>
                </c:pt>
                <c:pt idx="173">
                  <c:v>269.60149261617647</c:v>
                </c:pt>
                <c:pt idx="174">
                  <c:v>266.12937422075265</c:v>
                </c:pt>
                <c:pt idx="175">
                  <c:v>266.46860420049501</c:v>
                </c:pt>
                <c:pt idx="176">
                  <c:v>272.77429001453146</c:v>
                </c:pt>
                <c:pt idx="177">
                  <c:v>271.75660033094852</c:v>
                </c:pt>
                <c:pt idx="178">
                  <c:v>260.72164865907808</c:v>
                </c:pt>
                <c:pt idx="179">
                  <c:v>272.23551312894955</c:v>
                </c:pt>
                <c:pt idx="180">
                  <c:v>266.42869479135061</c:v>
                </c:pt>
                <c:pt idx="181">
                  <c:v>251.72207370918025</c:v>
                </c:pt>
                <c:pt idx="182">
                  <c:v>283.29041390475402</c:v>
                </c:pt>
                <c:pt idx="183">
                  <c:v>284.88678897007856</c:v>
                </c:pt>
                <c:pt idx="184">
                  <c:v>296.40064012990433</c:v>
                </c:pt>
                <c:pt idx="185">
                  <c:v>285.94438737835236</c:v>
                </c:pt>
                <c:pt idx="186">
                  <c:v>281.79381216291534</c:v>
                </c:pt>
                <c:pt idx="187">
                  <c:v>288.63826985155509</c:v>
                </c:pt>
                <c:pt idx="188">
                  <c:v>290.25459915050988</c:v>
                </c:pt>
                <c:pt idx="189">
                  <c:v>290.81333023358729</c:v>
                </c:pt>
                <c:pt idx="190">
                  <c:v>283.25050452644746</c:v>
                </c:pt>
                <c:pt idx="191">
                  <c:v>278.10219405532513</c:v>
                </c:pt>
                <c:pt idx="192">
                  <c:v>288.1394027558199</c:v>
                </c:pt>
                <c:pt idx="193">
                  <c:v>282.67181853188788</c:v>
                </c:pt>
                <c:pt idx="194">
                  <c:v>290.05505233105282</c:v>
                </c:pt>
                <c:pt idx="195">
                  <c:v>283.56977955062411</c:v>
                </c:pt>
                <c:pt idx="196">
                  <c:v>277.06454992709786</c:v>
                </c:pt>
                <c:pt idx="197">
                  <c:v>291.27228789637263</c:v>
                </c:pt>
                <c:pt idx="198">
                  <c:v>298.01696874373692</c:v>
                </c:pt>
                <c:pt idx="199">
                  <c:v>306.13851895386432</c:v>
                </c:pt>
                <c:pt idx="200">
                  <c:v>300.33171070303518</c:v>
                </c:pt>
                <c:pt idx="201">
                  <c:v>299.27411312077061</c:v>
                </c:pt>
                <c:pt idx="202">
                  <c:v>294.58476460124126</c:v>
                </c:pt>
                <c:pt idx="203">
                  <c:v>302.62649769472733</c:v>
                </c:pt>
                <c:pt idx="204">
                  <c:v>294.76435669459084</c:v>
                </c:pt>
                <c:pt idx="205">
                  <c:v>300.53125740966351</c:v>
                </c:pt>
                <c:pt idx="206">
                  <c:v>296.87955232688455</c:v>
                </c:pt>
                <c:pt idx="207">
                  <c:v>298.61560893425377</c:v>
                </c:pt>
                <c:pt idx="208">
                  <c:v>307.31584410747485</c:v>
                </c:pt>
                <c:pt idx="209">
                  <c:v>312.70360229597458</c:v>
                </c:pt>
                <c:pt idx="210">
                  <c:v>331.86006312807359</c:v>
                </c:pt>
                <c:pt idx="211">
                  <c:v>333.71584427662162</c:v>
                </c:pt>
                <c:pt idx="212">
                  <c:v>333.3965701122055</c:v>
                </c:pt>
                <c:pt idx="213">
                  <c:v>335.53171599589342</c:v>
                </c:pt>
                <c:pt idx="214">
                  <c:v>337.26776903612011</c:v>
                </c:pt>
                <c:pt idx="215">
                  <c:v>341.9970162984074</c:v>
                </c:pt>
                <c:pt idx="216">
                  <c:v>334.41425649454521</c:v>
                </c:pt>
                <c:pt idx="217">
                  <c:v>336.36981058414153</c:v>
                </c:pt>
                <c:pt idx="218">
                  <c:v>328.92673129473684</c:v>
                </c:pt>
                <c:pt idx="219">
                  <c:v>326.6918115153872</c:v>
                </c:pt>
                <c:pt idx="220">
                  <c:v>328.6074570559274</c:v>
                </c:pt>
                <c:pt idx="221">
                  <c:v>326.01335367509739</c:v>
                </c:pt>
                <c:pt idx="222">
                  <c:v>335.85099012854067</c:v>
                </c:pt>
                <c:pt idx="223">
                  <c:v>348.04326779245764</c:v>
                </c:pt>
                <c:pt idx="224">
                  <c:v>358.20016924756146</c:v>
                </c:pt>
                <c:pt idx="225">
                  <c:v>371.82917057847584</c:v>
                </c:pt>
                <c:pt idx="226">
                  <c:v>369.65411785527965</c:v>
                </c:pt>
                <c:pt idx="227">
                  <c:v>374.30354243310029</c:v>
                </c:pt>
                <c:pt idx="228">
                  <c:v>370.09311932643919</c:v>
                </c:pt>
                <c:pt idx="229">
                  <c:v>377.77564482286243</c:v>
                </c:pt>
                <c:pt idx="230">
                  <c:v>380.98833725866831</c:v>
                </c:pt>
                <c:pt idx="231">
                  <c:v>380.19015280018732</c:v>
                </c:pt>
                <c:pt idx="232">
                  <c:v>384.4604396971211</c:v>
                </c:pt>
                <c:pt idx="233">
                  <c:v>384.0014836221647</c:v>
                </c:pt>
                <c:pt idx="234">
                  <c:v>369.55434479333638</c:v>
                </c:pt>
                <c:pt idx="235">
                  <c:v>380.98833725866797</c:v>
                </c:pt>
                <c:pt idx="236">
                  <c:v>378.69355694558197</c:v>
                </c:pt>
                <c:pt idx="237">
                  <c:v>393.97879031790995</c:v>
                </c:pt>
                <c:pt idx="238">
                  <c:v>380.17019818875565</c:v>
                </c:pt>
                <c:pt idx="239">
                  <c:v>385.35839724136258</c:v>
                </c:pt>
                <c:pt idx="240">
                  <c:v>404.13569126513232</c:v>
                </c:pt>
                <c:pt idx="241">
                  <c:v>415.92887704310431</c:v>
                </c:pt>
                <c:pt idx="242">
                  <c:v>429.63771985534311</c:v>
                </c:pt>
                <c:pt idx="243">
                  <c:v>430.03681306404053</c:v>
                </c:pt>
                <c:pt idx="244">
                  <c:v>443.82549467854778</c:v>
                </c:pt>
                <c:pt idx="245">
                  <c:v>447.31756703988526</c:v>
                </c:pt>
                <c:pt idx="246">
                  <c:v>440.67265366851706</c:v>
                </c:pt>
                <c:pt idx="247">
                  <c:v>436.8613096221377</c:v>
                </c:pt>
                <c:pt idx="248">
                  <c:v>440.51301618437321</c:v>
                </c:pt>
                <c:pt idx="249">
                  <c:v>432.9102846641058</c:v>
                </c:pt>
                <c:pt idx="250">
                  <c:v>434.38693014444152</c:v>
                </c:pt>
                <c:pt idx="251">
                  <c:v>438.37786514966854</c:v>
                </c:pt>
                <c:pt idx="252">
                  <c:v>438.15836367415972</c:v>
                </c:pt>
                <c:pt idx="253">
                  <c:v>448.31530232907653</c:v>
                </c:pt>
                <c:pt idx="254">
                  <c:v>452.96475081546566</c:v>
                </c:pt>
                <c:pt idx="255">
                  <c:v>462.243704031069</c:v>
                </c:pt>
                <c:pt idx="256">
                  <c:v>469.70678799304551</c:v>
                </c:pt>
                <c:pt idx="257">
                  <c:v>479.30505017785987</c:v>
                </c:pt>
                <c:pt idx="258">
                  <c:v>488.56410214484839</c:v>
                </c:pt>
                <c:pt idx="259">
                  <c:v>497.70344835610558</c:v>
                </c:pt>
                <c:pt idx="260">
                  <c:v>503.7697534336728</c:v>
                </c:pt>
                <c:pt idx="261">
                  <c:v>501.21551827310753</c:v>
                </c:pt>
                <c:pt idx="262">
                  <c:v>507.00246042627481</c:v>
                </c:pt>
                <c:pt idx="263">
                  <c:v>507.98025521999682</c:v>
                </c:pt>
                <c:pt idx="264">
                  <c:v>509.0179153652561</c:v>
                </c:pt>
                <c:pt idx="265">
                  <c:v>506.82286550007035</c:v>
                </c:pt>
                <c:pt idx="266">
                  <c:v>493.39318594514344</c:v>
                </c:pt>
                <c:pt idx="267">
                  <c:v>517.95777276908939</c:v>
                </c:pt>
                <c:pt idx="268">
                  <c:v>524.04407712757666</c:v>
                </c:pt>
                <c:pt idx="269">
                  <c:v>518.35687424582818</c:v>
                </c:pt>
                <c:pt idx="270">
                  <c:v>526.43869279946057</c:v>
                </c:pt>
                <c:pt idx="271">
                  <c:v>527.59609123495454</c:v>
                </c:pt>
                <c:pt idx="272">
                  <c:v>533.60259930096095</c:v>
                </c:pt>
                <c:pt idx="273">
                  <c:v>549.58677704969864</c:v>
                </c:pt>
                <c:pt idx="274">
                  <c:v>551.2031616509073</c:v>
                </c:pt>
                <c:pt idx="275">
                  <c:v>565.99015353980349</c:v>
                </c:pt>
                <c:pt idx="276">
                  <c:v>582.91253892962709</c:v>
                </c:pt>
                <c:pt idx="277">
                  <c:v>591.05450852721549</c:v>
                </c:pt>
                <c:pt idx="278">
                  <c:v>595.28515826860735</c:v>
                </c:pt>
                <c:pt idx="279">
                  <c:v>604.70438843861405</c:v>
                </c:pt>
                <c:pt idx="280">
                  <c:v>621.90663916845665</c:v>
                </c:pt>
                <c:pt idx="281">
                  <c:v>624.64066264174846</c:v>
                </c:pt>
                <c:pt idx="282">
                  <c:v>632.36381621688702</c:v>
                </c:pt>
                <c:pt idx="283">
                  <c:v>624.82027025402635</c:v>
                </c:pt>
                <c:pt idx="284">
                  <c:v>624.42114226558613</c:v>
                </c:pt>
                <c:pt idx="285">
                  <c:v>605.16337808660944</c:v>
                </c:pt>
                <c:pt idx="286">
                  <c:v>591.51349348889221</c:v>
                </c:pt>
                <c:pt idx="287">
                  <c:v>615.30110549232108</c:v>
                </c:pt>
                <c:pt idx="288">
                  <c:v>620.31013213259359</c:v>
                </c:pt>
                <c:pt idx="289">
                  <c:v>634.63886415492698</c:v>
                </c:pt>
                <c:pt idx="290">
                  <c:v>667.767341147352</c:v>
                </c:pt>
                <c:pt idx="291">
                  <c:v>702.29412743925593</c:v>
                </c:pt>
                <c:pt idx="292">
                  <c:v>716.38469463821843</c:v>
                </c:pt>
                <c:pt idx="293">
                  <c:v>730.83480679053775</c:v>
                </c:pt>
                <c:pt idx="294">
                  <c:v>755.00553696970212</c:v>
                </c:pt>
                <c:pt idx="295">
                  <c:v>752.3109824018735</c:v>
                </c:pt>
                <c:pt idx="296">
                  <c:v>763.34875459048806</c:v>
                </c:pt>
                <c:pt idx="297">
                  <c:v>760.41464288806537</c:v>
                </c:pt>
                <c:pt idx="298">
                  <c:v>743.86812262275885</c:v>
                </c:pt>
                <c:pt idx="299">
                  <c:v>747.62049031866366</c:v>
                </c:pt>
                <c:pt idx="300">
                  <c:v>744.14755347305334</c:v>
                </c:pt>
                <c:pt idx="301">
                  <c:v>716.08531708939017</c:v>
                </c:pt>
                <c:pt idx="302">
                  <c:v>701.1764736881247</c:v>
                </c:pt>
                <c:pt idx="303">
                  <c:v>693.87184876008541</c:v>
                </c:pt>
                <c:pt idx="304">
                  <c:v>737.66079806765958</c:v>
                </c:pt>
                <c:pt idx="305">
                  <c:v>778.25906819731097</c:v>
                </c:pt>
                <c:pt idx="306">
                  <c:v>823.13230570179348</c:v>
                </c:pt>
                <c:pt idx="307">
                  <c:v>874.61820020007247</c:v>
                </c:pt>
                <c:pt idx="308">
                  <c:v>888.55385522751453</c:v>
                </c:pt>
                <c:pt idx="309">
                  <c:v>903.4484103045238</c:v>
                </c:pt>
                <c:pt idx="310">
                  <c:v>934.5572963793669</c:v>
                </c:pt>
                <c:pt idx="311">
                  <c:v>945.95928722104634</c:v>
                </c:pt>
                <c:pt idx="312">
                  <c:v>984.48153162857739</c:v>
                </c:pt>
                <c:pt idx="313">
                  <c:v>979.56862195390204</c:v>
                </c:pt>
                <c:pt idx="314">
                  <c:v>956.16351547298359</c:v>
                </c:pt>
                <c:pt idx="315">
                  <c:v>952.78869492562114</c:v>
                </c:pt>
                <c:pt idx="316">
                  <c:v>943.92247473580301</c:v>
                </c:pt>
                <c:pt idx="317">
                  <c:v>943.56303858248214</c:v>
                </c:pt>
                <c:pt idx="318">
                  <c:v>942.52466973108039</c:v>
                </c:pt>
                <c:pt idx="319">
                  <c:v>929.68511328901832</c:v>
                </c:pt>
                <c:pt idx="320">
                  <c:v>945.81950555743913</c:v>
                </c:pt>
                <c:pt idx="321">
                  <c:v>947.33713832738533</c:v>
                </c:pt>
                <c:pt idx="322">
                  <c:v>961.29570936127413</c:v>
                </c:pt>
                <c:pt idx="323">
                  <c:v>948.93465433099084</c:v>
                </c:pt>
                <c:pt idx="324">
                  <c:v>964.87032307651657</c:v>
                </c:pt>
                <c:pt idx="325">
                  <c:v>979.72839007343111</c:v>
                </c:pt>
                <c:pt idx="326">
                  <c:v>985.65984345696722</c:v>
                </c:pt>
                <c:pt idx="327">
                  <c:v>992.47018102101856</c:v>
                </c:pt>
                <c:pt idx="328">
                  <c:v>993.02939484158719</c:v>
                </c:pt>
                <c:pt idx="329">
                  <c:v>997.7827569693012</c:v>
                </c:pt>
                <c:pt idx="330">
                  <c:v>1002.0968023807129</c:v>
                </c:pt>
                <c:pt idx="331">
                  <c:v>1000.7586422669714</c:v>
                </c:pt>
                <c:pt idx="332">
                  <c:v>1006.1712401348051</c:v>
                </c:pt>
                <c:pt idx="333">
                  <c:v>990.73263080996776</c:v>
                </c:pt>
                <c:pt idx="334">
                  <c:v>1006.670562627264</c:v>
                </c:pt>
                <c:pt idx="335">
                  <c:v>1009.3269735701834</c:v>
                </c:pt>
                <c:pt idx="336">
                  <c:v>1008.3682658966037</c:v>
                </c:pt>
                <c:pt idx="337">
                  <c:v>1027.6229654874483</c:v>
                </c:pt>
                <c:pt idx="338">
                  <c:v>1032.0373625851344</c:v>
                </c:pt>
                <c:pt idx="339">
                  <c:v>1041.7053555461157</c:v>
                </c:pt>
                <c:pt idx="340">
                  <c:v>1063.2399477716222</c:v>
                </c:pt>
                <c:pt idx="341">
                  <c:v>1069.4529695769154</c:v>
                </c:pt>
                <c:pt idx="342">
                  <c:v>1063.2599250773039</c:v>
                </c:pt>
                <c:pt idx="343">
                  <c:v>1070.9313328609574</c:v>
                </c:pt>
                <c:pt idx="344">
                  <c:v>1079.0624955155288</c:v>
                </c:pt>
                <c:pt idx="345">
                  <c:v>1079.6418765332251</c:v>
                </c:pt>
                <c:pt idx="346">
                  <c:v>1095.9650336541195</c:v>
                </c:pt>
                <c:pt idx="347">
                  <c:v>1114.9069665789177</c:v>
                </c:pt>
                <c:pt idx="348">
                  <c:v>1101.7193747283327</c:v>
                </c:pt>
                <c:pt idx="349">
                  <c:v>1113.2884469254973</c:v>
                </c:pt>
                <c:pt idx="350">
                  <c:v>1122.1804628054688</c:v>
                </c:pt>
                <c:pt idx="351">
                  <c:v>1131.1327958418128</c:v>
                </c:pt>
                <c:pt idx="352">
                  <c:v>1146.1807654531199</c:v>
                </c:pt>
                <c:pt idx="353">
                  <c:v>1151.2969244873348</c:v>
                </c:pt>
                <c:pt idx="354">
                  <c:v>1158.1120077581941</c:v>
                </c:pt>
                <c:pt idx="355">
                  <c:v>1188.4329690002521</c:v>
                </c:pt>
                <c:pt idx="356">
                  <c:v>1176.6797909694576</c:v>
                </c:pt>
                <c:pt idx="357">
                  <c:v>1213.0810298368503</c:v>
                </c:pt>
                <c:pt idx="358">
                  <c:v>1213.0010632808564</c:v>
                </c:pt>
                <c:pt idx="359">
                  <c:v>1226.2759929965816</c:v>
                </c:pt>
                <c:pt idx="360">
                  <c:v>1245.2504578059954</c:v>
                </c:pt>
                <c:pt idx="361">
                  <c:v>1252.7288414770169</c:v>
                </c:pt>
                <c:pt idx="362">
                  <c:v>1255.8882561469213</c:v>
                </c:pt>
                <c:pt idx="363">
                  <c:v>1277.245843881002</c:v>
                </c:pt>
                <c:pt idx="364">
                  <c:v>1302.3065312503209</c:v>
                </c:pt>
                <c:pt idx="365">
                  <c:v>1294.8059195204742</c:v>
                </c:pt>
                <c:pt idx="366">
                  <c:v>1323.1300882388541</c:v>
                </c:pt>
                <c:pt idx="367">
                  <c:v>1341.7556369135318</c:v>
                </c:pt>
                <c:pt idx="368">
                  <c:v>1346.03723482551</c:v>
                </c:pt>
                <c:pt idx="369">
                  <c:v>1351.0792730282328</c:v>
                </c:pt>
                <c:pt idx="370">
                  <c:v>1359.5630875841612</c:v>
                </c:pt>
                <c:pt idx="371">
                  <c:v>1377.3526764325416</c:v>
                </c:pt>
                <c:pt idx="372">
                  <c:v>1386.5184705457689</c:v>
                </c:pt>
                <c:pt idx="373">
                  <c:v>1412.5381539530272</c:v>
                </c:pt>
                <c:pt idx="374">
                  <c:v>1424.0484176568038</c:v>
                </c:pt>
                <c:pt idx="375">
                  <c:v>1446.1708905838011</c:v>
                </c:pt>
                <c:pt idx="376">
                  <c:v>1473.1232699139164</c:v>
                </c:pt>
                <c:pt idx="377">
                  <c:v>1487.68310250018</c:v>
                </c:pt>
                <c:pt idx="378">
                  <c:v>1518.5707610190357</c:v>
                </c:pt>
                <c:pt idx="379">
                  <c:v>1539.3872653565772</c:v>
                </c:pt>
                <c:pt idx="380">
                  <c:v>1560.2073982250283</c:v>
                </c:pt>
                <c:pt idx="381">
                  <c:v>1570.8092510829053</c:v>
                </c:pt>
                <c:pt idx="382">
                  <c:v>1580.3898324081051</c:v>
                </c:pt>
                <c:pt idx="383">
                  <c:v>1599.3529327642534</c:v>
                </c:pt>
                <c:pt idx="384">
                  <c:v>1602.4001544501373</c:v>
                </c:pt>
                <c:pt idx="385">
                  <c:v>1623.2718503610306</c:v>
                </c:pt>
                <c:pt idx="386">
                  <c:v>1645.0299465429737</c:v>
                </c:pt>
                <c:pt idx="387">
                  <c:v>1631.1924980360266</c:v>
                </c:pt>
                <c:pt idx="388">
                  <c:v>1686.091574373781</c:v>
                </c:pt>
                <c:pt idx="389">
                  <c:v>1720.7869078948777</c:v>
                </c:pt>
                <c:pt idx="390">
                  <c:v>1739.0122228329715</c:v>
                </c:pt>
                <c:pt idx="391">
                  <c:v>1752.623164218593</c:v>
                </c:pt>
                <c:pt idx="392">
                  <c:v>1784.0680409929696</c:v>
                </c:pt>
                <c:pt idx="393">
                  <c:v>1822.3940969658784</c:v>
                </c:pt>
                <c:pt idx="394">
                  <c:v>1831.0738576014746</c:v>
                </c:pt>
                <c:pt idx="395">
                  <c:v>1858.5651312535285</c:v>
                </c:pt>
                <c:pt idx="396">
                  <c:v>1898.1285411300037</c:v>
                </c:pt>
                <c:pt idx="397">
                  <c:v>1906.9562997965068</c:v>
                </c:pt>
                <c:pt idx="398">
                  <c:v>1943.5637483018256</c:v>
                </c:pt>
                <c:pt idx="399">
                  <c:v>1957.9293443570457</c:v>
                </c:pt>
                <c:pt idx="400">
                  <c:v>2003.4162406016094</c:v>
                </c:pt>
                <c:pt idx="401">
                  <c:v>2013.0199370013979</c:v>
                </c:pt>
                <c:pt idx="402">
                  <c:v>2047.2157261881061</c:v>
                </c:pt>
                <c:pt idx="403">
                  <c:v>2072.2977002794037</c:v>
                </c:pt>
                <c:pt idx="404">
                  <c:v>2097.306859788122</c:v>
                </c:pt>
                <c:pt idx="405">
                  <c:v>2141.6414059950866</c:v>
                </c:pt>
                <c:pt idx="406">
                  <c:v>2158.5027828690945</c:v>
                </c:pt>
                <c:pt idx="407">
                  <c:v>2190.5616549854262</c:v>
                </c:pt>
                <c:pt idx="408">
                  <c:v>2217.607290903858</c:v>
                </c:pt>
                <c:pt idx="409">
                  <c:v>2260.3551633816442</c:v>
                </c:pt>
                <c:pt idx="410">
                  <c:v>2285.466099508636</c:v>
                </c:pt>
                <c:pt idx="411">
                  <c:v>2324.6749231801573</c:v>
                </c:pt>
                <c:pt idx="412">
                  <c:v>2358.4236037878854</c:v>
                </c:pt>
                <c:pt idx="413">
                  <c:v>2392.8154747245985</c:v>
                </c:pt>
                <c:pt idx="414">
                  <c:v>2429.9369527395238</c:v>
                </c:pt>
                <c:pt idx="415">
                  <c:v>2468.0301671629813</c:v>
                </c:pt>
                <c:pt idx="416">
                  <c:v>2486.0005598324979</c:v>
                </c:pt>
                <c:pt idx="417">
                  <c:v>2542.2313843913048</c:v>
                </c:pt>
                <c:pt idx="418">
                  <c:v>2574.3000459501882</c:v>
                </c:pt>
                <c:pt idx="419">
                  <c:v>2609.3272333229693</c:v>
                </c:pt>
                <c:pt idx="420">
                  <c:v>2641.9355809444933</c:v>
                </c:pt>
                <c:pt idx="421">
                  <c:v>2694.9429732169347</c:v>
                </c:pt>
                <c:pt idx="422">
                  <c:v>2729.138924300189</c:v>
                </c:pt>
                <c:pt idx="423">
                  <c:v>2752.7733941342058</c:v>
                </c:pt>
                <c:pt idx="424">
                  <c:v>2784.2111081918551</c:v>
                </c:pt>
                <c:pt idx="425">
                  <c:v>2809.9830254601711</c:v>
                </c:pt>
                <c:pt idx="426">
                  <c:v>2875.0894751932342</c:v>
                </c:pt>
                <c:pt idx="427">
                  <c:v>2893.4965907460223</c:v>
                </c:pt>
                <c:pt idx="428">
                  <c:v>2939.5884426145976</c:v>
                </c:pt>
                <c:pt idx="429">
                  <c:v>2972.1990520070085</c:v>
                </c:pt>
                <c:pt idx="430">
                  <c:v>3036.7754926146549</c:v>
                </c:pt>
                <c:pt idx="431">
                  <c:v>3078.5951255868758</c:v>
                </c:pt>
                <c:pt idx="432">
                  <c:v>3116.5959214226627</c:v>
                </c:pt>
                <c:pt idx="433">
                  <c:v>3165.4699487134735</c:v>
                </c:pt>
                <c:pt idx="434">
                  <c:v>3214.6274983193443</c:v>
                </c:pt>
                <c:pt idx="435">
                  <c:v>3247.2153442981662</c:v>
                </c:pt>
                <c:pt idx="436">
                  <c:v>3305.176921441061</c:v>
                </c:pt>
                <c:pt idx="437">
                  <c:v>3335.6556301093915</c:v>
                </c:pt>
                <c:pt idx="438">
                  <c:v>3383.5274131784163</c:v>
                </c:pt>
                <c:pt idx="439">
                  <c:v>3438.7344250674778</c:v>
                </c:pt>
                <c:pt idx="440">
                  <c:v>3451.9163437963107</c:v>
                </c:pt>
                <c:pt idx="441">
                  <c:v>3553.6377353037456</c:v>
                </c:pt>
                <c:pt idx="442">
                  <c:v>3549.6415898484706</c:v>
                </c:pt>
                <c:pt idx="443">
                  <c:v>3617.3622674906142</c:v>
                </c:pt>
                <c:pt idx="444">
                  <c:v>3690.8096338089658</c:v>
                </c:pt>
                <c:pt idx="445">
                  <c:v>3714.6565423092025</c:v>
                </c:pt>
                <c:pt idx="446">
                  <c:v>3768.9276565279902</c:v>
                </c:pt>
                <c:pt idx="447">
                  <c:v>3821.4232610918953</c:v>
                </c:pt>
                <c:pt idx="448">
                  <c:v>3852.8909138973399</c:v>
                </c:pt>
                <c:pt idx="449">
                  <c:v>3931.8632077018315</c:v>
                </c:pt>
                <c:pt idx="450">
                  <c:v>3953.6828700022847</c:v>
                </c:pt>
                <c:pt idx="451">
                  <c:v>4017.1718232201515</c:v>
                </c:pt>
                <c:pt idx="452">
                  <c:v>4038.2303735626342</c:v>
                </c:pt>
                <c:pt idx="453">
                  <c:v>4105.9727162305835</c:v>
                </c:pt>
                <c:pt idx="454">
                  <c:v>4162.2640003071001</c:v>
                </c:pt>
                <c:pt idx="455">
                  <c:v>4213.6493460732054</c:v>
                </c:pt>
                <c:pt idx="456">
                  <c:v>4244.8398618966758</c:v>
                </c:pt>
                <c:pt idx="457">
                  <c:v>4317.9904008073681</c:v>
                </c:pt>
                <c:pt idx="458">
                  <c:v>4355.4795311095195</c:v>
                </c:pt>
                <c:pt idx="459">
                  <c:v>4401.0385693532508</c:v>
                </c:pt>
                <c:pt idx="460">
                  <c:v>4465.5787189655675</c:v>
                </c:pt>
                <c:pt idx="461">
                  <c:v>4537.4884424406828</c:v>
                </c:pt>
                <c:pt idx="462">
                  <c:v>4559.4531848792521</c:v>
                </c:pt>
                <c:pt idx="463">
                  <c:v>4621.4738107196636</c:v>
                </c:pt>
                <c:pt idx="464">
                  <c:v>4668.346907172443</c:v>
                </c:pt>
                <c:pt idx="465">
                  <c:v>4734.2057682755267</c:v>
                </c:pt>
                <c:pt idx="466">
                  <c:v>4799.1978066266611</c:v>
                </c:pt>
                <c:pt idx="467">
                  <c:v>4833.7800950141764</c:v>
                </c:pt>
                <c:pt idx="468">
                  <c:v>4924.8689484517045</c:v>
                </c:pt>
                <c:pt idx="469">
                  <c:v>4933.8785019061434</c:v>
                </c:pt>
                <c:pt idx="470">
                  <c:v>5041.334915849995</c:v>
                </c:pt>
                <c:pt idx="471">
                  <c:v>5049.621186569696</c:v>
                </c:pt>
                <c:pt idx="472">
                  <c:v>5150.3633081752032</c:v>
                </c:pt>
                <c:pt idx="473">
                  <c:v>5150.5528269104116</c:v>
                </c:pt>
                <c:pt idx="474">
                  <c:v>5242.5827230562745</c:v>
                </c:pt>
                <c:pt idx="475">
                  <c:v>5316.8393422223535</c:v>
                </c:pt>
                <c:pt idx="476">
                  <c:v>5359.9547617137614</c:v>
                </c:pt>
                <c:pt idx="477">
                  <c:v>5416.6302666835836</c:v>
                </c:pt>
                <c:pt idx="478">
                  <c:v>5476.4072099487448</c:v>
                </c:pt>
                <c:pt idx="479">
                  <c:v>5520.7853102855297</c:v>
                </c:pt>
                <c:pt idx="480">
                  <c:v>5565.9683807747497</c:v>
                </c:pt>
                <c:pt idx="481">
                  <c:v>5653.7765292232316</c:v>
                </c:pt>
                <c:pt idx="482">
                  <c:v>5681.8431639425489</c:v>
                </c:pt>
                <c:pt idx="483">
                  <c:v>5753.4363724604373</c:v>
                </c:pt>
                <c:pt idx="484">
                  <c:v>5828.6716421155152</c:v>
                </c:pt>
                <c:pt idx="485">
                  <c:v>5861.6740649700896</c:v>
                </c:pt>
                <c:pt idx="486">
                  <c:v>5927.4805527323851</c:v>
                </c:pt>
                <c:pt idx="487">
                  <c:v>5991.2504447814508</c:v>
                </c:pt>
                <c:pt idx="488">
                  <c:v>6056.0636479095083</c:v>
                </c:pt>
                <c:pt idx="489">
                  <c:v>6089.1041488277178</c:v>
                </c:pt>
                <c:pt idx="490">
                  <c:v>6178.2415807915095</c:v>
                </c:pt>
                <c:pt idx="491">
                  <c:v>6248.8320669041532</c:v>
                </c:pt>
                <c:pt idx="492">
                  <c:v>6294.7771965618467</c:v>
                </c:pt>
                <c:pt idx="493">
                  <c:v>6380.8856569649161</c:v>
                </c:pt>
                <c:pt idx="494">
                  <c:v>6437.4661753488917</c:v>
                </c:pt>
                <c:pt idx="495">
                  <c:v>6521.4595936849792</c:v>
                </c:pt>
                <c:pt idx="496">
                  <c:v>6598.0178190501611</c:v>
                </c:pt>
                <c:pt idx="497">
                  <c:v>6661.9847630542909</c:v>
                </c:pt>
                <c:pt idx="498">
                  <c:v>6700.9981133214515</c:v>
                </c:pt>
                <c:pt idx="499">
                  <c:v>6767.1989892850888</c:v>
                </c:pt>
                <c:pt idx="500">
                  <c:v>6829.4355980363052</c:v>
                </c:pt>
                <c:pt idx="501">
                  <c:v>6891.9705663489785</c:v>
                </c:pt>
                <c:pt idx="502">
                  <c:v>6958.1759959929932</c:v>
                </c:pt>
                <c:pt idx="503">
                  <c:v>7045.0388284524815</c:v>
                </c:pt>
                <c:pt idx="504">
                  <c:v>7107.6088561808629</c:v>
                </c:pt>
                <c:pt idx="505">
                  <c:v>7188.3445616526169</c:v>
                </c:pt>
                <c:pt idx="506">
                  <c:v>7239.033328439933</c:v>
                </c:pt>
                <c:pt idx="507">
                  <c:v>7313.5009127520771</c:v>
                </c:pt>
                <c:pt idx="508">
                  <c:v>7387.0350512778286</c:v>
                </c:pt>
                <c:pt idx="509">
                  <c:v>7477.5975561661262</c:v>
                </c:pt>
                <c:pt idx="510">
                  <c:v>7513.7519043744524</c:v>
                </c:pt>
                <c:pt idx="511">
                  <c:v>7602.3173632924363</c:v>
                </c:pt>
                <c:pt idx="512">
                  <c:v>7666.7730007255514</c:v>
                </c:pt>
                <c:pt idx="513">
                  <c:v>7721.4591326818609</c:v>
                </c:pt>
                <c:pt idx="514">
                  <c:v>7776.1452646381695</c:v>
                </c:pt>
                <c:pt idx="515">
                  <c:v>7941.3298479623363</c:v>
                </c:pt>
                <c:pt idx="516">
                  <c:v>7989.1889256297482</c:v>
                </c:pt>
                <c:pt idx="517">
                  <c:v>8041.2423556594968</c:v>
                </c:pt>
                <c:pt idx="518">
                  <c:v>8113.2990970163073</c:v>
                </c:pt>
                <c:pt idx="519">
                  <c:v>8204.315387322893</c:v>
                </c:pt>
                <c:pt idx="520">
                  <c:v>8295.1981535802606</c:v>
                </c:pt>
                <c:pt idx="521">
                  <c:v>8376.1808365297293</c:v>
                </c:pt>
                <c:pt idx="522">
                  <c:v>8473.3497307880843</c:v>
                </c:pt>
                <c:pt idx="523">
                  <c:v>8546.4832286060991</c:v>
                </c:pt>
                <c:pt idx="524">
                  <c:v>8644.9044121145344</c:v>
                </c:pt>
                <c:pt idx="525">
                  <c:v>8694.4988715446871</c:v>
                </c:pt>
                <c:pt idx="526">
                  <c:v>8783.5151089630472</c:v>
                </c:pt>
                <c:pt idx="527">
                  <c:v>8859.7494413594504</c:v>
                </c:pt>
                <c:pt idx="528">
                  <c:v>8899.4298812795241</c:v>
                </c:pt>
                <c:pt idx="529">
                  <c:v>9006.231060387463</c:v>
                </c:pt>
                <c:pt idx="530">
                  <c:v>9081.184396983097</c:v>
                </c:pt>
                <c:pt idx="531">
                  <c:v>9189.4832799429423</c:v>
                </c:pt>
                <c:pt idx="532">
                  <c:v>9250.4204963166685</c:v>
                </c:pt>
                <c:pt idx="533">
                  <c:v>9271.8154775440544</c:v>
                </c:pt>
                <c:pt idx="534">
                  <c:v>9407.224767425374</c:v>
                </c:pt>
                <c:pt idx="535">
                  <c:v>9465.5725499800556</c:v>
                </c:pt>
                <c:pt idx="536">
                  <c:v>9545.6416596343315</c:v>
                </c:pt>
                <c:pt idx="537">
                  <c:v>9655.7214710151366</c:v>
                </c:pt>
                <c:pt idx="538">
                  <c:v>9726.6721343767495</c:v>
                </c:pt>
                <c:pt idx="539">
                  <c:v>9725.9671161875449</c:v>
                </c:pt>
                <c:pt idx="540">
                  <c:v>9905.0586147288377</c:v>
                </c:pt>
                <c:pt idx="541">
                  <c:v>9939.7930062139967</c:v>
                </c:pt>
                <c:pt idx="542">
                  <c:v>10034.077274216092</c:v>
                </c:pt>
                <c:pt idx="543">
                  <c:v>10159.722021020403</c:v>
                </c:pt>
                <c:pt idx="544">
                  <c:v>10188.333293329448</c:v>
                </c:pt>
                <c:pt idx="545">
                  <c:v>10310.847059944112</c:v>
                </c:pt>
                <c:pt idx="546">
                  <c:v>10392.557913078139</c:v>
                </c:pt>
                <c:pt idx="547">
                  <c:v>10454.003737791165</c:v>
                </c:pt>
                <c:pt idx="548">
                  <c:v>10544.060314953549</c:v>
                </c:pt>
                <c:pt idx="549">
                  <c:v>10657.818329405782</c:v>
                </c:pt>
                <c:pt idx="550">
                  <c:v>10753.189406564026</c:v>
                </c:pt>
                <c:pt idx="551">
                  <c:v>10835.86634005948</c:v>
                </c:pt>
                <c:pt idx="552">
                  <c:v>10905.752463126435</c:v>
                </c:pt>
                <c:pt idx="553">
                  <c:v>10798.351874831524</c:v>
                </c:pt>
                <c:pt idx="554">
                  <c:v>10783.046418904965</c:v>
                </c:pt>
                <c:pt idx="555">
                  <c:v>10885.110307967707</c:v>
                </c:pt>
                <c:pt idx="556">
                  <c:v>10960.539156665403</c:v>
                </c:pt>
                <c:pt idx="557">
                  <c:v>10967.288587588861</c:v>
                </c:pt>
                <c:pt idx="558">
                  <c:v>10936.707102506934</c:v>
                </c:pt>
                <c:pt idx="559">
                  <c:v>10843.586507461836</c:v>
                </c:pt>
                <c:pt idx="560">
                  <c:v>10787.005425617106</c:v>
                </c:pt>
                <c:pt idx="561">
                  <c:v>10956.821500941134</c:v>
                </c:pt>
                <c:pt idx="562">
                  <c:v>10733.99376681512</c:v>
                </c:pt>
                <c:pt idx="563">
                  <c:v>10882.676698698848</c:v>
                </c:pt>
                <c:pt idx="564">
                  <c:v>10877.566177331155</c:v>
                </c:pt>
                <c:pt idx="565">
                  <c:v>10861.881126016104</c:v>
                </c:pt>
                <c:pt idx="566">
                  <c:v>10797.312321408512</c:v>
                </c:pt>
                <c:pt idx="567">
                  <c:v>10920.156286371002</c:v>
                </c:pt>
                <c:pt idx="568">
                  <c:v>10855.421486682961</c:v>
                </c:pt>
                <c:pt idx="569">
                  <c:v>10773.713069478468</c:v>
                </c:pt>
                <c:pt idx="570">
                  <c:v>10936.220301440384</c:v>
                </c:pt>
                <c:pt idx="571">
                  <c:v>10713.781949373822</c:v>
                </c:pt>
                <c:pt idx="572">
                  <c:v>10887.566059103081</c:v>
                </c:pt>
                <c:pt idx="573">
                  <c:v>10897.013128279597</c:v>
                </c:pt>
                <c:pt idx="574">
                  <c:v>11013.830615179737</c:v>
                </c:pt>
                <c:pt idx="575">
                  <c:v>10846.594986586835</c:v>
                </c:pt>
                <c:pt idx="576">
                  <c:v>10899.889339209198</c:v>
                </c:pt>
                <c:pt idx="577">
                  <c:v>10842.967117987408</c:v>
                </c:pt>
                <c:pt idx="578">
                  <c:v>10932.856969170449</c:v>
                </c:pt>
                <c:pt idx="579">
                  <c:v>11001.458524969548</c:v>
                </c:pt>
                <c:pt idx="580">
                  <c:v>10691.780211344778</c:v>
                </c:pt>
                <c:pt idx="581">
                  <c:v>10767.940670166001</c:v>
                </c:pt>
                <c:pt idx="582">
                  <c:v>10980.610856346073</c:v>
                </c:pt>
                <c:pt idx="583">
                  <c:v>11029.346282120021</c:v>
                </c:pt>
                <c:pt idx="584">
                  <c:v>10755.843262253975</c:v>
                </c:pt>
                <c:pt idx="585">
                  <c:v>10938.034745609941</c:v>
                </c:pt>
                <c:pt idx="586">
                  <c:v>10862.566916895765</c:v>
                </c:pt>
                <c:pt idx="587">
                  <c:v>10882.743069623613</c:v>
                </c:pt>
                <c:pt idx="588">
                  <c:v>11007.035859647771</c:v>
                </c:pt>
                <c:pt idx="589">
                  <c:v>10964.942866789452</c:v>
                </c:pt>
                <c:pt idx="590">
                  <c:v>10793.884028670574</c:v>
                </c:pt>
                <c:pt idx="591">
                  <c:v>10904.756830861832</c:v>
                </c:pt>
                <c:pt idx="592">
                  <c:v>10850.64320256387</c:v>
                </c:pt>
                <c:pt idx="593">
                  <c:v>10846.064076580642</c:v>
                </c:pt>
                <c:pt idx="594">
                  <c:v>10931.861252678362</c:v>
                </c:pt>
                <c:pt idx="595">
                  <c:v>10877.057341839936</c:v>
                </c:pt>
                <c:pt idx="596">
                  <c:v>10854.381761729604</c:v>
                </c:pt>
                <c:pt idx="597">
                  <c:v>10935.644992059837</c:v>
                </c:pt>
                <c:pt idx="598">
                  <c:v>11023.325836891783</c:v>
                </c:pt>
                <c:pt idx="599">
                  <c:v>10871.482325547913</c:v>
                </c:pt>
                <c:pt idx="600">
                  <c:v>10904.004577396576</c:v>
                </c:pt>
                <c:pt idx="601">
                  <c:v>10984.129627354841</c:v>
                </c:pt>
                <c:pt idx="602">
                  <c:v>10956.865758482701</c:v>
                </c:pt>
                <c:pt idx="603">
                  <c:v>11020.581264725015</c:v>
                </c:pt>
                <c:pt idx="604">
                  <c:v>10993.623877883761</c:v>
                </c:pt>
                <c:pt idx="605">
                  <c:v>10960.517027628979</c:v>
                </c:pt>
                <c:pt idx="606">
                  <c:v>10761.018337346288</c:v>
                </c:pt>
                <c:pt idx="607">
                  <c:v>10950.979561229289</c:v>
                </c:pt>
                <c:pt idx="608">
                  <c:v>11034.149450474391</c:v>
                </c:pt>
                <c:pt idx="609">
                  <c:v>10950.426352965942</c:v>
                </c:pt>
                <c:pt idx="610">
                  <c:v>11060.136704611476</c:v>
                </c:pt>
                <c:pt idx="611">
                  <c:v>10900.53095894843</c:v>
                </c:pt>
                <c:pt idx="612">
                  <c:v>10945.602418704701</c:v>
                </c:pt>
                <c:pt idx="613">
                  <c:v>10907.190604011779</c:v>
                </c:pt>
                <c:pt idx="614">
                  <c:v>10952.351521988925</c:v>
                </c:pt>
                <c:pt idx="615">
                  <c:v>10939.273884235959</c:v>
                </c:pt>
                <c:pt idx="616">
                  <c:v>10770.439820083926</c:v>
                </c:pt>
                <c:pt idx="617">
                  <c:v>10927.236743800577</c:v>
                </c:pt>
                <c:pt idx="618">
                  <c:v>10835.246964523414</c:v>
                </c:pt>
                <c:pt idx="619">
                  <c:v>11053.849952820052</c:v>
                </c:pt>
                <c:pt idx="620">
                  <c:v>10735.143707230796</c:v>
                </c:pt>
                <c:pt idx="621">
                  <c:v>10900.53095894843</c:v>
                </c:pt>
                <c:pt idx="622">
                  <c:v>10930.909793182618</c:v>
                </c:pt>
                <c:pt idx="623">
                  <c:v>11041.830265148779</c:v>
                </c:pt>
                <c:pt idx="624">
                  <c:v>10969.258121865869</c:v>
                </c:pt>
                <c:pt idx="625">
                  <c:v>10952.130237583871</c:v>
                </c:pt>
                <c:pt idx="626">
                  <c:v>11111.897444200533</c:v>
                </c:pt>
                <c:pt idx="627">
                  <c:v>11009.669638367835</c:v>
                </c:pt>
                <c:pt idx="628">
                  <c:v>11123.300396150411</c:v>
                </c:pt>
                <c:pt idx="629">
                  <c:v>11012.768232391691</c:v>
                </c:pt>
                <c:pt idx="630">
                  <c:v>10784.815801912206</c:v>
                </c:pt>
                <c:pt idx="631">
                  <c:v>10960.605543784315</c:v>
                </c:pt>
                <c:pt idx="632">
                  <c:v>10990.879587670957</c:v>
                </c:pt>
                <c:pt idx="633">
                  <c:v>11163.646838437053</c:v>
                </c:pt>
                <c:pt idx="634">
                  <c:v>11021.887146555468</c:v>
                </c:pt>
                <c:pt idx="635">
                  <c:v>11168.696172130611</c:v>
                </c:pt>
                <c:pt idx="636">
                  <c:v>10949.231426487473</c:v>
                </c:pt>
                <c:pt idx="637">
                  <c:v>11154.10213040197</c:v>
                </c:pt>
                <c:pt idx="638">
                  <c:v>11151.57760999251</c:v>
                </c:pt>
                <c:pt idx="639">
                  <c:v>11085.905084301306</c:v>
                </c:pt>
                <c:pt idx="640">
                  <c:v>10982.602608423775</c:v>
                </c:pt>
                <c:pt idx="641">
                  <c:v>11012.037846506373</c:v>
                </c:pt>
                <c:pt idx="642">
                  <c:v>10895.729903868885</c:v>
                </c:pt>
                <c:pt idx="643">
                  <c:v>11134.858883807085</c:v>
                </c:pt>
                <c:pt idx="644">
                  <c:v>11003.516814578888</c:v>
                </c:pt>
                <c:pt idx="645">
                  <c:v>11165.573544643685</c:v>
                </c:pt>
                <c:pt idx="646">
                  <c:v>11089.513745701794</c:v>
                </c:pt>
                <c:pt idx="647">
                  <c:v>11202.427772436531</c:v>
                </c:pt>
                <c:pt idx="648">
                  <c:v>10903.451450958963</c:v>
                </c:pt>
                <c:pt idx="649">
                  <c:v>11003.627475723317</c:v>
                </c:pt>
                <c:pt idx="650">
                  <c:v>11027.110734131902</c:v>
                </c:pt>
                <c:pt idx="651">
                  <c:v>11117.698491600439</c:v>
                </c:pt>
                <c:pt idx="652">
                  <c:v>11071.470939572351</c:v>
                </c:pt>
                <c:pt idx="653">
                  <c:v>11105.919407330639</c:v>
                </c:pt>
                <c:pt idx="654">
                  <c:v>11132.378855111781</c:v>
                </c:pt>
                <c:pt idx="655">
                  <c:v>11033.197664013562</c:v>
                </c:pt>
                <c:pt idx="656">
                  <c:v>11105.210908731236</c:v>
                </c:pt>
                <c:pt idx="657">
                  <c:v>11057.967315960537</c:v>
                </c:pt>
                <c:pt idx="658">
                  <c:v>10813.370447614019</c:v>
                </c:pt>
                <c:pt idx="659">
                  <c:v>10902.566450614695</c:v>
                </c:pt>
                <c:pt idx="660">
                  <c:v>11114.930799334046</c:v>
                </c:pt>
                <c:pt idx="661">
                  <c:v>11025.517087001634</c:v>
                </c:pt>
                <c:pt idx="662">
                  <c:v>11089.248075654388</c:v>
                </c:pt>
                <c:pt idx="663">
                  <c:v>10734.436051157019</c:v>
                </c:pt>
                <c:pt idx="664">
                  <c:v>11047.364125728731</c:v>
                </c:pt>
                <c:pt idx="665">
                  <c:v>11123.654671107532</c:v>
                </c:pt>
                <c:pt idx="666">
                  <c:v>11062.062605129948</c:v>
                </c:pt>
                <c:pt idx="667">
                  <c:v>11107.624240295014</c:v>
                </c:pt>
                <c:pt idx="668">
                  <c:v>10977.490471418558</c:v>
                </c:pt>
                <c:pt idx="669">
                  <c:v>11063.080902950425</c:v>
                </c:pt>
                <c:pt idx="670">
                  <c:v>11057.613131717872</c:v>
                </c:pt>
                <c:pt idx="671">
                  <c:v>11068.969396972514</c:v>
                </c:pt>
                <c:pt idx="672">
                  <c:v>10988.976304606032</c:v>
                </c:pt>
                <c:pt idx="673">
                  <c:v>11123.278253982684</c:v>
                </c:pt>
                <c:pt idx="674">
                  <c:v>11004.468501799236</c:v>
                </c:pt>
                <c:pt idx="675">
                  <c:v>11023.989850282391</c:v>
                </c:pt>
                <c:pt idx="676">
                  <c:v>11140.992636773532</c:v>
                </c:pt>
                <c:pt idx="677">
                  <c:v>11065.560252992687</c:v>
                </c:pt>
                <c:pt idx="678">
                  <c:v>10957.396849478477</c:v>
                </c:pt>
                <c:pt idx="679">
                  <c:v>11062.948081275894</c:v>
                </c:pt>
                <c:pt idx="680">
                  <c:v>10990.282043993388</c:v>
                </c:pt>
                <c:pt idx="681">
                  <c:v>11022.042082086837</c:v>
                </c:pt>
                <c:pt idx="682">
                  <c:v>11139.13256502538</c:v>
                </c:pt>
                <c:pt idx="683">
                  <c:v>11146.351496670253</c:v>
                </c:pt>
                <c:pt idx="684">
                  <c:v>11213.4808322954</c:v>
                </c:pt>
                <c:pt idx="685">
                  <c:v>11101.668445689247</c:v>
                </c:pt>
                <c:pt idx="686">
                  <c:v>11069.722071021475</c:v>
                </c:pt>
                <c:pt idx="687">
                  <c:v>11139.354001374249</c:v>
                </c:pt>
                <c:pt idx="688">
                  <c:v>10905.398460193755</c:v>
                </c:pt>
                <c:pt idx="689">
                  <c:v>10913.429996933319</c:v>
                </c:pt>
                <c:pt idx="690">
                  <c:v>11145.576447414183</c:v>
                </c:pt>
                <c:pt idx="691">
                  <c:v>11224.047127747648</c:v>
                </c:pt>
                <c:pt idx="692">
                  <c:v>11155.14294944078</c:v>
                </c:pt>
                <c:pt idx="693">
                  <c:v>11007.832630507561</c:v>
                </c:pt>
                <c:pt idx="694">
                  <c:v>11259.71521226547</c:v>
                </c:pt>
                <c:pt idx="695">
                  <c:v>10955.38313430469</c:v>
                </c:pt>
                <c:pt idx="696">
                  <c:v>10825.867985271672</c:v>
                </c:pt>
                <c:pt idx="697">
                  <c:v>11235.721632833382</c:v>
                </c:pt>
                <c:pt idx="698">
                  <c:v>11022.241285037297</c:v>
                </c:pt>
                <c:pt idx="699">
                  <c:v>10938.455167095477</c:v>
                </c:pt>
                <c:pt idx="700">
                  <c:v>10966.536184607457</c:v>
                </c:pt>
                <c:pt idx="701">
                  <c:v>10744.387592191239</c:v>
                </c:pt>
                <c:pt idx="702">
                  <c:v>11005.862839876381</c:v>
                </c:pt>
                <c:pt idx="703">
                  <c:v>11065.161784468521</c:v>
                </c:pt>
                <c:pt idx="704">
                  <c:v>10602.835980104952</c:v>
                </c:pt>
                <c:pt idx="705">
                  <c:v>11058.919188419608</c:v>
                </c:pt>
                <c:pt idx="706">
                  <c:v>11134.526735619072</c:v>
                </c:pt>
                <c:pt idx="707">
                  <c:v>11195.650027280608</c:v>
                </c:pt>
                <c:pt idx="708">
                  <c:v>11160.967193610599</c:v>
                </c:pt>
                <c:pt idx="709">
                  <c:v>11040.258669024512</c:v>
                </c:pt>
                <c:pt idx="710">
                  <c:v>10999.510909484879</c:v>
                </c:pt>
                <c:pt idx="711">
                  <c:v>10971.891564099566</c:v>
                </c:pt>
                <c:pt idx="712">
                  <c:v>11072.555686639605</c:v>
                </c:pt>
                <c:pt idx="713">
                  <c:v>11183.269007049283</c:v>
                </c:pt>
                <c:pt idx="714">
                  <c:v>10852.634146112177</c:v>
                </c:pt>
                <c:pt idx="715">
                  <c:v>10951.311486661707</c:v>
                </c:pt>
                <c:pt idx="716">
                  <c:v>11098.61311126277</c:v>
                </c:pt>
                <c:pt idx="717">
                  <c:v>10786.518841401481</c:v>
                </c:pt>
                <c:pt idx="718">
                  <c:v>10990.835325134869</c:v>
                </c:pt>
                <c:pt idx="719">
                  <c:v>11010.40001823881</c:v>
                </c:pt>
                <c:pt idx="720">
                  <c:v>10877.765287082822</c:v>
                </c:pt>
                <c:pt idx="721">
                  <c:v>11032.887780750001</c:v>
                </c:pt>
                <c:pt idx="722">
                  <c:v>11060.601575885039</c:v>
                </c:pt>
                <c:pt idx="723">
                  <c:v>11116.392136980416</c:v>
                </c:pt>
                <c:pt idx="724">
                  <c:v>11090.133643546595</c:v>
                </c:pt>
                <c:pt idx="725">
                  <c:v>10959.720383381746</c:v>
                </c:pt>
                <c:pt idx="726">
                  <c:v>10997.806756592494</c:v>
                </c:pt>
                <c:pt idx="727">
                  <c:v>11112.539538175564</c:v>
                </c:pt>
                <c:pt idx="728">
                  <c:v>11171.597375274452</c:v>
                </c:pt>
                <c:pt idx="729">
                  <c:v>10999.79862459025</c:v>
                </c:pt>
                <c:pt idx="730">
                  <c:v>10979.659246149929</c:v>
                </c:pt>
                <c:pt idx="731">
                  <c:v>11196.757487388879</c:v>
                </c:pt>
                <c:pt idx="732">
                  <c:v>10926.61719749242</c:v>
                </c:pt>
                <c:pt idx="733">
                  <c:v>11072.732788624955</c:v>
                </c:pt>
                <c:pt idx="734">
                  <c:v>11057.834496815007</c:v>
                </c:pt>
                <c:pt idx="735">
                  <c:v>11055.333081781197</c:v>
                </c:pt>
                <c:pt idx="736">
                  <c:v>11000.241263767641</c:v>
                </c:pt>
                <c:pt idx="737">
                  <c:v>11094.317993193703</c:v>
                </c:pt>
                <c:pt idx="738">
                  <c:v>11191.685366527799</c:v>
                </c:pt>
                <c:pt idx="739">
                  <c:v>11082.960631034606</c:v>
                </c:pt>
                <c:pt idx="740">
                  <c:v>11132.843858539905</c:v>
                </c:pt>
                <c:pt idx="741">
                  <c:v>11032.909915257431</c:v>
                </c:pt>
                <c:pt idx="742">
                  <c:v>11122.193290224755</c:v>
                </c:pt>
                <c:pt idx="743">
                  <c:v>11006.261223416564</c:v>
                </c:pt>
                <c:pt idx="744">
                  <c:v>11176.381120165119</c:v>
                </c:pt>
                <c:pt idx="745">
                  <c:v>10993.269774484361</c:v>
                </c:pt>
                <c:pt idx="746">
                  <c:v>11080.879609017629</c:v>
                </c:pt>
                <c:pt idx="747">
                  <c:v>11077.204653250539</c:v>
                </c:pt>
                <c:pt idx="748">
                  <c:v>10854.492370615728</c:v>
                </c:pt>
                <c:pt idx="749">
                  <c:v>10989.994338209322</c:v>
                </c:pt>
                <c:pt idx="750">
                  <c:v>10364.545438823998</c:v>
                </c:pt>
                <c:pt idx="751">
                  <c:v>11207.566598210238</c:v>
                </c:pt>
                <c:pt idx="752">
                  <c:v>10853.62962226003</c:v>
                </c:pt>
                <c:pt idx="753">
                  <c:v>11044.110202210019</c:v>
                </c:pt>
                <c:pt idx="754">
                  <c:v>11189.559097805519</c:v>
                </c:pt>
                <c:pt idx="755">
                  <c:v>10994.243559858349</c:v>
                </c:pt>
                <c:pt idx="756">
                  <c:v>11025.162944418085</c:v>
                </c:pt>
                <c:pt idx="757">
                  <c:v>11120.665492283373</c:v>
                </c:pt>
                <c:pt idx="758">
                  <c:v>10718.514155623208</c:v>
                </c:pt>
                <c:pt idx="759">
                  <c:v>11197.045427947689</c:v>
                </c:pt>
                <c:pt idx="760">
                  <c:v>10785.855318548796</c:v>
                </c:pt>
                <c:pt idx="761">
                  <c:v>10971.869434237391</c:v>
                </c:pt>
                <c:pt idx="762">
                  <c:v>11103.151846021032</c:v>
                </c:pt>
                <c:pt idx="763">
                  <c:v>11104.967362799713</c:v>
                </c:pt>
                <c:pt idx="764">
                  <c:v>10966.890256366734</c:v>
                </c:pt>
                <c:pt idx="765">
                  <c:v>11071.183150281815</c:v>
                </c:pt>
                <c:pt idx="766">
                  <c:v>11016.088191686895</c:v>
                </c:pt>
                <c:pt idx="767">
                  <c:v>10970.962111282732</c:v>
                </c:pt>
                <c:pt idx="768">
                  <c:v>11029.368416347459</c:v>
                </c:pt>
                <c:pt idx="769">
                  <c:v>11092.657528800408</c:v>
                </c:pt>
                <c:pt idx="770">
                  <c:v>11112.960221335945</c:v>
                </c:pt>
                <c:pt idx="771">
                  <c:v>11171.287321249938</c:v>
                </c:pt>
                <c:pt idx="772">
                  <c:v>10769.002253833403</c:v>
                </c:pt>
                <c:pt idx="773">
                  <c:v>11099.520851697143</c:v>
                </c:pt>
                <c:pt idx="774">
                  <c:v>11189.448355210554</c:v>
                </c:pt>
                <c:pt idx="775">
                  <c:v>11023.525040745293</c:v>
                </c:pt>
                <c:pt idx="776">
                  <c:v>11059.60542414078</c:v>
                </c:pt>
                <c:pt idx="777">
                  <c:v>10816.135350892289</c:v>
                </c:pt>
                <c:pt idx="778">
                  <c:v>11028.062499913969</c:v>
                </c:pt>
                <c:pt idx="779">
                  <c:v>11163.779714204502</c:v>
                </c:pt>
                <c:pt idx="780">
                  <c:v>11008.961392988027</c:v>
                </c:pt>
                <c:pt idx="781">
                  <c:v>11091.639115971137</c:v>
                </c:pt>
                <c:pt idx="782">
                  <c:v>11179.215980230876</c:v>
                </c:pt>
                <c:pt idx="783">
                  <c:v>11025.804828178118</c:v>
                </c:pt>
                <c:pt idx="784">
                  <c:v>11043.933119043415</c:v>
                </c:pt>
                <c:pt idx="785">
                  <c:v>10829.716875174119</c:v>
                </c:pt>
                <c:pt idx="786">
                  <c:v>11051.680614617477</c:v>
                </c:pt>
                <c:pt idx="787">
                  <c:v>10894.026320603751</c:v>
                </c:pt>
                <c:pt idx="788">
                  <c:v>11249.922465809832</c:v>
                </c:pt>
                <c:pt idx="789">
                  <c:v>11014.206876694567</c:v>
                </c:pt>
                <c:pt idx="790">
                  <c:v>10787.204482989013</c:v>
                </c:pt>
                <c:pt idx="791">
                  <c:v>11110.701825358716</c:v>
                </c:pt>
                <c:pt idx="792">
                  <c:v>11082.650690529821</c:v>
                </c:pt>
                <c:pt idx="793">
                  <c:v>11158.531180035683</c:v>
                </c:pt>
                <c:pt idx="794">
                  <c:v>11142.520563770815</c:v>
                </c:pt>
                <c:pt idx="795">
                  <c:v>11168.164658033062</c:v>
                </c:pt>
                <c:pt idx="796">
                  <c:v>11064.874002015731</c:v>
                </c:pt>
                <c:pt idx="797">
                  <c:v>11089.912251287531</c:v>
                </c:pt>
                <c:pt idx="798">
                  <c:v>11087.9197295305</c:v>
                </c:pt>
                <c:pt idx="799">
                  <c:v>11142.011253675757</c:v>
                </c:pt>
                <c:pt idx="800">
                  <c:v>11150.979701275881</c:v>
                </c:pt>
                <c:pt idx="801">
                  <c:v>11062.726711964857</c:v>
                </c:pt>
                <c:pt idx="802">
                  <c:v>10929.82557538364</c:v>
                </c:pt>
                <c:pt idx="803">
                  <c:v>11160.657154084234</c:v>
                </c:pt>
                <c:pt idx="804">
                  <c:v>11046.987819673373</c:v>
                </c:pt>
                <c:pt idx="805">
                  <c:v>11100.804977870303</c:v>
                </c:pt>
                <c:pt idx="806">
                  <c:v>11091.572697883752</c:v>
                </c:pt>
                <c:pt idx="807">
                  <c:v>11048.9800340867</c:v>
                </c:pt>
                <c:pt idx="808">
                  <c:v>10910.84129801207</c:v>
                </c:pt>
                <c:pt idx="809">
                  <c:v>11101.757006658159</c:v>
                </c:pt>
                <c:pt idx="810">
                  <c:v>11132.843858539905</c:v>
                </c:pt>
                <c:pt idx="811">
                  <c:v>11064.276300990043</c:v>
                </c:pt>
                <c:pt idx="812">
                  <c:v>10954.365217358887</c:v>
                </c:pt>
                <c:pt idx="813">
                  <c:v>11133.751724971087</c:v>
                </c:pt>
                <c:pt idx="814">
                  <c:v>11083.801899983915</c:v>
                </c:pt>
                <c:pt idx="815">
                  <c:v>11000.019944095029</c:v>
                </c:pt>
                <c:pt idx="816">
                  <c:v>11053.938497604795</c:v>
                </c:pt>
                <c:pt idx="817">
                  <c:v>11080.016211147438</c:v>
                </c:pt>
                <c:pt idx="818">
                  <c:v>10967.200069494376</c:v>
                </c:pt>
                <c:pt idx="819">
                  <c:v>10986.143533865097</c:v>
                </c:pt>
                <c:pt idx="820">
                  <c:v>11078.488668066748</c:v>
                </c:pt>
                <c:pt idx="821">
                  <c:v>11048.404503987162</c:v>
                </c:pt>
                <c:pt idx="822">
                  <c:v>11011.838650678203</c:v>
                </c:pt>
                <c:pt idx="823">
                  <c:v>11142.653427454292</c:v>
                </c:pt>
                <c:pt idx="824">
                  <c:v>11130.098137025825</c:v>
                </c:pt>
                <c:pt idx="825">
                  <c:v>11055.554445009542</c:v>
                </c:pt>
                <c:pt idx="826">
                  <c:v>10871.194728023351</c:v>
                </c:pt>
                <c:pt idx="827">
                  <c:v>10957.750910652077</c:v>
                </c:pt>
                <c:pt idx="828">
                  <c:v>11196.31450266407</c:v>
                </c:pt>
                <c:pt idx="829">
                  <c:v>11037.890224132138</c:v>
                </c:pt>
                <c:pt idx="830">
                  <c:v>11258.408007161852</c:v>
                </c:pt>
                <c:pt idx="831">
                  <c:v>10914.447781689882</c:v>
                </c:pt>
                <c:pt idx="832">
                  <c:v>11100.982099233526</c:v>
                </c:pt>
                <c:pt idx="833">
                  <c:v>11113.580176768135</c:v>
                </c:pt>
                <c:pt idx="834">
                  <c:v>11199.703358976447</c:v>
                </c:pt>
                <c:pt idx="835">
                  <c:v>10903.539951125766</c:v>
                </c:pt>
                <c:pt idx="836">
                  <c:v>11088.451067157896</c:v>
                </c:pt>
                <c:pt idx="837">
                  <c:v>11126.555316711072</c:v>
                </c:pt>
                <c:pt idx="838">
                  <c:v>11030.807144877486</c:v>
                </c:pt>
                <c:pt idx="839">
                  <c:v>11034.3265273836</c:v>
                </c:pt>
                <c:pt idx="840">
                  <c:v>11075.234366885825</c:v>
                </c:pt>
                <c:pt idx="841">
                  <c:v>11069.080084198633</c:v>
                </c:pt>
                <c:pt idx="842">
                  <c:v>11034.813489464059</c:v>
                </c:pt>
                <c:pt idx="843">
                  <c:v>11089.779416023646</c:v>
                </c:pt>
                <c:pt idx="844">
                  <c:v>11200.257098744694</c:v>
                </c:pt>
                <c:pt idx="845">
                  <c:v>11078.665774053165</c:v>
                </c:pt>
                <c:pt idx="846">
                  <c:v>11023.857047479554</c:v>
                </c:pt>
                <c:pt idx="847">
                  <c:v>11092.856783958228</c:v>
                </c:pt>
                <c:pt idx="848">
                  <c:v>10986.829593045817</c:v>
                </c:pt>
                <c:pt idx="849">
                  <c:v>11142.21054879974</c:v>
                </c:pt>
                <c:pt idx="850">
                  <c:v>10724.0646257884</c:v>
                </c:pt>
                <c:pt idx="851">
                  <c:v>11101.137080528228</c:v>
                </c:pt>
                <c:pt idx="852">
                  <c:v>11105.919407330639</c:v>
                </c:pt>
                <c:pt idx="853">
                  <c:v>11078.444391588895</c:v>
                </c:pt>
                <c:pt idx="854">
                  <c:v>11087.432671000846</c:v>
                </c:pt>
                <c:pt idx="855">
                  <c:v>10944.341127128888</c:v>
                </c:pt>
                <c:pt idx="856">
                  <c:v>11194.697616125481</c:v>
                </c:pt>
                <c:pt idx="857">
                  <c:v>10996.921486280491</c:v>
                </c:pt>
                <c:pt idx="858">
                  <c:v>11092.59111044895</c:v>
                </c:pt>
                <c:pt idx="859">
                  <c:v>11136.253911232019</c:v>
                </c:pt>
                <c:pt idx="860">
                  <c:v>11017.039920457893</c:v>
                </c:pt>
                <c:pt idx="861">
                  <c:v>10973.08657906501</c:v>
                </c:pt>
                <c:pt idx="862">
                  <c:v>11115.152213573107</c:v>
                </c:pt>
                <c:pt idx="863">
                  <c:v>11215.851002815698</c:v>
                </c:pt>
                <c:pt idx="864">
                  <c:v>10891.548397090446</c:v>
                </c:pt>
                <c:pt idx="865">
                  <c:v>11137.250364379972</c:v>
                </c:pt>
                <c:pt idx="866">
                  <c:v>11036.318650370315</c:v>
                </c:pt>
                <c:pt idx="867">
                  <c:v>11055.797944769967</c:v>
                </c:pt>
                <c:pt idx="868">
                  <c:v>10963.150394202399</c:v>
                </c:pt>
                <c:pt idx="869">
                  <c:v>11068.41596153464</c:v>
                </c:pt>
                <c:pt idx="870">
                  <c:v>11080.702501529064</c:v>
                </c:pt>
                <c:pt idx="871">
                  <c:v>10901.194704834223</c:v>
                </c:pt>
                <c:pt idx="872">
                  <c:v>11111.432480634261</c:v>
                </c:pt>
                <c:pt idx="873">
                  <c:v>11182.383093212853</c:v>
                </c:pt>
                <c:pt idx="874">
                  <c:v>10874.867145766802</c:v>
                </c:pt>
                <c:pt idx="875">
                  <c:v>10970.453126426575</c:v>
                </c:pt>
                <c:pt idx="876">
                  <c:v>10917.125013490893</c:v>
                </c:pt>
                <c:pt idx="877">
                  <c:v>11032.068805208182</c:v>
                </c:pt>
                <c:pt idx="878">
                  <c:v>11202.2727235853</c:v>
                </c:pt>
                <c:pt idx="879">
                  <c:v>11068.327411971681</c:v>
                </c:pt>
                <c:pt idx="880">
                  <c:v>10893.163470116655</c:v>
                </c:pt>
                <c:pt idx="881">
                  <c:v>11146.01933239048</c:v>
                </c:pt>
                <c:pt idx="882">
                  <c:v>10990.060731826943</c:v>
                </c:pt>
                <c:pt idx="883">
                  <c:v>10930.223859041711</c:v>
                </c:pt>
                <c:pt idx="884">
                  <c:v>11003.428285693699</c:v>
                </c:pt>
                <c:pt idx="885">
                  <c:v>10964.677314630226</c:v>
                </c:pt>
                <c:pt idx="886">
                  <c:v>11216.648449410504</c:v>
                </c:pt>
                <c:pt idx="887">
                  <c:v>10670.000906156656</c:v>
                </c:pt>
                <c:pt idx="888">
                  <c:v>11114.620819732538</c:v>
                </c:pt>
                <c:pt idx="889">
                  <c:v>11053.097323316948</c:v>
                </c:pt>
                <c:pt idx="890">
                  <c:v>11219.638901350892</c:v>
                </c:pt>
                <c:pt idx="891">
                  <c:v>11227.901634240268</c:v>
                </c:pt>
                <c:pt idx="892">
                  <c:v>11000.838827722535</c:v>
                </c:pt>
                <c:pt idx="893">
                  <c:v>11106.76075201811</c:v>
                </c:pt>
                <c:pt idx="894">
                  <c:v>10998.869084501992</c:v>
                </c:pt>
                <c:pt idx="895">
                  <c:v>11062.239700124921</c:v>
                </c:pt>
                <c:pt idx="896">
                  <c:v>11227.790871547091</c:v>
                </c:pt>
                <c:pt idx="897">
                  <c:v>11065.405292940308</c:v>
                </c:pt>
                <c:pt idx="898">
                  <c:v>11110.214723033718</c:v>
                </c:pt>
                <c:pt idx="899">
                  <c:v>11063.899971400935</c:v>
                </c:pt>
                <c:pt idx="900">
                  <c:v>10989.59597681677</c:v>
                </c:pt>
                <c:pt idx="901">
                  <c:v>11066.379329052234</c:v>
                </c:pt>
                <c:pt idx="902">
                  <c:v>10744.918348764779</c:v>
                </c:pt>
                <c:pt idx="903">
                  <c:v>10959.875286267645</c:v>
                </c:pt>
                <c:pt idx="904">
                  <c:v>11086.325723215868</c:v>
                </c:pt>
                <c:pt idx="905">
                  <c:v>11126.400319505567</c:v>
                </c:pt>
                <c:pt idx="906">
                  <c:v>11046.810734649804</c:v>
                </c:pt>
                <c:pt idx="907">
                  <c:v>11195.915817188756</c:v>
                </c:pt>
                <c:pt idx="908">
                  <c:v>10805.51824165066</c:v>
                </c:pt>
                <c:pt idx="909">
                  <c:v>10988.002536610267</c:v>
                </c:pt>
                <c:pt idx="910">
                  <c:v>11060.712259640219</c:v>
                </c:pt>
                <c:pt idx="911">
                  <c:v>10668.49740824016</c:v>
                </c:pt>
                <c:pt idx="912">
                  <c:v>11207.455846343888</c:v>
                </c:pt>
                <c:pt idx="913">
                  <c:v>11202.494221978652</c:v>
                </c:pt>
                <c:pt idx="914">
                  <c:v>11195.827220516398</c:v>
                </c:pt>
                <c:pt idx="915">
                  <c:v>11199.348966274487</c:v>
                </c:pt>
                <c:pt idx="916">
                  <c:v>11102.332653713867</c:v>
                </c:pt>
                <c:pt idx="917">
                  <c:v>11075.588574580004</c:v>
                </c:pt>
                <c:pt idx="918">
                  <c:v>11180.478390474495</c:v>
                </c:pt>
                <c:pt idx="919">
                  <c:v>11086.768501760389</c:v>
                </c:pt>
                <c:pt idx="920">
                  <c:v>11096.554102315056</c:v>
                </c:pt>
                <c:pt idx="921">
                  <c:v>10970.785072974808</c:v>
                </c:pt>
                <c:pt idx="922">
                  <c:v>11158.90765317447</c:v>
                </c:pt>
                <c:pt idx="923">
                  <c:v>11115.019365005866</c:v>
                </c:pt>
                <c:pt idx="924">
                  <c:v>11094.56152887897</c:v>
                </c:pt>
                <c:pt idx="925">
                  <c:v>10983.244398035864</c:v>
                </c:pt>
                <c:pt idx="926">
                  <c:v>11109.43978948004</c:v>
                </c:pt>
                <c:pt idx="927">
                  <c:v>10987.781226148594</c:v>
                </c:pt>
                <c:pt idx="928">
                  <c:v>10946.775203173067</c:v>
                </c:pt>
                <c:pt idx="929">
                  <c:v>11073.950367995105</c:v>
                </c:pt>
                <c:pt idx="930">
                  <c:v>10959.078643688234</c:v>
                </c:pt>
                <c:pt idx="931">
                  <c:v>10905.265709193491</c:v>
                </c:pt>
                <c:pt idx="932">
                  <c:v>10941.597282359546</c:v>
                </c:pt>
                <c:pt idx="933">
                  <c:v>11150.359649411505</c:v>
                </c:pt>
                <c:pt idx="934">
                  <c:v>11154.500741396483</c:v>
                </c:pt>
                <c:pt idx="935">
                  <c:v>10949.939530511334</c:v>
                </c:pt>
                <c:pt idx="936">
                  <c:v>11216.094666729547</c:v>
                </c:pt>
                <c:pt idx="937">
                  <c:v>11099.697972161168</c:v>
                </c:pt>
                <c:pt idx="938">
                  <c:v>11043.601088413339</c:v>
                </c:pt>
                <c:pt idx="939">
                  <c:v>11161.698002724595</c:v>
                </c:pt>
                <c:pt idx="940">
                  <c:v>11081.344516747944</c:v>
                </c:pt>
                <c:pt idx="941">
                  <c:v>11034.481469771436</c:v>
                </c:pt>
                <c:pt idx="942">
                  <c:v>11185.195881922746</c:v>
                </c:pt>
                <c:pt idx="943">
                  <c:v>10989.507452135756</c:v>
                </c:pt>
                <c:pt idx="944">
                  <c:v>10968.94830663786</c:v>
                </c:pt>
                <c:pt idx="945">
                  <c:v>11228.544059045096</c:v>
                </c:pt>
                <c:pt idx="946">
                  <c:v>11097.6168145263</c:v>
                </c:pt>
                <c:pt idx="947">
                  <c:v>11057.657404722739</c:v>
                </c:pt>
                <c:pt idx="948">
                  <c:v>11145.731457061007</c:v>
                </c:pt>
                <c:pt idx="949">
                  <c:v>11003.627475723317</c:v>
                </c:pt>
                <c:pt idx="950">
                  <c:v>11076.341267516618</c:v>
                </c:pt>
                <c:pt idx="951">
                  <c:v>10978.419944382267</c:v>
                </c:pt>
                <c:pt idx="952">
                  <c:v>11031.449041527927</c:v>
                </c:pt>
                <c:pt idx="953">
                  <c:v>10947.107124108117</c:v>
                </c:pt>
                <c:pt idx="954">
                  <c:v>11140.571904983153</c:v>
                </c:pt>
                <c:pt idx="955">
                  <c:v>11105.166627635206</c:v>
                </c:pt>
                <c:pt idx="956">
                  <c:v>11140.926205388565</c:v>
                </c:pt>
                <c:pt idx="957">
                  <c:v>11124.252511265382</c:v>
                </c:pt>
                <c:pt idx="958">
                  <c:v>11189.758434617921</c:v>
                </c:pt>
                <c:pt idx="959">
                  <c:v>11125.093918418614</c:v>
                </c:pt>
                <c:pt idx="960">
                  <c:v>11141.568376223371</c:v>
                </c:pt>
                <c:pt idx="961">
                  <c:v>11223.537629430564</c:v>
                </c:pt>
                <c:pt idx="962">
                  <c:v>11073.153406316824</c:v>
                </c:pt>
                <c:pt idx="963">
                  <c:v>11091.749812821678</c:v>
                </c:pt>
                <c:pt idx="964">
                  <c:v>11177.643514335548</c:v>
                </c:pt>
                <c:pt idx="965">
                  <c:v>10983.642750903862</c:v>
                </c:pt>
                <c:pt idx="966">
                  <c:v>10962.619293235455</c:v>
                </c:pt>
                <c:pt idx="967">
                  <c:v>11135.279605506836</c:v>
                </c:pt>
                <c:pt idx="968">
                  <c:v>11064.674768191808</c:v>
                </c:pt>
                <c:pt idx="969">
                  <c:v>11196.801785911373</c:v>
                </c:pt>
                <c:pt idx="970">
                  <c:v>11248.260849362556</c:v>
                </c:pt>
                <c:pt idx="971">
                  <c:v>11036.894155222744</c:v>
                </c:pt>
                <c:pt idx="972">
                  <c:v>10953.037504651384</c:v>
                </c:pt>
                <c:pt idx="973">
                  <c:v>11222.36357288908</c:v>
                </c:pt>
                <c:pt idx="974">
                  <c:v>11124.341080302445</c:v>
                </c:pt>
                <c:pt idx="975">
                  <c:v>11118.960569598859</c:v>
                </c:pt>
                <c:pt idx="976">
                  <c:v>11241.503753051184</c:v>
                </c:pt>
                <c:pt idx="977">
                  <c:v>11129.345283365756</c:v>
                </c:pt>
                <c:pt idx="978">
                  <c:v>10984.815681887218</c:v>
                </c:pt>
                <c:pt idx="979">
                  <c:v>11145.310716828682</c:v>
                </c:pt>
                <c:pt idx="980">
                  <c:v>11186.458326327869</c:v>
                </c:pt>
                <c:pt idx="981">
                  <c:v>11139.04399054358</c:v>
                </c:pt>
                <c:pt idx="982">
                  <c:v>11170.62292120494</c:v>
                </c:pt>
                <c:pt idx="983">
                  <c:v>11094.163016060442</c:v>
                </c:pt>
                <c:pt idx="984">
                  <c:v>11063.988519491844</c:v>
                </c:pt>
                <c:pt idx="985">
                  <c:v>11019.009787769464</c:v>
                </c:pt>
                <c:pt idx="986">
                  <c:v>10990.724668823645</c:v>
                </c:pt>
                <c:pt idx="987">
                  <c:v>11067.131995760968</c:v>
                </c:pt>
                <c:pt idx="988">
                  <c:v>11041.719589072503</c:v>
                </c:pt>
                <c:pt idx="989">
                  <c:v>11209.892400801806</c:v>
                </c:pt>
                <c:pt idx="990">
                  <c:v>10919.868646106945</c:v>
                </c:pt>
                <c:pt idx="991">
                  <c:v>11026.800857595088</c:v>
                </c:pt>
                <c:pt idx="992">
                  <c:v>10533.760647703913</c:v>
                </c:pt>
                <c:pt idx="993">
                  <c:v>11185.572399671062</c:v>
                </c:pt>
                <c:pt idx="994">
                  <c:v>11176.048912358985</c:v>
                </c:pt>
                <c:pt idx="995">
                  <c:v>11148.743093363861</c:v>
                </c:pt>
                <c:pt idx="996">
                  <c:v>11054.890355867756</c:v>
                </c:pt>
                <c:pt idx="997">
                  <c:v>11189.847028815177</c:v>
                </c:pt>
                <c:pt idx="998">
                  <c:v>11079.019986386003</c:v>
                </c:pt>
                <c:pt idx="999">
                  <c:v>11156.02875656299</c:v>
                </c:pt>
                <c:pt idx="1000">
                  <c:v>11161.387962209777</c:v>
                </c:pt>
                <c:pt idx="1001">
                  <c:v>11075.101539123621</c:v>
                </c:pt>
                <c:pt idx="1002">
                  <c:v>11041.653183448057</c:v>
                </c:pt>
                <c:pt idx="1003">
                  <c:v>11114.487971450853</c:v>
                </c:pt>
                <c:pt idx="1004">
                  <c:v>11209.582292309906</c:v>
                </c:pt>
                <c:pt idx="1005">
                  <c:v>10996.700169120555</c:v>
                </c:pt>
                <c:pt idx="1006">
                  <c:v>11165.927883191773</c:v>
                </c:pt>
                <c:pt idx="1007">
                  <c:v>11090.111504312112</c:v>
                </c:pt>
                <c:pt idx="1008">
                  <c:v>11010.156558076022</c:v>
                </c:pt>
                <c:pt idx="1009">
                  <c:v>11010.156558076022</c:v>
                </c:pt>
                <c:pt idx="1010">
                  <c:v>11178.883768200711</c:v>
                </c:pt>
                <c:pt idx="1011">
                  <c:v>11082.916353796991</c:v>
                </c:pt>
                <c:pt idx="1012">
                  <c:v>11185.550251550389</c:v>
                </c:pt>
                <c:pt idx="1013">
                  <c:v>10510.819549194772</c:v>
                </c:pt>
                <c:pt idx="1014">
                  <c:v>11133.81815435703</c:v>
                </c:pt>
                <c:pt idx="1015">
                  <c:v>10933.786307395309</c:v>
                </c:pt>
                <c:pt idx="1016">
                  <c:v>11095.004321629562</c:v>
                </c:pt>
                <c:pt idx="1017">
                  <c:v>11184.354256343158</c:v>
                </c:pt>
                <c:pt idx="1018">
                  <c:v>11107.115003258417</c:v>
                </c:pt>
                <c:pt idx="1019">
                  <c:v>11186.192547955829</c:v>
                </c:pt>
                <c:pt idx="1020">
                  <c:v>11268.710797029138</c:v>
                </c:pt>
                <c:pt idx="1021">
                  <c:v>11033.7731624157</c:v>
                </c:pt>
                <c:pt idx="1022">
                  <c:v>11132.533856154514</c:v>
                </c:pt>
                <c:pt idx="1023">
                  <c:v>11135.966047763488</c:v>
                </c:pt>
                <c:pt idx="1024">
                  <c:v>11104.413850197388</c:v>
                </c:pt>
                <c:pt idx="1025">
                  <c:v>11207.965305408823</c:v>
                </c:pt>
                <c:pt idx="1026">
                  <c:v>11066.512152434389</c:v>
                </c:pt>
                <c:pt idx="1027">
                  <c:v>11215.341524642239</c:v>
                </c:pt>
                <c:pt idx="1028">
                  <c:v>11065.759487478128</c:v>
                </c:pt>
                <c:pt idx="1029">
                  <c:v>11075.345056738968</c:v>
                </c:pt>
                <c:pt idx="1030">
                  <c:v>10750.115381577983</c:v>
                </c:pt>
                <c:pt idx="1031">
                  <c:v>10909.602269975674</c:v>
                </c:pt>
                <c:pt idx="1032">
                  <c:v>11173.679177646058</c:v>
                </c:pt>
                <c:pt idx="1033">
                  <c:v>11057.28108441282</c:v>
                </c:pt>
                <c:pt idx="1034">
                  <c:v>11182.338797614206</c:v>
                </c:pt>
                <c:pt idx="1035">
                  <c:v>10788.575770149395</c:v>
                </c:pt>
                <c:pt idx="1036">
                  <c:v>11285.639610113858</c:v>
                </c:pt>
                <c:pt idx="1037">
                  <c:v>11154.700047150749</c:v>
                </c:pt>
                <c:pt idx="1038">
                  <c:v>10948.877375081691</c:v>
                </c:pt>
                <c:pt idx="1039">
                  <c:v>11087.964007624274</c:v>
                </c:pt>
                <c:pt idx="1040">
                  <c:v>10888.694383314771</c:v>
                </c:pt>
                <c:pt idx="1041">
                  <c:v>10775.438172478958</c:v>
                </c:pt>
                <c:pt idx="1042">
                  <c:v>11106.185094821485</c:v>
                </c:pt>
                <c:pt idx="1043">
                  <c:v>11076.407681702924</c:v>
                </c:pt>
                <c:pt idx="1044">
                  <c:v>10934.33948620955</c:v>
                </c:pt>
                <c:pt idx="1045">
                  <c:v>10646.210989835099</c:v>
                </c:pt>
                <c:pt idx="1046">
                  <c:v>11060.402345240705</c:v>
                </c:pt>
                <c:pt idx="1047">
                  <c:v>11026.756589546232</c:v>
                </c:pt>
                <c:pt idx="1048">
                  <c:v>11243.940712068095</c:v>
                </c:pt>
                <c:pt idx="1049">
                  <c:v>11209.515840549504</c:v>
                </c:pt>
                <c:pt idx="1050">
                  <c:v>11065.006824647688</c:v>
                </c:pt>
                <c:pt idx="1051">
                  <c:v>11108.465590715074</c:v>
                </c:pt>
                <c:pt idx="1052">
                  <c:v>11119.8683840985</c:v>
                </c:pt>
                <c:pt idx="1053">
                  <c:v>11131.891709628128</c:v>
                </c:pt>
                <c:pt idx="1054">
                  <c:v>10722.605131368617</c:v>
                </c:pt>
                <c:pt idx="1055">
                  <c:v>11170.955120982733</c:v>
                </c:pt>
                <c:pt idx="1056">
                  <c:v>11118.672726677907</c:v>
                </c:pt>
                <c:pt idx="1057">
                  <c:v>11041.166209357078</c:v>
                </c:pt>
                <c:pt idx="1058">
                  <c:v>11150.780398711146</c:v>
                </c:pt>
                <c:pt idx="1059">
                  <c:v>11080.791055258313</c:v>
                </c:pt>
                <c:pt idx="1060">
                  <c:v>11094.38441199392</c:v>
                </c:pt>
                <c:pt idx="1061">
                  <c:v>11282.404403981278</c:v>
                </c:pt>
                <c:pt idx="1062">
                  <c:v>11287.877696908743</c:v>
                </c:pt>
                <c:pt idx="1063">
                  <c:v>11131.559565545836</c:v>
                </c:pt>
                <c:pt idx="1064">
                  <c:v>11091.993346061174</c:v>
                </c:pt>
                <c:pt idx="1065">
                  <c:v>11015.999658939192</c:v>
                </c:pt>
                <c:pt idx="1066">
                  <c:v>11041.719589072503</c:v>
                </c:pt>
                <c:pt idx="1067">
                  <c:v>11067.242682221275</c:v>
                </c:pt>
                <c:pt idx="1068">
                  <c:v>10930.732777778163</c:v>
                </c:pt>
                <c:pt idx="1069">
                  <c:v>11030.165249698057</c:v>
                </c:pt>
                <c:pt idx="1070">
                  <c:v>11078.090180035824</c:v>
                </c:pt>
                <c:pt idx="1071">
                  <c:v>11038.753486746953</c:v>
                </c:pt>
                <c:pt idx="1072">
                  <c:v>11114.266557806581</c:v>
                </c:pt>
                <c:pt idx="1073">
                  <c:v>11184.664328550982</c:v>
                </c:pt>
                <c:pt idx="1074">
                  <c:v>11063.368683471459</c:v>
                </c:pt>
                <c:pt idx="1075">
                  <c:v>11140.616192504856</c:v>
                </c:pt>
                <c:pt idx="1076">
                  <c:v>11078.5329445521</c:v>
                </c:pt>
                <c:pt idx="1077">
                  <c:v>11106.384360624463</c:v>
                </c:pt>
                <c:pt idx="1078">
                  <c:v>10735.276392899033</c:v>
                </c:pt>
                <c:pt idx="1079">
                  <c:v>10997.209198838334</c:v>
                </c:pt>
                <c:pt idx="1080">
                  <c:v>11251.251769084018</c:v>
                </c:pt>
                <c:pt idx="1081">
                  <c:v>11119.026994936226</c:v>
                </c:pt>
                <c:pt idx="1082">
                  <c:v>11098.103892442119</c:v>
                </c:pt>
                <c:pt idx="1083">
                  <c:v>11232.265732259344</c:v>
                </c:pt>
                <c:pt idx="1084">
                  <c:v>11108.797703503116</c:v>
                </c:pt>
                <c:pt idx="1085">
                  <c:v>11251.849958497489</c:v>
                </c:pt>
                <c:pt idx="1086">
                  <c:v>11094.960042319892</c:v>
                </c:pt>
                <c:pt idx="1087">
                  <c:v>11115.816457481031</c:v>
                </c:pt>
                <c:pt idx="1088">
                  <c:v>11012.679700670273</c:v>
                </c:pt>
                <c:pt idx="1089">
                  <c:v>11041.58677783961</c:v>
                </c:pt>
                <c:pt idx="1090">
                  <c:v>11087.698339175702</c:v>
                </c:pt>
                <c:pt idx="1091">
                  <c:v>11053.008778806747</c:v>
                </c:pt>
                <c:pt idx="1092">
                  <c:v>10492.366093849316</c:v>
                </c:pt>
                <c:pt idx="1093">
                  <c:v>11074.061057307834</c:v>
                </c:pt>
                <c:pt idx="1094">
                  <c:v>11072.88775295969</c:v>
                </c:pt>
                <c:pt idx="1095">
                  <c:v>10839.073838370232</c:v>
                </c:pt>
                <c:pt idx="1096">
                  <c:v>11102.022689751397</c:v>
                </c:pt>
                <c:pt idx="1097">
                  <c:v>11157.180310896318</c:v>
                </c:pt>
                <c:pt idx="1098">
                  <c:v>11033.7731624157</c:v>
                </c:pt>
                <c:pt idx="1099">
                  <c:v>11165.573544643685</c:v>
                </c:pt>
                <c:pt idx="1100">
                  <c:v>11005.043942097702</c:v>
                </c:pt>
                <c:pt idx="1101">
                  <c:v>10991.853365144692</c:v>
                </c:pt>
                <c:pt idx="1102">
                  <c:v>11153.902825161616</c:v>
                </c:pt>
                <c:pt idx="1103">
                  <c:v>11126.068182969924</c:v>
                </c:pt>
                <c:pt idx="1104">
                  <c:v>11006.43828294372</c:v>
                </c:pt>
                <c:pt idx="1105">
                  <c:v>10968.992565936784</c:v>
                </c:pt>
                <c:pt idx="1106">
                  <c:v>10558.67044019133</c:v>
                </c:pt>
                <c:pt idx="1107">
                  <c:v>11235.145645298311</c:v>
                </c:pt>
                <c:pt idx="1108">
                  <c:v>10890.309442336131</c:v>
                </c:pt>
                <c:pt idx="1109">
                  <c:v>11162.406668334877</c:v>
                </c:pt>
                <c:pt idx="1110">
                  <c:v>11141.302650149577</c:v>
                </c:pt>
                <c:pt idx="1111">
                  <c:v>11069.168634012798</c:v>
                </c:pt>
                <c:pt idx="1112">
                  <c:v>11108.753421772515</c:v>
                </c:pt>
                <c:pt idx="1113">
                  <c:v>11146.130053764922</c:v>
                </c:pt>
                <c:pt idx="1114">
                  <c:v>10940.136858670503</c:v>
                </c:pt>
                <c:pt idx="1115">
                  <c:v>10956.42318335345</c:v>
                </c:pt>
                <c:pt idx="1116">
                  <c:v>10968.018862852488</c:v>
                </c:pt>
                <c:pt idx="1117">
                  <c:v>11226.350961994407</c:v>
                </c:pt>
                <c:pt idx="1118">
                  <c:v>11014.07407845643</c:v>
                </c:pt>
                <c:pt idx="1119">
                  <c:v>11095.734931349245</c:v>
                </c:pt>
                <c:pt idx="1120">
                  <c:v>11118.960569598859</c:v>
                </c:pt>
                <c:pt idx="1121">
                  <c:v>11064.342712149048</c:v>
                </c:pt>
                <c:pt idx="1122">
                  <c:v>10979.19450738627</c:v>
                </c:pt>
                <c:pt idx="1123">
                  <c:v>11061.575594497283</c:v>
                </c:pt>
                <c:pt idx="1124">
                  <c:v>11145.443582083903</c:v>
                </c:pt>
                <c:pt idx="1125">
                  <c:v>11095.845629974367</c:v>
                </c:pt>
                <c:pt idx="1126">
                  <c:v>11092.901062903273</c:v>
                </c:pt>
                <c:pt idx="1127">
                  <c:v>11158.464743663333</c:v>
                </c:pt>
                <c:pt idx="1128">
                  <c:v>11016.796454656374</c:v>
                </c:pt>
                <c:pt idx="1129">
                  <c:v>11076.518372050765</c:v>
                </c:pt>
                <c:pt idx="1130">
                  <c:v>11083.846177372576</c:v>
                </c:pt>
                <c:pt idx="1131">
                  <c:v>11169.249833976082</c:v>
                </c:pt>
                <c:pt idx="1132">
                  <c:v>10814.476406294152</c:v>
                </c:pt>
                <c:pt idx="1133">
                  <c:v>11096.24414542335</c:v>
                </c:pt>
                <c:pt idx="1134">
                  <c:v>11055.377354412367</c:v>
                </c:pt>
                <c:pt idx="1135">
                  <c:v>10903.916077103338</c:v>
                </c:pt>
                <c:pt idx="1136">
                  <c:v>10976.715912814188</c:v>
                </c:pt>
                <c:pt idx="1137">
                  <c:v>11116.591410966315</c:v>
                </c:pt>
                <c:pt idx="1138">
                  <c:v>11066.490015199437</c:v>
                </c:pt>
                <c:pt idx="1139">
                  <c:v>11134.438162846724</c:v>
                </c:pt>
                <c:pt idx="1140">
                  <c:v>11135.966047763488</c:v>
                </c:pt>
                <c:pt idx="1141">
                  <c:v>11214.123212307179</c:v>
                </c:pt>
                <c:pt idx="1142">
                  <c:v>11236.917919899523</c:v>
                </c:pt>
                <c:pt idx="1143">
                  <c:v>11034.038777463245</c:v>
                </c:pt>
                <c:pt idx="1144">
                  <c:v>10858.806145329891</c:v>
                </c:pt>
                <c:pt idx="1145">
                  <c:v>11192.128341790169</c:v>
                </c:pt>
                <c:pt idx="1146">
                  <c:v>11201.143085348316</c:v>
                </c:pt>
                <c:pt idx="1147">
                  <c:v>11063.390820447436</c:v>
                </c:pt>
                <c:pt idx="1148">
                  <c:v>11105.388033193502</c:v>
                </c:pt>
                <c:pt idx="1149">
                  <c:v>11164.289072029838</c:v>
                </c:pt>
                <c:pt idx="1150">
                  <c:v>11059.339784299118</c:v>
                </c:pt>
                <c:pt idx="1151">
                  <c:v>11148.255914280406</c:v>
                </c:pt>
                <c:pt idx="1152">
                  <c:v>11033.020587820842</c:v>
                </c:pt>
                <c:pt idx="1153">
                  <c:v>11115.085789280563</c:v>
                </c:pt>
                <c:pt idx="1154">
                  <c:v>11223.493325288684</c:v>
                </c:pt>
                <c:pt idx="1155">
                  <c:v>11260.734395266234</c:v>
                </c:pt>
                <c:pt idx="1156">
                  <c:v>11073.264095294657</c:v>
                </c:pt>
                <c:pt idx="1157">
                  <c:v>11265.542353159004</c:v>
                </c:pt>
                <c:pt idx="1158">
                  <c:v>11038.842026654376</c:v>
                </c:pt>
                <c:pt idx="1159">
                  <c:v>11259.981085572603</c:v>
                </c:pt>
                <c:pt idx="1160">
                  <c:v>11111.83102078065</c:v>
                </c:pt>
                <c:pt idx="1161">
                  <c:v>11123.632528907625</c:v>
                </c:pt>
                <c:pt idx="1162">
                  <c:v>11082.274334699568</c:v>
                </c:pt>
                <c:pt idx="1163">
                  <c:v>10838.520819282989</c:v>
                </c:pt>
                <c:pt idx="1164">
                  <c:v>11190.068514465564</c:v>
                </c:pt>
                <c:pt idx="1165">
                  <c:v>10901.946951805103</c:v>
                </c:pt>
                <c:pt idx="1166">
                  <c:v>11028.483048611226</c:v>
                </c:pt>
                <c:pt idx="1167">
                  <c:v>11125.846758865242</c:v>
                </c:pt>
                <c:pt idx="1168">
                  <c:v>10933.188875365255</c:v>
                </c:pt>
                <c:pt idx="1169">
                  <c:v>11165.662129228958</c:v>
                </c:pt>
                <c:pt idx="1170">
                  <c:v>10973.197228838109</c:v>
                </c:pt>
                <c:pt idx="1171">
                  <c:v>11204.199767306291</c:v>
                </c:pt>
                <c:pt idx="1172">
                  <c:v>11067.419780653589</c:v>
                </c:pt>
                <c:pt idx="1173">
                  <c:v>11049.090713091033</c:v>
                </c:pt>
                <c:pt idx="1174">
                  <c:v>11066.202231312438</c:v>
                </c:pt>
                <c:pt idx="1175">
                  <c:v>11051.370710573634</c:v>
                </c:pt>
                <c:pt idx="1176">
                  <c:v>11179.371012681451</c:v>
                </c:pt>
                <c:pt idx="1177">
                  <c:v>11008.651536181291</c:v>
                </c:pt>
                <c:pt idx="1178">
                  <c:v>11063.745012312409</c:v>
                </c:pt>
                <c:pt idx="1179">
                  <c:v>11170.888680988015</c:v>
                </c:pt>
                <c:pt idx="1180">
                  <c:v>10992.760751593978</c:v>
                </c:pt>
                <c:pt idx="1181">
                  <c:v>11012.834631200672</c:v>
                </c:pt>
                <c:pt idx="1182">
                  <c:v>11078.156594665494</c:v>
                </c:pt>
                <c:pt idx="1183">
                  <c:v>10704.472508744118</c:v>
                </c:pt>
                <c:pt idx="1184">
                  <c:v>11180.832752535032</c:v>
                </c:pt>
                <c:pt idx="1185">
                  <c:v>11074.858021733926</c:v>
                </c:pt>
                <c:pt idx="1186">
                  <c:v>10983.532097276006</c:v>
                </c:pt>
                <c:pt idx="1187">
                  <c:v>10998.935480124492</c:v>
                </c:pt>
                <c:pt idx="1188">
                  <c:v>11077.647416268792</c:v>
                </c:pt>
                <c:pt idx="1189">
                  <c:v>11130.319565019907</c:v>
                </c:pt>
                <c:pt idx="1190">
                  <c:v>11081.698732718669</c:v>
                </c:pt>
                <c:pt idx="1191">
                  <c:v>11218.442715411305</c:v>
                </c:pt>
                <c:pt idx="1192">
                  <c:v>10946.111362365285</c:v>
                </c:pt>
                <c:pt idx="1193">
                  <c:v>11026.668053469406</c:v>
                </c:pt>
                <c:pt idx="1194">
                  <c:v>11174.520762804872</c:v>
                </c:pt>
                <c:pt idx="1195">
                  <c:v>11037.735279844745</c:v>
                </c:pt>
                <c:pt idx="1196">
                  <c:v>11011.816517816918</c:v>
                </c:pt>
                <c:pt idx="1197">
                  <c:v>11090.864239355467</c:v>
                </c:pt>
                <c:pt idx="1198">
                  <c:v>11088.428928068222</c:v>
                </c:pt>
                <c:pt idx="1199">
                  <c:v>11199.614760746115</c:v>
                </c:pt>
                <c:pt idx="1200">
                  <c:v>11191.198094780437</c:v>
                </c:pt>
                <c:pt idx="1201">
                  <c:v>11108.155619178053</c:v>
                </c:pt>
                <c:pt idx="1202">
                  <c:v>10952.351521988925</c:v>
                </c:pt>
                <c:pt idx="1203">
                  <c:v>10977.446210873055</c:v>
                </c:pt>
                <c:pt idx="1204">
                  <c:v>11027.951829308733</c:v>
                </c:pt>
                <c:pt idx="1205">
                  <c:v>10973.684088321932</c:v>
                </c:pt>
                <c:pt idx="1206">
                  <c:v>10891.017415910363</c:v>
                </c:pt>
                <c:pt idx="1207">
                  <c:v>11322.627014801479</c:v>
                </c:pt>
                <c:pt idx="1208">
                  <c:v>11185.085141531148</c:v>
                </c:pt>
                <c:pt idx="1209">
                  <c:v>11236.452696306716</c:v>
                </c:pt>
                <c:pt idx="1210">
                  <c:v>11038.377192456108</c:v>
                </c:pt>
                <c:pt idx="1211">
                  <c:v>11099.565131801543</c:v>
                </c:pt>
                <c:pt idx="1212">
                  <c:v>11145.554303187255</c:v>
                </c:pt>
                <c:pt idx="1213">
                  <c:v>11048.802947773063</c:v>
                </c:pt>
                <c:pt idx="1214">
                  <c:v>10719.398687006315</c:v>
                </c:pt>
                <c:pt idx="1215">
                  <c:v>11061.752689170411</c:v>
                </c:pt>
                <c:pt idx="1216">
                  <c:v>11115.772174498243</c:v>
                </c:pt>
                <c:pt idx="1217">
                  <c:v>11228.47760121294</c:v>
                </c:pt>
                <c:pt idx="1218">
                  <c:v>11143.140594932713</c:v>
                </c:pt>
                <c:pt idx="1219">
                  <c:v>11144.292085695981</c:v>
                </c:pt>
                <c:pt idx="1220">
                  <c:v>11116.702118805868</c:v>
                </c:pt>
                <c:pt idx="1221">
                  <c:v>10836.729043557967</c:v>
                </c:pt>
                <c:pt idx="1222">
                  <c:v>11169.759204071092</c:v>
                </c:pt>
                <c:pt idx="1223">
                  <c:v>11117.853483286452</c:v>
                </c:pt>
                <c:pt idx="1224">
                  <c:v>11236.452696306716</c:v>
                </c:pt>
                <c:pt idx="1225">
                  <c:v>11145.598591643175</c:v>
                </c:pt>
                <c:pt idx="1226">
                  <c:v>11213.281473381858</c:v>
                </c:pt>
                <c:pt idx="1227">
                  <c:v>11119.093420291538</c:v>
                </c:pt>
                <c:pt idx="1228">
                  <c:v>11087.012030283469</c:v>
                </c:pt>
                <c:pt idx="1229">
                  <c:v>10944.938580397025</c:v>
                </c:pt>
                <c:pt idx="1230">
                  <c:v>11125.293199486408</c:v>
                </c:pt>
                <c:pt idx="1231">
                  <c:v>10919.824393781557</c:v>
                </c:pt>
                <c:pt idx="1232">
                  <c:v>11089.004545018632</c:v>
                </c:pt>
                <c:pt idx="1233">
                  <c:v>11122.791126800999</c:v>
                </c:pt>
                <c:pt idx="1234">
                  <c:v>11109.550494125893</c:v>
                </c:pt>
                <c:pt idx="1235">
                  <c:v>11127.773155344461</c:v>
                </c:pt>
                <c:pt idx="1236">
                  <c:v>11205.041470030834</c:v>
                </c:pt>
                <c:pt idx="1237">
                  <c:v>11116.347853894305</c:v>
                </c:pt>
                <c:pt idx="1238">
                  <c:v>11037.071233878756</c:v>
                </c:pt>
                <c:pt idx="1239">
                  <c:v>11100.185054076312</c:v>
                </c:pt>
                <c:pt idx="1240">
                  <c:v>11021.488741292143</c:v>
                </c:pt>
                <c:pt idx="1241">
                  <c:v>10929.670687429618</c:v>
                </c:pt>
                <c:pt idx="1242">
                  <c:v>11137.914668791405</c:v>
                </c:pt>
                <c:pt idx="1243">
                  <c:v>11252.891255541148</c:v>
                </c:pt>
                <c:pt idx="1244">
                  <c:v>11131.625994325623</c:v>
                </c:pt>
                <c:pt idx="1245">
                  <c:v>10993.136985819428</c:v>
                </c:pt>
                <c:pt idx="1246">
                  <c:v>11099.786532439639</c:v>
                </c:pt>
                <c:pt idx="1247">
                  <c:v>11219.993328139193</c:v>
                </c:pt>
                <c:pt idx="1248">
                  <c:v>11153.459925240399</c:v>
                </c:pt>
                <c:pt idx="1249">
                  <c:v>11049.666244637085</c:v>
                </c:pt>
                <c:pt idx="1250">
                  <c:v>11190.600080943657</c:v>
                </c:pt>
                <c:pt idx="1251">
                  <c:v>11229.51877640444</c:v>
                </c:pt>
                <c:pt idx="1252">
                  <c:v>11166.769439456926</c:v>
                </c:pt>
                <c:pt idx="1253">
                  <c:v>11087.94186857645</c:v>
                </c:pt>
                <c:pt idx="1254">
                  <c:v>11084.089703145362</c:v>
                </c:pt>
                <c:pt idx="1255">
                  <c:v>11045.748226911792</c:v>
                </c:pt>
                <c:pt idx="1256">
                  <c:v>11003.273360209503</c:v>
                </c:pt>
                <c:pt idx="1257">
                  <c:v>11123.676813309447</c:v>
                </c:pt>
                <c:pt idx="1258">
                  <c:v>10829.385072632436</c:v>
                </c:pt>
                <c:pt idx="1259">
                  <c:v>11201.431031783522</c:v>
                </c:pt>
                <c:pt idx="1260">
                  <c:v>11120.576924579214</c:v>
                </c:pt>
                <c:pt idx="1261">
                  <c:v>11180.788457246494</c:v>
                </c:pt>
                <c:pt idx="1262">
                  <c:v>11217.025022473978</c:v>
                </c:pt>
                <c:pt idx="1263">
                  <c:v>11025.317881743716</c:v>
                </c:pt>
                <c:pt idx="1264">
                  <c:v>11068.526648529858</c:v>
                </c:pt>
                <c:pt idx="1265">
                  <c:v>11054.314813262556</c:v>
                </c:pt>
                <c:pt idx="1266">
                  <c:v>11261.554176808833</c:v>
                </c:pt>
                <c:pt idx="1267">
                  <c:v>11136.431058154301</c:v>
                </c:pt>
                <c:pt idx="1268">
                  <c:v>11163.912590049298</c:v>
                </c:pt>
                <c:pt idx="1269">
                  <c:v>11293.927316034711</c:v>
                </c:pt>
                <c:pt idx="1270">
                  <c:v>11099.454431555085</c:v>
                </c:pt>
                <c:pt idx="1271">
                  <c:v>11196.956830811718</c:v>
                </c:pt>
                <c:pt idx="1272">
                  <c:v>11078.710050568518</c:v>
                </c:pt>
                <c:pt idx="1273">
                  <c:v>11098.568831324759</c:v>
                </c:pt>
                <c:pt idx="1274">
                  <c:v>11199.504013009613</c:v>
                </c:pt>
                <c:pt idx="1275">
                  <c:v>11122.060437850967</c:v>
                </c:pt>
                <c:pt idx="1276">
                  <c:v>11120.754060019532</c:v>
                </c:pt>
                <c:pt idx="1277">
                  <c:v>11051.658478602632</c:v>
                </c:pt>
                <c:pt idx="1278">
                  <c:v>11007.345714721156</c:v>
                </c:pt>
                <c:pt idx="1279">
                  <c:v>11146.595084107239</c:v>
                </c:pt>
                <c:pt idx="1280">
                  <c:v>11087.986146674039</c:v>
                </c:pt>
                <c:pt idx="1281">
                  <c:v>10700.60285894803</c:v>
                </c:pt>
                <c:pt idx="1282">
                  <c:v>10913.297242636954</c:v>
                </c:pt>
                <c:pt idx="1283">
                  <c:v>11083.890454768809</c:v>
                </c:pt>
                <c:pt idx="1284">
                  <c:v>10954.254574415098</c:v>
                </c:pt>
                <c:pt idx="1285">
                  <c:v>11027.597683664631</c:v>
                </c:pt>
                <c:pt idx="1286">
                  <c:v>11190.400743362601</c:v>
                </c:pt>
                <c:pt idx="1287">
                  <c:v>11052.101199241806</c:v>
                </c:pt>
                <c:pt idx="1288">
                  <c:v>11216.670600748343</c:v>
                </c:pt>
                <c:pt idx="1289">
                  <c:v>11137.582516354238</c:v>
                </c:pt>
                <c:pt idx="1290">
                  <c:v>11008.563005726195</c:v>
                </c:pt>
                <c:pt idx="1291">
                  <c:v>10981.717383638193</c:v>
                </c:pt>
                <c:pt idx="1292">
                  <c:v>11107.269988333728</c:v>
                </c:pt>
                <c:pt idx="1293">
                  <c:v>11143.229170945824</c:v>
                </c:pt>
                <c:pt idx="1294">
                  <c:v>11124.252511265382</c:v>
                </c:pt>
                <c:pt idx="1295">
                  <c:v>11180.522685701106</c:v>
                </c:pt>
                <c:pt idx="1296">
                  <c:v>11021.533008515988</c:v>
                </c:pt>
                <c:pt idx="1297">
                  <c:v>10963.5044620269</c:v>
                </c:pt>
                <c:pt idx="1298">
                  <c:v>10947.173508337621</c:v>
                </c:pt>
                <c:pt idx="1299">
                  <c:v>11205.063620147495</c:v>
                </c:pt>
                <c:pt idx="1300">
                  <c:v>11164.466240235746</c:v>
                </c:pt>
                <c:pt idx="1301">
                  <c:v>11067.508329913997</c:v>
                </c:pt>
                <c:pt idx="1302">
                  <c:v>11173.391267658462</c:v>
                </c:pt>
                <c:pt idx="1303">
                  <c:v>11139.198995908388</c:v>
                </c:pt>
                <c:pt idx="1304">
                  <c:v>11162.495251690469</c:v>
                </c:pt>
                <c:pt idx="1305">
                  <c:v>11079.57344411749</c:v>
                </c:pt>
                <c:pt idx="1306">
                  <c:v>11193.147188318666</c:v>
                </c:pt>
                <c:pt idx="1307">
                  <c:v>11169.161247989752</c:v>
                </c:pt>
                <c:pt idx="1308">
                  <c:v>10954.210317248686</c:v>
                </c:pt>
                <c:pt idx="1309">
                  <c:v>11148.078758501368</c:v>
                </c:pt>
                <c:pt idx="1310">
                  <c:v>11102.487635837988</c:v>
                </c:pt>
                <c:pt idx="1311">
                  <c:v>11167.32309659505</c:v>
                </c:pt>
                <c:pt idx="1312">
                  <c:v>10524.632652186021</c:v>
                </c:pt>
                <c:pt idx="1313">
                  <c:v>10964.655185294079</c:v>
                </c:pt>
                <c:pt idx="1314">
                  <c:v>11083.713345229251</c:v>
                </c:pt>
                <c:pt idx="1315">
                  <c:v>11070.186959002165</c:v>
                </c:pt>
                <c:pt idx="1316">
                  <c:v>11088.761014613336</c:v>
                </c:pt>
                <c:pt idx="1317">
                  <c:v>11201.541780515608</c:v>
                </c:pt>
                <c:pt idx="1318">
                  <c:v>11045.814633524791</c:v>
                </c:pt>
                <c:pt idx="1319">
                  <c:v>11123.499675750452</c:v>
                </c:pt>
                <c:pt idx="1320">
                  <c:v>11100.096493658366</c:v>
                </c:pt>
                <c:pt idx="1321">
                  <c:v>11160.767882438398</c:v>
                </c:pt>
                <c:pt idx="1322">
                  <c:v>11208.341862897265</c:v>
                </c:pt>
                <c:pt idx="1323">
                  <c:v>11110.325428023894</c:v>
                </c:pt>
                <c:pt idx="1324">
                  <c:v>10965.097772322539</c:v>
                </c:pt>
                <c:pt idx="1325">
                  <c:v>11067.109858474441</c:v>
                </c:pt>
                <c:pt idx="1326">
                  <c:v>11202.095525035935</c:v>
                </c:pt>
                <c:pt idx="1327">
                  <c:v>10876.504260665695</c:v>
                </c:pt>
                <c:pt idx="1328">
                  <c:v>11057.236811469686</c:v>
                </c:pt>
                <c:pt idx="1329">
                  <c:v>11186.059658890381</c:v>
                </c:pt>
                <c:pt idx="1330">
                  <c:v>11043.512546979668</c:v>
                </c:pt>
                <c:pt idx="1331">
                  <c:v>11066.047270886715</c:v>
                </c:pt>
                <c:pt idx="1332">
                  <c:v>11183.291154940724</c:v>
                </c:pt>
                <c:pt idx="1333">
                  <c:v>10951.311486661707</c:v>
                </c:pt>
                <c:pt idx="1334">
                  <c:v>10853.076579595467</c:v>
                </c:pt>
                <c:pt idx="1335">
                  <c:v>11016.884987651087</c:v>
                </c:pt>
                <c:pt idx="1336">
                  <c:v>11060.114567904231</c:v>
                </c:pt>
                <c:pt idx="1337">
                  <c:v>11115.838598975397</c:v>
                </c:pt>
                <c:pt idx="1338">
                  <c:v>11163.048898440415</c:v>
                </c:pt>
                <c:pt idx="1339">
                  <c:v>10864.602175463799</c:v>
                </c:pt>
                <c:pt idx="1340">
                  <c:v>10797.5777390119</c:v>
                </c:pt>
                <c:pt idx="1341">
                  <c:v>10851.129876577088</c:v>
                </c:pt>
                <c:pt idx="1342">
                  <c:v>11007.389979758733</c:v>
                </c:pt>
                <c:pt idx="1343">
                  <c:v>10800.652174175282</c:v>
                </c:pt>
                <c:pt idx="1344">
                  <c:v>11138.645405783795</c:v>
                </c:pt>
                <c:pt idx="1345">
                  <c:v>11083.580513153933</c:v>
                </c:pt>
                <c:pt idx="1346">
                  <c:v>11210.22466040628</c:v>
                </c:pt>
                <c:pt idx="1347">
                  <c:v>11033.728893265716</c:v>
                </c:pt>
                <c:pt idx="1348">
                  <c:v>11069.633521022422</c:v>
                </c:pt>
                <c:pt idx="1349">
                  <c:v>11161.210796389683</c:v>
                </c:pt>
                <c:pt idx="1350">
                  <c:v>11199.504013009613</c:v>
                </c:pt>
                <c:pt idx="1351">
                  <c:v>11044.973484281052</c:v>
                </c:pt>
                <c:pt idx="1352">
                  <c:v>10917.523281285119</c:v>
                </c:pt>
                <c:pt idx="1353">
                  <c:v>10625.539786676998</c:v>
                </c:pt>
                <c:pt idx="1354">
                  <c:v>11156.825985874519</c:v>
                </c:pt>
                <c:pt idx="1355">
                  <c:v>11180.633423806312</c:v>
                </c:pt>
                <c:pt idx="1356">
                  <c:v>11002.410205451944</c:v>
                </c:pt>
                <c:pt idx="1357">
                  <c:v>10837.392663107159</c:v>
                </c:pt>
                <c:pt idx="1358">
                  <c:v>10971.957953695832</c:v>
                </c:pt>
                <c:pt idx="1359">
                  <c:v>11070.961774117675</c:v>
                </c:pt>
                <c:pt idx="1360">
                  <c:v>10985.1919060121</c:v>
                </c:pt>
                <c:pt idx="1361">
                  <c:v>11007.235052156819</c:v>
                </c:pt>
                <c:pt idx="1362">
                  <c:v>11048.89149091553</c:v>
                </c:pt>
                <c:pt idx="1363">
                  <c:v>11147.148692858325</c:v>
                </c:pt>
                <c:pt idx="1364">
                  <c:v>11194.675467078712</c:v>
                </c:pt>
                <c:pt idx="1365">
                  <c:v>11148.233769800692</c:v>
                </c:pt>
                <c:pt idx="1366">
                  <c:v>10992.384517849116</c:v>
                </c:pt>
                <c:pt idx="1367">
                  <c:v>11080.060487891758</c:v>
                </c:pt>
                <c:pt idx="1368">
                  <c:v>10958.282003177541</c:v>
                </c:pt>
                <c:pt idx="1369">
                  <c:v>11154.168565520136</c:v>
                </c:pt>
                <c:pt idx="1370">
                  <c:v>11013.166625476069</c:v>
                </c:pt>
                <c:pt idx="1371">
                  <c:v>10941.464516288099</c:v>
                </c:pt>
                <c:pt idx="1372">
                  <c:v>11123.566102320005</c:v>
                </c:pt>
                <c:pt idx="1373">
                  <c:v>11033.551816735964</c:v>
                </c:pt>
                <c:pt idx="1374">
                  <c:v>11141.302650149577</c:v>
                </c:pt>
                <c:pt idx="1375">
                  <c:v>11090.775682177005</c:v>
                </c:pt>
                <c:pt idx="1376">
                  <c:v>11184.354256343158</c:v>
                </c:pt>
                <c:pt idx="1377">
                  <c:v>10887.920042754164</c:v>
                </c:pt>
                <c:pt idx="1378">
                  <c:v>11189.824880262482</c:v>
                </c:pt>
                <c:pt idx="1379">
                  <c:v>11073.551886854577</c:v>
                </c:pt>
                <c:pt idx="1380">
                  <c:v>11059.02987148206</c:v>
                </c:pt>
                <c:pt idx="1381">
                  <c:v>11205.130070511323</c:v>
                </c:pt>
                <c:pt idx="1382">
                  <c:v>11071.028186947437</c:v>
                </c:pt>
                <c:pt idx="1383">
                  <c:v>11098.192452163608</c:v>
                </c:pt>
                <c:pt idx="1384">
                  <c:v>11058.210817897339</c:v>
                </c:pt>
                <c:pt idx="1385">
                  <c:v>11045.991717904695</c:v>
                </c:pt>
                <c:pt idx="1386">
                  <c:v>11202.33917307921</c:v>
                </c:pt>
                <c:pt idx="1387">
                  <c:v>11133.796011226314</c:v>
                </c:pt>
                <c:pt idx="1388">
                  <c:v>11286.348703971273</c:v>
                </c:pt>
                <c:pt idx="1389">
                  <c:v>11091.5948372443</c:v>
                </c:pt>
                <c:pt idx="1390">
                  <c:v>10995.018164163541</c:v>
                </c:pt>
                <c:pt idx="1391">
                  <c:v>10934.273104700618</c:v>
                </c:pt>
                <c:pt idx="1392">
                  <c:v>11160.169949960618</c:v>
                </c:pt>
                <c:pt idx="1393">
                  <c:v>10980.787900437497</c:v>
                </c:pt>
                <c:pt idx="1394">
                  <c:v>11038.26651776192</c:v>
                </c:pt>
                <c:pt idx="1395">
                  <c:v>11163.735422273417</c:v>
                </c:pt>
                <c:pt idx="1396">
                  <c:v>10875.30960846071</c:v>
                </c:pt>
                <c:pt idx="1397">
                  <c:v>11135.036029695788</c:v>
                </c:pt>
                <c:pt idx="1398">
                  <c:v>10766.901205883813</c:v>
                </c:pt>
                <c:pt idx="1399">
                  <c:v>10953.812003036701</c:v>
                </c:pt>
                <c:pt idx="1400">
                  <c:v>10997.939547370177</c:v>
                </c:pt>
                <c:pt idx="1401">
                  <c:v>11231.423919260404</c:v>
                </c:pt>
                <c:pt idx="1402">
                  <c:v>11103.173986390633</c:v>
                </c:pt>
                <c:pt idx="1403">
                  <c:v>11110.856812662048</c:v>
                </c:pt>
                <c:pt idx="1404">
                  <c:v>10892.942226767191</c:v>
                </c:pt>
                <c:pt idx="1405">
                  <c:v>11007.766232852011</c:v>
                </c:pt>
                <c:pt idx="1406">
                  <c:v>11103.461811372619</c:v>
                </c:pt>
                <c:pt idx="1407">
                  <c:v>11149.053116944977</c:v>
                </c:pt>
                <c:pt idx="1408">
                  <c:v>10955.936351446459</c:v>
                </c:pt>
                <c:pt idx="1409">
                  <c:v>11098.768091106791</c:v>
                </c:pt>
                <c:pt idx="1410">
                  <c:v>11055.797944769967</c:v>
                </c:pt>
                <c:pt idx="1411">
                  <c:v>11103.041144202236</c:v>
                </c:pt>
                <c:pt idx="1412">
                  <c:v>10979.902681028318</c:v>
                </c:pt>
                <c:pt idx="1413">
                  <c:v>11176.536150643651</c:v>
                </c:pt>
                <c:pt idx="1414">
                  <c:v>11157.77823560443</c:v>
                </c:pt>
                <c:pt idx="1415">
                  <c:v>11065.338881516858</c:v>
                </c:pt>
                <c:pt idx="1416">
                  <c:v>11088.915988480958</c:v>
                </c:pt>
                <c:pt idx="1417">
                  <c:v>10900.796457140643</c:v>
                </c:pt>
                <c:pt idx="1418">
                  <c:v>10802.465882348879</c:v>
                </c:pt>
                <c:pt idx="1419">
                  <c:v>11079.883380959573</c:v>
                </c:pt>
                <c:pt idx="1420">
                  <c:v>10910.996176850686</c:v>
                </c:pt>
                <c:pt idx="1421">
                  <c:v>11277.307960852133</c:v>
                </c:pt>
                <c:pt idx="1422">
                  <c:v>11163.20391977072</c:v>
                </c:pt>
                <c:pt idx="1423">
                  <c:v>11226.86046729332</c:v>
                </c:pt>
                <c:pt idx="1424">
                  <c:v>11139.841162068124</c:v>
                </c:pt>
                <c:pt idx="1425">
                  <c:v>11005.685780701111</c:v>
                </c:pt>
                <c:pt idx="1426">
                  <c:v>11081.211685883154</c:v>
                </c:pt>
                <c:pt idx="1427">
                  <c:v>10991.211556903256</c:v>
                </c:pt>
                <c:pt idx="1428">
                  <c:v>11095.44711514902</c:v>
                </c:pt>
                <c:pt idx="1429">
                  <c:v>11182.604571339045</c:v>
                </c:pt>
                <c:pt idx="1430">
                  <c:v>11004.202914354137</c:v>
                </c:pt>
                <c:pt idx="1431">
                  <c:v>11113.292340124615</c:v>
                </c:pt>
                <c:pt idx="1432">
                  <c:v>11008.607270950335</c:v>
                </c:pt>
                <c:pt idx="1433">
                  <c:v>11152.795576942353</c:v>
                </c:pt>
                <c:pt idx="1434">
                  <c:v>11181.585773794382</c:v>
                </c:pt>
                <c:pt idx="1435">
                  <c:v>11076.938995798766</c:v>
                </c:pt>
                <c:pt idx="1436">
                  <c:v>11166.70300069109</c:v>
                </c:pt>
                <c:pt idx="1437">
                  <c:v>11130.275279404817</c:v>
                </c:pt>
                <c:pt idx="1438">
                  <c:v>11140.195461382287</c:v>
                </c:pt>
                <c:pt idx="1439">
                  <c:v>11019.120454876496</c:v>
                </c:pt>
                <c:pt idx="1440">
                  <c:v>10929.958336547357</c:v>
                </c:pt>
                <c:pt idx="1441">
                  <c:v>11002.12248776866</c:v>
                </c:pt>
                <c:pt idx="1442">
                  <c:v>11128.503861463576</c:v>
                </c:pt>
                <c:pt idx="1443">
                  <c:v>10978.530596117416</c:v>
                </c:pt>
                <c:pt idx="1444">
                  <c:v>11176.624739536839</c:v>
                </c:pt>
                <c:pt idx="1445">
                  <c:v>11052.787417657628</c:v>
                </c:pt>
                <c:pt idx="1446">
                  <c:v>10958.34838980781</c:v>
                </c:pt>
                <c:pt idx="1447">
                  <c:v>11144.358518026896</c:v>
                </c:pt>
                <c:pt idx="1448">
                  <c:v>11141.103355789835</c:v>
                </c:pt>
                <c:pt idx="1449">
                  <c:v>11000.019944095029</c:v>
                </c:pt>
                <c:pt idx="1450">
                  <c:v>11225.974371935674</c:v>
                </c:pt>
                <c:pt idx="1451">
                  <c:v>10971.471096995192</c:v>
                </c:pt>
                <c:pt idx="1452">
                  <c:v>11231.800519380855</c:v>
                </c:pt>
                <c:pt idx="1453">
                  <c:v>11157.423909664369</c:v>
                </c:pt>
                <c:pt idx="1454">
                  <c:v>10957.662395320434</c:v>
                </c:pt>
                <c:pt idx="1455">
                  <c:v>10882.145731778937</c:v>
                </c:pt>
                <c:pt idx="1456">
                  <c:v>11078.953571537035</c:v>
                </c:pt>
                <c:pt idx="1457">
                  <c:v>11038.000898676122</c:v>
                </c:pt>
                <c:pt idx="1458">
                  <c:v>11085.440168402374</c:v>
                </c:pt>
                <c:pt idx="1459">
                  <c:v>11217.202233562926</c:v>
                </c:pt>
                <c:pt idx="1460">
                  <c:v>10906.637472147439</c:v>
                </c:pt>
                <c:pt idx="1461">
                  <c:v>11285.152109670847</c:v>
                </c:pt>
                <c:pt idx="1462">
                  <c:v>11172.438952635874</c:v>
                </c:pt>
                <c:pt idx="1463">
                  <c:v>11146.417929582567</c:v>
                </c:pt>
                <c:pt idx="1464">
                  <c:v>11109.705480712677</c:v>
                </c:pt>
                <c:pt idx="1465">
                  <c:v>11062.660301207248</c:v>
                </c:pt>
                <c:pt idx="1466">
                  <c:v>11011.484525102329</c:v>
                </c:pt>
                <c:pt idx="1467">
                  <c:v>11159.284126929226</c:v>
                </c:pt>
                <c:pt idx="1468">
                  <c:v>11108.908407864008</c:v>
                </c:pt>
                <c:pt idx="1469">
                  <c:v>11054.027042418418</c:v>
                </c:pt>
                <c:pt idx="1470">
                  <c:v>11159.882057100818</c:v>
                </c:pt>
                <c:pt idx="1471">
                  <c:v>11142.47627589291</c:v>
                </c:pt>
                <c:pt idx="1472">
                  <c:v>11003.937327152049</c:v>
                </c:pt>
                <c:pt idx="1473">
                  <c:v>11171.398054781133</c:v>
                </c:pt>
                <c:pt idx="1474">
                  <c:v>11102.000549482935</c:v>
                </c:pt>
                <c:pt idx="1475">
                  <c:v>11107.579958772409</c:v>
                </c:pt>
                <c:pt idx="1476">
                  <c:v>11227.768719015661</c:v>
                </c:pt>
                <c:pt idx="1477">
                  <c:v>11106.738611332243</c:v>
                </c:pt>
                <c:pt idx="1478">
                  <c:v>11259.737368360415</c:v>
                </c:pt>
                <c:pt idx="1479">
                  <c:v>10999.533041406012</c:v>
                </c:pt>
                <c:pt idx="1480">
                  <c:v>11201.586080024475</c:v>
                </c:pt>
                <c:pt idx="1481">
                  <c:v>11053.96063380548</c:v>
                </c:pt>
                <c:pt idx="1482">
                  <c:v>11123.986804347463</c:v>
                </c:pt>
                <c:pt idx="1483">
                  <c:v>11153.061316033607</c:v>
                </c:pt>
                <c:pt idx="1484">
                  <c:v>11050.175369709232</c:v>
                </c:pt>
                <c:pt idx="1485">
                  <c:v>11095.402835762467</c:v>
                </c:pt>
                <c:pt idx="1486">
                  <c:v>10881.90237222472</c:v>
                </c:pt>
                <c:pt idx="1487">
                  <c:v>10758.917336308961</c:v>
                </c:pt>
                <c:pt idx="1488">
                  <c:v>11233.26262059454</c:v>
                </c:pt>
                <c:pt idx="1489">
                  <c:v>11118.562017951963</c:v>
                </c:pt>
                <c:pt idx="1490">
                  <c:v>11101.447043402926</c:v>
                </c:pt>
                <c:pt idx="1491">
                  <c:v>11186.923439252952</c:v>
                </c:pt>
                <c:pt idx="1492">
                  <c:v>11072.511411161857</c:v>
                </c:pt>
                <c:pt idx="1493">
                  <c:v>11027.088600082236</c:v>
                </c:pt>
                <c:pt idx="1494">
                  <c:v>11111.056082193933</c:v>
                </c:pt>
                <c:pt idx="1495">
                  <c:v>10957.374720668658</c:v>
                </c:pt>
                <c:pt idx="1496">
                  <c:v>10990.658275056823</c:v>
                </c:pt>
                <c:pt idx="1497">
                  <c:v>11122.082579908229</c:v>
                </c:pt>
                <c:pt idx="1498">
                  <c:v>11207.212192441746</c:v>
                </c:pt>
                <c:pt idx="1499">
                  <c:v>10952.749834317217</c:v>
                </c:pt>
                <c:pt idx="1500">
                  <c:v>11276.798324200539</c:v>
                </c:pt>
                <c:pt idx="1501">
                  <c:v>11037.336852074519</c:v>
                </c:pt>
                <c:pt idx="1502">
                  <c:v>11108.66485833488</c:v>
                </c:pt>
                <c:pt idx="1503">
                  <c:v>11108.377027379529</c:v>
                </c:pt>
                <c:pt idx="1504">
                  <c:v>11093.631666603158</c:v>
                </c:pt>
                <c:pt idx="1505">
                  <c:v>11095.889909437923</c:v>
                </c:pt>
                <c:pt idx="1506">
                  <c:v>11065.471704380307</c:v>
                </c:pt>
                <c:pt idx="1507">
                  <c:v>11121.750449259573</c:v>
                </c:pt>
                <c:pt idx="1508">
                  <c:v>10871.150482272255</c:v>
                </c:pt>
                <c:pt idx="1509">
                  <c:v>11189.027533861494</c:v>
                </c:pt>
                <c:pt idx="1510">
                  <c:v>11218.110442762059</c:v>
                </c:pt>
                <c:pt idx="1511">
                  <c:v>11142.0776853651</c:v>
                </c:pt>
                <c:pt idx="1512">
                  <c:v>11085.152363740721</c:v>
                </c:pt>
                <c:pt idx="1513">
                  <c:v>10999.04613952886</c:v>
                </c:pt>
                <c:pt idx="1514">
                  <c:v>11126.046040550378</c:v>
                </c:pt>
                <c:pt idx="1515">
                  <c:v>11120.886911683841</c:v>
                </c:pt>
                <c:pt idx="1516">
                  <c:v>11135.700327946462</c:v>
                </c:pt>
                <c:pt idx="1517">
                  <c:v>11134.083872084795</c:v>
                </c:pt>
                <c:pt idx="1518">
                  <c:v>11210.512619153807</c:v>
                </c:pt>
                <c:pt idx="1519">
                  <c:v>11028.261707113175</c:v>
                </c:pt>
                <c:pt idx="1520">
                  <c:v>11093.29957375348</c:v>
                </c:pt>
                <c:pt idx="1521">
                  <c:v>11029.412684807567</c:v>
                </c:pt>
                <c:pt idx="1522">
                  <c:v>10988.201716167119</c:v>
                </c:pt>
                <c:pt idx="1523">
                  <c:v>11138.091816947235</c:v>
                </c:pt>
                <c:pt idx="1524">
                  <c:v>11171.996016790274</c:v>
                </c:pt>
                <c:pt idx="1525">
                  <c:v>10865.597686852372</c:v>
                </c:pt>
                <c:pt idx="1526">
                  <c:v>11193.102890544156</c:v>
                </c:pt>
                <c:pt idx="1527">
                  <c:v>11200.456445411191</c:v>
                </c:pt>
                <c:pt idx="1528">
                  <c:v>11125.957470892337</c:v>
                </c:pt>
                <c:pt idx="1529">
                  <c:v>11154.987933542936</c:v>
                </c:pt>
                <c:pt idx="1530">
                  <c:v>10702.637183991612</c:v>
                </c:pt>
                <c:pt idx="1531">
                  <c:v>11235.522252346565</c:v>
                </c:pt>
                <c:pt idx="1532">
                  <c:v>10999.090403302333</c:v>
                </c:pt>
                <c:pt idx="1533">
                  <c:v>11167.677437872411</c:v>
                </c:pt>
                <c:pt idx="1534">
                  <c:v>11025.826962126917</c:v>
                </c:pt>
                <c:pt idx="1535">
                  <c:v>11033.396874864613</c:v>
                </c:pt>
                <c:pt idx="1536">
                  <c:v>11243.098850124099</c:v>
                </c:pt>
                <c:pt idx="1537">
                  <c:v>11171.398054781133</c:v>
                </c:pt>
                <c:pt idx="1538">
                  <c:v>11131.205279029959</c:v>
                </c:pt>
                <c:pt idx="1539">
                  <c:v>11210.977784116007</c:v>
                </c:pt>
                <c:pt idx="1540">
                  <c:v>11140.726911345375</c:v>
                </c:pt>
                <c:pt idx="1541">
                  <c:v>11050.418864645053</c:v>
                </c:pt>
                <c:pt idx="1542">
                  <c:v>11128.326720383609</c:v>
                </c:pt>
                <c:pt idx="1543">
                  <c:v>11006.371885608341</c:v>
                </c:pt>
                <c:pt idx="1544">
                  <c:v>11137.228220931473</c:v>
                </c:pt>
                <c:pt idx="1545">
                  <c:v>11192.992146147419</c:v>
                </c:pt>
                <c:pt idx="1546">
                  <c:v>11079.595582451138</c:v>
                </c:pt>
                <c:pt idx="1547">
                  <c:v>11057.878769856234</c:v>
                </c:pt>
                <c:pt idx="1548">
                  <c:v>11183.534781893042</c:v>
                </c:pt>
                <c:pt idx="1549">
                  <c:v>11229.430165542848</c:v>
                </c:pt>
                <c:pt idx="1550">
                  <c:v>11191.862556524535</c:v>
                </c:pt>
                <c:pt idx="1551">
                  <c:v>11060.446618704445</c:v>
                </c:pt>
                <c:pt idx="1552">
                  <c:v>10955.073333139251</c:v>
                </c:pt>
                <c:pt idx="1553">
                  <c:v>11186.569067411145</c:v>
                </c:pt>
                <c:pt idx="1554">
                  <c:v>11184.132776461787</c:v>
                </c:pt>
                <c:pt idx="1555">
                  <c:v>11169.914229980051</c:v>
                </c:pt>
                <c:pt idx="1556">
                  <c:v>10974.436509070452</c:v>
                </c:pt>
                <c:pt idx="1557">
                  <c:v>11049.599837089041</c:v>
                </c:pt>
                <c:pt idx="1558">
                  <c:v>11142.033397570147</c:v>
                </c:pt>
                <c:pt idx="1559">
                  <c:v>10859.093732265366</c:v>
                </c:pt>
                <c:pt idx="1560">
                  <c:v>10830.690164469052</c:v>
                </c:pt>
                <c:pt idx="1561">
                  <c:v>11177.754251007078</c:v>
                </c:pt>
                <c:pt idx="1562">
                  <c:v>11141.236218677705</c:v>
                </c:pt>
                <c:pt idx="1563">
                  <c:v>10871.615062950283</c:v>
                </c:pt>
                <c:pt idx="1564">
                  <c:v>11185.151585759428</c:v>
                </c:pt>
                <c:pt idx="1565">
                  <c:v>11048.692268885359</c:v>
                </c:pt>
                <c:pt idx="1566">
                  <c:v>11167.65529152636</c:v>
                </c:pt>
                <c:pt idx="1567">
                  <c:v>11148.233769800692</c:v>
                </c:pt>
                <c:pt idx="1568">
                  <c:v>11231.667601611502</c:v>
                </c:pt>
                <c:pt idx="1569">
                  <c:v>10950.160813350445</c:v>
                </c:pt>
                <c:pt idx="1570">
                  <c:v>11094.185155645129</c:v>
                </c:pt>
                <c:pt idx="1571">
                  <c:v>10972.998059275729</c:v>
                </c:pt>
                <c:pt idx="1572">
                  <c:v>11064.209889847558</c:v>
                </c:pt>
                <c:pt idx="1573">
                  <c:v>11121.750449259573</c:v>
                </c:pt>
                <c:pt idx="1574">
                  <c:v>11022.99383078085</c:v>
                </c:pt>
                <c:pt idx="1575">
                  <c:v>10898.119360257659</c:v>
                </c:pt>
                <c:pt idx="1576">
                  <c:v>11120.909053634907</c:v>
                </c:pt>
                <c:pt idx="1577">
                  <c:v>11231.113778509234</c:v>
                </c:pt>
                <c:pt idx="1578">
                  <c:v>11054.668993182562</c:v>
                </c:pt>
                <c:pt idx="1579">
                  <c:v>11034.835624124298</c:v>
                </c:pt>
                <c:pt idx="1580">
                  <c:v>11137.183934040642</c:v>
                </c:pt>
                <c:pt idx="1581">
                  <c:v>11185.660992176068</c:v>
                </c:pt>
                <c:pt idx="1582">
                  <c:v>11141.811958719651</c:v>
                </c:pt>
                <c:pt idx="1583">
                  <c:v>11071.736591503353</c:v>
                </c:pt>
                <c:pt idx="1584">
                  <c:v>11140.505473716068</c:v>
                </c:pt>
                <c:pt idx="1585">
                  <c:v>11039.993048027558</c:v>
                </c:pt>
                <c:pt idx="1586">
                  <c:v>11057.967315960537</c:v>
                </c:pt>
                <c:pt idx="1587">
                  <c:v>11115.572901173993</c:v>
                </c:pt>
                <c:pt idx="1588">
                  <c:v>11229.939678523442</c:v>
                </c:pt>
                <c:pt idx="1589">
                  <c:v>11214.521931926492</c:v>
                </c:pt>
                <c:pt idx="1590">
                  <c:v>11141.767670974419</c:v>
                </c:pt>
                <c:pt idx="1591">
                  <c:v>11178.485114419325</c:v>
                </c:pt>
                <c:pt idx="1592">
                  <c:v>10997.983810976135</c:v>
                </c:pt>
                <c:pt idx="1593">
                  <c:v>11155.718723684431</c:v>
                </c:pt>
                <c:pt idx="1594">
                  <c:v>10969.789234422007</c:v>
                </c:pt>
                <c:pt idx="1595">
                  <c:v>11156.16162792393</c:v>
                </c:pt>
                <c:pt idx="1596">
                  <c:v>10988.157454031805</c:v>
                </c:pt>
                <c:pt idx="1597">
                  <c:v>11179.415307687186</c:v>
                </c:pt>
                <c:pt idx="1598">
                  <c:v>11114.244416453059</c:v>
                </c:pt>
                <c:pt idx="1599">
                  <c:v>11129.323140646593</c:v>
                </c:pt>
                <c:pt idx="1600">
                  <c:v>11030.829279220239</c:v>
                </c:pt>
                <c:pt idx="1601">
                  <c:v>11012.391972764217</c:v>
                </c:pt>
                <c:pt idx="1602">
                  <c:v>11110.657543289775</c:v>
                </c:pt>
                <c:pt idx="1603">
                  <c:v>10888.00853872625</c:v>
                </c:pt>
                <c:pt idx="1604">
                  <c:v>11041.476101860999</c:v>
                </c:pt>
                <c:pt idx="1605">
                  <c:v>11147.990180662078</c:v>
                </c:pt>
                <c:pt idx="1606">
                  <c:v>11210.22466040628</c:v>
                </c:pt>
                <c:pt idx="1607">
                  <c:v>11206.769186064705</c:v>
                </c:pt>
                <c:pt idx="1608">
                  <c:v>11078.754327091367</c:v>
                </c:pt>
                <c:pt idx="1609">
                  <c:v>10891.504148626034</c:v>
                </c:pt>
                <c:pt idx="1610">
                  <c:v>11020.448463519439</c:v>
                </c:pt>
                <c:pt idx="1611">
                  <c:v>11259.626587911165</c:v>
                </c:pt>
                <c:pt idx="1612">
                  <c:v>11034.769220148844</c:v>
                </c:pt>
                <c:pt idx="1613">
                  <c:v>11197.554862185929</c:v>
                </c:pt>
                <c:pt idx="1614">
                  <c:v>10999.665832967947</c:v>
                </c:pt>
                <c:pt idx="1615">
                  <c:v>10800.475227537665</c:v>
                </c:pt>
                <c:pt idx="1616">
                  <c:v>11131.360279316497</c:v>
                </c:pt>
                <c:pt idx="1617">
                  <c:v>11023.613575836333</c:v>
                </c:pt>
                <c:pt idx="1618">
                  <c:v>11233.484152002202</c:v>
                </c:pt>
                <c:pt idx="1619">
                  <c:v>10807.354093739059</c:v>
                </c:pt>
                <c:pt idx="1620">
                  <c:v>11100.782837708619</c:v>
                </c:pt>
                <c:pt idx="1621">
                  <c:v>11216.050364178596</c:v>
                </c:pt>
                <c:pt idx="1622">
                  <c:v>10983.244398035864</c:v>
                </c:pt>
                <c:pt idx="1623">
                  <c:v>11160.12565872792</c:v>
                </c:pt>
                <c:pt idx="1624">
                  <c:v>11062.638164291717</c:v>
                </c:pt>
                <c:pt idx="1625">
                  <c:v>10998.293656405342</c:v>
                </c:pt>
                <c:pt idx="1626">
                  <c:v>11189.492652241801</c:v>
                </c:pt>
                <c:pt idx="1627">
                  <c:v>11037.801684528742</c:v>
                </c:pt>
                <c:pt idx="1628">
                  <c:v>11266.583724002716</c:v>
                </c:pt>
                <c:pt idx="1629">
                  <c:v>10870.066463196608</c:v>
                </c:pt>
                <c:pt idx="1630">
                  <c:v>10982.536216473762</c:v>
                </c:pt>
                <c:pt idx="1631">
                  <c:v>10727.757615222701</c:v>
                </c:pt>
                <c:pt idx="1632">
                  <c:v>11112.716667840343</c:v>
                </c:pt>
                <c:pt idx="1633">
                  <c:v>10968.54997323836</c:v>
                </c:pt>
                <c:pt idx="1634">
                  <c:v>10980.21250752356</c:v>
                </c:pt>
                <c:pt idx="1635">
                  <c:v>11001.126544137616</c:v>
                </c:pt>
                <c:pt idx="1636">
                  <c:v>11062.948081275894</c:v>
                </c:pt>
                <c:pt idx="1637">
                  <c:v>11220.236996907826</c:v>
                </c:pt>
                <c:pt idx="1638">
                  <c:v>11131.958138499596</c:v>
                </c:pt>
                <c:pt idx="1639">
                  <c:v>11180.611276180858</c:v>
                </c:pt>
                <c:pt idx="1640">
                  <c:v>11051.90197486497</c:v>
                </c:pt>
                <c:pt idx="1641">
                  <c:v>11197.045427947689</c:v>
                </c:pt>
                <c:pt idx="1642">
                  <c:v>11026.557383412508</c:v>
                </c:pt>
                <c:pt idx="1643">
                  <c:v>11153.836390119564</c:v>
                </c:pt>
                <c:pt idx="1644">
                  <c:v>11132.821715499123</c:v>
                </c:pt>
                <c:pt idx="1645">
                  <c:v>11017.460452786147</c:v>
                </c:pt>
                <c:pt idx="1646">
                  <c:v>11205.683824350886</c:v>
                </c:pt>
                <c:pt idx="1647">
                  <c:v>11093.365992288916</c:v>
                </c:pt>
                <c:pt idx="1648">
                  <c:v>10976.074137197633</c:v>
                </c:pt>
                <c:pt idx="1649">
                  <c:v>10816.887408378949</c:v>
                </c:pt>
                <c:pt idx="1650">
                  <c:v>11157.180310896318</c:v>
                </c:pt>
                <c:pt idx="1651">
                  <c:v>10950.448481277517</c:v>
                </c:pt>
                <c:pt idx="1652">
                  <c:v>11193.922400836251</c:v>
                </c:pt>
                <c:pt idx="1653">
                  <c:v>11152.839866769807</c:v>
                </c:pt>
                <c:pt idx="1654">
                  <c:v>11010.953337556324</c:v>
                </c:pt>
                <c:pt idx="1655">
                  <c:v>11225.575630274518</c:v>
                </c:pt>
                <c:pt idx="1656">
                  <c:v>11248.438087781975</c:v>
                </c:pt>
                <c:pt idx="1657">
                  <c:v>11012.901030025017</c:v>
                </c:pt>
                <c:pt idx="1658">
                  <c:v>11032.64430128415</c:v>
                </c:pt>
                <c:pt idx="1659">
                  <c:v>11030.652204527125</c:v>
                </c:pt>
                <c:pt idx="1660">
                  <c:v>11093.343852775191</c:v>
                </c:pt>
                <c:pt idx="1661">
                  <c:v>11069.057946749706</c:v>
                </c:pt>
                <c:pt idx="1662">
                  <c:v>11066.844211179765</c:v>
                </c:pt>
                <c:pt idx="1663">
                  <c:v>10936.043283057461</c:v>
                </c:pt>
                <c:pt idx="1664">
                  <c:v>11124.938922145457</c:v>
                </c:pt>
                <c:pt idx="1665">
                  <c:v>11089.159519032917</c:v>
                </c:pt>
                <c:pt idx="1666">
                  <c:v>11027.996097545605</c:v>
                </c:pt>
                <c:pt idx="1667">
                  <c:v>11247.640516149682</c:v>
                </c:pt>
                <c:pt idx="1668">
                  <c:v>11226.085133645827</c:v>
                </c:pt>
                <c:pt idx="1669">
                  <c:v>11210.623372623044</c:v>
                </c:pt>
                <c:pt idx="1670">
                  <c:v>10755.246143012371</c:v>
                </c:pt>
                <c:pt idx="1671">
                  <c:v>10934.317359038354</c:v>
                </c:pt>
                <c:pt idx="1672">
                  <c:v>11140.682623802975</c:v>
                </c:pt>
                <c:pt idx="1673">
                  <c:v>11150.669675137675</c:v>
                </c:pt>
                <c:pt idx="1674">
                  <c:v>11042.671404780165</c:v>
                </c:pt>
                <c:pt idx="1675">
                  <c:v>11236.275468554299</c:v>
                </c:pt>
                <c:pt idx="1676">
                  <c:v>10989.994338209322</c:v>
                </c:pt>
                <c:pt idx="1677">
                  <c:v>11149.363140937048</c:v>
                </c:pt>
                <c:pt idx="1678">
                  <c:v>10849.404399124975</c:v>
                </c:pt>
                <c:pt idx="1679">
                  <c:v>11229.895372996267</c:v>
                </c:pt>
                <c:pt idx="1680">
                  <c:v>11166.769439456926</c:v>
                </c:pt>
                <c:pt idx="1681">
                  <c:v>11145.443582083903</c:v>
                </c:pt>
                <c:pt idx="1682">
                  <c:v>11167.544559828533</c:v>
                </c:pt>
                <c:pt idx="1683">
                  <c:v>11142.498419830836</c:v>
                </c:pt>
                <c:pt idx="1684">
                  <c:v>11036.429324287827</c:v>
                </c:pt>
                <c:pt idx="1685">
                  <c:v>11203.690317273345</c:v>
                </c:pt>
                <c:pt idx="1686">
                  <c:v>11031.117025835334</c:v>
                </c:pt>
                <c:pt idx="1687">
                  <c:v>10711.415869395343</c:v>
                </c:pt>
                <c:pt idx="1688">
                  <c:v>11219.417384915891</c:v>
                </c:pt>
                <c:pt idx="1689">
                  <c:v>11036.672807061523</c:v>
                </c:pt>
                <c:pt idx="1690">
                  <c:v>11072.84347742619</c:v>
                </c:pt>
                <c:pt idx="1691">
                  <c:v>11148.455214692009</c:v>
                </c:pt>
                <c:pt idx="1692">
                  <c:v>11160.457843181384</c:v>
                </c:pt>
                <c:pt idx="1693">
                  <c:v>11175.05229190148</c:v>
                </c:pt>
                <c:pt idx="1694">
                  <c:v>11291.423236886341</c:v>
                </c:pt>
                <c:pt idx="1695">
                  <c:v>11143.893492103483</c:v>
                </c:pt>
                <c:pt idx="1696">
                  <c:v>11020.315662375964</c:v>
                </c:pt>
                <c:pt idx="1697">
                  <c:v>11028.748658639013</c:v>
                </c:pt>
                <c:pt idx="1698">
                  <c:v>10980.987075165698</c:v>
                </c:pt>
                <c:pt idx="1699">
                  <c:v>11013.387955206459</c:v>
                </c:pt>
                <c:pt idx="1700">
                  <c:v>11173.723471523066</c:v>
                </c:pt>
                <c:pt idx="1701">
                  <c:v>11076.894719582979</c:v>
                </c:pt>
                <c:pt idx="1702">
                  <c:v>11146.130053764922</c:v>
                </c:pt>
                <c:pt idx="1703">
                  <c:v>11093.166736734418</c:v>
                </c:pt>
                <c:pt idx="1704">
                  <c:v>11123.654671107532</c:v>
                </c:pt>
                <c:pt idx="1705">
                  <c:v>11168.740465028392</c:v>
                </c:pt>
                <c:pt idx="1706">
                  <c:v>10982.270648821479</c:v>
                </c:pt>
                <c:pt idx="1707">
                  <c:v>11158.752634748638</c:v>
                </c:pt>
                <c:pt idx="1708">
                  <c:v>11113.248057593741</c:v>
                </c:pt>
                <c:pt idx="1709">
                  <c:v>11026.004033779929</c:v>
                </c:pt>
                <c:pt idx="1710">
                  <c:v>11173.789912354998</c:v>
                </c:pt>
                <c:pt idx="1711">
                  <c:v>11157.866817174528</c:v>
                </c:pt>
                <c:pt idx="1712">
                  <c:v>10958.658194272144</c:v>
                </c:pt>
                <c:pt idx="1713">
                  <c:v>10539.993457843384</c:v>
                </c:pt>
                <c:pt idx="1714">
                  <c:v>11007.633437586692</c:v>
                </c:pt>
                <c:pt idx="1715">
                  <c:v>11111.100364333814</c:v>
                </c:pt>
                <c:pt idx="1716">
                  <c:v>11036.141572193936</c:v>
                </c:pt>
                <c:pt idx="1717">
                  <c:v>11203.778917191601</c:v>
                </c:pt>
                <c:pt idx="1718">
                  <c:v>11163.38108713417</c:v>
                </c:pt>
                <c:pt idx="1719">
                  <c:v>11045.084161665856</c:v>
                </c:pt>
                <c:pt idx="1720">
                  <c:v>11151.223293530826</c:v>
                </c:pt>
                <c:pt idx="1721">
                  <c:v>11100.649996779297</c:v>
                </c:pt>
                <c:pt idx="1722">
                  <c:v>11225.354107464324</c:v>
                </c:pt>
                <c:pt idx="1723">
                  <c:v>11178.485114419325</c:v>
                </c:pt>
                <c:pt idx="1724">
                  <c:v>11154.035695302831</c:v>
                </c:pt>
                <c:pt idx="1725">
                  <c:v>11036.451459076623</c:v>
                </c:pt>
                <c:pt idx="1726">
                  <c:v>11139.088277780351</c:v>
                </c:pt>
                <c:pt idx="1727">
                  <c:v>11004.734089487432</c:v>
                </c:pt>
                <c:pt idx="1728">
                  <c:v>11061.177131910348</c:v>
                </c:pt>
                <c:pt idx="1729">
                  <c:v>11175.916029374763</c:v>
                </c:pt>
                <c:pt idx="1730">
                  <c:v>11170.379308345426</c:v>
                </c:pt>
                <c:pt idx="1731">
                  <c:v>11192.08404422336</c:v>
                </c:pt>
                <c:pt idx="1732">
                  <c:v>11076.739752886648</c:v>
                </c:pt>
                <c:pt idx="1733">
                  <c:v>11209.515840549504</c:v>
                </c:pt>
                <c:pt idx="1734">
                  <c:v>11018.788453684478</c:v>
                </c:pt>
                <c:pt idx="1735">
                  <c:v>11094.472970421084</c:v>
                </c:pt>
                <c:pt idx="1736">
                  <c:v>11140.106886504176</c:v>
                </c:pt>
                <c:pt idx="1737">
                  <c:v>11137.250364379972</c:v>
                </c:pt>
                <c:pt idx="1738">
                  <c:v>11138.069673420567</c:v>
                </c:pt>
                <c:pt idx="1739">
                  <c:v>10989.131222537031</c:v>
                </c:pt>
                <c:pt idx="1740">
                  <c:v>11025.384283480727</c:v>
                </c:pt>
                <c:pt idx="1741">
                  <c:v>11173.745618464853</c:v>
                </c:pt>
                <c:pt idx="1742">
                  <c:v>11069.810621050123</c:v>
                </c:pt>
                <c:pt idx="1743">
                  <c:v>10975.58727385058</c:v>
                </c:pt>
                <c:pt idx="1744">
                  <c:v>11109.705480712677</c:v>
                </c:pt>
                <c:pt idx="1745">
                  <c:v>11108.66485833488</c:v>
                </c:pt>
                <c:pt idx="1746">
                  <c:v>11157.933253374438</c:v>
                </c:pt>
                <c:pt idx="1747">
                  <c:v>11138.357539428111</c:v>
                </c:pt>
                <c:pt idx="1748">
                  <c:v>11186.21469614122</c:v>
                </c:pt>
                <c:pt idx="1749">
                  <c:v>10985.789439424245</c:v>
                </c:pt>
                <c:pt idx="1750">
                  <c:v>11011.772252099476</c:v>
                </c:pt>
                <c:pt idx="1751">
                  <c:v>11204.687068477942</c:v>
                </c:pt>
                <c:pt idx="1752">
                  <c:v>11282.227134048111</c:v>
                </c:pt>
                <c:pt idx="1753">
                  <c:v>11130.917421619581</c:v>
                </c:pt>
                <c:pt idx="1754">
                  <c:v>10998.426447404045</c:v>
                </c:pt>
                <c:pt idx="1755">
                  <c:v>11142.919155045258</c:v>
                </c:pt>
                <c:pt idx="1756">
                  <c:v>11198.684481533955</c:v>
                </c:pt>
                <c:pt idx="1757">
                  <c:v>11066.246505736341</c:v>
                </c:pt>
                <c:pt idx="1758">
                  <c:v>11112.450973390603</c:v>
                </c:pt>
                <c:pt idx="1759">
                  <c:v>11081.410932205743</c:v>
                </c:pt>
                <c:pt idx="1760">
                  <c:v>11120.665492283373</c:v>
                </c:pt>
                <c:pt idx="1761">
                  <c:v>11074.21602242384</c:v>
                </c:pt>
                <c:pt idx="1762">
                  <c:v>11109.749762612313</c:v>
                </c:pt>
                <c:pt idx="1763">
                  <c:v>11146.262919483077</c:v>
                </c:pt>
                <c:pt idx="1764">
                  <c:v>11060.62371263243</c:v>
                </c:pt>
                <c:pt idx="1765">
                  <c:v>11109.749762612313</c:v>
                </c:pt>
                <c:pt idx="1766">
                  <c:v>11069.522833565217</c:v>
                </c:pt>
                <c:pt idx="1767">
                  <c:v>10876.703369782679</c:v>
                </c:pt>
                <c:pt idx="1768">
                  <c:v>11153.039171097736</c:v>
                </c:pt>
                <c:pt idx="1769">
                  <c:v>11202.33917307921</c:v>
                </c:pt>
                <c:pt idx="1770">
                  <c:v>11121.861159425645</c:v>
                </c:pt>
                <c:pt idx="1771">
                  <c:v>11176.934800939771</c:v>
                </c:pt>
                <c:pt idx="1772">
                  <c:v>11161.542982414747</c:v>
                </c:pt>
                <c:pt idx="1773">
                  <c:v>11046.390158177666</c:v>
                </c:pt>
                <c:pt idx="1774">
                  <c:v>11016.973520673255</c:v>
                </c:pt>
                <c:pt idx="1775">
                  <c:v>11075.079401169774</c:v>
                </c:pt>
                <c:pt idx="1776">
                  <c:v>11090.908517956173</c:v>
                </c:pt>
                <c:pt idx="1777">
                  <c:v>11254.065490779099</c:v>
                </c:pt>
                <c:pt idx="1778">
                  <c:v>11218.42056388482</c:v>
                </c:pt>
                <c:pt idx="1779">
                  <c:v>11304.453692397288</c:v>
                </c:pt>
                <c:pt idx="1780">
                  <c:v>10975.321712357023</c:v>
                </c:pt>
                <c:pt idx="1781">
                  <c:v>11021.355939662048</c:v>
                </c:pt>
                <c:pt idx="1782">
                  <c:v>11152.109085695733</c:v>
                </c:pt>
                <c:pt idx="1783">
                  <c:v>11089.934390504875</c:v>
                </c:pt>
                <c:pt idx="1784">
                  <c:v>11217.844625025044</c:v>
                </c:pt>
                <c:pt idx="1785">
                  <c:v>10917.523281285119</c:v>
                </c:pt>
                <c:pt idx="1786">
                  <c:v>11118.097041847455</c:v>
                </c:pt>
                <c:pt idx="1787">
                  <c:v>11086.082195339795</c:v>
                </c:pt>
                <c:pt idx="1788">
                  <c:v>10942.637285202445</c:v>
                </c:pt>
                <c:pt idx="1789">
                  <c:v>11195.605728994351</c:v>
                </c:pt>
                <c:pt idx="1790">
                  <c:v>11074.171746667102</c:v>
                </c:pt>
                <c:pt idx="1791">
                  <c:v>11035.056970823491</c:v>
                </c:pt>
                <c:pt idx="1792">
                  <c:v>11109.993313200997</c:v>
                </c:pt>
                <c:pt idx="1793">
                  <c:v>11061.664141819223</c:v>
                </c:pt>
                <c:pt idx="1794">
                  <c:v>11115.949306477063</c:v>
                </c:pt>
                <c:pt idx="1795">
                  <c:v>11035.499664749786</c:v>
                </c:pt>
                <c:pt idx="1796">
                  <c:v>11217.33514197861</c:v>
                </c:pt>
                <c:pt idx="1797">
                  <c:v>11052.875962095624</c:v>
                </c:pt>
                <c:pt idx="1798">
                  <c:v>11095.203578618137</c:v>
                </c:pt>
                <c:pt idx="1799">
                  <c:v>10935.932646618667</c:v>
                </c:pt>
                <c:pt idx="1800">
                  <c:v>11141.236218677705</c:v>
                </c:pt>
                <c:pt idx="1801">
                  <c:v>11231.003014069986</c:v>
                </c:pt>
                <c:pt idx="1802">
                  <c:v>11052.211879514234</c:v>
                </c:pt>
                <c:pt idx="1803">
                  <c:v>11108.000633553809</c:v>
                </c:pt>
                <c:pt idx="1804">
                  <c:v>11177.466335775514</c:v>
                </c:pt>
                <c:pt idx="1805">
                  <c:v>11238.778825043029</c:v>
                </c:pt>
                <c:pt idx="1806">
                  <c:v>11125.824616465867</c:v>
                </c:pt>
                <c:pt idx="1807">
                  <c:v>11165.352083331327</c:v>
                </c:pt>
                <c:pt idx="1808">
                  <c:v>10604.007612073934</c:v>
                </c:pt>
                <c:pt idx="1809">
                  <c:v>10965.31906607786</c:v>
                </c:pt>
                <c:pt idx="1810">
                  <c:v>10998.559238463071</c:v>
                </c:pt>
                <c:pt idx="1811">
                  <c:v>11062.948081275894</c:v>
                </c:pt>
                <c:pt idx="1812">
                  <c:v>11034.769220148844</c:v>
                </c:pt>
                <c:pt idx="1813">
                  <c:v>10978.309292687929</c:v>
                </c:pt>
                <c:pt idx="1814">
                  <c:v>11126.533174247077</c:v>
                </c:pt>
                <c:pt idx="1815">
                  <c:v>11027.243538466364</c:v>
                </c:pt>
                <c:pt idx="1816">
                  <c:v>11104.967362799713</c:v>
                </c:pt>
                <c:pt idx="1817">
                  <c:v>11055.997172009806</c:v>
                </c:pt>
                <c:pt idx="1818">
                  <c:v>11055.864353833609</c:v>
                </c:pt>
                <c:pt idx="1819">
                  <c:v>11203.933967137136</c:v>
                </c:pt>
                <c:pt idx="1820">
                  <c:v>10923.453104803011</c:v>
                </c:pt>
                <c:pt idx="1821">
                  <c:v>11250.830822072763</c:v>
                </c:pt>
                <c:pt idx="1822">
                  <c:v>10990.702537566389</c:v>
                </c:pt>
                <c:pt idx="1823">
                  <c:v>11184.730772652279</c:v>
                </c:pt>
                <c:pt idx="1824">
                  <c:v>11089.779416023646</c:v>
                </c:pt>
                <c:pt idx="1825">
                  <c:v>11205.528773130383</c:v>
                </c:pt>
                <c:pt idx="1826">
                  <c:v>11029.811101262761</c:v>
                </c:pt>
                <c:pt idx="1827">
                  <c:v>11148.43307019345</c:v>
                </c:pt>
                <c:pt idx="1828">
                  <c:v>8877.3324066806454</c:v>
                </c:pt>
                <c:pt idx="1829">
                  <c:v>11155.674433307138</c:v>
                </c:pt>
                <c:pt idx="1830">
                  <c:v>11259.382871146532</c:v>
                </c:pt>
                <c:pt idx="1831">
                  <c:v>10713.450254989237</c:v>
                </c:pt>
                <c:pt idx="1832">
                  <c:v>10951.466385318643</c:v>
                </c:pt>
                <c:pt idx="1833">
                  <c:v>11015.71192769849</c:v>
                </c:pt>
                <c:pt idx="1834">
                  <c:v>11143.118450934637</c:v>
                </c:pt>
                <c:pt idx="1835">
                  <c:v>11115.417910921882</c:v>
                </c:pt>
                <c:pt idx="1836">
                  <c:v>11062.79312273894</c:v>
                </c:pt>
                <c:pt idx="1837">
                  <c:v>11070.474747208798</c:v>
                </c:pt>
                <c:pt idx="1838">
                  <c:v>11028.128902298027</c:v>
                </c:pt>
                <c:pt idx="1839">
                  <c:v>11097.483975256846</c:v>
                </c:pt>
                <c:pt idx="1840">
                  <c:v>10598.856880966341</c:v>
                </c:pt>
                <c:pt idx="1841">
                  <c:v>10953.236661193509</c:v>
                </c:pt>
                <c:pt idx="1842">
                  <c:v>10986.851724013522</c:v>
                </c:pt>
                <c:pt idx="1843">
                  <c:v>11020.33779589557</c:v>
                </c:pt>
                <c:pt idx="1844">
                  <c:v>11073.086992952447</c:v>
                </c:pt>
                <c:pt idx="1845">
                  <c:v>11048.935762497524</c:v>
                </c:pt>
                <c:pt idx="1846">
                  <c:v>10986.077141125286</c:v>
                </c:pt>
                <c:pt idx="1847">
                  <c:v>11179.747520511622</c:v>
                </c:pt>
                <c:pt idx="1848">
                  <c:v>11194.963404863347</c:v>
                </c:pt>
                <c:pt idx="1849">
                  <c:v>10772.961104119446</c:v>
                </c:pt>
                <c:pt idx="1850">
                  <c:v>11019.651657589402</c:v>
                </c:pt>
                <c:pt idx="1851">
                  <c:v>11042.4943225392</c:v>
                </c:pt>
                <c:pt idx="1852">
                  <c:v>11085.351613087785</c:v>
                </c:pt>
                <c:pt idx="1853">
                  <c:v>11072.511411161857</c:v>
                </c:pt>
                <c:pt idx="1854">
                  <c:v>11174.542909825392</c:v>
                </c:pt>
                <c:pt idx="1855">
                  <c:v>10790.278827734743</c:v>
                </c:pt>
                <c:pt idx="1856">
                  <c:v>11080.392563713698</c:v>
                </c:pt>
                <c:pt idx="1857">
                  <c:v>11091.395583068223</c:v>
                </c:pt>
                <c:pt idx="1858">
                  <c:v>11062.682438124624</c:v>
                </c:pt>
                <c:pt idx="1859">
                  <c:v>10916.837375946845</c:v>
                </c:pt>
                <c:pt idx="1860">
                  <c:v>11229.74030372706</c:v>
                </c:pt>
                <c:pt idx="1861">
                  <c:v>11059.959611004557</c:v>
                </c:pt>
                <c:pt idx="1862">
                  <c:v>11001.015883944352</c:v>
                </c:pt>
                <c:pt idx="1863">
                  <c:v>11131.581708470401</c:v>
                </c:pt>
                <c:pt idx="1864">
                  <c:v>10971.338318031096</c:v>
                </c:pt>
                <c:pt idx="1865">
                  <c:v>11182.936788944406</c:v>
                </c:pt>
                <c:pt idx="1866">
                  <c:v>11186.746253260524</c:v>
                </c:pt>
                <c:pt idx="1867">
                  <c:v>11046.500836134053</c:v>
                </c:pt>
                <c:pt idx="1868">
                  <c:v>10986.718938231999</c:v>
                </c:pt>
                <c:pt idx="1869">
                  <c:v>11134.039585776372</c:v>
                </c:pt>
                <c:pt idx="1870">
                  <c:v>10853.010214536256</c:v>
                </c:pt>
                <c:pt idx="1871">
                  <c:v>11157.689654068367</c:v>
                </c:pt>
                <c:pt idx="1872">
                  <c:v>11126.57745917709</c:v>
                </c:pt>
                <c:pt idx="1873">
                  <c:v>11070.076271313701</c:v>
                </c:pt>
                <c:pt idx="1874">
                  <c:v>11241.481599015069</c:v>
                </c:pt>
                <c:pt idx="1875">
                  <c:v>10990.569750057612</c:v>
                </c:pt>
                <c:pt idx="1876">
                  <c:v>10964.832220028309</c:v>
                </c:pt>
                <c:pt idx="1877">
                  <c:v>11007.301449690329</c:v>
                </c:pt>
                <c:pt idx="1878">
                  <c:v>10950.957432879788</c:v>
                </c:pt>
                <c:pt idx="1879">
                  <c:v>10881.459900765223</c:v>
                </c:pt>
                <c:pt idx="1880">
                  <c:v>11116.591410966315</c:v>
                </c:pt>
                <c:pt idx="1881">
                  <c:v>11124.606787606928</c:v>
                </c:pt>
                <c:pt idx="1882">
                  <c:v>11042.073752672884</c:v>
                </c:pt>
                <c:pt idx="1883">
                  <c:v>11132.733143356347</c:v>
                </c:pt>
                <c:pt idx="1884">
                  <c:v>10886.371367082218</c:v>
                </c:pt>
                <c:pt idx="1885">
                  <c:v>10923.475231216215</c:v>
                </c:pt>
                <c:pt idx="1886">
                  <c:v>11014.251142787636</c:v>
                </c:pt>
                <c:pt idx="1887">
                  <c:v>10956.578084576278</c:v>
                </c:pt>
                <c:pt idx="1888">
                  <c:v>11082.207919021361</c:v>
                </c:pt>
                <c:pt idx="1889">
                  <c:v>10978.796160448454</c:v>
                </c:pt>
                <c:pt idx="1890">
                  <c:v>11187.366404859986</c:v>
                </c:pt>
                <c:pt idx="1891">
                  <c:v>11119.536256452986</c:v>
                </c:pt>
                <c:pt idx="1892">
                  <c:v>11119.691249298261</c:v>
                </c:pt>
                <c:pt idx="1893">
                  <c:v>11218.464866940136</c:v>
                </c:pt>
                <c:pt idx="1894">
                  <c:v>11080.658224675752</c:v>
                </c:pt>
                <c:pt idx="1895">
                  <c:v>11006.836667275918</c:v>
                </c:pt>
                <c:pt idx="1896">
                  <c:v>11176.292531368534</c:v>
                </c:pt>
                <c:pt idx="1897">
                  <c:v>11028.903597937882</c:v>
                </c:pt>
                <c:pt idx="1898">
                  <c:v>10979.437941886803</c:v>
                </c:pt>
                <c:pt idx="1899">
                  <c:v>11172.682567722728</c:v>
                </c:pt>
                <c:pt idx="1900">
                  <c:v>10959.145030490821</c:v>
                </c:pt>
                <c:pt idx="1901">
                  <c:v>11001.281468478766</c:v>
                </c:pt>
                <c:pt idx="1902">
                  <c:v>10984.904205167884</c:v>
                </c:pt>
                <c:pt idx="1903">
                  <c:v>11120.931195587962</c:v>
                </c:pt>
                <c:pt idx="1904">
                  <c:v>11106.672189286359</c:v>
                </c:pt>
                <c:pt idx="1905">
                  <c:v>11021.355939662048</c:v>
                </c:pt>
                <c:pt idx="1906">
                  <c:v>10963.947047385131</c:v>
                </c:pt>
                <c:pt idx="1907">
                  <c:v>10843.343175748847</c:v>
                </c:pt>
                <c:pt idx="1908">
                  <c:v>10938.079000476642</c:v>
                </c:pt>
                <c:pt idx="1909">
                  <c:v>11060.380208511577</c:v>
                </c:pt>
                <c:pt idx="1910">
                  <c:v>11006.79240232303</c:v>
                </c:pt>
                <c:pt idx="1911">
                  <c:v>11302.281884151857</c:v>
                </c:pt>
                <c:pt idx="1912">
                  <c:v>11070.563297489169</c:v>
                </c:pt>
                <c:pt idx="1913">
                  <c:v>11271.059467840625</c:v>
                </c:pt>
                <c:pt idx="1914">
                  <c:v>11117.122809049712</c:v>
                </c:pt>
                <c:pt idx="1915">
                  <c:v>11167.766023278286</c:v>
                </c:pt>
                <c:pt idx="1916">
                  <c:v>11044.530775187874</c:v>
                </c:pt>
                <c:pt idx="1917">
                  <c:v>11014.605271778357</c:v>
                </c:pt>
                <c:pt idx="1918">
                  <c:v>10820.71407900259</c:v>
                </c:pt>
                <c:pt idx="1919">
                  <c:v>10944.518150200114</c:v>
                </c:pt>
                <c:pt idx="1920">
                  <c:v>10942.504518689429</c:v>
                </c:pt>
                <c:pt idx="1921">
                  <c:v>11073.286233095787</c:v>
                </c:pt>
                <c:pt idx="1922">
                  <c:v>10553.122500680482</c:v>
                </c:pt>
                <c:pt idx="1923">
                  <c:v>11155.408691221395</c:v>
                </c:pt>
                <c:pt idx="1924">
                  <c:v>11018.035919082289</c:v>
                </c:pt>
                <c:pt idx="1925">
                  <c:v>11011.639454988075</c:v>
                </c:pt>
                <c:pt idx="1926">
                  <c:v>11122.569705676186</c:v>
                </c:pt>
                <c:pt idx="1927">
                  <c:v>11112.318126272432</c:v>
                </c:pt>
                <c:pt idx="1928">
                  <c:v>11143.118450934637</c:v>
                </c:pt>
                <c:pt idx="1929">
                  <c:v>10962.398001438411</c:v>
                </c:pt>
                <c:pt idx="1930">
                  <c:v>11062.195426365193</c:v>
                </c:pt>
                <c:pt idx="1931">
                  <c:v>11125.824616465867</c:v>
                </c:pt>
                <c:pt idx="1932">
                  <c:v>10977.224908243432</c:v>
                </c:pt>
                <c:pt idx="1933">
                  <c:v>10910.199657900239</c:v>
                </c:pt>
                <c:pt idx="1934">
                  <c:v>11043.601088413339</c:v>
                </c:pt>
                <c:pt idx="1935">
                  <c:v>11099.454431555085</c:v>
                </c:pt>
                <c:pt idx="1936">
                  <c:v>11148.610226240551</c:v>
                </c:pt>
                <c:pt idx="1937">
                  <c:v>10981.119858391559</c:v>
                </c:pt>
                <c:pt idx="1938">
                  <c:v>10964.124081708205</c:v>
                </c:pt>
                <c:pt idx="1939">
                  <c:v>11129.300997929458</c:v>
                </c:pt>
                <c:pt idx="1940">
                  <c:v>11187.100625388432</c:v>
                </c:pt>
                <c:pt idx="1941">
                  <c:v>11227.148449110144</c:v>
                </c:pt>
                <c:pt idx="1942">
                  <c:v>10978.35355336075</c:v>
                </c:pt>
                <c:pt idx="1943">
                  <c:v>11083.204155976397</c:v>
                </c:pt>
                <c:pt idx="1944">
                  <c:v>11087.698339175702</c:v>
                </c:pt>
                <c:pt idx="1945">
                  <c:v>11051.791294718698</c:v>
                </c:pt>
                <c:pt idx="1946">
                  <c:v>11132.910287674551</c:v>
                </c:pt>
                <c:pt idx="1947">
                  <c:v>10841.285923635154</c:v>
                </c:pt>
                <c:pt idx="1948">
                  <c:v>11069.766346032095</c:v>
                </c:pt>
                <c:pt idx="1949">
                  <c:v>11131.913852583251</c:v>
                </c:pt>
                <c:pt idx="1950">
                  <c:v>11221.521800613615</c:v>
                </c:pt>
                <c:pt idx="1951">
                  <c:v>10956.954273584966</c:v>
                </c:pt>
                <c:pt idx="1952">
                  <c:v>10944.872196644035</c:v>
                </c:pt>
                <c:pt idx="1953">
                  <c:v>10962.021805751148</c:v>
                </c:pt>
                <c:pt idx="1954">
                  <c:v>11115.130072140289</c:v>
                </c:pt>
                <c:pt idx="1955">
                  <c:v>11008.496607902687</c:v>
                </c:pt>
                <c:pt idx="1956">
                  <c:v>11130.961707352655</c:v>
                </c:pt>
                <c:pt idx="1957">
                  <c:v>11199.193919651243</c:v>
                </c:pt>
                <c:pt idx="1958">
                  <c:v>11228.411143402403</c:v>
                </c:pt>
                <c:pt idx="1959">
                  <c:v>10984.727158632868</c:v>
                </c:pt>
                <c:pt idx="1960">
                  <c:v>11132.777429423653</c:v>
                </c:pt>
                <c:pt idx="1961">
                  <c:v>11224.800301484627</c:v>
                </c:pt>
                <c:pt idx="1962">
                  <c:v>11138.733980117133</c:v>
                </c:pt>
                <c:pt idx="1963">
                  <c:v>11139.885449453484</c:v>
                </c:pt>
                <c:pt idx="1964">
                  <c:v>11065.825899006366</c:v>
                </c:pt>
                <c:pt idx="1965">
                  <c:v>11152.950591375322</c:v>
                </c:pt>
                <c:pt idx="1966">
                  <c:v>11171.353761362123</c:v>
                </c:pt>
                <c:pt idx="1967">
                  <c:v>11111.299634060833</c:v>
                </c:pt>
                <c:pt idx="1968">
                  <c:v>10971.869434237391</c:v>
                </c:pt>
                <c:pt idx="1969">
                  <c:v>11131.028135967472</c:v>
                </c:pt>
                <c:pt idx="1970">
                  <c:v>10980.345290405457</c:v>
                </c:pt>
                <c:pt idx="1971">
                  <c:v>10887.366943466155</c:v>
                </c:pt>
                <c:pt idx="1972">
                  <c:v>10942.327496759843</c:v>
                </c:pt>
                <c:pt idx="1973">
                  <c:v>10690.033396707619</c:v>
                </c:pt>
                <c:pt idx="1974">
                  <c:v>10501.117550960185</c:v>
                </c:pt>
                <c:pt idx="1975">
                  <c:v>10278.977057527751</c:v>
                </c:pt>
                <c:pt idx="1976">
                  <c:v>10056.473731201089</c:v>
                </c:pt>
                <c:pt idx="1977">
                  <c:v>9952.5634224979058</c:v>
                </c:pt>
                <c:pt idx="1978">
                  <c:v>9792.3826978068901</c:v>
                </c:pt>
                <c:pt idx="1979">
                  <c:v>9660.7207899212626</c:v>
                </c:pt>
                <c:pt idx="1980">
                  <c:v>9504.5128438776301</c:v>
                </c:pt>
                <c:pt idx="1981">
                  <c:v>9406.1693073177139</c:v>
                </c:pt>
                <c:pt idx="1982">
                  <c:v>9285.589998598869</c:v>
                </c:pt>
                <c:pt idx="1983">
                  <c:v>9173.4137219919448</c:v>
                </c:pt>
                <c:pt idx="1984">
                  <c:v>9068.4184891163568</c:v>
                </c:pt>
                <c:pt idx="1985">
                  <c:v>9001.6274726043575</c:v>
                </c:pt>
                <c:pt idx="1986">
                  <c:v>8928.4980854322093</c:v>
                </c:pt>
                <c:pt idx="1987">
                  <c:v>8847.4670559458118</c:v>
                </c:pt>
                <c:pt idx="1988">
                  <c:v>8810.6278730335507</c:v>
                </c:pt>
                <c:pt idx="1989">
                  <c:v>8756.1026914546437</c:v>
                </c:pt>
                <c:pt idx="1990">
                  <c:v>8687.940342594864</c:v>
                </c:pt>
                <c:pt idx="1991">
                  <c:v>8683.5682104073512</c:v>
                </c:pt>
                <c:pt idx="1992">
                  <c:v>8614.3373168757116</c:v>
                </c:pt>
                <c:pt idx="1993">
                  <c:v>8230.3635381362874</c:v>
                </c:pt>
                <c:pt idx="1994">
                  <c:v>8579.7168832080297</c:v>
                </c:pt>
                <c:pt idx="1995">
                  <c:v>8459.4316385427064</c:v>
                </c:pt>
                <c:pt idx="1996">
                  <c:v>8376.3334078312128</c:v>
                </c:pt>
                <c:pt idx="1997">
                  <c:v>8281.2392421024415</c:v>
                </c:pt>
                <c:pt idx="1998">
                  <c:v>8107.1039397687737</c:v>
                </c:pt>
                <c:pt idx="1999">
                  <c:v>8039.9824916271673</c:v>
                </c:pt>
                <c:pt idx="2000">
                  <c:v>7916.1835657615393</c:v>
                </c:pt>
                <c:pt idx="2001">
                  <c:v>7718.8671056585699</c:v>
                </c:pt>
                <c:pt idx="2002">
                  <c:v>7561.2660708663625</c:v>
                </c:pt>
                <c:pt idx="2003">
                  <c:v>7412.1058456357732</c:v>
                </c:pt>
                <c:pt idx="2004">
                  <c:v>7274.4713541436213</c:v>
                </c:pt>
                <c:pt idx="2005">
                  <c:v>7130.8842975548851</c:v>
                </c:pt>
                <c:pt idx="2006">
                  <c:v>7004.981353555042</c:v>
                </c:pt>
                <c:pt idx="2007">
                  <c:v>6878.5805383801862</c:v>
                </c:pt>
                <c:pt idx="2008">
                  <c:v>6757.0837666437801</c:v>
                </c:pt>
                <c:pt idx="2009">
                  <c:v>6672.3253815643384</c:v>
                </c:pt>
                <c:pt idx="2010">
                  <c:v>6585.161141412359</c:v>
                </c:pt>
                <c:pt idx="2011">
                  <c:v>6525.7349646408093</c:v>
                </c:pt>
                <c:pt idx="2012">
                  <c:v>6427.193774212702</c:v>
                </c:pt>
                <c:pt idx="2013">
                  <c:v>6371.3877043905495</c:v>
                </c:pt>
                <c:pt idx="2014">
                  <c:v>6310.5166608894497</c:v>
                </c:pt>
                <c:pt idx="2015">
                  <c:v>6236.2143843429576</c:v>
                </c:pt>
                <c:pt idx="2016">
                  <c:v>6193.6634331756586</c:v>
                </c:pt>
                <c:pt idx="2017">
                  <c:v>6136.2915615175807</c:v>
                </c:pt>
                <c:pt idx="2018">
                  <c:v>6085.7846808918403</c:v>
                </c:pt>
                <c:pt idx="2019">
                  <c:v>6039.7285349823669</c:v>
                </c:pt>
                <c:pt idx="2020">
                  <c:v>5993.6312379699548</c:v>
                </c:pt>
                <c:pt idx="2021">
                  <c:v>5920.0035721844179</c:v>
                </c:pt>
                <c:pt idx="2022">
                  <c:v>5830.0933683318908</c:v>
                </c:pt>
                <c:pt idx="2023">
                  <c:v>5726.1531189972538</c:v>
                </c:pt>
                <c:pt idx="2024">
                  <c:v>5584.7379025467653</c:v>
                </c:pt>
                <c:pt idx="2025">
                  <c:v>5418.3201143924634</c:v>
                </c:pt>
                <c:pt idx="2026">
                  <c:v>5283.9737778395074</c:v>
                </c:pt>
                <c:pt idx="2027">
                  <c:v>5155.775288800889</c:v>
                </c:pt>
                <c:pt idx="2028">
                  <c:v>5016.0396007175159</c:v>
                </c:pt>
                <c:pt idx="2029">
                  <c:v>4906.8108660450735</c:v>
                </c:pt>
                <c:pt idx="2030">
                  <c:v>4822.9361145402081</c:v>
                </c:pt>
                <c:pt idx="2031">
                  <c:v>4673.6219237509731</c:v>
                </c:pt>
                <c:pt idx="2032">
                  <c:v>4705.3214874199821</c:v>
                </c:pt>
                <c:pt idx="2033">
                  <c:v>4679.1485193269837</c:v>
                </c:pt>
                <c:pt idx="2034">
                  <c:v>4632.833714186936</c:v>
                </c:pt>
                <c:pt idx="2035">
                  <c:v>4608.0240340180162</c:v>
                </c:pt>
                <c:pt idx="2036">
                  <c:v>4582.0097646864269</c:v>
                </c:pt>
                <c:pt idx="2037">
                  <c:v>4529.4230816519994</c:v>
                </c:pt>
                <c:pt idx="2038">
                  <c:v>4472.6141537763333</c:v>
                </c:pt>
                <c:pt idx="2039">
                  <c:v>4395.2196029390734</c:v>
                </c:pt>
                <c:pt idx="2040">
                  <c:v>4285.3934496354432</c:v>
                </c:pt>
                <c:pt idx="2041">
                  <c:v>4185.1966428379264</c:v>
                </c:pt>
                <c:pt idx="2042">
                  <c:v>4054.3554329320446</c:v>
                </c:pt>
                <c:pt idx="2043">
                  <c:v>3918.5428011550189</c:v>
                </c:pt>
                <c:pt idx="2044">
                  <c:v>3815.4872483194499</c:v>
                </c:pt>
                <c:pt idx="2045">
                  <c:v>3718.1672102683924</c:v>
                </c:pt>
                <c:pt idx="2046">
                  <c:v>3636.6651152301765</c:v>
                </c:pt>
                <c:pt idx="2047">
                  <c:v>3600.8274298560336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0.34917254300661466</c:v>
                </c:pt>
                <c:pt idx="1">
                  <c:v>-0.24940885912688637</c:v>
                </c:pt>
                <c:pt idx="2">
                  <c:v>-1.6627259874756627E-2</c:v>
                </c:pt>
                <c:pt idx="3">
                  <c:v>-1.6627259874756627E-2</c:v>
                </c:pt>
                <c:pt idx="4">
                  <c:v>-6.8836532102336863</c:v>
                </c:pt>
                <c:pt idx="5">
                  <c:v>7.3492844132710404</c:v>
                </c:pt>
                <c:pt idx="6">
                  <c:v>17.126264927279969</c:v>
                </c:pt>
                <c:pt idx="7">
                  <c:v>17.009871637065281</c:v>
                </c:pt>
                <c:pt idx="8">
                  <c:v>18.19043286999872</c:v>
                </c:pt>
                <c:pt idx="9">
                  <c:v>21.981541518250321</c:v>
                </c:pt>
                <c:pt idx="10">
                  <c:v>19.620410564142887</c:v>
                </c:pt>
                <c:pt idx="11">
                  <c:v>19.869825513519537</c:v>
                </c:pt>
                <c:pt idx="12">
                  <c:v>33.138796817239303</c:v>
                </c:pt>
                <c:pt idx="13">
                  <c:v>38.376597381215483</c:v>
                </c:pt>
                <c:pt idx="14">
                  <c:v>40.421840765803005</c:v>
                </c:pt>
                <c:pt idx="15">
                  <c:v>30.262174813323742</c:v>
                </c:pt>
                <c:pt idx="16">
                  <c:v>37.295779265227367</c:v>
                </c:pt>
                <c:pt idx="17">
                  <c:v>39.191368676610047</c:v>
                </c:pt>
                <c:pt idx="18">
                  <c:v>44.179777453487887</c:v>
                </c:pt>
                <c:pt idx="19">
                  <c:v>37.362291117826253</c:v>
                </c:pt>
                <c:pt idx="20">
                  <c:v>45.742816713460776</c:v>
                </c:pt>
                <c:pt idx="21">
                  <c:v>47.85458583364651</c:v>
                </c:pt>
                <c:pt idx="22">
                  <c:v>46.540965228741335</c:v>
                </c:pt>
                <c:pt idx="23">
                  <c:v>50.132640161600058</c:v>
                </c:pt>
                <c:pt idx="24">
                  <c:v>50.631484742859094</c:v>
                </c:pt>
                <c:pt idx="25">
                  <c:v>54.788530649681014</c:v>
                </c:pt>
                <c:pt idx="26">
                  <c:v>52.377442356807784</c:v>
                </c:pt>
                <c:pt idx="27">
                  <c:v>64.432927484271943</c:v>
                </c:pt>
                <c:pt idx="28">
                  <c:v>70.984503035811954</c:v>
                </c:pt>
                <c:pt idx="29">
                  <c:v>63.002891999527492</c:v>
                </c:pt>
                <c:pt idx="30">
                  <c:v>67.293002654054789</c:v>
                </c:pt>
                <c:pt idx="31">
                  <c:v>74.393328645180091</c:v>
                </c:pt>
                <c:pt idx="32">
                  <c:v>72.830256495075758</c:v>
                </c:pt>
                <c:pt idx="33">
                  <c:v>80.811916748885281</c:v>
                </c:pt>
                <c:pt idx="34">
                  <c:v>87.646241729055703</c:v>
                </c:pt>
                <c:pt idx="35">
                  <c:v>92.867615581456846</c:v>
                </c:pt>
                <c:pt idx="36">
                  <c:v>100.28398366477403</c:v>
                </c:pt>
                <c:pt idx="37">
                  <c:v>99.203121344649816</c:v>
                </c:pt>
                <c:pt idx="38">
                  <c:v>111.07600373390166</c:v>
                </c:pt>
                <c:pt idx="39">
                  <c:v>108.76461206431065</c:v>
                </c:pt>
                <c:pt idx="40">
                  <c:v>117.46144059162896</c:v>
                </c:pt>
                <c:pt idx="41">
                  <c:v>121.10314085866305</c:v>
                </c:pt>
                <c:pt idx="42">
                  <c:v>128.66924252942491</c:v>
                </c:pt>
                <c:pt idx="43">
                  <c:v>139.01237575299521</c:v>
                </c:pt>
                <c:pt idx="44">
                  <c:v>137.99801599992904</c:v>
                </c:pt>
                <c:pt idx="45">
                  <c:v>149.37215917004062</c:v>
                </c:pt>
                <c:pt idx="46">
                  <c:v>148.77351950941863</c:v>
                </c:pt>
                <c:pt idx="47">
                  <c:v>161.72742743752195</c:v>
                </c:pt>
                <c:pt idx="48">
                  <c:v>165.21949832064504</c:v>
                </c:pt>
                <c:pt idx="49">
                  <c:v>169.36009804648302</c:v>
                </c:pt>
                <c:pt idx="50">
                  <c:v>177.37523827740802</c:v>
                </c:pt>
                <c:pt idx="51">
                  <c:v>184.64207976510966</c:v>
                </c:pt>
                <c:pt idx="52">
                  <c:v>194.68595435204651</c:v>
                </c:pt>
                <c:pt idx="53">
                  <c:v>206.50912463105641</c:v>
                </c:pt>
                <c:pt idx="54">
                  <c:v>213.3935009560382</c:v>
                </c:pt>
                <c:pt idx="55">
                  <c:v>215.23931173560325</c:v>
                </c:pt>
                <c:pt idx="56">
                  <c:v>228.67547940885672</c:v>
                </c:pt>
                <c:pt idx="57">
                  <c:v>231.21970319056177</c:v>
                </c:pt>
                <c:pt idx="58">
                  <c:v>249.84407437949034</c:v>
                </c:pt>
                <c:pt idx="59">
                  <c:v>247.94838048081246</c:v>
                </c:pt>
                <c:pt idx="60">
                  <c:v>263.82896665505092</c:v>
                </c:pt>
                <c:pt idx="61">
                  <c:v>268.86751563588086</c:v>
                </c:pt>
                <c:pt idx="62">
                  <c:v>282.38678294035526</c:v>
                </c:pt>
                <c:pt idx="63">
                  <c:v>282.45329837507671</c:v>
                </c:pt>
                <c:pt idx="64">
                  <c:v>297.5689255772316</c:v>
                </c:pt>
                <c:pt idx="65">
                  <c:v>314.91281040919756</c:v>
                </c:pt>
                <c:pt idx="66">
                  <c:v>306.19929654151156</c:v>
                </c:pt>
                <c:pt idx="67">
                  <c:v>319.3527114669522</c:v>
                </c:pt>
                <c:pt idx="68">
                  <c:v>335.2332595235174</c:v>
                </c:pt>
                <c:pt idx="69">
                  <c:v>343.24836753699083</c:v>
                </c:pt>
                <c:pt idx="70">
                  <c:v>360.12667279149167</c:v>
                </c:pt>
                <c:pt idx="71">
                  <c:v>359.01253739056028</c:v>
                </c:pt>
                <c:pt idx="72">
                  <c:v>364.89916514045171</c:v>
                </c:pt>
                <c:pt idx="73">
                  <c:v>374.41090254928918</c:v>
                </c:pt>
                <c:pt idx="74">
                  <c:v>396.94315136340737</c:v>
                </c:pt>
                <c:pt idx="75">
                  <c:v>400.20243940005389</c:v>
                </c:pt>
                <c:pt idx="76">
                  <c:v>407.13675178737367</c:v>
                </c:pt>
                <c:pt idx="77">
                  <c:v>416.89802965193553</c:v>
                </c:pt>
                <c:pt idx="78">
                  <c:v>426.07732251355043</c:v>
                </c:pt>
                <c:pt idx="79">
                  <c:v>439.39734070942529</c:v>
                </c:pt>
                <c:pt idx="80">
                  <c:v>451.23743225664902</c:v>
                </c:pt>
                <c:pt idx="81">
                  <c:v>457.27391407235115</c:v>
                </c:pt>
                <c:pt idx="82">
                  <c:v>471.89127592049687</c:v>
                </c:pt>
                <c:pt idx="83">
                  <c:v>487.22387179838671</c:v>
                </c:pt>
                <c:pt idx="84">
                  <c:v>497.20180157693784</c:v>
                </c:pt>
                <c:pt idx="85">
                  <c:v>513.16667631312509</c:v>
                </c:pt>
                <c:pt idx="86">
                  <c:v>527.58517369884885</c:v>
                </c:pt>
                <c:pt idx="87">
                  <c:v>538.39504054322447</c:v>
                </c:pt>
                <c:pt idx="88">
                  <c:v>549.80376083966519</c:v>
                </c:pt>
                <c:pt idx="89">
                  <c:v>559.34996252223152</c:v>
                </c:pt>
                <c:pt idx="90">
                  <c:v>568.13124860754908</c:v>
                </c:pt>
                <c:pt idx="91">
                  <c:v>587.37397574378019</c:v>
                </c:pt>
                <c:pt idx="92">
                  <c:v>596.98724553184866</c:v>
                </c:pt>
                <c:pt idx="93">
                  <c:v>617.31202691832777</c:v>
                </c:pt>
                <c:pt idx="94">
                  <c:v>625.27915285715744</c:v>
                </c:pt>
                <c:pt idx="95">
                  <c:v>628.14003026795888</c:v>
                </c:pt>
                <c:pt idx="96">
                  <c:v>651.19400138773585</c:v>
                </c:pt>
                <c:pt idx="97">
                  <c:v>650.41221007062188</c:v>
                </c:pt>
                <c:pt idx="98">
                  <c:v>676.69448597466749</c:v>
                </c:pt>
                <c:pt idx="99">
                  <c:v>691.35009042791103</c:v>
                </c:pt>
                <c:pt idx="100">
                  <c:v>699.53485195335622</c:v>
                </c:pt>
                <c:pt idx="101">
                  <c:v>700.56627795134591</c:v>
                </c:pt>
                <c:pt idx="102">
                  <c:v>718.84963461640882</c:v>
                </c:pt>
                <c:pt idx="103">
                  <c:v>719.61492818801969</c:v>
                </c:pt>
                <c:pt idx="104">
                  <c:v>738.71457066722155</c:v>
                </c:pt>
                <c:pt idx="105">
                  <c:v>747.4661841861008</c:v>
                </c:pt>
                <c:pt idx="106">
                  <c:v>760.9601374006636</c:v>
                </c:pt>
                <c:pt idx="107">
                  <c:v>765.63574554945797</c:v>
                </c:pt>
                <c:pt idx="108">
                  <c:v>779.14718914322566</c:v>
                </c:pt>
                <c:pt idx="109">
                  <c:v>793.09196464274078</c:v>
                </c:pt>
                <c:pt idx="110">
                  <c:v>799.23255867108821</c:v>
                </c:pt>
                <c:pt idx="111">
                  <c:v>803.49278578991766</c:v>
                </c:pt>
                <c:pt idx="112">
                  <c:v>806.30524048011682</c:v>
                </c:pt>
                <c:pt idx="113">
                  <c:v>824.16257598488517</c:v>
                </c:pt>
                <c:pt idx="114">
                  <c:v>819.38606838886972</c:v>
                </c:pt>
                <c:pt idx="115">
                  <c:v>827.72421520407022</c:v>
                </c:pt>
                <c:pt idx="116">
                  <c:v>836.21245135628089</c:v>
                </c:pt>
                <c:pt idx="117">
                  <c:v>845.05053516638543</c:v>
                </c:pt>
                <c:pt idx="118">
                  <c:v>848.36282502927588</c:v>
                </c:pt>
                <c:pt idx="119">
                  <c:v>846.64841762950391</c:v>
                </c:pt>
                <c:pt idx="120">
                  <c:v>854.3383872612078</c:v>
                </c:pt>
                <c:pt idx="121">
                  <c:v>853.80574004840776</c:v>
                </c:pt>
                <c:pt idx="122">
                  <c:v>-54.418693130369299</c:v>
                </c:pt>
                <c:pt idx="123">
                  <c:v>902.94812643044065</c:v>
                </c:pt>
                <c:pt idx="124">
                  <c:v>863.89296806802975</c:v>
                </c:pt>
                <c:pt idx="125">
                  <c:v>885.33408534939974</c:v>
                </c:pt>
                <c:pt idx="126">
                  <c:v>891.72690234324511</c:v>
                </c:pt>
                <c:pt idx="127">
                  <c:v>881.70491997488386</c:v>
                </c:pt>
                <c:pt idx="128">
                  <c:v>895.33960044152991</c:v>
                </c:pt>
                <c:pt idx="129">
                  <c:v>891.94332940947857</c:v>
                </c:pt>
                <c:pt idx="130">
                  <c:v>896.90456850577948</c:v>
                </c:pt>
                <c:pt idx="131">
                  <c:v>895.556031454307</c:v>
                </c:pt>
                <c:pt idx="132">
                  <c:v>898.71928112374849</c:v>
                </c:pt>
                <c:pt idx="133">
                  <c:v>904.99598622812391</c:v>
                </c:pt>
                <c:pt idx="134">
                  <c:v>898.96901353385988</c:v>
                </c:pt>
                <c:pt idx="135">
                  <c:v>909.85765946645472</c:v>
                </c:pt>
                <c:pt idx="136">
                  <c:v>914.98586031462082</c:v>
                </c:pt>
                <c:pt idx="137">
                  <c:v>911.07309711544883</c:v>
                </c:pt>
                <c:pt idx="138">
                  <c:v>914.63620583431225</c:v>
                </c:pt>
                <c:pt idx="139">
                  <c:v>914.68615643457883</c:v>
                </c:pt>
                <c:pt idx="140">
                  <c:v>907.70985024705556</c:v>
                </c:pt>
                <c:pt idx="141">
                  <c:v>910.59025109167999</c:v>
                </c:pt>
                <c:pt idx="142">
                  <c:v>920.6137222321712</c:v>
                </c:pt>
                <c:pt idx="143">
                  <c:v>919.86444087621101</c:v>
                </c:pt>
                <c:pt idx="144">
                  <c:v>927.49060198116877</c:v>
                </c:pt>
                <c:pt idx="145">
                  <c:v>923.94389826676036</c:v>
                </c:pt>
                <c:pt idx="146">
                  <c:v>923.51097198647847</c:v>
                </c:pt>
                <c:pt idx="147">
                  <c:v>917.76646912747208</c:v>
                </c:pt>
                <c:pt idx="148">
                  <c:v>926.47487230759452</c:v>
                </c:pt>
                <c:pt idx="149">
                  <c:v>922.51191521862938</c:v>
                </c:pt>
                <c:pt idx="150">
                  <c:v>920.51381787670869</c:v>
                </c:pt>
                <c:pt idx="151">
                  <c:v>917.63326536856357</c:v>
                </c:pt>
                <c:pt idx="152">
                  <c:v>920.91343562128657</c:v>
                </c:pt>
                <c:pt idx="153">
                  <c:v>923.39441508478899</c:v>
                </c:pt>
                <c:pt idx="154">
                  <c:v>921.49621304255106</c:v>
                </c:pt>
                <c:pt idx="155">
                  <c:v>925.12612521997789</c:v>
                </c:pt>
                <c:pt idx="156">
                  <c:v>924.34352342886257</c:v>
                </c:pt>
                <c:pt idx="157">
                  <c:v>936.71568586892556</c:v>
                </c:pt>
                <c:pt idx="158">
                  <c:v>936.13285972843619</c:v>
                </c:pt>
                <c:pt idx="159">
                  <c:v>935.46677503399735</c:v>
                </c:pt>
                <c:pt idx="160">
                  <c:v>924.64324287007469</c:v>
                </c:pt>
                <c:pt idx="161">
                  <c:v>921.9790871521401</c:v>
                </c:pt>
                <c:pt idx="162">
                  <c:v>927.59051012286307</c:v>
                </c:pt>
                <c:pt idx="163">
                  <c:v>929.80515465735982</c:v>
                </c:pt>
                <c:pt idx="164">
                  <c:v>934.66747666669391</c:v>
                </c:pt>
                <c:pt idx="165">
                  <c:v>920.98003866241174</c:v>
                </c:pt>
                <c:pt idx="166">
                  <c:v>931.53692557955878</c:v>
                </c:pt>
                <c:pt idx="167">
                  <c:v>927.77367519130155</c:v>
                </c:pt>
                <c:pt idx="168">
                  <c:v>922.59516974277528</c:v>
                </c:pt>
                <c:pt idx="169">
                  <c:v>927.25748319641434</c:v>
                </c:pt>
                <c:pt idx="170">
                  <c:v>933.76827025458044</c:v>
                </c:pt>
                <c:pt idx="171">
                  <c:v>933.55179530810415</c:v>
                </c:pt>
                <c:pt idx="172">
                  <c:v>933.20210555958829</c:v>
                </c:pt>
                <c:pt idx="173">
                  <c:v>942.0944285408151</c:v>
                </c:pt>
                <c:pt idx="174">
                  <c:v>933.38527629558621</c:v>
                </c:pt>
                <c:pt idx="175">
                  <c:v>942.39417751481528</c:v>
                </c:pt>
                <c:pt idx="176">
                  <c:v>945.25847121239417</c:v>
                </c:pt>
                <c:pt idx="177">
                  <c:v>937.29851390940598</c:v>
                </c:pt>
                <c:pt idx="178">
                  <c:v>947.45668181093515</c:v>
                </c:pt>
                <c:pt idx="179">
                  <c:v>956.1998403116728</c:v>
                </c:pt>
                <c:pt idx="180">
                  <c:v>965.75953839231249</c:v>
                </c:pt>
                <c:pt idx="181">
                  <c:v>945.1085942220152</c:v>
                </c:pt>
                <c:pt idx="182">
                  <c:v>971.63885620128315</c:v>
                </c:pt>
                <c:pt idx="183">
                  <c:v>971.22246707976706</c:v>
                </c:pt>
                <c:pt idx="184">
                  <c:v>977.60166377442374</c:v>
                </c:pt>
                <c:pt idx="185">
                  <c:v>975.01997473476877</c:v>
                </c:pt>
                <c:pt idx="186">
                  <c:v>971.53892271662585</c:v>
                </c:pt>
                <c:pt idx="187">
                  <c:v>990.64398537856584</c:v>
                </c:pt>
                <c:pt idx="188">
                  <c:v>989.66119372488231</c:v>
                </c:pt>
                <c:pt idx="189">
                  <c:v>994.10879091656909</c:v>
                </c:pt>
                <c:pt idx="190">
                  <c:v>1005.2699820918693</c:v>
                </c:pt>
                <c:pt idx="191">
                  <c:v>1005.5198686721784</c:v>
                </c:pt>
                <c:pt idx="192">
                  <c:v>1015.9321716101941</c:v>
                </c:pt>
                <c:pt idx="193">
                  <c:v>1032.0934913735473</c:v>
                </c:pt>
                <c:pt idx="194">
                  <c:v>1020.547132753155</c:v>
                </c:pt>
                <c:pt idx="195">
                  <c:v>1037.9086674446389</c:v>
                </c:pt>
                <c:pt idx="196">
                  <c:v>1032.0934913735471</c:v>
                </c:pt>
                <c:pt idx="197">
                  <c:v>1057.4887124994862</c:v>
                </c:pt>
                <c:pt idx="198">
                  <c:v>1054.772340341774</c:v>
                </c:pt>
                <c:pt idx="199">
                  <c:v>1074.0047343923095</c:v>
                </c:pt>
                <c:pt idx="200">
                  <c:v>1069.3213822370913</c:v>
                </c:pt>
                <c:pt idx="201">
                  <c:v>1085.8221700662127</c:v>
                </c:pt>
                <c:pt idx="202">
                  <c:v>1094.256693505064</c:v>
                </c:pt>
                <c:pt idx="203">
                  <c:v>1100.6079475843455</c:v>
                </c:pt>
                <c:pt idx="204">
                  <c:v>1106.859485837824</c:v>
                </c:pt>
                <c:pt idx="205">
                  <c:v>1121.947792831681</c:v>
                </c:pt>
                <c:pt idx="206">
                  <c:v>1125.715983758623</c:v>
                </c:pt>
                <c:pt idx="207">
                  <c:v>1132.9025411052439</c:v>
                </c:pt>
                <c:pt idx="208">
                  <c:v>1150.4455179214219</c:v>
                </c:pt>
                <c:pt idx="209">
                  <c:v>1149.2447766620792</c:v>
                </c:pt>
                <c:pt idx="210">
                  <c:v>1168.1411844158495</c:v>
                </c:pt>
                <c:pt idx="211">
                  <c:v>1164.1381617622314</c:v>
                </c:pt>
                <c:pt idx="212">
                  <c:v>1179.7006879123971</c:v>
                </c:pt>
                <c:pt idx="213">
                  <c:v>1196.449866647632</c:v>
                </c:pt>
                <c:pt idx="214">
                  <c:v>1192.8128813495634</c:v>
                </c:pt>
                <c:pt idx="215">
                  <c:v>1208.0623219396361</c:v>
                </c:pt>
                <c:pt idx="216">
                  <c:v>1216.0549391807015</c:v>
                </c:pt>
                <c:pt idx="217">
                  <c:v>1230.0392661304738</c:v>
                </c:pt>
                <c:pt idx="218">
                  <c:v>1228.3036420434705</c:v>
                </c:pt>
                <c:pt idx="219">
                  <c:v>1235.7970680378119</c:v>
                </c:pt>
                <c:pt idx="220">
                  <c:v>1257.4959697340537</c:v>
                </c:pt>
                <c:pt idx="221">
                  <c:v>1248.5821814976505</c:v>
                </c:pt>
                <c:pt idx="222">
                  <c:v>1266.3938364436272</c:v>
                </c:pt>
                <c:pt idx="223">
                  <c:v>1270.0500332938941</c:v>
                </c:pt>
                <c:pt idx="224">
                  <c:v>1277.7468438414833</c:v>
                </c:pt>
                <c:pt idx="225">
                  <c:v>1307.6715701719809</c:v>
                </c:pt>
                <c:pt idx="226">
                  <c:v>1299.0038156449575</c:v>
                </c:pt>
                <c:pt idx="227">
                  <c:v>1303.4461519147146</c:v>
                </c:pt>
                <c:pt idx="228">
                  <c:v>1307.8552881964151</c:v>
                </c:pt>
                <c:pt idx="229">
                  <c:v>1318.5616448125477</c:v>
                </c:pt>
                <c:pt idx="230">
                  <c:v>1322.1362648500158</c:v>
                </c:pt>
                <c:pt idx="231">
                  <c:v>1336.2523232803751</c:v>
                </c:pt>
                <c:pt idx="232">
                  <c:v>1328.5842846988369</c:v>
                </c:pt>
                <c:pt idx="233">
                  <c:v>1348.8666998701749</c:v>
                </c:pt>
                <c:pt idx="234">
                  <c:v>1334.1974279008468</c:v>
                </c:pt>
                <c:pt idx="235">
                  <c:v>1354.4977792621874</c:v>
                </c:pt>
                <c:pt idx="236">
                  <c:v>1351.2059787547448</c:v>
                </c:pt>
                <c:pt idx="237">
                  <c:v>1365.2429086753964</c:v>
                </c:pt>
                <c:pt idx="238">
                  <c:v>1361.5830719255821</c:v>
                </c:pt>
                <c:pt idx="239">
                  <c:v>1372.0282037199943</c:v>
                </c:pt>
                <c:pt idx="240">
                  <c:v>1367.81658115665</c:v>
                </c:pt>
                <c:pt idx="241">
                  <c:v>1387.0211839643339</c:v>
                </c:pt>
                <c:pt idx="242">
                  <c:v>1376.6745879892003</c:v>
                </c:pt>
                <c:pt idx="243">
                  <c:v>1387.6898262031632</c:v>
                </c:pt>
                <c:pt idx="244">
                  <c:v>1387.2719242108453</c:v>
                </c:pt>
                <c:pt idx="245">
                  <c:v>1388.92682769413</c:v>
                </c:pt>
                <c:pt idx="246">
                  <c:v>1398.9070573757322</c:v>
                </c:pt>
                <c:pt idx="247">
                  <c:v>1398.756593209428</c:v>
                </c:pt>
                <c:pt idx="248">
                  <c:v>1413.6370891785466</c:v>
                </c:pt>
                <c:pt idx="249">
                  <c:v>1407.1997069294769</c:v>
                </c:pt>
                <c:pt idx="250">
                  <c:v>1421.446197397499</c:v>
                </c:pt>
                <c:pt idx="251">
                  <c:v>1426.4965790821705</c:v>
                </c:pt>
                <c:pt idx="252">
                  <c:v>1427.5000018991827</c:v>
                </c:pt>
                <c:pt idx="253">
                  <c:v>1431.5472612191556</c:v>
                </c:pt>
                <c:pt idx="254">
                  <c:v>1432.2998721196609</c:v>
                </c:pt>
                <c:pt idx="255">
                  <c:v>1430.3598220979043</c:v>
                </c:pt>
                <c:pt idx="256">
                  <c:v>1424.6402781262191</c:v>
                </c:pt>
                <c:pt idx="257">
                  <c:v>1441.733166107495</c:v>
                </c:pt>
                <c:pt idx="258">
                  <c:v>1438.4715350573986</c:v>
                </c:pt>
                <c:pt idx="259">
                  <c:v>1440.9971972356734</c:v>
                </c:pt>
                <c:pt idx="260">
                  <c:v>1448.5411857518079</c:v>
                </c:pt>
                <c:pt idx="261">
                  <c:v>1442.3855075661756</c:v>
                </c:pt>
                <c:pt idx="262">
                  <c:v>1461.2721762930273</c:v>
                </c:pt>
                <c:pt idx="263">
                  <c:v>1442.9040390234443</c:v>
                </c:pt>
                <c:pt idx="264">
                  <c:v>1447.8218846630677</c:v>
                </c:pt>
                <c:pt idx="265">
                  <c:v>1445.8982030051909</c:v>
                </c:pt>
                <c:pt idx="266">
                  <c:v>1440.5455831772629</c:v>
                </c:pt>
                <c:pt idx="267">
                  <c:v>1445.0283789295479</c:v>
                </c:pt>
                <c:pt idx="268">
                  <c:v>1445.5301994038352</c:v>
                </c:pt>
                <c:pt idx="269">
                  <c:v>1427.8679265725755</c:v>
                </c:pt>
                <c:pt idx="270">
                  <c:v>1444.0247470393708</c:v>
                </c:pt>
                <c:pt idx="271">
                  <c:v>1441.2146419104927</c:v>
                </c:pt>
                <c:pt idx="272">
                  <c:v>1442.6531363036891</c:v>
                </c:pt>
                <c:pt idx="273">
                  <c:v>1465.0199124683654</c:v>
                </c:pt>
                <c:pt idx="274">
                  <c:v>1469.9390767785922</c:v>
                </c:pt>
                <c:pt idx="275">
                  <c:v>1478.4060899679671</c:v>
                </c:pt>
                <c:pt idx="276">
                  <c:v>1475.9462144067718</c:v>
                </c:pt>
                <c:pt idx="277">
                  <c:v>1480.4811452380143</c:v>
                </c:pt>
                <c:pt idx="278">
                  <c:v>1474.6410046524322</c:v>
                </c:pt>
                <c:pt idx="279">
                  <c:v>1484.5644744354872</c:v>
                </c:pt>
                <c:pt idx="280">
                  <c:v>1487.041348896608</c:v>
                </c:pt>
                <c:pt idx="281">
                  <c:v>1475.5780761942835</c:v>
                </c:pt>
                <c:pt idx="282">
                  <c:v>1474.5908046968495</c:v>
                </c:pt>
                <c:pt idx="283">
                  <c:v>1456.5208280215093</c:v>
                </c:pt>
                <c:pt idx="284">
                  <c:v>1416.9144868904464</c:v>
                </c:pt>
                <c:pt idx="285">
                  <c:v>1386.6701488143731</c:v>
                </c:pt>
                <c:pt idx="286">
                  <c:v>1342.8182681047017</c:v>
                </c:pt>
                <c:pt idx="287">
                  <c:v>1348.4656866032751</c:v>
                </c:pt>
                <c:pt idx="288">
                  <c:v>1345.7588926641818</c:v>
                </c:pt>
                <c:pt idx="289">
                  <c:v>1362.5523293759252</c:v>
                </c:pt>
                <c:pt idx="290">
                  <c:v>1367.9502804331742</c:v>
                </c:pt>
                <c:pt idx="291">
                  <c:v>1386.4528420391373</c:v>
                </c:pt>
                <c:pt idx="292">
                  <c:v>1410.5103006608663</c:v>
                </c:pt>
                <c:pt idx="293">
                  <c:v>1454.7809661950605</c:v>
                </c:pt>
                <c:pt idx="294">
                  <c:v>1491.8781690135181</c:v>
                </c:pt>
                <c:pt idx="295">
                  <c:v>1507.0767338861333</c:v>
                </c:pt>
                <c:pt idx="296">
                  <c:v>1509.5710504602544</c:v>
                </c:pt>
                <c:pt idx="297">
                  <c:v>1489.1166269204089</c:v>
                </c:pt>
                <c:pt idx="298">
                  <c:v>1469.336714195543</c:v>
                </c:pt>
                <c:pt idx="299">
                  <c:v>1428.7208490026912</c:v>
                </c:pt>
                <c:pt idx="300">
                  <c:v>1401.1306136476835</c:v>
                </c:pt>
                <c:pt idx="301">
                  <c:v>1333.5792974685669</c:v>
                </c:pt>
                <c:pt idx="302">
                  <c:v>1284.9266144770186</c:v>
                </c:pt>
                <c:pt idx="303">
                  <c:v>1232.7595800035892</c:v>
                </c:pt>
                <c:pt idx="304">
                  <c:v>1266.7778143944472</c:v>
                </c:pt>
                <c:pt idx="305">
                  <c:v>1320.165196070107</c:v>
                </c:pt>
                <c:pt idx="306">
                  <c:v>1403.7889246101643</c:v>
                </c:pt>
                <c:pt idx="307">
                  <c:v>1448.0895308528027</c:v>
                </c:pt>
                <c:pt idx="308">
                  <c:v>1498.071065457819</c:v>
                </c:pt>
                <c:pt idx="309">
                  <c:v>1557.7153407484104</c:v>
                </c:pt>
                <c:pt idx="310">
                  <c:v>1604.1303334940769</c:v>
                </c:pt>
                <c:pt idx="311">
                  <c:v>1645.9458429721763</c:v>
                </c:pt>
                <c:pt idx="312">
                  <c:v>1708.5478202875945</c:v>
                </c:pt>
                <c:pt idx="313">
                  <c:v>1691.7465986325808</c:v>
                </c:pt>
                <c:pt idx="314">
                  <c:v>1606.2758482895445</c:v>
                </c:pt>
                <c:pt idx="315">
                  <c:v>1539.1238879468524</c:v>
                </c:pt>
                <c:pt idx="316">
                  <c:v>1529.1265686387342</c:v>
                </c:pt>
                <c:pt idx="317">
                  <c:v>1524.0363035386533</c:v>
                </c:pt>
                <c:pt idx="318">
                  <c:v>1495.2088831976134</c:v>
                </c:pt>
                <c:pt idx="319">
                  <c:v>1496.0959813057743</c:v>
                </c:pt>
                <c:pt idx="320">
                  <c:v>1481.48522339242</c:v>
                </c:pt>
                <c:pt idx="321">
                  <c:v>1474.607538011925</c:v>
                </c:pt>
                <c:pt idx="322">
                  <c:v>1485.7526952171033</c:v>
                </c:pt>
                <c:pt idx="323">
                  <c:v>1487.5936353813959</c:v>
                </c:pt>
                <c:pt idx="324">
                  <c:v>1484.4975329423987</c:v>
                </c:pt>
                <c:pt idx="325">
                  <c:v>1483.8281210766688</c:v>
                </c:pt>
                <c:pt idx="326">
                  <c:v>1475.2768734460901</c:v>
                </c:pt>
                <c:pt idx="327">
                  <c:v>1468.4666427672025</c:v>
                </c:pt>
                <c:pt idx="328">
                  <c:v>1468.7510881742965</c:v>
                </c:pt>
                <c:pt idx="329">
                  <c:v>1465.6222432044369</c:v>
                </c:pt>
                <c:pt idx="330">
                  <c:v>1463.0958300838661</c:v>
                </c:pt>
                <c:pt idx="331">
                  <c:v>1456.186236360373</c:v>
                </c:pt>
                <c:pt idx="332">
                  <c:v>1447.5709671424845</c:v>
                </c:pt>
                <c:pt idx="333">
                  <c:v>1434.9089752230277</c:v>
                </c:pt>
                <c:pt idx="334">
                  <c:v>1445.5803816174191</c:v>
                </c:pt>
                <c:pt idx="335">
                  <c:v>1437.936305158609</c:v>
                </c:pt>
                <c:pt idx="336">
                  <c:v>1423.1351989876346</c:v>
                </c:pt>
                <c:pt idx="337">
                  <c:v>1437.7355948263487</c:v>
                </c:pt>
                <c:pt idx="338">
                  <c:v>1407.065948230957</c:v>
                </c:pt>
                <c:pt idx="339">
                  <c:v>1420.426123526016</c:v>
                </c:pt>
                <c:pt idx="340">
                  <c:v>1414.0885600071117</c:v>
                </c:pt>
                <c:pt idx="341">
                  <c:v>1402.3510859509372</c:v>
                </c:pt>
                <c:pt idx="342">
                  <c:v>1386.7370125449806</c:v>
                </c:pt>
                <c:pt idx="343">
                  <c:v>1392.587785197275</c:v>
                </c:pt>
                <c:pt idx="344">
                  <c:v>1386.3525467845388</c:v>
                </c:pt>
                <c:pt idx="345">
                  <c:v>1381.8393778697014</c:v>
                </c:pt>
                <c:pt idx="346">
                  <c:v>1371.7440801209591</c:v>
                </c:pt>
                <c:pt idx="347">
                  <c:v>1372.7134466877058</c:v>
                </c:pt>
                <c:pt idx="348">
                  <c:v>1364.7081287844846</c:v>
                </c:pt>
                <c:pt idx="349">
                  <c:v>1357.8899615250343</c:v>
                </c:pt>
                <c:pt idx="350">
                  <c:v>1353.0106060209084</c:v>
                </c:pt>
                <c:pt idx="351">
                  <c:v>1343.5701234521612</c:v>
                </c:pt>
                <c:pt idx="352">
                  <c:v>1342.7514368133845</c:v>
                </c:pt>
                <c:pt idx="353">
                  <c:v>1341.6654350777769</c:v>
                </c:pt>
                <c:pt idx="354">
                  <c:v>1319.6139722800262</c:v>
                </c:pt>
                <c:pt idx="355">
                  <c:v>1330.38847273338</c:v>
                </c:pt>
                <c:pt idx="356">
                  <c:v>1316.2732902342698</c:v>
                </c:pt>
                <c:pt idx="357">
                  <c:v>1332.44328460325</c:v>
                </c:pt>
                <c:pt idx="358">
                  <c:v>1301.8094781128323</c:v>
                </c:pt>
                <c:pt idx="359">
                  <c:v>1308.4899531528638</c:v>
                </c:pt>
                <c:pt idx="360">
                  <c:v>1307.5045540894212</c:v>
                </c:pt>
                <c:pt idx="361">
                  <c:v>1296.7326241701421</c:v>
                </c:pt>
                <c:pt idx="362">
                  <c:v>1308.0223048856151</c:v>
                </c:pt>
                <c:pt idx="363">
                  <c:v>1290.8544906585655</c:v>
                </c:pt>
                <c:pt idx="364">
                  <c:v>1287.8821590397858</c:v>
                </c:pt>
                <c:pt idx="365">
                  <c:v>1282.6223526567067</c:v>
                </c:pt>
                <c:pt idx="366">
                  <c:v>1285.327361118508</c:v>
                </c:pt>
                <c:pt idx="367">
                  <c:v>1286.4294227304654</c:v>
                </c:pt>
                <c:pt idx="368">
                  <c:v>1284.1752188837631</c:v>
                </c:pt>
                <c:pt idx="369">
                  <c:v>1279.8506300972174</c:v>
                </c:pt>
                <c:pt idx="370">
                  <c:v>1267.3621314531038</c:v>
                </c:pt>
                <c:pt idx="371">
                  <c:v>1269.9164712694273</c:v>
                </c:pt>
                <c:pt idx="372">
                  <c:v>1264.5908289355343</c:v>
                </c:pt>
                <c:pt idx="373">
                  <c:v>1275.4928361674863</c:v>
                </c:pt>
                <c:pt idx="374">
                  <c:v>1273.3557496791204</c:v>
                </c:pt>
                <c:pt idx="375">
                  <c:v>1268.3972156454242</c:v>
                </c:pt>
                <c:pt idx="376">
                  <c:v>1287.1474391616171</c:v>
                </c:pt>
                <c:pt idx="377">
                  <c:v>1290.6040098206634</c:v>
                </c:pt>
                <c:pt idx="378">
                  <c:v>1288.9842490912574</c:v>
                </c:pt>
                <c:pt idx="379">
                  <c:v>1294.6201294228883</c:v>
                </c:pt>
                <c:pt idx="380">
                  <c:v>1300.2563335484072</c:v>
                </c:pt>
                <c:pt idx="381">
                  <c:v>1273.8900170453599</c:v>
                </c:pt>
                <c:pt idx="382">
                  <c:v>1271.6694868837737</c:v>
                </c:pt>
                <c:pt idx="383">
                  <c:v>1282.3718926315491</c:v>
                </c:pt>
                <c:pt idx="384">
                  <c:v>1262.4372784593836</c:v>
                </c:pt>
                <c:pt idx="385">
                  <c:v>1258.230473529974</c:v>
                </c:pt>
                <c:pt idx="386">
                  <c:v>1259.5492548978373</c:v>
                </c:pt>
                <c:pt idx="387">
                  <c:v>1342.3003268566802</c:v>
                </c:pt>
                <c:pt idx="388">
                  <c:v>1269.6827381509231</c:v>
                </c:pt>
                <c:pt idx="389">
                  <c:v>1271.0684495323881</c:v>
                </c:pt>
                <c:pt idx="390">
                  <c:v>1273.7564499380057</c:v>
                </c:pt>
                <c:pt idx="391">
                  <c:v>1271.1519267283807</c:v>
                </c:pt>
                <c:pt idx="392">
                  <c:v>1279.1326663218313</c:v>
                </c:pt>
                <c:pt idx="393">
                  <c:v>1290.6374072289427</c:v>
                </c:pt>
                <c:pt idx="394">
                  <c:v>1307.2540305070345</c:v>
                </c:pt>
                <c:pt idx="395">
                  <c:v>1325.1096494468277</c:v>
                </c:pt>
                <c:pt idx="396">
                  <c:v>1329.0353284663561</c:v>
                </c:pt>
                <c:pt idx="397">
                  <c:v>1307.0703136261338</c:v>
                </c:pt>
                <c:pt idx="398">
                  <c:v>1324.0572610855436</c:v>
                </c:pt>
                <c:pt idx="399">
                  <c:v>1346.9953195512171</c:v>
                </c:pt>
                <c:pt idx="400">
                  <c:v>1353.7291249091954</c:v>
                </c:pt>
                <c:pt idx="401">
                  <c:v>1376.1397401060487</c:v>
                </c:pt>
                <c:pt idx="402">
                  <c:v>1393.7914209563251</c:v>
                </c:pt>
                <c:pt idx="403">
                  <c:v>1402.6353079860257</c:v>
                </c:pt>
                <c:pt idx="404">
                  <c:v>1428.5034365876372</c:v>
                </c:pt>
                <c:pt idx="405">
                  <c:v>1404.2905018337631</c:v>
                </c:pt>
                <c:pt idx="406">
                  <c:v>1389.4450361765928</c:v>
                </c:pt>
                <c:pt idx="407">
                  <c:v>1392.9221268088004</c:v>
                </c:pt>
                <c:pt idx="408">
                  <c:v>1392.2534448580382</c:v>
                </c:pt>
                <c:pt idx="409">
                  <c:v>1373.6326832787784</c:v>
                </c:pt>
                <c:pt idx="410">
                  <c:v>1380.5356162405717</c:v>
                </c:pt>
                <c:pt idx="411">
                  <c:v>1406.2132413853928</c:v>
                </c:pt>
                <c:pt idx="412">
                  <c:v>1402.217334726392</c:v>
                </c:pt>
                <c:pt idx="413">
                  <c:v>1389.1942897563833</c:v>
                </c:pt>
                <c:pt idx="414">
                  <c:v>1399.5590717606831</c:v>
                </c:pt>
                <c:pt idx="415">
                  <c:v>1397.101504486425</c:v>
                </c:pt>
                <c:pt idx="416">
                  <c:v>1376.6244458641688</c:v>
                </c:pt>
                <c:pt idx="417">
                  <c:v>1398.3052022662948</c:v>
                </c:pt>
                <c:pt idx="418">
                  <c:v>1400.9467083455963</c:v>
                </c:pt>
                <c:pt idx="419">
                  <c:v>1399.3250147542374</c:v>
                </c:pt>
                <c:pt idx="420">
                  <c:v>1416.5131661597661</c:v>
                </c:pt>
                <c:pt idx="421">
                  <c:v>1453.0076831895465</c:v>
                </c:pt>
                <c:pt idx="422">
                  <c:v>1470.0060062293853</c:v>
                </c:pt>
                <c:pt idx="423">
                  <c:v>1478.9917856523591</c:v>
                </c:pt>
                <c:pt idx="424">
                  <c:v>1485.5686035229844</c:v>
                </c:pt>
                <c:pt idx="425">
                  <c:v>1466.9607718367638</c:v>
                </c:pt>
                <c:pt idx="426">
                  <c:v>1459.498753650598</c:v>
                </c:pt>
                <c:pt idx="427">
                  <c:v>1462.8448661473167</c:v>
                </c:pt>
                <c:pt idx="428">
                  <c:v>1485.5853391141025</c:v>
                </c:pt>
                <c:pt idx="429">
                  <c:v>1504.9675076557824</c:v>
                </c:pt>
                <c:pt idx="430">
                  <c:v>1531.1024854004129</c:v>
                </c:pt>
                <c:pt idx="431">
                  <c:v>1557.5813320114307</c:v>
                </c:pt>
                <c:pt idx="432">
                  <c:v>1608.8069665781636</c:v>
                </c:pt>
                <c:pt idx="433">
                  <c:v>1631.5239471695556</c:v>
                </c:pt>
                <c:pt idx="434">
                  <c:v>1609.7121561018455</c:v>
                </c:pt>
                <c:pt idx="435">
                  <c:v>1557.6818385418856</c:v>
                </c:pt>
                <c:pt idx="436">
                  <c:v>1550.3787113743394</c:v>
                </c:pt>
                <c:pt idx="437">
                  <c:v>1551.5679341449522</c:v>
                </c:pt>
                <c:pt idx="438">
                  <c:v>1563.360674991128</c:v>
                </c:pt>
                <c:pt idx="439">
                  <c:v>1558.5529007400485</c:v>
                </c:pt>
                <c:pt idx="440">
                  <c:v>1558.2681293008766</c:v>
                </c:pt>
                <c:pt idx="441">
                  <c:v>1606.6446150100669</c:v>
                </c:pt>
                <c:pt idx="442">
                  <c:v>1632.7144814716708</c:v>
                </c:pt>
                <c:pt idx="443">
                  <c:v>1677.4159407595928</c:v>
                </c:pt>
                <c:pt idx="444">
                  <c:v>1727.0658700460294</c:v>
                </c:pt>
                <c:pt idx="445">
                  <c:v>1743.9934485403144</c:v>
                </c:pt>
                <c:pt idx="446">
                  <c:v>1709.8236067250632</c:v>
                </c:pt>
                <c:pt idx="447">
                  <c:v>1654.5500692805472</c:v>
                </c:pt>
                <c:pt idx="448">
                  <c:v>1619.6532220928964</c:v>
                </c:pt>
                <c:pt idx="449">
                  <c:v>1596.6550478999168</c:v>
                </c:pt>
                <c:pt idx="450">
                  <c:v>1601.0127447948196</c:v>
                </c:pt>
                <c:pt idx="451">
                  <c:v>1599.4372398200212</c:v>
                </c:pt>
                <c:pt idx="452">
                  <c:v>1560.7473519894893</c:v>
                </c:pt>
                <c:pt idx="453">
                  <c:v>1569.3917672057739</c:v>
                </c:pt>
                <c:pt idx="454">
                  <c:v>1560.5463308981612</c:v>
                </c:pt>
                <c:pt idx="455">
                  <c:v>1576.428655707914</c:v>
                </c:pt>
                <c:pt idx="456">
                  <c:v>1577.0821147572808</c:v>
                </c:pt>
                <c:pt idx="457">
                  <c:v>1593.1187996640358</c:v>
                </c:pt>
                <c:pt idx="458">
                  <c:v>1601.7669879187169</c:v>
                </c:pt>
                <c:pt idx="459">
                  <c:v>1615.3111719580693</c:v>
                </c:pt>
                <c:pt idx="460">
                  <c:v>1615.9146845447212</c:v>
                </c:pt>
                <c:pt idx="461">
                  <c:v>1596.1857729266615</c:v>
                </c:pt>
                <c:pt idx="462">
                  <c:v>1534.6525646268924</c:v>
                </c:pt>
                <c:pt idx="463">
                  <c:v>1527.2176800453858</c:v>
                </c:pt>
                <c:pt idx="464">
                  <c:v>1511.3288378390741</c:v>
                </c:pt>
                <c:pt idx="465">
                  <c:v>1538.6884667464317</c:v>
                </c:pt>
                <c:pt idx="466">
                  <c:v>1576.294613534905</c:v>
                </c:pt>
                <c:pt idx="467">
                  <c:v>1583.2651270648582</c:v>
                </c:pt>
                <c:pt idx="468">
                  <c:v>1589.5492049974218</c:v>
                </c:pt>
                <c:pt idx="469">
                  <c:v>1553.0586763199817</c:v>
                </c:pt>
                <c:pt idx="470">
                  <c:v>1562.37229216542</c:v>
                </c:pt>
                <c:pt idx="471">
                  <c:v>1515.999721377221</c:v>
                </c:pt>
                <c:pt idx="472">
                  <c:v>1522.9647113317901</c:v>
                </c:pt>
                <c:pt idx="473">
                  <c:v>1516.9372799691166</c:v>
                </c:pt>
                <c:pt idx="474">
                  <c:v>1522.3619472067919</c:v>
                </c:pt>
                <c:pt idx="475">
                  <c:v>1565.5385135040165</c:v>
                </c:pt>
                <c:pt idx="476">
                  <c:v>1568.7048683425353</c:v>
                </c:pt>
                <c:pt idx="477">
                  <c:v>1567.6158952465685</c:v>
                </c:pt>
                <c:pt idx="478">
                  <c:v>1570.2294572756355</c:v>
                </c:pt>
                <c:pt idx="479">
                  <c:v>1549.7757322906768</c:v>
                </c:pt>
                <c:pt idx="480">
                  <c:v>1530.3991872026768</c:v>
                </c:pt>
                <c:pt idx="481">
                  <c:v>1541.5857389429568</c:v>
                </c:pt>
                <c:pt idx="482">
                  <c:v>1526.0790671442337</c:v>
                </c:pt>
                <c:pt idx="483">
                  <c:v>1542.0211766060374</c:v>
                </c:pt>
                <c:pt idx="484">
                  <c:v>1541.6192340598659</c:v>
                </c:pt>
                <c:pt idx="485">
                  <c:v>1518.4608366760231</c:v>
                </c:pt>
                <c:pt idx="486">
                  <c:v>1531.5880997988961</c:v>
                </c:pt>
                <c:pt idx="487">
                  <c:v>1535.2554245147255</c:v>
                </c:pt>
                <c:pt idx="488">
                  <c:v>1544.1481577399011</c:v>
                </c:pt>
                <c:pt idx="489">
                  <c:v>1561.2499070633014</c:v>
                </c:pt>
                <c:pt idx="490">
                  <c:v>1582.1424280153849</c:v>
                </c:pt>
                <c:pt idx="491">
                  <c:v>1613.9197593478414</c:v>
                </c:pt>
                <c:pt idx="492">
                  <c:v>1665.0845516406332</c:v>
                </c:pt>
                <c:pt idx="493">
                  <c:v>1732.4728251114805</c:v>
                </c:pt>
                <c:pt idx="494">
                  <c:v>1767.6287447996581</c:v>
                </c:pt>
                <c:pt idx="495">
                  <c:v>1811.7304997058247</c:v>
                </c:pt>
                <c:pt idx="496">
                  <c:v>1749.468962747447</c:v>
                </c:pt>
                <c:pt idx="497">
                  <c:v>1684.4298719756882</c:v>
                </c:pt>
                <c:pt idx="498">
                  <c:v>1650.0046260239767</c:v>
                </c:pt>
                <c:pt idx="499">
                  <c:v>1647.8578026429284</c:v>
                </c:pt>
                <c:pt idx="500">
                  <c:v>1653.3591683385525</c:v>
                </c:pt>
                <c:pt idx="501">
                  <c:v>1653.7281777436003</c:v>
                </c:pt>
                <c:pt idx="502">
                  <c:v>1651.4973776419097</c:v>
                </c:pt>
                <c:pt idx="503">
                  <c:v>1620.4411897026505</c:v>
                </c:pt>
                <c:pt idx="504">
                  <c:v>1561.7189614895744</c:v>
                </c:pt>
                <c:pt idx="505">
                  <c:v>1560.9986291075054</c:v>
                </c:pt>
                <c:pt idx="506">
                  <c:v>1555.7889879882889</c:v>
                </c:pt>
                <c:pt idx="507">
                  <c:v>1583.3824249620502</c:v>
                </c:pt>
                <c:pt idx="508">
                  <c:v>1613.4336094401663</c:v>
                </c:pt>
                <c:pt idx="509">
                  <c:v>1647.3881937240933</c:v>
                </c:pt>
                <c:pt idx="510">
                  <c:v>1718.1000151388876</c:v>
                </c:pt>
                <c:pt idx="511">
                  <c:v>1793.7433064751244</c:v>
                </c:pt>
                <c:pt idx="512">
                  <c:v>1903.3091008884662</c:v>
                </c:pt>
                <c:pt idx="513">
                  <c:v>1864.0438383272594</c:v>
                </c:pt>
                <c:pt idx="514">
                  <c:v>1824.7785757660527</c:v>
                </c:pt>
                <c:pt idx="515">
                  <c:v>1747.6213461063421</c:v>
                </c:pt>
                <c:pt idx="516">
                  <c:v>1635.934053952737</c:v>
                </c:pt>
                <c:pt idx="517">
                  <c:v>1551.5009351841006</c:v>
                </c:pt>
                <c:pt idx="518">
                  <c:v>1585.2089447686667</c:v>
                </c:pt>
                <c:pt idx="519">
                  <c:v>1641.6021966445462</c:v>
                </c:pt>
                <c:pt idx="520">
                  <c:v>1688.2056085323197</c:v>
                </c:pt>
                <c:pt idx="521">
                  <c:v>1811.579184554809</c:v>
                </c:pt>
                <c:pt idx="522">
                  <c:v>1691.9479874412691</c:v>
                </c:pt>
                <c:pt idx="523">
                  <c:v>1611.2878833044667</c:v>
                </c:pt>
                <c:pt idx="524">
                  <c:v>1656.1603335994321</c:v>
                </c:pt>
                <c:pt idx="525">
                  <c:v>1647.2707919818097</c:v>
                </c:pt>
                <c:pt idx="526">
                  <c:v>1641.7531296995323</c:v>
                </c:pt>
                <c:pt idx="527">
                  <c:v>1675.2514978462584</c:v>
                </c:pt>
                <c:pt idx="528">
                  <c:v>1606.2590862102704</c:v>
                </c:pt>
                <c:pt idx="529">
                  <c:v>1603.7112950077399</c:v>
                </c:pt>
                <c:pt idx="530">
                  <c:v>1622.8554420037915</c:v>
                </c:pt>
                <c:pt idx="531">
                  <c:v>1645.2582209865184</c:v>
                </c:pt>
                <c:pt idx="532">
                  <c:v>1645.9290716247565</c:v>
                </c:pt>
                <c:pt idx="533">
                  <c:v>1600.7278105294952</c:v>
                </c:pt>
                <c:pt idx="534">
                  <c:v>1643.5811221921615</c:v>
                </c:pt>
                <c:pt idx="535">
                  <c:v>1682.3658900686592</c:v>
                </c:pt>
                <c:pt idx="536">
                  <c:v>1782.1803549377589</c:v>
                </c:pt>
                <c:pt idx="537">
                  <c:v>1891.6250404804862</c:v>
                </c:pt>
                <c:pt idx="538">
                  <c:v>1878.4452509073285</c:v>
                </c:pt>
                <c:pt idx="539">
                  <c:v>1819.1958249475326</c:v>
                </c:pt>
                <c:pt idx="540">
                  <c:v>1827.6205858101928</c:v>
                </c:pt>
                <c:pt idx="541">
                  <c:v>1850.1930295122984</c:v>
                </c:pt>
                <c:pt idx="542">
                  <c:v>1874.3555419288011</c:v>
                </c:pt>
                <c:pt idx="543">
                  <c:v>1836.9883485163741</c:v>
                </c:pt>
                <c:pt idx="544">
                  <c:v>1795.6426514211732</c:v>
                </c:pt>
                <c:pt idx="545">
                  <c:v>1795.5417998434755</c:v>
                </c:pt>
                <c:pt idx="546">
                  <c:v>1801.324211527575</c:v>
                </c:pt>
                <c:pt idx="547">
                  <c:v>1768.9392652316758</c:v>
                </c:pt>
                <c:pt idx="548">
                  <c:v>1792.9365219691085</c:v>
                </c:pt>
                <c:pt idx="549">
                  <c:v>1779.3739605370295</c:v>
                </c:pt>
                <c:pt idx="550">
                  <c:v>1713.6007467195195</c:v>
                </c:pt>
                <c:pt idx="551">
                  <c:v>1713.986866225227</c:v>
                </c:pt>
                <c:pt idx="552">
                  <c:v>1704.4184652349757</c:v>
                </c:pt>
                <c:pt idx="553">
                  <c:v>1709.5550181143587</c:v>
                </c:pt>
                <c:pt idx="554">
                  <c:v>1722.985754340878</c:v>
                </c:pt>
                <c:pt idx="555">
                  <c:v>1700.8096811238133</c:v>
                </c:pt>
                <c:pt idx="556">
                  <c:v>1689.6320517958407</c:v>
                </c:pt>
                <c:pt idx="557">
                  <c:v>1662.0817272883037</c:v>
                </c:pt>
                <c:pt idx="558">
                  <c:v>1646.0800138946245</c:v>
                </c:pt>
                <c:pt idx="559">
                  <c:v>1623.0398673842471</c:v>
                </c:pt>
                <c:pt idx="560">
                  <c:v>1626.7117075698714</c:v>
                </c:pt>
                <c:pt idx="561">
                  <c:v>1586.8679330399427</c:v>
                </c:pt>
                <c:pt idx="562">
                  <c:v>1554.164189436395</c:v>
                </c:pt>
                <c:pt idx="563">
                  <c:v>1503.8292185036053</c:v>
                </c:pt>
                <c:pt idx="564">
                  <c:v>1497.2006833433613</c:v>
                </c:pt>
                <c:pt idx="565">
                  <c:v>1516.1838837847397</c:v>
                </c:pt>
                <c:pt idx="566">
                  <c:v>1532.9277415684762</c:v>
                </c:pt>
                <c:pt idx="567">
                  <c:v>1565.2369628683409</c:v>
                </c:pt>
                <c:pt idx="568">
                  <c:v>1552.7906755674571</c:v>
                </c:pt>
                <c:pt idx="569">
                  <c:v>1505.0009869968478</c:v>
                </c:pt>
                <c:pt idx="570">
                  <c:v>1522.1107968666884</c:v>
                </c:pt>
                <c:pt idx="571">
                  <c:v>1556.1575038515416</c:v>
                </c:pt>
                <c:pt idx="572">
                  <c:v>1587.2868753627572</c:v>
                </c:pt>
                <c:pt idx="573">
                  <c:v>1609.2092716406182</c:v>
                </c:pt>
                <c:pt idx="574">
                  <c:v>1586.5830536176743</c:v>
                </c:pt>
                <c:pt idx="575">
                  <c:v>1623.9955337499644</c:v>
                </c:pt>
                <c:pt idx="576">
                  <c:v>1584.7229855562387</c:v>
                </c:pt>
                <c:pt idx="577">
                  <c:v>1618.9993831676654</c:v>
                </c:pt>
                <c:pt idx="578">
                  <c:v>1566.4934318402106</c:v>
                </c:pt>
                <c:pt idx="579">
                  <c:v>1551.3334380405695</c:v>
                </c:pt>
                <c:pt idx="580">
                  <c:v>1502.0548592801565</c:v>
                </c:pt>
                <c:pt idx="581">
                  <c:v>1429.4901589525432</c:v>
                </c:pt>
                <c:pt idx="582">
                  <c:v>1372.3791811718625</c:v>
                </c:pt>
                <c:pt idx="583">
                  <c:v>1420.7438501462384</c:v>
                </c:pt>
                <c:pt idx="584">
                  <c:v>1423.1184760355516</c:v>
                </c:pt>
                <c:pt idx="585">
                  <c:v>1502.6909457457423</c:v>
                </c:pt>
                <c:pt idx="586">
                  <c:v>1519.7835089229711</c:v>
                </c:pt>
                <c:pt idx="587">
                  <c:v>1568.771882588449</c:v>
                </c:pt>
                <c:pt idx="588">
                  <c:v>1653.8120437872319</c:v>
                </c:pt>
                <c:pt idx="589">
                  <c:v>1633.2342984459278</c:v>
                </c:pt>
                <c:pt idx="590">
                  <c:v>1624.6494180583627</c:v>
                </c:pt>
                <c:pt idx="591">
                  <c:v>1503.2098621766179</c:v>
                </c:pt>
                <c:pt idx="592">
                  <c:v>1401.3312380565135</c:v>
                </c:pt>
                <c:pt idx="593">
                  <c:v>1368.1675421802831</c:v>
                </c:pt>
                <c:pt idx="594">
                  <c:v>1362.1345447229064</c:v>
                </c:pt>
                <c:pt idx="595">
                  <c:v>1337.1043663233436</c:v>
                </c:pt>
                <c:pt idx="596">
                  <c:v>1292.1236033587525</c:v>
                </c:pt>
                <c:pt idx="597">
                  <c:v>1253.8736072411373</c:v>
                </c:pt>
                <c:pt idx="598">
                  <c:v>1241.7387807076468</c:v>
                </c:pt>
                <c:pt idx="599">
                  <c:v>1195.0150785188314</c:v>
                </c:pt>
                <c:pt idx="600">
                  <c:v>1192.7795150583556</c:v>
                </c:pt>
                <c:pt idx="601">
                  <c:v>1191.578335175556</c:v>
                </c:pt>
                <c:pt idx="602">
                  <c:v>1198.7021875330156</c:v>
                </c:pt>
                <c:pt idx="603">
                  <c:v>1226.6514876196261</c:v>
                </c:pt>
                <c:pt idx="604">
                  <c:v>1244.759836519263</c:v>
                </c:pt>
                <c:pt idx="605">
                  <c:v>1281.6372135240597</c:v>
                </c:pt>
                <c:pt idx="606">
                  <c:v>1299.8221255197591</c:v>
                </c:pt>
                <c:pt idx="607">
                  <c:v>1319.5471574920409</c:v>
                </c:pt>
                <c:pt idx="608">
                  <c:v>1325.7444290377989</c:v>
                </c:pt>
                <c:pt idx="609">
                  <c:v>1354.9823690196374</c:v>
                </c:pt>
                <c:pt idx="610">
                  <c:v>1398.6061293024484</c:v>
                </c:pt>
                <c:pt idx="611">
                  <c:v>1359.0429980043564</c:v>
                </c:pt>
                <c:pt idx="612">
                  <c:v>1303.5296564196103</c:v>
                </c:pt>
                <c:pt idx="613">
                  <c:v>1290.9045869025331</c:v>
                </c:pt>
                <c:pt idx="614">
                  <c:v>1286.813477383379</c:v>
                </c:pt>
                <c:pt idx="615">
                  <c:v>1295.4801514321139</c:v>
                </c:pt>
                <c:pt idx="616">
                  <c:v>1332.0924598814945</c:v>
                </c:pt>
                <c:pt idx="617">
                  <c:v>1344.5726067414951</c:v>
                </c:pt>
                <c:pt idx="618">
                  <c:v>1322.4369399537127</c:v>
                </c:pt>
                <c:pt idx="619">
                  <c:v>1372.245475314111</c:v>
                </c:pt>
                <c:pt idx="620">
                  <c:v>1382.2238240522934</c:v>
                </c:pt>
                <c:pt idx="621">
                  <c:v>1419.8575630500732</c:v>
                </c:pt>
                <c:pt idx="622">
                  <c:v>1410.5939031556454</c:v>
                </c:pt>
                <c:pt idx="623">
                  <c:v>1407.935383467116</c:v>
                </c:pt>
                <c:pt idx="624">
                  <c:v>1433.5709635454186</c:v>
                </c:pt>
                <c:pt idx="625">
                  <c:v>1395.262553751523</c:v>
                </c:pt>
                <c:pt idx="626">
                  <c:v>1336.9707119984391</c:v>
                </c:pt>
                <c:pt idx="627">
                  <c:v>1334.2976656526962</c:v>
                </c:pt>
                <c:pt idx="628">
                  <c:v>1389.2945882388865</c:v>
                </c:pt>
                <c:pt idx="629">
                  <c:v>1486.5894809648792</c:v>
                </c:pt>
                <c:pt idx="630">
                  <c:v>1750.846310478626</c:v>
                </c:pt>
                <c:pt idx="631">
                  <c:v>2519.3241657929734</c:v>
                </c:pt>
                <c:pt idx="632">
                  <c:v>3605.3570368714281</c:v>
                </c:pt>
                <c:pt idx="633">
                  <c:v>4364.1638067805743</c:v>
                </c:pt>
                <c:pt idx="634">
                  <c:v>3410.8613550421178</c:v>
                </c:pt>
                <c:pt idx="635">
                  <c:v>1896.3724743625469</c:v>
                </c:pt>
                <c:pt idx="636">
                  <c:v>1613.3162633997038</c:v>
                </c:pt>
                <c:pt idx="637">
                  <c:v>1442.0509728491113</c:v>
                </c:pt>
                <c:pt idx="638">
                  <c:v>1302.8282208108171</c:v>
                </c:pt>
                <c:pt idx="639">
                  <c:v>1266.160111444889</c:v>
                </c:pt>
                <c:pt idx="640">
                  <c:v>1257.5460493715198</c:v>
                </c:pt>
                <c:pt idx="641">
                  <c:v>1212.7343444974363</c:v>
                </c:pt>
                <c:pt idx="642">
                  <c:v>1193.7304582456563</c:v>
                </c:pt>
                <c:pt idx="643">
                  <c:v>1194.5145753617337</c:v>
                </c:pt>
                <c:pt idx="644">
                  <c:v>1212.1169586481763</c:v>
                </c:pt>
                <c:pt idx="645">
                  <c:v>1221.0944276754074</c:v>
                </c:pt>
                <c:pt idx="646">
                  <c:v>1197.5509956183614</c:v>
                </c:pt>
                <c:pt idx="647">
                  <c:v>1205.843180907641</c:v>
                </c:pt>
                <c:pt idx="648">
                  <c:v>1203.190281464364</c:v>
                </c:pt>
                <c:pt idx="649">
                  <c:v>1204.3248470104195</c:v>
                </c:pt>
                <c:pt idx="650">
                  <c:v>1228.1534451317948</c:v>
                </c:pt>
                <c:pt idx="651">
                  <c:v>1228.1868222050316</c:v>
                </c:pt>
                <c:pt idx="652">
                  <c:v>1222.5128691368459</c:v>
                </c:pt>
                <c:pt idx="653">
                  <c:v>1188.658854179894</c:v>
                </c:pt>
                <c:pt idx="654">
                  <c:v>1245.1437338360447</c:v>
                </c:pt>
                <c:pt idx="655">
                  <c:v>1318.1774646639315</c:v>
                </c:pt>
                <c:pt idx="656">
                  <c:v>1328.033011914624</c:v>
                </c:pt>
                <c:pt idx="657">
                  <c:v>1211.0824280189647</c:v>
                </c:pt>
                <c:pt idx="658">
                  <c:v>1109.7769744477762</c:v>
                </c:pt>
                <c:pt idx="659">
                  <c:v>1107.3096083140977</c:v>
                </c:pt>
                <c:pt idx="660">
                  <c:v>1152.363393560398</c:v>
                </c:pt>
                <c:pt idx="661">
                  <c:v>1186.1398198135676</c:v>
                </c:pt>
                <c:pt idx="662">
                  <c:v>1227.9031174148108</c:v>
                </c:pt>
                <c:pt idx="663">
                  <c:v>1235.763688574993</c:v>
                </c:pt>
                <c:pt idx="664">
                  <c:v>1218.541280014703</c:v>
                </c:pt>
                <c:pt idx="665">
                  <c:v>1191.9954100686648</c:v>
                </c:pt>
                <c:pt idx="666">
                  <c:v>1242.1226669459606</c:v>
                </c:pt>
                <c:pt idx="667">
                  <c:v>1274.7915996576176</c:v>
                </c:pt>
                <c:pt idx="668">
                  <c:v>1245.9115327032669</c:v>
                </c:pt>
                <c:pt idx="669">
                  <c:v>1267.6125540793998</c:v>
                </c:pt>
                <c:pt idx="670">
                  <c:v>1245.3273373993254</c:v>
                </c:pt>
                <c:pt idx="671">
                  <c:v>1227.6861672009768</c:v>
                </c:pt>
                <c:pt idx="672">
                  <c:v>1179.8007752642932</c:v>
                </c:pt>
                <c:pt idx="673">
                  <c:v>1146.926712974421</c:v>
                </c:pt>
                <c:pt idx="674">
                  <c:v>1148.1441077462566</c:v>
                </c:pt>
                <c:pt idx="675">
                  <c:v>1145.2590689053366</c:v>
                </c:pt>
                <c:pt idx="676">
                  <c:v>1169.7424319755216</c:v>
                </c:pt>
                <c:pt idx="677">
                  <c:v>1177.4654265064801</c:v>
                </c:pt>
                <c:pt idx="678">
                  <c:v>1147.4770405899212</c:v>
                </c:pt>
                <c:pt idx="679">
                  <c:v>1084.4386928213487</c:v>
                </c:pt>
                <c:pt idx="680">
                  <c:v>1086.8056144522761</c:v>
                </c:pt>
                <c:pt idx="681">
                  <c:v>1131.1183683600739</c:v>
                </c:pt>
                <c:pt idx="682">
                  <c:v>1110.410495061865</c:v>
                </c:pt>
                <c:pt idx="683">
                  <c:v>1083.1552388255652</c:v>
                </c:pt>
                <c:pt idx="684">
                  <c:v>1060.588440941483</c:v>
                </c:pt>
                <c:pt idx="685">
                  <c:v>1058.3053009413247</c:v>
                </c:pt>
                <c:pt idx="686">
                  <c:v>1055.6722369428232</c:v>
                </c:pt>
                <c:pt idx="687">
                  <c:v>1037.4587744682212</c:v>
                </c:pt>
                <c:pt idx="688">
                  <c:v>1002.4546211831097</c:v>
                </c:pt>
                <c:pt idx="689">
                  <c:v>984.51412935074677</c:v>
                </c:pt>
                <c:pt idx="690">
                  <c:v>962.02886026109104</c:v>
                </c:pt>
                <c:pt idx="691">
                  <c:v>981.71579454106143</c:v>
                </c:pt>
                <c:pt idx="692">
                  <c:v>984.71401226528201</c:v>
                </c:pt>
                <c:pt idx="693">
                  <c:v>969.93999515695282</c:v>
                </c:pt>
                <c:pt idx="694">
                  <c:v>947.32345613925963</c:v>
                </c:pt>
                <c:pt idx="695">
                  <c:v>910.59025109167999</c:v>
                </c:pt>
                <c:pt idx="696">
                  <c:v>884.23534036419665</c:v>
                </c:pt>
                <c:pt idx="697">
                  <c:v>899.93464852254817</c:v>
                </c:pt>
                <c:pt idx="698">
                  <c:v>927.85693210135605</c:v>
                </c:pt>
                <c:pt idx="699">
                  <c:v>946.55741049950757</c:v>
                </c:pt>
                <c:pt idx="700">
                  <c:v>924.29357023614352</c:v>
                </c:pt>
                <c:pt idx="701">
                  <c:v>887.43170599739517</c:v>
                </c:pt>
                <c:pt idx="702">
                  <c:v>860.48056933735279</c:v>
                </c:pt>
                <c:pt idx="703">
                  <c:v>865.74067982867473</c:v>
                </c:pt>
                <c:pt idx="704">
                  <c:v>881.63833038902226</c:v>
                </c:pt>
                <c:pt idx="705">
                  <c:v>911.65584395210135</c:v>
                </c:pt>
                <c:pt idx="706">
                  <c:v>871.50031708152574</c:v>
                </c:pt>
                <c:pt idx="707">
                  <c:v>824.61193874025207</c:v>
                </c:pt>
                <c:pt idx="708">
                  <c:v>808.08592329317639</c:v>
                </c:pt>
                <c:pt idx="709">
                  <c:v>814.67622462231554</c:v>
                </c:pt>
                <c:pt idx="710">
                  <c:v>834.24847901727355</c:v>
                </c:pt>
                <c:pt idx="711">
                  <c:v>806.45501705286711</c:v>
                </c:pt>
                <c:pt idx="712">
                  <c:v>823.46356893516736</c:v>
                </c:pt>
                <c:pt idx="713">
                  <c:v>836.54532967874377</c:v>
                </c:pt>
                <c:pt idx="714">
                  <c:v>829.00575270104366</c:v>
                </c:pt>
                <c:pt idx="715">
                  <c:v>868.88682059241569</c:v>
                </c:pt>
                <c:pt idx="716">
                  <c:v>859.74815909893266</c:v>
                </c:pt>
                <c:pt idx="717">
                  <c:v>820.41791914626822</c:v>
                </c:pt>
                <c:pt idx="718">
                  <c:v>801.56236157146202</c:v>
                </c:pt>
                <c:pt idx="719">
                  <c:v>806.2553149756784</c:v>
                </c:pt>
                <c:pt idx="720">
                  <c:v>825.79360040097743</c:v>
                </c:pt>
                <c:pt idx="721">
                  <c:v>823.19728107278218</c:v>
                </c:pt>
                <c:pt idx="722">
                  <c:v>821.13356016492594</c:v>
                </c:pt>
                <c:pt idx="723">
                  <c:v>820.65091831449308</c:v>
                </c:pt>
                <c:pt idx="724">
                  <c:v>819.55249563253483</c:v>
                </c:pt>
                <c:pt idx="725">
                  <c:v>887.59818476163548</c:v>
                </c:pt>
                <c:pt idx="726">
                  <c:v>936.31603345372446</c:v>
                </c:pt>
                <c:pt idx="727">
                  <c:v>919.41487351245871</c:v>
                </c:pt>
                <c:pt idx="728">
                  <c:v>875.89505991417695</c:v>
                </c:pt>
                <c:pt idx="729">
                  <c:v>858.69948512072608</c:v>
                </c:pt>
                <c:pt idx="730">
                  <c:v>847.64709995262251</c:v>
                </c:pt>
                <c:pt idx="731">
                  <c:v>841.90473717520092</c:v>
                </c:pt>
                <c:pt idx="732">
                  <c:v>861.02987864711099</c:v>
                </c:pt>
                <c:pt idx="733">
                  <c:v>866.53969528373113</c:v>
                </c:pt>
                <c:pt idx="734">
                  <c:v>885.33408534939917</c:v>
                </c:pt>
                <c:pt idx="735">
                  <c:v>964.56038282722409</c:v>
                </c:pt>
                <c:pt idx="736">
                  <c:v>1023.6960505640639</c:v>
                </c:pt>
                <c:pt idx="737">
                  <c:v>1016.465300694315</c:v>
                </c:pt>
                <c:pt idx="738">
                  <c:v>1005.5865051619171</c:v>
                </c:pt>
                <c:pt idx="739">
                  <c:v>1002.4879387646678</c:v>
                </c:pt>
                <c:pt idx="740">
                  <c:v>997.85686327701342</c:v>
                </c:pt>
                <c:pt idx="741">
                  <c:v>950.25444445916742</c:v>
                </c:pt>
                <c:pt idx="742">
                  <c:v>906.37788765357766</c:v>
                </c:pt>
                <c:pt idx="743">
                  <c:v>862.94414931844426</c:v>
                </c:pt>
                <c:pt idx="744">
                  <c:v>900.68385137539281</c:v>
                </c:pt>
                <c:pt idx="745">
                  <c:v>951.00385282142202</c:v>
                </c:pt>
                <c:pt idx="746">
                  <c:v>1008.3852637623114</c:v>
                </c:pt>
                <c:pt idx="747">
                  <c:v>1022.0299482149383</c:v>
                </c:pt>
                <c:pt idx="748">
                  <c:v>1027.6781108073117</c:v>
                </c:pt>
                <c:pt idx="749">
                  <c:v>1015.9321716101944</c:v>
                </c:pt>
                <c:pt idx="750">
                  <c:v>970.93932307496823</c:v>
                </c:pt>
                <c:pt idx="751">
                  <c:v>986.94605502265756</c:v>
                </c:pt>
                <c:pt idx="752">
                  <c:v>1004.1205090278326</c:v>
                </c:pt>
                <c:pt idx="753">
                  <c:v>1031.7602504767308</c:v>
                </c:pt>
                <c:pt idx="754">
                  <c:v>1034.1762641676301</c:v>
                </c:pt>
                <c:pt idx="755">
                  <c:v>1028.1113121023013</c:v>
                </c:pt>
                <c:pt idx="756">
                  <c:v>1038.0752948272889</c:v>
                </c:pt>
                <c:pt idx="757">
                  <c:v>1045.9236626798981</c:v>
                </c:pt>
                <c:pt idx="758">
                  <c:v>1053.6058162900533</c:v>
                </c:pt>
                <c:pt idx="759">
                  <c:v>1102.4417007437235</c:v>
                </c:pt>
                <c:pt idx="760">
                  <c:v>1084.2720097862684</c:v>
                </c:pt>
                <c:pt idx="761">
                  <c:v>1093.7232689048208</c:v>
                </c:pt>
                <c:pt idx="762">
                  <c:v>1033.6430715066383</c:v>
                </c:pt>
                <c:pt idx="763">
                  <c:v>964.17732104818776</c:v>
                </c:pt>
                <c:pt idx="764">
                  <c:v>965.17661447805642</c:v>
                </c:pt>
                <c:pt idx="765">
                  <c:v>1018.9310472196972</c:v>
                </c:pt>
                <c:pt idx="766">
                  <c:v>1093.2231853128897</c:v>
                </c:pt>
                <c:pt idx="767">
                  <c:v>1188.492028976917</c:v>
                </c:pt>
                <c:pt idx="768">
                  <c:v>1194.9483446352535</c:v>
                </c:pt>
                <c:pt idx="769">
                  <c:v>1083.3052522917833</c:v>
                </c:pt>
                <c:pt idx="770">
                  <c:v>973.40435772377202</c:v>
                </c:pt>
                <c:pt idx="771">
                  <c:v>930.20479263312586</c:v>
                </c:pt>
                <c:pt idx="772">
                  <c:v>942.07777583495749</c:v>
                </c:pt>
                <c:pt idx="773">
                  <c:v>947.50664146403483</c:v>
                </c:pt>
                <c:pt idx="774">
                  <c:v>915.03581100771612</c:v>
                </c:pt>
                <c:pt idx="775">
                  <c:v>941.9445542446125</c:v>
                </c:pt>
                <c:pt idx="776">
                  <c:v>1117.5795011027326</c:v>
                </c:pt>
                <c:pt idx="777">
                  <c:v>1151.7463345584219</c:v>
                </c:pt>
                <c:pt idx="778">
                  <c:v>1079.8883206169585</c:v>
                </c:pt>
                <c:pt idx="779">
                  <c:v>1041.3578934158056</c:v>
                </c:pt>
                <c:pt idx="780">
                  <c:v>1026.8616964331272</c:v>
                </c:pt>
                <c:pt idx="781">
                  <c:v>985.81337273304439</c:v>
                </c:pt>
                <c:pt idx="782">
                  <c:v>950.83731734965602</c:v>
                </c:pt>
                <c:pt idx="783">
                  <c:v>1020.3805251921591</c:v>
                </c:pt>
                <c:pt idx="784">
                  <c:v>1113.6281615817713</c:v>
                </c:pt>
                <c:pt idx="785">
                  <c:v>1113.1613448062608</c:v>
                </c:pt>
                <c:pt idx="786">
                  <c:v>1046.9068218399154</c:v>
                </c:pt>
                <c:pt idx="787">
                  <c:v>963.59440262329178</c:v>
                </c:pt>
                <c:pt idx="788">
                  <c:v>973.55425966601615</c:v>
                </c:pt>
                <c:pt idx="789">
                  <c:v>977.25188416642061</c:v>
                </c:pt>
                <c:pt idx="790">
                  <c:v>941.07861635464167</c:v>
                </c:pt>
                <c:pt idx="791">
                  <c:v>902.49859913374917</c:v>
                </c:pt>
                <c:pt idx="792">
                  <c:v>911.15634655396877</c:v>
                </c:pt>
                <c:pt idx="793">
                  <c:v>1008.7684311082371</c:v>
                </c:pt>
                <c:pt idx="794">
                  <c:v>1163.6211146651558</c:v>
                </c:pt>
                <c:pt idx="795">
                  <c:v>1252.5382061531004</c:v>
                </c:pt>
                <c:pt idx="796">
                  <c:v>1262.6209127736768</c:v>
                </c:pt>
                <c:pt idx="797">
                  <c:v>1187.4076711599932</c:v>
                </c:pt>
                <c:pt idx="798">
                  <c:v>1107.0595400766222</c:v>
                </c:pt>
                <c:pt idx="799">
                  <c:v>1073.1380520937266</c:v>
                </c:pt>
                <c:pt idx="800">
                  <c:v>1135.4204364389989</c:v>
                </c:pt>
                <c:pt idx="801">
                  <c:v>1186.6569679909167</c:v>
                </c:pt>
                <c:pt idx="802">
                  <c:v>1223.3138796267579</c:v>
                </c:pt>
                <c:pt idx="803">
                  <c:v>1272.7380065696027</c:v>
                </c:pt>
                <c:pt idx="804">
                  <c:v>1281.3867559752848</c:v>
                </c:pt>
                <c:pt idx="805">
                  <c:v>1280.4183260373472</c:v>
                </c:pt>
                <c:pt idx="806">
                  <c:v>1281.8041855728402</c:v>
                </c:pt>
                <c:pt idx="807">
                  <c:v>1320.7331269510623</c:v>
                </c:pt>
                <c:pt idx="808">
                  <c:v>1374.3346521141304</c:v>
                </c:pt>
                <c:pt idx="809">
                  <c:v>1507.9807052597444</c:v>
                </c:pt>
                <c:pt idx="810">
                  <c:v>1720.0307632403308</c:v>
                </c:pt>
                <c:pt idx="811">
                  <c:v>1789.6758703973837</c:v>
                </c:pt>
                <c:pt idx="812">
                  <c:v>1957.5666378651558</c:v>
                </c:pt>
                <c:pt idx="813">
                  <c:v>2231.0519683846192</c:v>
                </c:pt>
                <c:pt idx="814">
                  <c:v>2569.1934609274504</c:v>
                </c:pt>
                <c:pt idx="815">
                  <c:v>2989.1638854305352</c:v>
                </c:pt>
                <c:pt idx="816">
                  <c:v>3148.6789310870731</c:v>
                </c:pt>
                <c:pt idx="817">
                  <c:v>3276.6044683013752</c:v>
                </c:pt>
                <c:pt idx="818">
                  <c:v>3538.4938860733687</c:v>
                </c:pt>
                <c:pt idx="819">
                  <c:v>3621.7154417071119</c:v>
                </c:pt>
                <c:pt idx="820">
                  <c:v>3631.2859534707868</c:v>
                </c:pt>
                <c:pt idx="821">
                  <c:v>3159.7904264694612</c:v>
                </c:pt>
                <c:pt idx="822">
                  <c:v>3299.2953595541467</c:v>
                </c:pt>
                <c:pt idx="823">
                  <c:v>4068.524158227347</c:v>
                </c:pt>
                <c:pt idx="824">
                  <c:v>4439.8779825359197</c:v>
                </c:pt>
                <c:pt idx="825">
                  <c:v>4725.6541106714685</c:v>
                </c:pt>
                <c:pt idx="826">
                  <c:v>4611.1233098497305</c:v>
                </c:pt>
                <c:pt idx="827">
                  <c:v>4227.0193580082851</c:v>
                </c:pt>
                <c:pt idx="828">
                  <c:v>3653.3855569996808</c:v>
                </c:pt>
                <c:pt idx="829">
                  <c:v>3831.2710335107595</c:v>
                </c:pt>
                <c:pt idx="830">
                  <c:v>4631.3250169225712</c:v>
                </c:pt>
                <c:pt idx="831">
                  <c:v>5047.6946578268053</c:v>
                </c:pt>
                <c:pt idx="832">
                  <c:v>5941.7581594537969</c:v>
                </c:pt>
                <c:pt idx="833">
                  <c:v>6555.6123089173607</c:v>
                </c:pt>
                <c:pt idx="834">
                  <c:v>5419.74790461885</c:v>
                </c:pt>
                <c:pt idx="835">
                  <c:v>4221.7074700089843</c:v>
                </c:pt>
                <c:pt idx="836">
                  <c:v>3959.628380092287</c:v>
                </c:pt>
                <c:pt idx="837">
                  <c:v>4345.300478912055</c:v>
                </c:pt>
                <c:pt idx="838">
                  <c:v>4685.134727523634</c:v>
                </c:pt>
                <c:pt idx="839">
                  <c:v>5144.5234108679078</c:v>
                </c:pt>
                <c:pt idx="840">
                  <c:v>6782.1893831600464</c:v>
                </c:pt>
                <c:pt idx="841">
                  <c:v>8125.132992223881</c:v>
                </c:pt>
                <c:pt idx="842">
                  <c:v>7324.8108338187403</c:v>
                </c:pt>
                <c:pt idx="843">
                  <c:v>5897.6668659790967</c:v>
                </c:pt>
                <c:pt idx="844">
                  <c:v>4464.7467545732861</c:v>
                </c:pt>
                <c:pt idx="845">
                  <c:v>3631.6507398547169</c:v>
                </c:pt>
                <c:pt idx="846">
                  <c:v>3641.1012119154907</c:v>
                </c:pt>
                <c:pt idx="847">
                  <c:v>4246.2893287902098</c:v>
                </c:pt>
                <c:pt idx="848">
                  <c:v>5182.7449881891998</c:v>
                </c:pt>
                <c:pt idx="849">
                  <c:v>5908.4723255182271</c:v>
                </c:pt>
                <c:pt idx="850">
                  <c:v>5388.6037792919797</c:v>
                </c:pt>
                <c:pt idx="851">
                  <c:v>4467.4205678029875</c:v>
                </c:pt>
                <c:pt idx="852">
                  <c:v>4158.5922594035119</c:v>
                </c:pt>
                <c:pt idx="853">
                  <c:v>4860.8337902900939</c:v>
                </c:pt>
                <c:pt idx="854">
                  <c:v>5016.7326040855551</c:v>
                </c:pt>
                <c:pt idx="855">
                  <c:v>4232.6472486762423</c:v>
                </c:pt>
                <c:pt idx="856">
                  <c:v>3855.0460214006089</c:v>
                </c:pt>
                <c:pt idx="857">
                  <c:v>3442.8514935580397</c:v>
                </c:pt>
                <c:pt idx="858">
                  <c:v>3100.4690273358337</c:v>
                </c:pt>
                <c:pt idx="859">
                  <c:v>3254.6475834328853</c:v>
                </c:pt>
                <c:pt idx="860">
                  <c:v>3171.7140882417943</c:v>
                </c:pt>
                <c:pt idx="861">
                  <c:v>2821.4038719699288</c:v>
                </c:pt>
                <c:pt idx="862">
                  <c:v>2615.8862337342712</c:v>
                </c:pt>
                <c:pt idx="863">
                  <c:v>2767.636329138466</c:v>
                </c:pt>
                <c:pt idx="864">
                  <c:v>2942.433902132092</c:v>
                </c:pt>
                <c:pt idx="865">
                  <c:v>4160.3261867244637</c:v>
                </c:pt>
                <c:pt idx="866">
                  <c:v>5010.6373444143592</c:v>
                </c:pt>
                <c:pt idx="867">
                  <c:v>4578.9811253578564</c:v>
                </c:pt>
                <c:pt idx="868">
                  <c:v>3774.1187754828075</c:v>
                </c:pt>
                <c:pt idx="869">
                  <c:v>3039.5444048775057</c:v>
                </c:pt>
                <c:pt idx="870">
                  <c:v>3305.8072948808067</c:v>
                </c:pt>
                <c:pt idx="871">
                  <c:v>3585.184339342622</c:v>
                </c:pt>
                <c:pt idx="872">
                  <c:v>3234.5797595188742</c:v>
                </c:pt>
                <c:pt idx="873">
                  <c:v>2721.1855234872414</c:v>
                </c:pt>
                <c:pt idx="874">
                  <c:v>2513.0597517092715</c:v>
                </c:pt>
                <c:pt idx="875">
                  <c:v>2856.4453625357942</c:v>
                </c:pt>
                <c:pt idx="876">
                  <c:v>2921.0395847807458</c:v>
                </c:pt>
                <c:pt idx="877">
                  <c:v>2774.2217218101218</c:v>
                </c:pt>
                <c:pt idx="878">
                  <c:v>3314.0130570843685</c:v>
                </c:pt>
                <c:pt idx="879">
                  <c:v>4285.4945063414234</c:v>
                </c:pt>
                <c:pt idx="880">
                  <c:v>3934.0516236636254</c:v>
                </c:pt>
                <c:pt idx="881">
                  <c:v>3831.9855474687101</c:v>
                </c:pt>
                <c:pt idx="882">
                  <c:v>3842.1638908172313</c:v>
                </c:pt>
                <c:pt idx="883">
                  <c:v>3570.5538449233031</c:v>
                </c:pt>
                <c:pt idx="884">
                  <c:v>3484.7873598405085</c:v>
                </c:pt>
                <c:pt idx="885">
                  <c:v>3114.9791902297047</c:v>
                </c:pt>
                <c:pt idx="886">
                  <c:v>3105.4258030751539</c:v>
                </c:pt>
                <c:pt idx="887">
                  <c:v>3307.5519993018061</c:v>
                </c:pt>
                <c:pt idx="888">
                  <c:v>3529.5798589428514</c:v>
                </c:pt>
                <c:pt idx="889">
                  <c:v>3708.8958294545128</c:v>
                </c:pt>
                <c:pt idx="890">
                  <c:v>3321.0104896224775</c:v>
                </c:pt>
                <c:pt idx="891">
                  <c:v>3005.1217972827453</c:v>
                </c:pt>
                <c:pt idx="892">
                  <c:v>2792.288711253741</c:v>
                </c:pt>
                <c:pt idx="893">
                  <c:v>3063.9095072926716</c:v>
                </c:pt>
                <c:pt idx="894">
                  <c:v>3634.9512882551894</c:v>
                </c:pt>
                <c:pt idx="895">
                  <c:v>3468.1202570710307</c:v>
                </c:pt>
                <c:pt idx="896">
                  <c:v>2994.5914505102678</c:v>
                </c:pt>
                <c:pt idx="897">
                  <c:v>3135.813073003847</c:v>
                </c:pt>
                <c:pt idx="898">
                  <c:v>3229.5596179791628</c:v>
                </c:pt>
                <c:pt idx="899">
                  <c:v>2870.1530991558161</c:v>
                </c:pt>
                <c:pt idx="900">
                  <c:v>2797.1486862920833</c:v>
                </c:pt>
                <c:pt idx="901">
                  <c:v>2788.7980178917151</c:v>
                </c:pt>
                <c:pt idx="902">
                  <c:v>2561.4238493376693</c:v>
                </c:pt>
                <c:pt idx="903">
                  <c:v>3055.6375587245861</c:v>
                </c:pt>
                <c:pt idx="904">
                  <c:v>3179.7622926812974</c:v>
                </c:pt>
                <c:pt idx="905">
                  <c:v>2676.9950842867033</c:v>
                </c:pt>
                <c:pt idx="906">
                  <c:v>2550.5380847402071</c:v>
                </c:pt>
                <c:pt idx="907">
                  <c:v>2597.0780235837701</c:v>
                </c:pt>
                <c:pt idx="908">
                  <c:v>2431.6723438907879</c:v>
                </c:pt>
                <c:pt idx="909">
                  <c:v>2400.7996767605227</c:v>
                </c:pt>
                <c:pt idx="910">
                  <c:v>2547.080320263271</c:v>
                </c:pt>
                <c:pt idx="911">
                  <c:v>2418.7570125555631</c:v>
                </c:pt>
                <c:pt idx="912">
                  <c:v>2417.7884881954142</c:v>
                </c:pt>
                <c:pt idx="913">
                  <c:v>2496.2107778866653</c:v>
                </c:pt>
                <c:pt idx="914">
                  <c:v>2637.2944576937352</c:v>
                </c:pt>
                <c:pt idx="915">
                  <c:v>2783.5110814226286</c:v>
                </c:pt>
                <c:pt idx="916">
                  <c:v>2656.031626606602</c:v>
                </c:pt>
                <c:pt idx="917">
                  <c:v>2252.7476525240418</c:v>
                </c:pt>
                <c:pt idx="918">
                  <c:v>2201.4437424503653</c:v>
                </c:pt>
                <c:pt idx="919">
                  <c:v>2205.2179541340693</c:v>
                </c:pt>
                <c:pt idx="920">
                  <c:v>2353.2086220548636</c:v>
                </c:pt>
                <c:pt idx="921">
                  <c:v>2344.18073760978</c:v>
                </c:pt>
                <c:pt idx="922">
                  <c:v>2006.2734502018911</c:v>
                </c:pt>
                <c:pt idx="923">
                  <c:v>1730.8775600949284</c:v>
                </c:pt>
                <c:pt idx="924">
                  <c:v>1713.3992939384582</c:v>
                </c:pt>
                <c:pt idx="925">
                  <c:v>1944.4736669001045</c:v>
                </c:pt>
                <c:pt idx="926">
                  <c:v>2014.0156109580012</c:v>
                </c:pt>
                <c:pt idx="927">
                  <c:v>1498.7238583022324</c:v>
                </c:pt>
                <c:pt idx="928">
                  <c:v>1239.5022540075145</c:v>
                </c:pt>
                <c:pt idx="929">
                  <c:v>1591.9624331398436</c:v>
                </c:pt>
                <c:pt idx="930">
                  <c:v>1780.7183259955582</c:v>
                </c:pt>
                <c:pt idx="931">
                  <c:v>1753.3491254266339</c:v>
                </c:pt>
                <c:pt idx="932">
                  <c:v>1936.7910871069876</c:v>
                </c:pt>
                <c:pt idx="933">
                  <c:v>1941.3061689740937</c:v>
                </c:pt>
                <c:pt idx="934">
                  <c:v>1755.2976912317845</c:v>
                </c:pt>
                <c:pt idx="935">
                  <c:v>1936.2351488745619</c:v>
                </c:pt>
                <c:pt idx="936">
                  <c:v>1947.4222854023333</c:v>
                </c:pt>
                <c:pt idx="937">
                  <c:v>1676.5770013784825</c:v>
                </c:pt>
                <c:pt idx="938">
                  <c:v>1565.3039740160841</c:v>
                </c:pt>
                <c:pt idx="939">
                  <c:v>1413.2023417320456</c:v>
                </c:pt>
                <c:pt idx="940">
                  <c:v>1404.2570632620416</c:v>
                </c:pt>
                <c:pt idx="941">
                  <c:v>1487.0246130018957</c:v>
                </c:pt>
                <c:pt idx="942">
                  <c:v>1492.7484929658001</c:v>
                </c:pt>
                <c:pt idx="943">
                  <c:v>1209.1468808484374</c:v>
                </c:pt>
                <c:pt idx="944">
                  <c:v>1042.9408991472772</c:v>
                </c:pt>
                <c:pt idx="945">
                  <c:v>1256.7781642777129</c:v>
                </c:pt>
                <c:pt idx="946">
                  <c:v>1377.6607221689462</c:v>
                </c:pt>
                <c:pt idx="947">
                  <c:v>1256.5110751541251</c:v>
                </c:pt>
                <c:pt idx="948">
                  <c:v>1220.176622551779</c:v>
                </c:pt>
                <c:pt idx="949">
                  <c:v>1205.1424088198346</c:v>
                </c:pt>
                <c:pt idx="950">
                  <c:v>1090.506097724689</c:v>
                </c:pt>
                <c:pt idx="951">
                  <c:v>1103.7086726696348</c:v>
                </c:pt>
                <c:pt idx="952">
                  <c:v>1055.8722147491765</c:v>
                </c:pt>
                <c:pt idx="953">
                  <c:v>918.99860840320514</c:v>
                </c:pt>
                <c:pt idx="954">
                  <c:v>894.92338762265194</c:v>
                </c:pt>
                <c:pt idx="955">
                  <c:v>919.14846373534021</c:v>
                </c:pt>
                <c:pt idx="956">
                  <c:v>992.0265669706074</c:v>
                </c:pt>
                <c:pt idx="957">
                  <c:v>911.37279526501584</c:v>
                </c:pt>
                <c:pt idx="958">
                  <c:v>833.74916667094396</c:v>
                </c:pt>
                <c:pt idx="959">
                  <c:v>852.02471029735841</c:v>
                </c:pt>
                <c:pt idx="960">
                  <c:v>916.68419133246391</c:v>
                </c:pt>
                <c:pt idx="961">
                  <c:v>1036.8255941243117</c:v>
                </c:pt>
                <c:pt idx="962">
                  <c:v>1080.4716930268905</c:v>
                </c:pt>
                <c:pt idx="963">
                  <c:v>922.96149009488181</c:v>
                </c:pt>
                <c:pt idx="964">
                  <c:v>833.18328064262482</c:v>
                </c:pt>
                <c:pt idx="965">
                  <c:v>802.11153248901371</c:v>
                </c:pt>
                <c:pt idx="966">
                  <c:v>881.67162517923828</c:v>
                </c:pt>
                <c:pt idx="967">
                  <c:v>951.33692424560229</c:v>
                </c:pt>
                <c:pt idx="968">
                  <c:v>855.67001095471483</c:v>
                </c:pt>
                <c:pt idx="969">
                  <c:v>807.2371850493721</c:v>
                </c:pt>
                <c:pt idx="970">
                  <c:v>791.24482236193262</c:v>
                </c:pt>
                <c:pt idx="971">
                  <c:v>797.43529658060277</c:v>
                </c:pt>
                <c:pt idx="972">
                  <c:v>754.72056376783144</c:v>
                </c:pt>
                <c:pt idx="973">
                  <c:v>743.82242142201494</c:v>
                </c:pt>
                <c:pt idx="974">
                  <c:v>731.92641532823632</c:v>
                </c:pt>
                <c:pt idx="975">
                  <c:v>674.43214866074914</c:v>
                </c:pt>
                <c:pt idx="976">
                  <c:v>683.0989667798799</c:v>
                </c:pt>
                <c:pt idx="977">
                  <c:v>735.98598097374543</c:v>
                </c:pt>
                <c:pt idx="978">
                  <c:v>684.03053636160848</c:v>
                </c:pt>
                <c:pt idx="979">
                  <c:v>662.07268895463608</c:v>
                </c:pt>
                <c:pt idx="980">
                  <c:v>687.05815304713894</c:v>
                </c:pt>
                <c:pt idx="981">
                  <c:v>692.06541807348162</c:v>
                </c:pt>
                <c:pt idx="982">
                  <c:v>672.61896103002346</c:v>
                </c:pt>
                <c:pt idx="983">
                  <c:v>649.48071581780493</c:v>
                </c:pt>
                <c:pt idx="984">
                  <c:v>593.07871750232175</c:v>
                </c:pt>
                <c:pt idx="985">
                  <c:v>596.30533025680199</c:v>
                </c:pt>
                <c:pt idx="986">
                  <c:v>646.9191165637792</c:v>
                </c:pt>
                <c:pt idx="987">
                  <c:v>817.48880588490078</c:v>
                </c:pt>
                <c:pt idx="988">
                  <c:v>1009.6847047322276</c:v>
                </c:pt>
                <c:pt idx="989">
                  <c:v>1027.06163423056</c:v>
                </c:pt>
                <c:pt idx="990">
                  <c:v>1017.2316770503521</c:v>
                </c:pt>
                <c:pt idx="991">
                  <c:v>902.28216043685063</c:v>
                </c:pt>
                <c:pt idx="992">
                  <c:v>748.13171632705473</c:v>
                </c:pt>
                <c:pt idx="993">
                  <c:v>711.87888769386132</c:v>
                </c:pt>
                <c:pt idx="994">
                  <c:v>766.55090907216277</c:v>
                </c:pt>
                <c:pt idx="995">
                  <c:v>862.19508485113079</c:v>
                </c:pt>
                <c:pt idx="996">
                  <c:v>1012.1836607061267</c:v>
                </c:pt>
                <c:pt idx="997">
                  <c:v>1089.4726189993878</c:v>
                </c:pt>
                <c:pt idx="998">
                  <c:v>1149.411545561305</c:v>
                </c:pt>
                <c:pt idx="999">
                  <c:v>1226.551357868407</c:v>
                </c:pt>
                <c:pt idx="1000">
                  <c:v>1276.277559018677</c:v>
                </c:pt>
                <c:pt idx="1001">
                  <c:v>1546.6939138117957</c:v>
                </c:pt>
                <c:pt idx="1002">
                  <c:v>2714.0428602579532</c:v>
                </c:pt>
                <c:pt idx="1003">
                  <c:v>8213.8286325834815</c:v>
                </c:pt>
                <c:pt idx="1004">
                  <c:v>9004.8565856452315</c:v>
                </c:pt>
                <c:pt idx="1005">
                  <c:v>8787.122143935203</c:v>
                </c:pt>
                <c:pt idx="1006">
                  <c:v>8956.3654070739049</c:v>
                </c:pt>
                <c:pt idx="1007">
                  <c:v>8874.5324154921691</c:v>
                </c:pt>
                <c:pt idx="1008">
                  <c:v>4421.9264314587772</c:v>
                </c:pt>
                <c:pt idx="1009">
                  <c:v>2469.365552460999</c:v>
                </c:pt>
                <c:pt idx="1010">
                  <c:v>1736.1336822966716</c:v>
                </c:pt>
                <c:pt idx="1011">
                  <c:v>1279.1660598714573</c:v>
                </c:pt>
                <c:pt idx="1012">
                  <c:v>1037.1921718814642</c:v>
                </c:pt>
                <c:pt idx="1013">
                  <c:v>829.68813265441634</c:v>
                </c:pt>
                <c:pt idx="1014">
                  <c:v>735.50348890582973</c:v>
                </c:pt>
                <c:pt idx="1015">
                  <c:v>642.81060759629383</c:v>
                </c:pt>
                <c:pt idx="1016">
                  <c:v>607.28260172744649</c:v>
                </c:pt>
                <c:pt idx="1017">
                  <c:v>612.28897464149031</c:v>
                </c:pt>
                <c:pt idx="1018">
                  <c:v>609.24522748529785</c:v>
                </c:pt>
                <c:pt idx="1019">
                  <c:v>623.06697392709634</c:v>
                </c:pt>
                <c:pt idx="1020">
                  <c:v>607.83147093586581</c:v>
                </c:pt>
                <c:pt idx="1021">
                  <c:v>564.02332273290301</c:v>
                </c:pt>
                <c:pt idx="1022">
                  <c:v>576.3139117011707</c:v>
                </c:pt>
                <c:pt idx="1023">
                  <c:v>621.23735952707409</c:v>
                </c:pt>
                <c:pt idx="1024">
                  <c:v>642.01219715158948</c:v>
                </c:pt>
                <c:pt idx="1025">
                  <c:v>667.39569496992647</c:v>
                </c:pt>
                <c:pt idx="1026">
                  <c:v>696.95629974363931</c:v>
                </c:pt>
                <c:pt idx="1027">
                  <c:v>626.11080158059144</c:v>
                </c:pt>
                <c:pt idx="1028">
                  <c:v>540.34083124964718</c:v>
                </c:pt>
                <c:pt idx="1029">
                  <c:v>492.12967666664605</c:v>
                </c:pt>
                <c:pt idx="1030">
                  <c:v>506.56450601956868</c:v>
                </c:pt>
                <c:pt idx="1031">
                  <c:v>544.31558055891912</c:v>
                </c:pt>
                <c:pt idx="1032">
                  <c:v>547.32575952011064</c:v>
                </c:pt>
                <c:pt idx="1033">
                  <c:v>530.39572608641754</c:v>
                </c:pt>
                <c:pt idx="1034">
                  <c:v>543.0183798852006</c:v>
                </c:pt>
                <c:pt idx="1035">
                  <c:v>563.70732943643236</c:v>
                </c:pt>
                <c:pt idx="1036">
                  <c:v>596.55481136251797</c:v>
                </c:pt>
                <c:pt idx="1037">
                  <c:v>610.79204767198996</c:v>
                </c:pt>
                <c:pt idx="1038">
                  <c:v>598.45087126206261</c:v>
                </c:pt>
                <c:pt idx="1039">
                  <c:v>830.47037552700397</c:v>
                </c:pt>
                <c:pt idx="1040">
                  <c:v>1138.1718382358467</c:v>
                </c:pt>
                <c:pt idx="1041">
                  <c:v>1235.913896240648</c:v>
                </c:pt>
                <c:pt idx="1042">
                  <c:v>1102.1583008299394</c:v>
                </c:pt>
                <c:pt idx="1043">
                  <c:v>807.75308442358994</c:v>
                </c:pt>
                <c:pt idx="1044">
                  <c:v>651.04429656137347</c:v>
                </c:pt>
                <c:pt idx="1045">
                  <c:v>672.93502067407246</c:v>
                </c:pt>
                <c:pt idx="1046">
                  <c:v>647.86723926997024</c:v>
                </c:pt>
                <c:pt idx="1047">
                  <c:v>591.36562611280488</c:v>
                </c:pt>
                <c:pt idx="1048">
                  <c:v>660.775216418014</c:v>
                </c:pt>
                <c:pt idx="1049">
                  <c:v>699.01914005321396</c:v>
                </c:pt>
                <c:pt idx="1050">
                  <c:v>685.09519006088954</c:v>
                </c:pt>
                <c:pt idx="1051">
                  <c:v>661.69010048760276</c:v>
                </c:pt>
                <c:pt idx="1052">
                  <c:v>680.02147597242447</c:v>
                </c:pt>
                <c:pt idx="1053">
                  <c:v>890.97773354549054</c:v>
                </c:pt>
                <c:pt idx="1054">
                  <c:v>982.14886699847568</c:v>
                </c:pt>
                <c:pt idx="1055">
                  <c:v>935.00051722045055</c:v>
                </c:pt>
                <c:pt idx="1056">
                  <c:v>957.01589109532074</c:v>
                </c:pt>
                <c:pt idx="1057">
                  <c:v>1100.4245736967098</c:v>
                </c:pt>
                <c:pt idx="1058">
                  <c:v>1139.6059268049366</c:v>
                </c:pt>
                <c:pt idx="1059">
                  <c:v>1017.4482623783383</c:v>
                </c:pt>
                <c:pt idx="1060">
                  <c:v>888.97996382819213</c:v>
                </c:pt>
                <c:pt idx="1061">
                  <c:v>919.14846373534021</c:v>
                </c:pt>
                <c:pt idx="1062">
                  <c:v>982.36540366155577</c:v>
                </c:pt>
                <c:pt idx="1063">
                  <c:v>867.37200624625166</c:v>
                </c:pt>
                <c:pt idx="1064">
                  <c:v>697.3056509134384</c:v>
                </c:pt>
                <c:pt idx="1065">
                  <c:v>730.59542139178916</c:v>
                </c:pt>
                <c:pt idx="1066">
                  <c:v>952.33614236763071</c:v>
                </c:pt>
                <c:pt idx="1067">
                  <c:v>1087.0056379308558</c:v>
                </c:pt>
                <c:pt idx="1068">
                  <c:v>1154.4981088142183</c:v>
                </c:pt>
                <c:pt idx="1069">
                  <c:v>1250.2847558924991</c:v>
                </c:pt>
                <c:pt idx="1070">
                  <c:v>1360.5636916305389</c:v>
                </c:pt>
                <c:pt idx="1071">
                  <c:v>1370.0226445833825</c:v>
                </c:pt>
                <c:pt idx="1072">
                  <c:v>1188.0082372812569</c:v>
                </c:pt>
                <c:pt idx="1073">
                  <c:v>1089.4892879468873</c:v>
                </c:pt>
                <c:pt idx="1074">
                  <c:v>1134.5866905381297</c:v>
                </c:pt>
                <c:pt idx="1075">
                  <c:v>1134.0030717816446</c:v>
                </c:pt>
                <c:pt idx="1076">
                  <c:v>936.11620758088668</c:v>
                </c:pt>
                <c:pt idx="1077">
                  <c:v>804.37479484056314</c:v>
                </c:pt>
                <c:pt idx="1078">
                  <c:v>836.59526146857593</c:v>
                </c:pt>
                <c:pt idx="1079">
                  <c:v>945.77471516002265</c:v>
                </c:pt>
                <c:pt idx="1080">
                  <c:v>941.99451232921797</c:v>
                </c:pt>
                <c:pt idx="1081">
                  <c:v>858.8492953782054</c:v>
                </c:pt>
                <c:pt idx="1082">
                  <c:v>933.03558687022746</c:v>
                </c:pt>
                <c:pt idx="1083">
                  <c:v>1175.0467225143086</c:v>
                </c:pt>
                <c:pt idx="1084">
                  <c:v>1214.4864044494293</c:v>
                </c:pt>
                <c:pt idx="1085">
                  <c:v>1089.5226258481978</c:v>
                </c:pt>
                <c:pt idx="1086">
                  <c:v>1023.2462010952609</c:v>
                </c:pt>
                <c:pt idx="1087">
                  <c:v>1043.6074330952322</c:v>
                </c:pt>
                <c:pt idx="1088">
                  <c:v>1050.6228915606673</c:v>
                </c:pt>
                <c:pt idx="1089">
                  <c:v>924.54333633539386</c:v>
                </c:pt>
                <c:pt idx="1090">
                  <c:v>758.49756982869667</c:v>
                </c:pt>
                <c:pt idx="1091">
                  <c:v>798.30064343063088</c:v>
                </c:pt>
                <c:pt idx="1092">
                  <c:v>926.34166227693015</c:v>
                </c:pt>
                <c:pt idx="1093">
                  <c:v>893.80794159104414</c:v>
                </c:pt>
                <c:pt idx="1094">
                  <c:v>734.65497015069218</c:v>
                </c:pt>
                <c:pt idx="1095">
                  <c:v>881.78815698775088</c:v>
                </c:pt>
                <c:pt idx="1096">
                  <c:v>1310.8115263482891</c:v>
                </c:pt>
                <c:pt idx="1097">
                  <c:v>1431.9152034880638</c:v>
                </c:pt>
                <c:pt idx="1098">
                  <c:v>1177.7823639052717</c:v>
                </c:pt>
                <c:pt idx="1099">
                  <c:v>1030.5772514062862</c:v>
                </c:pt>
                <c:pt idx="1100">
                  <c:v>980.74971399774063</c:v>
                </c:pt>
                <c:pt idx="1101">
                  <c:v>918.24933354980374</c:v>
                </c:pt>
                <c:pt idx="1102">
                  <c:v>855.63672026364304</c:v>
                </c:pt>
                <c:pt idx="1103">
                  <c:v>742.07542718811214</c:v>
                </c:pt>
                <c:pt idx="1104">
                  <c:v>723.00885985923946</c:v>
                </c:pt>
                <c:pt idx="1105">
                  <c:v>736.51838686679423</c:v>
                </c:pt>
                <c:pt idx="1106">
                  <c:v>748.73069650102184</c:v>
                </c:pt>
                <c:pt idx="1107">
                  <c:v>847.26427120184451</c:v>
                </c:pt>
                <c:pt idx="1108">
                  <c:v>951.8198789498357</c:v>
                </c:pt>
                <c:pt idx="1109">
                  <c:v>958.48146147734519</c:v>
                </c:pt>
                <c:pt idx="1110">
                  <c:v>895.62262565987169</c:v>
                </c:pt>
                <c:pt idx="1111">
                  <c:v>795.35514771859414</c:v>
                </c:pt>
                <c:pt idx="1112">
                  <c:v>803.47614413920553</c:v>
                </c:pt>
                <c:pt idx="1113">
                  <c:v>780.96096753272491</c:v>
                </c:pt>
                <c:pt idx="1114">
                  <c:v>713.74217608115043</c:v>
                </c:pt>
                <c:pt idx="1115">
                  <c:v>678.0252786199012</c:v>
                </c:pt>
                <c:pt idx="1116">
                  <c:v>790.31293567900934</c:v>
                </c:pt>
                <c:pt idx="1117">
                  <c:v>1090.6727885999455</c:v>
                </c:pt>
                <c:pt idx="1118">
                  <c:v>1405.6113357241613</c:v>
                </c:pt>
                <c:pt idx="1119">
                  <c:v>1565.5887720610122</c:v>
                </c:pt>
                <c:pt idx="1120">
                  <c:v>1459.4151025839694</c:v>
                </c:pt>
                <c:pt idx="1121">
                  <c:v>1264.0899991843673</c:v>
                </c:pt>
                <c:pt idx="1122">
                  <c:v>1140.5230853338337</c:v>
                </c:pt>
                <c:pt idx="1123">
                  <c:v>1023.1962179047825</c:v>
                </c:pt>
                <c:pt idx="1124">
                  <c:v>1003.1376330345277</c:v>
                </c:pt>
                <c:pt idx="1125">
                  <c:v>1054.8889932794343</c:v>
                </c:pt>
                <c:pt idx="1126">
                  <c:v>1147.3603042184741</c:v>
                </c:pt>
                <c:pt idx="1127">
                  <c:v>1125.6326154700696</c:v>
                </c:pt>
                <c:pt idx="1128">
                  <c:v>1041.1246098331706</c:v>
                </c:pt>
                <c:pt idx="1129">
                  <c:v>936.99877353683917</c:v>
                </c:pt>
                <c:pt idx="1130">
                  <c:v>905.162479849943</c:v>
                </c:pt>
                <c:pt idx="1131">
                  <c:v>920.14750236659245</c:v>
                </c:pt>
                <c:pt idx="1132">
                  <c:v>1065.6548127827491</c:v>
                </c:pt>
                <c:pt idx="1133">
                  <c:v>1206.4772166364075</c:v>
                </c:pt>
                <c:pt idx="1134">
                  <c:v>1333.3955297481839</c:v>
                </c:pt>
                <c:pt idx="1135">
                  <c:v>1289.61879136432</c:v>
                </c:pt>
                <c:pt idx="1136">
                  <c:v>1161.9032003576124</c:v>
                </c:pt>
                <c:pt idx="1137">
                  <c:v>1041.374556543311</c:v>
                </c:pt>
                <c:pt idx="1138">
                  <c:v>940.01285245805354</c:v>
                </c:pt>
                <c:pt idx="1139">
                  <c:v>811.78046456821096</c:v>
                </c:pt>
                <c:pt idx="1140">
                  <c:v>759.62901721431126</c:v>
                </c:pt>
                <c:pt idx="1141">
                  <c:v>758.03168099931008</c:v>
                </c:pt>
                <c:pt idx="1142">
                  <c:v>827.84071832528991</c:v>
                </c:pt>
                <c:pt idx="1143">
                  <c:v>943.16020498426769</c:v>
                </c:pt>
                <c:pt idx="1144">
                  <c:v>1031.8935467445488</c:v>
                </c:pt>
                <c:pt idx="1145">
                  <c:v>1024.7123821467912</c:v>
                </c:pt>
                <c:pt idx="1146">
                  <c:v>1038.1086203268133</c:v>
                </c:pt>
                <c:pt idx="1147">
                  <c:v>996.32430734129696</c:v>
                </c:pt>
                <c:pt idx="1148">
                  <c:v>952.25287397004774</c:v>
                </c:pt>
                <c:pt idx="1149">
                  <c:v>1009.9345984903166</c:v>
                </c:pt>
                <c:pt idx="1150">
                  <c:v>1038.5751781252884</c:v>
                </c:pt>
                <c:pt idx="1151">
                  <c:v>1025.3288489512329</c:v>
                </c:pt>
                <c:pt idx="1152">
                  <c:v>979.68370075825612</c:v>
                </c:pt>
                <c:pt idx="1153">
                  <c:v>932.90237202947242</c:v>
                </c:pt>
                <c:pt idx="1154">
                  <c:v>889.29627603748281</c:v>
                </c:pt>
                <c:pt idx="1155">
                  <c:v>928.90597242535603</c:v>
                </c:pt>
                <c:pt idx="1156">
                  <c:v>948.57245080726079</c:v>
                </c:pt>
                <c:pt idx="1157">
                  <c:v>954.36790373401391</c:v>
                </c:pt>
                <c:pt idx="1158">
                  <c:v>978.48444421016609</c:v>
                </c:pt>
                <c:pt idx="1159">
                  <c:v>1122.381295731961</c:v>
                </c:pt>
                <c:pt idx="1160">
                  <c:v>1212.9345784957143</c:v>
                </c:pt>
                <c:pt idx="1161">
                  <c:v>1177.2819368334385</c:v>
                </c:pt>
                <c:pt idx="1162">
                  <c:v>1139.3057673344201</c:v>
                </c:pt>
                <c:pt idx="1163">
                  <c:v>1061.4050475579279</c:v>
                </c:pt>
                <c:pt idx="1164">
                  <c:v>1030.7771942418208</c:v>
                </c:pt>
                <c:pt idx="1165">
                  <c:v>1073.3213882725929</c:v>
                </c:pt>
                <c:pt idx="1166">
                  <c:v>1147.3936574558852</c:v>
                </c:pt>
                <c:pt idx="1167">
                  <c:v>1172.5113080095155</c:v>
                </c:pt>
                <c:pt idx="1168">
                  <c:v>1199.4863395654415</c:v>
                </c:pt>
                <c:pt idx="1169">
                  <c:v>1300.2229328621333</c:v>
                </c:pt>
                <c:pt idx="1170">
                  <c:v>1401.3312380565135</c:v>
                </c:pt>
                <c:pt idx="1171">
                  <c:v>1539.7602772244074</c:v>
                </c:pt>
                <c:pt idx="1172">
                  <c:v>1682.4497905689138</c:v>
                </c:pt>
                <c:pt idx="1173">
                  <c:v>1720.7191302734884</c:v>
                </c:pt>
                <c:pt idx="1174">
                  <c:v>1528.6912039380418</c:v>
                </c:pt>
                <c:pt idx="1175">
                  <c:v>1476.9000348313514</c:v>
                </c:pt>
                <c:pt idx="1176">
                  <c:v>1467.2284801943892</c:v>
                </c:pt>
                <c:pt idx="1177">
                  <c:v>1641.9208334704037</c:v>
                </c:pt>
                <c:pt idx="1178">
                  <c:v>1762.0845247641298</c:v>
                </c:pt>
                <c:pt idx="1179">
                  <c:v>1962.7911433918837</c:v>
                </c:pt>
                <c:pt idx="1180">
                  <c:v>1890.1604804911799</c:v>
                </c:pt>
                <c:pt idx="1181">
                  <c:v>1637.2755853973285</c:v>
                </c:pt>
                <c:pt idx="1182">
                  <c:v>1482.4893140535373</c:v>
                </c:pt>
                <c:pt idx="1183">
                  <c:v>1576.6799854326994</c:v>
                </c:pt>
                <c:pt idx="1184">
                  <c:v>1634.4919358143247</c:v>
                </c:pt>
                <c:pt idx="1185">
                  <c:v>1615.6464561065393</c:v>
                </c:pt>
                <c:pt idx="1186">
                  <c:v>1514.2250876639371</c:v>
                </c:pt>
                <c:pt idx="1187">
                  <c:v>1351.2561068108439</c:v>
                </c:pt>
                <c:pt idx="1188">
                  <c:v>1234.3784501527634</c:v>
                </c:pt>
                <c:pt idx="1189">
                  <c:v>1401.7826446666938</c:v>
                </c:pt>
                <c:pt idx="1190">
                  <c:v>1660.8571487644122</c:v>
                </c:pt>
                <c:pt idx="1191">
                  <c:v>1747.5709572825945</c:v>
                </c:pt>
                <c:pt idx="1192">
                  <c:v>1434.1228907879135</c:v>
                </c:pt>
                <c:pt idx="1193">
                  <c:v>1121.7310419448809</c:v>
                </c:pt>
                <c:pt idx="1194">
                  <c:v>970.95597859127247</c:v>
                </c:pt>
                <c:pt idx="1195">
                  <c:v>922.62847156293935</c:v>
                </c:pt>
                <c:pt idx="1196">
                  <c:v>948.7889441270346</c:v>
                </c:pt>
                <c:pt idx="1197">
                  <c:v>1091.006170982912</c:v>
                </c:pt>
                <c:pt idx="1198">
                  <c:v>1143.274602517439</c:v>
                </c:pt>
                <c:pt idx="1199">
                  <c:v>1113.9449310865091</c:v>
                </c:pt>
                <c:pt idx="1200">
                  <c:v>950.52090039443056</c:v>
                </c:pt>
                <c:pt idx="1201">
                  <c:v>914.65285603292796</c:v>
                </c:pt>
                <c:pt idx="1202">
                  <c:v>991.79335959298999</c:v>
                </c:pt>
                <c:pt idx="1203">
                  <c:v>1036.4923424207816</c:v>
                </c:pt>
                <c:pt idx="1204">
                  <c:v>1060.3384602837186</c:v>
                </c:pt>
                <c:pt idx="1205">
                  <c:v>1024.3291743411023</c:v>
                </c:pt>
                <c:pt idx="1206">
                  <c:v>978.41781910507507</c:v>
                </c:pt>
                <c:pt idx="1207">
                  <c:v>1020.3971859399236</c:v>
                </c:pt>
                <c:pt idx="1208">
                  <c:v>1004.1538269674252</c:v>
                </c:pt>
                <c:pt idx="1209">
                  <c:v>1037.4421117921956</c:v>
                </c:pt>
                <c:pt idx="1210">
                  <c:v>925.45914827000161</c:v>
                </c:pt>
                <c:pt idx="1211">
                  <c:v>862.07856394664975</c:v>
                </c:pt>
                <c:pt idx="1212">
                  <c:v>1042.7242762806577</c:v>
                </c:pt>
                <c:pt idx="1213">
                  <c:v>1284.8097303446748</c:v>
                </c:pt>
                <c:pt idx="1214">
                  <c:v>1542.5738510542465</c:v>
                </c:pt>
                <c:pt idx="1215">
                  <c:v>1562.6403269031985</c:v>
                </c:pt>
                <c:pt idx="1216">
                  <c:v>1514.6101462783565</c:v>
                </c:pt>
                <c:pt idx="1217">
                  <c:v>1403.6384520079928</c:v>
                </c:pt>
                <c:pt idx="1218">
                  <c:v>1399.1912681753236</c:v>
                </c:pt>
                <c:pt idx="1219">
                  <c:v>1404.1233091039571</c:v>
                </c:pt>
                <c:pt idx="1220">
                  <c:v>1272.8715723264472</c:v>
                </c:pt>
                <c:pt idx="1221">
                  <c:v>1207.6451867497308</c:v>
                </c:pt>
                <c:pt idx="1222">
                  <c:v>1308.9409018430608</c:v>
                </c:pt>
                <c:pt idx="1223">
                  <c:v>1437.7188689869836</c:v>
                </c:pt>
                <c:pt idx="1224">
                  <c:v>1506.3234323289712</c:v>
                </c:pt>
                <c:pt idx="1225">
                  <c:v>1406.4640366449278</c:v>
                </c:pt>
                <c:pt idx="1226">
                  <c:v>1539.7937715432115</c:v>
                </c:pt>
                <c:pt idx="1227">
                  <c:v>1659.1293551967979</c:v>
                </c:pt>
                <c:pt idx="1228">
                  <c:v>1802.7867059900143</c:v>
                </c:pt>
                <c:pt idx="1229">
                  <c:v>1909.1182876467285</c:v>
                </c:pt>
                <c:pt idx="1230">
                  <c:v>2203.8470224769981</c:v>
                </c:pt>
                <c:pt idx="1231">
                  <c:v>2395.4493143788318</c:v>
                </c:pt>
                <c:pt idx="1232">
                  <c:v>2398.4216721464145</c:v>
                </c:pt>
                <c:pt idx="1233">
                  <c:v>2182.8472184521129</c:v>
                </c:pt>
                <c:pt idx="1234">
                  <c:v>1836.8369732924957</c:v>
                </c:pt>
                <c:pt idx="1235">
                  <c:v>1960.2630999049368</c:v>
                </c:pt>
                <c:pt idx="1236">
                  <c:v>2247.6489912631314</c:v>
                </c:pt>
                <c:pt idx="1237">
                  <c:v>2606.6944423515433</c:v>
                </c:pt>
                <c:pt idx="1238">
                  <c:v>2422.9031743101395</c:v>
                </c:pt>
                <c:pt idx="1239">
                  <c:v>2348.0835854319839</c:v>
                </c:pt>
                <c:pt idx="1240">
                  <c:v>1942.2665098061568</c:v>
                </c:pt>
                <c:pt idx="1241">
                  <c:v>1597.4595262707494</c:v>
                </c:pt>
                <c:pt idx="1242">
                  <c:v>1381.7056578482971</c:v>
                </c:pt>
                <c:pt idx="1243">
                  <c:v>1461.5231354191872</c:v>
                </c:pt>
                <c:pt idx="1244">
                  <c:v>1640.1264236784061</c:v>
                </c:pt>
                <c:pt idx="1245">
                  <c:v>1762.2021245767482</c:v>
                </c:pt>
                <c:pt idx="1246">
                  <c:v>2136.0702018266297</c:v>
                </c:pt>
                <c:pt idx="1247">
                  <c:v>2299.8776589358081</c:v>
                </c:pt>
                <c:pt idx="1248">
                  <c:v>2522.5247492575636</c:v>
                </c:pt>
                <c:pt idx="1249">
                  <c:v>2327.2151034918302</c:v>
                </c:pt>
                <c:pt idx="1250">
                  <c:v>1818.2710188539243</c:v>
                </c:pt>
                <c:pt idx="1251">
                  <c:v>1480.7488981903018</c:v>
                </c:pt>
                <c:pt idx="1252">
                  <c:v>1245.9782980890718</c:v>
                </c:pt>
                <c:pt idx="1253">
                  <c:v>1099.0409427189638</c:v>
                </c:pt>
                <c:pt idx="1254">
                  <c:v>1279.7504487956576</c:v>
                </c:pt>
                <c:pt idx="1255">
                  <c:v>1490.7568040562639</c:v>
                </c:pt>
                <c:pt idx="1256">
                  <c:v>1815.9506552645655</c:v>
                </c:pt>
                <c:pt idx="1257">
                  <c:v>1826.7461076473103</c:v>
                </c:pt>
                <c:pt idx="1258">
                  <c:v>1714.0708055396126</c:v>
                </c:pt>
                <c:pt idx="1259">
                  <c:v>1560.5295791647441</c:v>
                </c:pt>
                <c:pt idx="1260">
                  <c:v>1669.3793181192389</c:v>
                </c:pt>
                <c:pt idx="1261">
                  <c:v>1912.7556246089084</c:v>
                </c:pt>
                <c:pt idx="1262">
                  <c:v>1927.6271814617537</c:v>
                </c:pt>
                <c:pt idx="1263">
                  <c:v>1731.1462336475886</c:v>
                </c:pt>
                <c:pt idx="1264">
                  <c:v>1471.0099545923015</c:v>
                </c:pt>
                <c:pt idx="1265">
                  <c:v>1327.3313966683165</c:v>
                </c:pt>
                <c:pt idx="1266">
                  <c:v>1384.1126490465163</c:v>
                </c:pt>
                <c:pt idx="1267">
                  <c:v>1385.9179353288625</c:v>
                </c:pt>
                <c:pt idx="1268">
                  <c:v>1201.1047133780355</c:v>
                </c:pt>
                <c:pt idx="1269">
                  <c:v>1149.4615762763476</c:v>
                </c:pt>
                <c:pt idx="1270">
                  <c:v>1077.8715383643751</c:v>
                </c:pt>
                <c:pt idx="1271">
                  <c:v>1009.551428228081</c:v>
                </c:pt>
                <c:pt idx="1272">
                  <c:v>998.48987988170279</c:v>
                </c:pt>
                <c:pt idx="1273">
                  <c:v>953.06890599925907</c:v>
                </c:pt>
                <c:pt idx="1274">
                  <c:v>948.50583753227727</c:v>
                </c:pt>
                <c:pt idx="1275">
                  <c:v>989.54459172767133</c:v>
                </c:pt>
                <c:pt idx="1276">
                  <c:v>1031.3770243816409</c:v>
                </c:pt>
                <c:pt idx="1277">
                  <c:v>1086.8889575317019</c:v>
                </c:pt>
                <c:pt idx="1278">
                  <c:v>1219.2588252260953</c:v>
                </c:pt>
                <c:pt idx="1279">
                  <c:v>1396.0650002305285</c:v>
                </c:pt>
                <c:pt idx="1280">
                  <c:v>1454.1285274594259</c:v>
                </c:pt>
                <c:pt idx="1281">
                  <c:v>1341.8492190934564</c:v>
                </c:pt>
                <c:pt idx="1282">
                  <c:v>1200.6542358242609</c:v>
                </c:pt>
                <c:pt idx="1283">
                  <c:v>1312.6654847334999</c:v>
                </c:pt>
                <c:pt idx="1284">
                  <c:v>1584.3040577625334</c:v>
                </c:pt>
                <c:pt idx="1285">
                  <c:v>1881.575827736171</c:v>
                </c:pt>
                <c:pt idx="1286">
                  <c:v>1977.5570558065701</c:v>
                </c:pt>
                <c:pt idx="1287">
                  <c:v>1584.0359452190394</c:v>
                </c:pt>
                <c:pt idx="1288">
                  <c:v>1496.4307378786707</c:v>
                </c:pt>
                <c:pt idx="1289">
                  <c:v>1529.729385347026</c:v>
                </c:pt>
                <c:pt idx="1290">
                  <c:v>1384.1795108453543</c:v>
                </c:pt>
                <c:pt idx="1291">
                  <c:v>1431.8817541246544</c:v>
                </c:pt>
                <c:pt idx="1292">
                  <c:v>1215.1538632723398</c:v>
                </c:pt>
                <c:pt idx="1293">
                  <c:v>1161.2694130751363</c:v>
                </c:pt>
                <c:pt idx="1294">
                  <c:v>1269.7328237737179</c:v>
                </c:pt>
                <c:pt idx="1295">
                  <c:v>1452.1545133992679</c:v>
                </c:pt>
                <c:pt idx="1296">
                  <c:v>1318.3110923661661</c:v>
                </c:pt>
                <c:pt idx="1297">
                  <c:v>1401.0135829559717</c:v>
                </c:pt>
                <c:pt idx="1298">
                  <c:v>1462.6106338328707</c:v>
                </c:pt>
                <c:pt idx="1299">
                  <c:v>1644.1345604055803</c:v>
                </c:pt>
                <c:pt idx="1300">
                  <c:v>1753.9538465977537</c:v>
                </c:pt>
                <c:pt idx="1301">
                  <c:v>1642.3736356314182</c:v>
                </c:pt>
                <c:pt idx="1302">
                  <c:v>1449.5448720947163</c:v>
                </c:pt>
                <c:pt idx="1303">
                  <c:v>1379.5828794400325</c:v>
                </c:pt>
                <c:pt idx="1304">
                  <c:v>1075.1047622057117</c:v>
                </c:pt>
                <c:pt idx="1305">
                  <c:v>971.23912262452814</c:v>
                </c:pt>
                <c:pt idx="1306">
                  <c:v>981.93233062502134</c:v>
                </c:pt>
                <c:pt idx="1307">
                  <c:v>1008.1853507442822</c:v>
                </c:pt>
                <c:pt idx="1308">
                  <c:v>957.41559086006123</c:v>
                </c:pt>
                <c:pt idx="1309">
                  <c:v>1024.5457699359988</c:v>
                </c:pt>
                <c:pt idx="1310">
                  <c:v>958.88116467791883</c:v>
                </c:pt>
                <c:pt idx="1311">
                  <c:v>1049.7063630843309</c:v>
                </c:pt>
                <c:pt idx="1312">
                  <c:v>1370.9752795938241</c:v>
                </c:pt>
                <c:pt idx="1313">
                  <c:v>1658.2403129595136</c:v>
                </c:pt>
                <c:pt idx="1314">
                  <c:v>1949.3094770754965</c:v>
                </c:pt>
                <c:pt idx="1315">
                  <c:v>2066.3485052170754</c:v>
                </c:pt>
                <c:pt idx="1316">
                  <c:v>1492.2296448521593</c:v>
                </c:pt>
                <c:pt idx="1317">
                  <c:v>1356.5197052475655</c:v>
                </c:pt>
                <c:pt idx="1318">
                  <c:v>977.65163235094587</c:v>
                </c:pt>
                <c:pt idx="1319">
                  <c:v>755.05333769268418</c:v>
                </c:pt>
                <c:pt idx="1320">
                  <c:v>849.89415151877495</c:v>
                </c:pt>
                <c:pt idx="1321">
                  <c:v>960.61322274131294</c:v>
                </c:pt>
                <c:pt idx="1322">
                  <c:v>1130.4680688312308</c:v>
                </c:pt>
                <c:pt idx="1323">
                  <c:v>1108.9767423768242</c:v>
                </c:pt>
                <c:pt idx="1324">
                  <c:v>975.98602135676492</c:v>
                </c:pt>
                <c:pt idx="1325">
                  <c:v>954.23467274567497</c:v>
                </c:pt>
                <c:pt idx="1326">
                  <c:v>984.59741386832332</c:v>
                </c:pt>
                <c:pt idx="1327">
                  <c:v>859.23214428449921</c:v>
                </c:pt>
                <c:pt idx="1328">
                  <c:v>829.75470641444372</c:v>
                </c:pt>
                <c:pt idx="1329">
                  <c:v>819.15307043995836</c:v>
                </c:pt>
                <c:pt idx="1330">
                  <c:v>760.31121554995559</c:v>
                </c:pt>
                <c:pt idx="1331">
                  <c:v>725.82052557482666</c:v>
                </c:pt>
                <c:pt idx="1332">
                  <c:v>719.24891800208331</c:v>
                </c:pt>
                <c:pt idx="1333">
                  <c:v>770.72742000689709</c:v>
                </c:pt>
                <c:pt idx="1334">
                  <c:v>860.93000412306515</c:v>
                </c:pt>
                <c:pt idx="1335">
                  <c:v>940.51242848662764</c:v>
                </c:pt>
                <c:pt idx="1336">
                  <c:v>965.1099947311028</c:v>
                </c:pt>
                <c:pt idx="1337">
                  <c:v>815.34192140798439</c:v>
                </c:pt>
                <c:pt idx="1338">
                  <c:v>871.43373078014702</c:v>
                </c:pt>
                <c:pt idx="1339">
                  <c:v>1083.1219025226269</c:v>
                </c:pt>
                <c:pt idx="1340">
                  <c:v>1242.7569168536661</c:v>
                </c:pt>
                <c:pt idx="1341">
                  <c:v>1401.6488943159336</c:v>
                </c:pt>
                <c:pt idx="1342">
                  <c:v>1519.9007088116314</c:v>
                </c:pt>
                <c:pt idx="1343">
                  <c:v>1315.5550588581052</c:v>
                </c:pt>
                <c:pt idx="1344">
                  <c:v>1098.3741378720335</c:v>
                </c:pt>
                <c:pt idx="1345">
                  <c:v>1094.8067898989061</c:v>
                </c:pt>
                <c:pt idx="1346">
                  <c:v>1155.8823587225872</c:v>
                </c:pt>
                <c:pt idx="1347">
                  <c:v>1069.8047100718779</c:v>
                </c:pt>
                <c:pt idx="1348">
                  <c:v>1056.9720977863383</c:v>
                </c:pt>
                <c:pt idx="1349">
                  <c:v>883.80250306547725</c:v>
                </c:pt>
                <c:pt idx="1350">
                  <c:v>857.56758873985166</c:v>
                </c:pt>
                <c:pt idx="1351">
                  <c:v>874.31360768589036</c:v>
                </c:pt>
                <c:pt idx="1352">
                  <c:v>851.59193888535492</c:v>
                </c:pt>
                <c:pt idx="1353">
                  <c:v>786.06956450667997</c:v>
                </c:pt>
                <c:pt idx="1354">
                  <c:v>711.27997570161551</c:v>
                </c:pt>
                <c:pt idx="1355">
                  <c:v>651.34370626440943</c:v>
                </c:pt>
                <c:pt idx="1356">
                  <c:v>806.4383752070471</c:v>
                </c:pt>
                <c:pt idx="1357">
                  <c:v>970.65617955378912</c:v>
                </c:pt>
                <c:pt idx="1358">
                  <c:v>1131.2350891513406</c:v>
                </c:pt>
                <c:pt idx="1359">
                  <c:v>1269.1317979360394</c:v>
                </c:pt>
                <c:pt idx="1360">
                  <c:v>974.83675963710311</c:v>
                </c:pt>
                <c:pt idx="1361">
                  <c:v>736.91769187460045</c:v>
                </c:pt>
                <c:pt idx="1362">
                  <c:v>613.32019342301533</c:v>
                </c:pt>
                <c:pt idx="1363">
                  <c:v>626.50999345760783</c:v>
                </c:pt>
                <c:pt idx="1364">
                  <c:v>772.90721721174225</c:v>
                </c:pt>
                <c:pt idx="1365">
                  <c:v>795.68797041619393</c:v>
                </c:pt>
                <c:pt idx="1366">
                  <c:v>904.59640212268175</c:v>
                </c:pt>
                <c:pt idx="1367">
                  <c:v>842.62044398487603</c:v>
                </c:pt>
                <c:pt idx="1368">
                  <c:v>724.73911285216218</c:v>
                </c:pt>
                <c:pt idx="1369">
                  <c:v>688.95458449668536</c:v>
                </c:pt>
                <c:pt idx="1370">
                  <c:v>626.90918565315849</c:v>
                </c:pt>
                <c:pt idx="1371">
                  <c:v>667.99453739335161</c:v>
                </c:pt>
                <c:pt idx="1372">
                  <c:v>854.02212782277024</c:v>
                </c:pt>
                <c:pt idx="1373">
                  <c:v>926.60808243519614</c:v>
                </c:pt>
                <c:pt idx="1374">
                  <c:v>1079.5382983875302</c:v>
                </c:pt>
                <c:pt idx="1375">
                  <c:v>1057.6053676989202</c:v>
                </c:pt>
                <c:pt idx="1376">
                  <c:v>877.49317126733308</c:v>
                </c:pt>
                <c:pt idx="1377">
                  <c:v>657.51491817049623</c:v>
                </c:pt>
                <c:pt idx="1378">
                  <c:v>647.53456441029641</c:v>
                </c:pt>
                <c:pt idx="1379">
                  <c:v>626.77612155254394</c:v>
                </c:pt>
                <c:pt idx="1380">
                  <c:v>663.66958367816585</c:v>
                </c:pt>
                <c:pt idx="1381">
                  <c:v>667.87809574318806</c:v>
                </c:pt>
                <c:pt idx="1382">
                  <c:v>630.68489437487312</c:v>
                </c:pt>
                <c:pt idx="1383">
                  <c:v>771.99203311497149</c:v>
                </c:pt>
                <c:pt idx="1384">
                  <c:v>813.46133264030902</c:v>
                </c:pt>
                <c:pt idx="1385">
                  <c:v>801.06311630799371</c:v>
                </c:pt>
                <c:pt idx="1386">
                  <c:v>978.41781910507507</c:v>
                </c:pt>
                <c:pt idx="1387">
                  <c:v>784.0560668566003</c:v>
                </c:pt>
                <c:pt idx="1388">
                  <c:v>815.42513363332364</c:v>
                </c:pt>
                <c:pt idx="1389">
                  <c:v>798.999579544678</c:v>
                </c:pt>
                <c:pt idx="1390">
                  <c:v>857.53429775908694</c:v>
                </c:pt>
                <c:pt idx="1391">
                  <c:v>829.90449744349235</c:v>
                </c:pt>
                <c:pt idx="1392">
                  <c:v>720.77950870431027</c:v>
                </c:pt>
                <c:pt idx="1393">
                  <c:v>741.92568528396669</c:v>
                </c:pt>
                <c:pt idx="1394">
                  <c:v>816.29054245423742</c:v>
                </c:pt>
                <c:pt idx="1395">
                  <c:v>613.13723510717807</c:v>
                </c:pt>
                <c:pt idx="1396">
                  <c:v>519.50280544399425</c:v>
                </c:pt>
                <c:pt idx="1397">
                  <c:v>420.32363132127392</c:v>
                </c:pt>
                <c:pt idx="1398">
                  <c:v>398.77234324675669</c:v>
                </c:pt>
                <c:pt idx="1399">
                  <c:v>426.12721007060281</c:v>
                </c:pt>
                <c:pt idx="1400">
                  <c:v>533.98792454174827</c:v>
                </c:pt>
                <c:pt idx="1401">
                  <c:v>586.42596261796928</c:v>
                </c:pt>
                <c:pt idx="1402">
                  <c:v>710.06551844240028</c:v>
                </c:pt>
                <c:pt idx="1403">
                  <c:v>812.81228321659194</c:v>
                </c:pt>
                <c:pt idx="1404">
                  <c:v>682.56664230898252</c:v>
                </c:pt>
                <c:pt idx="1405">
                  <c:v>714.257909469119</c:v>
                </c:pt>
                <c:pt idx="1406">
                  <c:v>695.043192079253</c:v>
                </c:pt>
                <c:pt idx="1407">
                  <c:v>589.88538603553945</c:v>
                </c:pt>
                <c:pt idx="1408">
                  <c:v>504.76845692985319</c:v>
                </c:pt>
                <c:pt idx="1409">
                  <c:v>484.03095179135937</c:v>
                </c:pt>
                <c:pt idx="1410">
                  <c:v>439.6800386544748</c:v>
                </c:pt>
                <c:pt idx="1411">
                  <c:v>360.59228166358741</c:v>
                </c:pt>
                <c:pt idx="1412">
                  <c:v>360.57565277480575</c:v>
                </c:pt>
                <c:pt idx="1413">
                  <c:v>367.57641840025877</c:v>
                </c:pt>
                <c:pt idx="1414">
                  <c:v>459.08652588850367</c:v>
                </c:pt>
                <c:pt idx="1415">
                  <c:v>489.6518269516576</c:v>
                </c:pt>
                <c:pt idx="1416">
                  <c:v>512.85070244443546</c:v>
                </c:pt>
                <c:pt idx="1417">
                  <c:v>579.35748909519361</c:v>
                </c:pt>
                <c:pt idx="1418">
                  <c:v>633.14660555664852</c:v>
                </c:pt>
                <c:pt idx="1419">
                  <c:v>459.11978484009671</c:v>
                </c:pt>
                <c:pt idx="1420">
                  <c:v>491.93011810809224</c:v>
                </c:pt>
                <c:pt idx="1421">
                  <c:v>415.08545584554111</c:v>
                </c:pt>
                <c:pt idx="1422">
                  <c:v>361.34058169693611</c:v>
                </c:pt>
                <c:pt idx="1423">
                  <c:v>351.36325355677928</c:v>
                </c:pt>
                <c:pt idx="1424">
                  <c:v>358.72984634391605</c:v>
                </c:pt>
                <c:pt idx="1425">
                  <c:v>375.57492744217006</c:v>
                </c:pt>
                <c:pt idx="1426">
                  <c:v>351.24685146069396</c:v>
                </c:pt>
                <c:pt idx="1427">
                  <c:v>390.40795520093701</c:v>
                </c:pt>
                <c:pt idx="1428">
                  <c:v>398.38987577293329</c:v>
                </c:pt>
                <c:pt idx="1429">
                  <c:v>384.60444408208684</c:v>
                </c:pt>
                <c:pt idx="1430">
                  <c:v>341.80165686189571</c:v>
                </c:pt>
                <c:pt idx="1431">
                  <c:v>399.81997176472873</c:v>
                </c:pt>
                <c:pt idx="1432">
                  <c:v>380.82967169060692</c:v>
                </c:pt>
                <c:pt idx="1433">
                  <c:v>390.54098707140065</c:v>
                </c:pt>
                <c:pt idx="1434">
                  <c:v>403.81094058883804</c:v>
                </c:pt>
                <c:pt idx="1435">
                  <c:v>420.34026046691429</c:v>
                </c:pt>
                <c:pt idx="1436">
                  <c:v>495.08979930062128</c:v>
                </c:pt>
                <c:pt idx="1437">
                  <c:v>393.4011733939202</c:v>
                </c:pt>
                <c:pt idx="1438">
                  <c:v>332.92184937531744</c:v>
                </c:pt>
                <c:pt idx="1439">
                  <c:v>337.19546403254611</c:v>
                </c:pt>
                <c:pt idx="1440">
                  <c:v>371.15163416638956</c:v>
                </c:pt>
                <c:pt idx="1441">
                  <c:v>342.41692460187392</c:v>
                </c:pt>
                <c:pt idx="1442">
                  <c:v>350.54843891243877</c:v>
                </c:pt>
                <c:pt idx="1443">
                  <c:v>429.56945414835712</c:v>
                </c:pt>
                <c:pt idx="1444">
                  <c:v>479.25821661444127</c:v>
                </c:pt>
                <c:pt idx="1445">
                  <c:v>661.77327186417028</c:v>
                </c:pt>
                <c:pt idx="1446">
                  <c:v>953.13552102928327</c:v>
                </c:pt>
                <c:pt idx="1447">
                  <c:v>1013.0832948834779</c:v>
                </c:pt>
                <c:pt idx="1448">
                  <c:v>1206.1935686223894</c:v>
                </c:pt>
                <c:pt idx="1449">
                  <c:v>1378.8975838330307</c:v>
                </c:pt>
                <c:pt idx="1450">
                  <c:v>1025.012284596939</c:v>
                </c:pt>
                <c:pt idx="1451">
                  <c:v>861.19633629005841</c:v>
                </c:pt>
                <c:pt idx="1452">
                  <c:v>929.98832195372802</c:v>
                </c:pt>
                <c:pt idx="1453">
                  <c:v>766.60082716684292</c:v>
                </c:pt>
                <c:pt idx="1454">
                  <c:v>709.59970034289597</c:v>
                </c:pt>
                <c:pt idx="1455">
                  <c:v>759.03001511207799</c:v>
                </c:pt>
                <c:pt idx="1456">
                  <c:v>778.18206425988626</c:v>
                </c:pt>
                <c:pt idx="1457">
                  <c:v>714.64055087053555</c:v>
                </c:pt>
                <c:pt idx="1458">
                  <c:v>548.52318198730165</c:v>
                </c:pt>
                <c:pt idx="1459">
                  <c:v>566.66769327973259</c:v>
                </c:pt>
                <c:pt idx="1460">
                  <c:v>576.08107030149324</c:v>
                </c:pt>
                <c:pt idx="1461">
                  <c:v>482.16841887772148</c:v>
                </c:pt>
                <c:pt idx="1462">
                  <c:v>512.10234368154624</c:v>
                </c:pt>
                <c:pt idx="1463">
                  <c:v>516.02707594074184</c:v>
                </c:pt>
                <c:pt idx="1464">
                  <c:v>464.14189465061412</c:v>
                </c:pt>
                <c:pt idx="1465">
                  <c:v>541.27215151224368</c:v>
                </c:pt>
                <c:pt idx="1466">
                  <c:v>499.6630375817989</c:v>
                </c:pt>
                <c:pt idx="1467">
                  <c:v>453.00014922024116</c:v>
                </c:pt>
                <c:pt idx="1468">
                  <c:v>552.38155592531507</c:v>
                </c:pt>
                <c:pt idx="1469">
                  <c:v>624.94649375287645</c:v>
                </c:pt>
                <c:pt idx="1470">
                  <c:v>569.72785798179393</c:v>
                </c:pt>
                <c:pt idx="1471">
                  <c:v>598.05170024177801</c:v>
                </c:pt>
                <c:pt idx="1472">
                  <c:v>722.97558585172749</c:v>
                </c:pt>
                <c:pt idx="1473">
                  <c:v>512.16886443776104</c:v>
                </c:pt>
                <c:pt idx="1474">
                  <c:v>420.20722730489996</c:v>
                </c:pt>
                <c:pt idx="1475">
                  <c:v>393.01870649375951</c:v>
                </c:pt>
                <c:pt idx="1476">
                  <c:v>414.2872585975947</c:v>
                </c:pt>
                <c:pt idx="1477">
                  <c:v>484.67951300452626</c:v>
                </c:pt>
                <c:pt idx="1478">
                  <c:v>464.29156042663692</c:v>
                </c:pt>
                <c:pt idx="1479">
                  <c:v>572.43877626034339</c:v>
                </c:pt>
                <c:pt idx="1480">
                  <c:v>631.88248204529486</c:v>
                </c:pt>
                <c:pt idx="1481">
                  <c:v>544.11601108749346</c:v>
                </c:pt>
                <c:pt idx="1482">
                  <c:v>516.01044568618443</c:v>
                </c:pt>
                <c:pt idx="1483">
                  <c:v>464.87359414127184</c:v>
                </c:pt>
                <c:pt idx="1484">
                  <c:v>412.7740102931001</c:v>
                </c:pt>
                <c:pt idx="1485">
                  <c:v>420.19059816014783</c:v>
                </c:pt>
                <c:pt idx="1486">
                  <c:v>592.01427178949143</c:v>
                </c:pt>
                <c:pt idx="1487">
                  <c:v>571.97309626987976</c:v>
                </c:pt>
                <c:pt idx="1488">
                  <c:v>586.55901700371498</c:v>
                </c:pt>
                <c:pt idx="1489">
                  <c:v>711.59606801305631</c:v>
                </c:pt>
                <c:pt idx="1490">
                  <c:v>500.34486744175666</c:v>
                </c:pt>
                <c:pt idx="1491">
                  <c:v>413.77175633370797</c:v>
                </c:pt>
                <c:pt idx="1492">
                  <c:v>419.87464443088976</c:v>
                </c:pt>
                <c:pt idx="1493">
                  <c:v>416.58207632983266</c:v>
                </c:pt>
                <c:pt idx="1494">
                  <c:v>488.97000343682322</c:v>
                </c:pt>
                <c:pt idx="1495">
                  <c:v>526.07180301031315</c:v>
                </c:pt>
                <c:pt idx="1496">
                  <c:v>614.46784247181529</c:v>
                </c:pt>
                <c:pt idx="1497">
                  <c:v>658.82901500120499</c:v>
                </c:pt>
                <c:pt idx="1498">
                  <c:v>662.70479239521512</c:v>
                </c:pt>
                <c:pt idx="1499">
                  <c:v>738.36517676495657</c:v>
                </c:pt>
                <c:pt idx="1500">
                  <c:v>673.20117635509621</c:v>
                </c:pt>
                <c:pt idx="1501">
                  <c:v>558.48514475058766</c:v>
                </c:pt>
                <c:pt idx="1502">
                  <c:v>698.33707059746678</c:v>
                </c:pt>
                <c:pt idx="1503">
                  <c:v>733.87300388841641</c:v>
                </c:pt>
                <c:pt idx="1504">
                  <c:v>745.70253104206961</c:v>
                </c:pt>
                <c:pt idx="1505">
                  <c:v>923.89394518249469</c:v>
                </c:pt>
                <c:pt idx="1506">
                  <c:v>896.73808194997423</c:v>
                </c:pt>
                <c:pt idx="1507">
                  <c:v>755.98510667047606</c:v>
                </c:pt>
                <c:pt idx="1508">
                  <c:v>845.1004688213651</c:v>
                </c:pt>
                <c:pt idx="1509">
                  <c:v>814.99243037016095</c:v>
                </c:pt>
                <c:pt idx="1510">
                  <c:v>878.67511574634477</c:v>
                </c:pt>
                <c:pt idx="1511">
                  <c:v>812.01345549952157</c:v>
                </c:pt>
                <c:pt idx="1512">
                  <c:v>695.89161251333894</c:v>
                </c:pt>
                <c:pt idx="1513">
                  <c:v>583.36571962201481</c:v>
                </c:pt>
                <c:pt idx="1514">
                  <c:v>540.00821712742231</c:v>
                </c:pt>
                <c:pt idx="1515">
                  <c:v>532.94019844841262</c:v>
                </c:pt>
                <c:pt idx="1516">
                  <c:v>564.17300381761436</c:v>
                </c:pt>
                <c:pt idx="1517">
                  <c:v>640.19914518729206</c:v>
                </c:pt>
                <c:pt idx="1518">
                  <c:v>589.13695142133247</c:v>
                </c:pt>
                <c:pt idx="1519">
                  <c:v>590.36771105488594</c:v>
                </c:pt>
                <c:pt idx="1520">
                  <c:v>648.81536396388549</c:v>
                </c:pt>
                <c:pt idx="1521">
                  <c:v>629.33761174176254</c:v>
                </c:pt>
                <c:pt idx="1522">
                  <c:v>647.56783188526197</c:v>
                </c:pt>
                <c:pt idx="1523">
                  <c:v>735.76969133529064</c:v>
                </c:pt>
                <c:pt idx="1524">
                  <c:v>585.06215681464175</c:v>
                </c:pt>
                <c:pt idx="1525">
                  <c:v>461.86365076510009</c:v>
                </c:pt>
                <c:pt idx="1526">
                  <c:v>481.51985894865527</c:v>
                </c:pt>
                <c:pt idx="1527">
                  <c:v>462.72838527127544</c:v>
                </c:pt>
                <c:pt idx="1528">
                  <c:v>526.87006415455494</c:v>
                </c:pt>
                <c:pt idx="1529">
                  <c:v>576.51349010976298</c:v>
                </c:pt>
                <c:pt idx="1530">
                  <c:v>514.23101008587412</c:v>
                </c:pt>
                <c:pt idx="1531">
                  <c:v>488.62077690798907</c:v>
                </c:pt>
                <c:pt idx="1532">
                  <c:v>496.63638325900484</c:v>
                </c:pt>
                <c:pt idx="1533">
                  <c:v>541.33867442888607</c:v>
                </c:pt>
                <c:pt idx="1534">
                  <c:v>648.9151666792269</c:v>
                </c:pt>
                <c:pt idx="1535">
                  <c:v>621.85277454919333</c:v>
                </c:pt>
                <c:pt idx="1536">
                  <c:v>785.00457213449761</c:v>
                </c:pt>
                <c:pt idx="1537">
                  <c:v>791.59428071708066</c:v>
                </c:pt>
                <c:pt idx="1538">
                  <c:v>621.08766409277303</c:v>
                </c:pt>
                <c:pt idx="1539">
                  <c:v>539.69223383628685</c:v>
                </c:pt>
                <c:pt idx="1540">
                  <c:v>505.48355018157952</c:v>
                </c:pt>
                <c:pt idx="1541">
                  <c:v>473.00546079219652</c:v>
                </c:pt>
                <c:pt idx="1542">
                  <c:v>464.49111481774565</c:v>
                </c:pt>
                <c:pt idx="1543">
                  <c:v>546.56074057227784</c:v>
                </c:pt>
                <c:pt idx="1544">
                  <c:v>576.51349010976264</c:v>
                </c:pt>
                <c:pt idx="1545">
                  <c:v>571.79015064787973</c:v>
                </c:pt>
                <c:pt idx="1546">
                  <c:v>686.97497644528119</c:v>
                </c:pt>
                <c:pt idx="1547">
                  <c:v>672.20309345256055</c:v>
                </c:pt>
                <c:pt idx="1548">
                  <c:v>615.26620848894254</c:v>
                </c:pt>
                <c:pt idx="1549">
                  <c:v>614.6840664827763</c:v>
                </c:pt>
                <c:pt idx="1550">
                  <c:v>594.54233347081731</c:v>
                </c:pt>
                <c:pt idx="1551">
                  <c:v>617.6945792165252</c:v>
                </c:pt>
                <c:pt idx="1552">
                  <c:v>608.46350282458559</c:v>
                </c:pt>
                <c:pt idx="1553">
                  <c:v>590.23465583868244</c:v>
                </c:pt>
                <c:pt idx="1554">
                  <c:v>602.07668740262034</c:v>
                </c:pt>
                <c:pt idx="1555">
                  <c:v>521.63148816507442</c:v>
                </c:pt>
                <c:pt idx="1556">
                  <c:v>577.31180435492638</c:v>
                </c:pt>
                <c:pt idx="1557">
                  <c:v>672.65223045463392</c:v>
                </c:pt>
                <c:pt idx="1558">
                  <c:v>593.04545354501317</c:v>
                </c:pt>
                <c:pt idx="1559">
                  <c:v>538.76091536829233</c:v>
                </c:pt>
                <c:pt idx="1560">
                  <c:v>529.44778729967072</c:v>
                </c:pt>
                <c:pt idx="1561">
                  <c:v>500.0954174439571</c:v>
                </c:pt>
                <c:pt idx="1562">
                  <c:v>530.91127217268911</c:v>
                </c:pt>
                <c:pt idx="1563">
                  <c:v>538.74428469091663</c:v>
                </c:pt>
                <c:pt idx="1564">
                  <c:v>657.91413703803232</c:v>
                </c:pt>
                <c:pt idx="1565">
                  <c:v>787.78354550317385</c:v>
                </c:pt>
                <c:pt idx="1566">
                  <c:v>806.55486815091285</c:v>
                </c:pt>
                <c:pt idx="1567">
                  <c:v>724.98866931934424</c:v>
                </c:pt>
                <c:pt idx="1568">
                  <c:v>729.83010236275027</c:v>
                </c:pt>
                <c:pt idx="1569">
                  <c:v>681.00294338253229</c:v>
                </c:pt>
                <c:pt idx="1570">
                  <c:v>555.9239596658789</c:v>
                </c:pt>
                <c:pt idx="1571">
                  <c:v>498.066559554295</c:v>
                </c:pt>
                <c:pt idx="1572">
                  <c:v>472.98883116070135</c:v>
                </c:pt>
                <c:pt idx="1573">
                  <c:v>491.8802284737493</c:v>
                </c:pt>
                <c:pt idx="1574">
                  <c:v>475.30035186085439</c:v>
                </c:pt>
                <c:pt idx="1575">
                  <c:v>459.58541023556739</c:v>
                </c:pt>
                <c:pt idx="1576">
                  <c:v>451.08776769223209</c:v>
                </c:pt>
                <c:pt idx="1577">
                  <c:v>464.6407806284148</c:v>
                </c:pt>
                <c:pt idx="1578">
                  <c:v>461.28161819688563</c:v>
                </c:pt>
                <c:pt idx="1579">
                  <c:v>502.80611047880132</c:v>
                </c:pt>
                <c:pt idx="1580">
                  <c:v>508.4104485810264</c:v>
                </c:pt>
                <c:pt idx="1581">
                  <c:v>568.46387525289549</c:v>
                </c:pt>
                <c:pt idx="1582">
                  <c:v>577.56127775744142</c:v>
                </c:pt>
                <c:pt idx="1583">
                  <c:v>538.67776198475758</c:v>
                </c:pt>
                <c:pt idx="1584">
                  <c:v>577.47811994595338</c:v>
                </c:pt>
                <c:pt idx="1585">
                  <c:v>537.96264323086496</c:v>
                </c:pt>
                <c:pt idx="1586">
                  <c:v>477.8280624491469</c:v>
                </c:pt>
                <c:pt idx="1587">
                  <c:v>476.23161310430834</c:v>
                </c:pt>
                <c:pt idx="1588">
                  <c:v>483.83139456235858</c:v>
                </c:pt>
                <c:pt idx="1589">
                  <c:v>519.60258733905926</c:v>
                </c:pt>
                <c:pt idx="1590">
                  <c:v>539.16005172574648</c:v>
                </c:pt>
                <c:pt idx="1591">
                  <c:v>535.66761509110165</c:v>
                </c:pt>
                <c:pt idx="1592">
                  <c:v>540.67344550709879</c:v>
                </c:pt>
                <c:pt idx="1593">
                  <c:v>615.79845316934757</c:v>
                </c:pt>
                <c:pt idx="1594">
                  <c:v>560.41435504498827</c:v>
                </c:pt>
                <c:pt idx="1595">
                  <c:v>602.0600551658506</c:v>
                </c:pt>
                <c:pt idx="1596">
                  <c:v>611.65693830295152</c:v>
                </c:pt>
                <c:pt idx="1597">
                  <c:v>536.33283999255423</c:v>
                </c:pt>
                <c:pt idx="1598">
                  <c:v>506.51461572556701</c:v>
                </c:pt>
                <c:pt idx="1599">
                  <c:v>556.92182292182633</c:v>
                </c:pt>
                <c:pt idx="1600">
                  <c:v>558.33546485614647</c:v>
                </c:pt>
                <c:pt idx="1601">
                  <c:v>549.40461915120079</c:v>
                </c:pt>
                <c:pt idx="1602">
                  <c:v>600.06419028575465</c:v>
                </c:pt>
                <c:pt idx="1603">
                  <c:v>567.93167269777678</c:v>
                </c:pt>
                <c:pt idx="1604">
                  <c:v>548.2404570718312</c:v>
                </c:pt>
                <c:pt idx="1605">
                  <c:v>518.53824766598314</c:v>
                </c:pt>
                <c:pt idx="1606">
                  <c:v>536.44925440436555</c:v>
                </c:pt>
                <c:pt idx="1607">
                  <c:v>632.24841219738255</c:v>
                </c:pt>
                <c:pt idx="1608">
                  <c:v>626.99235073404896</c:v>
                </c:pt>
                <c:pt idx="1609">
                  <c:v>538.89396079934431</c:v>
                </c:pt>
                <c:pt idx="1610">
                  <c:v>546.89335741430773</c:v>
                </c:pt>
                <c:pt idx="1611">
                  <c:v>540.9229062891103</c:v>
                </c:pt>
                <c:pt idx="1612">
                  <c:v>466.33699419485674</c:v>
                </c:pt>
                <c:pt idx="1613">
                  <c:v>462.17961139377508</c:v>
                </c:pt>
                <c:pt idx="1614">
                  <c:v>455.59433979713862</c:v>
                </c:pt>
                <c:pt idx="1615">
                  <c:v>475.2837222016027</c:v>
                </c:pt>
                <c:pt idx="1616">
                  <c:v>472.92231263670953</c:v>
                </c:pt>
                <c:pt idx="1617">
                  <c:v>478.6262878387779</c:v>
                </c:pt>
                <c:pt idx="1618">
                  <c:v>546.72704897565973</c:v>
                </c:pt>
                <c:pt idx="1619">
                  <c:v>503.85380347402338</c:v>
                </c:pt>
                <c:pt idx="1620">
                  <c:v>499.69629756517116</c:v>
                </c:pt>
                <c:pt idx="1621">
                  <c:v>505.43365993899107</c:v>
                </c:pt>
                <c:pt idx="1622">
                  <c:v>465.67181217420216</c:v>
                </c:pt>
                <c:pt idx="1623">
                  <c:v>496.42019397694742</c:v>
                </c:pt>
                <c:pt idx="1624">
                  <c:v>503.18860145358104</c:v>
                </c:pt>
                <c:pt idx="1625">
                  <c:v>479.82362682949315</c:v>
                </c:pt>
                <c:pt idx="1626">
                  <c:v>561.49538031380814</c:v>
                </c:pt>
                <c:pt idx="1627">
                  <c:v>587.39060756605363</c:v>
                </c:pt>
                <c:pt idx="1628">
                  <c:v>508.54348961367049</c:v>
                </c:pt>
                <c:pt idx="1629">
                  <c:v>501.22625788901428</c:v>
                </c:pt>
                <c:pt idx="1630">
                  <c:v>552.73080625482112</c:v>
                </c:pt>
                <c:pt idx="1631">
                  <c:v>485.2282958320904</c:v>
                </c:pt>
                <c:pt idx="1632">
                  <c:v>449.49134647433578</c:v>
                </c:pt>
                <c:pt idx="1633">
                  <c:v>505.63322092353008</c:v>
                </c:pt>
                <c:pt idx="1634">
                  <c:v>466.12081000545061</c:v>
                </c:pt>
                <c:pt idx="1635">
                  <c:v>379.20003521799066</c:v>
                </c:pt>
                <c:pt idx="1636">
                  <c:v>359.22871290365163</c:v>
                </c:pt>
                <c:pt idx="1637">
                  <c:v>381.54471644205375</c:v>
                </c:pt>
                <c:pt idx="1638">
                  <c:v>364.93242293824596</c:v>
                </c:pt>
                <c:pt idx="1639">
                  <c:v>380.33080332368269</c:v>
                </c:pt>
                <c:pt idx="1640">
                  <c:v>440.32858115329401</c:v>
                </c:pt>
                <c:pt idx="1641">
                  <c:v>458.5377532874657</c:v>
                </c:pt>
                <c:pt idx="1642">
                  <c:v>455.2783804722082</c:v>
                </c:pt>
                <c:pt idx="1643">
                  <c:v>473.85357226303825</c:v>
                </c:pt>
                <c:pt idx="1644">
                  <c:v>466.66958531715471</c:v>
                </c:pt>
                <c:pt idx="1645">
                  <c:v>463.55986121780171</c:v>
                </c:pt>
                <c:pt idx="1646">
                  <c:v>460.01777679689422</c:v>
                </c:pt>
                <c:pt idx="1647">
                  <c:v>384.83724953194064</c:v>
                </c:pt>
                <c:pt idx="1648">
                  <c:v>373.8455191209909</c:v>
                </c:pt>
                <c:pt idx="1649">
                  <c:v>377.43736780968936</c:v>
                </c:pt>
                <c:pt idx="1650">
                  <c:v>350.54843891243877</c:v>
                </c:pt>
                <c:pt idx="1651">
                  <c:v>364.15086473321765</c:v>
                </c:pt>
                <c:pt idx="1652">
                  <c:v>386.40037216269366</c:v>
                </c:pt>
                <c:pt idx="1653">
                  <c:v>351.74571759637445</c:v>
                </c:pt>
                <c:pt idx="1654">
                  <c:v>337.34512370708802</c:v>
                </c:pt>
                <c:pt idx="1655">
                  <c:v>349.94979962330808</c:v>
                </c:pt>
                <c:pt idx="1656">
                  <c:v>377.68680183902586</c:v>
                </c:pt>
                <c:pt idx="1657">
                  <c:v>403.11252068879099</c:v>
                </c:pt>
                <c:pt idx="1658">
                  <c:v>401.88197171233992</c:v>
                </c:pt>
                <c:pt idx="1659">
                  <c:v>401.48287484749932</c:v>
                </c:pt>
                <c:pt idx="1660">
                  <c:v>401.71568134605161</c:v>
                </c:pt>
                <c:pt idx="1661">
                  <c:v>395.28025047700737</c:v>
                </c:pt>
                <c:pt idx="1662">
                  <c:v>388.66191231383482</c:v>
                </c:pt>
                <c:pt idx="1663">
                  <c:v>378.11915418590132</c:v>
                </c:pt>
                <c:pt idx="1664">
                  <c:v>366.61194194348053</c:v>
                </c:pt>
                <c:pt idx="1665">
                  <c:v>396.32787794501638</c:v>
                </c:pt>
                <c:pt idx="1666">
                  <c:v>412.39154107337947</c:v>
                </c:pt>
                <c:pt idx="1667">
                  <c:v>383.55681971007874</c:v>
                </c:pt>
                <c:pt idx="1668">
                  <c:v>418.24498898296798</c:v>
                </c:pt>
                <c:pt idx="1669">
                  <c:v>464.8902236792847</c:v>
                </c:pt>
                <c:pt idx="1670">
                  <c:v>409.69762891468326</c:v>
                </c:pt>
                <c:pt idx="1671">
                  <c:v>411.04458467360968</c:v>
                </c:pt>
                <c:pt idx="1672">
                  <c:v>398.55616597369834</c:v>
                </c:pt>
                <c:pt idx="1673">
                  <c:v>447.87829734152609</c:v>
                </c:pt>
                <c:pt idx="1674">
                  <c:v>497.71733029084083</c:v>
                </c:pt>
                <c:pt idx="1675">
                  <c:v>475.74935273759672</c:v>
                </c:pt>
                <c:pt idx="1676">
                  <c:v>480.65511288499528</c:v>
                </c:pt>
                <c:pt idx="1677">
                  <c:v>504.20303470066284</c:v>
                </c:pt>
                <c:pt idx="1678">
                  <c:v>444.18658208006025</c:v>
                </c:pt>
                <c:pt idx="1679">
                  <c:v>426.52631056588586</c:v>
                </c:pt>
                <c:pt idx="1680">
                  <c:v>407.88505980893325</c:v>
                </c:pt>
                <c:pt idx="1681">
                  <c:v>377.10478912305086</c:v>
                </c:pt>
                <c:pt idx="1682">
                  <c:v>386.99901502423864</c:v>
                </c:pt>
                <c:pt idx="1683">
                  <c:v>397.9408922709942</c:v>
                </c:pt>
                <c:pt idx="1684">
                  <c:v>366.19621937743875</c:v>
                </c:pt>
                <c:pt idx="1685">
                  <c:v>344.3625011508409</c:v>
                </c:pt>
                <c:pt idx="1686">
                  <c:v>333.10476671614498</c:v>
                </c:pt>
                <c:pt idx="1687">
                  <c:v>336.34739256694826</c:v>
                </c:pt>
                <c:pt idx="1688">
                  <c:v>357.05032915371504</c:v>
                </c:pt>
                <c:pt idx="1689">
                  <c:v>348.07073762959936</c:v>
                </c:pt>
                <c:pt idx="1690">
                  <c:v>349.20150056001467</c:v>
                </c:pt>
                <c:pt idx="1691">
                  <c:v>365.24837202550532</c:v>
                </c:pt>
                <c:pt idx="1692">
                  <c:v>363.05335761632318</c:v>
                </c:pt>
                <c:pt idx="1693">
                  <c:v>349.98305736068704</c:v>
                </c:pt>
                <c:pt idx="1694">
                  <c:v>330.161460583257</c:v>
                </c:pt>
                <c:pt idx="1695">
                  <c:v>328.43206052187389</c:v>
                </c:pt>
                <c:pt idx="1696">
                  <c:v>350.76461421985232</c:v>
                </c:pt>
                <c:pt idx="1697">
                  <c:v>347.02311913453968</c:v>
                </c:pt>
                <c:pt idx="1698">
                  <c:v>334.31867274387997</c:v>
                </c:pt>
                <c:pt idx="1699">
                  <c:v>350.34889247887605</c:v>
                </c:pt>
                <c:pt idx="1700">
                  <c:v>373.51294066116651</c:v>
                </c:pt>
                <c:pt idx="1701">
                  <c:v>372.89767056342509</c:v>
                </c:pt>
                <c:pt idx="1702">
                  <c:v>372.6482367594212</c:v>
                </c:pt>
                <c:pt idx="1703">
                  <c:v>405.42395857092799</c:v>
                </c:pt>
                <c:pt idx="1704">
                  <c:v>414.96905206543641</c:v>
                </c:pt>
                <c:pt idx="1705">
                  <c:v>416.89802965193553</c:v>
                </c:pt>
                <c:pt idx="1706">
                  <c:v>407.70214005297083</c:v>
                </c:pt>
                <c:pt idx="1707">
                  <c:v>376.83872618939955</c:v>
                </c:pt>
                <c:pt idx="1708">
                  <c:v>378.019380564073</c:v>
                </c:pt>
                <c:pt idx="1709">
                  <c:v>386.06779283179839</c:v>
                </c:pt>
                <c:pt idx="1710">
                  <c:v>364.91579403932826</c:v>
                </c:pt>
                <c:pt idx="1711">
                  <c:v>343.08207894591737</c:v>
                </c:pt>
                <c:pt idx="1712">
                  <c:v>350.74798534988884</c:v>
                </c:pt>
                <c:pt idx="1713">
                  <c:v>352.4940168474443</c:v>
                </c:pt>
                <c:pt idx="1714">
                  <c:v>351.57942888169163</c:v>
                </c:pt>
                <c:pt idx="1715">
                  <c:v>351.71245985321343</c:v>
                </c:pt>
                <c:pt idx="1716">
                  <c:v>344.47890317568988</c:v>
                </c:pt>
                <c:pt idx="1717">
                  <c:v>343.51442928698413</c:v>
                </c:pt>
                <c:pt idx="1718">
                  <c:v>335.94830012602262</c:v>
                </c:pt>
                <c:pt idx="1719">
                  <c:v>327.05186631152105</c:v>
                </c:pt>
                <c:pt idx="1720">
                  <c:v>340.35494633294263</c:v>
                </c:pt>
                <c:pt idx="1721">
                  <c:v>347.00649027031068</c:v>
                </c:pt>
                <c:pt idx="1722">
                  <c:v>363.90143128233592</c:v>
                </c:pt>
                <c:pt idx="1723">
                  <c:v>380.16451387968095</c:v>
                </c:pt>
                <c:pt idx="1724">
                  <c:v>385.9846480031369</c:v>
                </c:pt>
                <c:pt idx="1725">
                  <c:v>376.30660036352418</c:v>
                </c:pt>
                <c:pt idx="1726">
                  <c:v>396.8932643254912</c:v>
                </c:pt>
                <c:pt idx="1727">
                  <c:v>388.97786287519017</c:v>
                </c:pt>
                <c:pt idx="1728">
                  <c:v>365.7638679368589</c:v>
                </c:pt>
                <c:pt idx="1729">
                  <c:v>360.29296167110851</c:v>
                </c:pt>
                <c:pt idx="1730">
                  <c:v>343.83037762200871</c:v>
                </c:pt>
                <c:pt idx="1731">
                  <c:v>355.187894644354</c:v>
                </c:pt>
                <c:pt idx="1732">
                  <c:v>367.99214105623463</c:v>
                </c:pt>
                <c:pt idx="1733">
                  <c:v>347.58850053259465</c:v>
                </c:pt>
                <c:pt idx="1734">
                  <c:v>351.08056275434859</c:v>
                </c:pt>
                <c:pt idx="1735">
                  <c:v>363.93468907526562</c:v>
                </c:pt>
                <c:pt idx="1736">
                  <c:v>346.47436662746844</c:v>
                </c:pt>
                <c:pt idx="1737">
                  <c:v>327.61724706544805</c:v>
                </c:pt>
                <c:pt idx="1738">
                  <c:v>330.52729522518979</c:v>
                </c:pt>
                <c:pt idx="1739">
                  <c:v>329.41316246714433</c:v>
                </c:pt>
                <c:pt idx="1740">
                  <c:v>318.73744427228064</c:v>
                </c:pt>
                <c:pt idx="1741">
                  <c:v>326.3201971139955</c:v>
                </c:pt>
                <c:pt idx="1742">
                  <c:v>338.59228771181608</c:v>
                </c:pt>
                <c:pt idx="1743">
                  <c:v>330.69358370044966</c:v>
                </c:pt>
                <c:pt idx="1744">
                  <c:v>344.89462470167723</c:v>
                </c:pt>
                <c:pt idx="1745">
                  <c:v>342.36703802736065</c:v>
                </c:pt>
                <c:pt idx="1746">
                  <c:v>358.21435093174262</c:v>
                </c:pt>
                <c:pt idx="1747">
                  <c:v>348.48645928164098</c:v>
                </c:pt>
                <c:pt idx="1748">
                  <c:v>345.16068648549447</c:v>
                </c:pt>
                <c:pt idx="1749">
                  <c:v>343.31488297399414</c:v>
                </c:pt>
                <c:pt idx="1750">
                  <c:v>341.0699871514031</c:v>
                </c:pt>
                <c:pt idx="1751">
                  <c:v>334.1523842428644</c:v>
                </c:pt>
                <c:pt idx="1752">
                  <c:v>330.14483173601371</c:v>
                </c:pt>
                <c:pt idx="1753">
                  <c:v>316.62558121924036</c:v>
                </c:pt>
                <c:pt idx="1754">
                  <c:v>311.96950522315916</c:v>
                </c:pt>
                <c:pt idx="1755">
                  <c:v>308.7933961729936</c:v>
                </c:pt>
                <c:pt idx="1756">
                  <c:v>311.62029952044395</c:v>
                </c:pt>
                <c:pt idx="1757">
                  <c:v>296.03907154123033</c:v>
                </c:pt>
                <c:pt idx="1758">
                  <c:v>296.25524657290219</c:v>
                </c:pt>
                <c:pt idx="1759">
                  <c:v>306.76467723949509</c:v>
                </c:pt>
                <c:pt idx="1760">
                  <c:v>306.44872920306847</c:v>
                </c:pt>
                <c:pt idx="1761">
                  <c:v>302.47443531471373</c:v>
                </c:pt>
                <c:pt idx="1762">
                  <c:v>307.34668677594857</c:v>
                </c:pt>
                <c:pt idx="1763">
                  <c:v>309.94078636504082</c:v>
                </c:pt>
                <c:pt idx="1764">
                  <c:v>318.20532129565044</c:v>
                </c:pt>
                <c:pt idx="1765">
                  <c:v>326.28693942354442</c:v>
                </c:pt>
                <c:pt idx="1766">
                  <c:v>324.45776649132813</c:v>
                </c:pt>
                <c:pt idx="1767">
                  <c:v>336.92940239201573</c:v>
                </c:pt>
                <c:pt idx="1768">
                  <c:v>339.15766875781071</c:v>
                </c:pt>
                <c:pt idx="1769">
                  <c:v>345.06091331590079</c:v>
                </c:pt>
                <c:pt idx="1770">
                  <c:v>337.47815452996639</c:v>
                </c:pt>
                <c:pt idx="1771">
                  <c:v>345.74269665747244</c:v>
                </c:pt>
                <c:pt idx="1772">
                  <c:v>356.51820496675253</c:v>
                </c:pt>
                <c:pt idx="1773">
                  <c:v>332.6225300934999</c:v>
                </c:pt>
                <c:pt idx="1774">
                  <c:v>334.55147664753258</c:v>
                </c:pt>
                <c:pt idx="1775">
                  <c:v>323.2438608595649</c:v>
                </c:pt>
                <c:pt idx="1776">
                  <c:v>317.32399261984017</c:v>
                </c:pt>
                <c:pt idx="1777">
                  <c:v>317.47365220597862</c:v>
                </c:pt>
                <c:pt idx="1778">
                  <c:v>316.74198311920128</c:v>
                </c:pt>
                <c:pt idx="1779">
                  <c:v>319.16979419250202</c:v>
                </c:pt>
                <c:pt idx="1780">
                  <c:v>305.38448317255416</c:v>
                </c:pt>
                <c:pt idx="1781">
                  <c:v>305.93323503462949</c:v>
                </c:pt>
                <c:pt idx="1782">
                  <c:v>307.99521168177318</c:v>
                </c:pt>
                <c:pt idx="1783">
                  <c:v>304.60292748008771</c:v>
                </c:pt>
                <c:pt idx="1784">
                  <c:v>311.67018604945468</c:v>
                </c:pt>
                <c:pt idx="1785">
                  <c:v>317.12444650516409</c:v>
                </c:pt>
                <c:pt idx="1786">
                  <c:v>313.23329728418656</c:v>
                </c:pt>
                <c:pt idx="1787">
                  <c:v>323.27711854771462</c:v>
                </c:pt>
                <c:pt idx="1788">
                  <c:v>329.8288836402989</c:v>
                </c:pt>
                <c:pt idx="1789">
                  <c:v>326.83569131980238</c:v>
                </c:pt>
                <c:pt idx="1790">
                  <c:v>331.22570682840785</c:v>
                </c:pt>
                <c:pt idx="1791">
                  <c:v>328.66486437041175</c:v>
                </c:pt>
                <c:pt idx="1792">
                  <c:v>327.01860862040161</c:v>
                </c:pt>
                <c:pt idx="1793">
                  <c:v>335.39954803338424</c:v>
                </c:pt>
                <c:pt idx="1794">
                  <c:v>312.75106084079795</c:v>
                </c:pt>
                <c:pt idx="1795">
                  <c:v>317.4403945201596</c:v>
                </c:pt>
                <c:pt idx="1796">
                  <c:v>316.57569469070069</c:v>
                </c:pt>
                <c:pt idx="1797">
                  <c:v>306.61501764350476</c:v>
                </c:pt>
                <c:pt idx="1798">
                  <c:v>300.9944680415112</c:v>
                </c:pt>
                <c:pt idx="1799">
                  <c:v>302.32477570535218</c:v>
                </c:pt>
                <c:pt idx="1800">
                  <c:v>296.60445238987734</c:v>
                </c:pt>
                <c:pt idx="1801">
                  <c:v>304.30360827540915</c:v>
                </c:pt>
                <c:pt idx="1802">
                  <c:v>315.16224305122086</c:v>
                </c:pt>
                <c:pt idx="1803">
                  <c:v>315.37841800765545</c:v>
                </c:pt>
                <c:pt idx="1804">
                  <c:v>316.70872543349282</c:v>
                </c:pt>
                <c:pt idx="1805">
                  <c:v>336.84625813015629</c:v>
                </c:pt>
                <c:pt idx="1806">
                  <c:v>347.63838712788191</c:v>
                </c:pt>
                <c:pt idx="1807">
                  <c:v>352.4441302289078</c:v>
                </c:pt>
                <c:pt idx="1808">
                  <c:v>335.66560965211028</c:v>
                </c:pt>
                <c:pt idx="1809">
                  <c:v>343.78049104229217</c:v>
                </c:pt>
                <c:pt idx="1810">
                  <c:v>340.2884309096878</c:v>
                </c:pt>
                <c:pt idx="1811">
                  <c:v>330.39426444572996</c:v>
                </c:pt>
                <c:pt idx="1812">
                  <c:v>334.1523842428644</c:v>
                </c:pt>
                <c:pt idx="1813">
                  <c:v>333.47060140229252</c:v>
                </c:pt>
                <c:pt idx="1814">
                  <c:v>328.66486437041175</c:v>
                </c:pt>
                <c:pt idx="1815">
                  <c:v>318.58778468488129</c:v>
                </c:pt>
                <c:pt idx="1816">
                  <c:v>314.29754322540475</c:v>
                </c:pt>
                <c:pt idx="1817">
                  <c:v>314.77977966678077</c:v>
                </c:pt>
                <c:pt idx="1818">
                  <c:v>307.03073874255495</c:v>
                </c:pt>
                <c:pt idx="1819">
                  <c:v>299.31495454701832</c:v>
                </c:pt>
                <c:pt idx="1820">
                  <c:v>287.4918419042437</c:v>
                </c:pt>
                <c:pt idx="1821">
                  <c:v>283.73372044862953</c:v>
                </c:pt>
                <c:pt idx="1822">
                  <c:v>275.16985683275368</c:v>
                </c:pt>
                <c:pt idx="1823">
                  <c:v>275.25300115964984</c:v>
                </c:pt>
                <c:pt idx="1824">
                  <c:v>274.75413519214186</c:v>
                </c:pt>
                <c:pt idx="1825">
                  <c:v>272.16003192087913</c:v>
                </c:pt>
                <c:pt idx="1826">
                  <c:v>277.29835147405697</c:v>
                </c:pt>
                <c:pt idx="1827">
                  <c:v>285.14717328987354</c:v>
                </c:pt>
                <c:pt idx="1828">
                  <c:v>463.54323169442864</c:v>
                </c:pt>
                <c:pt idx="1829">
                  <c:v>284.76470958977836</c:v>
                </c:pt>
                <c:pt idx="1830">
                  <c:v>293.89394998197082</c:v>
                </c:pt>
                <c:pt idx="1831">
                  <c:v>293.9937230815363</c:v>
                </c:pt>
                <c:pt idx="1832">
                  <c:v>290.31874698588507</c:v>
                </c:pt>
                <c:pt idx="1833">
                  <c:v>298.03453331189286</c:v>
                </c:pt>
                <c:pt idx="1834">
                  <c:v>296.82062741734251</c:v>
                </c:pt>
                <c:pt idx="1835">
                  <c:v>300.86143727255882</c:v>
                </c:pt>
                <c:pt idx="1836">
                  <c:v>309.3421480059003</c:v>
                </c:pt>
                <c:pt idx="1837">
                  <c:v>314.91281040919728</c:v>
                </c:pt>
                <c:pt idx="1838">
                  <c:v>330.62706831022052</c:v>
                </c:pt>
                <c:pt idx="1839">
                  <c:v>327.66713360301139</c:v>
                </c:pt>
                <c:pt idx="1840">
                  <c:v>323.64295311877027</c:v>
                </c:pt>
                <c:pt idx="1841">
                  <c:v>329.71248171120158</c:v>
                </c:pt>
                <c:pt idx="1842">
                  <c:v>336.96266009686644</c:v>
                </c:pt>
                <c:pt idx="1843">
                  <c:v>313.39958571272285</c:v>
                </c:pt>
                <c:pt idx="1844">
                  <c:v>320.38369974760064</c:v>
                </c:pt>
                <c:pt idx="1845">
                  <c:v>315.74425254940689</c:v>
                </c:pt>
                <c:pt idx="1846">
                  <c:v>311.81984563638258</c:v>
                </c:pt>
                <c:pt idx="1847">
                  <c:v>313.23329728418622</c:v>
                </c:pt>
                <c:pt idx="1848">
                  <c:v>307.66263480778076</c:v>
                </c:pt>
                <c:pt idx="1849">
                  <c:v>292.64678620486609</c:v>
                </c:pt>
                <c:pt idx="1850">
                  <c:v>310.27336322956461</c:v>
                </c:pt>
                <c:pt idx="1851">
                  <c:v>306.2491830739109</c:v>
                </c:pt>
                <c:pt idx="1852">
                  <c:v>318.98687691836153</c:v>
                </c:pt>
                <c:pt idx="1853">
                  <c:v>325.2226933440914</c:v>
                </c:pt>
                <c:pt idx="1854">
                  <c:v>324.57416840285026</c:v>
                </c:pt>
                <c:pt idx="1855">
                  <c:v>328.76463744889583</c:v>
                </c:pt>
                <c:pt idx="1856">
                  <c:v>343.01556351006008</c:v>
                </c:pt>
                <c:pt idx="1857">
                  <c:v>354.87194597256837</c:v>
                </c:pt>
                <c:pt idx="1858">
                  <c:v>340.93695629887304</c:v>
                </c:pt>
                <c:pt idx="1859">
                  <c:v>344.77822267302753</c:v>
                </c:pt>
                <c:pt idx="1860">
                  <c:v>361.15766390407242</c:v>
                </c:pt>
                <c:pt idx="1861">
                  <c:v>352.77670769072586</c:v>
                </c:pt>
                <c:pt idx="1862">
                  <c:v>335.88178472002056</c:v>
                </c:pt>
                <c:pt idx="1863">
                  <c:v>343.63083130427418</c:v>
                </c:pt>
                <c:pt idx="1864">
                  <c:v>347.37232528887404</c:v>
                </c:pt>
                <c:pt idx="1865">
                  <c:v>351.8621196983234</c:v>
                </c:pt>
                <c:pt idx="1866">
                  <c:v>363.11987319426282</c:v>
                </c:pt>
                <c:pt idx="1867">
                  <c:v>356.68449377156475</c:v>
                </c:pt>
                <c:pt idx="1868">
                  <c:v>353.22568728264304</c:v>
                </c:pt>
                <c:pt idx="1869">
                  <c:v>361.15766390407242</c:v>
                </c:pt>
                <c:pt idx="1870">
                  <c:v>367.42675825083154</c:v>
                </c:pt>
                <c:pt idx="1871">
                  <c:v>358.53029972881325</c:v>
                </c:pt>
                <c:pt idx="1872">
                  <c:v>350.3987790869038</c:v>
                </c:pt>
                <c:pt idx="1873">
                  <c:v>353.75781127128937</c:v>
                </c:pt>
                <c:pt idx="1874">
                  <c:v>329.74573940518042</c:v>
                </c:pt>
                <c:pt idx="1875">
                  <c:v>318.27183666761277</c:v>
                </c:pt>
                <c:pt idx="1876">
                  <c:v>318.7540731153361</c:v>
                </c:pt>
                <c:pt idx="1877">
                  <c:v>316.22648899114404</c:v>
                </c:pt>
                <c:pt idx="1878">
                  <c:v>316.82512733348943</c:v>
                </c:pt>
                <c:pt idx="1879">
                  <c:v>309.99067289479211</c:v>
                </c:pt>
                <c:pt idx="1880">
                  <c:v>315.41167569326348</c:v>
                </c:pt>
                <c:pt idx="1881">
                  <c:v>306.79793492744147</c:v>
                </c:pt>
                <c:pt idx="1882">
                  <c:v>301.89242571961256</c:v>
                </c:pt>
                <c:pt idx="1883">
                  <c:v>306.18266769736903</c:v>
                </c:pt>
                <c:pt idx="1884">
                  <c:v>293.36182677783421</c:v>
                </c:pt>
                <c:pt idx="1885">
                  <c:v>290.10257190394867</c:v>
                </c:pt>
                <c:pt idx="1886">
                  <c:v>286.99297626364489</c:v>
                </c:pt>
                <c:pt idx="1887">
                  <c:v>278.47900073295887</c:v>
                </c:pt>
                <c:pt idx="1888">
                  <c:v>286.54399717704086</c:v>
                </c:pt>
                <c:pt idx="1889">
                  <c:v>275.80175370696071</c:v>
                </c:pt>
                <c:pt idx="1890">
                  <c:v>272.82518664460991</c:v>
                </c:pt>
                <c:pt idx="1891">
                  <c:v>272.67552683412185</c:v>
                </c:pt>
                <c:pt idx="1892">
                  <c:v>262.54854305366405</c:v>
                </c:pt>
                <c:pt idx="1893">
                  <c:v>269.93176339793234</c:v>
                </c:pt>
                <c:pt idx="1894">
                  <c:v>251.07461239545137</c:v>
                </c:pt>
                <c:pt idx="1895">
                  <c:v>254.63319473364464</c:v>
                </c:pt>
                <c:pt idx="1896">
                  <c:v>256.97786767760812</c:v>
                </c:pt>
                <c:pt idx="1897">
                  <c:v>257.02775433197451</c:v>
                </c:pt>
                <c:pt idx="1898">
                  <c:v>244.40642545097188</c:v>
                </c:pt>
                <c:pt idx="1899">
                  <c:v>249.47823873354596</c:v>
                </c:pt>
                <c:pt idx="1900">
                  <c:v>235.22727061053016</c:v>
                </c:pt>
                <c:pt idx="1901">
                  <c:v>239.50089952492721</c:v>
                </c:pt>
                <c:pt idx="1902">
                  <c:v>247.5492869978969</c:v>
                </c:pt>
                <c:pt idx="1903">
                  <c:v>246.28549089882287</c:v>
                </c:pt>
                <c:pt idx="1904">
                  <c:v>256.76169217342226</c:v>
                </c:pt>
                <c:pt idx="1905">
                  <c:v>250.27642558586268</c:v>
                </c:pt>
                <c:pt idx="1906">
                  <c:v>246.53492434782285</c:v>
                </c:pt>
                <c:pt idx="1907">
                  <c:v>241.24693435433525</c:v>
                </c:pt>
                <c:pt idx="1908">
                  <c:v>239.21820815335792</c:v>
                </c:pt>
                <c:pt idx="1909">
                  <c:v>236.07534492062837</c:v>
                </c:pt>
                <c:pt idx="1910">
                  <c:v>240.44874702788877</c:v>
                </c:pt>
                <c:pt idx="1911">
                  <c:v>239.1683214402033</c:v>
                </c:pt>
                <c:pt idx="1912">
                  <c:v>228.82513964133258</c:v>
                </c:pt>
                <c:pt idx="1913">
                  <c:v>233.99673133807698</c:v>
                </c:pt>
                <c:pt idx="1914">
                  <c:v>224.85082861416694</c:v>
                </c:pt>
                <c:pt idx="1915">
                  <c:v>224.08589836364504</c:v>
                </c:pt>
                <c:pt idx="1916">
                  <c:v>218.64824120285775</c:v>
                </c:pt>
                <c:pt idx="1917">
                  <c:v>222.28997505227278</c:v>
                </c:pt>
                <c:pt idx="1918">
                  <c:v>219.28014026996581</c:v>
                </c:pt>
                <c:pt idx="1919">
                  <c:v>218.19926027622125</c:v>
                </c:pt>
                <c:pt idx="1920">
                  <c:v>202.90064670034181</c:v>
                </c:pt>
                <c:pt idx="1921">
                  <c:v>179.42059620018745</c:v>
                </c:pt>
                <c:pt idx="1922">
                  <c:v>206.34283533159353</c:v>
                </c:pt>
                <c:pt idx="1923">
                  <c:v>199.2589106886912</c:v>
                </c:pt>
                <c:pt idx="1924">
                  <c:v>204.04804293674181</c:v>
                </c:pt>
                <c:pt idx="1925">
                  <c:v>201.58696112748132</c:v>
                </c:pt>
                <c:pt idx="1926">
                  <c:v>201.25438249741345</c:v>
                </c:pt>
                <c:pt idx="1927">
                  <c:v>199.02610564164783</c:v>
                </c:pt>
                <c:pt idx="1928">
                  <c:v>200.3564201890695</c:v>
                </c:pt>
                <c:pt idx="1929">
                  <c:v>213.7925951892515</c:v>
                </c:pt>
                <c:pt idx="1930">
                  <c:v>203.29974104608777</c:v>
                </c:pt>
                <c:pt idx="1931">
                  <c:v>206.77518750882862</c:v>
                </c:pt>
                <c:pt idx="1932">
                  <c:v>199.55823146273079</c:v>
                </c:pt>
                <c:pt idx="1933">
                  <c:v>205.99362780062788</c:v>
                </c:pt>
                <c:pt idx="1934">
                  <c:v>201.76987937336173</c:v>
                </c:pt>
                <c:pt idx="1935">
                  <c:v>210.68298581081692</c:v>
                </c:pt>
                <c:pt idx="1936">
                  <c:v>214.85684644936975</c:v>
                </c:pt>
                <c:pt idx="1937">
                  <c:v>224.35196106283584</c:v>
                </c:pt>
                <c:pt idx="1938">
                  <c:v>221.29223981186993</c:v>
                </c:pt>
                <c:pt idx="1939">
                  <c:v>219.11385104347602</c:v>
                </c:pt>
                <c:pt idx="1940">
                  <c:v>226.64675169274227</c:v>
                </c:pt>
                <c:pt idx="1941">
                  <c:v>224.73442618665453</c:v>
                </c:pt>
                <c:pt idx="1942">
                  <c:v>204.480395135435</c:v>
                </c:pt>
                <c:pt idx="1943">
                  <c:v>205.32847059118316</c:v>
                </c:pt>
                <c:pt idx="1944">
                  <c:v>213.62630592610745</c:v>
                </c:pt>
                <c:pt idx="1945">
                  <c:v>195.4009984377301</c:v>
                </c:pt>
                <c:pt idx="1946">
                  <c:v>198.67689807021532</c:v>
                </c:pt>
                <c:pt idx="1947">
                  <c:v>185.05780301572995</c:v>
                </c:pt>
                <c:pt idx="1948">
                  <c:v>183.91040685544041</c:v>
                </c:pt>
                <c:pt idx="1949">
                  <c:v>190.8945578358331</c:v>
                </c:pt>
                <c:pt idx="1950">
                  <c:v>183.67760184192645</c:v>
                </c:pt>
                <c:pt idx="1951">
                  <c:v>165.98442828325383</c:v>
                </c:pt>
                <c:pt idx="1952">
                  <c:v>173.36766767242057</c:v>
                </c:pt>
                <c:pt idx="1953">
                  <c:v>166.68284264099566</c:v>
                </c:pt>
                <c:pt idx="1954">
                  <c:v>168.91111728733688</c:v>
                </c:pt>
                <c:pt idx="1955">
                  <c:v>156.22326115340977</c:v>
                </c:pt>
                <c:pt idx="1956">
                  <c:v>159.36612305784635</c:v>
                </c:pt>
                <c:pt idx="1957">
                  <c:v>167.13182332116429</c:v>
                </c:pt>
                <c:pt idx="1958">
                  <c:v>161.97686103275757</c:v>
                </c:pt>
                <c:pt idx="1959">
                  <c:v>153.1801738009973</c:v>
                </c:pt>
                <c:pt idx="1960">
                  <c:v>152.24895605887747</c:v>
                </c:pt>
                <c:pt idx="1961">
                  <c:v>157.58683072639803</c:v>
                </c:pt>
                <c:pt idx="1962">
                  <c:v>161.51125166010371</c:v>
                </c:pt>
                <c:pt idx="1963">
                  <c:v>161.26181807673368</c:v>
                </c:pt>
                <c:pt idx="1964">
                  <c:v>153.79544273102968</c:v>
                </c:pt>
                <c:pt idx="1965">
                  <c:v>155.39181640356796</c:v>
                </c:pt>
                <c:pt idx="1966">
                  <c:v>144.43338368194415</c:v>
                </c:pt>
                <c:pt idx="1967">
                  <c:v>150.6193253031764</c:v>
                </c:pt>
                <c:pt idx="1968">
                  <c:v>146.69491001193506</c:v>
                </c:pt>
                <c:pt idx="1969">
                  <c:v>143.63519812764193</c:v>
                </c:pt>
                <c:pt idx="1970">
                  <c:v>150.41977870636504</c:v>
                </c:pt>
                <c:pt idx="1971">
                  <c:v>151.89974943657555</c:v>
                </c:pt>
                <c:pt idx="1972">
                  <c:v>144.58304348575416</c:v>
                </c:pt>
                <c:pt idx="1973">
                  <c:v>148.7402617521077</c:v>
                </c:pt>
                <c:pt idx="1974">
                  <c:v>147.69264248506468</c:v>
                </c:pt>
                <c:pt idx="1975">
                  <c:v>143.20284766604439</c:v>
                </c:pt>
                <c:pt idx="1976">
                  <c:v>134.50595946808673</c:v>
                </c:pt>
                <c:pt idx="1977">
                  <c:v>129.45079674643205</c:v>
                </c:pt>
                <c:pt idx="1978">
                  <c:v>130.54829866667805</c:v>
                </c:pt>
                <c:pt idx="1979">
                  <c:v>121.00336819577031</c:v>
                </c:pt>
                <c:pt idx="1980">
                  <c:v>125.54302721863662</c:v>
                </c:pt>
                <c:pt idx="1981">
                  <c:v>125.39336803929646</c:v>
                </c:pt>
                <c:pt idx="1982">
                  <c:v>128.32003750310633</c:v>
                </c:pt>
                <c:pt idx="1983">
                  <c:v>117.92704587979348</c:v>
                </c:pt>
                <c:pt idx="1984">
                  <c:v>122.30041303848878</c:v>
                </c:pt>
                <c:pt idx="1985">
                  <c:v>127.18927858281097</c:v>
                </c:pt>
                <c:pt idx="1986">
                  <c:v>124.379011538638</c:v>
                </c:pt>
                <c:pt idx="1987">
                  <c:v>123.96329174238801</c:v>
                </c:pt>
                <c:pt idx="1988">
                  <c:v>121.95120861003845</c:v>
                </c:pt>
                <c:pt idx="1989">
                  <c:v>124.02980690659174</c:v>
                </c:pt>
                <c:pt idx="1990">
                  <c:v>119.20746076708667</c:v>
                </c:pt>
                <c:pt idx="1991">
                  <c:v>123.66397351861018</c:v>
                </c:pt>
                <c:pt idx="1992">
                  <c:v>115.18330142011634</c:v>
                </c:pt>
                <c:pt idx="1993">
                  <c:v>161.97686103275726</c:v>
                </c:pt>
                <c:pt idx="1994">
                  <c:v>120.47124737632505</c:v>
                </c:pt>
                <c:pt idx="1995">
                  <c:v>126.27469440353644</c:v>
                </c:pt>
                <c:pt idx="1996">
                  <c:v>124.96101933279985</c:v>
                </c:pt>
                <c:pt idx="1997">
                  <c:v>120.88696675940925</c:v>
                </c:pt>
                <c:pt idx="1998">
                  <c:v>119.45689229676833</c:v>
                </c:pt>
                <c:pt idx="1999">
                  <c:v>118.94140048952025</c:v>
                </c:pt>
                <c:pt idx="2000">
                  <c:v>124.67832982126185</c:v>
                </c:pt>
                <c:pt idx="2001">
                  <c:v>118.47579505566469</c:v>
                </c:pt>
                <c:pt idx="2002">
                  <c:v>112.47281687901821</c:v>
                </c:pt>
                <c:pt idx="2003">
                  <c:v>103.59308823970765</c:v>
                </c:pt>
                <c:pt idx="2004">
                  <c:v>107.21814246282725</c:v>
                </c:pt>
                <c:pt idx="2005">
                  <c:v>100.7828433628714</c:v>
                </c:pt>
                <c:pt idx="2006">
                  <c:v>109.72907742040817</c:v>
                </c:pt>
                <c:pt idx="2007">
                  <c:v>108.16597856539261</c:v>
                </c:pt>
                <c:pt idx="2008">
                  <c:v>103.46005882447426</c:v>
                </c:pt>
                <c:pt idx="2009">
                  <c:v>94.530476232961504</c:v>
                </c:pt>
                <c:pt idx="2010">
                  <c:v>109.39650312168595</c:v>
                </c:pt>
                <c:pt idx="2011">
                  <c:v>111.67463785613029</c:v>
                </c:pt>
                <c:pt idx="2012">
                  <c:v>110.47736973735455</c:v>
                </c:pt>
                <c:pt idx="2013">
                  <c:v>107.30128596720864</c:v>
                </c:pt>
                <c:pt idx="2014">
                  <c:v>106.10401975539612</c:v>
                </c:pt>
                <c:pt idx="2015">
                  <c:v>103.67623162780345</c:v>
                </c:pt>
                <c:pt idx="2016">
                  <c:v>99.219749991976386</c:v>
                </c:pt>
                <c:pt idx="2017">
                  <c:v>94.330932887255017</c:v>
                </c:pt>
                <c:pt idx="2018">
                  <c:v>99.169864050350427</c:v>
                </c:pt>
                <c:pt idx="2019">
                  <c:v>93.449616663367195</c:v>
                </c:pt>
                <c:pt idx="2020">
                  <c:v>89.82458397595839</c:v>
                </c:pt>
                <c:pt idx="2021">
                  <c:v>91.903156996710635</c:v>
                </c:pt>
                <c:pt idx="2022">
                  <c:v>89.874469703853933</c:v>
                </c:pt>
                <c:pt idx="2023">
                  <c:v>82.341739141116449</c:v>
                </c:pt>
                <c:pt idx="2024">
                  <c:v>86.399100299279141</c:v>
                </c:pt>
                <c:pt idx="2025">
                  <c:v>77.768904374878204</c:v>
                </c:pt>
                <c:pt idx="2026">
                  <c:v>82.6244238542793</c:v>
                </c:pt>
                <c:pt idx="2027">
                  <c:v>77.901932127367246</c:v>
                </c:pt>
                <c:pt idx="2028">
                  <c:v>75.457548832284004</c:v>
                </c:pt>
                <c:pt idx="2029">
                  <c:v>79.947235102678576</c:v>
                </c:pt>
                <c:pt idx="2030">
                  <c:v>74.742525818721106</c:v>
                </c:pt>
                <c:pt idx="2031">
                  <c:v>56.218557559337313</c:v>
                </c:pt>
                <c:pt idx="2032">
                  <c:v>73.378994419414695</c:v>
                </c:pt>
                <c:pt idx="2033">
                  <c:v>64.200130913394119</c:v>
                </c:pt>
                <c:pt idx="2034">
                  <c:v>59.211642135161227</c:v>
                </c:pt>
                <c:pt idx="2035">
                  <c:v>67.958137200939461</c:v>
                </c:pt>
                <c:pt idx="2036">
                  <c:v>69.920285804392435</c:v>
                </c:pt>
                <c:pt idx="2037">
                  <c:v>73.994246251830305</c:v>
                </c:pt>
                <c:pt idx="2038">
                  <c:v>69.637603224340452</c:v>
                </c:pt>
                <c:pt idx="2039">
                  <c:v>72.331403998484518</c:v>
                </c:pt>
                <c:pt idx="2040">
                  <c:v>67.37614445638215</c:v>
                </c:pt>
                <c:pt idx="2041">
                  <c:v>62.886493825129051</c:v>
                </c:pt>
                <c:pt idx="2042">
                  <c:v>65.463884173873879</c:v>
                </c:pt>
                <c:pt idx="2043">
                  <c:v>59.394553074613128</c:v>
                </c:pt>
                <c:pt idx="2044">
                  <c:v>55.486915688941728</c:v>
                </c:pt>
                <c:pt idx="2045">
                  <c:v>65.314229125485667</c:v>
                </c:pt>
                <c:pt idx="2046">
                  <c:v>58.679537723719307</c:v>
                </c:pt>
                <c:pt idx="2047">
                  <c:v>57.299392883582613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945280"/>
        <c:axId val="248955264"/>
      </c:scatterChart>
      <c:scatterChart>
        <c:scatterStyle val="lineMarker"/>
        <c:varyColors val="0"/>
        <c:ser>
          <c:idx val="3"/>
          <c:order val="3"/>
          <c:tx>
            <c:strRef>
              <c:f>data!$T$6</c:f>
              <c:strCache>
                <c:ptCount val="1"/>
                <c:pt idx="0">
                  <c:v>short/long</c:v>
                </c:pt>
              </c:strCache>
            </c:strRef>
          </c:tx>
          <c:spPr>
            <a:ln w="3175">
              <a:solidFill>
                <a:srgbClr val="C0C0C0"/>
              </a:solidFill>
              <a:prstDash val="solid"/>
            </a:ln>
          </c:spPr>
          <c:marker>
            <c:symbol val="none"/>
          </c:marker>
          <c:xVal>
            <c:numRef>
              <c:f>data!$A$7:$A$744</c:f>
              <c:numCache>
                <c:formatCode>General</c:formatCode>
                <c:ptCount val="73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</c:numCache>
            </c:numRef>
          </c:xVal>
          <c:yVal>
            <c:numRef>
              <c:f>data!$T$7:$T$744</c:f>
              <c:numCache>
                <c:formatCode>0.00</c:formatCode>
                <c:ptCount val="738"/>
                <c:pt idx="122">
                  <c:v>1.0967192413577778</c:v>
                </c:pt>
                <c:pt idx="123">
                  <c:v>0.92318323321719842</c:v>
                </c:pt>
                <c:pt idx="124">
                  <c:v>0.91175383444069902</c:v>
                </c:pt>
                <c:pt idx="125">
                  <c:v>0.88571738834688096</c:v>
                </c:pt>
                <c:pt idx="126">
                  <c:v>0.93105229280789203</c:v>
                </c:pt>
                <c:pt idx="127">
                  <c:v>0.89678882958205108</c:v>
                </c:pt>
                <c:pt idx="128">
                  <c:v>0.97709768626431803</c:v>
                </c:pt>
                <c:pt idx="129">
                  <c:v>0.85103512803297698</c:v>
                </c:pt>
                <c:pt idx="130">
                  <c:v>0.83594982378285954</c:v>
                </c:pt>
                <c:pt idx="131">
                  <c:v>0.86651187020673959</c:v>
                </c:pt>
                <c:pt idx="132">
                  <c:v>0.99228754348009973</c:v>
                </c:pt>
                <c:pt idx="133">
                  <c:v>0.92788183802019808</c:v>
                </c:pt>
                <c:pt idx="134">
                  <c:v>0.92300663960310403</c:v>
                </c:pt>
                <c:pt idx="135">
                  <c:v>0.85597385619286204</c:v>
                </c:pt>
                <c:pt idx="136">
                  <c:v>0.90931195443000312</c:v>
                </c:pt>
                <c:pt idx="137">
                  <c:v>0.96776351267749372</c:v>
                </c:pt>
                <c:pt idx="138">
                  <c:v>1.0511708212852677</c:v>
                </c:pt>
                <c:pt idx="139">
                  <c:v>0.85781197494013739</c:v>
                </c:pt>
                <c:pt idx="140">
                  <c:v>0.87888575796226787</c:v>
                </c:pt>
                <c:pt idx="141">
                  <c:v>0.9645179644628008</c:v>
                </c:pt>
                <c:pt idx="142">
                  <c:v>0.87674930337079937</c:v>
                </c:pt>
                <c:pt idx="143">
                  <c:v>0.93427824283179983</c:v>
                </c:pt>
                <c:pt idx="144">
                  <c:v>0.97730739903230857</c:v>
                </c:pt>
                <c:pt idx="145">
                  <c:v>0.91787630885491767</c:v>
                </c:pt>
                <c:pt idx="146">
                  <c:v>0.93087198717529041</c:v>
                </c:pt>
                <c:pt idx="147">
                  <c:v>0.91449965947987244</c:v>
                </c:pt>
                <c:pt idx="148">
                  <c:v>0.88428415832377882</c:v>
                </c:pt>
                <c:pt idx="149">
                  <c:v>0.98898126756513327</c:v>
                </c:pt>
                <c:pt idx="150">
                  <c:v>0.92503027445219121</c:v>
                </c:pt>
                <c:pt idx="151">
                  <c:v>0.87382207440637705</c:v>
                </c:pt>
                <c:pt idx="152">
                  <c:v>0.98704310187942323</c:v>
                </c:pt>
                <c:pt idx="153">
                  <c:v>0.91042007155861693</c:v>
                </c:pt>
                <c:pt idx="154">
                  <c:v>0.82546172948834617</c:v>
                </c:pt>
                <c:pt idx="155">
                  <c:v>0.86406009950423268</c:v>
                </c:pt>
                <c:pt idx="156">
                  <c:v>0.93838936122010652</c:v>
                </c:pt>
                <c:pt idx="157">
                  <c:v>0.8702417326670101</c:v>
                </c:pt>
                <c:pt idx="158">
                  <c:v>0.91381743590733022</c:v>
                </c:pt>
                <c:pt idx="159">
                  <c:v>0.87164805826511249</c:v>
                </c:pt>
                <c:pt idx="160">
                  <c:v>0.90056318609557506</c:v>
                </c:pt>
                <c:pt idx="161">
                  <c:v>0.9171866051885581</c:v>
                </c:pt>
                <c:pt idx="162">
                  <c:v>0.99909396970966935</c:v>
                </c:pt>
                <c:pt idx="163">
                  <c:v>1.0433924614996837</c:v>
                </c:pt>
                <c:pt idx="164">
                  <c:v>0.94655158518122107</c:v>
                </c:pt>
                <c:pt idx="165">
                  <c:v>0.85000414201484098</c:v>
                </c:pt>
                <c:pt idx="166">
                  <c:v>0.79060222770269983</c:v>
                </c:pt>
                <c:pt idx="167">
                  <c:v>0.88786256720466705</c:v>
                </c:pt>
                <c:pt idx="168">
                  <c:v>0.86963472903172701</c:v>
                </c:pt>
                <c:pt idx="169">
                  <c:v>0.90385796219654768</c:v>
                </c:pt>
                <c:pt idx="170">
                  <c:v>0.90189133110113928</c:v>
                </c:pt>
                <c:pt idx="171">
                  <c:v>0.87567403039117131</c:v>
                </c:pt>
                <c:pt idx="172">
                  <c:v>0.90104189494471221</c:v>
                </c:pt>
                <c:pt idx="173">
                  <c:v>0.92018242766961644</c:v>
                </c:pt>
                <c:pt idx="174">
                  <c:v>0.97923524844437249</c:v>
                </c:pt>
                <c:pt idx="175">
                  <c:v>0.93181227688289225</c:v>
                </c:pt>
                <c:pt idx="176">
                  <c:v>0.95416143630281436</c:v>
                </c:pt>
                <c:pt idx="177">
                  <c:v>0.92756980969429403</c:v>
                </c:pt>
                <c:pt idx="178">
                  <c:v>0.91370357471147146</c:v>
                </c:pt>
                <c:pt idx="179">
                  <c:v>0.88929090574921132</c:v>
                </c:pt>
                <c:pt idx="180">
                  <c:v>0.87996455074702951</c:v>
                </c:pt>
                <c:pt idx="181">
                  <c:v>1.0071418439197042</c:v>
                </c:pt>
                <c:pt idx="182">
                  <c:v>0.90582873834106425</c:v>
                </c:pt>
                <c:pt idx="183">
                  <c:v>0.99028681760615611</c:v>
                </c:pt>
                <c:pt idx="184">
                  <c:v>0.99596859887072953</c:v>
                </c:pt>
                <c:pt idx="185">
                  <c:v>0.90521349988630839</c:v>
                </c:pt>
                <c:pt idx="186">
                  <c:v>0.93660260976852139</c:v>
                </c:pt>
                <c:pt idx="187">
                  <c:v>0.85292567826773646</c:v>
                </c:pt>
                <c:pt idx="188">
                  <c:v>0.96240606643889015</c:v>
                </c:pt>
                <c:pt idx="189">
                  <c:v>0.90034978540952493</c:v>
                </c:pt>
                <c:pt idx="190">
                  <c:v>0.96700796806837763</c:v>
                </c:pt>
                <c:pt idx="191">
                  <c:v>0.96099341452267917</c:v>
                </c:pt>
                <c:pt idx="192">
                  <c:v>0.98366702483440205</c:v>
                </c:pt>
                <c:pt idx="193">
                  <c:v>0.89369338454526415</c:v>
                </c:pt>
                <c:pt idx="194">
                  <c:v>0.90763359051633907</c:v>
                </c:pt>
                <c:pt idx="195">
                  <c:v>0.9245212077137841</c:v>
                </c:pt>
                <c:pt idx="196">
                  <c:v>0.9590111506389315</c:v>
                </c:pt>
                <c:pt idx="197">
                  <c:v>0.94420090390666156</c:v>
                </c:pt>
                <c:pt idx="198">
                  <c:v>0.91870305704349986</c:v>
                </c:pt>
                <c:pt idx="199">
                  <c:v>0.8548983836146733</c:v>
                </c:pt>
                <c:pt idx="200">
                  <c:v>0.93122149031939883</c:v>
                </c:pt>
                <c:pt idx="201">
                  <c:v>0.84005965289684537</c:v>
                </c:pt>
                <c:pt idx="202">
                  <c:v>0.93132598294382751</c:v>
                </c:pt>
                <c:pt idx="203">
                  <c:v>0.98130297031863079</c:v>
                </c:pt>
                <c:pt idx="204">
                  <c:v>0.90892769949222008</c:v>
                </c:pt>
                <c:pt idx="205">
                  <c:v>0.90221989797093705</c:v>
                </c:pt>
                <c:pt idx="206">
                  <c:v>1.0603962665475459</c:v>
                </c:pt>
                <c:pt idx="207">
                  <c:v>0.91246236289212668</c:v>
                </c:pt>
                <c:pt idx="208">
                  <c:v>0.94181890787106926</c:v>
                </c:pt>
                <c:pt idx="209">
                  <c:v>0.89294267900297064</c:v>
                </c:pt>
                <c:pt idx="210">
                  <c:v>0.86945674434122955</c:v>
                </c:pt>
                <c:pt idx="211">
                  <c:v>0.89521509151023904</c:v>
                </c:pt>
                <c:pt idx="212">
                  <c:v>0.9153237816860067</c:v>
                </c:pt>
                <c:pt idx="213">
                  <c:v>1.0321027361127417</c:v>
                </c:pt>
                <c:pt idx="214">
                  <c:v>1.0149576490753709</c:v>
                </c:pt>
                <c:pt idx="215">
                  <c:v>0.95035766489382523</c:v>
                </c:pt>
                <c:pt idx="216">
                  <c:v>0.95331060841542092</c:v>
                </c:pt>
                <c:pt idx="217">
                  <c:v>1.0077804517851139</c:v>
                </c:pt>
                <c:pt idx="218">
                  <c:v>0.90688436041966602</c:v>
                </c:pt>
                <c:pt idx="219">
                  <c:v>0.91242674559896442</c:v>
                </c:pt>
                <c:pt idx="220">
                  <c:v>0.97152272148788044</c:v>
                </c:pt>
                <c:pt idx="221">
                  <c:v>0.9758359273393824</c:v>
                </c:pt>
                <c:pt idx="222">
                  <c:v>0.92878495849495279</c:v>
                </c:pt>
                <c:pt idx="223">
                  <c:v>0.99691145062408115</c:v>
                </c:pt>
                <c:pt idx="224">
                  <c:v>0.98071304720037278</c:v>
                </c:pt>
                <c:pt idx="225">
                  <c:v>0.98470039234681428</c:v>
                </c:pt>
                <c:pt idx="226">
                  <c:v>0.95059497538063698</c:v>
                </c:pt>
                <c:pt idx="227">
                  <c:v>0.95775603052246461</c:v>
                </c:pt>
                <c:pt idx="228">
                  <c:v>0.9740435830001114</c:v>
                </c:pt>
                <c:pt idx="229">
                  <c:v>0.90551023037727707</c:v>
                </c:pt>
                <c:pt idx="230">
                  <c:v>1.039892938352506</c:v>
                </c:pt>
                <c:pt idx="231">
                  <c:v>0.96510086130299477</c:v>
                </c:pt>
                <c:pt idx="232">
                  <c:v>0.9111312053423003</c:v>
                </c:pt>
                <c:pt idx="233">
                  <c:v>0.89286431895216956</c:v>
                </c:pt>
                <c:pt idx="234">
                  <c:v>0.9877471678347518</c:v>
                </c:pt>
                <c:pt idx="235">
                  <c:v>0.96945100217269509</c:v>
                </c:pt>
                <c:pt idx="236">
                  <c:v>0.90625724985862288</c:v>
                </c:pt>
                <c:pt idx="237">
                  <c:v>0.96027663221478543</c:v>
                </c:pt>
                <c:pt idx="238">
                  <c:v>0.92084477543965337</c:v>
                </c:pt>
                <c:pt idx="239">
                  <c:v>1.0257702244583067</c:v>
                </c:pt>
                <c:pt idx="240">
                  <c:v>0.92190657140985133</c:v>
                </c:pt>
                <c:pt idx="241">
                  <c:v>0.98875572493143804</c:v>
                </c:pt>
                <c:pt idx="242">
                  <c:v>0.94559586918335015</c:v>
                </c:pt>
                <c:pt idx="243">
                  <c:v>0.9787448468168547</c:v>
                </c:pt>
                <c:pt idx="244">
                  <c:v>0.95684201221363863</c:v>
                </c:pt>
                <c:pt idx="245">
                  <c:v>1.0108561024597791</c:v>
                </c:pt>
                <c:pt idx="246">
                  <c:v>0.9636878437194365</c:v>
                </c:pt>
                <c:pt idx="247">
                  <c:v>0.95561435805910366</c:v>
                </c:pt>
                <c:pt idx="248">
                  <c:v>0.99295128607299332</c:v>
                </c:pt>
                <c:pt idx="249">
                  <c:v>0.98119786637981898</c:v>
                </c:pt>
                <c:pt idx="250">
                  <c:v>0.94574606483825219</c:v>
                </c:pt>
                <c:pt idx="251">
                  <c:v>0.94548089181897876</c:v>
                </c:pt>
                <c:pt idx="252">
                  <c:v>0.96288016359951056</c:v>
                </c:pt>
                <c:pt idx="253">
                  <c:v>0.91462015848814138</c:v>
                </c:pt>
                <c:pt idx="254">
                  <c:v>0.99285731159530144</c:v>
                </c:pt>
                <c:pt idx="255">
                  <c:v>0.95591196363670394</c:v>
                </c:pt>
                <c:pt idx="256">
                  <c:v>0.92086373153862655</c:v>
                </c:pt>
                <c:pt idx="257">
                  <c:v>0.97597025237217316</c:v>
                </c:pt>
                <c:pt idx="258">
                  <c:v>0.98698214371021786</c:v>
                </c:pt>
                <c:pt idx="259">
                  <c:v>0.96508285946354189</c:v>
                </c:pt>
                <c:pt idx="260">
                  <c:v>0.97765592769968368</c:v>
                </c:pt>
                <c:pt idx="261">
                  <c:v>0.98814529617667557</c:v>
                </c:pt>
                <c:pt idx="262">
                  <c:v>0.97709615319057963</c:v>
                </c:pt>
                <c:pt idx="263">
                  <c:v>0.94879918303916166</c:v>
                </c:pt>
                <c:pt idx="264">
                  <c:v>0.93229549753715923</c:v>
                </c:pt>
                <c:pt idx="265">
                  <c:v>0.92780305348512959</c:v>
                </c:pt>
                <c:pt idx="266">
                  <c:v>1.0204601027383315</c:v>
                </c:pt>
                <c:pt idx="267">
                  <c:v>0.92776140824097419</c:v>
                </c:pt>
                <c:pt idx="268">
                  <c:v>0.99653450115431819</c:v>
                </c:pt>
                <c:pt idx="269">
                  <c:v>0.9182896575484959</c:v>
                </c:pt>
                <c:pt idx="270">
                  <c:v>1.0153437414520536</c:v>
                </c:pt>
                <c:pt idx="271">
                  <c:v>0.96943397682876775</c:v>
                </c:pt>
                <c:pt idx="272">
                  <c:v>0.97098635677234912</c:v>
                </c:pt>
                <c:pt idx="273">
                  <c:v>0.9820787332238774</c:v>
                </c:pt>
                <c:pt idx="274">
                  <c:v>1.0138005084621824</c:v>
                </c:pt>
                <c:pt idx="275">
                  <c:v>0.98848923616959972</c:v>
                </c:pt>
                <c:pt idx="276">
                  <c:v>0.99399548525046466</c:v>
                </c:pt>
                <c:pt idx="277">
                  <c:v>0.97433863550743971</c:v>
                </c:pt>
                <c:pt idx="278">
                  <c:v>0.97970471048960395</c:v>
                </c:pt>
                <c:pt idx="279">
                  <c:v>0.99119997643669444</c:v>
                </c:pt>
                <c:pt idx="280">
                  <c:v>0.97784685458500409</c:v>
                </c:pt>
                <c:pt idx="281">
                  <c:v>0.96699158601626212</c:v>
                </c:pt>
                <c:pt idx="282">
                  <c:v>0.99885833136676805</c:v>
                </c:pt>
                <c:pt idx="283">
                  <c:v>0.98023297785476171</c:v>
                </c:pt>
                <c:pt idx="284">
                  <c:v>0.9614729598186269</c:v>
                </c:pt>
                <c:pt idx="285">
                  <c:v>0.98987117114788303</c:v>
                </c:pt>
                <c:pt idx="286">
                  <c:v>0.96832577445757928</c:v>
                </c:pt>
                <c:pt idx="287">
                  <c:v>0.95161803601517525</c:v>
                </c:pt>
                <c:pt idx="288">
                  <c:v>0.97733443873221137</c:v>
                </c:pt>
                <c:pt idx="289">
                  <c:v>0.97098911385180064</c:v>
                </c:pt>
                <c:pt idx="290">
                  <c:v>1.0015059076793482</c:v>
                </c:pt>
                <c:pt idx="291">
                  <c:v>0.97073723569601411</c:v>
                </c:pt>
                <c:pt idx="292">
                  <c:v>0.99421375896704212</c:v>
                </c:pt>
                <c:pt idx="293">
                  <c:v>0.98213272332071822</c:v>
                </c:pt>
                <c:pt idx="294">
                  <c:v>1.0009060294552508</c:v>
                </c:pt>
                <c:pt idx="295">
                  <c:v>0.9727950750855876</c:v>
                </c:pt>
                <c:pt idx="296">
                  <c:v>0.99752526181261414</c:v>
                </c:pt>
                <c:pt idx="297">
                  <c:v>1.0041296003079374</c:v>
                </c:pt>
                <c:pt idx="298">
                  <c:v>1.0300419941120371</c:v>
                </c:pt>
                <c:pt idx="299">
                  <c:v>1.0220474162201627</c:v>
                </c:pt>
                <c:pt idx="300">
                  <c:v>0.96277479264152355</c:v>
                </c:pt>
                <c:pt idx="301">
                  <c:v>1.0011313685274716</c:v>
                </c:pt>
                <c:pt idx="302">
                  <c:v>1.0095882195943395</c:v>
                </c:pt>
                <c:pt idx="303">
                  <c:v>0.99641961065255313</c:v>
                </c:pt>
                <c:pt idx="304">
                  <c:v>1.0146797555896918</c:v>
                </c:pt>
                <c:pt idx="305">
                  <c:v>0.98110626992130734</c:v>
                </c:pt>
                <c:pt idx="306">
                  <c:v>0.96343822420952774</c:v>
                </c:pt>
                <c:pt idx="307">
                  <c:v>0.98100488507496597</c:v>
                </c:pt>
                <c:pt idx="308">
                  <c:v>0.99692808968969293</c:v>
                </c:pt>
                <c:pt idx="309">
                  <c:v>1.018168817517535</c:v>
                </c:pt>
                <c:pt idx="310">
                  <c:v>1.0374245307069965</c:v>
                </c:pt>
                <c:pt idx="311">
                  <c:v>1.0147069171217544</c:v>
                </c:pt>
                <c:pt idx="312">
                  <c:v>0.98413986271640508</c:v>
                </c:pt>
                <c:pt idx="313">
                  <c:v>1.0041159636599126</c:v>
                </c:pt>
                <c:pt idx="314">
                  <c:v>0.99900843569267306</c:v>
                </c:pt>
                <c:pt idx="315">
                  <c:v>0.97172573406979434</c:v>
                </c:pt>
                <c:pt idx="316">
                  <c:v>1.0152581337357154</c:v>
                </c:pt>
                <c:pt idx="317">
                  <c:v>1.0005065365890362</c:v>
                </c:pt>
                <c:pt idx="318">
                  <c:v>0.99183476968828554</c:v>
                </c:pt>
                <c:pt idx="319">
                  <c:v>0.99753748918976048</c:v>
                </c:pt>
                <c:pt idx="320">
                  <c:v>0.98064392665977251</c:v>
                </c:pt>
                <c:pt idx="321">
                  <c:v>0.99687167516127806</c:v>
                </c:pt>
                <c:pt idx="322">
                  <c:v>0.98180838427624595</c:v>
                </c:pt>
                <c:pt idx="323">
                  <c:v>0.97614547209264557</c:v>
                </c:pt>
                <c:pt idx="324">
                  <c:v>0.97667165784493115</c:v>
                </c:pt>
                <c:pt idx="325">
                  <c:v>0.99887738022272621</c:v>
                </c:pt>
                <c:pt idx="326">
                  <c:v>0.99612240613913039</c:v>
                </c:pt>
                <c:pt idx="327">
                  <c:v>0.99776493762029839</c:v>
                </c:pt>
                <c:pt idx="328">
                  <c:v>0.9899523123445636</c:v>
                </c:pt>
                <c:pt idx="329">
                  <c:v>1.0187841154829536</c:v>
                </c:pt>
                <c:pt idx="330">
                  <c:v>0.97402537881621221</c:v>
                </c:pt>
                <c:pt idx="331">
                  <c:v>1.0057849959617493</c:v>
                </c:pt>
                <c:pt idx="332">
                  <c:v>0.98792989856304136</c:v>
                </c:pt>
                <c:pt idx="333">
                  <c:v>1.0213342797797815</c:v>
                </c:pt>
                <c:pt idx="334">
                  <c:v>1.0011997539426889</c:v>
                </c:pt>
                <c:pt idx="335">
                  <c:v>1.0128485589590481</c:v>
                </c:pt>
                <c:pt idx="336">
                  <c:v>0.99710648342429009</c:v>
                </c:pt>
                <c:pt idx="337">
                  <c:v>0.97992847040817932</c:v>
                </c:pt>
                <c:pt idx="338">
                  <c:v>1.007639648501536</c:v>
                </c:pt>
                <c:pt idx="339">
                  <c:v>0.98732127971826888</c:v>
                </c:pt>
                <c:pt idx="340">
                  <c:v>0.99142499690400732</c:v>
                </c:pt>
                <c:pt idx="341">
                  <c:v>0.98212015950938181</c:v>
                </c:pt>
                <c:pt idx="342">
                  <c:v>0.99297030387373586</c:v>
                </c:pt>
                <c:pt idx="343">
                  <c:v>1.0128593737298019</c:v>
                </c:pt>
                <c:pt idx="344">
                  <c:v>0.99322243416836453</c:v>
                </c:pt>
                <c:pt idx="345">
                  <c:v>1.0217377163322539</c:v>
                </c:pt>
                <c:pt idx="346">
                  <c:v>0.98376109128655465</c:v>
                </c:pt>
                <c:pt idx="347">
                  <c:v>0.98097778969944693</c:v>
                </c:pt>
                <c:pt idx="348">
                  <c:v>1.0188770146705557</c:v>
                </c:pt>
                <c:pt idx="349">
                  <c:v>1.0029118762437592</c:v>
                </c:pt>
                <c:pt idx="350">
                  <c:v>1.0132358124866705</c:v>
                </c:pt>
                <c:pt idx="351">
                  <c:v>1.003834683027754</c:v>
                </c:pt>
                <c:pt idx="352">
                  <c:v>1.0132009159828099</c:v>
                </c:pt>
                <c:pt idx="353">
                  <c:v>1.006098601995427</c:v>
                </c:pt>
                <c:pt idx="354">
                  <c:v>1.0048732940289045</c:v>
                </c:pt>
                <c:pt idx="355">
                  <c:v>0.99583027953651948</c:v>
                </c:pt>
                <c:pt idx="356">
                  <c:v>1.0175489610430268</c:v>
                </c:pt>
                <c:pt idx="357">
                  <c:v>1.0179126851497164</c:v>
                </c:pt>
                <c:pt idx="358">
                  <c:v>1.0075611046310413</c:v>
                </c:pt>
                <c:pt idx="359">
                  <c:v>1.0091294143725016</c:v>
                </c:pt>
                <c:pt idx="360">
                  <c:v>1.0154794305722814</c:v>
                </c:pt>
                <c:pt idx="361">
                  <c:v>1.0202091641372413</c:v>
                </c:pt>
                <c:pt idx="362">
                  <c:v>1.0313202629015659</c:v>
                </c:pt>
                <c:pt idx="363">
                  <c:v>1.0062633790328874</c:v>
                </c:pt>
                <c:pt idx="364">
                  <c:v>1.0044310238430971</c:v>
                </c:pt>
                <c:pt idx="365">
                  <c:v>1.0308877839641366</c:v>
                </c:pt>
                <c:pt idx="366">
                  <c:v>1.0137713416759853</c:v>
                </c:pt>
                <c:pt idx="367">
                  <c:v>1.0030077209106214</c:v>
                </c:pt>
                <c:pt idx="368">
                  <c:v>1.0297014048818929</c:v>
                </c:pt>
                <c:pt idx="369">
                  <c:v>1.0097846864548043</c:v>
                </c:pt>
                <c:pt idx="370">
                  <c:v>1.0077154580310794</c:v>
                </c:pt>
                <c:pt idx="371">
                  <c:v>1.006205638901245</c:v>
                </c:pt>
                <c:pt idx="372">
                  <c:v>1.0039674739632178</c:v>
                </c:pt>
                <c:pt idx="373">
                  <c:v>1.0072879886861914</c:v>
                </c:pt>
                <c:pt idx="374">
                  <c:v>1.010741741030396</c:v>
                </c:pt>
                <c:pt idx="375">
                  <c:v>1.0112286365493102</c:v>
                </c:pt>
                <c:pt idx="376">
                  <c:v>1.0041620397481894</c:v>
                </c:pt>
                <c:pt idx="377">
                  <c:v>1.011168008719441</c:v>
                </c:pt>
                <c:pt idx="378">
                  <c:v>0.99981014466304463</c:v>
                </c:pt>
                <c:pt idx="379">
                  <c:v>1.0038222183210155</c:v>
                </c:pt>
                <c:pt idx="380">
                  <c:v>1.0077248948673754</c:v>
                </c:pt>
                <c:pt idx="381">
                  <c:v>1.0158817635880573</c:v>
                </c:pt>
                <c:pt idx="382">
                  <c:v>0.99990627331260806</c:v>
                </c:pt>
                <c:pt idx="383">
                  <c:v>1.0132120435177518</c:v>
                </c:pt>
                <c:pt idx="384">
                  <c:v>1.0040936511350724</c:v>
                </c:pt>
                <c:pt idx="385">
                  <c:v>1.0163836299075215</c:v>
                </c:pt>
                <c:pt idx="386">
                  <c:v>1.0197812560835866</c:v>
                </c:pt>
                <c:pt idx="387">
                  <c:v>1.1251559412496193</c:v>
                </c:pt>
                <c:pt idx="388">
                  <c:v>1.0023826306755039</c:v>
                </c:pt>
                <c:pt idx="389">
                  <c:v>1.0167096581371737</c:v>
                </c:pt>
                <c:pt idx="390">
                  <c:v>1.0079571618934362</c:v>
                </c:pt>
                <c:pt idx="391">
                  <c:v>1.0230334089741453</c:v>
                </c:pt>
                <c:pt idx="392">
                  <c:v>0.99561601956222101</c:v>
                </c:pt>
                <c:pt idx="393">
                  <c:v>1.0051543421165117</c:v>
                </c:pt>
                <c:pt idx="394">
                  <c:v>1.0180713675469388</c:v>
                </c:pt>
                <c:pt idx="395">
                  <c:v>1.0207815113442542</c:v>
                </c:pt>
                <c:pt idx="396">
                  <c:v>1.0028953671628151</c:v>
                </c:pt>
                <c:pt idx="397">
                  <c:v>1.0367347158385969</c:v>
                </c:pt>
                <c:pt idx="398">
                  <c:v>1.0106537731371656</c:v>
                </c:pt>
                <c:pt idx="399">
                  <c:v>1.0082239302587652</c:v>
                </c:pt>
                <c:pt idx="400">
                  <c:v>1.0220696169168173</c:v>
                </c:pt>
                <c:pt idx="401">
                  <c:v>1.0201673847194637</c:v>
                </c:pt>
                <c:pt idx="402">
                  <c:v>1.0198597309177331</c:v>
                </c:pt>
                <c:pt idx="403">
                  <c:v>1.0105651674939999</c:v>
                </c:pt>
                <c:pt idx="404">
                  <c:v>1.008029214456611</c:v>
                </c:pt>
                <c:pt idx="405">
                  <c:v>1.0115425524638897</c:v>
                </c:pt>
                <c:pt idx="406">
                  <c:v>1.0185324478260744</c:v>
                </c:pt>
                <c:pt idx="407">
                  <c:v>1.0157720928985892</c:v>
                </c:pt>
                <c:pt idx="408">
                  <c:v>1.0219803676724817</c:v>
                </c:pt>
                <c:pt idx="409">
                  <c:v>1.0156079325749447</c:v>
                </c:pt>
                <c:pt idx="410">
                  <c:v>1.0139515940199444</c:v>
                </c:pt>
                <c:pt idx="411">
                  <c:v>1.0230807670716153</c:v>
                </c:pt>
                <c:pt idx="412">
                  <c:v>1.0100341314601653</c:v>
                </c:pt>
                <c:pt idx="413">
                  <c:v>1.0223420584970857</c:v>
                </c:pt>
                <c:pt idx="414">
                  <c:v>1.0194594852725671</c:v>
                </c:pt>
                <c:pt idx="415">
                  <c:v>1.0169304003755688</c:v>
                </c:pt>
                <c:pt idx="416">
                  <c:v>1.0316062985562107</c:v>
                </c:pt>
                <c:pt idx="417">
                  <c:v>1.0160687181721633</c:v>
                </c:pt>
                <c:pt idx="418">
                  <c:v>1.0187850966584853</c:v>
                </c:pt>
                <c:pt idx="419">
                  <c:v>1.0098632439350781</c:v>
                </c:pt>
                <c:pt idx="420">
                  <c:v>1.0258990504197256</c:v>
                </c:pt>
                <c:pt idx="421">
                  <c:v>1.0269034004270299</c:v>
                </c:pt>
                <c:pt idx="422">
                  <c:v>1.0284952399323291</c:v>
                </c:pt>
                <c:pt idx="423">
                  <c:v>1.0292878343146046</c:v>
                </c:pt>
                <c:pt idx="424">
                  <c:v>1.0200547292883215</c:v>
                </c:pt>
                <c:pt idx="425">
                  <c:v>1.0269198692391881</c:v>
                </c:pt>
                <c:pt idx="426">
                  <c:v>1.0139950623921719</c:v>
                </c:pt>
                <c:pt idx="427">
                  <c:v>1.0218716913951389</c:v>
                </c:pt>
                <c:pt idx="428">
                  <c:v>1.0154261228324257</c:v>
                </c:pt>
                <c:pt idx="429">
                  <c:v>1.0381558804265991</c:v>
                </c:pt>
                <c:pt idx="430">
                  <c:v>1.0233461137550588</c:v>
                </c:pt>
                <c:pt idx="431">
                  <c:v>1.0212525262644614</c:v>
                </c:pt>
                <c:pt idx="432">
                  <c:v>1.0265198047451913</c:v>
                </c:pt>
                <c:pt idx="433">
                  <c:v>1.0282845843632649</c:v>
                </c:pt>
                <c:pt idx="434">
                  <c:v>1.0220420954455647</c:v>
                </c:pt>
                <c:pt idx="435">
                  <c:v>1.0309376379706583</c:v>
                </c:pt>
                <c:pt idx="436">
                  <c:v>1.0299644159685801</c:v>
                </c:pt>
                <c:pt idx="437">
                  <c:v>1.0196560438754216</c:v>
                </c:pt>
                <c:pt idx="438">
                  <c:v>1.0260675813102031</c:v>
                </c:pt>
                <c:pt idx="439">
                  <c:v>1.0260071682622007</c:v>
                </c:pt>
                <c:pt idx="440">
                  <c:v>1.0295703777211829</c:v>
                </c:pt>
                <c:pt idx="441">
                  <c:v>1.0141047933279994</c:v>
                </c:pt>
                <c:pt idx="442">
                  <c:v>1.0316428014161032</c:v>
                </c:pt>
                <c:pt idx="443">
                  <c:v>1.0262444361908727</c:v>
                </c:pt>
                <c:pt idx="444">
                  <c:v>1.0216183667345979</c:v>
                </c:pt>
                <c:pt idx="445">
                  <c:v>1.0206421916455637</c:v>
                </c:pt>
                <c:pt idx="446">
                  <c:v>1.0204479640989232</c:v>
                </c:pt>
                <c:pt idx="447">
                  <c:v>1.0317252352733799</c:v>
                </c:pt>
                <c:pt idx="448">
                  <c:v>1.0247403801226689</c:v>
                </c:pt>
                <c:pt idx="449">
                  <c:v>1.0216083369507551</c:v>
                </c:pt>
                <c:pt idx="450">
                  <c:v>1.0228133663512893</c:v>
                </c:pt>
                <c:pt idx="451">
                  <c:v>1.0281986501318308</c:v>
                </c:pt>
                <c:pt idx="452">
                  <c:v>1.0260487795927147</c:v>
                </c:pt>
                <c:pt idx="453">
                  <c:v>1.0241054692460854</c:v>
                </c:pt>
                <c:pt idx="454">
                  <c:v>1.0269273270989521</c:v>
                </c:pt>
                <c:pt idx="455">
                  <c:v>1.023615129297142</c:v>
                </c:pt>
                <c:pt idx="456">
                  <c:v>1.0200896092042733</c:v>
                </c:pt>
                <c:pt idx="457">
                  <c:v>1.0182399891038361</c:v>
                </c:pt>
                <c:pt idx="458">
                  <c:v>1.0314674725165629</c:v>
                </c:pt>
                <c:pt idx="459">
                  <c:v>1.0221501060953022</c:v>
                </c:pt>
                <c:pt idx="460">
                  <c:v>1.0218259395802649</c:v>
                </c:pt>
                <c:pt idx="461">
                  <c:v>1.0211933356605358</c:v>
                </c:pt>
                <c:pt idx="462">
                  <c:v>1.0224486522621281</c:v>
                </c:pt>
                <c:pt idx="463">
                  <c:v>1.0213250441296489</c:v>
                </c:pt>
                <c:pt idx="464">
                  <c:v>1.0334374935795454</c:v>
                </c:pt>
                <c:pt idx="465">
                  <c:v>1.0184322858103314</c:v>
                </c:pt>
                <c:pt idx="466">
                  <c:v>1.0298630549605503</c:v>
                </c:pt>
                <c:pt idx="467">
                  <c:v>1.0283471592489268</c:v>
                </c:pt>
                <c:pt idx="468">
                  <c:v>1.0202002650679869</c:v>
                </c:pt>
                <c:pt idx="469">
                  <c:v>1.0289175966732391</c:v>
                </c:pt>
                <c:pt idx="470">
                  <c:v>1.0242518890547807</c:v>
                </c:pt>
                <c:pt idx="471">
                  <c:v>1.0236908690999289</c:v>
                </c:pt>
                <c:pt idx="472">
                  <c:v>1.0242035169821735</c:v>
                </c:pt>
                <c:pt idx="473">
                  <c:v>1.027307522841804</c:v>
                </c:pt>
                <c:pt idx="474">
                  <c:v>1.0252839943311796</c:v>
                </c:pt>
                <c:pt idx="475">
                  <c:v>1.0239361038278025</c:v>
                </c:pt>
                <c:pt idx="476">
                  <c:v>1.0203940955117343</c:v>
                </c:pt>
                <c:pt idx="477">
                  <c:v>1.0235340220746285</c:v>
                </c:pt>
                <c:pt idx="478">
                  <c:v>1.0258636704960198</c:v>
                </c:pt>
                <c:pt idx="479">
                  <c:v>1.0283237503728788</c:v>
                </c:pt>
                <c:pt idx="480">
                  <c:v>1.0223844480454161</c:v>
                </c:pt>
                <c:pt idx="481">
                  <c:v>1.022961537834481</c:v>
                </c:pt>
                <c:pt idx="482">
                  <c:v>1.0261044469013612</c:v>
                </c:pt>
                <c:pt idx="483">
                  <c:v>1.0233958907227967</c:v>
                </c:pt>
                <c:pt idx="484">
                  <c:v>1.0182528643936866</c:v>
                </c:pt>
                <c:pt idx="485">
                  <c:v>1.0261963178322688</c:v>
                </c:pt>
                <c:pt idx="486">
                  <c:v>1.0253708266565982</c:v>
                </c:pt>
                <c:pt idx="487">
                  <c:v>1.0226937208398048</c:v>
                </c:pt>
                <c:pt idx="488">
                  <c:v>1.0251156282905349</c:v>
                </c:pt>
                <c:pt idx="489">
                  <c:v>1.0352871714776917</c:v>
                </c:pt>
                <c:pt idx="490">
                  <c:v>1.0262356190034019</c:v>
                </c:pt>
                <c:pt idx="491">
                  <c:v>1.0272784139548032</c:v>
                </c:pt>
                <c:pt idx="492">
                  <c:v>1.0238840936420097</c:v>
                </c:pt>
                <c:pt idx="493">
                  <c:v>1.0197826043774079</c:v>
                </c:pt>
                <c:pt idx="494">
                  <c:v>1.0254264949914462</c:v>
                </c:pt>
                <c:pt idx="495">
                  <c:v>1.0214555792661495</c:v>
                </c:pt>
                <c:pt idx="496">
                  <c:v>1.0227613169208893</c:v>
                </c:pt>
                <c:pt idx="497">
                  <c:v>1.0194006892370824</c:v>
                </c:pt>
                <c:pt idx="498">
                  <c:v>1.0217745810915253</c:v>
                </c:pt>
                <c:pt idx="499">
                  <c:v>1.0246601435325347</c:v>
                </c:pt>
                <c:pt idx="500">
                  <c:v>1.0291729439206816</c:v>
                </c:pt>
                <c:pt idx="501">
                  <c:v>1.0297314333756042</c:v>
                </c:pt>
                <c:pt idx="502">
                  <c:v>1.0235201515889538</c:v>
                </c:pt>
                <c:pt idx="503">
                  <c:v>1.0214633699153777</c:v>
                </c:pt>
                <c:pt idx="504">
                  <c:v>1.0225386694963385</c:v>
                </c:pt>
                <c:pt idx="505">
                  <c:v>1.0206360528181526</c:v>
                </c:pt>
                <c:pt idx="506">
                  <c:v>1.0247811575255164</c:v>
                </c:pt>
                <c:pt idx="507">
                  <c:v>1.0266157049521718</c:v>
                </c:pt>
                <c:pt idx="508">
                  <c:v>1.0217569920819041</c:v>
                </c:pt>
                <c:pt idx="509">
                  <c:v>1.0185944936729761</c:v>
                </c:pt>
                <c:pt idx="510">
                  <c:v>1.0238224467612973</c:v>
                </c:pt>
                <c:pt idx="511">
                  <c:v>1.0249096217079963</c:v>
                </c:pt>
                <c:pt idx="512">
                  <c:v>1.0232254506111269</c:v>
                </c:pt>
                <c:pt idx="513">
                  <c:v>1.02346447080508</c:v>
                </c:pt>
                <c:pt idx="514">
                  <c:v>1.0237001291560064</c:v>
                </c:pt>
                <c:pt idx="515">
                  <c:v>1.0223962616134306</c:v>
                </c:pt>
                <c:pt idx="516">
                  <c:v>1.0199107992396288</c:v>
                </c:pt>
                <c:pt idx="517">
                  <c:v>1.020206763250818</c:v>
                </c:pt>
                <c:pt idx="518">
                  <c:v>1.019611812822355</c:v>
                </c:pt>
                <c:pt idx="519">
                  <c:v>1.0200808522008973</c:v>
                </c:pt>
                <c:pt idx="520">
                  <c:v>1.021184563683093</c:v>
                </c:pt>
                <c:pt idx="521">
                  <c:v>1.0202916044804415</c:v>
                </c:pt>
                <c:pt idx="522">
                  <c:v>1.0226707461290834</c:v>
                </c:pt>
                <c:pt idx="523">
                  <c:v>1.0170613021358588</c:v>
                </c:pt>
                <c:pt idx="524">
                  <c:v>1.0213763902345285</c:v>
                </c:pt>
                <c:pt idx="525">
                  <c:v>1.0211164853864787</c:v>
                </c:pt>
                <c:pt idx="526">
                  <c:v>1.0205994466149124</c:v>
                </c:pt>
                <c:pt idx="527">
                  <c:v>1.0188569617380021</c:v>
                </c:pt>
                <c:pt idx="528">
                  <c:v>1.0225327518845275</c:v>
                </c:pt>
                <c:pt idx="529">
                  <c:v>1.0219431426916747</c:v>
                </c:pt>
                <c:pt idx="530">
                  <c:v>1.0212716887839466</c:v>
                </c:pt>
                <c:pt idx="531">
                  <c:v>1.0214238021403046</c:v>
                </c:pt>
                <c:pt idx="532">
                  <c:v>1.0192802671659635</c:v>
                </c:pt>
                <c:pt idx="533">
                  <c:v>1.0268553591294995</c:v>
                </c:pt>
                <c:pt idx="534">
                  <c:v>1.0262128249645783</c:v>
                </c:pt>
                <c:pt idx="535">
                  <c:v>1.0232899970740197</c:v>
                </c:pt>
                <c:pt idx="536">
                  <c:v>1.0249314695638125</c:v>
                </c:pt>
                <c:pt idx="537">
                  <c:v>1.0158912331334164</c:v>
                </c:pt>
                <c:pt idx="538">
                  <c:v>1.0183329418201277</c:v>
                </c:pt>
                <c:pt idx="539">
                  <c:v>1.0264582922496674</c:v>
                </c:pt>
                <c:pt idx="540">
                  <c:v>1.0197612920281343</c:v>
                </c:pt>
                <c:pt idx="541">
                  <c:v>1.025047570567307</c:v>
                </c:pt>
                <c:pt idx="542">
                  <c:v>1.0190006531550615</c:v>
                </c:pt>
                <c:pt idx="543">
                  <c:v>1.0210175740708132</c:v>
                </c:pt>
                <c:pt idx="544">
                  <c:v>1.0212037587600225</c:v>
                </c:pt>
                <c:pt idx="545">
                  <c:v>1.0213734514252431</c:v>
                </c:pt>
                <c:pt idx="546">
                  <c:v>1.0182064785538549</c:v>
                </c:pt>
                <c:pt idx="547">
                  <c:v>1.0226796788404022</c:v>
                </c:pt>
                <c:pt idx="548">
                  <c:v>1.0225645429719064</c:v>
                </c:pt>
                <c:pt idx="549">
                  <c:v>1.0167796558406672</c:v>
                </c:pt>
                <c:pt idx="550">
                  <c:v>1.0164843018193193</c:v>
                </c:pt>
                <c:pt idx="551">
                  <c:v>1.0203698829938537</c:v>
                </c:pt>
                <c:pt idx="552">
                  <c:v>1.0180090193846123</c:v>
                </c:pt>
                <c:pt idx="553">
                  <c:v>1.0365039518879733</c:v>
                </c:pt>
                <c:pt idx="554">
                  <c:v>1.0482315980107402</c:v>
                </c:pt>
                <c:pt idx="555">
                  <c:v>1.0459597232207765</c:v>
                </c:pt>
                <c:pt idx="556">
                  <c:v>1.0458621963038559</c:v>
                </c:pt>
                <c:pt idx="557">
                  <c:v>1.054949084847816</c:v>
                </c:pt>
                <c:pt idx="558">
                  <c:v>1.0676911269584641</c:v>
                </c:pt>
                <c:pt idx="559">
                  <c:v>1.0897616225798616</c:v>
                </c:pt>
                <c:pt idx="560">
                  <c:v>1.1017549559162516</c:v>
                </c:pt>
                <c:pt idx="561">
                  <c:v>1.09643412578701</c:v>
                </c:pt>
                <c:pt idx="562">
                  <c:v>1.1253302962043603</c:v>
                </c:pt>
                <c:pt idx="563">
                  <c:v>1.1234487883557756</c:v>
                </c:pt>
                <c:pt idx="564">
                  <c:v>1.1313407399060074</c:v>
                </c:pt>
                <c:pt idx="565">
                  <c:v>1.1389053894845473</c:v>
                </c:pt>
                <c:pt idx="566">
                  <c:v>1.1566096391566194</c:v>
                </c:pt>
                <c:pt idx="567">
                  <c:v>1.1505475671528647</c:v>
                </c:pt>
                <c:pt idx="568">
                  <c:v>1.1683889434892021</c:v>
                </c:pt>
                <c:pt idx="569">
                  <c:v>1.1858879547377617</c:v>
                </c:pt>
                <c:pt idx="570">
                  <c:v>1.1779155696695547</c:v>
                </c:pt>
                <c:pt idx="571">
                  <c:v>1.2123358687176522</c:v>
                </c:pt>
                <c:pt idx="572">
                  <c:v>1.2038346427798265</c:v>
                </c:pt>
                <c:pt idx="573">
                  <c:v>1.209740646723835</c:v>
                </c:pt>
                <c:pt idx="574">
                  <c:v>1.2055743237561538</c:v>
                </c:pt>
                <c:pt idx="575">
                  <c:v>1.2359295615617538</c:v>
                </c:pt>
                <c:pt idx="576">
                  <c:v>1.2367323484436032</c:v>
                </c:pt>
                <c:pt idx="577">
                  <c:v>1.2530676066281725</c:v>
                </c:pt>
                <c:pt idx="578">
                  <c:v>1.2494813338108328</c:v>
                </c:pt>
                <c:pt idx="579">
                  <c:v>1.254056196565154</c:v>
                </c:pt>
                <c:pt idx="580">
                  <c:v>1.2961742716004185</c:v>
                </c:pt>
                <c:pt idx="581">
                  <c:v>1.3001188961628951</c:v>
                </c:pt>
                <c:pt idx="582">
                  <c:v>1.2839128437288105</c:v>
                </c:pt>
                <c:pt idx="583">
                  <c:v>1.289760455796539</c:v>
                </c:pt>
                <c:pt idx="584">
                  <c:v>1.3275945032780756</c:v>
                </c:pt>
                <c:pt idx="585">
                  <c:v>1.3165012246138641</c:v>
                </c:pt>
                <c:pt idx="586">
                  <c:v>1.3337674821793506</c:v>
                </c:pt>
                <c:pt idx="587">
                  <c:v>1.3417078823260031</c:v>
                </c:pt>
                <c:pt idx="588">
                  <c:v>1.3387270210818474</c:v>
                </c:pt>
                <c:pt idx="589">
                  <c:v>1.3490656698891563</c:v>
                </c:pt>
                <c:pt idx="590">
                  <c:v>1.378733953097923</c:v>
                </c:pt>
                <c:pt idx="591">
                  <c:v>1.3756349067503089</c:v>
                </c:pt>
                <c:pt idx="592">
                  <c:v>1.3928318060115452</c:v>
                </c:pt>
                <c:pt idx="593">
                  <c:v>1.4007982069833891</c:v>
                </c:pt>
                <c:pt idx="594">
                  <c:v>1.3985147158883759</c:v>
                </c:pt>
                <c:pt idx="595">
                  <c:v>1.4176299583212069</c:v>
                </c:pt>
                <c:pt idx="596">
                  <c:v>1.4289670546382749</c:v>
                </c:pt>
                <c:pt idx="597">
                  <c:v>1.4315111039225397</c:v>
                </c:pt>
                <c:pt idx="598">
                  <c:v>1.428451978059172</c:v>
                </c:pt>
                <c:pt idx="599">
                  <c:v>1.4574984582017421</c:v>
                </c:pt>
                <c:pt idx="600">
                  <c:v>1.466511921002309</c:v>
                </c:pt>
                <c:pt idx="601">
                  <c:v>1.4621118662684087</c:v>
                </c:pt>
                <c:pt idx="602">
                  <c:v>1.4736122302668404</c:v>
                </c:pt>
                <c:pt idx="603">
                  <c:v>1.4806512379404142</c:v>
                </c:pt>
                <c:pt idx="604">
                  <c:v>1.4871403103596468</c:v>
                </c:pt>
                <c:pt idx="605">
                  <c:v>1.5078805859818802</c:v>
                </c:pt>
                <c:pt idx="606">
                  <c:v>1.5422884517027564</c:v>
                </c:pt>
                <c:pt idx="607">
                  <c:v>1.5255354533987657</c:v>
                </c:pt>
                <c:pt idx="608">
                  <c:v>1.5251463668791383</c:v>
                </c:pt>
                <c:pt idx="609">
                  <c:v>1.5458687123807067</c:v>
                </c:pt>
                <c:pt idx="610">
                  <c:v>1.5442336332504234</c:v>
                </c:pt>
                <c:pt idx="611">
                  <c:v>1.56972873394287</c:v>
                </c:pt>
                <c:pt idx="612">
                  <c:v>1.5837691634972195</c:v>
                </c:pt>
                <c:pt idx="613">
                  <c:v>1.5919948898431455</c:v>
                </c:pt>
                <c:pt idx="614">
                  <c:v>1.5941909442719677</c:v>
                </c:pt>
                <c:pt idx="615">
                  <c:v>1.6079310430511229</c:v>
                </c:pt>
                <c:pt idx="616">
                  <c:v>1.643765510864619</c:v>
                </c:pt>
                <c:pt idx="617">
                  <c:v>1.6322966004600783</c:v>
                </c:pt>
                <c:pt idx="618">
                  <c:v>1.6530817565641436</c:v>
                </c:pt>
                <c:pt idx="619">
                  <c:v>1.6324033355435952</c:v>
                </c:pt>
                <c:pt idx="620">
                  <c:v>1.6954096824691534</c:v>
                </c:pt>
                <c:pt idx="621">
                  <c:v>1.6806612286814391</c:v>
                </c:pt>
                <c:pt idx="622">
                  <c:v>1.6851610997853073</c:v>
                </c:pt>
                <c:pt idx="623">
                  <c:v>1.6812332800447471</c:v>
                </c:pt>
                <c:pt idx="624">
                  <c:v>1.7036476867100621</c:v>
                </c:pt>
                <c:pt idx="625">
                  <c:v>1.7143730801579153</c:v>
                </c:pt>
                <c:pt idx="626">
                  <c:v>1.7046100224722196</c:v>
                </c:pt>
                <c:pt idx="627">
                  <c:v>1.7275730421390176</c:v>
                </c:pt>
                <c:pt idx="628">
                  <c:v>1.7193105003494615</c:v>
                </c:pt>
                <c:pt idx="629">
                  <c:v>1.7463234524620641</c:v>
                </c:pt>
                <c:pt idx="630">
                  <c:v>1.7918246229623296</c:v>
                </c:pt>
                <c:pt idx="631">
                  <c:v>1.7786025289572585</c:v>
                </c:pt>
                <c:pt idx="632">
                  <c:v>1.7840160961213443</c:v>
                </c:pt>
                <c:pt idx="633">
                  <c:v>1.7607549026384428</c:v>
                </c:pt>
                <c:pt idx="634">
                  <c:v>1.8005615855635451</c:v>
                </c:pt>
                <c:pt idx="635">
                  <c:v>1.7917819148112606</c:v>
                </c:pt>
                <c:pt idx="636">
                  <c:v>1.8329425719798071</c:v>
                </c:pt>
                <c:pt idx="637">
                  <c:v>1.8085012152868249</c:v>
                </c:pt>
                <c:pt idx="638">
                  <c:v>1.819682473828317</c:v>
                </c:pt>
                <c:pt idx="639">
                  <c:v>1.8392800034602448</c:v>
                </c:pt>
                <c:pt idx="640">
                  <c:v>1.8659036182316999</c:v>
                </c:pt>
                <c:pt idx="641">
                  <c:v>1.8812351176706419</c:v>
                </c:pt>
                <c:pt idx="642">
                  <c:v>1.9133112414882569</c:v>
                </c:pt>
                <c:pt idx="643">
                  <c:v>1.8835895412837245</c:v>
                </c:pt>
                <c:pt idx="644">
                  <c:v>1.9164611432325687</c:v>
                </c:pt>
                <c:pt idx="645">
                  <c:v>1.9017823718020697</c:v>
                </c:pt>
                <c:pt idx="646">
                  <c:v>1.9194395666825701</c:v>
                </c:pt>
                <c:pt idx="647">
                  <c:v>1.9185637431089044</c:v>
                </c:pt>
                <c:pt idx="648">
                  <c:v>1.9823782319947663</c:v>
                </c:pt>
                <c:pt idx="649">
                  <c:v>1.9724173794486517</c:v>
                </c:pt>
                <c:pt idx="650">
                  <c:v>1.981419575897805</c:v>
                </c:pt>
                <c:pt idx="651">
                  <c:v>1.97705662007073</c:v>
                </c:pt>
                <c:pt idx="652">
                  <c:v>1.9958886049345359</c:v>
                </c:pt>
                <c:pt idx="653">
                  <c:v>1.9978676465600065</c:v>
                </c:pt>
                <c:pt idx="654">
                  <c:v>2.0052165436093299</c:v>
                </c:pt>
                <c:pt idx="655">
                  <c:v>2.0404131573657023</c:v>
                </c:pt>
                <c:pt idx="656">
                  <c:v>2.0301731337020423</c:v>
                </c:pt>
                <c:pt idx="657">
                  <c:v>2.0526761983863313</c:v>
                </c:pt>
                <c:pt idx="658">
                  <c:v>2.1097237731475591</c:v>
                </c:pt>
                <c:pt idx="659">
                  <c:v>2.1040185354175254</c:v>
                </c:pt>
                <c:pt idx="660">
                  <c:v>2.0782798083219927</c:v>
                </c:pt>
                <c:pt idx="661">
                  <c:v>2.1049184436453552</c:v>
                </c:pt>
                <c:pt idx="662">
                  <c:v>2.1020893706564028</c:v>
                </c:pt>
                <c:pt idx="663">
                  <c:v>2.1852176436864386</c:v>
                </c:pt>
                <c:pt idx="664">
                  <c:v>2.1354550002245021</c:v>
                </c:pt>
                <c:pt idx="665">
                  <c:v>2.1328740174242395</c:v>
                </c:pt>
                <c:pt idx="666">
                  <c:v>2.1588419024535348</c:v>
                </c:pt>
                <c:pt idx="667">
                  <c:v>2.1590491537274619</c:v>
                </c:pt>
                <c:pt idx="668">
                  <c:v>2.1989938916056082</c:v>
                </c:pt>
                <c:pt idx="669">
                  <c:v>2.1992247526494784</c:v>
                </c:pt>
                <c:pt idx="670">
                  <c:v>2.2084809095595812</c:v>
                </c:pt>
                <c:pt idx="671">
                  <c:v>2.2181539920763154</c:v>
                </c:pt>
                <c:pt idx="672">
                  <c:v>2.2448345251811075</c:v>
                </c:pt>
                <c:pt idx="673">
                  <c:v>2.230789630480225</c:v>
                </c:pt>
                <c:pt idx="674">
                  <c:v>2.2667992930683352</c:v>
                </c:pt>
                <c:pt idx="675">
                  <c:v>2.2722742773760243</c:v>
                </c:pt>
                <c:pt idx="676">
                  <c:v>2.2643512168581466</c:v>
                </c:pt>
                <c:pt idx="677">
                  <c:v>2.2851522185385398</c:v>
                </c:pt>
                <c:pt idx="678">
                  <c:v>2.3239133880777709</c:v>
                </c:pt>
                <c:pt idx="679">
                  <c:v>2.3165542758244491</c:v>
                </c:pt>
                <c:pt idx="680">
                  <c:v>2.3458672152816225</c:v>
                </c:pt>
                <c:pt idx="681">
                  <c:v>2.3474487532698194</c:v>
                </c:pt>
                <c:pt idx="682">
                  <c:v>2.326813276699883</c:v>
                </c:pt>
                <c:pt idx="683">
                  <c:v>2.3437528592297681</c:v>
                </c:pt>
                <c:pt idx="684">
                  <c:v>2.3352079654528262</c:v>
                </c:pt>
                <c:pt idx="685">
                  <c:v>2.3744097253642704</c:v>
                </c:pt>
                <c:pt idx="686">
                  <c:v>2.3904704952454034</c:v>
                </c:pt>
                <c:pt idx="687">
                  <c:v>2.3910133977415673</c:v>
                </c:pt>
                <c:pt idx="688">
                  <c:v>2.4534951802067781</c:v>
                </c:pt>
                <c:pt idx="689">
                  <c:v>2.465157177453225</c:v>
                </c:pt>
                <c:pt idx="690">
                  <c:v>2.4234248659657407</c:v>
                </c:pt>
                <c:pt idx="691">
                  <c:v>2.4221819124083934</c:v>
                </c:pt>
                <c:pt idx="692">
                  <c:v>2.4507988622183388</c:v>
                </c:pt>
                <c:pt idx="693">
                  <c:v>2.4932773645529749</c:v>
                </c:pt>
                <c:pt idx="694">
                  <c:v>2.4494668940465187</c:v>
                </c:pt>
                <c:pt idx="695">
                  <c:v>2.5303126368802453</c:v>
                </c:pt>
                <c:pt idx="696">
                  <c:v>2.5713294379146383</c:v>
                </c:pt>
                <c:pt idx="697">
                  <c:v>2.4890464536002339</c:v>
                </c:pt>
                <c:pt idx="698">
                  <c:v>2.5570187366285611</c:v>
                </c:pt>
                <c:pt idx="699">
                  <c:v>2.590422389878182</c:v>
                </c:pt>
                <c:pt idx="700">
                  <c:v>2.5946263223745807</c:v>
                </c:pt>
                <c:pt idx="701">
                  <c:v>2.6588063749265447</c:v>
                </c:pt>
                <c:pt idx="702">
                  <c:v>2.613160941977732</c:v>
                </c:pt>
                <c:pt idx="703">
                  <c:v>2.6191618454308192</c:v>
                </c:pt>
                <c:pt idx="704">
                  <c:v>2.7386834088014678</c:v>
                </c:pt>
                <c:pt idx="705">
                  <c:v>2.6482144806978765</c:v>
                </c:pt>
                <c:pt idx="706">
                  <c:v>2.6421806662226119</c:v>
                </c:pt>
                <c:pt idx="707">
                  <c:v>2.64733707459229</c:v>
                </c:pt>
                <c:pt idx="708">
                  <c:v>2.6683317902213748</c:v>
                </c:pt>
                <c:pt idx="709">
                  <c:v>2.7204885380907657</c:v>
                </c:pt>
                <c:pt idx="710">
                  <c:v>2.7379296972321345</c:v>
                </c:pt>
                <c:pt idx="711">
                  <c:v>2.7616953729841094</c:v>
                </c:pt>
                <c:pt idx="712">
                  <c:v>2.7550219228356982</c:v>
                </c:pt>
                <c:pt idx="713">
                  <c:v>2.7435664759784593</c:v>
                </c:pt>
                <c:pt idx="714">
                  <c:v>2.8372102184895884</c:v>
                </c:pt>
                <c:pt idx="715">
                  <c:v>2.8258908635860829</c:v>
                </c:pt>
                <c:pt idx="716">
                  <c:v>2.8018564928632075</c:v>
                </c:pt>
                <c:pt idx="717">
                  <c:v>2.8954037704723925</c:v>
                </c:pt>
                <c:pt idx="718">
                  <c:v>2.8636828472617988</c:v>
                </c:pt>
                <c:pt idx="719">
                  <c:v>2.8697139244085461</c:v>
                </c:pt>
                <c:pt idx="720">
                  <c:v>2.9190028196182745</c:v>
                </c:pt>
                <c:pt idx="721">
                  <c:v>2.8986377603842932</c:v>
                </c:pt>
                <c:pt idx="722">
                  <c:v>2.9037840798490571</c:v>
                </c:pt>
                <c:pt idx="723">
                  <c:v>2.8997716013280748</c:v>
                </c:pt>
                <c:pt idx="724">
                  <c:v>2.9241223143913522</c:v>
                </c:pt>
                <c:pt idx="725">
                  <c:v>2.9720068372287818</c:v>
                </c:pt>
                <c:pt idx="726">
                  <c:v>2.9770648132374804</c:v>
                </c:pt>
                <c:pt idx="727">
                  <c:v>2.961886217614512</c:v>
                </c:pt>
                <c:pt idx="728">
                  <c:v>2.9566392558874801</c:v>
                </c:pt>
                <c:pt idx="729">
                  <c:v>3.0166047715042761</c:v>
                </c:pt>
                <c:pt idx="730">
                  <c:v>3.0342043254308808</c:v>
                </c:pt>
                <c:pt idx="731">
                  <c:v>2.9849233198964384</c:v>
                </c:pt>
                <c:pt idx="732">
                  <c:v>3.0735811637081181</c:v>
                </c:pt>
                <c:pt idx="733">
                  <c:v>3.0517526835481728</c:v>
                </c:pt>
                <c:pt idx="734">
                  <c:v>3.0676814114290916</c:v>
                </c:pt>
                <c:pt idx="735">
                  <c:v>3.0886806652489303</c:v>
                </c:pt>
                <c:pt idx="736">
                  <c:v>3.1089342286248982</c:v>
                </c:pt>
                <c:pt idx="737">
                  <c:v>3.1070180911875425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956800"/>
        <c:axId val="248958336"/>
      </c:scatterChart>
      <c:valAx>
        <c:axId val="248945280"/>
        <c:scaling>
          <c:orientation val="minMax"/>
          <c:max val="450"/>
          <c:min val="20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48955264"/>
        <c:crosses val="autoZero"/>
        <c:crossBetween val="midCat"/>
      </c:valAx>
      <c:valAx>
        <c:axId val="248955264"/>
        <c:scaling>
          <c:orientation val="minMax"/>
          <c:max val="1000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48945280"/>
        <c:crosses val="autoZero"/>
        <c:crossBetween val="midCat"/>
      </c:valAx>
      <c:valAx>
        <c:axId val="248956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248958336"/>
        <c:crosses val="autoZero"/>
        <c:crossBetween val="midCat"/>
      </c:valAx>
      <c:valAx>
        <c:axId val="248958336"/>
        <c:scaling>
          <c:orientation val="minMax"/>
          <c:max val="1.25"/>
          <c:min val="0.75000000000000133"/>
        </c:scaling>
        <c:delete val="0"/>
        <c:axPos val="r"/>
        <c:numFmt formatCode="0.00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48956800"/>
        <c:crosses val="max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3443090710587491"/>
          <c:y val="0.12406962923293725"/>
          <c:w val="0.13168741920575458"/>
          <c:h val="0.2109183696959937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175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0.6584397404624972</c:v>
                </c:pt>
                <c:pt idx="1">
                  <c:v>0.39905433042067401</c:v>
                </c:pt>
                <c:pt idx="2">
                  <c:v>3.9905425035258436E-2</c:v>
                </c:pt>
                <c:pt idx="3">
                  <c:v>0.6584397404624972</c:v>
                </c:pt>
                <c:pt idx="4">
                  <c:v>30.308646111609974</c:v>
                </c:pt>
                <c:pt idx="5">
                  <c:v>88.553646109900967</c:v>
                </c:pt>
                <c:pt idx="6">
                  <c:v>164.61984309522583</c:v>
                </c:pt>
                <c:pt idx="7">
                  <c:v>219.1160657323577</c:v>
                </c:pt>
                <c:pt idx="8">
                  <c:v>232.60545457130587</c:v>
                </c:pt>
                <c:pt idx="9">
                  <c:v>233.3038697238639</c:v>
                </c:pt>
                <c:pt idx="10">
                  <c:v>236.23721336624547</c:v>
                </c:pt>
                <c:pt idx="11">
                  <c:v>235.97780202424275</c:v>
                </c:pt>
                <c:pt idx="12">
                  <c:v>246.35425527654803</c:v>
                </c:pt>
                <c:pt idx="13">
                  <c:v>241.32566653607529</c:v>
                </c:pt>
                <c:pt idx="14">
                  <c:v>228.015869341957</c:v>
                </c:pt>
                <c:pt idx="15">
                  <c:v>238.39232296586158</c:v>
                </c:pt>
                <c:pt idx="16">
                  <c:v>234.60092643729794</c:v>
                </c:pt>
                <c:pt idx="17">
                  <c:v>230.90930349306552</c:v>
                </c:pt>
                <c:pt idx="18">
                  <c:v>234.4013792505919</c:v>
                </c:pt>
                <c:pt idx="19">
                  <c:v>224.86302395513687</c:v>
                </c:pt>
                <c:pt idx="20">
                  <c:v>233.84264712779992</c:v>
                </c:pt>
                <c:pt idx="21">
                  <c:v>227.97595990590892</c:v>
                </c:pt>
                <c:pt idx="22">
                  <c:v>239.62951550109869</c:v>
                </c:pt>
                <c:pt idx="23">
                  <c:v>238.31250409224685</c:v>
                </c:pt>
                <c:pt idx="24">
                  <c:v>234.28165093856276</c:v>
                </c:pt>
                <c:pt idx="25">
                  <c:v>231.20862427066103</c:v>
                </c:pt>
                <c:pt idx="26">
                  <c:v>232.44581682231185</c:v>
                </c:pt>
                <c:pt idx="27">
                  <c:v>229.19319771244676</c:v>
                </c:pt>
                <c:pt idx="28">
                  <c:v>230.25079778415827</c:v>
                </c:pt>
                <c:pt idx="29">
                  <c:v>224.18456357457083</c:v>
                </c:pt>
                <c:pt idx="30">
                  <c:v>224.12469942372249</c:v>
                </c:pt>
                <c:pt idx="31">
                  <c:v>222.86755227108472</c:v>
                </c:pt>
                <c:pt idx="32">
                  <c:v>211.37363740077606</c:v>
                </c:pt>
                <c:pt idx="33">
                  <c:v>214.8457570601127</c:v>
                </c:pt>
                <c:pt idx="34">
                  <c:v>216.76140947712605</c:v>
                </c:pt>
                <c:pt idx="35">
                  <c:v>217.45982445078326</c:v>
                </c:pt>
                <c:pt idx="36">
                  <c:v>230.94921293005058</c:v>
                </c:pt>
                <c:pt idx="37">
                  <c:v>217.00086603780068</c:v>
                </c:pt>
                <c:pt idx="38">
                  <c:v>214.30697984096105</c:v>
                </c:pt>
                <c:pt idx="39">
                  <c:v>207.84165414648714</c:v>
                </c:pt>
                <c:pt idx="40">
                  <c:v>212.67069353903221</c:v>
                </c:pt>
                <c:pt idx="41">
                  <c:v>217.28023202753477</c:v>
                </c:pt>
                <c:pt idx="42">
                  <c:v>220.95189952898849</c:v>
                </c:pt>
                <c:pt idx="43">
                  <c:v>215.06525889314725</c:v>
                </c:pt>
                <c:pt idx="44">
                  <c:v>221.69022401381022</c:v>
                </c:pt>
                <c:pt idx="45">
                  <c:v>216.34236050037489</c:v>
                </c:pt>
                <c:pt idx="46">
                  <c:v>216.38226992648626</c:v>
                </c:pt>
                <c:pt idx="47">
                  <c:v>220.9718542446287</c:v>
                </c:pt>
                <c:pt idx="48">
                  <c:v>212.09200694556307</c:v>
                </c:pt>
                <c:pt idx="49">
                  <c:v>225.36189188682064</c:v>
                </c:pt>
                <c:pt idx="50">
                  <c:v>221.39090327521797</c:v>
                </c:pt>
                <c:pt idx="51">
                  <c:v>221.4308127069132</c:v>
                </c:pt>
                <c:pt idx="52">
                  <c:v>208.38043121424221</c:v>
                </c:pt>
                <c:pt idx="53">
                  <c:v>213.44892725503291</c:v>
                </c:pt>
                <c:pt idx="54">
                  <c:v>210.23621900094179</c:v>
                </c:pt>
                <c:pt idx="55">
                  <c:v>216.30245107431588</c:v>
                </c:pt>
                <c:pt idx="56">
                  <c:v>214.22716099458663</c:v>
                </c:pt>
                <c:pt idx="57">
                  <c:v>211.37363740077569</c:v>
                </c:pt>
                <c:pt idx="58">
                  <c:v>215.08521360532652</c:v>
                </c:pt>
                <c:pt idx="59">
                  <c:v>212.51105585670135</c:v>
                </c:pt>
                <c:pt idx="60">
                  <c:v>207.16319415642801</c:v>
                </c:pt>
                <c:pt idx="61">
                  <c:v>217.06073017825275</c:v>
                </c:pt>
                <c:pt idx="62">
                  <c:v>213.96774974551383</c:v>
                </c:pt>
                <c:pt idx="63">
                  <c:v>218.83669972757053</c:v>
                </c:pt>
                <c:pt idx="64">
                  <c:v>201.55592288234271</c:v>
                </c:pt>
                <c:pt idx="65">
                  <c:v>219.61493360330752</c:v>
                </c:pt>
                <c:pt idx="66">
                  <c:v>203.7110304806362</c:v>
                </c:pt>
                <c:pt idx="67">
                  <c:v>198.56271839816236</c:v>
                </c:pt>
                <c:pt idx="68">
                  <c:v>205.66659132404897</c:v>
                </c:pt>
                <c:pt idx="69">
                  <c:v>223.38637490189859</c:v>
                </c:pt>
                <c:pt idx="70">
                  <c:v>221.63035986593115</c:v>
                </c:pt>
                <c:pt idx="71">
                  <c:v>210.01671721121014</c:v>
                </c:pt>
                <c:pt idx="72">
                  <c:v>227.49704667467824</c:v>
                </c:pt>
                <c:pt idx="73">
                  <c:v>223.12696358583685</c:v>
                </c:pt>
                <c:pt idx="74">
                  <c:v>220.69248822652852</c:v>
                </c:pt>
                <c:pt idx="75">
                  <c:v>213.36910841126536</c:v>
                </c:pt>
                <c:pt idx="76">
                  <c:v>223.54601263549623</c:v>
                </c:pt>
                <c:pt idx="77">
                  <c:v>203.17225355366551</c:v>
                </c:pt>
                <c:pt idx="78">
                  <c:v>223.74555980316234</c:v>
                </c:pt>
                <c:pt idx="79">
                  <c:v>212.3115087552541</c:v>
                </c:pt>
                <c:pt idx="80">
                  <c:v>212.98996890678569</c:v>
                </c:pt>
                <c:pt idx="81">
                  <c:v>214.64620994067471</c:v>
                </c:pt>
                <c:pt idx="82">
                  <c:v>215.26480601557213</c:v>
                </c:pt>
                <c:pt idx="83">
                  <c:v>221.67026929784188</c:v>
                </c:pt>
                <c:pt idx="84">
                  <c:v>228.99365053010411</c:v>
                </c:pt>
                <c:pt idx="85">
                  <c:v>229.15328827595059</c:v>
                </c:pt>
                <c:pt idx="86">
                  <c:v>228.73423919358501</c:v>
                </c:pt>
                <c:pt idx="87">
                  <c:v>215.14507774194874</c:v>
                </c:pt>
                <c:pt idx="88">
                  <c:v>224.56370319805001</c:v>
                </c:pt>
                <c:pt idx="89">
                  <c:v>222.32877492939042</c:v>
                </c:pt>
                <c:pt idx="90">
                  <c:v>219.61493360330789</c:v>
                </c:pt>
                <c:pt idx="91">
                  <c:v>212.65073882868438</c:v>
                </c:pt>
                <c:pt idx="92">
                  <c:v>214.00765916828337</c:v>
                </c:pt>
                <c:pt idx="93">
                  <c:v>211.67295804176484</c:v>
                </c:pt>
                <c:pt idx="94">
                  <c:v>221.94963532220089</c:v>
                </c:pt>
                <c:pt idx="95">
                  <c:v>225.00270697561126</c:v>
                </c:pt>
                <c:pt idx="96">
                  <c:v>229.61224679644653</c:v>
                </c:pt>
                <c:pt idx="97">
                  <c:v>209.69744188468269</c:v>
                </c:pt>
                <c:pt idx="98">
                  <c:v>230.74966574521349</c:v>
                </c:pt>
                <c:pt idx="99">
                  <c:v>231.26848842623517</c:v>
                </c:pt>
                <c:pt idx="100">
                  <c:v>230.05125060018702</c:v>
                </c:pt>
                <c:pt idx="101">
                  <c:v>231.44808089306204</c:v>
                </c:pt>
                <c:pt idx="102">
                  <c:v>235.4190699024069</c:v>
                </c:pt>
                <c:pt idx="103">
                  <c:v>223.46619376863745</c:v>
                </c:pt>
                <c:pt idx="104">
                  <c:v>222.42854851073477</c:v>
                </c:pt>
                <c:pt idx="105">
                  <c:v>214.98544004457253</c:v>
                </c:pt>
                <c:pt idx="106">
                  <c:v>223.88524282096265</c:v>
                </c:pt>
                <c:pt idx="107">
                  <c:v>212.3115087552541</c:v>
                </c:pt>
                <c:pt idx="108">
                  <c:v>225.98048812737366</c:v>
                </c:pt>
                <c:pt idx="109">
                  <c:v>229.29297130374516</c:v>
                </c:pt>
                <c:pt idx="110">
                  <c:v>228.83401278448198</c:v>
                </c:pt>
                <c:pt idx="111">
                  <c:v>213.32919898947463</c:v>
                </c:pt>
                <c:pt idx="112">
                  <c:v>226.73876739734408</c:v>
                </c:pt>
                <c:pt idx="113">
                  <c:v>237.01544739085384</c:v>
                </c:pt>
                <c:pt idx="114">
                  <c:v>230.09116003695888</c:v>
                </c:pt>
                <c:pt idx="115">
                  <c:v>231.62767336003733</c:v>
                </c:pt>
                <c:pt idx="116">
                  <c:v>224.22447300850456</c:v>
                </c:pt>
                <c:pt idx="117">
                  <c:v>227.13786175296772</c:v>
                </c:pt>
                <c:pt idx="118">
                  <c:v>222.02945418661685</c:v>
                </c:pt>
                <c:pt idx="119">
                  <c:v>222.48841265964137</c:v>
                </c:pt>
                <c:pt idx="120">
                  <c:v>228.4149637033436</c:v>
                </c:pt>
                <c:pt idx="121">
                  <c:v>226.47935606727555</c:v>
                </c:pt>
                <c:pt idx="122">
                  <c:v>1481.2499327282708</c:v>
                </c:pt>
                <c:pt idx="123">
                  <c:v>212.89019535392291</c:v>
                </c:pt>
                <c:pt idx="124">
                  <c:v>238.17282106332402</c:v>
                </c:pt>
                <c:pt idx="125">
                  <c:v>229.9115675715712</c:v>
                </c:pt>
                <c:pt idx="126">
                  <c:v>235.37916046510674</c:v>
                </c:pt>
                <c:pt idx="127">
                  <c:v>230.15102419213849</c:v>
                </c:pt>
                <c:pt idx="128">
                  <c:v>229.85170341649282</c:v>
                </c:pt>
                <c:pt idx="129">
                  <c:v>239.78915324670669</c:v>
                </c:pt>
                <c:pt idx="130">
                  <c:v>236.97553795375288</c:v>
                </c:pt>
                <c:pt idx="131">
                  <c:v>238.19277578174933</c:v>
                </c:pt>
                <c:pt idx="132">
                  <c:v>225.88071453980953</c:v>
                </c:pt>
                <c:pt idx="133">
                  <c:v>227.09795231731687</c:v>
                </c:pt>
                <c:pt idx="134">
                  <c:v>227.57686554637294</c:v>
                </c:pt>
                <c:pt idx="135">
                  <c:v>249.14791550415171</c:v>
                </c:pt>
                <c:pt idx="136">
                  <c:v>236.85580964240987</c:v>
                </c:pt>
                <c:pt idx="137">
                  <c:v>241.10616463904162</c:v>
                </c:pt>
                <c:pt idx="138">
                  <c:v>238.63177958645224</c:v>
                </c:pt>
                <c:pt idx="139">
                  <c:v>242.68258734189385</c:v>
                </c:pt>
                <c:pt idx="140">
                  <c:v>247.21230807688465</c:v>
                </c:pt>
                <c:pt idx="141">
                  <c:v>246.05493452911082</c:v>
                </c:pt>
                <c:pt idx="142">
                  <c:v>239.09073810813101</c:v>
                </c:pt>
                <c:pt idx="143">
                  <c:v>238.23268521859177</c:v>
                </c:pt>
                <c:pt idx="144">
                  <c:v>232.86486591356265</c:v>
                </c:pt>
                <c:pt idx="145">
                  <c:v>234.30160565723466</c:v>
                </c:pt>
                <c:pt idx="146">
                  <c:v>225.42175603888299</c:v>
                </c:pt>
                <c:pt idx="147">
                  <c:v>241.58507786825703</c:v>
                </c:pt>
                <c:pt idx="148">
                  <c:v>223.00723528655581</c:v>
                </c:pt>
                <c:pt idx="149">
                  <c:v>244.23905529579088</c:v>
                </c:pt>
                <c:pt idx="150">
                  <c:v>241.58507786825703</c:v>
                </c:pt>
                <c:pt idx="151">
                  <c:v>244.45855718392511</c:v>
                </c:pt>
                <c:pt idx="152">
                  <c:v>242.34335714251162</c:v>
                </c:pt>
                <c:pt idx="153">
                  <c:v>253.498043229621</c:v>
                </c:pt>
                <c:pt idx="154">
                  <c:v>252.99917539503252</c:v>
                </c:pt>
                <c:pt idx="155">
                  <c:v>260.94115045531134</c:v>
                </c:pt>
                <c:pt idx="156">
                  <c:v>261.65951995850787</c:v>
                </c:pt>
                <c:pt idx="157">
                  <c:v>251.94157556436463</c:v>
                </c:pt>
                <c:pt idx="158">
                  <c:v>257.04998201126131</c:v>
                </c:pt>
                <c:pt idx="159">
                  <c:v>261.34024462598865</c:v>
                </c:pt>
                <c:pt idx="160">
                  <c:v>253.31845080992798</c:v>
                </c:pt>
                <c:pt idx="161">
                  <c:v>254.65541658000535</c:v>
                </c:pt>
                <c:pt idx="162">
                  <c:v>243.0816816922173</c:v>
                </c:pt>
                <c:pt idx="163">
                  <c:v>244.45855718392511</c:v>
                </c:pt>
                <c:pt idx="164">
                  <c:v>246.03497981255899</c:v>
                </c:pt>
                <c:pt idx="165">
                  <c:v>246.61366658970155</c:v>
                </c:pt>
                <c:pt idx="166">
                  <c:v>258.68626828896788</c:v>
                </c:pt>
                <c:pt idx="167">
                  <c:v>264.43322425451237</c:v>
                </c:pt>
                <c:pt idx="168">
                  <c:v>271.23777812172182</c:v>
                </c:pt>
                <c:pt idx="169">
                  <c:v>283.19064045883533</c:v>
                </c:pt>
                <c:pt idx="170">
                  <c:v>283.31036859387706</c:v>
                </c:pt>
                <c:pt idx="171">
                  <c:v>286.72262013208723</c:v>
                </c:pt>
                <c:pt idx="172">
                  <c:v>277.78291894444874</c:v>
                </c:pt>
                <c:pt idx="173">
                  <c:v>269.60149261617647</c:v>
                </c:pt>
                <c:pt idx="174">
                  <c:v>266.12937422075265</c:v>
                </c:pt>
                <c:pt idx="175">
                  <c:v>266.46860420049501</c:v>
                </c:pt>
                <c:pt idx="176">
                  <c:v>272.77429001453146</c:v>
                </c:pt>
                <c:pt idx="177">
                  <c:v>271.75660033094852</c:v>
                </c:pt>
                <c:pt idx="178">
                  <c:v>260.72164865907808</c:v>
                </c:pt>
                <c:pt idx="179">
                  <c:v>272.23551312894955</c:v>
                </c:pt>
                <c:pt idx="180">
                  <c:v>266.42869479135061</c:v>
                </c:pt>
                <c:pt idx="181">
                  <c:v>251.72207370918025</c:v>
                </c:pt>
                <c:pt idx="182">
                  <c:v>283.29041390475402</c:v>
                </c:pt>
                <c:pt idx="183">
                  <c:v>284.88678897007856</c:v>
                </c:pt>
                <c:pt idx="184">
                  <c:v>296.40064012990433</c:v>
                </c:pt>
                <c:pt idx="185">
                  <c:v>285.94438737835236</c:v>
                </c:pt>
                <c:pt idx="186">
                  <c:v>281.79381216291534</c:v>
                </c:pt>
                <c:pt idx="187">
                  <c:v>288.63826985155509</c:v>
                </c:pt>
                <c:pt idx="188">
                  <c:v>290.25459915050988</c:v>
                </c:pt>
                <c:pt idx="189">
                  <c:v>290.81333023358729</c:v>
                </c:pt>
                <c:pt idx="190">
                  <c:v>283.25050452644746</c:v>
                </c:pt>
                <c:pt idx="191">
                  <c:v>278.10219405532513</c:v>
                </c:pt>
                <c:pt idx="192">
                  <c:v>288.1394027558199</c:v>
                </c:pt>
                <c:pt idx="193">
                  <c:v>282.67181853188788</c:v>
                </c:pt>
                <c:pt idx="194">
                  <c:v>290.05505233105282</c:v>
                </c:pt>
                <c:pt idx="195">
                  <c:v>283.56977955062411</c:v>
                </c:pt>
                <c:pt idx="196">
                  <c:v>277.06454992709786</c:v>
                </c:pt>
                <c:pt idx="197">
                  <c:v>291.27228789637263</c:v>
                </c:pt>
                <c:pt idx="198">
                  <c:v>298.01696874373692</c:v>
                </c:pt>
                <c:pt idx="199">
                  <c:v>306.13851895386432</c:v>
                </c:pt>
                <c:pt idx="200">
                  <c:v>300.33171070303518</c:v>
                </c:pt>
                <c:pt idx="201">
                  <c:v>299.27411312077061</c:v>
                </c:pt>
                <c:pt idx="202">
                  <c:v>294.58476460124126</c:v>
                </c:pt>
                <c:pt idx="203">
                  <c:v>302.62649769472733</c:v>
                </c:pt>
                <c:pt idx="204">
                  <c:v>294.76435669459084</c:v>
                </c:pt>
                <c:pt idx="205">
                  <c:v>300.53125740966351</c:v>
                </c:pt>
                <c:pt idx="206">
                  <c:v>296.87955232688455</c:v>
                </c:pt>
                <c:pt idx="207">
                  <c:v>298.61560893425377</c:v>
                </c:pt>
                <c:pt idx="208">
                  <c:v>307.31584410747485</c:v>
                </c:pt>
                <c:pt idx="209">
                  <c:v>312.70360229597458</c:v>
                </c:pt>
                <c:pt idx="210">
                  <c:v>331.86006312807359</c:v>
                </c:pt>
                <c:pt idx="211">
                  <c:v>333.71584427662162</c:v>
                </c:pt>
                <c:pt idx="212">
                  <c:v>333.3965701122055</c:v>
                </c:pt>
                <c:pt idx="213">
                  <c:v>335.53171599589342</c:v>
                </c:pt>
                <c:pt idx="214">
                  <c:v>337.26776903612011</c:v>
                </c:pt>
                <c:pt idx="215">
                  <c:v>341.9970162984074</c:v>
                </c:pt>
                <c:pt idx="216">
                  <c:v>334.41425649454521</c:v>
                </c:pt>
                <c:pt idx="217">
                  <c:v>336.36981058414153</c:v>
                </c:pt>
                <c:pt idx="218">
                  <c:v>328.92673129473684</c:v>
                </c:pt>
                <c:pt idx="219">
                  <c:v>326.6918115153872</c:v>
                </c:pt>
                <c:pt idx="220">
                  <c:v>328.6074570559274</c:v>
                </c:pt>
                <c:pt idx="221">
                  <c:v>326.01335367509739</c:v>
                </c:pt>
                <c:pt idx="222">
                  <c:v>335.85099012854067</c:v>
                </c:pt>
                <c:pt idx="223">
                  <c:v>348.04326779245764</c:v>
                </c:pt>
                <c:pt idx="224">
                  <c:v>358.20016924756146</c:v>
                </c:pt>
                <c:pt idx="225">
                  <c:v>371.82917057847584</c:v>
                </c:pt>
                <c:pt idx="226">
                  <c:v>369.65411785527965</c:v>
                </c:pt>
                <c:pt idx="227">
                  <c:v>374.30354243310029</c:v>
                </c:pt>
                <c:pt idx="228">
                  <c:v>370.09311932643919</c:v>
                </c:pt>
                <c:pt idx="229">
                  <c:v>377.77564482286243</c:v>
                </c:pt>
                <c:pt idx="230">
                  <c:v>380.98833725866831</c:v>
                </c:pt>
                <c:pt idx="231">
                  <c:v>380.19015280018732</c:v>
                </c:pt>
                <c:pt idx="232">
                  <c:v>384.4604396971211</c:v>
                </c:pt>
                <c:pt idx="233">
                  <c:v>384.0014836221647</c:v>
                </c:pt>
                <c:pt idx="234">
                  <c:v>369.55434479333638</c:v>
                </c:pt>
                <c:pt idx="235">
                  <c:v>380.98833725866797</c:v>
                </c:pt>
                <c:pt idx="236">
                  <c:v>378.69355694558197</c:v>
                </c:pt>
                <c:pt idx="237">
                  <c:v>393.97879031790995</c:v>
                </c:pt>
                <c:pt idx="238">
                  <c:v>380.17019818875565</c:v>
                </c:pt>
                <c:pt idx="239">
                  <c:v>385.35839724136258</c:v>
                </c:pt>
                <c:pt idx="240">
                  <c:v>404.13569126513232</c:v>
                </c:pt>
                <c:pt idx="241">
                  <c:v>415.92887704310431</c:v>
                </c:pt>
                <c:pt idx="242">
                  <c:v>429.63771985534311</c:v>
                </c:pt>
                <c:pt idx="243">
                  <c:v>430.03681306404053</c:v>
                </c:pt>
                <c:pt idx="244">
                  <c:v>443.82549467854778</c:v>
                </c:pt>
                <c:pt idx="245">
                  <c:v>447.31756703988526</c:v>
                </c:pt>
                <c:pt idx="246">
                  <c:v>440.67265366851706</c:v>
                </c:pt>
                <c:pt idx="247">
                  <c:v>436.8613096221377</c:v>
                </c:pt>
                <c:pt idx="248">
                  <c:v>440.51301618437321</c:v>
                </c:pt>
                <c:pt idx="249">
                  <c:v>432.9102846641058</c:v>
                </c:pt>
                <c:pt idx="250">
                  <c:v>434.38693014444152</c:v>
                </c:pt>
                <c:pt idx="251">
                  <c:v>438.37786514966854</c:v>
                </c:pt>
                <c:pt idx="252">
                  <c:v>438.15836367415972</c:v>
                </c:pt>
                <c:pt idx="253">
                  <c:v>448.31530232907653</c:v>
                </c:pt>
                <c:pt idx="254">
                  <c:v>452.96475081546566</c:v>
                </c:pt>
                <c:pt idx="255">
                  <c:v>462.243704031069</c:v>
                </c:pt>
                <c:pt idx="256">
                  <c:v>469.70678799304551</c:v>
                </c:pt>
                <c:pt idx="257">
                  <c:v>479.30505017785987</c:v>
                </c:pt>
                <c:pt idx="258">
                  <c:v>488.56410214484839</c:v>
                </c:pt>
                <c:pt idx="259">
                  <c:v>497.70344835610558</c:v>
                </c:pt>
                <c:pt idx="260">
                  <c:v>503.7697534336728</c:v>
                </c:pt>
                <c:pt idx="261">
                  <c:v>501.21551827310753</c:v>
                </c:pt>
                <c:pt idx="262">
                  <c:v>507.00246042627481</c:v>
                </c:pt>
                <c:pt idx="263">
                  <c:v>507.98025521999682</c:v>
                </c:pt>
                <c:pt idx="264">
                  <c:v>509.0179153652561</c:v>
                </c:pt>
                <c:pt idx="265">
                  <c:v>506.82286550007035</c:v>
                </c:pt>
                <c:pt idx="266">
                  <c:v>493.39318594514344</c:v>
                </c:pt>
                <c:pt idx="267">
                  <c:v>517.95777276908939</c:v>
                </c:pt>
                <c:pt idx="268">
                  <c:v>524.04407712757666</c:v>
                </c:pt>
                <c:pt idx="269">
                  <c:v>518.35687424582818</c:v>
                </c:pt>
                <c:pt idx="270">
                  <c:v>526.43869279946057</c:v>
                </c:pt>
                <c:pt idx="271">
                  <c:v>527.59609123495454</c:v>
                </c:pt>
                <c:pt idx="272">
                  <c:v>533.60259930096095</c:v>
                </c:pt>
                <c:pt idx="273">
                  <c:v>549.58677704969864</c:v>
                </c:pt>
                <c:pt idx="274">
                  <c:v>551.2031616509073</c:v>
                </c:pt>
                <c:pt idx="275">
                  <c:v>565.99015353980349</c:v>
                </c:pt>
                <c:pt idx="276">
                  <c:v>582.91253892962709</c:v>
                </c:pt>
                <c:pt idx="277">
                  <c:v>591.05450852721549</c:v>
                </c:pt>
                <c:pt idx="278">
                  <c:v>595.28515826860735</c:v>
                </c:pt>
                <c:pt idx="279">
                  <c:v>604.70438843861405</c:v>
                </c:pt>
                <c:pt idx="280">
                  <c:v>621.90663916845665</c:v>
                </c:pt>
                <c:pt idx="281">
                  <c:v>624.64066264174846</c:v>
                </c:pt>
                <c:pt idx="282">
                  <c:v>632.36381621688702</c:v>
                </c:pt>
                <c:pt idx="283">
                  <c:v>624.82027025402635</c:v>
                </c:pt>
                <c:pt idx="284">
                  <c:v>624.42114226558613</c:v>
                </c:pt>
                <c:pt idx="285">
                  <c:v>605.16337808660944</c:v>
                </c:pt>
                <c:pt idx="286">
                  <c:v>591.51349348889221</c:v>
                </c:pt>
                <c:pt idx="287">
                  <c:v>615.30110549232108</c:v>
                </c:pt>
                <c:pt idx="288">
                  <c:v>620.31013213259359</c:v>
                </c:pt>
                <c:pt idx="289">
                  <c:v>634.63886415492698</c:v>
                </c:pt>
                <c:pt idx="290">
                  <c:v>667.767341147352</c:v>
                </c:pt>
                <c:pt idx="291">
                  <c:v>702.29412743925593</c:v>
                </c:pt>
                <c:pt idx="292">
                  <c:v>716.38469463821843</c:v>
                </c:pt>
                <c:pt idx="293">
                  <c:v>730.83480679053775</c:v>
                </c:pt>
                <c:pt idx="294">
                  <c:v>755.00553696970212</c:v>
                </c:pt>
                <c:pt idx="295">
                  <c:v>752.3109824018735</c:v>
                </c:pt>
                <c:pt idx="296">
                  <c:v>763.34875459048806</c:v>
                </c:pt>
                <c:pt idx="297">
                  <c:v>760.41464288806537</c:v>
                </c:pt>
                <c:pt idx="298">
                  <c:v>743.86812262275885</c:v>
                </c:pt>
                <c:pt idx="299">
                  <c:v>747.62049031866366</c:v>
                </c:pt>
                <c:pt idx="300">
                  <c:v>744.14755347305334</c:v>
                </c:pt>
                <c:pt idx="301">
                  <c:v>716.08531708939017</c:v>
                </c:pt>
                <c:pt idx="302">
                  <c:v>701.1764736881247</c:v>
                </c:pt>
                <c:pt idx="303">
                  <c:v>693.87184876008541</c:v>
                </c:pt>
                <c:pt idx="304">
                  <c:v>737.66079806765958</c:v>
                </c:pt>
                <c:pt idx="305">
                  <c:v>778.25906819731097</c:v>
                </c:pt>
                <c:pt idx="306">
                  <c:v>823.13230570179348</c:v>
                </c:pt>
                <c:pt idx="307">
                  <c:v>874.61820020007247</c:v>
                </c:pt>
                <c:pt idx="308">
                  <c:v>888.55385522751453</c:v>
                </c:pt>
                <c:pt idx="309">
                  <c:v>903.4484103045238</c:v>
                </c:pt>
                <c:pt idx="310">
                  <c:v>934.5572963793669</c:v>
                </c:pt>
                <c:pt idx="311">
                  <c:v>945.95928722104634</c:v>
                </c:pt>
                <c:pt idx="312">
                  <c:v>984.48153162857739</c:v>
                </c:pt>
                <c:pt idx="313">
                  <c:v>979.56862195390204</c:v>
                </c:pt>
                <c:pt idx="314">
                  <c:v>956.16351547298359</c:v>
                </c:pt>
                <c:pt idx="315">
                  <c:v>952.78869492562114</c:v>
                </c:pt>
                <c:pt idx="316">
                  <c:v>943.92247473580301</c:v>
                </c:pt>
                <c:pt idx="317">
                  <c:v>943.56303858248214</c:v>
                </c:pt>
                <c:pt idx="318">
                  <c:v>942.52466973108039</c:v>
                </c:pt>
                <c:pt idx="319">
                  <c:v>929.68511328901832</c:v>
                </c:pt>
                <c:pt idx="320">
                  <c:v>945.81950555743913</c:v>
                </c:pt>
                <c:pt idx="321">
                  <c:v>947.33713832738533</c:v>
                </c:pt>
                <c:pt idx="322">
                  <c:v>961.29570936127413</c:v>
                </c:pt>
                <c:pt idx="323">
                  <c:v>948.93465433099084</c:v>
                </c:pt>
                <c:pt idx="324">
                  <c:v>964.87032307651657</c:v>
                </c:pt>
                <c:pt idx="325">
                  <c:v>979.72839007343111</c:v>
                </c:pt>
                <c:pt idx="326">
                  <c:v>985.65984345696722</c:v>
                </c:pt>
                <c:pt idx="327">
                  <c:v>992.47018102101856</c:v>
                </c:pt>
                <c:pt idx="328">
                  <c:v>993.02939484158719</c:v>
                </c:pt>
                <c:pt idx="329">
                  <c:v>997.7827569693012</c:v>
                </c:pt>
                <c:pt idx="330">
                  <c:v>1002.0968023807129</c:v>
                </c:pt>
                <c:pt idx="331">
                  <c:v>1000.7586422669714</c:v>
                </c:pt>
                <c:pt idx="332">
                  <c:v>1006.1712401348051</c:v>
                </c:pt>
                <c:pt idx="333">
                  <c:v>990.73263080996776</c:v>
                </c:pt>
                <c:pt idx="334">
                  <c:v>1006.670562627264</c:v>
                </c:pt>
                <c:pt idx="335">
                  <c:v>1009.3269735701834</c:v>
                </c:pt>
                <c:pt idx="336">
                  <c:v>1008.3682658966037</c:v>
                </c:pt>
                <c:pt idx="337">
                  <c:v>1027.6229654874483</c:v>
                </c:pt>
                <c:pt idx="338">
                  <c:v>1032.0373625851344</c:v>
                </c:pt>
                <c:pt idx="339">
                  <c:v>1041.7053555461157</c:v>
                </c:pt>
                <c:pt idx="340">
                  <c:v>1063.2399477716222</c:v>
                </c:pt>
                <c:pt idx="341">
                  <c:v>1069.4529695769154</c:v>
                </c:pt>
                <c:pt idx="342">
                  <c:v>1063.2599250773039</c:v>
                </c:pt>
                <c:pt idx="343">
                  <c:v>1070.9313328609574</c:v>
                </c:pt>
                <c:pt idx="344">
                  <c:v>1079.0624955155288</c:v>
                </c:pt>
                <c:pt idx="345">
                  <c:v>1079.6418765332251</c:v>
                </c:pt>
                <c:pt idx="346">
                  <c:v>1095.9650336541195</c:v>
                </c:pt>
                <c:pt idx="347">
                  <c:v>1114.9069665789177</c:v>
                </c:pt>
                <c:pt idx="348">
                  <c:v>1101.7193747283327</c:v>
                </c:pt>
                <c:pt idx="349">
                  <c:v>1113.2884469254973</c:v>
                </c:pt>
                <c:pt idx="350">
                  <c:v>1122.1804628054688</c:v>
                </c:pt>
                <c:pt idx="351">
                  <c:v>1131.1327958418128</c:v>
                </c:pt>
                <c:pt idx="352">
                  <c:v>1146.1807654531199</c:v>
                </c:pt>
                <c:pt idx="353">
                  <c:v>1151.2969244873348</c:v>
                </c:pt>
                <c:pt idx="354">
                  <c:v>1158.1120077581941</c:v>
                </c:pt>
                <c:pt idx="355">
                  <c:v>1188.4329690002521</c:v>
                </c:pt>
                <c:pt idx="356">
                  <c:v>1176.6797909694576</c:v>
                </c:pt>
                <c:pt idx="357">
                  <c:v>1213.0810298368503</c:v>
                </c:pt>
                <c:pt idx="358">
                  <c:v>1213.0010632808564</c:v>
                </c:pt>
                <c:pt idx="359">
                  <c:v>1226.2759929965816</c:v>
                </c:pt>
                <c:pt idx="360">
                  <c:v>1245.2504578059954</c:v>
                </c:pt>
                <c:pt idx="361">
                  <c:v>1252.7288414770169</c:v>
                </c:pt>
                <c:pt idx="362">
                  <c:v>1255.8882561469213</c:v>
                </c:pt>
                <c:pt idx="363">
                  <c:v>1277.245843881002</c:v>
                </c:pt>
                <c:pt idx="364">
                  <c:v>1302.3065312503209</c:v>
                </c:pt>
                <c:pt idx="365">
                  <c:v>1294.8059195204742</c:v>
                </c:pt>
                <c:pt idx="366">
                  <c:v>1323.1300882388541</c:v>
                </c:pt>
                <c:pt idx="367">
                  <c:v>1341.7556369135318</c:v>
                </c:pt>
                <c:pt idx="368">
                  <c:v>1346.03723482551</c:v>
                </c:pt>
                <c:pt idx="369">
                  <c:v>1351.0792730282328</c:v>
                </c:pt>
                <c:pt idx="370">
                  <c:v>1359.5630875841612</c:v>
                </c:pt>
                <c:pt idx="371">
                  <c:v>1377.3526764325416</c:v>
                </c:pt>
                <c:pt idx="372">
                  <c:v>1386.5184705457689</c:v>
                </c:pt>
                <c:pt idx="373">
                  <c:v>1412.5381539530272</c:v>
                </c:pt>
                <c:pt idx="374">
                  <c:v>1424.0484176568038</c:v>
                </c:pt>
                <c:pt idx="375">
                  <c:v>1446.1708905838011</c:v>
                </c:pt>
                <c:pt idx="376">
                  <c:v>1473.1232699139164</c:v>
                </c:pt>
                <c:pt idx="377">
                  <c:v>1487.68310250018</c:v>
                </c:pt>
                <c:pt idx="378">
                  <c:v>1518.5707610190357</c:v>
                </c:pt>
                <c:pt idx="379">
                  <c:v>1539.3872653565772</c:v>
                </c:pt>
                <c:pt idx="380">
                  <c:v>1560.2073982250283</c:v>
                </c:pt>
                <c:pt idx="381">
                  <c:v>1570.8092510829053</c:v>
                </c:pt>
                <c:pt idx="382">
                  <c:v>1580.3898324081051</c:v>
                </c:pt>
                <c:pt idx="383">
                  <c:v>1599.3529327642534</c:v>
                </c:pt>
                <c:pt idx="384">
                  <c:v>1602.4001544501373</c:v>
                </c:pt>
                <c:pt idx="385">
                  <c:v>1623.2718503610306</c:v>
                </c:pt>
                <c:pt idx="386">
                  <c:v>1645.0299465429737</c:v>
                </c:pt>
                <c:pt idx="387">
                  <c:v>1631.1924980360266</c:v>
                </c:pt>
                <c:pt idx="388">
                  <c:v>1686.091574373781</c:v>
                </c:pt>
                <c:pt idx="389">
                  <c:v>1720.7869078948777</c:v>
                </c:pt>
                <c:pt idx="390">
                  <c:v>1739.0122228329715</c:v>
                </c:pt>
                <c:pt idx="391">
                  <c:v>1752.623164218593</c:v>
                </c:pt>
                <c:pt idx="392">
                  <c:v>1784.0680409929696</c:v>
                </c:pt>
                <c:pt idx="393">
                  <c:v>1822.3940969658784</c:v>
                </c:pt>
                <c:pt idx="394">
                  <c:v>1831.0738576014746</c:v>
                </c:pt>
                <c:pt idx="395">
                  <c:v>1858.5651312535285</c:v>
                </c:pt>
                <c:pt idx="396">
                  <c:v>1898.1285411300037</c:v>
                </c:pt>
                <c:pt idx="397">
                  <c:v>1906.9562997965068</c:v>
                </c:pt>
                <c:pt idx="398">
                  <c:v>1943.5637483018256</c:v>
                </c:pt>
                <c:pt idx="399">
                  <c:v>1957.9293443570457</c:v>
                </c:pt>
                <c:pt idx="400">
                  <c:v>2003.4162406016094</c:v>
                </c:pt>
                <c:pt idx="401">
                  <c:v>2013.0199370013979</c:v>
                </c:pt>
                <c:pt idx="402">
                  <c:v>2047.2157261881061</c:v>
                </c:pt>
                <c:pt idx="403">
                  <c:v>2072.2977002794037</c:v>
                </c:pt>
                <c:pt idx="404">
                  <c:v>2097.306859788122</c:v>
                </c:pt>
                <c:pt idx="405">
                  <c:v>2141.6414059950866</c:v>
                </c:pt>
                <c:pt idx="406">
                  <c:v>2158.5027828690945</c:v>
                </c:pt>
                <c:pt idx="407">
                  <c:v>2190.5616549854262</c:v>
                </c:pt>
                <c:pt idx="408">
                  <c:v>2217.607290903858</c:v>
                </c:pt>
                <c:pt idx="409">
                  <c:v>2260.3551633816442</c:v>
                </c:pt>
                <c:pt idx="410">
                  <c:v>2285.466099508636</c:v>
                </c:pt>
                <c:pt idx="411">
                  <c:v>2324.6749231801573</c:v>
                </c:pt>
                <c:pt idx="412">
                  <c:v>2358.4236037878854</c:v>
                </c:pt>
                <c:pt idx="413">
                  <c:v>2392.8154747245985</c:v>
                </c:pt>
                <c:pt idx="414">
                  <c:v>2429.9369527395238</c:v>
                </c:pt>
                <c:pt idx="415">
                  <c:v>2468.0301671629813</c:v>
                </c:pt>
                <c:pt idx="416">
                  <c:v>2486.0005598324979</c:v>
                </c:pt>
                <c:pt idx="417">
                  <c:v>2542.2313843913048</c:v>
                </c:pt>
                <c:pt idx="418">
                  <c:v>2574.3000459501882</c:v>
                </c:pt>
                <c:pt idx="419">
                  <c:v>2609.3272333229693</c:v>
                </c:pt>
                <c:pt idx="420">
                  <c:v>2641.9355809444933</c:v>
                </c:pt>
                <c:pt idx="421">
                  <c:v>2694.9429732169347</c:v>
                </c:pt>
                <c:pt idx="422">
                  <c:v>2729.138924300189</c:v>
                </c:pt>
                <c:pt idx="423">
                  <c:v>2752.7733941342058</c:v>
                </c:pt>
                <c:pt idx="424">
                  <c:v>2784.2111081918551</c:v>
                </c:pt>
                <c:pt idx="425">
                  <c:v>2809.9830254601711</c:v>
                </c:pt>
                <c:pt idx="426">
                  <c:v>2875.0894751932342</c:v>
                </c:pt>
                <c:pt idx="427">
                  <c:v>2893.4965907460223</c:v>
                </c:pt>
                <c:pt idx="428">
                  <c:v>2939.5884426145976</c:v>
                </c:pt>
                <c:pt idx="429">
                  <c:v>2972.1990520070085</c:v>
                </c:pt>
                <c:pt idx="430">
                  <c:v>3036.7754926146549</c:v>
                </c:pt>
                <c:pt idx="431">
                  <c:v>3078.5951255868758</c:v>
                </c:pt>
                <c:pt idx="432">
                  <c:v>3116.5959214226627</c:v>
                </c:pt>
                <c:pt idx="433">
                  <c:v>3165.4699487134735</c:v>
                </c:pt>
                <c:pt idx="434">
                  <c:v>3214.6274983193443</c:v>
                </c:pt>
                <c:pt idx="435">
                  <c:v>3247.2153442981662</c:v>
                </c:pt>
                <c:pt idx="436">
                  <c:v>3305.176921441061</c:v>
                </c:pt>
                <c:pt idx="437">
                  <c:v>3335.6556301093915</c:v>
                </c:pt>
                <c:pt idx="438">
                  <c:v>3383.5274131784163</c:v>
                </c:pt>
                <c:pt idx="439">
                  <c:v>3438.7344250674778</c:v>
                </c:pt>
                <c:pt idx="440">
                  <c:v>3451.9163437963107</c:v>
                </c:pt>
                <c:pt idx="441">
                  <c:v>3553.6377353037456</c:v>
                </c:pt>
                <c:pt idx="442">
                  <c:v>3549.6415898484706</c:v>
                </c:pt>
                <c:pt idx="443">
                  <c:v>3617.3622674906142</c:v>
                </c:pt>
                <c:pt idx="444">
                  <c:v>3690.8096338089658</c:v>
                </c:pt>
                <c:pt idx="445">
                  <c:v>3714.6565423092025</c:v>
                </c:pt>
                <c:pt idx="446">
                  <c:v>3768.9276565279902</c:v>
                </c:pt>
                <c:pt idx="447">
                  <c:v>3821.4232610918953</c:v>
                </c:pt>
                <c:pt idx="448">
                  <c:v>3852.8909138973399</c:v>
                </c:pt>
                <c:pt idx="449">
                  <c:v>3931.8632077018315</c:v>
                </c:pt>
                <c:pt idx="450">
                  <c:v>3953.6828700022847</c:v>
                </c:pt>
                <c:pt idx="451">
                  <c:v>4017.1718232201515</c:v>
                </c:pt>
                <c:pt idx="452">
                  <c:v>4038.2303735626342</c:v>
                </c:pt>
                <c:pt idx="453">
                  <c:v>4105.9727162305835</c:v>
                </c:pt>
                <c:pt idx="454">
                  <c:v>4162.2640003071001</c:v>
                </c:pt>
                <c:pt idx="455">
                  <c:v>4213.6493460732054</c:v>
                </c:pt>
                <c:pt idx="456">
                  <c:v>4244.8398618966758</c:v>
                </c:pt>
                <c:pt idx="457">
                  <c:v>4317.9904008073681</c:v>
                </c:pt>
                <c:pt idx="458">
                  <c:v>4355.4795311095195</c:v>
                </c:pt>
                <c:pt idx="459">
                  <c:v>4498.5220405939426</c:v>
                </c:pt>
                <c:pt idx="460">
                  <c:v>4563.0441702766266</c:v>
                </c:pt>
                <c:pt idx="461">
                  <c:v>4537.4884424406828</c:v>
                </c:pt>
                <c:pt idx="462">
                  <c:v>4661.8067639320589</c:v>
                </c:pt>
                <c:pt idx="463">
                  <c:v>4720.0269436772769</c:v>
                </c:pt>
                <c:pt idx="464">
                  <c:v>4824.444726908112</c:v>
                </c:pt>
                <c:pt idx="465">
                  <c:v>4821.4680020813012</c:v>
                </c:pt>
                <c:pt idx="466">
                  <c:v>4942.5165144925058</c:v>
                </c:pt>
                <c:pt idx="467">
                  <c:v>4970.8040291418356</c:v>
                </c:pt>
                <c:pt idx="468">
                  <c:v>5024.3526066355271</c:v>
                </c:pt>
                <c:pt idx="469">
                  <c:v>5076.5544104590308</c:v>
                </c:pt>
                <c:pt idx="470">
                  <c:v>5163.5968109171818</c:v>
                </c:pt>
                <c:pt idx="471">
                  <c:v>5169.2511011049464</c:v>
                </c:pt>
                <c:pt idx="472">
                  <c:v>5275.0202139689854</c:v>
                </c:pt>
                <c:pt idx="473">
                  <c:v>5291.2016658791863</c:v>
                </c:pt>
                <c:pt idx="474">
                  <c:v>5375.1361549067688</c:v>
                </c:pt>
                <c:pt idx="475">
                  <c:v>5444.1037607535336</c:v>
                </c:pt>
                <c:pt idx="476">
                  <c:v>5469.2661910627266</c:v>
                </c:pt>
                <c:pt idx="477">
                  <c:v>5544.1053629498165</c:v>
                </c:pt>
                <c:pt idx="478">
                  <c:v>5618.047201528886</c:v>
                </c:pt>
                <c:pt idx="479">
                  <c:v>5677.1546552763139</c:v>
                </c:pt>
                <c:pt idx="480">
                  <c:v>5690.5595108166308</c:v>
                </c:pt>
                <c:pt idx="481">
                  <c:v>5783.5959329066909</c:v>
                </c:pt>
                <c:pt idx="482">
                  <c:v>5830.1645371175491</c:v>
                </c:pt>
                <c:pt idx="483">
                  <c:v>5888.0431411110858</c:v>
                </c:pt>
                <c:pt idx="484">
                  <c:v>5935.0615951943764</c:v>
                </c:pt>
                <c:pt idx="485">
                  <c:v>6015.2283418052139</c:v>
                </c:pt>
                <c:pt idx="486">
                  <c:v>6077.8656343461153</c:v>
                </c:pt>
                <c:pt idx="487">
                  <c:v>6127.2142098566774</c:v>
                </c:pt>
                <c:pt idx="488">
                  <c:v>6208.1654913942239</c:v>
                </c:pt>
                <c:pt idx="489">
                  <c:v>6303.9714110729255</c:v>
                </c:pt>
                <c:pt idx="490">
                  <c:v>6340.3315730161303</c:v>
                </c:pt>
                <c:pt idx="491">
                  <c:v>6419.2902947592129</c:v>
                </c:pt>
                <c:pt idx="492">
                  <c:v>6445.1222445801177</c:v>
                </c:pt>
                <c:pt idx="493">
                  <c:v>6507.1161934941292</c:v>
                </c:pt>
                <c:pt idx="494">
                  <c:v>6601.1483768140042</c:v>
                </c:pt>
                <c:pt idx="495">
                  <c:v>6661.3812869282783</c:v>
                </c:pt>
                <c:pt idx="496">
                  <c:v>6748.1973936792365</c:v>
                </c:pt>
                <c:pt idx="497">
                  <c:v>6791.2318591444846</c:v>
                </c:pt>
                <c:pt idx="498">
                  <c:v>6846.9095401341274</c:v>
                </c:pt>
                <c:pt idx="499">
                  <c:v>6934.079087674083</c:v>
                </c:pt>
                <c:pt idx="500">
                  <c:v>7028.6703397477249</c:v>
                </c:pt>
                <c:pt idx="501">
                  <c:v>7096.8787300690092</c:v>
                </c:pt>
                <c:pt idx="502">
                  <c:v>7121.8333502013675</c:v>
                </c:pt>
                <c:pt idx="503">
                  <c:v>7196.2491028957566</c:v>
                </c:pt>
                <c:pt idx="504">
                  <c:v>7267.8049030995726</c:v>
                </c:pt>
                <c:pt idx="505">
                  <c:v>7336.6836197019602</c:v>
                </c:pt>
                <c:pt idx="506">
                  <c:v>7418.4249536844654</c:v>
                </c:pt>
                <c:pt idx="507">
                  <c:v>7508.1548952133253</c:v>
                </c:pt>
                <c:pt idx="508">
                  <c:v>7547.7547143972279</c:v>
                </c:pt>
                <c:pt idx="509">
                  <c:v>7616.6396966133188</c:v>
                </c:pt>
                <c:pt idx="510">
                  <c:v>7692.7478590940091</c:v>
                </c:pt>
                <c:pt idx="511">
                  <c:v>7791.6882129161822</c:v>
                </c:pt>
                <c:pt idx="512">
                  <c:v>7844.8372584006238</c:v>
                </c:pt>
                <c:pt idx="513">
                  <c:v>7902.6390850732932</c:v>
                </c:pt>
                <c:pt idx="514">
                  <c:v>7960.4409117459618</c:v>
                </c:pt>
                <c:pt idx="515">
                  <c:v>8119.1859487958454</c:v>
                </c:pt>
                <c:pt idx="516">
                  <c:v>8148.2600624154275</c:v>
                </c:pt>
                <c:pt idx="517">
                  <c:v>8203.7298361827579</c:v>
                </c:pt>
                <c:pt idx="518">
                  <c:v>8272.4156002787731</c:v>
                </c:pt>
                <c:pt idx="519">
                  <c:v>8369.0650320252716</c:v>
                </c:pt>
                <c:pt idx="520">
                  <c:v>8470.9283071286573</c:v>
                </c:pt>
                <c:pt idx="521">
                  <c:v>8546.1469851212441</c:v>
                </c:pt>
                <c:pt idx="522">
                  <c:v>8665.446891397718</c:v>
                </c:pt>
                <c:pt idx="523">
                  <c:v>8692.2973611683974</c:v>
                </c:pt>
                <c:pt idx="524">
                  <c:v>8829.701262368093</c:v>
                </c:pt>
                <c:pt idx="525">
                  <c:v>8878.0961299084156</c:v>
                </c:pt>
                <c:pt idx="526">
                  <c:v>8964.4506595414077</c:v>
                </c:pt>
                <c:pt idx="527">
                  <c:v>9026.8173975834507</c:v>
                </c:pt>
                <c:pt idx="528">
                  <c:v>9099.9585267081457</c:v>
                </c:pt>
                <c:pt idx="529">
                  <c:v>9203.8560736597392</c:v>
                </c:pt>
                <c:pt idx="530">
                  <c:v>9274.3565252653534</c:v>
                </c:pt>
                <c:pt idx="531">
                  <c:v>9386.3569515040763</c:v>
                </c:pt>
                <c:pt idx="532">
                  <c:v>9428.7710748831596</c:v>
                </c:pt>
                <c:pt idx="533">
                  <c:v>9520.8134119759525</c:v>
                </c:pt>
                <c:pt idx="534">
                  <c:v>9653.8147036563423</c:v>
                </c:pt>
                <c:pt idx="535">
                  <c:v>9686.0257069730123</c:v>
                </c:pt>
                <c:pt idx="536">
                  <c:v>9783.6285341385665</c:v>
                </c:pt>
                <c:pt idx="537">
                  <c:v>9809.1627919823732</c:v>
                </c:pt>
                <c:pt idx="538">
                  <c:v>9904.990648719735</c:v>
                </c:pt>
                <c:pt idx="539">
                  <c:v>9983.2995965582904</c:v>
                </c:pt>
                <c:pt idx="540">
                  <c:v>10100.79537057028</c:v>
                </c:pt>
                <c:pt idx="541">
                  <c:v>10188.760672961567</c:v>
                </c:pt>
                <c:pt idx="542">
                  <c:v>10224.731296234557</c:v>
                </c:pt>
                <c:pt idx="543">
                  <c:v>10373.254731136072</c:v>
                </c:pt>
                <c:pt idx="544">
                  <c:v>10404.36425464791</c:v>
                </c:pt>
                <c:pt idx="545">
                  <c:v>10531.225448732937</c:v>
                </c:pt>
                <c:pt idx="546">
                  <c:v>10581.76979584229</c:v>
                </c:pt>
                <c:pt idx="547">
                  <c:v>10691.097185160632</c:v>
                </c:pt>
                <c:pt idx="548">
                  <c:v>10781.98221702869</c:v>
                </c:pt>
                <c:pt idx="549">
                  <c:v>10836.652852985566</c:v>
                </c:pt>
                <c:pt idx="550">
                  <c:v>10930.448226262133</c:v>
                </c:pt>
                <c:pt idx="551">
                  <c:v>11056.591669543528</c:v>
                </c:pt>
                <c:pt idx="552">
                  <c:v>11102.154370638662</c:v>
                </c:pt>
                <c:pt idx="553">
                  <c:v>11192.53439213978</c:v>
                </c:pt>
                <c:pt idx="554">
                  <c:v>11303.12997911274</c:v>
                </c:pt>
                <c:pt idx="555">
                  <c:v>11385.386964949525</c:v>
                </c:pt>
                <c:pt idx="556">
                  <c:v>11463.213555064491</c:v>
                </c:pt>
                <c:pt idx="557">
                  <c:v>11569.931058738766</c:v>
                </c:pt>
                <c:pt idx="558">
                  <c:v>11677.025131490267</c:v>
                </c:pt>
                <c:pt idx="559">
                  <c:v>11816.924426956706</c:v>
                </c:pt>
                <c:pt idx="560">
                  <c:v>11884.636687169141</c:v>
                </c:pt>
                <c:pt idx="561">
                  <c:v>12013.433003788708</c:v>
                </c:pt>
                <c:pt idx="562">
                  <c:v>12079.288385065816</c:v>
                </c:pt>
                <c:pt idx="563">
                  <c:v>12226.129951220852</c:v>
                </c:pt>
                <c:pt idx="564">
                  <c:v>12306.233767438389</c:v>
                </c:pt>
                <c:pt idx="565">
                  <c:v>12370.654954360225</c:v>
                </c:pt>
                <c:pt idx="566">
                  <c:v>12488.275507925619</c:v>
                </c:pt>
                <c:pt idx="567">
                  <c:v>12564.159248213218</c:v>
                </c:pt>
                <c:pt idx="568">
                  <c:v>12683.354441955487</c:v>
                </c:pt>
                <c:pt idx="569">
                  <c:v>12776.416556895314</c:v>
                </c:pt>
                <c:pt idx="570">
                  <c:v>12881.944166402898</c:v>
                </c:pt>
                <c:pt idx="571">
                  <c:v>12988.702146845615</c:v>
                </c:pt>
                <c:pt idx="572">
                  <c:v>13106.82919750212</c:v>
                </c:pt>
                <c:pt idx="573">
                  <c:v>13182.559709163081</c:v>
                </c:pt>
                <c:pt idx="574">
                  <c:v>13277.991395860134</c:v>
                </c:pt>
                <c:pt idx="575">
                  <c:v>13405.627386210184</c:v>
                </c:pt>
                <c:pt idx="576">
                  <c:v>13480.245740255586</c:v>
                </c:pt>
                <c:pt idx="577">
                  <c:v>13586.970855284455</c:v>
                </c:pt>
                <c:pt idx="578">
                  <c:v>13660.400708202153</c:v>
                </c:pt>
                <c:pt idx="579">
                  <c:v>13796.447234492602</c:v>
                </c:pt>
                <c:pt idx="580">
                  <c:v>13858.410427551586</c:v>
                </c:pt>
                <c:pt idx="581">
                  <c:v>13999.603138043765</c:v>
                </c:pt>
                <c:pt idx="582">
                  <c:v>14098.147310450735</c:v>
                </c:pt>
                <c:pt idx="583">
                  <c:v>14225.214687964981</c:v>
                </c:pt>
                <c:pt idx="584">
                  <c:v>14279.398393088903</c:v>
                </c:pt>
                <c:pt idx="585">
                  <c:v>14399.936137464481</c:v>
                </c:pt>
                <c:pt idx="586">
                  <c:v>14488.138526752775</c:v>
                </c:pt>
                <c:pt idx="587">
                  <c:v>14601.462157842685</c:v>
                </c:pt>
                <c:pt idx="588">
                  <c:v>14735.416327327332</c:v>
                </c:pt>
                <c:pt idx="589">
                  <c:v>14792.427993881638</c:v>
                </c:pt>
                <c:pt idx="590">
                  <c:v>14881.894396129517</c:v>
                </c:pt>
                <c:pt idx="591">
                  <c:v>15000.96414615741</c:v>
                </c:pt>
                <c:pt idx="592">
                  <c:v>15113.120968213932</c:v>
                </c:pt>
                <c:pt idx="593">
                  <c:v>15193.147111301112</c:v>
                </c:pt>
                <c:pt idx="594">
                  <c:v>15288.368833920624</c:v>
                </c:pt>
                <c:pt idx="595">
                  <c:v>15419.642346169927</c:v>
                </c:pt>
                <c:pt idx="596">
                  <c:v>15510.553935978161</c:v>
                </c:pt>
                <c:pt idx="597">
                  <c:v>15654.49723468857</c:v>
                </c:pt>
                <c:pt idx="598">
                  <c:v>15746.291596498846</c:v>
                </c:pt>
                <c:pt idx="599">
                  <c:v>15845.168727853574</c:v>
                </c:pt>
                <c:pt idx="600">
                  <c:v>15990.852699415824</c:v>
                </c:pt>
                <c:pt idx="601">
                  <c:v>16060.026268785909</c:v>
                </c:pt>
                <c:pt idx="602">
                  <c:v>16146.17138709207</c:v>
                </c:pt>
                <c:pt idx="603">
                  <c:v>16317.637292438028</c:v>
                </c:pt>
                <c:pt idx="604">
                  <c:v>16349.06122573328</c:v>
                </c:pt>
                <c:pt idx="605">
                  <c:v>16527.150838285561</c:v>
                </c:pt>
                <c:pt idx="606">
                  <c:v>16596.594310250777</c:v>
                </c:pt>
                <c:pt idx="607">
                  <c:v>16706.107570100539</c:v>
                </c:pt>
                <c:pt idx="608">
                  <c:v>16828.692945992458</c:v>
                </c:pt>
                <c:pt idx="609">
                  <c:v>16927.921486279218</c:v>
                </c:pt>
                <c:pt idx="610">
                  <c:v>17079.435087608545</c:v>
                </c:pt>
                <c:pt idx="611">
                  <c:v>17110.876661495178</c:v>
                </c:pt>
                <c:pt idx="612">
                  <c:v>17335.307586645085</c:v>
                </c:pt>
                <c:pt idx="613">
                  <c:v>17364.191704131925</c:v>
                </c:pt>
                <c:pt idx="614">
                  <c:v>17460.139614838048</c:v>
                </c:pt>
                <c:pt idx="615">
                  <c:v>17589.598066901435</c:v>
                </c:pt>
                <c:pt idx="616">
                  <c:v>17704.07751309689</c:v>
                </c:pt>
                <c:pt idx="617">
                  <c:v>17836.491389328137</c:v>
                </c:pt>
                <c:pt idx="618">
                  <c:v>17911.549084920669</c:v>
                </c:pt>
                <c:pt idx="619">
                  <c:v>18044.341533581864</c:v>
                </c:pt>
                <c:pt idx="620">
                  <c:v>18200.466583936894</c:v>
                </c:pt>
                <c:pt idx="621">
                  <c:v>18320.099754746334</c:v>
                </c:pt>
                <c:pt idx="622">
                  <c:v>18420.343968733607</c:v>
                </c:pt>
                <c:pt idx="623">
                  <c:v>18563.892514373441</c:v>
                </c:pt>
                <c:pt idx="624">
                  <c:v>18687.751224242347</c:v>
                </c:pt>
                <c:pt idx="625">
                  <c:v>18776.037249697303</c:v>
                </c:pt>
                <c:pt idx="626">
                  <c:v>18941.451752067671</c:v>
                </c:pt>
                <c:pt idx="627">
                  <c:v>19020.0084701007</c:v>
                </c:pt>
                <c:pt idx="628">
                  <c:v>19124.407169642727</c:v>
                </c:pt>
                <c:pt idx="629">
                  <c:v>19231.8554407548</c:v>
                </c:pt>
                <c:pt idx="630">
                  <c:v>19324.498507979511</c:v>
                </c:pt>
                <c:pt idx="631">
                  <c:v>19494.56073907773</c:v>
                </c:pt>
                <c:pt idx="632">
                  <c:v>19607.906094936512</c:v>
                </c:pt>
                <c:pt idx="633">
                  <c:v>19656.445902102194</c:v>
                </c:pt>
                <c:pt idx="634">
                  <c:v>19845.58659650437</c:v>
                </c:pt>
                <c:pt idx="635">
                  <c:v>20011.867813245382</c:v>
                </c:pt>
                <c:pt idx="636">
                  <c:v>20069.31241206808</c:v>
                </c:pt>
                <c:pt idx="637">
                  <c:v>20172.207258265327</c:v>
                </c:pt>
                <c:pt idx="638">
                  <c:v>20292.33033243964</c:v>
                </c:pt>
                <c:pt idx="639">
                  <c:v>20390.083541813652</c:v>
                </c:pt>
                <c:pt idx="640">
                  <c:v>20492.477944658825</c:v>
                </c:pt>
                <c:pt idx="641">
                  <c:v>20716.232313965978</c:v>
                </c:pt>
                <c:pt idx="642">
                  <c:v>20846.922509292104</c:v>
                </c:pt>
                <c:pt idx="643">
                  <c:v>20973.50373720919</c:v>
                </c:pt>
                <c:pt idx="644">
                  <c:v>21087.81241404665</c:v>
                </c:pt>
                <c:pt idx="645">
                  <c:v>21234.490938262908</c:v>
                </c:pt>
                <c:pt idx="646">
                  <c:v>21285.651458770255</c:v>
                </c:pt>
                <c:pt idx="647">
                  <c:v>21492.571758992977</c:v>
                </c:pt>
                <c:pt idx="648">
                  <c:v>21614.764809992797</c:v>
                </c:pt>
                <c:pt idx="649">
                  <c:v>21703.746070095367</c:v>
                </c:pt>
                <c:pt idx="650">
                  <c:v>21849.333074201768</c:v>
                </c:pt>
                <c:pt idx="651">
                  <c:v>21980.319402769015</c:v>
                </c:pt>
                <c:pt idx="652">
                  <c:v>22097.422688156315</c:v>
                </c:pt>
                <c:pt idx="653">
                  <c:v>22188.157069208766</c:v>
                </c:pt>
                <c:pt idx="654">
                  <c:v>22322.830249996834</c:v>
                </c:pt>
                <c:pt idx="655">
                  <c:v>22512.281681469802</c:v>
                </c:pt>
                <c:pt idx="656">
                  <c:v>22545.500831000998</c:v>
                </c:pt>
                <c:pt idx="657">
                  <c:v>22698.426312006177</c:v>
                </c:pt>
                <c:pt idx="658">
                  <c:v>22813.224701182557</c:v>
                </c:pt>
                <c:pt idx="659">
                  <c:v>22939.201895714577</c:v>
                </c:pt>
                <c:pt idx="660">
                  <c:v>23099.936251152172</c:v>
                </c:pt>
                <c:pt idx="661">
                  <c:v>23207.814267156748</c:v>
                </c:pt>
                <c:pt idx="662">
                  <c:v>23310.590508405057</c:v>
                </c:pt>
                <c:pt idx="663">
                  <c:v>23457.079054012098</c:v>
                </c:pt>
                <c:pt idx="664">
                  <c:v>23591.148961588202</c:v>
                </c:pt>
                <c:pt idx="665">
                  <c:v>23725.354026805027</c:v>
                </c:pt>
                <c:pt idx="666">
                  <c:v>23881.24427951884</c:v>
                </c:pt>
                <c:pt idx="667">
                  <c:v>23981.906715931589</c:v>
                </c:pt>
                <c:pt idx="668">
                  <c:v>24139.434491808177</c:v>
                </c:pt>
                <c:pt idx="669">
                  <c:v>24330.201362332315</c:v>
                </c:pt>
                <c:pt idx="670">
                  <c:v>24420.527506694256</c:v>
                </c:pt>
                <c:pt idx="671">
                  <c:v>24552.678656065149</c:v>
                </c:pt>
                <c:pt idx="672">
                  <c:v>24668.433404976724</c:v>
                </c:pt>
                <c:pt idx="673">
                  <c:v>24813.693785930755</c:v>
                </c:pt>
                <c:pt idx="674">
                  <c:v>24944.92142047127</c:v>
                </c:pt>
                <c:pt idx="675">
                  <c:v>25049.528570851046</c:v>
                </c:pt>
                <c:pt idx="676">
                  <c:v>25227.120234085796</c:v>
                </c:pt>
                <c:pt idx="677">
                  <c:v>25286.489561498125</c:v>
                </c:pt>
                <c:pt idx="678">
                  <c:v>25464.04123698422</c:v>
                </c:pt>
                <c:pt idx="679">
                  <c:v>25627.919680903557</c:v>
                </c:pt>
                <c:pt idx="680">
                  <c:v>25781.742333702387</c:v>
                </c:pt>
                <c:pt idx="681">
                  <c:v>25873.678944082229</c:v>
                </c:pt>
                <c:pt idx="682">
                  <c:v>25918.681543221079</c:v>
                </c:pt>
                <c:pt idx="683">
                  <c:v>26124.293190300908</c:v>
                </c:pt>
                <c:pt idx="684">
                  <c:v>26185.809760028802</c:v>
                </c:pt>
                <c:pt idx="685">
                  <c:v>26359.909525214192</c:v>
                </c:pt>
                <c:pt idx="686">
                  <c:v>26461.844001343681</c:v>
                </c:pt>
                <c:pt idx="687">
                  <c:v>26634.344659471968</c:v>
                </c:pt>
                <c:pt idx="688">
                  <c:v>26756.342560319801</c:v>
                </c:pt>
                <c:pt idx="689">
                  <c:v>26903.320287573501</c:v>
                </c:pt>
                <c:pt idx="690">
                  <c:v>27010.467108185632</c:v>
                </c:pt>
                <c:pt idx="691">
                  <c:v>27186.683936849731</c:v>
                </c:pt>
                <c:pt idx="692">
                  <c:v>27339.011648372387</c:v>
                </c:pt>
                <c:pt idx="693">
                  <c:v>27445.579930432134</c:v>
                </c:pt>
                <c:pt idx="694">
                  <c:v>27580.299648836241</c:v>
                </c:pt>
                <c:pt idx="695">
                  <c:v>27720.544386595866</c:v>
                </c:pt>
                <c:pt idx="696">
                  <c:v>27836.873041506686</c:v>
                </c:pt>
                <c:pt idx="697">
                  <c:v>27966.233083843359</c:v>
                </c:pt>
                <c:pt idx="698">
                  <c:v>28184.077485481233</c:v>
                </c:pt>
                <c:pt idx="699">
                  <c:v>28335.219175522812</c:v>
                </c:pt>
                <c:pt idx="700">
                  <c:v>28454.063449855814</c:v>
                </c:pt>
                <c:pt idx="701">
                  <c:v>28567.246224799732</c:v>
                </c:pt>
                <c:pt idx="702">
                  <c:v>28760.090905929083</c:v>
                </c:pt>
                <c:pt idx="703">
                  <c:v>28981.449559399149</c:v>
                </c:pt>
                <c:pt idx="704">
                  <c:v>29037.810984956683</c:v>
                </c:pt>
                <c:pt idx="705">
                  <c:v>29286.389935640414</c:v>
                </c:pt>
                <c:pt idx="706">
                  <c:v>29419.431268391487</c:v>
                </c:pt>
                <c:pt idx="707">
                  <c:v>29638.659391380137</c:v>
                </c:pt>
                <c:pt idx="708">
                  <c:v>29781.163572329002</c:v>
                </c:pt>
                <c:pt idx="709">
                  <c:v>30034.897166638399</c:v>
                </c:pt>
                <c:pt idx="710">
                  <c:v>30115.887574107499</c:v>
                </c:pt>
                <c:pt idx="711">
                  <c:v>30301.022165457154</c:v>
                </c:pt>
                <c:pt idx="712">
                  <c:v>30505.133658511193</c:v>
                </c:pt>
                <c:pt idx="713">
                  <c:v>30682.041939589326</c:v>
                </c:pt>
                <c:pt idx="714">
                  <c:v>30791.204496878498</c:v>
                </c:pt>
                <c:pt idx="715">
                  <c:v>30947.211074442639</c:v>
                </c:pt>
                <c:pt idx="716">
                  <c:v>31096.721207568316</c:v>
                </c:pt>
                <c:pt idx="717">
                  <c:v>31231.327323665351</c:v>
                </c:pt>
                <c:pt idx="718">
                  <c:v>31474.266597667782</c:v>
                </c:pt>
                <c:pt idx="719">
                  <c:v>31596.698245648022</c:v>
                </c:pt>
                <c:pt idx="720">
                  <c:v>31752.227544140547</c:v>
                </c:pt>
                <c:pt idx="721">
                  <c:v>31980.34512736442</c:v>
                </c:pt>
                <c:pt idx="722">
                  <c:v>32117.598769608368</c:v>
                </c:pt>
                <c:pt idx="723">
                  <c:v>32234.998228042517</c:v>
                </c:pt>
                <c:pt idx="724">
                  <c:v>32428.907256676866</c:v>
                </c:pt>
                <c:pt idx="725">
                  <c:v>32572.363913526195</c:v>
                </c:pt>
                <c:pt idx="726">
                  <c:v>32741.183517836933</c:v>
                </c:pt>
                <c:pt idx="727">
                  <c:v>32914.07770081854</c:v>
                </c:pt>
                <c:pt idx="728">
                  <c:v>33030.383350705983</c:v>
                </c:pt>
                <c:pt idx="729">
                  <c:v>33182.045016525124</c:v>
                </c:pt>
                <c:pt idx="730">
                  <c:v>33314.529576425281</c:v>
                </c:pt>
                <c:pt idx="731">
                  <c:v>33421.462531332116</c:v>
                </c:pt>
                <c:pt idx="732">
                  <c:v>33583.84480126189</c:v>
                </c:pt>
                <c:pt idx="733">
                  <c:v>33791.242001898048</c:v>
                </c:pt>
                <c:pt idx="734">
                  <c:v>33921.913336538761</c:v>
                </c:pt>
                <c:pt idx="735">
                  <c:v>34146.393537584452</c:v>
                </c:pt>
                <c:pt idx="736">
                  <c:v>34199.026588059227</c:v>
                </c:pt>
                <c:pt idx="737">
                  <c:v>34470.246714240304</c:v>
                </c:pt>
                <c:pt idx="738">
                  <c:v>34532.347770511784</c:v>
                </c:pt>
                <c:pt idx="739">
                  <c:v>34731.683967596116</c:v>
                </c:pt>
                <c:pt idx="740">
                  <c:v>34797.15691047188</c:v>
                </c:pt>
                <c:pt idx="741">
                  <c:v>35070.059957691148</c:v>
                </c:pt>
                <c:pt idx="742">
                  <c:v>35181.236690647507</c:v>
                </c:pt>
                <c:pt idx="743">
                  <c:v>35415.707513844616</c:v>
                </c:pt>
                <c:pt idx="744">
                  <c:v>35525.561524407647</c:v>
                </c:pt>
                <c:pt idx="745">
                  <c:v>35662.053060420469</c:v>
                </c:pt>
                <c:pt idx="746">
                  <c:v>35796.250230872683</c:v>
                </c:pt>
                <c:pt idx="747">
                  <c:v>36024.10566214034</c:v>
                </c:pt>
                <c:pt idx="748">
                  <c:v>36112.660405122333</c:v>
                </c:pt>
                <c:pt idx="749">
                  <c:v>36269.434277835368</c:v>
                </c:pt>
                <c:pt idx="750">
                  <c:v>36404.114859481873</c:v>
                </c:pt>
                <c:pt idx="751">
                  <c:v>36662.459519864075</c:v>
                </c:pt>
                <c:pt idx="752">
                  <c:v>36731.760517072697</c:v>
                </c:pt>
                <c:pt idx="753">
                  <c:v>36875.584784295002</c:v>
                </c:pt>
                <c:pt idx="754">
                  <c:v>37035.338389186145</c:v>
                </c:pt>
                <c:pt idx="755">
                  <c:v>37265.643135619823</c:v>
                </c:pt>
                <c:pt idx="756">
                  <c:v>37437.088153136458</c:v>
                </c:pt>
                <c:pt idx="757">
                  <c:v>37498.000589211559</c:v>
                </c:pt>
                <c:pt idx="758">
                  <c:v>37621.932345505527</c:v>
                </c:pt>
                <c:pt idx="759">
                  <c:v>37760.61897324265</c:v>
                </c:pt>
                <c:pt idx="760">
                  <c:v>37871.837769096972</c:v>
                </c:pt>
                <c:pt idx="761">
                  <c:v>37993.875562899302</c:v>
                </c:pt>
                <c:pt idx="762">
                  <c:v>38238.022323530728</c:v>
                </c:pt>
                <c:pt idx="763">
                  <c:v>38336.864717250988</c:v>
                </c:pt>
                <c:pt idx="764">
                  <c:v>38498.161537834065</c:v>
                </c:pt>
                <c:pt idx="765">
                  <c:v>38742.83429655854</c:v>
                </c:pt>
                <c:pt idx="766">
                  <c:v>38773.876249282264</c:v>
                </c:pt>
                <c:pt idx="767">
                  <c:v>38894.343762601027</c:v>
                </c:pt>
                <c:pt idx="768">
                  <c:v>39069.146505624565</c:v>
                </c:pt>
                <c:pt idx="769">
                  <c:v>39270.996326288725</c:v>
                </c:pt>
                <c:pt idx="770">
                  <c:v>39496.164554032475</c:v>
                </c:pt>
                <c:pt idx="771">
                  <c:v>39588.129110936097</c:v>
                </c:pt>
                <c:pt idx="772">
                  <c:v>39814.944334528591</c:v>
                </c:pt>
                <c:pt idx="773">
                  <c:v>39950.858077348348</c:v>
                </c:pt>
                <c:pt idx="774">
                  <c:v>40068.398982240877</c:v>
                </c:pt>
                <c:pt idx="775">
                  <c:v>40290.485680076781</c:v>
                </c:pt>
                <c:pt idx="776">
                  <c:v>40406.670913431299</c:v>
                </c:pt>
                <c:pt idx="777">
                  <c:v>40471.467967148033</c:v>
                </c:pt>
                <c:pt idx="778">
                  <c:v>40766.806293622336</c:v>
                </c:pt>
                <c:pt idx="779">
                  <c:v>40879.243005245182</c:v>
                </c:pt>
                <c:pt idx="780">
                  <c:v>40965.328348718831</c:v>
                </c:pt>
                <c:pt idx="781">
                  <c:v>41081.42104211179</c:v>
                </c:pt>
                <c:pt idx="782">
                  <c:v>41271.265336765879</c:v>
                </c:pt>
                <c:pt idx="783">
                  <c:v>41455.576921230335</c:v>
                </c:pt>
                <c:pt idx="784">
                  <c:v>41642.250570654469</c:v>
                </c:pt>
                <c:pt idx="785">
                  <c:v>41893.488543229032</c:v>
                </c:pt>
                <c:pt idx="786">
                  <c:v>42101.331765801573</c:v>
                </c:pt>
                <c:pt idx="787">
                  <c:v>42212.341532617706</c:v>
                </c:pt>
                <c:pt idx="788">
                  <c:v>42429.294107378875</c:v>
                </c:pt>
                <c:pt idx="789">
                  <c:v>42549.002988575077</c:v>
                </c:pt>
                <c:pt idx="790">
                  <c:v>42649.103560162817</c:v>
                </c:pt>
                <c:pt idx="791">
                  <c:v>42829.222527745165</c:v>
                </c:pt>
                <c:pt idx="792">
                  <c:v>42981.869593413532</c:v>
                </c:pt>
                <c:pt idx="793">
                  <c:v>43183.262147987916</c:v>
                </c:pt>
                <c:pt idx="794">
                  <c:v>43419.920096755348</c:v>
                </c:pt>
                <c:pt idx="795">
                  <c:v>43571.904661730558</c:v>
                </c:pt>
                <c:pt idx="796">
                  <c:v>43644.027041098459</c:v>
                </c:pt>
                <c:pt idx="797">
                  <c:v>43763.960284431188</c:v>
                </c:pt>
                <c:pt idx="798">
                  <c:v>44026.611880903409</c:v>
                </c:pt>
                <c:pt idx="799">
                  <c:v>44177.319341345072</c:v>
                </c:pt>
                <c:pt idx="800">
                  <c:v>44260.526067606872</c:v>
                </c:pt>
                <c:pt idx="801">
                  <c:v>44422.642399807635</c:v>
                </c:pt>
                <c:pt idx="802">
                  <c:v>44521.354254566279</c:v>
                </c:pt>
                <c:pt idx="803">
                  <c:v>44804.673736236233</c:v>
                </c:pt>
                <c:pt idx="804">
                  <c:v>44919.169231077401</c:v>
                </c:pt>
                <c:pt idx="805">
                  <c:v>45111.355132514655</c:v>
                </c:pt>
                <c:pt idx="806">
                  <c:v>45195.725211277953</c:v>
                </c:pt>
                <c:pt idx="807">
                  <c:v>45389.286755299698</c:v>
                </c:pt>
                <c:pt idx="808">
                  <c:v>45507.730576984075</c:v>
                </c:pt>
                <c:pt idx="809">
                  <c:v>45690.681454986945</c:v>
                </c:pt>
                <c:pt idx="810">
                  <c:v>45863.563841981588</c:v>
                </c:pt>
                <c:pt idx="811">
                  <c:v>46004.077016402029</c:v>
                </c:pt>
                <c:pt idx="812">
                  <c:v>46142.607373868639</c:v>
                </c:pt>
                <c:pt idx="813">
                  <c:v>46449.827778767343</c:v>
                </c:pt>
                <c:pt idx="814">
                  <c:v>46564.349330295467</c:v>
                </c:pt>
                <c:pt idx="815">
                  <c:v>46685.820560860382</c:v>
                </c:pt>
                <c:pt idx="816">
                  <c:v>46847.060021016347</c:v>
                </c:pt>
                <c:pt idx="817">
                  <c:v>47062.105617357811</c:v>
                </c:pt>
                <c:pt idx="818">
                  <c:v>47173.525716554352</c:v>
                </c:pt>
                <c:pt idx="819">
                  <c:v>47253.063562173855</c:v>
                </c:pt>
                <c:pt idx="820">
                  <c:v>47480.585118680559</c:v>
                </c:pt>
                <c:pt idx="821">
                  <c:v>47684.860038556333</c:v>
                </c:pt>
                <c:pt idx="822">
                  <c:v>47814.037010373147</c:v>
                </c:pt>
                <c:pt idx="823">
                  <c:v>47956.681740241511</c:v>
                </c:pt>
                <c:pt idx="824">
                  <c:v>48090.499450526411</c:v>
                </c:pt>
                <c:pt idx="825">
                  <c:v>48240.371988089973</c:v>
                </c:pt>
                <c:pt idx="826">
                  <c:v>48433.287672553452</c:v>
                </c:pt>
                <c:pt idx="827">
                  <c:v>48613.51928996179</c:v>
                </c:pt>
                <c:pt idx="828">
                  <c:v>48773.646654108292</c:v>
                </c:pt>
                <c:pt idx="829">
                  <c:v>48873.057679474034</c:v>
                </c:pt>
                <c:pt idx="830">
                  <c:v>49027.081627137632</c:v>
                </c:pt>
                <c:pt idx="831">
                  <c:v>49167.350461953989</c:v>
                </c:pt>
                <c:pt idx="832">
                  <c:v>49390.130598920485</c:v>
                </c:pt>
                <c:pt idx="833">
                  <c:v>49562.317130494281</c:v>
                </c:pt>
                <c:pt idx="834">
                  <c:v>49706.702831625924</c:v>
                </c:pt>
                <c:pt idx="835">
                  <c:v>49851.806140090863</c:v>
                </c:pt>
                <c:pt idx="836">
                  <c:v>49932.57840211226</c:v>
                </c:pt>
                <c:pt idx="837">
                  <c:v>50229.293489791344</c:v>
                </c:pt>
                <c:pt idx="838">
                  <c:v>50404.501743484863</c:v>
                </c:pt>
                <c:pt idx="839">
                  <c:v>50600.226351552876</c:v>
                </c:pt>
                <c:pt idx="840">
                  <c:v>50667.831056652765</c:v>
                </c:pt>
                <c:pt idx="841">
                  <c:v>50848.830471178793</c:v>
                </c:pt>
                <c:pt idx="842">
                  <c:v>50946.485019943619</c:v>
                </c:pt>
                <c:pt idx="843">
                  <c:v>51143.498304434033</c:v>
                </c:pt>
                <c:pt idx="844">
                  <c:v>51322.140869583083</c:v>
                </c:pt>
                <c:pt idx="845">
                  <c:v>51554.749335687862</c:v>
                </c:pt>
                <c:pt idx="846">
                  <c:v>51680.186958039463</c:v>
                </c:pt>
                <c:pt idx="847">
                  <c:v>51865.21996012234</c:v>
                </c:pt>
                <c:pt idx="848">
                  <c:v>51934.123496885113</c:v>
                </c:pt>
                <c:pt idx="849">
                  <c:v>52130.691496908854</c:v>
                </c:pt>
                <c:pt idx="850">
                  <c:v>52252.436535556815</c:v>
                </c:pt>
                <c:pt idx="851">
                  <c:v>52455.001631395571</c:v>
                </c:pt>
                <c:pt idx="852">
                  <c:v>52499.430749753192</c:v>
                </c:pt>
                <c:pt idx="853">
                  <c:v>52713.418606232612</c:v>
                </c:pt>
                <c:pt idx="854">
                  <c:v>52889.216740876524</c:v>
                </c:pt>
                <c:pt idx="855">
                  <c:v>52967.438850967199</c:v>
                </c:pt>
                <c:pt idx="856">
                  <c:v>53132.497058247092</c:v>
                </c:pt>
                <c:pt idx="857">
                  <c:v>53277.166940039933</c:v>
                </c:pt>
                <c:pt idx="858">
                  <c:v>53418.304700548157</c:v>
                </c:pt>
                <c:pt idx="859">
                  <c:v>53700.192944120325</c:v>
                </c:pt>
                <c:pt idx="860">
                  <c:v>53815.183751901539</c:v>
                </c:pt>
                <c:pt idx="861">
                  <c:v>53971.622970142729</c:v>
                </c:pt>
                <c:pt idx="862">
                  <c:v>54190.301520414541</c:v>
                </c:pt>
                <c:pt idx="863">
                  <c:v>54364.25460446033</c:v>
                </c:pt>
                <c:pt idx="864">
                  <c:v>54265.339264436618</c:v>
                </c:pt>
                <c:pt idx="865">
                  <c:v>54580.796353059894</c:v>
                </c:pt>
                <c:pt idx="866">
                  <c:v>54718.245714569151</c:v>
                </c:pt>
                <c:pt idx="867">
                  <c:v>54850.264449784205</c:v>
                </c:pt>
                <c:pt idx="868">
                  <c:v>54883.419632178469</c:v>
                </c:pt>
                <c:pt idx="869">
                  <c:v>55123.497401089116</c:v>
                </c:pt>
                <c:pt idx="870">
                  <c:v>55179.489159421646</c:v>
                </c:pt>
                <c:pt idx="871">
                  <c:v>55388.405429656559</c:v>
                </c:pt>
                <c:pt idx="872">
                  <c:v>55471.887463963249</c:v>
                </c:pt>
                <c:pt idx="873">
                  <c:v>55793.875138337702</c:v>
                </c:pt>
                <c:pt idx="874">
                  <c:v>55886.44895733973</c:v>
                </c:pt>
                <c:pt idx="875">
                  <c:v>55950.348515749698</c:v>
                </c:pt>
                <c:pt idx="876">
                  <c:v>56115.654532683628</c:v>
                </c:pt>
                <c:pt idx="877">
                  <c:v>56197.070610200513</c:v>
                </c:pt>
                <c:pt idx="878">
                  <c:v>56376.840534994357</c:v>
                </c:pt>
                <c:pt idx="879">
                  <c:v>56534.125827102151</c:v>
                </c:pt>
                <c:pt idx="880">
                  <c:v>56782.834696579266</c:v>
                </c:pt>
                <c:pt idx="881">
                  <c:v>56965.811855843393</c:v>
                </c:pt>
                <c:pt idx="882">
                  <c:v>57112.506512945707</c:v>
                </c:pt>
                <c:pt idx="883">
                  <c:v>57239.203820960152</c:v>
                </c:pt>
                <c:pt idx="884">
                  <c:v>57503.730026741934</c:v>
                </c:pt>
                <c:pt idx="885">
                  <c:v>57585.289123863578</c:v>
                </c:pt>
                <c:pt idx="886">
                  <c:v>57653.368801294084</c:v>
                </c:pt>
                <c:pt idx="887">
                  <c:v>57860.91745708185</c:v>
                </c:pt>
                <c:pt idx="888">
                  <c:v>58094.866464583924</c:v>
                </c:pt>
                <c:pt idx="889">
                  <c:v>58145.090523948449</c:v>
                </c:pt>
                <c:pt idx="890">
                  <c:v>58371.872455980454</c:v>
                </c:pt>
                <c:pt idx="891">
                  <c:v>58469.619323742801</c:v>
                </c:pt>
                <c:pt idx="892">
                  <c:v>58569.670662899858</c:v>
                </c:pt>
                <c:pt idx="893">
                  <c:v>58678.206790337761</c:v>
                </c:pt>
                <c:pt idx="894">
                  <c:v>58820.436819719835</c:v>
                </c:pt>
                <c:pt idx="895">
                  <c:v>58797.273428763896</c:v>
                </c:pt>
                <c:pt idx="896">
                  <c:v>58971.293196411614</c:v>
                </c:pt>
                <c:pt idx="897">
                  <c:v>59138.917411464688</c:v>
                </c:pt>
                <c:pt idx="898">
                  <c:v>59211.916958278831</c:v>
                </c:pt>
                <c:pt idx="899">
                  <c:v>59266.281195243508</c:v>
                </c:pt>
                <c:pt idx="900">
                  <c:v>59496.828719566962</c:v>
                </c:pt>
                <c:pt idx="901">
                  <c:v>59584.924315309676</c:v>
                </c:pt>
                <c:pt idx="902">
                  <c:v>59780.175588950144</c:v>
                </c:pt>
                <c:pt idx="903">
                  <c:v>59921.761736993343</c:v>
                </c:pt>
                <c:pt idx="904">
                  <c:v>60150.114825806704</c:v>
                </c:pt>
                <c:pt idx="905">
                  <c:v>60342.042300640838</c:v>
                </c:pt>
                <c:pt idx="906">
                  <c:v>60520.228281486336</c:v>
                </c:pt>
                <c:pt idx="907">
                  <c:v>60812.206047304346</c:v>
                </c:pt>
                <c:pt idx="908">
                  <c:v>61034.58420074582</c:v>
                </c:pt>
                <c:pt idx="909">
                  <c:v>61206.099099531624</c:v>
                </c:pt>
                <c:pt idx="910">
                  <c:v>61374.560115795895</c:v>
                </c:pt>
                <c:pt idx="911">
                  <c:v>61562.70627048576</c:v>
                </c:pt>
                <c:pt idx="912">
                  <c:v>61864.657639990757</c:v>
                </c:pt>
                <c:pt idx="913">
                  <c:v>62064.66795019665</c:v>
                </c:pt>
                <c:pt idx="914">
                  <c:v>62243.011487990792</c:v>
                </c:pt>
                <c:pt idx="915">
                  <c:v>62462.429803983803</c:v>
                </c:pt>
                <c:pt idx="916">
                  <c:v>62691.289068021069</c:v>
                </c:pt>
                <c:pt idx="917">
                  <c:v>62859.691002516389</c:v>
                </c:pt>
                <c:pt idx="918">
                  <c:v>62993.080586465934</c:v>
                </c:pt>
                <c:pt idx="919">
                  <c:v>63243.713268729734</c:v>
                </c:pt>
                <c:pt idx="920">
                  <c:v>63429.280491005331</c:v>
                </c:pt>
                <c:pt idx="921">
                  <c:v>63549.069289793326</c:v>
                </c:pt>
                <c:pt idx="922">
                  <c:v>63693.625870666874</c:v>
                </c:pt>
                <c:pt idx="923">
                  <c:v>63907.571467732363</c:v>
                </c:pt>
                <c:pt idx="924">
                  <c:v>64137.068248970834</c:v>
                </c:pt>
                <c:pt idx="925">
                  <c:v>64433.045690570885</c:v>
                </c:pt>
                <c:pt idx="926">
                  <c:v>64638.041805624416</c:v>
                </c:pt>
                <c:pt idx="927">
                  <c:v>64877.98730327902</c:v>
                </c:pt>
                <c:pt idx="928">
                  <c:v>65108.145608570201</c:v>
                </c:pt>
                <c:pt idx="929">
                  <c:v>65307.428214707747</c:v>
                </c:pt>
                <c:pt idx="930">
                  <c:v>65485.54985208172</c:v>
                </c:pt>
                <c:pt idx="931">
                  <c:v>65632.991090556898</c:v>
                </c:pt>
                <c:pt idx="932">
                  <c:v>65751.054144585782</c:v>
                </c:pt>
                <c:pt idx="933">
                  <c:v>65984.719907577703</c:v>
                </c:pt>
                <c:pt idx="934">
                  <c:v>66179.864425660795</c:v>
                </c:pt>
                <c:pt idx="935">
                  <c:v>66393.37928549826</c:v>
                </c:pt>
                <c:pt idx="936">
                  <c:v>66555.823310070802</c:v>
                </c:pt>
                <c:pt idx="937">
                  <c:v>66712.998450346582</c:v>
                </c:pt>
                <c:pt idx="938">
                  <c:v>66922.69162779313</c:v>
                </c:pt>
                <c:pt idx="939">
                  <c:v>67072.570610537514</c:v>
                </c:pt>
                <c:pt idx="940">
                  <c:v>67210.038497424874</c:v>
                </c:pt>
                <c:pt idx="941">
                  <c:v>67412.616825005418</c:v>
                </c:pt>
                <c:pt idx="942">
                  <c:v>67663.542379823382</c:v>
                </c:pt>
                <c:pt idx="943">
                  <c:v>67707.747230572684</c:v>
                </c:pt>
                <c:pt idx="944">
                  <c:v>67920.960701237069</c:v>
                </c:pt>
                <c:pt idx="945">
                  <c:v>68061.472571836901</c:v>
                </c:pt>
                <c:pt idx="946">
                  <c:v>68102.309465711136</c:v>
                </c:pt>
                <c:pt idx="947">
                  <c:v>68405.686489249463</c:v>
                </c:pt>
                <c:pt idx="948">
                  <c:v>68508.197249566161</c:v>
                </c:pt>
                <c:pt idx="949">
                  <c:v>68690.782562653869</c:v>
                </c:pt>
                <c:pt idx="950">
                  <c:v>68674.693405093771</c:v>
                </c:pt>
                <c:pt idx="951">
                  <c:v>68968.120407090857</c:v>
                </c:pt>
                <c:pt idx="952">
                  <c:v>68950.556122931375</c:v>
                </c:pt>
                <c:pt idx="953">
                  <c:v>69177.287367714234</c:v>
                </c:pt>
                <c:pt idx="954">
                  <c:v>69269.020949681581</c:v>
                </c:pt>
                <c:pt idx="955">
                  <c:v>69407.566153111256</c:v>
                </c:pt>
                <c:pt idx="956">
                  <c:v>69604.531584855256</c:v>
                </c:pt>
                <c:pt idx="957">
                  <c:v>69683.58134296842</c:v>
                </c:pt>
                <c:pt idx="958">
                  <c:v>69768.450529846494</c:v>
                </c:pt>
                <c:pt idx="959">
                  <c:v>69892.091901287684</c:v>
                </c:pt>
                <c:pt idx="960">
                  <c:v>69957.725281120787</c:v>
                </c:pt>
                <c:pt idx="961">
                  <c:v>70169.701572066304</c:v>
                </c:pt>
                <c:pt idx="962">
                  <c:v>70273.519695566545</c:v>
                </c:pt>
                <c:pt idx="963">
                  <c:v>70387.910569544081</c:v>
                </c:pt>
                <c:pt idx="964">
                  <c:v>70501.316981545198</c:v>
                </c:pt>
                <c:pt idx="965">
                  <c:v>70571.851395235557</c:v>
                </c:pt>
                <c:pt idx="966">
                  <c:v>70657.318524139075</c:v>
                </c:pt>
                <c:pt idx="967">
                  <c:v>70750.031160672908</c:v>
                </c:pt>
                <c:pt idx="968">
                  <c:v>70856.593023907772</c:v>
                </c:pt>
                <c:pt idx="969">
                  <c:v>71035.068134934714</c:v>
                </c:pt>
                <c:pt idx="970">
                  <c:v>71217.364189680884</c:v>
                </c:pt>
                <c:pt idx="971">
                  <c:v>71374.932476730028</c:v>
                </c:pt>
                <c:pt idx="972">
                  <c:v>71502.190490125009</c:v>
                </c:pt>
                <c:pt idx="973">
                  <c:v>71734.91665507853</c:v>
                </c:pt>
                <c:pt idx="974">
                  <c:v>71656.533533988157</c:v>
                </c:pt>
                <c:pt idx="975">
                  <c:v>71802.292372809257</c:v>
                </c:pt>
                <c:pt idx="976">
                  <c:v>71942.357766019573</c:v>
                </c:pt>
                <c:pt idx="977">
                  <c:v>72284.611863432321</c:v>
                </c:pt>
                <c:pt idx="978">
                  <c:v>72249.038157820745</c:v>
                </c:pt>
                <c:pt idx="979">
                  <c:v>72346.309074063145</c:v>
                </c:pt>
                <c:pt idx="980">
                  <c:v>72631.150860523514</c:v>
                </c:pt>
                <c:pt idx="981">
                  <c:v>72653.983613838223</c:v>
                </c:pt>
                <c:pt idx="982">
                  <c:v>72802.674713634173</c:v>
                </c:pt>
                <c:pt idx="983">
                  <c:v>72838.415938258724</c:v>
                </c:pt>
                <c:pt idx="984">
                  <c:v>72985.441647054409</c:v>
                </c:pt>
                <c:pt idx="985">
                  <c:v>73140.786496328757</c:v>
                </c:pt>
                <c:pt idx="986">
                  <c:v>73310.836996649305</c:v>
                </c:pt>
                <c:pt idx="987">
                  <c:v>73402.749389826437</c:v>
                </c:pt>
                <c:pt idx="988">
                  <c:v>73506.21633596663</c:v>
                </c:pt>
                <c:pt idx="989">
                  <c:v>73632.806932693697</c:v>
                </c:pt>
                <c:pt idx="990">
                  <c:v>73677.446024209406</c:v>
                </c:pt>
                <c:pt idx="991">
                  <c:v>73879.232904714634</c:v>
                </c:pt>
                <c:pt idx="992">
                  <c:v>74039.452172910198</c:v>
                </c:pt>
                <c:pt idx="993">
                  <c:v>74213.807660780047</c:v>
                </c:pt>
                <c:pt idx="994">
                  <c:v>74168.906239402946</c:v>
                </c:pt>
                <c:pt idx="995">
                  <c:v>74278.297776632622</c:v>
                </c:pt>
                <c:pt idx="996">
                  <c:v>74306.172414514134</c:v>
                </c:pt>
                <c:pt idx="997">
                  <c:v>74550.342309845568</c:v>
                </c:pt>
                <c:pt idx="998">
                  <c:v>74661.602732277766</c:v>
                </c:pt>
                <c:pt idx="999">
                  <c:v>74878.681500554638</c:v>
                </c:pt>
                <c:pt idx="1000">
                  <c:v>75037.730936850727</c:v>
                </c:pt>
                <c:pt idx="1001">
                  <c:v>75004.84854192457</c:v>
                </c:pt>
                <c:pt idx="1002">
                  <c:v>75075.364331253499</c:v>
                </c:pt>
                <c:pt idx="1003">
                  <c:v>75189.862525506207</c:v>
                </c:pt>
                <c:pt idx="1004">
                  <c:v>75261.012497931864</c:v>
                </c:pt>
                <c:pt idx="1005">
                  <c:v>75335.931824069179</c:v>
                </c:pt>
                <c:pt idx="1006">
                  <c:v>75547.069408403811</c:v>
                </c:pt>
                <c:pt idx="1007">
                  <c:v>75738.141157978898</c:v>
                </c:pt>
                <c:pt idx="1008">
                  <c:v>75885.366929651631</c:v>
                </c:pt>
                <c:pt idx="1009">
                  <c:v>75996.919799858922</c:v>
                </c:pt>
                <c:pt idx="1010">
                  <c:v>76103.345752838679</c:v>
                </c:pt>
                <c:pt idx="1011">
                  <c:v>76044.572434785543</c:v>
                </c:pt>
                <c:pt idx="1012">
                  <c:v>76149.064647101972</c:v>
                </c:pt>
                <c:pt idx="1013">
                  <c:v>76073.720960013379</c:v>
                </c:pt>
                <c:pt idx="1014">
                  <c:v>76316.339344197419</c:v>
                </c:pt>
                <c:pt idx="1015">
                  <c:v>76463.041633278393</c:v>
                </c:pt>
                <c:pt idx="1016">
                  <c:v>76754.547725495591</c:v>
                </c:pt>
                <c:pt idx="1017">
                  <c:v>76929.510432527779</c:v>
                </c:pt>
                <c:pt idx="1018">
                  <c:v>76799.818344656756</c:v>
                </c:pt>
                <c:pt idx="1019">
                  <c:v>76910.587290816358</c:v>
                </c:pt>
                <c:pt idx="1020">
                  <c:v>76874.46218678233</c:v>
                </c:pt>
                <c:pt idx="1021">
                  <c:v>77115.830805524849</c:v>
                </c:pt>
                <c:pt idx="1022">
                  <c:v>77103.988108944657</c:v>
                </c:pt>
                <c:pt idx="1023">
                  <c:v>77297.293994765088</c:v>
                </c:pt>
                <c:pt idx="1024">
                  <c:v>77638.569617898131</c:v>
                </c:pt>
                <c:pt idx="1025">
                  <c:v>77589.621438051865</c:v>
                </c:pt>
                <c:pt idx="1026">
                  <c:v>77573.763621956765</c:v>
                </c:pt>
                <c:pt idx="1027">
                  <c:v>77550.801302359745</c:v>
                </c:pt>
                <c:pt idx="1028">
                  <c:v>77573.012853123582</c:v>
                </c:pt>
                <c:pt idx="1029">
                  <c:v>77615.752514709864</c:v>
                </c:pt>
                <c:pt idx="1030">
                  <c:v>77872.278241871303</c:v>
                </c:pt>
                <c:pt idx="1031">
                  <c:v>78098.668510306103</c:v>
                </c:pt>
                <c:pt idx="1032">
                  <c:v>78415.895243430103</c:v>
                </c:pt>
                <c:pt idx="1033">
                  <c:v>78408.308982146176</c:v>
                </c:pt>
                <c:pt idx="1034">
                  <c:v>78543.439374978436</c:v>
                </c:pt>
                <c:pt idx="1035">
                  <c:v>78492.255213697819</c:v>
                </c:pt>
                <c:pt idx="1036">
                  <c:v>78534.532849180308</c:v>
                </c:pt>
                <c:pt idx="1037">
                  <c:v>78630.675385701281</c:v>
                </c:pt>
                <c:pt idx="1038">
                  <c:v>78774.738079224946</c:v>
                </c:pt>
                <c:pt idx="1039">
                  <c:v>79139.183340965435</c:v>
                </c:pt>
                <c:pt idx="1040">
                  <c:v>79114.248179853108</c:v>
                </c:pt>
                <c:pt idx="1041">
                  <c:v>79340.643918680129</c:v>
                </c:pt>
                <c:pt idx="1042">
                  <c:v>79524.895345337645</c:v>
                </c:pt>
                <c:pt idx="1043">
                  <c:v>79491.021392308816</c:v>
                </c:pt>
                <c:pt idx="1044">
                  <c:v>79395.291321615368</c:v>
                </c:pt>
                <c:pt idx="1045">
                  <c:v>79459.349014754363</c:v>
                </c:pt>
                <c:pt idx="1046">
                  <c:v>79503.125684135521</c:v>
                </c:pt>
                <c:pt idx="1047">
                  <c:v>79655.227251210541</c:v>
                </c:pt>
                <c:pt idx="1048">
                  <c:v>79889.658095944207</c:v>
                </c:pt>
                <c:pt idx="1049">
                  <c:v>80105.413704123988</c:v>
                </c:pt>
                <c:pt idx="1050">
                  <c:v>80245.727699407711</c:v>
                </c:pt>
                <c:pt idx="1051">
                  <c:v>80379.320512687074</c:v>
                </c:pt>
                <c:pt idx="1052">
                  <c:v>80239.965872956571</c:v>
                </c:pt>
                <c:pt idx="1053">
                  <c:v>80261.123267333445</c:v>
                </c:pt>
                <c:pt idx="1054">
                  <c:v>80256.113725767282</c:v>
                </c:pt>
                <c:pt idx="1055">
                  <c:v>80435.220314449529</c:v>
                </c:pt>
                <c:pt idx="1056">
                  <c:v>80571.290100140672</c:v>
                </c:pt>
                <c:pt idx="1057">
                  <c:v>80799.502339364495</c:v>
                </c:pt>
                <c:pt idx="1058">
                  <c:v>81061.292694404998</c:v>
                </c:pt>
                <c:pt idx="1059">
                  <c:v>81144.15339483344</c:v>
                </c:pt>
                <c:pt idx="1060">
                  <c:v>81208.179324916549</c:v>
                </c:pt>
                <c:pt idx="1061">
                  <c:v>81044.401631605724</c:v>
                </c:pt>
                <c:pt idx="1062">
                  <c:v>81001.807606934701</c:v>
                </c:pt>
                <c:pt idx="1063">
                  <c:v>81103.759851944531</c:v>
                </c:pt>
                <c:pt idx="1064">
                  <c:v>81279.295819926818</c:v>
                </c:pt>
                <c:pt idx="1065">
                  <c:v>81529.17471462948</c:v>
                </c:pt>
                <c:pt idx="1066">
                  <c:v>81828.301959902077</c:v>
                </c:pt>
                <c:pt idx="1067">
                  <c:v>81884.529884657168</c:v>
                </c:pt>
                <c:pt idx="1068">
                  <c:v>81868.97103531468</c:v>
                </c:pt>
                <c:pt idx="1069">
                  <c:v>81734.880780626205</c:v>
                </c:pt>
                <c:pt idx="1070">
                  <c:v>81633.622372835482</c:v>
                </c:pt>
                <c:pt idx="1071">
                  <c:v>81839.213076946267</c:v>
                </c:pt>
                <c:pt idx="1072">
                  <c:v>81730.839874593396</c:v>
                </c:pt>
                <c:pt idx="1073">
                  <c:v>82148.942249426094</c:v>
                </c:pt>
                <c:pt idx="1074">
                  <c:v>82327.16321562136</c:v>
                </c:pt>
                <c:pt idx="1075">
                  <c:v>82472.950580142176</c:v>
                </c:pt>
                <c:pt idx="1076">
                  <c:v>82432.267075498166</c:v>
                </c:pt>
                <c:pt idx="1077">
                  <c:v>82489.72774664461</c:v>
                </c:pt>
                <c:pt idx="1078">
                  <c:v>82308.182723796752</c:v>
                </c:pt>
                <c:pt idx="1079">
                  <c:v>82415.729335250377</c:v>
                </c:pt>
                <c:pt idx="1080">
                  <c:v>82453.472361860098</c:v>
                </c:pt>
                <c:pt idx="1081">
                  <c:v>82533.205790120774</c:v>
                </c:pt>
                <c:pt idx="1082">
                  <c:v>82559.061582789131</c:v>
                </c:pt>
                <c:pt idx="1083">
                  <c:v>82507.350374954724</c:v>
                </c:pt>
                <c:pt idx="1084">
                  <c:v>82514.461954651531</c:v>
                </c:pt>
                <c:pt idx="1085">
                  <c:v>82411.447923517015</c:v>
                </c:pt>
                <c:pt idx="1086">
                  <c:v>82597.76328058113</c:v>
                </c:pt>
                <c:pt idx="1087">
                  <c:v>82803.120451212366</c:v>
                </c:pt>
                <c:pt idx="1088">
                  <c:v>82966.095788093953</c:v>
                </c:pt>
                <c:pt idx="1089">
                  <c:v>83305.67502402066</c:v>
                </c:pt>
                <c:pt idx="1090">
                  <c:v>83588.939620901627</c:v>
                </c:pt>
                <c:pt idx="1091">
                  <c:v>83814.741983380081</c:v>
                </c:pt>
                <c:pt idx="1092">
                  <c:v>83915.276278269346</c:v>
                </c:pt>
                <c:pt idx="1093">
                  <c:v>84120.019497692512</c:v>
                </c:pt>
                <c:pt idx="1094">
                  <c:v>84048.900529635226</c:v>
                </c:pt>
                <c:pt idx="1095">
                  <c:v>84015.19021304074</c:v>
                </c:pt>
                <c:pt idx="1096">
                  <c:v>83936.847568532816</c:v>
                </c:pt>
                <c:pt idx="1097">
                  <c:v>83932.433986896824</c:v>
                </c:pt>
                <c:pt idx="1098">
                  <c:v>83770.480516292271</c:v>
                </c:pt>
                <c:pt idx="1099">
                  <c:v>84016.054573304777</c:v>
                </c:pt>
                <c:pt idx="1100">
                  <c:v>84133.997132286546</c:v>
                </c:pt>
                <c:pt idx="1101">
                  <c:v>84266.421416597907</c:v>
                </c:pt>
                <c:pt idx="1102">
                  <c:v>84752.285695114217</c:v>
                </c:pt>
                <c:pt idx="1103">
                  <c:v>84789.447765222867</c:v>
                </c:pt>
                <c:pt idx="1104">
                  <c:v>84819.490618159194</c:v>
                </c:pt>
                <c:pt idx="1105">
                  <c:v>84734.753505568151</c:v>
                </c:pt>
                <c:pt idx="1106">
                  <c:v>84513.635307227189</c:v>
                </c:pt>
                <c:pt idx="1107">
                  <c:v>84463.840779473627</c:v>
                </c:pt>
                <c:pt idx="1108">
                  <c:v>84380.699147276799</c:v>
                </c:pt>
                <c:pt idx="1109">
                  <c:v>84570.899491723758</c:v>
                </c:pt>
                <c:pt idx="1110">
                  <c:v>84802.086687836505</c:v>
                </c:pt>
                <c:pt idx="1111">
                  <c:v>85149.325586476276</c:v>
                </c:pt>
                <c:pt idx="1112">
                  <c:v>85380.313161657105</c:v>
                </c:pt>
                <c:pt idx="1113">
                  <c:v>85520.797156422079</c:v>
                </c:pt>
                <c:pt idx="1114">
                  <c:v>85518.091925584245</c:v>
                </c:pt>
                <c:pt idx="1115">
                  <c:v>85024.465915289329</c:v>
                </c:pt>
                <c:pt idx="1116">
                  <c:v>84996.241860678259</c:v>
                </c:pt>
                <c:pt idx="1117">
                  <c:v>84971.587492588282</c:v>
                </c:pt>
                <c:pt idx="1118">
                  <c:v>85055.119026080065</c:v>
                </c:pt>
                <c:pt idx="1119">
                  <c:v>85260.943165938719</c:v>
                </c:pt>
                <c:pt idx="1120">
                  <c:v>85691.582380942273</c:v>
                </c:pt>
                <c:pt idx="1121">
                  <c:v>85904.69385655981</c:v>
                </c:pt>
                <c:pt idx="1122">
                  <c:v>85980.913312352801</c:v>
                </c:pt>
                <c:pt idx="1123">
                  <c:v>85769.37821381235</c:v>
                </c:pt>
                <c:pt idx="1124">
                  <c:v>85596.857692146077</c:v>
                </c:pt>
                <c:pt idx="1125">
                  <c:v>85478.213122339032</c:v>
                </c:pt>
                <c:pt idx="1126">
                  <c:v>85403.260409658367</c:v>
                </c:pt>
                <c:pt idx="1127">
                  <c:v>85394.537853417758</c:v>
                </c:pt>
                <c:pt idx="1128">
                  <c:v>85809.243303134193</c:v>
                </c:pt>
                <c:pt idx="1129">
                  <c:v>86086.696640359878</c:v>
                </c:pt>
                <c:pt idx="1130">
                  <c:v>86394.830942163884</c:v>
                </c:pt>
                <c:pt idx="1131">
                  <c:v>86311.254300369415</c:v>
                </c:pt>
                <c:pt idx="1132">
                  <c:v>86234.804236192838</c:v>
                </c:pt>
                <c:pt idx="1133">
                  <c:v>86147.661611027012</c:v>
                </c:pt>
                <c:pt idx="1134">
                  <c:v>85985.31242785939</c:v>
                </c:pt>
                <c:pt idx="1135">
                  <c:v>85769.856738370567</c:v>
                </c:pt>
                <c:pt idx="1136">
                  <c:v>85841.378779357881</c:v>
                </c:pt>
                <c:pt idx="1137">
                  <c:v>86006.682297192994</c:v>
                </c:pt>
                <c:pt idx="1138">
                  <c:v>86252.476098060986</c:v>
                </c:pt>
                <c:pt idx="1139">
                  <c:v>86391.517280771179</c:v>
                </c:pt>
                <c:pt idx="1140">
                  <c:v>86615.401132611732</c:v>
                </c:pt>
                <c:pt idx="1141">
                  <c:v>86460.865707755147</c:v>
                </c:pt>
                <c:pt idx="1142">
                  <c:v>86283.162831946145</c:v>
                </c:pt>
                <c:pt idx="1143">
                  <c:v>86106.686808045677</c:v>
                </c:pt>
                <c:pt idx="1144">
                  <c:v>85832.304975117833</c:v>
                </c:pt>
                <c:pt idx="1145">
                  <c:v>85783.347487515639</c:v>
                </c:pt>
                <c:pt idx="1146">
                  <c:v>85733.176255605169</c:v>
                </c:pt>
                <c:pt idx="1147">
                  <c:v>85949.62275080313</c:v>
                </c:pt>
                <c:pt idx="1148">
                  <c:v>86188.89476822516</c:v>
                </c:pt>
                <c:pt idx="1149">
                  <c:v>86159.700152925536</c:v>
                </c:pt>
                <c:pt idx="1150">
                  <c:v>86195.908151286232</c:v>
                </c:pt>
                <c:pt idx="1151">
                  <c:v>86022.880077214664</c:v>
                </c:pt>
                <c:pt idx="1152">
                  <c:v>85877.453455045848</c:v>
                </c:pt>
                <c:pt idx="1153">
                  <c:v>85777.586763114537</c:v>
                </c:pt>
                <c:pt idx="1154">
                  <c:v>85553.793852208226</c:v>
                </c:pt>
                <c:pt idx="1155">
                  <c:v>85360.199995762014</c:v>
                </c:pt>
                <c:pt idx="1156">
                  <c:v>85453.553736980117</c:v>
                </c:pt>
                <c:pt idx="1157">
                  <c:v>85781.746262473767</c:v>
                </c:pt>
                <c:pt idx="1158">
                  <c:v>85838.194661782938</c:v>
                </c:pt>
                <c:pt idx="1159">
                  <c:v>86002.246332071547</c:v>
                </c:pt>
                <c:pt idx="1160">
                  <c:v>86064.847526895945</c:v>
                </c:pt>
                <c:pt idx="1161">
                  <c:v>86200.068329653906</c:v>
                </c:pt>
                <c:pt idx="1162">
                  <c:v>86171.481042870102</c:v>
                </c:pt>
                <c:pt idx="1163">
                  <c:v>86024.463047555095</c:v>
                </c:pt>
                <c:pt idx="1164">
                  <c:v>85927.885239288255</c:v>
                </c:pt>
                <c:pt idx="1165">
                  <c:v>85855.256425353567</c:v>
                </c:pt>
                <c:pt idx="1166">
                  <c:v>85978.575710115838</c:v>
                </c:pt>
                <c:pt idx="1167">
                  <c:v>86135.402235665548</c:v>
                </c:pt>
                <c:pt idx="1168">
                  <c:v>86267.570907469926</c:v>
                </c:pt>
                <c:pt idx="1169">
                  <c:v>86618.696658932589</c:v>
                </c:pt>
                <c:pt idx="1170">
                  <c:v>86942.984765336296</c:v>
                </c:pt>
                <c:pt idx="1171">
                  <c:v>87330.438039690402</c:v>
                </c:pt>
                <c:pt idx="1172">
                  <c:v>87570.953929005875</c:v>
                </c:pt>
                <c:pt idx="1173">
                  <c:v>87706.506096556928</c:v>
                </c:pt>
                <c:pt idx="1174">
                  <c:v>87595.982722035682</c:v>
                </c:pt>
                <c:pt idx="1175">
                  <c:v>87709.213520252393</c:v>
                </c:pt>
                <c:pt idx="1176">
                  <c:v>87557.306973365456</c:v>
                </c:pt>
                <c:pt idx="1177">
                  <c:v>87844.514201894926</c:v>
                </c:pt>
                <c:pt idx="1178">
                  <c:v>88077.335709940016</c:v>
                </c:pt>
                <c:pt idx="1179">
                  <c:v>88657.884073778609</c:v>
                </c:pt>
                <c:pt idx="1180">
                  <c:v>88973.793053395071</c:v>
                </c:pt>
                <c:pt idx="1181">
                  <c:v>89334.716831080761</c:v>
                </c:pt>
                <c:pt idx="1182">
                  <c:v>89696.531557614275</c:v>
                </c:pt>
                <c:pt idx="1183">
                  <c:v>89739.768698090411</c:v>
                </c:pt>
                <c:pt idx="1184">
                  <c:v>89900.614179097116</c:v>
                </c:pt>
                <c:pt idx="1185">
                  <c:v>89656.962567473849</c:v>
                </c:pt>
                <c:pt idx="1186">
                  <c:v>89465.925611277562</c:v>
                </c:pt>
                <c:pt idx="1187">
                  <c:v>89455.476612759128</c:v>
                </c:pt>
                <c:pt idx="1188">
                  <c:v>89585.584899689289</c:v>
                </c:pt>
                <c:pt idx="1189">
                  <c:v>89795.078505781363</c:v>
                </c:pt>
                <c:pt idx="1190">
                  <c:v>90203.769269986486</c:v>
                </c:pt>
                <c:pt idx="1191">
                  <c:v>90558.335473224855</c:v>
                </c:pt>
                <c:pt idx="1192">
                  <c:v>90667.088609140454</c:v>
                </c:pt>
                <c:pt idx="1193">
                  <c:v>90709.750351986018</c:v>
                </c:pt>
                <c:pt idx="1194">
                  <c:v>90668.692560770214</c:v>
                </c:pt>
                <c:pt idx="1195">
                  <c:v>90540.987721178055</c:v>
                </c:pt>
                <c:pt idx="1196">
                  <c:v>90454.969525012959</c:v>
                </c:pt>
                <c:pt idx="1197">
                  <c:v>90283.033132399723</c:v>
                </c:pt>
                <c:pt idx="1198">
                  <c:v>90091.93718749714</c:v>
                </c:pt>
                <c:pt idx="1199">
                  <c:v>90096.25039382634</c:v>
                </c:pt>
                <c:pt idx="1200">
                  <c:v>90129.189492394667</c:v>
                </c:pt>
                <c:pt idx="1201">
                  <c:v>90374.097110341347</c:v>
                </c:pt>
                <c:pt idx="1202">
                  <c:v>90425.824219932256</c:v>
                </c:pt>
                <c:pt idx="1203">
                  <c:v>90686.391399102053</c:v>
                </c:pt>
                <c:pt idx="1204">
                  <c:v>90795.536748256578</c:v>
                </c:pt>
                <c:pt idx="1205">
                  <c:v>90849.502619368592</c:v>
                </c:pt>
                <c:pt idx="1206">
                  <c:v>90727.560073320768</c:v>
                </c:pt>
                <c:pt idx="1207">
                  <c:v>90362.059539435926</c:v>
                </c:pt>
                <c:pt idx="1208">
                  <c:v>90033.193427182632</c:v>
                </c:pt>
                <c:pt idx="1209">
                  <c:v>89920.649057909657</c:v>
                </c:pt>
                <c:pt idx="1210">
                  <c:v>89705.857162261964</c:v>
                </c:pt>
                <c:pt idx="1211">
                  <c:v>89928.021632714124</c:v>
                </c:pt>
                <c:pt idx="1212">
                  <c:v>90063.809340436477</c:v>
                </c:pt>
                <c:pt idx="1213">
                  <c:v>90129.429117870663</c:v>
                </c:pt>
                <c:pt idx="1214">
                  <c:v>90314.370611353326</c:v>
                </c:pt>
                <c:pt idx="1215">
                  <c:v>90475.856256680709</c:v>
                </c:pt>
                <c:pt idx="1216">
                  <c:v>90395.849664650639</c:v>
                </c:pt>
                <c:pt idx="1217">
                  <c:v>90451.411606411129</c:v>
                </c:pt>
                <c:pt idx="1218">
                  <c:v>89999.03890649385</c:v>
                </c:pt>
                <c:pt idx="1219">
                  <c:v>89686.579363498473</c:v>
                </c:pt>
                <c:pt idx="1220">
                  <c:v>89534.591362258594</c:v>
                </c:pt>
                <c:pt idx="1221">
                  <c:v>89285.69928432595</c:v>
                </c:pt>
                <c:pt idx="1222">
                  <c:v>89412.722710929564</c:v>
                </c:pt>
                <c:pt idx="1223">
                  <c:v>89499.447423018384</c:v>
                </c:pt>
                <c:pt idx="1224">
                  <c:v>89822.964181330273</c:v>
                </c:pt>
                <c:pt idx="1225">
                  <c:v>90126.11122842232</c:v>
                </c:pt>
                <c:pt idx="1226">
                  <c:v>90225.889198200835</c:v>
                </c:pt>
                <c:pt idx="1227">
                  <c:v>90055.072436613875</c:v>
                </c:pt>
                <c:pt idx="1228">
                  <c:v>89682.782794497442</c:v>
                </c:pt>
                <c:pt idx="1229">
                  <c:v>89141.360120751357</c:v>
                </c:pt>
                <c:pt idx="1230">
                  <c:v>88851.946977681553</c:v>
                </c:pt>
                <c:pt idx="1231">
                  <c:v>88815.447539332599</c:v>
                </c:pt>
                <c:pt idx="1232">
                  <c:v>88611.567276430782</c:v>
                </c:pt>
                <c:pt idx="1233">
                  <c:v>88854.637009164842</c:v>
                </c:pt>
                <c:pt idx="1234">
                  <c:v>89052.766219114477</c:v>
                </c:pt>
                <c:pt idx="1235">
                  <c:v>89077.10717270225</c:v>
                </c:pt>
                <c:pt idx="1236">
                  <c:v>89182.378057406037</c:v>
                </c:pt>
                <c:pt idx="1237">
                  <c:v>89214.698961077578</c:v>
                </c:pt>
                <c:pt idx="1238">
                  <c:v>88985.71444259306</c:v>
                </c:pt>
                <c:pt idx="1239">
                  <c:v>88393.3314646496</c:v>
                </c:pt>
                <c:pt idx="1240">
                  <c:v>88137.017566365364</c:v>
                </c:pt>
                <c:pt idx="1241">
                  <c:v>87907.50683022078</c:v>
                </c:pt>
                <c:pt idx="1242">
                  <c:v>87866.119417455411</c:v>
                </c:pt>
                <c:pt idx="1243">
                  <c:v>87989.528181686474</c:v>
                </c:pt>
                <c:pt idx="1244">
                  <c:v>88528.902578743218</c:v>
                </c:pt>
                <c:pt idx="1245">
                  <c:v>89122.78614331175</c:v>
                </c:pt>
                <c:pt idx="1246">
                  <c:v>89561.368850737621</c:v>
                </c:pt>
                <c:pt idx="1247">
                  <c:v>89897.296549015897</c:v>
                </c:pt>
                <c:pt idx="1248">
                  <c:v>90104.968988531822</c:v>
                </c:pt>
                <c:pt idx="1249">
                  <c:v>89782.895883850913</c:v>
                </c:pt>
                <c:pt idx="1250">
                  <c:v>89439.388543117588</c:v>
                </c:pt>
                <c:pt idx="1251">
                  <c:v>89047.606920187172</c:v>
                </c:pt>
                <c:pt idx="1252">
                  <c:v>88547.583460998168</c:v>
                </c:pt>
                <c:pt idx="1253">
                  <c:v>88321.854646693886</c:v>
                </c:pt>
                <c:pt idx="1254">
                  <c:v>88442.813572339786</c:v>
                </c:pt>
                <c:pt idx="1255">
                  <c:v>88822.338363877658</c:v>
                </c:pt>
                <c:pt idx="1256">
                  <c:v>89484.22526756466</c:v>
                </c:pt>
                <c:pt idx="1257">
                  <c:v>90196.395998248088</c:v>
                </c:pt>
                <c:pt idx="1258">
                  <c:v>90900.998897241065</c:v>
                </c:pt>
                <c:pt idx="1259">
                  <c:v>91167.991552094536</c:v>
                </c:pt>
                <c:pt idx="1260">
                  <c:v>91343.672066245141</c:v>
                </c:pt>
                <c:pt idx="1261">
                  <c:v>91080.091207944104</c:v>
                </c:pt>
                <c:pt idx="1262">
                  <c:v>90890.563124069988</c:v>
                </c:pt>
                <c:pt idx="1263">
                  <c:v>90472.279876837129</c:v>
                </c:pt>
                <c:pt idx="1264">
                  <c:v>90198.128715415063</c:v>
                </c:pt>
                <c:pt idx="1265">
                  <c:v>90017.470870308593</c:v>
                </c:pt>
                <c:pt idx="1266">
                  <c:v>89801.953139033314</c:v>
                </c:pt>
                <c:pt idx="1267">
                  <c:v>89700.34657416954</c:v>
                </c:pt>
                <c:pt idx="1268">
                  <c:v>89640.633831112369</c:v>
                </c:pt>
                <c:pt idx="1269">
                  <c:v>89926.289075975263</c:v>
                </c:pt>
                <c:pt idx="1270">
                  <c:v>90311.052509121306</c:v>
                </c:pt>
                <c:pt idx="1271">
                  <c:v>90641.517689552536</c:v>
                </c:pt>
                <c:pt idx="1272">
                  <c:v>91007.202708714249</c:v>
                </c:pt>
                <c:pt idx="1273">
                  <c:v>91487.386128487109</c:v>
                </c:pt>
                <c:pt idx="1274">
                  <c:v>91415.721709652251</c:v>
                </c:pt>
                <c:pt idx="1275">
                  <c:v>91006.336098059721</c:v>
                </c:pt>
                <c:pt idx="1276">
                  <c:v>90673.96532784884</c:v>
                </c:pt>
                <c:pt idx="1277">
                  <c:v>90175.01361656787</c:v>
                </c:pt>
                <c:pt idx="1278">
                  <c:v>89630.442238415577</c:v>
                </c:pt>
                <c:pt idx="1279">
                  <c:v>89358.544068751537</c:v>
                </c:pt>
                <c:pt idx="1280">
                  <c:v>89341.350845881039</c:v>
                </c:pt>
                <c:pt idx="1281">
                  <c:v>89485.330990545743</c:v>
                </c:pt>
                <c:pt idx="1282">
                  <c:v>89974.358688489781</c:v>
                </c:pt>
                <c:pt idx="1283">
                  <c:v>90251.327325491191</c:v>
                </c:pt>
                <c:pt idx="1284">
                  <c:v>90723.633075177713</c:v>
                </c:pt>
                <c:pt idx="1285">
                  <c:v>90845.925757071978</c:v>
                </c:pt>
                <c:pt idx="1286">
                  <c:v>90871.369519244836</c:v>
                </c:pt>
                <c:pt idx="1287">
                  <c:v>90563.847693235148</c:v>
                </c:pt>
                <c:pt idx="1288">
                  <c:v>90180.672559095416</c:v>
                </c:pt>
                <c:pt idx="1289">
                  <c:v>89566.178872282675</c:v>
                </c:pt>
                <c:pt idx="1290">
                  <c:v>88836.599103889326</c:v>
                </c:pt>
                <c:pt idx="1291">
                  <c:v>88248.150558256704</c:v>
                </c:pt>
                <c:pt idx="1292">
                  <c:v>88015.205215542315</c:v>
                </c:pt>
                <c:pt idx="1293">
                  <c:v>88055.600020919621</c:v>
                </c:pt>
                <c:pt idx="1294">
                  <c:v>88414.940639881708</c:v>
                </c:pt>
                <c:pt idx="1295">
                  <c:v>88908.198611317945</c:v>
                </c:pt>
                <c:pt idx="1296">
                  <c:v>89277.333211024335</c:v>
                </c:pt>
                <c:pt idx="1297">
                  <c:v>89666.564495898274</c:v>
                </c:pt>
                <c:pt idx="1298">
                  <c:v>89997.195716491726</c:v>
                </c:pt>
                <c:pt idx="1299">
                  <c:v>89675.392399769102</c:v>
                </c:pt>
                <c:pt idx="1300">
                  <c:v>89135.334621554881</c:v>
                </c:pt>
                <c:pt idx="1301">
                  <c:v>88608.01156107377</c:v>
                </c:pt>
                <c:pt idx="1302">
                  <c:v>88148.198836534444</c:v>
                </c:pt>
                <c:pt idx="1303">
                  <c:v>87783.254235492306</c:v>
                </c:pt>
                <c:pt idx="1304">
                  <c:v>87273.221783781119</c:v>
                </c:pt>
                <c:pt idx="1305">
                  <c:v>87065.636039985198</c:v>
                </c:pt>
                <c:pt idx="1306">
                  <c:v>87051.144460437819</c:v>
                </c:pt>
                <c:pt idx="1307">
                  <c:v>87396.973856861659</c:v>
                </c:pt>
                <c:pt idx="1308">
                  <c:v>88042.337644261264</c:v>
                </c:pt>
                <c:pt idx="1309">
                  <c:v>88607.772057080452</c:v>
                </c:pt>
                <c:pt idx="1310">
                  <c:v>88938.305547357799</c:v>
                </c:pt>
                <c:pt idx="1311">
                  <c:v>89186.560959947994</c:v>
                </c:pt>
                <c:pt idx="1312">
                  <c:v>88832.766753742937</c:v>
                </c:pt>
                <c:pt idx="1313">
                  <c:v>88090.598241869026</c:v>
                </c:pt>
                <c:pt idx="1314">
                  <c:v>87383.346135613814</c:v>
                </c:pt>
                <c:pt idx="1315">
                  <c:v>86396.543002164966</c:v>
                </c:pt>
                <c:pt idx="1316">
                  <c:v>85649.749950926911</c:v>
                </c:pt>
                <c:pt idx="1317">
                  <c:v>85524.477747403958</c:v>
                </c:pt>
                <c:pt idx="1318">
                  <c:v>85505.099498139156</c:v>
                </c:pt>
                <c:pt idx="1319">
                  <c:v>86038.82026487714</c:v>
                </c:pt>
                <c:pt idx="1320">
                  <c:v>86640.789675933222</c:v>
                </c:pt>
                <c:pt idx="1321">
                  <c:v>87256.151046264771</c:v>
                </c:pt>
                <c:pt idx="1322">
                  <c:v>87537.195786795375</c:v>
                </c:pt>
                <c:pt idx="1323">
                  <c:v>87788.153512596182</c:v>
                </c:pt>
                <c:pt idx="1324">
                  <c:v>87636.997992047167</c:v>
                </c:pt>
                <c:pt idx="1325">
                  <c:v>87304.527607924814</c:v>
                </c:pt>
                <c:pt idx="1326">
                  <c:v>86561.384528625538</c:v>
                </c:pt>
                <c:pt idx="1327">
                  <c:v>85717.348416210938</c:v>
                </c:pt>
                <c:pt idx="1328">
                  <c:v>84974.402492937879</c:v>
                </c:pt>
                <c:pt idx="1329">
                  <c:v>84584.751283176316</c:v>
                </c:pt>
                <c:pt idx="1330">
                  <c:v>84381.931533146286</c:v>
                </c:pt>
                <c:pt idx="1331">
                  <c:v>84558.997689888798</c:v>
                </c:pt>
                <c:pt idx="1332">
                  <c:v>84921.175650989651</c:v>
                </c:pt>
                <c:pt idx="1333">
                  <c:v>85794.022347213133</c:v>
                </c:pt>
                <c:pt idx="1334">
                  <c:v>86479.146598485022</c:v>
                </c:pt>
                <c:pt idx="1335">
                  <c:v>87016.398118107187</c:v>
                </c:pt>
                <c:pt idx="1336">
                  <c:v>87357.195823935443</c:v>
                </c:pt>
                <c:pt idx="1337">
                  <c:v>87118.428738716859</c:v>
                </c:pt>
                <c:pt idx="1338">
                  <c:v>86477.931550524372</c:v>
                </c:pt>
                <c:pt idx="1339">
                  <c:v>85401.052164591732</c:v>
                </c:pt>
                <c:pt idx="1340">
                  <c:v>84274.256778709678</c:v>
                </c:pt>
                <c:pt idx="1341">
                  <c:v>83329.813507778585</c:v>
                </c:pt>
                <c:pt idx="1342">
                  <c:v>82848.076451530418</c:v>
                </c:pt>
                <c:pt idx="1343">
                  <c:v>82749.325420488953</c:v>
                </c:pt>
                <c:pt idx="1344">
                  <c:v>82815.728604502685</c:v>
                </c:pt>
                <c:pt idx="1345">
                  <c:v>83414.87970912148</c:v>
                </c:pt>
                <c:pt idx="1346">
                  <c:v>84092.303594854675</c:v>
                </c:pt>
                <c:pt idx="1347">
                  <c:v>84807.587492798863</c:v>
                </c:pt>
                <c:pt idx="1348">
                  <c:v>85421.920161069022</c:v>
                </c:pt>
                <c:pt idx="1349">
                  <c:v>85862.379331587988</c:v>
                </c:pt>
                <c:pt idx="1350">
                  <c:v>86081.892396543466</c:v>
                </c:pt>
                <c:pt idx="1351">
                  <c:v>85980.287497371566</c:v>
                </c:pt>
                <c:pt idx="1352">
                  <c:v>85444.59176867007</c:v>
                </c:pt>
                <c:pt idx="1353">
                  <c:v>84705.925953134851</c:v>
                </c:pt>
                <c:pt idx="1354">
                  <c:v>83846.003260308411</c:v>
                </c:pt>
                <c:pt idx="1355">
                  <c:v>82877.980339164642</c:v>
                </c:pt>
                <c:pt idx="1356">
                  <c:v>82387.431786908928</c:v>
                </c:pt>
                <c:pt idx="1357">
                  <c:v>81857.086156822552</c:v>
                </c:pt>
                <c:pt idx="1358">
                  <c:v>81582.563940103151</c:v>
                </c:pt>
                <c:pt idx="1359">
                  <c:v>81604.713550931163</c:v>
                </c:pt>
                <c:pt idx="1360">
                  <c:v>82211.152125463632</c:v>
                </c:pt>
                <c:pt idx="1361">
                  <c:v>83258.005627137623</c:v>
                </c:pt>
                <c:pt idx="1362">
                  <c:v>84177.273212951477</c:v>
                </c:pt>
                <c:pt idx="1363">
                  <c:v>84791.655432203566</c:v>
                </c:pt>
                <c:pt idx="1364">
                  <c:v>85054.511847691145</c:v>
                </c:pt>
                <c:pt idx="1365">
                  <c:v>85099.149080726638</c:v>
                </c:pt>
                <c:pt idx="1366">
                  <c:v>84726.640544938637</c:v>
                </c:pt>
                <c:pt idx="1367">
                  <c:v>84246.428498597874</c:v>
                </c:pt>
                <c:pt idx="1368">
                  <c:v>83606.591004002694</c:v>
                </c:pt>
                <c:pt idx="1369">
                  <c:v>82347.999735358957</c:v>
                </c:pt>
                <c:pt idx="1370">
                  <c:v>81470.039089151265</c:v>
                </c:pt>
                <c:pt idx="1371">
                  <c:v>81086.133911066136</c:v>
                </c:pt>
                <c:pt idx="1372">
                  <c:v>80755.208098454052</c:v>
                </c:pt>
                <c:pt idx="1373">
                  <c:v>80904.139608093566</c:v>
                </c:pt>
                <c:pt idx="1374">
                  <c:v>81334.384408440004</c:v>
                </c:pt>
                <c:pt idx="1375">
                  <c:v>81991.682324971582</c:v>
                </c:pt>
                <c:pt idx="1376">
                  <c:v>82771.398282688227</c:v>
                </c:pt>
                <c:pt idx="1377">
                  <c:v>83564.908251069588</c:v>
                </c:pt>
                <c:pt idx="1378">
                  <c:v>84037.001626654601</c:v>
                </c:pt>
                <c:pt idx="1379">
                  <c:v>84397.124885292695</c:v>
                </c:pt>
                <c:pt idx="1380">
                  <c:v>84278.192863480625</c:v>
                </c:pt>
                <c:pt idx="1381">
                  <c:v>83893.447760801195</c:v>
                </c:pt>
                <c:pt idx="1382">
                  <c:v>83209.34472665815</c:v>
                </c:pt>
                <c:pt idx="1383">
                  <c:v>82409.114282908413</c:v>
                </c:pt>
                <c:pt idx="1384">
                  <c:v>81786.182787234924</c:v>
                </c:pt>
                <c:pt idx="1385">
                  <c:v>81150.028907434491</c:v>
                </c:pt>
                <c:pt idx="1386">
                  <c:v>80765.964888039758</c:v>
                </c:pt>
                <c:pt idx="1387">
                  <c:v>80572.262859450944</c:v>
                </c:pt>
                <c:pt idx="1388">
                  <c:v>80900.33949568322</c:v>
                </c:pt>
                <c:pt idx="1389">
                  <c:v>81414.707028907549</c:v>
                </c:pt>
                <c:pt idx="1390">
                  <c:v>82199.889508081484</c:v>
                </c:pt>
                <c:pt idx="1391">
                  <c:v>83058.130726292162</c:v>
                </c:pt>
                <c:pt idx="1392">
                  <c:v>83410.228272908236</c:v>
                </c:pt>
                <c:pt idx="1393">
                  <c:v>83548.728151295771</c:v>
                </c:pt>
                <c:pt idx="1394">
                  <c:v>83635.035802442639</c:v>
                </c:pt>
                <c:pt idx="1395">
                  <c:v>83500.317350615602</c:v>
                </c:pt>
                <c:pt idx="1396">
                  <c:v>82828.006015365754</c:v>
                </c:pt>
                <c:pt idx="1397">
                  <c:v>82097.8679128863</c:v>
                </c:pt>
                <c:pt idx="1398">
                  <c:v>81024.206040639954</c:v>
                </c:pt>
                <c:pt idx="1399">
                  <c:v>80227.873453246546</c:v>
                </c:pt>
                <c:pt idx="1400">
                  <c:v>79939.686197996052</c:v>
                </c:pt>
                <c:pt idx="1401">
                  <c:v>80037.527812581713</c:v>
                </c:pt>
                <c:pt idx="1402">
                  <c:v>80662.93419860462</c:v>
                </c:pt>
                <c:pt idx="1403">
                  <c:v>81617.827145529198</c:v>
                </c:pt>
                <c:pt idx="1404">
                  <c:v>82464.975509964308</c:v>
                </c:pt>
                <c:pt idx="1405">
                  <c:v>83315.234783354055</c:v>
                </c:pt>
                <c:pt idx="1406">
                  <c:v>84124.782917987744</c:v>
                </c:pt>
                <c:pt idx="1407">
                  <c:v>84275.010887847238</c:v>
                </c:pt>
                <c:pt idx="1408">
                  <c:v>83636.617102457385</c:v>
                </c:pt>
                <c:pt idx="1409">
                  <c:v>82815.12208784376</c:v>
                </c:pt>
                <c:pt idx="1410">
                  <c:v>81601.903508814255</c:v>
                </c:pt>
                <c:pt idx="1411">
                  <c:v>80592.323869989399</c:v>
                </c:pt>
                <c:pt idx="1412">
                  <c:v>79777.262015202301</c:v>
                </c:pt>
                <c:pt idx="1413">
                  <c:v>79478.422041442289</c:v>
                </c:pt>
                <c:pt idx="1414">
                  <c:v>79415.20700977958</c:v>
                </c:pt>
                <c:pt idx="1415">
                  <c:v>79746.206587695066</c:v>
                </c:pt>
                <c:pt idx="1416">
                  <c:v>80244.865258931357</c:v>
                </c:pt>
                <c:pt idx="1417">
                  <c:v>80899.862187554711</c:v>
                </c:pt>
                <c:pt idx="1418">
                  <c:v>82138.396559185479</c:v>
                </c:pt>
                <c:pt idx="1419">
                  <c:v>83472.481220837726</c:v>
                </c:pt>
                <c:pt idx="1420">
                  <c:v>84363.298669601383</c:v>
                </c:pt>
                <c:pt idx="1421">
                  <c:v>84884.618559572191</c:v>
                </c:pt>
                <c:pt idx="1422">
                  <c:v>84506.626847484367</c:v>
                </c:pt>
                <c:pt idx="1423">
                  <c:v>83927.284820287561</c:v>
                </c:pt>
                <c:pt idx="1424">
                  <c:v>82980.671818965522</c:v>
                </c:pt>
                <c:pt idx="1425">
                  <c:v>81466.366141270366</c:v>
                </c:pt>
                <c:pt idx="1426">
                  <c:v>80239.727326504784</c:v>
                </c:pt>
                <c:pt idx="1427">
                  <c:v>79081.613179183259</c:v>
                </c:pt>
                <c:pt idx="1428">
                  <c:v>78493.959485774991</c:v>
                </c:pt>
                <c:pt idx="1429">
                  <c:v>78583.281282269701</c:v>
                </c:pt>
                <c:pt idx="1430">
                  <c:v>78932.144434063317</c:v>
                </c:pt>
                <c:pt idx="1431">
                  <c:v>79855.169664273126</c:v>
                </c:pt>
                <c:pt idx="1432">
                  <c:v>80911.721503473455</c:v>
                </c:pt>
                <c:pt idx="1433">
                  <c:v>82003.439568739006</c:v>
                </c:pt>
                <c:pt idx="1434">
                  <c:v>83401.403444286392</c:v>
                </c:pt>
                <c:pt idx="1435">
                  <c:v>84293.275124543114</c:v>
                </c:pt>
                <c:pt idx="1436">
                  <c:v>84998.44972737621</c:v>
                </c:pt>
                <c:pt idx="1437">
                  <c:v>85201.085605508051</c:v>
                </c:pt>
                <c:pt idx="1438">
                  <c:v>84950.723479569613</c:v>
                </c:pt>
                <c:pt idx="1439">
                  <c:v>84633.076870609104</c:v>
                </c:pt>
                <c:pt idx="1440">
                  <c:v>83829.453112690608</c:v>
                </c:pt>
                <c:pt idx="1441">
                  <c:v>82965.967122505666</c:v>
                </c:pt>
                <c:pt idx="1442">
                  <c:v>81630.922480021371</c:v>
                </c:pt>
                <c:pt idx="1443">
                  <c:v>80816.390667758242</c:v>
                </c:pt>
                <c:pt idx="1444">
                  <c:v>80092.937131621613</c:v>
                </c:pt>
                <c:pt idx="1445">
                  <c:v>79475.377674652511</c:v>
                </c:pt>
                <c:pt idx="1446">
                  <c:v>79210.801249437442</c:v>
                </c:pt>
                <c:pt idx="1447">
                  <c:v>79496.02815426595</c:v>
                </c:pt>
                <c:pt idx="1448">
                  <c:v>80149.082579286973</c:v>
                </c:pt>
                <c:pt idx="1449">
                  <c:v>81101.317912651401</c:v>
                </c:pt>
                <c:pt idx="1450">
                  <c:v>82702.27675427268</c:v>
                </c:pt>
                <c:pt idx="1451">
                  <c:v>84313.250087481239</c:v>
                </c:pt>
                <c:pt idx="1452">
                  <c:v>85306.467570282752</c:v>
                </c:pt>
                <c:pt idx="1453">
                  <c:v>85740.538075546428</c:v>
                </c:pt>
                <c:pt idx="1454">
                  <c:v>85302.787311299835</c:v>
                </c:pt>
                <c:pt idx="1455">
                  <c:v>84640.545631629793</c:v>
                </c:pt>
                <c:pt idx="1456">
                  <c:v>83528.631916680781</c:v>
                </c:pt>
                <c:pt idx="1457">
                  <c:v>81854.900230201107</c:v>
                </c:pt>
                <c:pt idx="1458">
                  <c:v>80161.559649254195</c:v>
                </c:pt>
                <c:pt idx="1459">
                  <c:v>79170.958030327311</c:v>
                </c:pt>
                <c:pt idx="1460">
                  <c:v>78470.008264669537</c:v>
                </c:pt>
                <c:pt idx="1461">
                  <c:v>78419.065361645262</c:v>
                </c:pt>
                <c:pt idx="1462">
                  <c:v>79115.586599120536</c:v>
                </c:pt>
                <c:pt idx="1463">
                  <c:v>80523.075086521203</c:v>
                </c:pt>
                <c:pt idx="1464">
                  <c:v>81903.009652205743</c:v>
                </c:pt>
                <c:pt idx="1465">
                  <c:v>82995.505299545359</c:v>
                </c:pt>
                <c:pt idx="1466">
                  <c:v>84515.953070496427</c:v>
                </c:pt>
                <c:pt idx="1467">
                  <c:v>85222.191065227365</c:v>
                </c:pt>
                <c:pt idx="1468">
                  <c:v>85376.503976437947</c:v>
                </c:pt>
                <c:pt idx="1469">
                  <c:v>85410.013971686494</c:v>
                </c:pt>
                <c:pt idx="1470">
                  <c:v>84961.155462449431</c:v>
                </c:pt>
                <c:pt idx="1471">
                  <c:v>83655.978935744133</c:v>
                </c:pt>
                <c:pt idx="1472">
                  <c:v>82693.82282705151</c:v>
                </c:pt>
                <c:pt idx="1473">
                  <c:v>81217.470373655044</c:v>
                </c:pt>
                <c:pt idx="1474">
                  <c:v>80410.279853020154</c:v>
                </c:pt>
                <c:pt idx="1475">
                  <c:v>79794.761958590694</c:v>
                </c:pt>
                <c:pt idx="1476">
                  <c:v>79652.16414181146</c:v>
                </c:pt>
                <c:pt idx="1477">
                  <c:v>80045.362043445246</c:v>
                </c:pt>
                <c:pt idx="1478">
                  <c:v>80619.616828887869</c:v>
                </c:pt>
                <c:pt idx="1479">
                  <c:v>81112.462734800371</c:v>
                </c:pt>
                <c:pt idx="1480">
                  <c:v>82357.425862130549</c:v>
                </c:pt>
                <c:pt idx="1481">
                  <c:v>83678.043931943146</c:v>
                </c:pt>
                <c:pt idx="1482">
                  <c:v>84746.52746878576</c:v>
                </c:pt>
                <c:pt idx="1483">
                  <c:v>85359.703149328154</c:v>
                </c:pt>
                <c:pt idx="1484">
                  <c:v>85655.142301117899</c:v>
                </c:pt>
                <c:pt idx="1485">
                  <c:v>85200.239182979072</c:v>
                </c:pt>
                <c:pt idx="1486">
                  <c:v>83630.365458566652</c:v>
                </c:pt>
                <c:pt idx="1487">
                  <c:v>81720.553977101168</c:v>
                </c:pt>
                <c:pt idx="1488">
                  <c:v>79851.996038155572</c:v>
                </c:pt>
                <c:pt idx="1489">
                  <c:v>78390.717831808521</c:v>
                </c:pt>
                <c:pt idx="1490">
                  <c:v>77644.319744889362</c:v>
                </c:pt>
                <c:pt idx="1491">
                  <c:v>77380.026505175847</c:v>
                </c:pt>
                <c:pt idx="1492">
                  <c:v>77763.229188572426</c:v>
                </c:pt>
                <c:pt idx="1493">
                  <c:v>78666.341275737694</c:v>
                </c:pt>
                <c:pt idx="1494">
                  <c:v>79925.119706552912</c:v>
                </c:pt>
                <c:pt idx="1495">
                  <c:v>81635.936570263628</c:v>
                </c:pt>
                <c:pt idx="1496">
                  <c:v>83232.617975596077</c:v>
                </c:pt>
                <c:pt idx="1497">
                  <c:v>84315.328524332814</c:v>
                </c:pt>
                <c:pt idx="1498">
                  <c:v>85270.898104874941</c:v>
                </c:pt>
                <c:pt idx="1499">
                  <c:v>85460.914721332112</c:v>
                </c:pt>
                <c:pt idx="1500">
                  <c:v>85322.53196708046</c:v>
                </c:pt>
                <c:pt idx="1501">
                  <c:v>85089.470861226102</c:v>
                </c:pt>
                <c:pt idx="1502">
                  <c:v>83841.461150849602</c:v>
                </c:pt>
                <c:pt idx="1503">
                  <c:v>82362.184881219306</c:v>
                </c:pt>
                <c:pt idx="1504">
                  <c:v>81079.891438862905</c:v>
                </c:pt>
                <c:pt idx="1505">
                  <c:v>79702.660475740326</c:v>
                </c:pt>
                <c:pt idx="1506">
                  <c:v>78653.639996909493</c:v>
                </c:pt>
                <c:pt idx="1507">
                  <c:v>77687.79455181188</c:v>
                </c:pt>
                <c:pt idx="1508">
                  <c:v>77340.609273538052</c:v>
                </c:pt>
                <c:pt idx="1509">
                  <c:v>77536.280708245802</c:v>
                </c:pt>
                <c:pt idx="1510">
                  <c:v>78019.292394315169</c:v>
                </c:pt>
                <c:pt idx="1511">
                  <c:v>79104.475927642881</c:v>
                </c:pt>
                <c:pt idx="1512">
                  <c:v>81045.613375552712</c:v>
                </c:pt>
                <c:pt idx="1513">
                  <c:v>82972.345270277612</c:v>
                </c:pt>
                <c:pt idx="1514">
                  <c:v>84662.878480402112</c:v>
                </c:pt>
                <c:pt idx="1515">
                  <c:v>86069.394041606662</c:v>
                </c:pt>
                <c:pt idx="1516">
                  <c:v>86799.257072930777</c:v>
                </c:pt>
                <c:pt idx="1517">
                  <c:v>86648.651151066457</c:v>
                </c:pt>
                <c:pt idx="1518">
                  <c:v>86046.182971475544</c:v>
                </c:pt>
                <c:pt idx="1519">
                  <c:v>84362.673285065772</c:v>
                </c:pt>
                <c:pt idx="1520">
                  <c:v>82899.66877390584</c:v>
                </c:pt>
                <c:pt idx="1521">
                  <c:v>81269.986039986077</c:v>
                </c:pt>
                <c:pt idx="1522">
                  <c:v>79785.09477141434</c:v>
                </c:pt>
                <c:pt idx="1523">
                  <c:v>78233.031792196663</c:v>
                </c:pt>
                <c:pt idx="1524">
                  <c:v>77359.301623356441</c:v>
                </c:pt>
                <c:pt idx="1525">
                  <c:v>76844.102635762349</c:v>
                </c:pt>
                <c:pt idx="1526">
                  <c:v>76854.222393782577</c:v>
                </c:pt>
                <c:pt idx="1527">
                  <c:v>77657.633045808558</c:v>
                </c:pt>
                <c:pt idx="1528">
                  <c:v>78659.743192734735</c:v>
                </c:pt>
                <c:pt idx="1529">
                  <c:v>79852.711479242338</c:v>
                </c:pt>
                <c:pt idx="1530">
                  <c:v>81267.672375473703</c:v>
                </c:pt>
                <c:pt idx="1531">
                  <c:v>82505.6413949532</c:v>
                </c:pt>
                <c:pt idx="1532">
                  <c:v>83536.354141787131</c:v>
                </c:pt>
                <c:pt idx="1533">
                  <c:v>85053.407887389898</c:v>
                </c:pt>
                <c:pt idx="1534">
                  <c:v>86089.144783359792</c:v>
                </c:pt>
                <c:pt idx="1535">
                  <c:v>86884.947784179356</c:v>
                </c:pt>
                <c:pt idx="1536">
                  <c:v>87003.158898800291</c:v>
                </c:pt>
                <c:pt idx="1537">
                  <c:v>85732.808165177412</c:v>
                </c:pt>
                <c:pt idx="1538">
                  <c:v>83886.20228911507</c:v>
                </c:pt>
                <c:pt idx="1539">
                  <c:v>81932.162546346546</c:v>
                </c:pt>
                <c:pt idx="1540">
                  <c:v>80287.437412151921</c:v>
                </c:pt>
                <c:pt idx="1541">
                  <c:v>78902.813719429832</c:v>
                </c:pt>
                <c:pt idx="1542">
                  <c:v>77999.875082309678</c:v>
                </c:pt>
                <c:pt idx="1543">
                  <c:v>77663.731210981496</c:v>
                </c:pt>
                <c:pt idx="1544">
                  <c:v>77435.941614504874</c:v>
                </c:pt>
                <c:pt idx="1545">
                  <c:v>77914.039696389591</c:v>
                </c:pt>
                <c:pt idx="1546">
                  <c:v>79273.401379185423</c:v>
                </c:pt>
                <c:pt idx="1547">
                  <c:v>81056.64763354772</c:v>
                </c:pt>
                <c:pt idx="1548">
                  <c:v>82883.990583156192</c:v>
                </c:pt>
                <c:pt idx="1549">
                  <c:v>84288.732042031625</c:v>
                </c:pt>
                <c:pt idx="1550">
                  <c:v>86069.872622568073</c:v>
                </c:pt>
                <c:pt idx="1551">
                  <c:v>87333.513422735079</c:v>
                </c:pt>
                <c:pt idx="1552">
                  <c:v>87945.082017040128</c:v>
                </c:pt>
                <c:pt idx="1553">
                  <c:v>87634.548478412908</c:v>
                </c:pt>
                <c:pt idx="1554">
                  <c:v>86451.421550195431</c:v>
                </c:pt>
                <c:pt idx="1555">
                  <c:v>84973.427361708775</c:v>
                </c:pt>
                <c:pt idx="1556">
                  <c:v>83417.21462398424</c:v>
                </c:pt>
                <c:pt idx="1557">
                  <c:v>81514.610986251311</c:v>
                </c:pt>
                <c:pt idx="1558">
                  <c:v>79669.79087214137</c:v>
                </c:pt>
                <c:pt idx="1559">
                  <c:v>77855.171123694541</c:v>
                </c:pt>
                <c:pt idx="1560">
                  <c:v>76971.951412711423</c:v>
                </c:pt>
                <c:pt idx="1561">
                  <c:v>76683.681165940769</c:v>
                </c:pt>
                <c:pt idx="1562">
                  <c:v>76688.932417090778</c:v>
                </c:pt>
                <c:pt idx="1563">
                  <c:v>77438.761243497356</c:v>
                </c:pt>
                <c:pt idx="1564">
                  <c:v>78223.394659788173</c:v>
                </c:pt>
                <c:pt idx="1565">
                  <c:v>78863.218325001304</c:v>
                </c:pt>
                <c:pt idx="1566">
                  <c:v>79798.063859795031</c:v>
                </c:pt>
                <c:pt idx="1567">
                  <c:v>80842.457809397893</c:v>
                </c:pt>
                <c:pt idx="1568">
                  <c:v>82125.425817324925</c:v>
                </c:pt>
                <c:pt idx="1569">
                  <c:v>82973.81573973484</c:v>
                </c:pt>
                <c:pt idx="1570">
                  <c:v>83819.63342206071</c:v>
                </c:pt>
                <c:pt idx="1571">
                  <c:v>84685.193156549343</c:v>
                </c:pt>
                <c:pt idx="1572">
                  <c:v>85208.445814190869</c:v>
                </c:pt>
                <c:pt idx="1573">
                  <c:v>84953.814432529951</c:v>
                </c:pt>
                <c:pt idx="1574">
                  <c:v>83999.50305634187</c:v>
                </c:pt>
                <c:pt idx="1575">
                  <c:v>82577.934527779464</c:v>
                </c:pt>
                <c:pt idx="1576">
                  <c:v>81175.863067021986</c:v>
                </c:pt>
                <c:pt idx="1577">
                  <c:v>79307.379795030225</c:v>
                </c:pt>
                <c:pt idx="1578">
                  <c:v>77454.745374805148</c:v>
                </c:pt>
                <c:pt idx="1579">
                  <c:v>76617.813949650299</c:v>
                </c:pt>
                <c:pt idx="1580">
                  <c:v>76060.426646078005</c:v>
                </c:pt>
                <c:pt idx="1581">
                  <c:v>76435.602034402837</c:v>
                </c:pt>
                <c:pt idx="1582">
                  <c:v>77007.713628570491</c:v>
                </c:pt>
                <c:pt idx="1583">
                  <c:v>78522.291062095755</c:v>
                </c:pt>
                <c:pt idx="1584">
                  <c:v>80256.737623756286</c:v>
                </c:pt>
                <c:pt idx="1585">
                  <c:v>82262.487079913612</c:v>
                </c:pt>
                <c:pt idx="1586">
                  <c:v>83980.965514264957</c:v>
                </c:pt>
                <c:pt idx="1587">
                  <c:v>85677.466387584151</c:v>
                </c:pt>
                <c:pt idx="1588">
                  <c:v>87047.461732916519</c:v>
                </c:pt>
                <c:pt idx="1589">
                  <c:v>86950.497254739836</c:v>
                </c:pt>
                <c:pt idx="1590">
                  <c:v>85988.754418898927</c:v>
                </c:pt>
                <c:pt idx="1591">
                  <c:v>83729.658584733639</c:v>
                </c:pt>
                <c:pt idx="1592">
                  <c:v>81102.529701590203</c:v>
                </c:pt>
                <c:pt idx="1593">
                  <c:v>78811.874467404792</c:v>
                </c:pt>
                <c:pt idx="1594">
                  <c:v>77276.900134684343</c:v>
                </c:pt>
                <c:pt idx="1595">
                  <c:v>76475.609201603249</c:v>
                </c:pt>
                <c:pt idx="1596">
                  <c:v>76364.994001816449</c:v>
                </c:pt>
                <c:pt idx="1597">
                  <c:v>76939.136834936537</c:v>
                </c:pt>
                <c:pt idx="1598">
                  <c:v>77239.683197316597</c:v>
                </c:pt>
                <c:pt idx="1599">
                  <c:v>77748.339666236483</c:v>
                </c:pt>
                <c:pt idx="1600">
                  <c:v>79258.842089619822</c:v>
                </c:pt>
                <c:pt idx="1601">
                  <c:v>79733.861655451125</c:v>
                </c:pt>
                <c:pt idx="1602">
                  <c:v>80910.62001509768</c:v>
                </c:pt>
                <c:pt idx="1603">
                  <c:v>82126.417910230783</c:v>
                </c:pt>
                <c:pt idx="1604">
                  <c:v>83472.848934637121</c:v>
                </c:pt>
                <c:pt idx="1605">
                  <c:v>84730.945377541313</c:v>
                </c:pt>
                <c:pt idx="1606">
                  <c:v>85247.952125312615</c:v>
                </c:pt>
                <c:pt idx="1607">
                  <c:v>85392.58724388972</c:v>
                </c:pt>
                <c:pt idx="1608">
                  <c:v>85034.254259630805</c:v>
                </c:pt>
                <c:pt idx="1609">
                  <c:v>84268.867665062164</c:v>
                </c:pt>
                <c:pt idx="1610">
                  <c:v>83183.35108702963</c:v>
                </c:pt>
                <c:pt idx="1611">
                  <c:v>81663.009252553558</c:v>
                </c:pt>
                <c:pt idx="1612">
                  <c:v>80195.68866809945</c:v>
                </c:pt>
                <c:pt idx="1613">
                  <c:v>78423.463227030035</c:v>
                </c:pt>
                <c:pt idx="1614">
                  <c:v>76513.404250724343</c:v>
                </c:pt>
                <c:pt idx="1615">
                  <c:v>74726.378036260023</c:v>
                </c:pt>
                <c:pt idx="1616">
                  <c:v>73736.682265820273</c:v>
                </c:pt>
                <c:pt idx="1617">
                  <c:v>73847.356488005331</c:v>
                </c:pt>
                <c:pt idx="1618">
                  <c:v>74265.173060592846</c:v>
                </c:pt>
                <c:pt idx="1619">
                  <c:v>75110.331765308452</c:v>
                </c:pt>
                <c:pt idx="1620">
                  <c:v>76198.552990901648</c:v>
                </c:pt>
                <c:pt idx="1621">
                  <c:v>77463.900189119115</c:v>
                </c:pt>
                <c:pt idx="1622">
                  <c:v>78827.65684577616</c:v>
                </c:pt>
                <c:pt idx="1623">
                  <c:v>80322.560394351938</c:v>
                </c:pt>
                <c:pt idx="1624">
                  <c:v>81205.847390581199</c:v>
                </c:pt>
                <c:pt idx="1625">
                  <c:v>81176.101764183069</c:v>
                </c:pt>
                <c:pt idx="1626">
                  <c:v>80809.910667036878</c:v>
                </c:pt>
                <c:pt idx="1627">
                  <c:v>79762.825647696984</c:v>
                </c:pt>
                <c:pt idx="1628">
                  <c:v>78028.817983408677</c:v>
                </c:pt>
                <c:pt idx="1629">
                  <c:v>76141.859218906582</c:v>
                </c:pt>
                <c:pt idx="1630">
                  <c:v>74382.005695961328</c:v>
                </c:pt>
                <c:pt idx="1631">
                  <c:v>72384.69207976386</c:v>
                </c:pt>
                <c:pt idx="1632">
                  <c:v>70376.514412547593</c:v>
                </c:pt>
                <c:pt idx="1633">
                  <c:v>68584.857471042575</c:v>
                </c:pt>
                <c:pt idx="1634">
                  <c:v>67465.501618993789</c:v>
                </c:pt>
                <c:pt idx="1635">
                  <c:v>66954.891533249305</c:v>
                </c:pt>
                <c:pt idx="1636">
                  <c:v>66641.580992517542</c:v>
                </c:pt>
                <c:pt idx="1637">
                  <c:v>66600.202669796665</c:v>
                </c:pt>
                <c:pt idx="1638">
                  <c:v>66865.010141633349</c:v>
                </c:pt>
                <c:pt idx="1639">
                  <c:v>67292.008966183872</c:v>
                </c:pt>
                <c:pt idx="1640">
                  <c:v>68014.22177886944</c:v>
                </c:pt>
                <c:pt idx="1641">
                  <c:v>68567.083705505516</c:v>
                </c:pt>
                <c:pt idx="1642">
                  <c:v>68452.343346687252</c:v>
                </c:pt>
                <c:pt idx="1643">
                  <c:v>68317.547993939908</c:v>
                </c:pt>
                <c:pt idx="1644">
                  <c:v>67451.501301198674</c:v>
                </c:pt>
                <c:pt idx="1645">
                  <c:v>65610.457551527128</c:v>
                </c:pt>
                <c:pt idx="1646">
                  <c:v>63917.542710709175</c:v>
                </c:pt>
                <c:pt idx="1647">
                  <c:v>61884.56645401226</c:v>
                </c:pt>
                <c:pt idx="1648">
                  <c:v>59629.522773636345</c:v>
                </c:pt>
                <c:pt idx="1649">
                  <c:v>57739.254874371101</c:v>
                </c:pt>
                <c:pt idx="1650">
                  <c:v>56215.640361754471</c:v>
                </c:pt>
                <c:pt idx="1651">
                  <c:v>54770.287736735736</c:v>
                </c:pt>
                <c:pt idx="1652">
                  <c:v>54000.343346641166</c:v>
                </c:pt>
                <c:pt idx="1653">
                  <c:v>53668.155135417524</c:v>
                </c:pt>
                <c:pt idx="1654">
                  <c:v>53787.769567093856</c:v>
                </c:pt>
                <c:pt idx="1655">
                  <c:v>54235.415932261749</c:v>
                </c:pt>
                <c:pt idx="1656">
                  <c:v>54755.922371369859</c:v>
                </c:pt>
                <c:pt idx="1657">
                  <c:v>55362.952294049559</c:v>
                </c:pt>
                <c:pt idx="1658">
                  <c:v>56239.567414553836</c:v>
                </c:pt>
                <c:pt idx="1659">
                  <c:v>56913.28580603272</c:v>
                </c:pt>
                <c:pt idx="1660">
                  <c:v>57573.609201438812</c:v>
                </c:pt>
                <c:pt idx="1661">
                  <c:v>58584.606926206921</c:v>
                </c:pt>
                <c:pt idx="1662">
                  <c:v>59631.800285891484</c:v>
                </c:pt>
                <c:pt idx="1663">
                  <c:v>60550.516377457185</c:v>
                </c:pt>
                <c:pt idx="1664">
                  <c:v>61107.400688114525</c:v>
                </c:pt>
                <c:pt idx="1665">
                  <c:v>61124.900648277973</c:v>
                </c:pt>
                <c:pt idx="1666">
                  <c:v>61060.454570038368</c:v>
                </c:pt>
                <c:pt idx="1667">
                  <c:v>60690.804813230323</c:v>
                </c:pt>
                <c:pt idx="1668">
                  <c:v>59492.525503315541</c:v>
                </c:pt>
                <c:pt idx="1669">
                  <c:v>58647.990693787178</c:v>
                </c:pt>
                <c:pt idx="1670">
                  <c:v>57520.541958630223</c:v>
                </c:pt>
                <c:pt idx="1671">
                  <c:v>56757.676190237973</c:v>
                </c:pt>
                <c:pt idx="1672">
                  <c:v>56190.410603497752</c:v>
                </c:pt>
                <c:pt idx="1673">
                  <c:v>55953.097383361048</c:v>
                </c:pt>
                <c:pt idx="1674">
                  <c:v>56198.963276483242</c:v>
                </c:pt>
                <c:pt idx="1675">
                  <c:v>57087.480520201512</c:v>
                </c:pt>
                <c:pt idx="1676">
                  <c:v>58584.71438236408</c:v>
                </c:pt>
                <c:pt idx="1677">
                  <c:v>60244.152354259466</c:v>
                </c:pt>
                <c:pt idx="1678">
                  <c:v>62202.834329490339</c:v>
                </c:pt>
                <c:pt idx="1679">
                  <c:v>63996.163080450679</c:v>
                </c:pt>
                <c:pt idx="1680">
                  <c:v>65585.394935110002</c:v>
                </c:pt>
                <c:pt idx="1681">
                  <c:v>66622.890825392518</c:v>
                </c:pt>
                <c:pt idx="1682">
                  <c:v>66924.012902655013</c:v>
                </c:pt>
                <c:pt idx="1683">
                  <c:v>66938.619469388272</c:v>
                </c:pt>
                <c:pt idx="1684">
                  <c:v>66259.414920166964</c:v>
                </c:pt>
                <c:pt idx="1685">
                  <c:v>65248.653238663552</c:v>
                </c:pt>
                <c:pt idx="1686">
                  <c:v>64038.722333794671</c:v>
                </c:pt>
                <c:pt idx="1687">
                  <c:v>62739.899198370404</c:v>
                </c:pt>
                <c:pt idx="1688">
                  <c:v>61655.600628804292</c:v>
                </c:pt>
                <c:pt idx="1689">
                  <c:v>60427.127078461861</c:v>
                </c:pt>
                <c:pt idx="1690">
                  <c:v>59978.112690511894</c:v>
                </c:pt>
                <c:pt idx="1691">
                  <c:v>59645.411697396128</c:v>
                </c:pt>
                <c:pt idx="1692">
                  <c:v>59440.279163582585</c:v>
                </c:pt>
                <c:pt idx="1693">
                  <c:v>59378.391282664837</c:v>
                </c:pt>
                <c:pt idx="1694">
                  <c:v>59918.909312845011</c:v>
                </c:pt>
                <c:pt idx="1695">
                  <c:v>60586.910317351816</c:v>
                </c:pt>
                <c:pt idx="1696">
                  <c:v>61573.007347845349</c:v>
                </c:pt>
                <c:pt idx="1697">
                  <c:v>62716.854020735482</c:v>
                </c:pt>
                <c:pt idx="1698">
                  <c:v>63883.049598896643</c:v>
                </c:pt>
                <c:pt idx="1699">
                  <c:v>65242.873513215629</c:v>
                </c:pt>
                <c:pt idx="1700">
                  <c:v>66402.061428272631</c:v>
                </c:pt>
                <c:pt idx="1701">
                  <c:v>67511.977889815986</c:v>
                </c:pt>
                <c:pt idx="1702">
                  <c:v>68002.151244234265</c:v>
                </c:pt>
                <c:pt idx="1703">
                  <c:v>67956.11811297352</c:v>
                </c:pt>
                <c:pt idx="1704">
                  <c:v>67452.69666169658</c:v>
                </c:pt>
                <c:pt idx="1705">
                  <c:v>66441.620633947299</c:v>
                </c:pt>
                <c:pt idx="1706">
                  <c:v>65069.374946877535</c:v>
                </c:pt>
                <c:pt idx="1707">
                  <c:v>63395.295296350392</c:v>
                </c:pt>
                <c:pt idx="1708">
                  <c:v>61704.362431775975</c:v>
                </c:pt>
                <c:pt idx="1709">
                  <c:v>60277.534794037216</c:v>
                </c:pt>
                <c:pt idx="1710">
                  <c:v>59162.789830461988</c:v>
                </c:pt>
                <c:pt idx="1711">
                  <c:v>58690.870312245723</c:v>
                </c:pt>
                <c:pt idx="1712">
                  <c:v>58216.94190393098</c:v>
                </c:pt>
                <c:pt idx="1713">
                  <c:v>58249.64772638779</c:v>
                </c:pt>
                <c:pt idx="1714">
                  <c:v>58538.509585888314</c:v>
                </c:pt>
                <c:pt idx="1715">
                  <c:v>58471.17721219331</c:v>
                </c:pt>
                <c:pt idx="1716">
                  <c:v>58438.820322018801</c:v>
                </c:pt>
                <c:pt idx="1717">
                  <c:v>58898.907196361397</c:v>
                </c:pt>
                <c:pt idx="1718">
                  <c:v>59263.646244557138</c:v>
                </c:pt>
                <c:pt idx="1719">
                  <c:v>60087.058556807839</c:v>
                </c:pt>
                <c:pt idx="1720">
                  <c:v>60711.761348735978</c:v>
                </c:pt>
                <c:pt idx="1721">
                  <c:v>61730.254886003859</c:v>
                </c:pt>
                <c:pt idx="1722">
                  <c:v>62937.971572775881</c:v>
                </c:pt>
                <c:pt idx="1723">
                  <c:v>63713.220558228459</c:v>
                </c:pt>
                <c:pt idx="1724">
                  <c:v>63971.764680992164</c:v>
                </c:pt>
                <c:pt idx="1725">
                  <c:v>64018.885107612063</c:v>
                </c:pt>
                <c:pt idx="1726">
                  <c:v>63297.150120288534</c:v>
                </c:pt>
                <c:pt idx="1727">
                  <c:v>62005.181141572648</c:v>
                </c:pt>
                <c:pt idx="1728">
                  <c:v>60677.408726199072</c:v>
                </c:pt>
                <c:pt idx="1729">
                  <c:v>59227.797451704864</c:v>
                </c:pt>
                <c:pt idx="1730">
                  <c:v>57917.461156624158</c:v>
                </c:pt>
                <c:pt idx="1731">
                  <c:v>56801.060818867692</c:v>
                </c:pt>
                <c:pt idx="1732">
                  <c:v>55956.167558465488</c:v>
                </c:pt>
                <c:pt idx="1733">
                  <c:v>55387.691945902014</c:v>
                </c:pt>
                <c:pt idx="1734">
                  <c:v>55122.552351218234</c:v>
                </c:pt>
                <c:pt idx="1735">
                  <c:v>54957.809935047604</c:v>
                </c:pt>
                <c:pt idx="1736">
                  <c:v>55403.513598987483</c:v>
                </c:pt>
                <c:pt idx="1737">
                  <c:v>56041.030481413938</c:v>
                </c:pt>
                <c:pt idx="1738">
                  <c:v>56821.789076169669</c:v>
                </c:pt>
                <c:pt idx="1739">
                  <c:v>57628.093133655311</c:v>
                </c:pt>
                <c:pt idx="1740">
                  <c:v>58223.74431688671</c:v>
                </c:pt>
                <c:pt idx="1741">
                  <c:v>59033.292436179356</c:v>
                </c:pt>
                <c:pt idx="1742">
                  <c:v>59682.839810040918</c:v>
                </c:pt>
                <c:pt idx="1743">
                  <c:v>60366.328218387549</c:v>
                </c:pt>
                <c:pt idx="1744">
                  <c:v>60627.597399032784</c:v>
                </c:pt>
                <c:pt idx="1745">
                  <c:v>60576.370803623511</c:v>
                </c:pt>
                <c:pt idx="1746">
                  <c:v>60560.211687539144</c:v>
                </c:pt>
                <c:pt idx="1747">
                  <c:v>60610.359896159927</c:v>
                </c:pt>
                <c:pt idx="1748">
                  <c:v>59966.845764829268</c:v>
                </c:pt>
                <c:pt idx="1749">
                  <c:v>59389.488432726757</c:v>
                </c:pt>
                <c:pt idx="1750">
                  <c:v>58836.685637285547</c:v>
                </c:pt>
                <c:pt idx="1751">
                  <c:v>57885.610093512238</c:v>
                </c:pt>
                <c:pt idx="1752">
                  <c:v>56879.920440307658</c:v>
                </c:pt>
                <c:pt idx="1753">
                  <c:v>55351.661851652811</c:v>
                </c:pt>
                <c:pt idx="1754">
                  <c:v>54352.622104166388</c:v>
                </c:pt>
                <c:pt idx="1755">
                  <c:v>53245.608755825357</c:v>
                </c:pt>
                <c:pt idx="1756">
                  <c:v>52236.908689995056</c:v>
                </c:pt>
                <c:pt idx="1757">
                  <c:v>51939.682214877546</c:v>
                </c:pt>
                <c:pt idx="1758">
                  <c:v>51600.086356144464</c:v>
                </c:pt>
                <c:pt idx="1759">
                  <c:v>51555.352865399611</c:v>
                </c:pt>
                <c:pt idx="1760">
                  <c:v>52057.15259693782</c:v>
                </c:pt>
                <c:pt idx="1761">
                  <c:v>52305.738100725001</c:v>
                </c:pt>
                <c:pt idx="1762">
                  <c:v>52894.302098698266</c:v>
                </c:pt>
                <c:pt idx="1763">
                  <c:v>53427.681565700062</c:v>
                </c:pt>
                <c:pt idx="1764">
                  <c:v>54303.20814856299</c:v>
                </c:pt>
                <c:pt idx="1765">
                  <c:v>55153.222469364104</c:v>
                </c:pt>
                <c:pt idx="1766">
                  <c:v>55714.177871786793</c:v>
                </c:pt>
                <c:pt idx="1767">
                  <c:v>56225.282519926353</c:v>
                </c:pt>
                <c:pt idx="1768">
                  <c:v>56348.748235011328</c:v>
                </c:pt>
                <c:pt idx="1769">
                  <c:v>56061.970922835193</c:v>
                </c:pt>
                <c:pt idx="1770">
                  <c:v>55524.335804600458</c:v>
                </c:pt>
                <c:pt idx="1771">
                  <c:v>54722.629944897781</c:v>
                </c:pt>
                <c:pt idx="1772">
                  <c:v>53890.079156645923</c:v>
                </c:pt>
                <c:pt idx="1773">
                  <c:v>52733.222388736081</c:v>
                </c:pt>
                <c:pt idx="1774">
                  <c:v>51878.946911008759</c:v>
                </c:pt>
                <c:pt idx="1775">
                  <c:v>50842.907030454095</c:v>
                </c:pt>
                <c:pt idx="1776">
                  <c:v>49888.648588419979</c:v>
                </c:pt>
                <c:pt idx="1777">
                  <c:v>49210.991699264436</c:v>
                </c:pt>
                <c:pt idx="1778">
                  <c:v>48765.864125799009</c:v>
                </c:pt>
                <c:pt idx="1779">
                  <c:v>48169.19654645359</c:v>
                </c:pt>
                <c:pt idx="1780">
                  <c:v>47833.592988949582</c:v>
                </c:pt>
                <c:pt idx="1781">
                  <c:v>47690.741680553103</c:v>
                </c:pt>
                <c:pt idx="1782">
                  <c:v>47872.918453944534</c:v>
                </c:pt>
                <c:pt idx="1783">
                  <c:v>48031.000421393604</c:v>
                </c:pt>
                <c:pt idx="1784">
                  <c:v>48402.878973233244</c:v>
                </c:pt>
                <c:pt idx="1785">
                  <c:v>48696.178627217443</c:v>
                </c:pt>
                <c:pt idx="1786">
                  <c:v>49353.063978782855</c:v>
                </c:pt>
                <c:pt idx="1787">
                  <c:v>49945.686971821633</c:v>
                </c:pt>
                <c:pt idx="1788">
                  <c:v>50475.173930615121</c:v>
                </c:pt>
                <c:pt idx="1789">
                  <c:v>50843.155317489756</c:v>
                </c:pt>
                <c:pt idx="1790">
                  <c:v>50761.916450784716</c:v>
                </c:pt>
                <c:pt idx="1791">
                  <c:v>50699.392556103914</c:v>
                </c:pt>
                <c:pt idx="1792">
                  <c:v>49925.492780634697</c:v>
                </c:pt>
                <c:pt idx="1793">
                  <c:v>49210.65544349944</c:v>
                </c:pt>
                <c:pt idx="1794">
                  <c:v>48185.68631927079</c:v>
                </c:pt>
                <c:pt idx="1795">
                  <c:v>46856.110919694853</c:v>
                </c:pt>
                <c:pt idx="1796">
                  <c:v>45776.175053320978</c:v>
                </c:pt>
                <c:pt idx="1797">
                  <c:v>44685.411359265927</c:v>
                </c:pt>
                <c:pt idx="1798">
                  <c:v>43861.896419528071</c:v>
                </c:pt>
                <c:pt idx="1799">
                  <c:v>43207.013906911612</c:v>
                </c:pt>
                <c:pt idx="1800">
                  <c:v>42699.045210234864</c:v>
                </c:pt>
                <c:pt idx="1801">
                  <c:v>42180.19191259551</c:v>
                </c:pt>
                <c:pt idx="1802">
                  <c:v>41942.078973464835</c:v>
                </c:pt>
                <c:pt idx="1803">
                  <c:v>41964.964802661321</c:v>
                </c:pt>
                <c:pt idx="1804">
                  <c:v>41905.50879107113</c:v>
                </c:pt>
                <c:pt idx="1805">
                  <c:v>41989.744040590573</c:v>
                </c:pt>
                <c:pt idx="1806">
                  <c:v>42030.980494284537</c:v>
                </c:pt>
                <c:pt idx="1807">
                  <c:v>42146.431164113179</c:v>
                </c:pt>
                <c:pt idx="1808">
                  <c:v>42172.724439705431</c:v>
                </c:pt>
                <c:pt idx="1809">
                  <c:v>42409.759632038484</c:v>
                </c:pt>
                <c:pt idx="1810">
                  <c:v>42467.154677994418</c:v>
                </c:pt>
                <c:pt idx="1811">
                  <c:v>42636.947598416424</c:v>
                </c:pt>
                <c:pt idx="1812">
                  <c:v>42639.157757516965</c:v>
                </c:pt>
                <c:pt idx="1813">
                  <c:v>42669.679718508123</c:v>
                </c:pt>
                <c:pt idx="1814">
                  <c:v>42587.589204517186</c:v>
                </c:pt>
                <c:pt idx="1815">
                  <c:v>42405.901901211779</c:v>
                </c:pt>
                <c:pt idx="1816">
                  <c:v>42068.030567200003</c:v>
                </c:pt>
                <c:pt idx="1817">
                  <c:v>41594.382002530496</c:v>
                </c:pt>
                <c:pt idx="1818">
                  <c:v>40766.456434454798</c:v>
                </c:pt>
                <c:pt idx="1819">
                  <c:v>39778.839344241926</c:v>
                </c:pt>
                <c:pt idx="1820">
                  <c:v>38884.924607992689</c:v>
                </c:pt>
                <c:pt idx="1821">
                  <c:v>38175.173443546351</c:v>
                </c:pt>
                <c:pt idx="1822">
                  <c:v>37532.114167269297</c:v>
                </c:pt>
                <c:pt idx="1823">
                  <c:v>37046.451569025674</c:v>
                </c:pt>
                <c:pt idx="1824">
                  <c:v>36897.144827354976</c:v>
                </c:pt>
                <c:pt idx="1825">
                  <c:v>36863.640152211876</c:v>
                </c:pt>
                <c:pt idx="1826">
                  <c:v>37087.514687278664</c:v>
                </c:pt>
                <c:pt idx="1827">
                  <c:v>37422.922519184605</c:v>
                </c:pt>
                <c:pt idx="1828">
                  <c:v>36738.365989818405</c:v>
                </c:pt>
                <c:pt idx="1829">
                  <c:v>38317.81648759605</c:v>
                </c:pt>
                <c:pt idx="1830">
                  <c:v>38566.150656316167</c:v>
                </c:pt>
                <c:pt idx="1831">
                  <c:v>38891.204029010463</c:v>
                </c:pt>
                <c:pt idx="1832">
                  <c:v>39320.792279296926</c:v>
                </c:pt>
                <c:pt idx="1833">
                  <c:v>39639.119427075064</c:v>
                </c:pt>
                <c:pt idx="1834">
                  <c:v>39871.891907456011</c:v>
                </c:pt>
                <c:pt idx="1835">
                  <c:v>40121.978181006125</c:v>
                </c:pt>
                <c:pt idx="1836">
                  <c:v>40393.505960243987</c:v>
                </c:pt>
                <c:pt idx="1837">
                  <c:v>40593.770817501339</c:v>
                </c:pt>
                <c:pt idx="1838">
                  <c:v>40738.118449544352</c:v>
                </c:pt>
                <c:pt idx="1839">
                  <c:v>40859.175509221241</c:v>
                </c:pt>
                <c:pt idx="1840">
                  <c:v>40799.938785583392</c:v>
                </c:pt>
                <c:pt idx="1841">
                  <c:v>40485.701086196481</c:v>
                </c:pt>
                <c:pt idx="1842">
                  <c:v>39874.459905447489</c:v>
                </c:pt>
                <c:pt idx="1843">
                  <c:v>39428.792668366106</c:v>
                </c:pt>
                <c:pt idx="1844">
                  <c:v>38832.249667759686</c:v>
                </c:pt>
                <c:pt idx="1845">
                  <c:v>38282.73648353952</c:v>
                </c:pt>
                <c:pt idx="1846">
                  <c:v>37714.444702285015</c:v>
                </c:pt>
                <c:pt idx="1847">
                  <c:v>37456.335835897939</c:v>
                </c:pt>
                <c:pt idx="1848">
                  <c:v>37157.089977379335</c:v>
                </c:pt>
                <c:pt idx="1849">
                  <c:v>36839.421258117851</c:v>
                </c:pt>
                <c:pt idx="1850">
                  <c:v>36584.477092073888</c:v>
                </c:pt>
                <c:pt idx="1851">
                  <c:v>36554.013308464819</c:v>
                </c:pt>
                <c:pt idx="1852">
                  <c:v>36532.587045058994</c:v>
                </c:pt>
                <c:pt idx="1853">
                  <c:v>36856.702983953866</c:v>
                </c:pt>
                <c:pt idx="1854">
                  <c:v>37077.200820806909</c:v>
                </c:pt>
                <c:pt idx="1855">
                  <c:v>37238.03333166361</c:v>
                </c:pt>
                <c:pt idx="1856">
                  <c:v>37599.058809966773</c:v>
                </c:pt>
                <c:pt idx="1857">
                  <c:v>37738.105977412968</c:v>
                </c:pt>
                <c:pt idx="1858">
                  <c:v>37797.776769091099</c:v>
                </c:pt>
                <c:pt idx="1859">
                  <c:v>37625.413931536998</c:v>
                </c:pt>
                <c:pt idx="1860">
                  <c:v>37446.36386049565</c:v>
                </c:pt>
                <c:pt idx="1861">
                  <c:v>37180.973509971991</c:v>
                </c:pt>
                <c:pt idx="1862">
                  <c:v>36835.248681277706</c:v>
                </c:pt>
                <c:pt idx="1863">
                  <c:v>36319.008803632969</c:v>
                </c:pt>
                <c:pt idx="1864">
                  <c:v>35692.003151389938</c:v>
                </c:pt>
                <c:pt idx="1865">
                  <c:v>35053.88708087663</c:v>
                </c:pt>
                <c:pt idx="1866">
                  <c:v>34495.876016189155</c:v>
                </c:pt>
                <c:pt idx="1867">
                  <c:v>33661.6553208111</c:v>
                </c:pt>
                <c:pt idx="1868">
                  <c:v>32999.637915137158</c:v>
                </c:pt>
                <c:pt idx="1869">
                  <c:v>32290.766041494619</c:v>
                </c:pt>
                <c:pt idx="1870">
                  <c:v>31717.433836474225</c:v>
                </c:pt>
                <c:pt idx="1871">
                  <c:v>31266.124742874745</c:v>
                </c:pt>
                <c:pt idx="1872">
                  <c:v>30948.364040831093</c:v>
                </c:pt>
                <c:pt idx="1873">
                  <c:v>30516.36176139459</c:v>
                </c:pt>
                <c:pt idx="1874">
                  <c:v>30202.595469560623</c:v>
                </c:pt>
                <c:pt idx="1875">
                  <c:v>29981.540164391703</c:v>
                </c:pt>
                <c:pt idx="1876">
                  <c:v>29868.745099896827</c:v>
                </c:pt>
                <c:pt idx="1877">
                  <c:v>29857.633478181368</c:v>
                </c:pt>
                <c:pt idx="1878">
                  <c:v>29756.660467795773</c:v>
                </c:pt>
                <c:pt idx="1879">
                  <c:v>29888.306919600076</c:v>
                </c:pt>
                <c:pt idx="1880">
                  <c:v>29907.663343476826</c:v>
                </c:pt>
                <c:pt idx="1881">
                  <c:v>29943.286475892153</c:v>
                </c:pt>
                <c:pt idx="1882">
                  <c:v>29880.303490504524</c:v>
                </c:pt>
                <c:pt idx="1883">
                  <c:v>29816.417717762684</c:v>
                </c:pt>
                <c:pt idx="1884">
                  <c:v>29708.361539272264</c:v>
                </c:pt>
                <c:pt idx="1885">
                  <c:v>29442.528986706162</c:v>
                </c:pt>
                <c:pt idx="1886">
                  <c:v>29177.291186756658</c:v>
                </c:pt>
                <c:pt idx="1887">
                  <c:v>28690.854825808616</c:v>
                </c:pt>
                <c:pt idx="1888">
                  <c:v>28224.945028241505</c:v>
                </c:pt>
                <c:pt idx="1889">
                  <c:v>27757.954951562653</c:v>
                </c:pt>
                <c:pt idx="1890">
                  <c:v>27259.364407706507</c:v>
                </c:pt>
                <c:pt idx="1891">
                  <c:v>26699.778883070903</c:v>
                </c:pt>
                <c:pt idx="1892">
                  <c:v>26177.725389192641</c:v>
                </c:pt>
                <c:pt idx="1893">
                  <c:v>25739.818807746808</c:v>
                </c:pt>
                <c:pt idx="1894">
                  <c:v>25305.219432721777</c:v>
                </c:pt>
                <c:pt idx="1895">
                  <c:v>24821.059915883074</c:v>
                </c:pt>
                <c:pt idx="1896">
                  <c:v>24406.367357046591</c:v>
                </c:pt>
                <c:pt idx="1897">
                  <c:v>24097.640022599677</c:v>
                </c:pt>
                <c:pt idx="1898">
                  <c:v>23732.841025151043</c:v>
                </c:pt>
                <c:pt idx="1899">
                  <c:v>23561.379175229078</c:v>
                </c:pt>
                <c:pt idx="1900">
                  <c:v>23367.49136021403</c:v>
                </c:pt>
                <c:pt idx="1901">
                  <c:v>23227.608078860143</c:v>
                </c:pt>
                <c:pt idx="1902">
                  <c:v>23093.271953840434</c:v>
                </c:pt>
                <c:pt idx="1903">
                  <c:v>22978.770701638852</c:v>
                </c:pt>
                <c:pt idx="1904">
                  <c:v>22893.567402138076</c:v>
                </c:pt>
                <c:pt idx="1905">
                  <c:v>22815.241599136305</c:v>
                </c:pt>
                <c:pt idx="1906">
                  <c:v>22718.760853315856</c:v>
                </c:pt>
                <c:pt idx="1907">
                  <c:v>22532.050306265664</c:v>
                </c:pt>
                <c:pt idx="1908">
                  <c:v>22377.240484032995</c:v>
                </c:pt>
                <c:pt idx="1909">
                  <c:v>22309.842356673831</c:v>
                </c:pt>
                <c:pt idx="1910">
                  <c:v>22162.661915712237</c:v>
                </c:pt>
                <c:pt idx="1911">
                  <c:v>22106.563165741445</c:v>
                </c:pt>
                <c:pt idx="1912">
                  <c:v>21830.620837055067</c:v>
                </c:pt>
                <c:pt idx="1913">
                  <c:v>21682.433932237953</c:v>
                </c:pt>
                <c:pt idx="1914">
                  <c:v>21427.985545351581</c:v>
                </c:pt>
                <c:pt idx="1915">
                  <c:v>21018.998075248368</c:v>
                </c:pt>
                <c:pt idx="1916">
                  <c:v>20688.422896298263</c:v>
                </c:pt>
                <c:pt idx="1917">
                  <c:v>20382.776373342738</c:v>
                </c:pt>
                <c:pt idx="1918">
                  <c:v>20084.037077403889</c:v>
                </c:pt>
                <c:pt idx="1919">
                  <c:v>19737.691492725284</c:v>
                </c:pt>
                <c:pt idx="1920">
                  <c:v>19458.148491817192</c:v>
                </c:pt>
                <c:pt idx="1921">
                  <c:v>19128.785569110521</c:v>
                </c:pt>
                <c:pt idx="1922">
                  <c:v>18753.922492364793</c:v>
                </c:pt>
                <c:pt idx="1923">
                  <c:v>18395.331885054336</c:v>
                </c:pt>
                <c:pt idx="1924">
                  <c:v>18133.109237662768</c:v>
                </c:pt>
                <c:pt idx="1925">
                  <c:v>17847.683947801106</c:v>
                </c:pt>
                <c:pt idx="1926">
                  <c:v>17556.790121254591</c:v>
                </c:pt>
                <c:pt idx="1927">
                  <c:v>17303.855544442747</c:v>
                </c:pt>
                <c:pt idx="1928">
                  <c:v>17098.336788186407</c:v>
                </c:pt>
                <c:pt idx="1929">
                  <c:v>16871.097845595861</c:v>
                </c:pt>
                <c:pt idx="1930">
                  <c:v>16697.031139734012</c:v>
                </c:pt>
                <c:pt idx="1931">
                  <c:v>16532.870439989696</c:v>
                </c:pt>
                <c:pt idx="1932">
                  <c:v>16371.196310688916</c:v>
                </c:pt>
                <c:pt idx="1933">
                  <c:v>16208.871496574291</c:v>
                </c:pt>
                <c:pt idx="1934">
                  <c:v>16176.48134833869</c:v>
                </c:pt>
                <c:pt idx="1935">
                  <c:v>16069.848877778159</c:v>
                </c:pt>
                <c:pt idx="1936">
                  <c:v>15981.014393055597</c:v>
                </c:pt>
                <c:pt idx="1937">
                  <c:v>15864.825082014951</c:v>
                </c:pt>
                <c:pt idx="1938">
                  <c:v>15751.318078063687</c:v>
                </c:pt>
                <c:pt idx="1939">
                  <c:v>15711.559534159484</c:v>
                </c:pt>
                <c:pt idx="1940">
                  <c:v>15613.051883260236</c:v>
                </c:pt>
                <c:pt idx="1941">
                  <c:v>15453.155103439834</c:v>
                </c:pt>
                <c:pt idx="1942">
                  <c:v>15260.455787826633</c:v>
                </c:pt>
                <c:pt idx="1943">
                  <c:v>15116.033910383474</c:v>
                </c:pt>
                <c:pt idx="1944">
                  <c:v>14922.748347150873</c:v>
                </c:pt>
                <c:pt idx="1945">
                  <c:v>14661.241888729635</c:v>
                </c:pt>
                <c:pt idx="1946">
                  <c:v>14450.451062300283</c:v>
                </c:pt>
                <c:pt idx="1947">
                  <c:v>14189.110854701077</c:v>
                </c:pt>
                <c:pt idx="1948">
                  <c:v>13992.364076227881</c:v>
                </c:pt>
                <c:pt idx="1949">
                  <c:v>13769.821269717118</c:v>
                </c:pt>
                <c:pt idx="1950">
                  <c:v>13494.063996484381</c:v>
                </c:pt>
                <c:pt idx="1951">
                  <c:v>13340.570952285372</c:v>
                </c:pt>
                <c:pt idx="1952">
                  <c:v>13129.544382272843</c:v>
                </c:pt>
                <c:pt idx="1953">
                  <c:v>12929.702442208934</c:v>
                </c:pt>
                <c:pt idx="1954">
                  <c:v>12803.014471976174</c:v>
                </c:pt>
                <c:pt idx="1955">
                  <c:v>12639.297341838874</c:v>
                </c:pt>
                <c:pt idx="1956">
                  <c:v>12507.972028690676</c:v>
                </c:pt>
                <c:pt idx="1957">
                  <c:v>12369.553419265225</c:v>
                </c:pt>
                <c:pt idx="1958">
                  <c:v>12291.99821340173</c:v>
                </c:pt>
                <c:pt idx="1959">
                  <c:v>12159.598252599488</c:v>
                </c:pt>
                <c:pt idx="1960">
                  <c:v>12095.857131148356</c:v>
                </c:pt>
                <c:pt idx="1961">
                  <c:v>12043.815755935395</c:v>
                </c:pt>
                <c:pt idx="1962">
                  <c:v>11986.18767429211</c:v>
                </c:pt>
                <c:pt idx="1963">
                  <c:v>11930.914902683115</c:v>
                </c:pt>
                <c:pt idx="1964">
                  <c:v>11851.72258591241</c:v>
                </c:pt>
                <c:pt idx="1965">
                  <c:v>11867.503885585667</c:v>
                </c:pt>
                <c:pt idx="1966">
                  <c:v>11758.740803638846</c:v>
                </c:pt>
                <c:pt idx="1967">
                  <c:v>11739.725006218096</c:v>
                </c:pt>
                <c:pt idx="1968">
                  <c:v>11562.943012712596</c:v>
                </c:pt>
                <c:pt idx="1969">
                  <c:v>11504.455179214217</c:v>
                </c:pt>
                <c:pt idx="1970">
                  <c:v>11372.713726429041</c:v>
                </c:pt>
                <c:pt idx="1971">
                  <c:v>11204.87232571192</c:v>
                </c:pt>
                <c:pt idx="1972">
                  <c:v>11073.262795472763</c:v>
                </c:pt>
                <c:pt idx="1973">
                  <c:v>10861.105352079305</c:v>
                </c:pt>
                <c:pt idx="1974">
                  <c:v>10681.997349069436</c:v>
                </c:pt>
                <c:pt idx="1975">
                  <c:v>10474.783903668378</c:v>
                </c:pt>
                <c:pt idx="1976">
                  <c:v>10283.7123348929</c:v>
                </c:pt>
                <c:pt idx="1977">
                  <c:v>10145.327167038757</c:v>
                </c:pt>
                <c:pt idx="1978">
                  <c:v>9946.6516579761374</c:v>
                </c:pt>
                <c:pt idx="1979">
                  <c:v>9853.4697646533514</c:v>
                </c:pt>
                <c:pt idx="1980">
                  <c:v>9741.3055062479671</c:v>
                </c:pt>
                <c:pt idx="1981">
                  <c:v>9543.5624601841118</c:v>
                </c:pt>
                <c:pt idx="1982">
                  <c:v>9484.4921626858195</c:v>
                </c:pt>
                <c:pt idx="1983">
                  <c:v>9336.7335428446768</c:v>
                </c:pt>
                <c:pt idx="1984">
                  <c:v>9238.2734109121575</c:v>
                </c:pt>
                <c:pt idx="1985">
                  <c:v>9178.6637200897185</c:v>
                </c:pt>
                <c:pt idx="1986">
                  <c:v>9095.9625813729253</c:v>
                </c:pt>
                <c:pt idx="1987">
                  <c:v>9013.1651380713647</c:v>
                </c:pt>
                <c:pt idx="1988">
                  <c:v>8963.6681743818554</c:v>
                </c:pt>
                <c:pt idx="1989">
                  <c:v>8939.244804344642</c:v>
                </c:pt>
                <c:pt idx="1990">
                  <c:v>8883.8729597955207</c:v>
                </c:pt>
                <c:pt idx="1991">
                  <c:v>8846.1324137625543</c:v>
                </c:pt>
                <c:pt idx="1992">
                  <c:v>8809.1749951104066</c:v>
                </c:pt>
                <c:pt idx="1993">
                  <c:v>8396.8106713790785</c:v>
                </c:pt>
                <c:pt idx="1994">
                  <c:v>8745.4666304749098</c:v>
                </c:pt>
                <c:pt idx="1995">
                  <c:v>8624.4976647670337</c:v>
                </c:pt>
                <c:pt idx="1996">
                  <c:v>8567.4530300526949</c:v>
                </c:pt>
                <c:pt idx="1997">
                  <c:v>8427.6358561797624</c:v>
                </c:pt>
                <c:pt idx="1998">
                  <c:v>8320.9145737015388</c:v>
                </c:pt>
                <c:pt idx="1999">
                  <c:v>8211.0526734012219</c:v>
                </c:pt>
                <c:pt idx="2000">
                  <c:v>8045.6284622405374</c:v>
                </c:pt>
                <c:pt idx="2001">
                  <c:v>7866.6862457600473</c:v>
                </c:pt>
                <c:pt idx="2002">
                  <c:v>7685.4098389553665</c:v>
                </c:pt>
                <c:pt idx="2003">
                  <c:v>7534.7765645377867</c:v>
                </c:pt>
                <c:pt idx="2004">
                  <c:v>7425.5293796551632</c:v>
                </c:pt>
                <c:pt idx="2005">
                  <c:v>7225.4302405717208</c:v>
                </c:pt>
                <c:pt idx="2006">
                  <c:v>7150.4648395468266</c:v>
                </c:pt>
                <c:pt idx="2007">
                  <c:v>7016.02697681886</c:v>
                </c:pt>
                <c:pt idx="2008">
                  <c:v>6933.629926437452</c:v>
                </c:pt>
                <c:pt idx="2009">
                  <c:v>6808.6487239500184</c:v>
                </c:pt>
                <c:pt idx="2010">
                  <c:v>6701.6202154016673</c:v>
                </c:pt>
                <c:pt idx="2011">
                  <c:v>6638.0931225374625</c:v>
                </c:pt>
                <c:pt idx="2012">
                  <c:v>6590.0700057607373</c:v>
                </c:pt>
                <c:pt idx="2013">
                  <c:v>6513.0045818375647</c:v>
                </c:pt>
                <c:pt idx="2014">
                  <c:v>6442.0283910657799</c:v>
                </c:pt>
                <c:pt idx="2015">
                  <c:v>6415.6309187969491</c:v>
                </c:pt>
                <c:pt idx="2016">
                  <c:v>6347.3175457072921</c:v>
                </c:pt>
                <c:pt idx="2017">
                  <c:v>6279.1382075899573</c:v>
                </c:pt>
                <c:pt idx="2018">
                  <c:v>6213.1553382677621</c:v>
                </c:pt>
                <c:pt idx="2019">
                  <c:v>6146.9570931663484</c:v>
                </c:pt>
                <c:pt idx="2020">
                  <c:v>6119.2305877606132</c:v>
                </c:pt>
                <c:pt idx="2021">
                  <c:v>6062.231193754541</c:v>
                </c:pt>
                <c:pt idx="2022">
                  <c:v>5956.6665911121336</c:v>
                </c:pt>
                <c:pt idx="2023">
                  <c:v>5873.290698258942</c:v>
                </c:pt>
                <c:pt idx="2024">
                  <c:v>5689.5782611951081</c:v>
                </c:pt>
                <c:pt idx="2025">
                  <c:v>5543.7727427743966</c:v>
                </c:pt>
                <c:pt idx="2026">
                  <c:v>5404.0735409030967</c:v>
                </c:pt>
                <c:pt idx="2027">
                  <c:v>5239.7637085403039</c:v>
                </c:pt>
                <c:pt idx="2028">
                  <c:v>5125.4636981313897</c:v>
                </c:pt>
                <c:pt idx="2029">
                  <c:v>5022.3403727457226</c:v>
                </c:pt>
                <c:pt idx="2030">
                  <c:v>4924.5728537387358</c:v>
                </c:pt>
                <c:pt idx="2031">
                  <c:v>4908.9407713478295</c:v>
                </c:pt>
                <c:pt idx="2032">
                  <c:v>4773.5744228799467</c:v>
                </c:pt>
                <c:pt idx="2033">
                  <c:v>4679.1485193269837</c:v>
                </c:pt>
                <c:pt idx="2034">
                  <c:v>4632.833714186936</c:v>
                </c:pt>
                <c:pt idx="2035">
                  <c:v>4608.0240340180162</c:v>
                </c:pt>
                <c:pt idx="2036">
                  <c:v>4582.0097646864269</c:v>
                </c:pt>
                <c:pt idx="2037">
                  <c:v>4529.4230816519994</c:v>
                </c:pt>
                <c:pt idx="2038">
                  <c:v>4472.6141537763333</c:v>
                </c:pt>
                <c:pt idx="2039">
                  <c:v>4395.2196029390734</c:v>
                </c:pt>
                <c:pt idx="2040">
                  <c:v>4285.3934496354432</c:v>
                </c:pt>
                <c:pt idx="2041">
                  <c:v>4185.1966428379264</c:v>
                </c:pt>
                <c:pt idx="2042">
                  <c:v>4054.3554329320446</c:v>
                </c:pt>
                <c:pt idx="2043">
                  <c:v>3918.5428011550189</c:v>
                </c:pt>
                <c:pt idx="2044">
                  <c:v>3815.4872483194499</c:v>
                </c:pt>
                <c:pt idx="2045">
                  <c:v>3718.1672102683924</c:v>
                </c:pt>
                <c:pt idx="2046">
                  <c:v>3636.6651152301765</c:v>
                </c:pt>
                <c:pt idx="2047">
                  <c:v>3600.8274298560336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0.37910160967739909</c:v>
                </c:pt>
                <c:pt idx="1">
                  <c:v>0.43895977323921481</c:v>
                </c:pt>
                <c:pt idx="2">
                  <c:v>0.33919616952298681</c:v>
                </c:pt>
                <c:pt idx="3">
                  <c:v>0.53872338805169317</c:v>
                </c:pt>
                <c:pt idx="4">
                  <c:v>44.116421512583898</c:v>
                </c:pt>
                <c:pt idx="5">
                  <c:v>93.163051959202889</c:v>
                </c:pt>
                <c:pt idx="6">
                  <c:v>175.29557008116225</c:v>
                </c:pt>
                <c:pt idx="7">
                  <c:v>220.67253351102144</c:v>
                </c:pt>
                <c:pt idx="8">
                  <c:v>230.35057137624432</c:v>
                </c:pt>
                <c:pt idx="9">
                  <c:v>236.85580964240987</c:v>
                </c:pt>
                <c:pt idx="10">
                  <c:v>236.81590020528216</c:v>
                </c:pt>
                <c:pt idx="11">
                  <c:v>238.59187014971374</c:v>
                </c:pt>
                <c:pt idx="12">
                  <c:v>250.74429270366468</c:v>
                </c:pt>
                <c:pt idx="13">
                  <c:v>250.66447384506631</c:v>
                </c:pt>
                <c:pt idx="14">
                  <c:v>235.65852652613981</c:v>
                </c:pt>
                <c:pt idx="15">
                  <c:v>239.56965134644071</c:v>
                </c:pt>
                <c:pt idx="16">
                  <c:v>244.03950812413296</c:v>
                </c:pt>
                <c:pt idx="17">
                  <c:v>228.15555236825747</c:v>
                </c:pt>
                <c:pt idx="18">
                  <c:v>234.22178678254733</c:v>
                </c:pt>
                <c:pt idx="19">
                  <c:v>229.23310714895624</c:v>
                </c:pt>
                <c:pt idx="20">
                  <c:v>243.78009680010365</c:v>
                </c:pt>
                <c:pt idx="21">
                  <c:v>233.3836885984995</c:v>
                </c:pt>
                <c:pt idx="22">
                  <c:v>240.60729668937196</c:v>
                </c:pt>
                <c:pt idx="23">
                  <c:v>237.15513042065064</c:v>
                </c:pt>
                <c:pt idx="24">
                  <c:v>242.56285903639514</c:v>
                </c:pt>
                <c:pt idx="25">
                  <c:v>233.50341691046938</c:v>
                </c:pt>
                <c:pt idx="26">
                  <c:v>245.4163835960654</c:v>
                </c:pt>
                <c:pt idx="27">
                  <c:v>237.59413422797647</c:v>
                </c:pt>
                <c:pt idx="28">
                  <c:v>236.47666998944166</c:v>
                </c:pt>
                <c:pt idx="29">
                  <c:v>227.6566844181396</c:v>
                </c:pt>
                <c:pt idx="30">
                  <c:v>232.50568097817637</c:v>
                </c:pt>
                <c:pt idx="31">
                  <c:v>229.51247320489003</c:v>
                </c:pt>
                <c:pt idx="32">
                  <c:v>217.91878287020273</c:v>
                </c:pt>
                <c:pt idx="33">
                  <c:v>228.91383165726407</c:v>
                </c:pt>
                <c:pt idx="34">
                  <c:v>226.33967304376023</c:v>
                </c:pt>
                <c:pt idx="35">
                  <c:v>221.96959003829187</c:v>
                </c:pt>
                <c:pt idx="36">
                  <c:v>242.1438099657382</c:v>
                </c:pt>
                <c:pt idx="37">
                  <c:v>226.23989945569684</c:v>
                </c:pt>
                <c:pt idx="38">
                  <c:v>223.44623905194138</c:v>
                </c:pt>
                <c:pt idx="39">
                  <c:v>228.69432975725186</c:v>
                </c:pt>
                <c:pt idx="40">
                  <c:v>217.91878287020273</c:v>
                </c:pt>
                <c:pt idx="41">
                  <c:v>218.35778658157713</c:v>
                </c:pt>
                <c:pt idx="42">
                  <c:v>228.71428447541649</c:v>
                </c:pt>
                <c:pt idx="43">
                  <c:v>223.72560508636232</c:v>
                </c:pt>
                <c:pt idx="44">
                  <c:v>232.40590738507476</c:v>
                </c:pt>
                <c:pt idx="45">
                  <c:v>213.84802147756625</c:v>
                </c:pt>
                <c:pt idx="46">
                  <c:v>234.48119812527648</c:v>
                </c:pt>
                <c:pt idx="47">
                  <c:v>226.23989945569653</c:v>
                </c:pt>
                <c:pt idx="48">
                  <c:v>220.63262408003649</c:v>
                </c:pt>
                <c:pt idx="49">
                  <c:v>223.32651075192365</c:v>
                </c:pt>
                <c:pt idx="50">
                  <c:v>218.65710729706433</c:v>
                </c:pt>
                <c:pt idx="51">
                  <c:v>228.15555236825747</c:v>
                </c:pt>
                <c:pt idx="52">
                  <c:v>216.76140947712636</c:v>
                </c:pt>
                <c:pt idx="53">
                  <c:v>210.4557207928822</c:v>
                </c:pt>
                <c:pt idx="54">
                  <c:v>221.21131083303882</c:v>
                </c:pt>
                <c:pt idx="55">
                  <c:v>219.03624687362873</c:v>
                </c:pt>
                <c:pt idx="56">
                  <c:v>210.75504142177394</c:v>
                </c:pt>
                <c:pt idx="57">
                  <c:v>221.98954475439169</c:v>
                </c:pt>
                <c:pt idx="58">
                  <c:v>227.77641272592288</c:v>
                </c:pt>
                <c:pt idx="59">
                  <c:v>227.51700139259481</c:v>
                </c:pt>
                <c:pt idx="60">
                  <c:v>225.54148434317139</c:v>
                </c:pt>
                <c:pt idx="61">
                  <c:v>224.60361263224263</c:v>
                </c:pt>
                <c:pt idx="62">
                  <c:v>228.47482785768952</c:v>
                </c:pt>
                <c:pt idx="63">
                  <c:v>219.11606573235807</c:v>
                </c:pt>
                <c:pt idx="64">
                  <c:v>218.77683558396842</c:v>
                </c:pt>
                <c:pt idx="65">
                  <c:v>223.6856956527852</c:v>
                </c:pt>
                <c:pt idx="66">
                  <c:v>213.3092442786029</c:v>
                </c:pt>
                <c:pt idx="67">
                  <c:v>215.504262564323</c:v>
                </c:pt>
                <c:pt idx="68">
                  <c:v>212.51105585670135</c:v>
                </c:pt>
                <c:pt idx="69">
                  <c:v>227.37731836727312</c:v>
                </c:pt>
                <c:pt idx="70">
                  <c:v>228.11564293215122</c:v>
                </c:pt>
                <c:pt idx="71">
                  <c:v>213.08974246004573</c:v>
                </c:pt>
                <c:pt idx="72">
                  <c:v>232.80500175764291</c:v>
                </c:pt>
                <c:pt idx="73">
                  <c:v>224.88297867232816</c:v>
                </c:pt>
                <c:pt idx="74">
                  <c:v>231.14876011510435</c:v>
                </c:pt>
                <c:pt idx="75">
                  <c:v>228.49478257581262</c:v>
                </c:pt>
                <c:pt idx="76">
                  <c:v>234.36146981324936</c:v>
                </c:pt>
                <c:pt idx="77">
                  <c:v>212.65073882868407</c:v>
                </c:pt>
                <c:pt idx="78">
                  <c:v>235.41906990240727</c:v>
                </c:pt>
                <c:pt idx="79">
                  <c:v>224.20451829153436</c:v>
                </c:pt>
                <c:pt idx="80">
                  <c:v>221.19135611728692</c:v>
                </c:pt>
                <c:pt idx="81">
                  <c:v>214.24711570615816</c:v>
                </c:pt>
                <c:pt idx="82">
                  <c:v>226.43944663195907</c:v>
                </c:pt>
                <c:pt idx="83">
                  <c:v>228.63446560278078</c:v>
                </c:pt>
                <c:pt idx="84">
                  <c:v>235.33925102780407</c:v>
                </c:pt>
                <c:pt idx="85">
                  <c:v>235.45897933970397</c:v>
                </c:pt>
                <c:pt idx="86">
                  <c:v>236.65626245670632</c:v>
                </c:pt>
                <c:pt idx="87">
                  <c:v>229.29297130374516</c:v>
                </c:pt>
                <c:pt idx="88">
                  <c:v>232.36599794784257</c:v>
                </c:pt>
                <c:pt idx="89">
                  <c:v>229.19319771244676</c:v>
                </c:pt>
                <c:pt idx="90">
                  <c:v>222.54827680862186</c:v>
                </c:pt>
                <c:pt idx="91">
                  <c:v>230.31066193940205</c:v>
                </c:pt>
                <c:pt idx="92">
                  <c:v>217.8788734421764</c:v>
                </c:pt>
                <c:pt idx="93">
                  <c:v>220.67253351102144</c:v>
                </c:pt>
                <c:pt idx="94">
                  <c:v>216.02308509337874</c:v>
                </c:pt>
                <c:pt idx="95">
                  <c:v>221.35099384355848</c:v>
                </c:pt>
                <c:pt idx="96">
                  <c:v>239.2304211361579</c:v>
                </c:pt>
                <c:pt idx="97">
                  <c:v>222.189091915859</c:v>
                </c:pt>
                <c:pt idx="98">
                  <c:v>228.93378637546888</c:v>
                </c:pt>
                <c:pt idx="99">
                  <c:v>235.23947743453462</c:v>
                </c:pt>
                <c:pt idx="100">
                  <c:v>232.14649604315542</c:v>
                </c:pt>
                <c:pt idx="101">
                  <c:v>231.18866955214011</c:v>
                </c:pt>
                <c:pt idx="102">
                  <c:v>229.99138644504879</c:v>
                </c:pt>
                <c:pt idx="103">
                  <c:v>223.70565036957026</c:v>
                </c:pt>
                <c:pt idx="104">
                  <c:v>225.86075982231381</c:v>
                </c:pt>
                <c:pt idx="105">
                  <c:v>224.52379376388436</c:v>
                </c:pt>
                <c:pt idx="106">
                  <c:v>224.04488055602229</c:v>
                </c:pt>
                <c:pt idx="107">
                  <c:v>220.49294107189323</c:v>
                </c:pt>
                <c:pt idx="108">
                  <c:v>227.13786175296735</c:v>
                </c:pt>
                <c:pt idx="109">
                  <c:v>226.85849570382246</c:v>
                </c:pt>
                <c:pt idx="110">
                  <c:v>228.51473729393956</c:v>
                </c:pt>
                <c:pt idx="111">
                  <c:v>227.27754477789648</c:v>
                </c:pt>
                <c:pt idx="112">
                  <c:v>231.80726582715135</c:v>
                </c:pt>
                <c:pt idx="113">
                  <c:v>234.42133396926317</c:v>
                </c:pt>
                <c:pt idx="114">
                  <c:v>226.25985417329846</c:v>
                </c:pt>
                <c:pt idx="115">
                  <c:v>232.90477535084719</c:v>
                </c:pt>
                <c:pt idx="116">
                  <c:v>239.35014944577469</c:v>
                </c:pt>
                <c:pt idx="117">
                  <c:v>229.3927448951263</c:v>
                </c:pt>
                <c:pt idx="118">
                  <c:v>226.69885796189212</c:v>
                </c:pt>
                <c:pt idx="119">
                  <c:v>222.86755227108509</c:v>
                </c:pt>
                <c:pt idx="120">
                  <c:v>238.53200599458603</c:v>
                </c:pt>
                <c:pt idx="121">
                  <c:v>224.86302395513687</c:v>
                </c:pt>
                <c:pt idx="122">
                  <c:v>750.09546884187307</c:v>
                </c:pt>
                <c:pt idx="123">
                  <c:v>227.23763534217855</c:v>
                </c:pt>
                <c:pt idx="124">
                  <c:v>237.63404366495718</c:v>
                </c:pt>
                <c:pt idx="125">
                  <c:v>232.96463950678003</c:v>
                </c:pt>
                <c:pt idx="126">
                  <c:v>232.44581682231185</c:v>
                </c:pt>
                <c:pt idx="127">
                  <c:v>229.09342412123237</c:v>
                </c:pt>
                <c:pt idx="128">
                  <c:v>230.70975630827354</c:v>
                </c:pt>
                <c:pt idx="129">
                  <c:v>243.0617269747506</c:v>
                </c:pt>
                <c:pt idx="130">
                  <c:v>243.00186282231991</c:v>
                </c:pt>
                <c:pt idx="131">
                  <c:v>244.03950812413296</c:v>
                </c:pt>
                <c:pt idx="132">
                  <c:v>230.47029968683174</c:v>
                </c:pt>
                <c:pt idx="133">
                  <c:v>234.40137925059227</c:v>
                </c:pt>
                <c:pt idx="134">
                  <c:v>234.60092643729794</c:v>
                </c:pt>
                <c:pt idx="135">
                  <c:v>240.04856458284897</c:v>
                </c:pt>
                <c:pt idx="136">
                  <c:v>243.62045906175814</c:v>
                </c:pt>
                <c:pt idx="137">
                  <c:v>244.15923642719886</c:v>
                </c:pt>
                <c:pt idx="138">
                  <c:v>231.24853370770836</c:v>
                </c:pt>
                <c:pt idx="139">
                  <c:v>241.64494202173091</c:v>
                </c:pt>
                <c:pt idx="140">
                  <c:v>248.13022501059436</c:v>
                </c:pt>
                <c:pt idx="141">
                  <c:v>240.04856458284897</c:v>
                </c:pt>
                <c:pt idx="142">
                  <c:v>238.23268521859214</c:v>
                </c:pt>
                <c:pt idx="143">
                  <c:v>232.98459422542615</c:v>
                </c:pt>
                <c:pt idx="144">
                  <c:v>242.24358355418556</c:v>
                </c:pt>
                <c:pt idx="145">
                  <c:v>234.98006609196318</c:v>
                </c:pt>
                <c:pt idx="146">
                  <c:v>225.22220886555519</c:v>
                </c:pt>
                <c:pt idx="147">
                  <c:v>236.55648886379637</c:v>
                </c:pt>
                <c:pt idx="148">
                  <c:v>244.57828548623436</c:v>
                </c:pt>
                <c:pt idx="149">
                  <c:v>242.46308544834093</c:v>
                </c:pt>
                <c:pt idx="150">
                  <c:v>244.63814963730582</c:v>
                </c:pt>
                <c:pt idx="151">
                  <c:v>243.70027793097626</c:v>
                </c:pt>
                <c:pt idx="152">
                  <c:v>235.67848124477862</c:v>
                </c:pt>
                <c:pt idx="153">
                  <c:v>245.61593076338522</c:v>
                </c:pt>
                <c:pt idx="154">
                  <c:v>255.67310690883505</c:v>
                </c:pt>
                <c:pt idx="155">
                  <c:v>251.66220956665055</c:v>
                </c:pt>
                <c:pt idx="156">
                  <c:v>252.40053398494962</c:v>
                </c:pt>
                <c:pt idx="157">
                  <c:v>252.2808057018307</c:v>
                </c:pt>
                <c:pt idx="158">
                  <c:v>258.96563423026947</c:v>
                </c:pt>
                <c:pt idx="159">
                  <c:v>261.06087870709791</c:v>
                </c:pt>
                <c:pt idx="160">
                  <c:v>250.20551540525909</c:v>
                </c:pt>
                <c:pt idx="161">
                  <c:v>243.18145527946874</c:v>
                </c:pt>
                <c:pt idx="162">
                  <c:v>229.71202038808005</c:v>
                </c:pt>
                <c:pt idx="163">
                  <c:v>242.66263262432358</c:v>
                </c:pt>
                <c:pt idx="164">
                  <c:v>237.9732738789406</c:v>
                </c:pt>
                <c:pt idx="165">
                  <c:v>246.33430056010158</c:v>
                </c:pt>
                <c:pt idx="166">
                  <c:v>245.5760213299744</c:v>
                </c:pt>
                <c:pt idx="167">
                  <c:v>251.9016661362383</c:v>
                </c:pt>
                <c:pt idx="168">
                  <c:v>256.87038960983693</c:v>
                </c:pt>
                <c:pt idx="169">
                  <c:v>274.41057529062846</c:v>
                </c:pt>
                <c:pt idx="170">
                  <c:v>273.13347459770722</c:v>
                </c:pt>
                <c:pt idx="171">
                  <c:v>269.68131142398545</c:v>
                </c:pt>
                <c:pt idx="172">
                  <c:v>263.03639478824761</c:v>
                </c:pt>
                <c:pt idx="173">
                  <c:v>252.8994018273294</c:v>
                </c:pt>
                <c:pt idx="174">
                  <c:v>265.98969128659348</c:v>
                </c:pt>
                <c:pt idx="175">
                  <c:v>256.79057076444349</c:v>
                </c:pt>
                <c:pt idx="176">
                  <c:v>255.8327446047613</c:v>
                </c:pt>
                <c:pt idx="177">
                  <c:v>257.01007258880776</c:v>
                </c:pt>
                <c:pt idx="178">
                  <c:v>256.25179355299491</c:v>
                </c:pt>
                <c:pt idx="179">
                  <c:v>254.43591474052511</c:v>
                </c:pt>
                <c:pt idx="180">
                  <c:v>253.51799794286728</c:v>
                </c:pt>
                <c:pt idx="181">
                  <c:v>231.58776392291961</c:v>
                </c:pt>
                <c:pt idx="182">
                  <c:v>270.89854820933158</c:v>
                </c:pt>
                <c:pt idx="183">
                  <c:v>270.47949948713591</c:v>
                </c:pt>
                <c:pt idx="184">
                  <c:v>270.10036016053652</c:v>
                </c:pt>
                <c:pt idx="185">
                  <c:v>263.89444718331794</c:v>
                </c:pt>
                <c:pt idx="186">
                  <c:v>260.74160336789595</c:v>
                </c:pt>
                <c:pt idx="187">
                  <c:v>265.41100483691633</c:v>
                </c:pt>
                <c:pt idx="188">
                  <c:v>263.5751718767209</c:v>
                </c:pt>
                <c:pt idx="189">
                  <c:v>268.78334982063728</c:v>
                </c:pt>
                <c:pt idx="190">
                  <c:v>262.99648537386099</c:v>
                </c:pt>
                <c:pt idx="191">
                  <c:v>247.35199108959264</c:v>
                </c:pt>
                <c:pt idx="192">
                  <c:v>265.8899177617235</c:v>
                </c:pt>
                <c:pt idx="193">
                  <c:v>262.57743651928217</c:v>
                </c:pt>
                <c:pt idx="194">
                  <c:v>262.69716476410105</c:v>
                </c:pt>
                <c:pt idx="195">
                  <c:v>253.85722806641377</c:v>
                </c:pt>
                <c:pt idx="196">
                  <c:v>247.27217222523373</c:v>
                </c:pt>
                <c:pt idx="197">
                  <c:v>259.84364145763095</c:v>
                </c:pt>
                <c:pt idx="198">
                  <c:v>273.13347459770722</c:v>
                </c:pt>
                <c:pt idx="199">
                  <c:v>276.84504827799549</c:v>
                </c:pt>
                <c:pt idx="200">
                  <c:v>268.46407457575168</c:v>
                </c:pt>
                <c:pt idx="201">
                  <c:v>265.5506877742439</c:v>
                </c:pt>
                <c:pt idx="202">
                  <c:v>266.82778887993499</c:v>
                </c:pt>
                <c:pt idx="203">
                  <c:v>257.22957441169513</c:v>
                </c:pt>
                <c:pt idx="204">
                  <c:v>255.07446554252218</c:v>
                </c:pt>
                <c:pt idx="205">
                  <c:v>255.79283518084992</c:v>
                </c:pt>
                <c:pt idx="206">
                  <c:v>257.12980085602118</c:v>
                </c:pt>
                <c:pt idx="207">
                  <c:v>254.53568830409162</c:v>
                </c:pt>
                <c:pt idx="208">
                  <c:v>263.25589656632803</c:v>
                </c:pt>
                <c:pt idx="209">
                  <c:v>270.02054135415187</c:v>
                </c:pt>
                <c:pt idx="210">
                  <c:v>278.70083487494782</c:v>
                </c:pt>
                <c:pt idx="211">
                  <c:v>278.50128793700253</c:v>
                </c:pt>
                <c:pt idx="212">
                  <c:v>275.50808363885176</c:v>
                </c:pt>
                <c:pt idx="213">
                  <c:v>291.21242385404599</c:v>
                </c:pt>
                <c:pt idx="214">
                  <c:v>282.77159198044029</c:v>
                </c:pt>
                <c:pt idx="215">
                  <c:v>285.90447800551192</c:v>
                </c:pt>
                <c:pt idx="216">
                  <c:v>273.91170784128764</c:v>
                </c:pt>
                <c:pt idx="217">
                  <c:v>272.55478832196792</c:v>
                </c:pt>
                <c:pt idx="218">
                  <c:v>261.81915762341583</c:v>
                </c:pt>
                <c:pt idx="219">
                  <c:v>265.13163895998701</c:v>
                </c:pt>
                <c:pt idx="220">
                  <c:v>252.02139442049841</c:v>
                </c:pt>
                <c:pt idx="221">
                  <c:v>255.81278989281165</c:v>
                </c:pt>
                <c:pt idx="222">
                  <c:v>265.5506877742443</c:v>
                </c:pt>
                <c:pt idx="223">
                  <c:v>269.44185499974878</c:v>
                </c:pt>
                <c:pt idx="224">
                  <c:v>274.94935212308332</c:v>
                </c:pt>
                <c:pt idx="225">
                  <c:v>287.34121537519786</c:v>
                </c:pt>
                <c:pt idx="226">
                  <c:v>288.15935743990315</c:v>
                </c:pt>
                <c:pt idx="227">
                  <c:v>289.7158227330691</c:v>
                </c:pt>
                <c:pt idx="228">
                  <c:v>290.73351150846332</c:v>
                </c:pt>
                <c:pt idx="229">
                  <c:v>293.22784650540052</c:v>
                </c:pt>
                <c:pt idx="230">
                  <c:v>291.73124554776251</c:v>
                </c:pt>
                <c:pt idx="231">
                  <c:v>281.69403870943682</c:v>
                </c:pt>
                <c:pt idx="232">
                  <c:v>281.67408401868101</c:v>
                </c:pt>
                <c:pt idx="233">
                  <c:v>283.56977955062439</c:v>
                </c:pt>
                <c:pt idx="234">
                  <c:v>261.44001816778683</c:v>
                </c:pt>
                <c:pt idx="235">
                  <c:v>272.11578493040031</c:v>
                </c:pt>
                <c:pt idx="236">
                  <c:v>275.46817424534959</c:v>
                </c:pt>
                <c:pt idx="237">
                  <c:v>289.47636654254137</c:v>
                </c:pt>
                <c:pt idx="238">
                  <c:v>273.59243266775337</c:v>
                </c:pt>
                <c:pt idx="239">
                  <c:v>266.66815124526482</c:v>
                </c:pt>
                <c:pt idx="240">
                  <c:v>278.58110671241263</c:v>
                </c:pt>
                <c:pt idx="241">
                  <c:v>285.44552021188247</c:v>
                </c:pt>
                <c:pt idx="242">
                  <c:v>303.84373241403006</c:v>
                </c:pt>
                <c:pt idx="243">
                  <c:v>301.76844694104267</c:v>
                </c:pt>
                <c:pt idx="244">
                  <c:v>306.15847361813212</c:v>
                </c:pt>
                <c:pt idx="245">
                  <c:v>315.07820631875506</c:v>
                </c:pt>
                <c:pt idx="246">
                  <c:v>301.22967086532594</c:v>
                </c:pt>
                <c:pt idx="247">
                  <c:v>294.02603363282418</c:v>
                </c:pt>
                <c:pt idx="248">
                  <c:v>293.92626024380428</c:v>
                </c:pt>
                <c:pt idx="249">
                  <c:v>282.83145604932895</c:v>
                </c:pt>
                <c:pt idx="250">
                  <c:v>282.27272473263622</c:v>
                </c:pt>
                <c:pt idx="251">
                  <c:v>278.90038181095895</c:v>
                </c:pt>
                <c:pt idx="252">
                  <c:v>277.78291894444874</c:v>
                </c:pt>
                <c:pt idx="253">
                  <c:v>272.51487892308882</c:v>
                </c:pt>
                <c:pt idx="254">
                  <c:v>289.5960946381889</c:v>
                </c:pt>
                <c:pt idx="255">
                  <c:v>292.86866228669555</c:v>
                </c:pt>
                <c:pt idx="256">
                  <c:v>289.71582273306876</c:v>
                </c:pt>
                <c:pt idx="257">
                  <c:v>307.17616146619395</c:v>
                </c:pt>
                <c:pt idx="258">
                  <c:v>306.33806559553966</c:v>
                </c:pt>
                <c:pt idx="259">
                  <c:v>300.13216399418098</c:v>
                </c:pt>
                <c:pt idx="260">
                  <c:v>300.21198267798985</c:v>
                </c:pt>
                <c:pt idx="261">
                  <c:v>299.39384115208543</c:v>
                </c:pt>
                <c:pt idx="262">
                  <c:v>300.47139339790863</c:v>
                </c:pt>
                <c:pt idx="263">
                  <c:v>297.45823788127552</c:v>
                </c:pt>
                <c:pt idx="264">
                  <c:v>296.40064012990433</c:v>
                </c:pt>
                <c:pt idx="265">
                  <c:v>287.54076222351193</c:v>
                </c:pt>
                <c:pt idx="266">
                  <c:v>281.61421994629376</c:v>
                </c:pt>
                <c:pt idx="267">
                  <c:v>291.73124554776251</c:v>
                </c:pt>
                <c:pt idx="268">
                  <c:v>289.11718225099679</c:v>
                </c:pt>
                <c:pt idx="269">
                  <c:v>286.7625295032181</c:v>
                </c:pt>
                <c:pt idx="270">
                  <c:v>293.3276198982349</c:v>
                </c:pt>
                <c:pt idx="271">
                  <c:v>287.64053564688038</c:v>
                </c:pt>
                <c:pt idx="272">
                  <c:v>284.24823895967057</c:v>
                </c:pt>
                <c:pt idx="273">
                  <c:v>297.95710472358854</c:v>
                </c:pt>
                <c:pt idx="274">
                  <c:v>286.46320921770001</c:v>
                </c:pt>
                <c:pt idx="275">
                  <c:v>295.68227181064282</c:v>
                </c:pt>
                <c:pt idx="276">
                  <c:v>300.49134806851572</c:v>
                </c:pt>
                <c:pt idx="277">
                  <c:v>307.93443864857585</c:v>
                </c:pt>
                <c:pt idx="278">
                  <c:v>316.87412512157584</c:v>
                </c:pt>
                <c:pt idx="279">
                  <c:v>309.21153698823775</c:v>
                </c:pt>
                <c:pt idx="280">
                  <c:v>313.82106305136648</c:v>
                </c:pt>
                <c:pt idx="281">
                  <c:v>321.64328642637912</c:v>
                </c:pt>
                <c:pt idx="282">
                  <c:v>324.69634721172906</c:v>
                </c:pt>
                <c:pt idx="283">
                  <c:v>317.03376233995868</c:v>
                </c:pt>
                <c:pt idx="284">
                  <c:v>305.89906298090517</c:v>
                </c:pt>
                <c:pt idx="285">
                  <c:v>301.12989751618824</c:v>
                </c:pt>
                <c:pt idx="286">
                  <c:v>285.28588271587716</c:v>
                </c:pt>
                <c:pt idx="287">
                  <c:v>301.08998817637678</c:v>
                </c:pt>
                <c:pt idx="288">
                  <c:v>318.25099608453451</c:v>
                </c:pt>
                <c:pt idx="289">
                  <c:v>314.97843304674512</c:v>
                </c:pt>
                <c:pt idx="290">
                  <c:v>345.40925741488303</c:v>
                </c:pt>
                <c:pt idx="291">
                  <c:v>360.63463241766675</c:v>
                </c:pt>
                <c:pt idx="292">
                  <c:v>361.43281703285214</c:v>
                </c:pt>
                <c:pt idx="293">
                  <c:v>367.06001820233513</c:v>
                </c:pt>
                <c:pt idx="294">
                  <c:v>371.86907980231558</c:v>
                </c:pt>
                <c:pt idx="295">
                  <c:v>358.41967003126751</c:v>
                </c:pt>
                <c:pt idx="296">
                  <c:v>352.75255845806799</c:v>
                </c:pt>
                <c:pt idx="297">
                  <c:v>358.24007848105543</c:v>
                </c:pt>
                <c:pt idx="298">
                  <c:v>340.24100898841863</c:v>
                </c:pt>
                <c:pt idx="299">
                  <c:v>352.29360219699953</c:v>
                </c:pt>
                <c:pt idx="300">
                  <c:v>346.98567274775201</c:v>
                </c:pt>
                <c:pt idx="301">
                  <c:v>341.21878580201763</c:v>
                </c:pt>
                <c:pt idx="302">
                  <c:v>320.60564474019634</c:v>
                </c:pt>
                <c:pt idx="303">
                  <c:v>333.0174320356885</c:v>
                </c:pt>
                <c:pt idx="304">
                  <c:v>357.6414399742718</c:v>
                </c:pt>
                <c:pt idx="305">
                  <c:v>366.98019974995589</c:v>
                </c:pt>
                <c:pt idx="306">
                  <c:v>394.15838185729802</c:v>
                </c:pt>
                <c:pt idx="307">
                  <c:v>416.24815122880091</c:v>
                </c:pt>
                <c:pt idx="308">
                  <c:v>402.61913998935552</c:v>
                </c:pt>
                <c:pt idx="309">
                  <c:v>391.24500809531008</c:v>
                </c:pt>
                <c:pt idx="310">
                  <c:v>402.7388677179859</c:v>
                </c:pt>
                <c:pt idx="311">
                  <c:v>382.92393458406229</c:v>
                </c:pt>
                <c:pt idx="312">
                  <c:v>388.11213377358035</c:v>
                </c:pt>
                <c:pt idx="313">
                  <c:v>374.24367859838964</c:v>
                </c:pt>
                <c:pt idx="314">
                  <c:v>393.44001570481976</c:v>
                </c:pt>
                <c:pt idx="315">
                  <c:v>395.45543189027251</c:v>
                </c:pt>
                <c:pt idx="316">
                  <c:v>384.56021275716984</c:v>
                </c:pt>
                <c:pt idx="317">
                  <c:v>372.00876208564455</c:v>
                </c:pt>
                <c:pt idx="318">
                  <c:v>352.61287611845506</c:v>
                </c:pt>
                <c:pt idx="319">
                  <c:v>354.04960872525254</c:v>
                </c:pt>
                <c:pt idx="320">
                  <c:v>352.77251307796183</c:v>
                </c:pt>
                <c:pt idx="321">
                  <c:v>338.80427563699436</c:v>
                </c:pt>
                <c:pt idx="322">
                  <c:v>342.51583661538979</c:v>
                </c:pt>
                <c:pt idx="323">
                  <c:v>328.52763849542828</c:v>
                </c:pt>
                <c:pt idx="324">
                  <c:v>340.12128121253193</c:v>
                </c:pt>
                <c:pt idx="325">
                  <c:v>339.44282380421129</c:v>
                </c:pt>
                <c:pt idx="326">
                  <c:v>331.95983631229888</c:v>
                </c:pt>
                <c:pt idx="327">
                  <c:v>328.90677665496025</c:v>
                </c:pt>
                <c:pt idx="328">
                  <c:v>335.67139842950235</c:v>
                </c:pt>
                <c:pt idx="329">
                  <c:v>318.53036119489849</c:v>
                </c:pt>
                <c:pt idx="330">
                  <c:v>312.76346626676599</c:v>
                </c:pt>
                <c:pt idx="331">
                  <c:v>297.99701407037674</c:v>
                </c:pt>
                <c:pt idx="332">
                  <c:v>307.17616146619395</c:v>
                </c:pt>
                <c:pt idx="333">
                  <c:v>287.3013060052827</c:v>
                </c:pt>
                <c:pt idx="334">
                  <c:v>282.9511841865604</c:v>
                </c:pt>
                <c:pt idx="335">
                  <c:v>277.70310016596329</c:v>
                </c:pt>
                <c:pt idx="336">
                  <c:v>281.41467303703888</c:v>
                </c:pt>
                <c:pt idx="337">
                  <c:v>277.80287363902232</c:v>
                </c:pt>
                <c:pt idx="338">
                  <c:v>275.20876318577893</c:v>
                </c:pt>
                <c:pt idx="339">
                  <c:v>277.42373443885884</c:v>
                </c:pt>
                <c:pt idx="340">
                  <c:v>279.11988343833002</c:v>
                </c:pt>
                <c:pt idx="341">
                  <c:v>280.67634945548724</c:v>
                </c:pt>
                <c:pt idx="342">
                  <c:v>285.34574677703409</c:v>
                </c:pt>
                <c:pt idx="343">
                  <c:v>276.28631679724623</c:v>
                </c:pt>
                <c:pt idx="344">
                  <c:v>272.97383700589984</c:v>
                </c:pt>
                <c:pt idx="345">
                  <c:v>261.14069754134499</c:v>
                </c:pt>
                <c:pt idx="346">
                  <c:v>266.48855890504348</c:v>
                </c:pt>
                <c:pt idx="347">
                  <c:v>262.97653066664594</c:v>
                </c:pt>
                <c:pt idx="348">
                  <c:v>255.01460140532436</c:v>
                </c:pt>
                <c:pt idx="349">
                  <c:v>253.21867724306188</c:v>
                </c:pt>
                <c:pt idx="350">
                  <c:v>253.43817908981885</c:v>
                </c:pt>
                <c:pt idx="351">
                  <c:v>252.97922068151297</c:v>
                </c:pt>
                <c:pt idx="352">
                  <c:v>256.65088778453878</c:v>
                </c:pt>
                <c:pt idx="353">
                  <c:v>260.46223744320656</c:v>
                </c:pt>
                <c:pt idx="354">
                  <c:v>253.85722806641377</c:v>
                </c:pt>
                <c:pt idx="355">
                  <c:v>264.01417542230763</c:v>
                </c:pt>
                <c:pt idx="356">
                  <c:v>254.05677519645573</c:v>
                </c:pt>
                <c:pt idx="357">
                  <c:v>266.34887597287178</c:v>
                </c:pt>
                <c:pt idx="358">
                  <c:v>268.20466343616823</c:v>
                </c:pt>
                <c:pt idx="359">
                  <c:v>274.33075649949944</c:v>
                </c:pt>
                <c:pt idx="360">
                  <c:v>265.85000835166613</c:v>
                </c:pt>
                <c:pt idx="361">
                  <c:v>272.81419941294763</c:v>
                </c:pt>
                <c:pt idx="362">
                  <c:v>263.55521716993184</c:v>
                </c:pt>
                <c:pt idx="363">
                  <c:v>270.89854820933118</c:v>
                </c:pt>
                <c:pt idx="364">
                  <c:v>268.76339511795612</c:v>
                </c:pt>
                <c:pt idx="365">
                  <c:v>268.84321392858033</c:v>
                </c:pt>
                <c:pt idx="366">
                  <c:v>269.40194559547331</c:v>
                </c:pt>
                <c:pt idx="367">
                  <c:v>282.8713654284872</c:v>
                </c:pt>
                <c:pt idx="368">
                  <c:v>274.15116421839127</c:v>
                </c:pt>
                <c:pt idx="369">
                  <c:v>269.08267035885422</c:v>
                </c:pt>
                <c:pt idx="370">
                  <c:v>267.64593174149849</c:v>
                </c:pt>
                <c:pt idx="371">
                  <c:v>269.88085844232381</c:v>
                </c:pt>
                <c:pt idx="372">
                  <c:v>269.58153791418204</c:v>
                </c:pt>
                <c:pt idx="373">
                  <c:v>269.16248916841107</c:v>
                </c:pt>
                <c:pt idx="374">
                  <c:v>275.74753999830273</c:v>
                </c:pt>
                <c:pt idx="375">
                  <c:v>281.63417463710942</c:v>
                </c:pt>
                <c:pt idx="376">
                  <c:v>285.06638115670972</c:v>
                </c:pt>
                <c:pt idx="377">
                  <c:v>290.69360214577227</c:v>
                </c:pt>
                <c:pt idx="378">
                  <c:v>302.34713233759243</c:v>
                </c:pt>
                <c:pt idx="379">
                  <c:v>293.64689475164653</c:v>
                </c:pt>
                <c:pt idx="380">
                  <c:v>284.94665303247456</c:v>
                </c:pt>
                <c:pt idx="381">
                  <c:v>293.58703071705645</c:v>
                </c:pt>
                <c:pt idx="382">
                  <c:v>298.71538229740048</c:v>
                </c:pt>
                <c:pt idx="383">
                  <c:v>291.61151746589144</c:v>
                </c:pt>
                <c:pt idx="384">
                  <c:v>279.33938506334852</c:v>
                </c:pt>
                <c:pt idx="385">
                  <c:v>273.01374640395881</c:v>
                </c:pt>
                <c:pt idx="386">
                  <c:v>281.793812162915</c:v>
                </c:pt>
                <c:pt idx="387">
                  <c:v>297.51810190308322</c:v>
                </c:pt>
                <c:pt idx="388">
                  <c:v>267.54615822324911</c:v>
                </c:pt>
                <c:pt idx="389">
                  <c:v>274.05139072824937</c:v>
                </c:pt>
                <c:pt idx="390">
                  <c:v>279.21965690453982</c:v>
                </c:pt>
                <c:pt idx="391">
                  <c:v>272.35524132686277</c:v>
                </c:pt>
                <c:pt idx="392">
                  <c:v>278.98020058482018</c:v>
                </c:pt>
                <c:pt idx="393">
                  <c:v>293.28771054116629</c:v>
                </c:pt>
                <c:pt idx="394">
                  <c:v>283.43009672818761</c:v>
                </c:pt>
                <c:pt idx="395">
                  <c:v>286.58293733247115</c:v>
                </c:pt>
                <c:pt idx="396">
                  <c:v>296.54032285533538</c:v>
                </c:pt>
                <c:pt idx="397">
                  <c:v>281.87363092533769</c:v>
                </c:pt>
                <c:pt idx="398">
                  <c:v>290.83328491481416</c:v>
                </c:pt>
                <c:pt idx="399">
                  <c:v>278.98020058482018</c:v>
                </c:pt>
                <c:pt idx="400">
                  <c:v>289.2768197147567</c:v>
                </c:pt>
                <c:pt idx="401">
                  <c:v>280.29721030847446</c:v>
                </c:pt>
                <c:pt idx="402">
                  <c:v>284.0087827003515</c:v>
                </c:pt>
                <c:pt idx="403">
                  <c:v>274.17111891636512</c:v>
                </c:pt>
                <c:pt idx="404">
                  <c:v>275.24867257976246</c:v>
                </c:pt>
                <c:pt idx="405">
                  <c:v>281.63417463710977</c:v>
                </c:pt>
                <c:pt idx="406">
                  <c:v>272.49492422362215</c:v>
                </c:pt>
                <c:pt idx="407">
                  <c:v>272.73438061604389</c:v>
                </c:pt>
                <c:pt idx="408">
                  <c:v>273.09356519986289</c:v>
                </c:pt>
                <c:pt idx="409">
                  <c:v>285.30583740295026</c:v>
                </c:pt>
                <c:pt idx="410">
                  <c:v>272.99379170493819</c:v>
                </c:pt>
                <c:pt idx="411">
                  <c:v>273.35297628456885</c:v>
                </c:pt>
                <c:pt idx="412">
                  <c:v>279.29947567715703</c:v>
                </c:pt>
                <c:pt idx="413">
                  <c:v>273.61238736623528</c:v>
                </c:pt>
                <c:pt idx="414">
                  <c:v>281.793812162915</c:v>
                </c:pt>
                <c:pt idx="415">
                  <c:v>285.36570146404523</c:v>
                </c:pt>
                <c:pt idx="416">
                  <c:v>287.28135132029388</c:v>
                </c:pt>
                <c:pt idx="417">
                  <c:v>288.73804326911363</c:v>
                </c:pt>
                <c:pt idx="418">
                  <c:v>296.30086675393488</c:v>
                </c:pt>
                <c:pt idx="419">
                  <c:v>308.97208105650139</c:v>
                </c:pt>
                <c:pt idx="420">
                  <c:v>317.45281003160773</c:v>
                </c:pt>
                <c:pt idx="421">
                  <c:v>318.88954490202292</c:v>
                </c:pt>
                <c:pt idx="422">
                  <c:v>328.44781993461055</c:v>
                </c:pt>
                <c:pt idx="423">
                  <c:v>343.3140216969465</c:v>
                </c:pt>
                <c:pt idx="424">
                  <c:v>358.00062307947081</c:v>
                </c:pt>
                <c:pt idx="425">
                  <c:v>374.98199922518853</c:v>
                </c:pt>
                <c:pt idx="426">
                  <c:v>417.5851119612654</c:v>
                </c:pt>
                <c:pt idx="427">
                  <c:v>438.97650556810629</c:v>
                </c:pt>
                <c:pt idx="428">
                  <c:v>462.78248244559819</c:v>
                </c:pt>
                <c:pt idx="429">
                  <c:v>505.14664672070546</c:v>
                </c:pt>
                <c:pt idx="430">
                  <c:v>572.09655959681947</c:v>
                </c:pt>
                <c:pt idx="431">
                  <c:v>619.23249112889016</c:v>
                </c:pt>
                <c:pt idx="432">
                  <c:v>677.56641420892333</c:v>
                </c:pt>
                <c:pt idx="433">
                  <c:v>753.20916590469608</c:v>
                </c:pt>
                <c:pt idx="434">
                  <c:v>829.71992158919386</c:v>
                </c:pt>
                <c:pt idx="435">
                  <c:v>897.35874008933752</c:v>
                </c:pt>
                <c:pt idx="436">
                  <c:v>985.42018642487278</c:v>
                </c:pt>
                <c:pt idx="437">
                  <c:v>1062.8404020037426</c:v>
                </c:pt>
                <c:pt idx="438">
                  <c:v>1148.5989340769631</c:v>
                </c:pt>
                <c:pt idx="439">
                  <c:v>1250.6692543253</c:v>
                </c:pt>
                <c:pt idx="440">
                  <c:v>1333.652944377827</c:v>
                </c:pt>
                <c:pt idx="441">
                  <c:v>1466.7951660868521</c:v>
                </c:pt>
                <c:pt idx="442">
                  <c:v>1546.3602992902977</c:v>
                </c:pt>
                <c:pt idx="443">
                  <c:v>1646.8951292009053</c:v>
                </c:pt>
                <c:pt idx="444">
                  <c:v>1765.9749539526417</c:v>
                </c:pt>
                <c:pt idx="445">
                  <c:v>1865.8613479895416</c:v>
                </c:pt>
                <c:pt idx="446">
                  <c:v>1979.4822566908554</c:v>
                </c:pt>
                <c:pt idx="447">
                  <c:v>2096.097534293172</c:v>
                </c:pt>
                <c:pt idx="448">
                  <c:v>2189.815008969957</c:v>
                </c:pt>
                <c:pt idx="449">
                  <c:v>2313.172830725789</c:v>
                </c:pt>
                <c:pt idx="450">
                  <c:v>2394.6973920561099</c:v>
                </c:pt>
                <c:pt idx="451">
                  <c:v>2518.8131615341867</c:v>
                </c:pt>
                <c:pt idx="452">
                  <c:v>2611.2962782865388</c:v>
                </c:pt>
                <c:pt idx="453">
                  <c:v>2725.4175760173125</c:v>
                </c:pt>
                <c:pt idx="454">
                  <c:v>2824.7667936593075</c:v>
                </c:pt>
                <c:pt idx="455">
                  <c:v>2930.6326131008136</c:v>
                </c:pt>
                <c:pt idx="456">
                  <c:v>3028.6436793748339</c:v>
                </c:pt>
                <c:pt idx="457">
                  <c:v>3121.2811228778901</c:v>
                </c:pt>
                <c:pt idx="458">
                  <c:v>3211.5745255529905</c:v>
                </c:pt>
                <c:pt idx="459">
                  <c:v>3291.3277898361021</c:v>
                </c:pt>
                <c:pt idx="460">
                  <c:v>3386.8557463628449</c:v>
                </c:pt>
                <c:pt idx="461">
                  <c:v>3488.3709662363954</c:v>
                </c:pt>
                <c:pt idx="462">
                  <c:v>3559.9414371357061</c:v>
                </c:pt>
                <c:pt idx="463">
                  <c:v>3648.4641239373877</c:v>
                </c:pt>
                <c:pt idx="464">
                  <c:v>3724.548847010275</c:v>
                </c:pt>
                <c:pt idx="465">
                  <c:v>3819.7272032627998</c:v>
                </c:pt>
                <c:pt idx="466">
                  <c:v>3896.4032039423078</c:v>
                </c:pt>
                <c:pt idx="467">
                  <c:v>3959.5067820249624</c:v>
                </c:pt>
                <c:pt idx="468">
                  <c:v>4071.1693708546577</c:v>
                </c:pt>
                <c:pt idx="469">
                  <c:v>4111.7680525062251</c:v>
                </c:pt>
                <c:pt idx="470">
                  <c:v>4213.9405881135572</c:v>
                </c:pt>
                <c:pt idx="471">
                  <c:v>4265.4676774822074</c:v>
                </c:pt>
                <c:pt idx="472">
                  <c:v>4359.2732893025122</c:v>
                </c:pt>
                <c:pt idx="473">
                  <c:v>4404.1463793607336</c:v>
                </c:pt>
                <c:pt idx="474">
                  <c:v>4494.8730733786788</c:v>
                </c:pt>
                <c:pt idx="475">
                  <c:v>4576.3229478169496</c:v>
                </c:pt>
                <c:pt idx="476">
                  <c:v>4631.9549872733724</c:v>
                </c:pt>
                <c:pt idx="477">
                  <c:v>4715.5418175364175</c:v>
                </c:pt>
                <c:pt idx="478">
                  <c:v>4769.4092136932513</c:v>
                </c:pt>
                <c:pt idx="479">
                  <c:v>4836.5699853334736</c:v>
                </c:pt>
                <c:pt idx="480">
                  <c:v>4890.8979131205315</c:v>
                </c:pt>
                <c:pt idx="481">
                  <c:v>4970.4310169200371</c:v>
                </c:pt>
                <c:pt idx="482">
                  <c:v>5003.5945543860862</c:v>
                </c:pt>
                <c:pt idx="483">
                  <c:v>5078.3140752398149</c:v>
                </c:pt>
                <c:pt idx="484">
                  <c:v>5151.5846586216139</c:v>
                </c:pt>
                <c:pt idx="485">
                  <c:v>5191.7306016927369</c:v>
                </c:pt>
                <c:pt idx="486">
                  <c:v>5271.7842206827027</c:v>
                </c:pt>
                <c:pt idx="487">
                  <c:v>5332.7070397146699</c:v>
                </c:pt>
                <c:pt idx="488">
                  <c:v>5396.9670564104017</c:v>
                </c:pt>
                <c:pt idx="489">
                  <c:v>5459.2243243462744</c:v>
                </c:pt>
                <c:pt idx="490">
                  <c:v>5511.4384853992078</c:v>
                </c:pt>
                <c:pt idx="491">
                  <c:v>5593.5209311489616</c:v>
                </c:pt>
                <c:pt idx="492">
                  <c:v>5645.199404423236</c:v>
                </c:pt>
                <c:pt idx="493">
                  <c:v>5741.139881710862</c:v>
                </c:pt>
                <c:pt idx="494">
                  <c:v>5783.4424946298095</c:v>
                </c:pt>
                <c:pt idx="495">
                  <c:v>5860.6339374005829</c:v>
                </c:pt>
                <c:pt idx="496">
                  <c:v>5936.8063793025349</c:v>
                </c:pt>
                <c:pt idx="497">
                  <c:v>6006.8117259066084</c:v>
                </c:pt>
                <c:pt idx="498">
                  <c:v>6054.2555852241467</c:v>
                </c:pt>
                <c:pt idx="499">
                  <c:v>6108.5764650530828</c:v>
                </c:pt>
                <c:pt idx="500">
                  <c:v>6167.1453700001939</c:v>
                </c:pt>
                <c:pt idx="501">
                  <c:v>6243.0345443589713</c:v>
                </c:pt>
                <c:pt idx="502">
                  <c:v>6294.8838237059672</c:v>
                </c:pt>
                <c:pt idx="503">
                  <c:v>6367.8875749460312</c:v>
                </c:pt>
                <c:pt idx="504">
                  <c:v>6428.7954268913518</c:v>
                </c:pt>
                <c:pt idx="505">
                  <c:v>6508.399525825248</c:v>
                </c:pt>
                <c:pt idx="506">
                  <c:v>6553.6150960217228</c:v>
                </c:pt>
                <c:pt idx="507">
                  <c:v>6640.1511264579922</c:v>
                </c:pt>
                <c:pt idx="508">
                  <c:v>6707.6161259784349</c:v>
                </c:pt>
                <c:pt idx="509">
                  <c:v>6772.9642908966407</c:v>
                </c:pt>
                <c:pt idx="510">
                  <c:v>6827.5912813997757</c:v>
                </c:pt>
                <c:pt idx="511">
                  <c:v>6912.3596574947296</c:v>
                </c:pt>
                <c:pt idx="512">
                  <c:v>6972.2430951580091</c:v>
                </c:pt>
                <c:pt idx="513">
                  <c:v>7038.4831987250391</c:v>
                </c:pt>
                <c:pt idx="514">
                  <c:v>7064.0849737677272</c:v>
                </c:pt>
                <c:pt idx="515">
                  <c:v>7213.1472153641153</c:v>
                </c:pt>
                <c:pt idx="516">
                  <c:v>7262.3627612911496</c:v>
                </c:pt>
                <c:pt idx="517">
                  <c:v>7317.3810455086905</c:v>
                </c:pt>
                <c:pt idx="518">
                  <c:v>7372.9060036488127</c:v>
                </c:pt>
                <c:pt idx="519">
                  <c:v>7465.2685111822475</c:v>
                </c:pt>
                <c:pt idx="520">
                  <c:v>7561.3525213718922</c:v>
                </c:pt>
                <c:pt idx="521">
                  <c:v>7611.5287958149584</c:v>
                </c:pt>
                <c:pt idx="522">
                  <c:v>7727.9383508434084</c:v>
                </c:pt>
                <c:pt idx="523">
                  <c:v>7778.6364045966293</c:v>
                </c:pt>
                <c:pt idx="524">
                  <c:v>7872.784366014881</c:v>
                </c:pt>
                <c:pt idx="525">
                  <c:v>7919.003786086595</c:v>
                </c:pt>
                <c:pt idx="526">
                  <c:v>8004.9083992384822</c:v>
                </c:pt>
                <c:pt idx="527">
                  <c:v>8082.8053458092882</c:v>
                </c:pt>
                <c:pt idx="528">
                  <c:v>8113.0165023095669</c:v>
                </c:pt>
                <c:pt idx="529">
                  <c:v>8217.2406768859073</c:v>
                </c:pt>
                <c:pt idx="530">
                  <c:v>8297.9858148188196</c:v>
                </c:pt>
                <c:pt idx="531">
                  <c:v>8385.7932782851749</c:v>
                </c:pt>
                <c:pt idx="532">
                  <c:v>8460.8277257254758</c:v>
                </c:pt>
                <c:pt idx="533">
                  <c:v>8456.2686987784145</c:v>
                </c:pt>
                <c:pt idx="534">
                  <c:v>8587.1423936586125</c:v>
                </c:pt>
                <c:pt idx="535">
                  <c:v>8643.3529049540139</c:v>
                </c:pt>
                <c:pt idx="536">
                  <c:v>8723.5141741987263</c:v>
                </c:pt>
                <c:pt idx="537">
                  <c:v>8821.0020430999211</c:v>
                </c:pt>
                <c:pt idx="538">
                  <c:v>8876.1937021636058</c:v>
                </c:pt>
                <c:pt idx="539">
                  <c:v>8892.4870080222718</c:v>
                </c:pt>
                <c:pt idx="540">
                  <c:v>9044.7326669748381</c:v>
                </c:pt>
                <c:pt idx="541">
                  <c:v>9103.3852734033517</c:v>
                </c:pt>
                <c:pt idx="542">
                  <c:v>9169.4185933843073</c:v>
                </c:pt>
                <c:pt idx="543">
                  <c:v>9281.6793878268745</c:v>
                </c:pt>
                <c:pt idx="544">
                  <c:v>9322.1749422491466</c:v>
                </c:pt>
                <c:pt idx="545">
                  <c:v>9422.859653022304</c:v>
                </c:pt>
                <c:pt idx="546">
                  <c:v>9502.3125669323217</c:v>
                </c:pt>
                <c:pt idx="547">
                  <c:v>9567.6297693981833</c:v>
                </c:pt>
                <c:pt idx="548">
                  <c:v>9633.8538988183409</c:v>
                </c:pt>
                <c:pt idx="549">
                  <c:v>9742.4916889196738</c:v>
                </c:pt>
                <c:pt idx="550">
                  <c:v>9811.0951711943762</c:v>
                </c:pt>
                <c:pt idx="551">
                  <c:v>9901.2877905086134</c:v>
                </c:pt>
                <c:pt idx="552">
                  <c:v>9985.4963843918304</c:v>
                </c:pt>
                <c:pt idx="553">
                  <c:v>10054.862882269046</c:v>
                </c:pt>
                <c:pt idx="554">
                  <c:v>10118.863561415594</c:v>
                </c:pt>
                <c:pt idx="555">
                  <c:v>10235.84868395611</c:v>
                </c:pt>
                <c:pt idx="556">
                  <c:v>10317.119859387949</c:v>
                </c:pt>
                <c:pt idx="557">
                  <c:v>10401.638185497501</c:v>
                </c:pt>
                <c:pt idx="558">
                  <c:v>10479.703391429226</c:v>
                </c:pt>
                <c:pt idx="559">
                  <c:v>10588.975640790646</c:v>
                </c:pt>
                <c:pt idx="560">
                  <c:v>10670.111457718771</c:v>
                </c:pt>
                <c:pt idx="561">
                  <c:v>10790.212474688204</c:v>
                </c:pt>
                <c:pt idx="562">
                  <c:v>10733.99376681512</c:v>
                </c:pt>
                <c:pt idx="563">
                  <c:v>10882.676698698848</c:v>
                </c:pt>
                <c:pt idx="564">
                  <c:v>10877.566177331155</c:v>
                </c:pt>
                <c:pt idx="565">
                  <c:v>10861.881126016104</c:v>
                </c:pt>
                <c:pt idx="566">
                  <c:v>10797.312321408512</c:v>
                </c:pt>
                <c:pt idx="567">
                  <c:v>10920.156286371002</c:v>
                </c:pt>
                <c:pt idx="568">
                  <c:v>10855.421486682961</c:v>
                </c:pt>
                <c:pt idx="569">
                  <c:v>10773.713069478468</c:v>
                </c:pt>
                <c:pt idx="570">
                  <c:v>10936.220301440384</c:v>
                </c:pt>
                <c:pt idx="571">
                  <c:v>10713.781949373822</c:v>
                </c:pt>
                <c:pt idx="572">
                  <c:v>10887.566059103081</c:v>
                </c:pt>
                <c:pt idx="573">
                  <c:v>10897.013128279597</c:v>
                </c:pt>
                <c:pt idx="574">
                  <c:v>11013.830615179737</c:v>
                </c:pt>
                <c:pt idx="575">
                  <c:v>10846.594986586835</c:v>
                </c:pt>
                <c:pt idx="576">
                  <c:v>10899.889339209198</c:v>
                </c:pt>
                <c:pt idx="577">
                  <c:v>10842.967117987408</c:v>
                </c:pt>
                <c:pt idx="578">
                  <c:v>10932.856969170449</c:v>
                </c:pt>
                <c:pt idx="579">
                  <c:v>11001.458524969548</c:v>
                </c:pt>
                <c:pt idx="580">
                  <c:v>10691.780211344778</c:v>
                </c:pt>
                <c:pt idx="581">
                  <c:v>10767.940670166001</c:v>
                </c:pt>
                <c:pt idx="582">
                  <c:v>10980.610856346073</c:v>
                </c:pt>
                <c:pt idx="583">
                  <c:v>11029.346282120021</c:v>
                </c:pt>
                <c:pt idx="584">
                  <c:v>10755.843262253975</c:v>
                </c:pt>
                <c:pt idx="585">
                  <c:v>10938.034745609941</c:v>
                </c:pt>
                <c:pt idx="586">
                  <c:v>10862.566916895765</c:v>
                </c:pt>
                <c:pt idx="587">
                  <c:v>10882.743069623613</c:v>
                </c:pt>
                <c:pt idx="588">
                  <c:v>11007.035859647771</c:v>
                </c:pt>
                <c:pt idx="589">
                  <c:v>10964.942866789452</c:v>
                </c:pt>
                <c:pt idx="590">
                  <c:v>10793.884028670574</c:v>
                </c:pt>
                <c:pt idx="591">
                  <c:v>10904.756830861832</c:v>
                </c:pt>
                <c:pt idx="592">
                  <c:v>10850.64320256387</c:v>
                </c:pt>
                <c:pt idx="593">
                  <c:v>10846.064076580642</c:v>
                </c:pt>
                <c:pt idx="594">
                  <c:v>10931.861252678362</c:v>
                </c:pt>
                <c:pt idx="595">
                  <c:v>10877.057341839936</c:v>
                </c:pt>
                <c:pt idx="596">
                  <c:v>10854.381761729604</c:v>
                </c:pt>
                <c:pt idx="597">
                  <c:v>10935.644992059837</c:v>
                </c:pt>
                <c:pt idx="598">
                  <c:v>11023.325836891783</c:v>
                </c:pt>
                <c:pt idx="599">
                  <c:v>10871.482325547913</c:v>
                </c:pt>
                <c:pt idx="600">
                  <c:v>10904.004577396576</c:v>
                </c:pt>
                <c:pt idx="601">
                  <c:v>10984.129627354841</c:v>
                </c:pt>
                <c:pt idx="602">
                  <c:v>10956.865758482701</c:v>
                </c:pt>
                <c:pt idx="603">
                  <c:v>11020.581264725015</c:v>
                </c:pt>
                <c:pt idx="604">
                  <c:v>10993.623877883761</c:v>
                </c:pt>
                <c:pt idx="605">
                  <c:v>10960.517027628979</c:v>
                </c:pt>
                <c:pt idx="606">
                  <c:v>10761.018337346288</c:v>
                </c:pt>
                <c:pt idx="607">
                  <c:v>10950.979561229289</c:v>
                </c:pt>
                <c:pt idx="608">
                  <c:v>11034.149450474391</c:v>
                </c:pt>
                <c:pt idx="609">
                  <c:v>10950.426352965942</c:v>
                </c:pt>
                <c:pt idx="610">
                  <c:v>11060.136704611476</c:v>
                </c:pt>
                <c:pt idx="611">
                  <c:v>10900.53095894843</c:v>
                </c:pt>
                <c:pt idx="612">
                  <c:v>10945.602418704701</c:v>
                </c:pt>
                <c:pt idx="613">
                  <c:v>10907.190604011779</c:v>
                </c:pt>
                <c:pt idx="614">
                  <c:v>10952.351521988925</c:v>
                </c:pt>
                <c:pt idx="615">
                  <c:v>10939.273884235959</c:v>
                </c:pt>
                <c:pt idx="616">
                  <c:v>10770.439820083926</c:v>
                </c:pt>
                <c:pt idx="617">
                  <c:v>10927.236743800577</c:v>
                </c:pt>
                <c:pt idx="618">
                  <c:v>10835.246964523414</c:v>
                </c:pt>
                <c:pt idx="619">
                  <c:v>11053.849952820052</c:v>
                </c:pt>
                <c:pt idx="620">
                  <c:v>10735.143707230796</c:v>
                </c:pt>
                <c:pt idx="621">
                  <c:v>10900.53095894843</c:v>
                </c:pt>
                <c:pt idx="622">
                  <c:v>10930.909793182618</c:v>
                </c:pt>
                <c:pt idx="623">
                  <c:v>11041.830265148779</c:v>
                </c:pt>
                <c:pt idx="624">
                  <c:v>10969.258121865869</c:v>
                </c:pt>
                <c:pt idx="625">
                  <c:v>10952.130237583871</c:v>
                </c:pt>
                <c:pt idx="626">
                  <c:v>11111.897444200533</c:v>
                </c:pt>
                <c:pt idx="627">
                  <c:v>11009.669638367835</c:v>
                </c:pt>
                <c:pt idx="628">
                  <c:v>11123.300396150411</c:v>
                </c:pt>
                <c:pt idx="629">
                  <c:v>11012.768232391691</c:v>
                </c:pt>
                <c:pt idx="630">
                  <c:v>10784.815801912206</c:v>
                </c:pt>
                <c:pt idx="631">
                  <c:v>10960.605543784315</c:v>
                </c:pt>
                <c:pt idx="632">
                  <c:v>10990.879587670957</c:v>
                </c:pt>
                <c:pt idx="633">
                  <c:v>11163.646838437053</c:v>
                </c:pt>
                <c:pt idx="634">
                  <c:v>11021.887146555468</c:v>
                </c:pt>
                <c:pt idx="635">
                  <c:v>11168.696172130611</c:v>
                </c:pt>
                <c:pt idx="636">
                  <c:v>10949.231426487473</c:v>
                </c:pt>
                <c:pt idx="637">
                  <c:v>11154.10213040197</c:v>
                </c:pt>
                <c:pt idx="638">
                  <c:v>11151.57760999251</c:v>
                </c:pt>
                <c:pt idx="639">
                  <c:v>11085.905084301306</c:v>
                </c:pt>
                <c:pt idx="640">
                  <c:v>10982.602608423775</c:v>
                </c:pt>
                <c:pt idx="641">
                  <c:v>11012.037846506373</c:v>
                </c:pt>
                <c:pt idx="642">
                  <c:v>10895.729903868885</c:v>
                </c:pt>
                <c:pt idx="643">
                  <c:v>11134.858883807085</c:v>
                </c:pt>
                <c:pt idx="644">
                  <c:v>11003.516814578888</c:v>
                </c:pt>
                <c:pt idx="645">
                  <c:v>11165.573544643685</c:v>
                </c:pt>
                <c:pt idx="646">
                  <c:v>11089.513745701794</c:v>
                </c:pt>
                <c:pt idx="647">
                  <c:v>11202.427772436531</c:v>
                </c:pt>
                <c:pt idx="648">
                  <c:v>10903.451450958963</c:v>
                </c:pt>
                <c:pt idx="649">
                  <c:v>11003.627475723317</c:v>
                </c:pt>
                <c:pt idx="650">
                  <c:v>11027.110734131902</c:v>
                </c:pt>
                <c:pt idx="651">
                  <c:v>11117.698491600439</c:v>
                </c:pt>
                <c:pt idx="652">
                  <c:v>11071.470939572351</c:v>
                </c:pt>
                <c:pt idx="653">
                  <c:v>11105.919407330639</c:v>
                </c:pt>
                <c:pt idx="654">
                  <c:v>11132.378855111781</c:v>
                </c:pt>
                <c:pt idx="655">
                  <c:v>11033.197664013562</c:v>
                </c:pt>
                <c:pt idx="656">
                  <c:v>11105.210908731236</c:v>
                </c:pt>
                <c:pt idx="657">
                  <c:v>11057.967315960537</c:v>
                </c:pt>
                <c:pt idx="658">
                  <c:v>10813.370447614019</c:v>
                </c:pt>
                <c:pt idx="659">
                  <c:v>10902.566450614695</c:v>
                </c:pt>
                <c:pt idx="660">
                  <c:v>11114.930799334046</c:v>
                </c:pt>
                <c:pt idx="661">
                  <c:v>11025.517087001634</c:v>
                </c:pt>
                <c:pt idx="662">
                  <c:v>11089.248075654388</c:v>
                </c:pt>
                <c:pt idx="663">
                  <c:v>10734.436051157019</c:v>
                </c:pt>
                <c:pt idx="664">
                  <c:v>11047.364125728731</c:v>
                </c:pt>
                <c:pt idx="665">
                  <c:v>11123.654671107532</c:v>
                </c:pt>
                <c:pt idx="666">
                  <c:v>11062.062605129948</c:v>
                </c:pt>
                <c:pt idx="667">
                  <c:v>11107.624240295014</c:v>
                </c:pt>
                <c:pt idx="668">
                  <c:v>10977.490471418558</c:v>
                </c:pt>
                <c:pt idx="669">
                  <c:v>11063.080902950425</c:v>
                </c:pt>
                <c:pt idx="670">
                  <c:v>11057.613131717872</c:v>
                </c:pt>
                <c:pt idx="671">
                  <c:v>11068.969396972514</c:v>
                </c:pt>
                <c:pt idx="672">
                  <c:v>10988.976304606032</c:v>
                </c:pt>
                <c:pt idx="673">
                  <c:v>11123.278253982684</c:v>
                </c:pt>
                <c:pt idx="674">
                  <c:v>11004.468501799236</c:v>
                </c:pt>
                <c:pt idx="675">
                  <c:v>11023.989850282391</c:v>
                </c:pt>
                <c:pt idx="676">
                  <c:v>11140.992636773532</c:v>
                </c:pt>
                <c:pt idx="677">
                  <c:v>11065.560252992687</c:v>
                </c:pt>
                <c:pt idx="678">
                  <c:v>10957.396849478477</c:v>
                </c:pt>
                <c:pt idx="679">
                  <c:v>11062.948081275894</c:v>
                </c:pt>
                <c:pt idx="680">
                  <c:v>10990.282043993388</c:v>
                </c:pt>
                <c:pt idx="681">
                  <c:v>11022.042082086837</c:v>
                </c:pt>
                <c:pt idx="682">
                  <c:v>11139.13256502538</c:v>
                </c:pt>
                <c:pt idx="683">
                  <c:v>11146.351496670253</c:v>
                </c:pt>
                <c:pt idx="684">
                  <c:v>11213.4808322954</c:v>
                </c:pt>
                <c:pt idx="685">
                  <c:v>11101.668445689247</c:v>
                </c:pt>
                <c:pt idx="686">
                  <c:v>11069.722071021475</c:v>
                </c:pt>
                <c:pt idx="687">
                  <c:v>11139.354001374249</c:v>
                </c:pt>
                <c:pt idx="688">
                  <c:v>10905.398460193755</c:v>
                </c:pt>
                <c:pt idx="689">
                  <c:v>10913.429996933319</c:v>
                </c:pt>
                <c:pt idx="690">
                  <c:v>11145.576447414183</c:v>
                </c:pt>
                <c:pt idx="691">
                  <c:v>11224.047127747648</c:v>
                </c:pt>
                <c:pt idx="692">
                  <c:v>11155.14294944078</c:v>
                </c:pt>
                <c:pt idx="693">
                  <c:v>11007.832630507561</c:v>
                </c:pt>
                <c:pt idx="694">
                  <c:v>11259.71521226547</c:v>
                </c:pt>
                <c:pt idx="695">
                  <c:v>10955.38313430469</c:v>
                </c:pt>
                <c:pt idx="696">
                  <c:v>10825.867985271672</c:v>
                </c:pt>
                <c:pt idx="697">
                  <c:v>11235.721632833382</c:v>
                </c:pt>
                <c:pt idx="698">
                  <c:v>11022.241285037297</c:v>
                </c:pt>
                <c:pt idx="699">
                  <c:v>10938.455167095477</c:v>
                </c:pt>
                <c:pt idx="700">
                  <c:v>10966.536184607457</c:v>
                </c:pt>
                <c:pt idx="701">
                  <c:v>10744.387592191239</c:v>
                </c:pt>
                <c:pt idx="702">
                  <c:v>11005.862839876381</c:v>
                </c:pt>
                <c:pt idx="703">
                  <c:v>11065.161784468521</c:v>
                </c:pt>
                <c:pt idx="704">
                  <c:v>10602.835980104952</c:v>
                </c:pt>
                <c:pt idx="705">
                  <c:v>11058.919188419608</c:v>
                </c:pt>
                <c:pt idx="706">
                  <c:v>11134.526735619072</c:v>
                </c:pt>
                <c:pt idx="707">
                  <c:v>11195.650027280608</c:v>
                </c:pt>
                <c:pt idx="708">
                  <c:v>11160.967193610599</c:v>
                </c:pt>
                <c:pt idx="709">
                  <c:v>11040.258669024512</c:v>
                </c:pt>
                <c:pt idx="710">
                  <c:v>10999.510909484879</c:v>
                </c:pt>
                <c:pt idx="711">
                  <c:v>10971.891564099566</c:v>
                </c:pt>
                <c:pt idx="712">
                  <c:v>11072.555686639605</c:v>
                </c:pt>
                <c:pt idx="713">
                  <c:v>11183.269007049283</c:v>
                </c:pt>
                <c:pt idx="714">
                  <c:v>10852.634146112177</c:v>
                </c:pt>
                <c:pt idx="715">
                  <c:v>10951.311486661707</c:v>
                </c:pt>
                <c:pt idx="716">
                  <c:v>11098.61311126277</c:v>
                </c:pt>
                <c:pt idx="717">
                  <c:v>10786.518841401481</c:v>
                </c:pt>
                <c:pt idx="718">
                  <c:v>10990.835325134869</c:v>
                </c:pt>
                <c:pt idx="719">
                  <c:v>11010.40001823881</c:v>
                </c:pt>
                <c:pt idx="720">
                  <c:v>10877.765287082822</c:v>
                </c:pt>
                <c:pt idx="721">
                  <c:v>11032.887780750001</c:v>
                </c:pt>
                <c:pt idx="722">
                  <c:v>11060.601575885039</c:v>
                </c:pt>
                <c:pt idx="723">
                  <c:v>11116.392136980416</c:v>
                </c:pt>
                <c:pt idx="724">
                  <c:v>11090.133643546595</c:v>
                </c:pt>
                <c:pt idx="725">
                  <c:v>10959.720383381746</c:v>
                </c:pt>
                <c:pt idx="726">
                  <c:v>10997.806756592494</c:v>
                </c:pt>
                <c:pt idx="727">
                  <c:v>11112.539538175564</c:v>
                </c:pt>
                <c:pt idx="728">
                  <c:v>11171.597375274452</c:v>
                </c:pt>
                <c:pt idx="729">
                  <c:v>10999.79862459025</c:v>
                </c:pt>
                <c:pt idx="730">
                  <c:v>10979.659246149929</c:v>
                </c:pt>
                <c:pt idx="731">
                  <c:v>11196.757487388879</c:v>
                </c:pt>
                <c:pt idx="732">
                  <c:v>10926.61719749242</c:v>
                </c:pt>
                <c:pt idx="733">
                  <c:v>11072.732788624955</c:v>
                </c:pt>
                <c:pt idx="734">
                  <c:v>11057.834496815007</c:v>
                </c:pt>
                <c:pt idx="735">
                  <c:v>11055.333081781197</c:v>
                </c:pt>
                <c:pt idx="736">
                  <c:v>11000.241263767641</c:v>
                </c:pt>
                <c:pt idx="737">
                  <c:v>11094.317993193703</c:v>
                </c:pt>
                <c:pt idx="738">
                  <c:v>11191.685366527799</c:v>
                </c:pt>
                <c:pt idx="739">
                  <c:v>11082.960631034606</c:v>
                </c:pt>
                <c:pt idx="740">
                  <c:v>11132.843858539905</c:v>
                </c:pt>
                <c:pt idx="741">
                  <c:v>11032.909915257431</c:v>
                </c:pt>
                <c:pt idx="742">
                  <c:v>11122.193290224755</c:v>
                </c:pt>
                <c:pt idx="743">
                  <c:v>11006.261223416564</c:v>
                </c:pt>
                <c:pt idx="744">
                  <c:v>11176.381120165119</c:v>
                </c:pt>
                <c:pt idx="745">
                  <c:v>10993.269774484361</c:v>
                </c:pt>
                <c:pt idx="746">
                  <c:v>11080.879609017629</c:v>
                </c:pt>
                <c:pt idx="747">
                  <c:v>11077.204653250539</c:v>
                </c:pt>
                <c:pt idx="748">
                  <c:v>10854.492370615728</c:v>
                </c:pt>
                <c:pt idx="749">
                  <c:v>10989.994338209322</c:v>
                </c:pt>
                <c:pt idx="750">
                  <c:v>10364.545438823998</c:v>
                </c:pt>
                <c:pt idx="751">
                  <c:v>11207.566598210238</c:v>
                </c:pt>
                <c:pt idx="752">
                  <c:v>10853.62962226003</c:v>
                </c:pt>
                <c:pt idx="753">
                  <c:v>11044.110202210019</c:v>
                </c:pt>
                <c:pt idx="754">
                  <c:v>11189.559097805519</c:v>
                </c:pt>
                <c:pt idx="755">
                  <c:v>10994.243559858349</c:v>
                </c:pt>
                <c:pt idx="756">
                  <c:v>11025.162944418085</c:v>
                </c:pt>
                <c:pt idx="757">
                  <c:v>11120.665492283373</c:v>
                </c:pt>
                <c:pt idx="758">
                  <c:v>10718.514155623208</c:v>
                </c:pt>
                <c:pt idx="759">
                  <c:v>11197.045427947689</c:v>
                </c:pt>
                <c:pt idx="760">
                  <c:v>10785.855318548796</c:v>
                </c:pt>
                <c:pt idx="761">
                  <c:v>10971.869434237391</c:v>
                </c:pt>
                <c:pt idx="762">
                  <c:v>11103.151846021032</c:v>
                </c:pt>
                <c:pt idx="763">
                  <c:v>11104.967362799713</c:v>
                </c:pt>
                <c:pt idx="764">
                  <c:v>10966.890256366734</c:v>
                </c:pt>
                <c:pt idx="765">
                  <c:v>11071.183150281815</c:v>
                </c:pt>
                <c:pt idx="766">
                  <c:v>11016.088191686895</c:v>
                </c:pt>
                <c:pt idx="767">
                  <c:v>10970.962111282732</c:v>
                </c:pt>
                <c:pt idx="768">
                  <c:v>11029.368416347459</c:v>
                </c:pt>
                <c:pt idx="769">
                  <c:v>11092.657528800408</c:v>
                </c:pt>
                <c:pt idx="770">
                  <c:v>11112.960221335945</c:v>
                </c:pt>
                <c:pt idx="771">
                  <c:v>11171.287321249938</c:v>
                </c:pt>
                <c:pt idx="772">
                  <c:v>10769.002253833403</c:v>
                </c:pt>
                <c:pt idx="773">
                  <c:v>11099.520851697143</c:v>
                </c:pt>
                <c:pt idx="774">
                  <c:v>11189.448355210554</c:v>
                </c:pt>
                <c:pt idx="775">
                  <c:v>11023.525040745293</c:v>
                </c:pt>
                <c:pt idx="776">
                  <c:v>11059.60542414078</c:v>
                </c:pt>
                <c:pt idx="777">
                  <c:v>10816.135350892289</c:v>
                </c:pt>
                <c:pt idx="778">
                  <c:v>11028.062499913969</c:v>
                </c:pt>
                <c:pt idx="779">
                  <c:v>11163.779714204502</c:v>
                </c:pt>
                <c:pt idx="780">
                  <c:v>11008.961392988027</c:v>
                </c:pt>
                <c:pt idx="781">
                  <c:v>11091.639115971137</c:v>
                </c:pt>
                <c:pt idx="782">
                  <c:v>11179.215980230876</c:v>
                </c:pt>
                <c:pt idx="783">
                  <c:v>11025.804828178118</c:v>
                </c:pt>
                <c:pt idx="784">
                  <c:v>11043.933119043415</c:v>
                </c:pt>
                <c:pt idx="785">
                  <c:v>10829.716875174119</c:v>
                </c:pt>
                <c:pt idx="786">
                  <c:v>11051.680614617477</c:v>
                </c:pt>
                <c:pt idx="787">
                  <c:v>10894.026320603751</c:v>
                </c:pt>
                <c:pt idx="788">
                  <c:v>11249.922465809832</c:v>
                </c:pt>
                <c:pt idx="789">
                  <c:v>11014.206876694567</c:v>
                </c:pt>
                <c:pt idx="790">
                  <c:v>10787.204482989013</c:v>
                </c:pt>
                <c:pt idx="791">
                  <c:v>11110.701825358716</c:v>
                </c:pt>
                <c:pt idx="792">
                  <c:v>11082.650690529821</c:v>
                </c:pt>
                <c:pt idx="793">
                  <c:v>11158.531180035683</c:v>
                </c:pt>
                <c:pt idx="794">
                  <c:v>11142.520563770815</c:v>
                </c:pt>
                <c:pt idx="795">
                  <c:v>11168.164658033062</c:v>
                </c:pt>
                <c:pt idx="796">
                  <c:v>11064.874002015731</c:v>
                </c:pt>
                <c:pt idx="797">
                  <c:v>11089.912251287531</c:v>
                </c:pt>
                <c:pt idx="798">
                  <c:v>11087.9197295305</c:v>
                </c:pt>
                <c:pt idx="799">
                  <c:v>11142.011253675757</c:v>
                </c:pt>
                <c:pt idx="800">
                  <c:v>11150.979701275881</c:v>
                </c:pt>
                <c:pt idx="801">
                  <c:v>11062.726711964857</c:v>
                </c:pt>
                <c:pt idx="802">
                  <c:v>10929.82557538364</c:v>
                </c:pt>
                <c:pt idx="803">
                  <c:v>11160.657154084234</c:v>
                </c:pt>
                <c:pt idx="804">
                  <c:v>11046.987819673373</c:v>
                </c:pt>
                <c:pt idx="805">
                  <c:v>11100.804977870303</c:v>
                </c:pt>
                <c:pt idx="806">
                  <c:v>11091.572697883752</c:v>
                </c:pt>
                <c:pt idx="807">
                  <c:v>11048.9800340867</c:v>
                </c:pt>
                <c:pt idx="808">
                  <c:v>10910.84129801207</c:v>
                </c:pt>
                <c:pt idx="809">
                  <c:v>11101.757006658159</c:v>
                </c:pt>
                <c:pt idx="810">
                  <c:v>11132.843858539905</c:v>
                </c:pt>
                <c:pt idx="811">
                  <c:v>11064.276300990043</c:v>
                </c:pt>
                <c:pt idx="812">
                  <c:v>10954.365217358887</c:v>
                </c:pt>
                <c:pt idx="813">
                  <c:v>11133.751724971087</c:v>
                </c:pt>
                <c:pt idx="814">
                  <c:v>11083.801899983915</c:v>
                </c:pt>
                <c:pt idx="815">
                  <c:v>11000.019944095029</c:v>
                </c:pt>
                <c:pt idx="816">
                  <c:v>11053.938497604795</c:v>
                </c:pt>
                <c:pt idx="817">
                  <c:v>11080.016211147438</c:v>
                </c:pt>
                <c:pt idx="818">
                  <c:v>10967.200069494376</c:v>
                </c:pt>
                <c:pt idx="819">
                  <c:v>10986.143533865097</c:v>
                </c:pt>
                <c:pt idx="820">
                  <c:v>11078.488668066748</c:v>
                </c:pt>
                <c:pt idx="821">
                  <c:v>11048.404503987162</c:v>
                </c:pt>
                <c:pt idx="822">
                  <c:v>11011.838650678203</c:v>
                </c:pt>
                <c:pt idx="823">
                  <c:v>11142.653427454292</c:v>
                </c:pt>
                <c:pt idx="824">
                  <c:v>11130.098137025825</c:v>
                </c:pt>
                <c:pt idx="825">
                  <c:v>11055.554445009542</c:v>
                </c:pt>
                <c:pt idx="826">
                  <c:v>10871.194728023351</c:v>
                </c:pt>
                <c:pt idx="827">
                  <c:v>10957.750910652077</c:v>
                </c:pt>
                <c:pt idx="828">
                  <c:v>11196.31450266407</c:v>
                </c:pt>
                <c:pt idx="829">
                  <c:v>11037.890224132138</c:v>
                </c:pt>
                <c:pt idx="830">
                  <c:v>11258.408007161852</c:v>
                </c:pt>
                <c:pt idx="831">
                  <c:v>10914.447781689882</c:v>
                </c:pt>
                <c:pt idx="832">
                  <c:v>11100.982099233526</c:v>
                </c:pt>
                <c:pt idx="833">
                  <c:v>11113.580176768135</c:v>
                </c:pt>
                <c:pt idx="834">
                  <c:v>11199.703358976447</c:v>
                </c:pt>
                <c:pt idx="835">
                  <c:v>10903.539951125766</c:v>
                </c:pt>
                <c:pt idx="836">
                  <c:v>11088.451067157896</c:v>
                </c:pt>
                <c:pt idx="837">
                  <c:v>11126.555316711072</c:v>
                </c:pt>
                <c:pt idx="838">
                  <c:v>11030.807144877486</c:v>
                </c:pt>
                <c:pt idx="839">
                  <c:v>11034.3265273836</c:v>
                </c:pt>
                <c:pt idx="840">
                  <c:v>11075.234366885825</c:v>
                </c:pt>
                <c:pt idx="841">
                  <c:v>11069.080084198633</c:v>
                </c:pt>
                <c:pt idx="842">
                  <c:v>11034.813489464059</c:v>
                </c:pt>
                <c:pt idx="843">
                  <c:v>11089.779416023646</c:v>
                </c:pt>
                <c:pt idx="844">
                  <c:v>11200.257098744694</c:v>
                </c:pt>
                <c:pt idx="845">
                  <c:v>11078.665774053165</c:v>
                </c:pt>
                <c:pt idx="846">
                  <c:v>11023.857047479554</c:v>
                </c:pt>
                <c:pt idx="847">
                  <c:v>11092.856783958228</c:v>
                </c:pt>
                <c:pt idx="848">
                  <c:v>10986.829593045817</c:v>
                </c:pt>
                <c:pt idx="849">
                  <c:v>11142.21054879974</c:v>
                </c:pt>
                <c:pt idx="850">
                  <c:v>10724.0646257884</c:v>
                </c:pt>
                <c:pt idx="851">
                  <c:v>11101.137080528228</c:v>
                </c:pt>
                <c:pt idx="852">
                  <c:v>11105.919407330639</c:v>
                </c:pt>
                <c:pt idx="853">
                  <c:v>11078.444391588895</c:v>
                </c:pt>
                <c:pt idx="854">
                  <c:v>11087.432671000846</c:v>
                </c:pt>
                <c:pt idx="855">
                  <c:v>10944.341127128888</c:v>
                </c:pt>
                <c:pt idx="856">
                  <c:v>11194.697616125481</c:v>
                </c:pt>
                <c:pt idx="857">
                  <c:v>10996.921486280491</c:v>
                </c:pt>
                <c:pt idx="858">
                  <c:v>11092.59111044895</c:v>
                </c:pt>
                <c:pt idx="859">
                  <c:v>11136.253911232019</c:v>
                </c:pt>
                <c:pt idx="860">
                  <c:v>11017.039920457893</c:v>
                </c:pt>
                <c:pt idx="861">
                  <c:v>10973.08657906501</c:v>
                </c:pt>
                <c:pt idx="862">
                  <c:v>11115.152213573107</c:v>
                </c:pt>
                <c:pt idx="863">
                  <c:v>11215.851002815698</c:v>
                </c:pt>
                <c:pt idx="864">
                  <c:v>10891.548397090446</c:v>
                </c:pt>
                <c:pt idx="865">
                  <c:v>11137.250364379972</c:v>
                </c:pt>
                <c:pt idx="866">
                  <c:v>11036.318650370315</c:v>
                </c:pt>
                <c:pt idx="867">
                  <c:v>11055.797944769967</c:v>
                </c:pt>
                <c:pt idx="868">
                  <c:v>10963.150394202399</c:v>
                </c:pt>
                <c:pt idx="869">
                  <c:v>11068.41596153464</c:v>
                </c:pt>
                <c:pt idx="870">
                  <c:v>11080.702501529064</c:v>
                </c:pt>
                <c:pt idx="871">
                  <c:v>10901.194704834223</c:v>
                </c:pt>
                <c:pt idx="872">
                  <c:v>11111.432480634261</c:v>
                </c:pt>
                <c:pt idx="873">
                  <c:v>11182.383093212853</c:v>
                </c:pt>
                <c:pt idx="874">
                  <c:v>10874.867145766802</c:v>
                </c:pt>
                <c:pt idx="875">
                  <c:v>10970.453126426575</c:v>
                </c:pt>
                <c:pt idx="876">
                  <c:v>10917.125013490893</c:v>
                </c:pt>
                <c:pt idx="877">
                  <c:v>11032.068805208182</c:v>
                </c:pt>
                <c:pt idx="878">
                  <c:v>11202.2727235853</c:v>
                </c:pt>
                <c:pt idx="879">
                  <c:v>11068.327411971681</c:v>
                </c:pt>
                <c:pt idx="880">
                  <c:v>10893.163470116655</c:v>
                </c:pt>
                <c:pt idx="881">
                  <c:v>11146.01933239048</c:v>
                </c:pt>
                <c:pt idx="882">
                  <c:v>10990.060731826943</c:v>
                </c:pt>
                <c:pt idx="883">
                  <c:v>10930.223859041711</c:v>
                </c:pt>
                <c:pt idx="884">
                  <c:v>11003.428285693699</c:v>
                </c:pt>
                <c:pt idx="885">
                  <c:v>10964.677314630226</c:v>
                </c:pt>
                <c:pt idx="886">
                  <c:v>11216.648449410504</c:v>
                </c:pt>
                <c:pt idx="887">
                  <c:v>10670.000906156656</c:v>
                </c:pt>
                <c:pt idx="888">
                  <c:v>11114.620819732538</c:v>
                </c:pt>
                <c:pt idx="889">
                  <c:v>11053.097323316948</c:v>
                </c:pt>
                <c:pt idx="890">
                  <c:v>11219.638901350892</c:v>
                </c:pt>
                <c:pt idx="891">
                  <c:v>11227.901634240268</c:v>
                </c:pt>
                <c:pt idx="892">
                  <c:v>11000.838827722535</c:v>
                </c:pt>
                <c:pt idx="893">
                  <c:v>11106.76075201811</c:v>
                </c:pt>
                <c:pt idx="894">
                  <c:v>10998.869084501992</c:v>
                </c:pt>
                <c:pt idx="895">
                  <c:v>11062.239700124921</c:v>
                </c:pt>
                <c:pt idx="896">
                  <c:v>11227.790871547091</c:v>
                </c:pt>
                <c:pt idx="897">
                  <c:v>11065.405292940308</c:v>
                </c:pt>
                <c:pt idx="898">
                  <c:v>11110.214723033718</c:v>
                </c:pt>
                <c:pt idx="899">
                  <c:v>11063.899971400935</c:v>
                </c:pt>
                <c:pt idx="900">
                  <c:v>10989.59597681677</c:v>
                </c:pt>
                <c:pt idx="901">
                  <c:v>11066.379329052234</c:v>
                </c:pt>
                <c:pt idx="902">
                  <c:v>10744.918348764779</c:v>
                </c:pt>
                <c:pt idx="903">
                  <c:v>10959.875286267645</c:v>
                </c:pt>
                <c:pt idx="904">
                  <c:v>11086.325723215868</c:v>
                </c:pt>
                <c:pt idx="905">
                  <c:v>11126.400319505567</c:v>
                </c:pt>
                <c:pt idx="906">
                  <c:v>11046.810734649804</c:v>
                </c:pt>
                <c:pt idx="907">
                  <c:v>11195.915817188756</c:v>
                </c:pt>
                <c:pt idx="908">
                  <c:v>10805.51824165066</c:v>
                </c:pt>
                <c:pt idx="909">
                  <c:v>10988.002536610267</c:v>
                </c:pt>
                <c:pt idx="910">
                  <c:v>11060.712259640219</c:v>
                </c:pt>
                <c:pt idx="911">
                  <c:v>10668.49740824016</c:v>
                </c:pt>
                <c:pt idx="912">
                  <c:v>11207.455846343888</c:v>
                </c:pt>
                <c:pt idx="913">
                  <c:v>11202.494221978652</c:v>
                </c:pt>
                <c:pt idx="914">
                  <c:v>11195.827220516398</c:v>
                </c:pt>
                <c:pt idx="915">
                  <c:v>11199.348966274487</c:v>
                </c:pt>
                <c:pt idx="916">
                  <c:v>11102.332653713867</c:v>
                </c:pt>
                <c:pt idx="917">
                  <c:v>11075.588574580004</c:v>
                </c:pt>
                <c:pt idx="918">
                  <c:v>11180.478390474495</c:v>
                </c:pt>
                <c:pt idx="919">
                  <c:v>11086.768501760389</c:v>
                </c:pt>
                <c:pt idx="920">
                  <c:v>11096.554102315056</c:v>
                </c:pt>
                <c:pt idx="921">
                  <c:v>10970.785072974808</c:v>
                </c:pt>
                <c:pt idx="922">
                  <c:v>11158.90765317447</c:v>
                </c:pt>
                <c:pt idx="923">
                  <c:v>11115.019365005866</c:v>
                </c:pt>
                <c:pt idx="924">
                  <c:v>11094.56152887897</c:v>
                </c:pt>
                <c:pt idx="925">
                  <c:v>10983.244398035864</c:v>
                </c:pt>
                <c:pt idx="926">
                  <c:v>11109.43978948004</c:v>
                </c:pt>
                <c:pt idx="927">
                  <c:v>10987.781226148594</c:v>
                </c:pt>
                <c:pt idx="928">
                  <c:v>10946.775203173067</c:v>
                </c:pt>
                <c:pt idx="929">
                  <c:v>11073.950367995105</c:v>
                </c:pt>
                <c:pt idx="930">
                  <c:v>10959.078643688234</c:v>
                </c:pt>
                <c:pt idx="931">
                  <c:v>10905.265709193491</c:v>
                </c:pt>
                <c:pt idx="932">
                  <c:v>10941.597282359546</c:v>
                </c:pt>
                <c:pt idx="933">
                  <c:v>11150.359649411505</c:v>
                </c:pt>
                <c:pt idx="934">
                  <c:v>11154.500741396483</c:v>
                </c:pt>
                <c:pt idx="935">
                  <c:v>10949.939530511334</c:v>
                </c:pt>
                <c:pt idx="936">
                  <c:v>11216.094666729547</c:v>
                </c:pt>
                <c:pt idx="937">
                  <c:v>11099.697972161168</c:v>
                </c:pt>
                <c:pt idx="938">
                  <c:v>11043.601088413339</c:v>
                </c:pt>
                <c:pt idx="939">
                  <c:v>11161.698002724595</c:v>
                </c:pt>
                <c:pt idx="940">
                  <c:v>11081.344516747944</c:v>
                </c:pt>
                <c:pt idx="941">
                  <c:v>11034.481469771436</c:v>
                </c:pt>
                <c:pt idx="942">
                  <c:v>11185.195881922746</c:v>
                </c:pt>
                <c:pt idx="943">
                  <c:v>10989.507452135756</c:v>
                </c:pt>
                <c:pt idx="944">
                  <c:v>10968.94830663786</c:v>
                </c:pt>
                <c:pt idx="945">
                  <c:v>11228.544059045096</c:v>
                </c:pt>
                <c:pt idx="946">
                  <c:v>11097.6168145263</c:v>
                </c:pt>
                <c:pt idx="947">
                  <c:v>11057.657404722739</c:v>
                </c:pt>
                <c:pt idx="948">
                  <c:v>11145.731457061007</c:v>
                </c:pt>
                <c:pt idx="949">
                  <c:v>11003.627475723317</c:v>
                </c:pt>
                <c:pt idx="950">
                  <c:v>11076.341267516618</c:v>
                </c:pt>
                <c:pt idx="951">
                  <c:v>10978.419944382267</c:v>
                </c:pt>
                <c:pt idx="952">
                  <c:v>11031.449041527927</c:v>
                </c:pt>
                <c:pt idx="953">
                  <c:v>10947.107124108117</c:v>
                </c:pt>
                <c:pt idx="954">
                  <c:v>11140.571904983153</c:v>
                </c:pt>
                <c:pt idx="955">
                  <c:v>11105.166627635206</c:v>
                </c:pt>
                <c:pt idx="956">
                  <c:v>11140.926205388565</c:v>
                </c:pt>
                <c:pt idx="957">
                  <c:v>11124.252511265382</c:v>
                </c:pt>
                <c:pt idx="958">
                  <c:v>11189.758434617921</c:v>
                </c:pt>
                <c:pt idx="959">
                  <c:v>11125.093918418614</c:v>
                </c:pt>
                <c:pt idx="960">
                  <c:v>11141.568376223371</c:v>
                </c:pt>
                <c:pt idx="961">
                  <c:v>11223.537629430564</c:v>
                </c:pt>
                <c:pt idx="962">
                  <c:v>11073.153406316824</c:v>
                </c:pt>
                <c:pt idx="963">
                  <c:v>11091.749812821678</c:v>
                </c:pt>
                <c:pt idx="964">
                  <c:v>11177.643514335548</c:v>
                </c:pt>
                <c:pt idx="965">
                  <c:v>10983.642750903862</c:v>
                </c:pt>
                <c:pt idx="966">
                  <c:v>10962.619293235455</c:v>
                </c:pt>
                <c:pt idx="967">
                  <c:v>11135.279605506836</c:v>
                </c:pt>
                <c:pt idx="968">
                  <c:v>11064.674768191808</c:v>
                </c:pt>
                <c:pt idx="969">
                  <c:v>11196.801785911373</c:v>
                </c:pt>
                <c:pt idx="970">
                  <c:v>11248.260849362556</c:v>
                </c:pt>
                <c:pt idx="971">
                  <c:v>11036.894155222744</c:v>
                </c:pt>
                <c:pt idx="972">
                  <c:v>10953.037504651384</c:v>
                </c:pt>
                <c:pt idx="973">
                  <c:v>11222.36357288908</c:v>
                </c:pt>
                <c:pt idx="974">
                  <c:v>11124.341080302445</c:v>
                </c:pt>
                <c:pt idx="975">
                  <c:v>11118.960569598859</c:v>
                </c:pt>
                <c:pt idx="976">
                  <c:v>11241.503753051184</c:v>
                </c:pt>
                <c:pt idx="977">
                  <c:v>11129.345283365756</c:v>
                </c:pt>
                <c:pt idx="978">
                  <c:v>10984.815681887218</c:v>
                </c:pt>
                <c:pt idx="979">
                  <c:v>11145.310716828682</c:v>
                </c:pt>
                <c:pt idx="980">
                  <c:v>11186.458326327869</c:v>
                </c:pt>
                <c:pt idx="981">
                  <c:v>11139.04399054358</c:v>
                </c:pt>
                <c:pt idx="982">
                  <c:v>11170.62292120494</c:v>
                </c:pt>
                <c:pt idx="983">
                  <c:v>11094.163016060442</c:v>
                </c:pt>
                <c:pt idx="984">
                  <c:v>11063.988519491844</c:v>
                </c:pt>
                <c:pt idx="985">
                  <c:v>11019.009787769464</c:v>
                </c:pt>
                <c:pt idx="986">
                  <c:v>10990.724668823645</c:v>
                </c:pt>
                <c:pt idx="987">
                  <c:v>11067.131995760968</c:v>
                </c:pt>
                <c:pt idx="988">
                  <c:v>11041.719589072503</c:v>
                </c:pt>
                <c:pt idx="989">
                  <c:v>11209.892400801806</c:v>
                </c:pt>
                <c:pt idx="990">
                  <c:v>10919.868646106945</c:v>
                </c:pt>
                <c:pt idx="991">
                  <c:v>11026.800857595088</c:v>
                </c:pt>
                <c:pt idx="992">
                  <c:v>10533.760647703913</c:v>
                </c:pt>
                <c:pt idx="993">
                  <c:v>11185.572399671062</c:v>
                </c:pt>
                <c:pt idx="994">
                  <c:v>11176.048912358985</c:v>
                </c:pt>
                <c:pt idx="995">
                  <c:v>11148.743093363861</c:v>
                </c:pt>
                <c:pt idx="996">
                  <c:v>11054.890355867756</c:v>
                </c:pt>
                <c:pt idx="997">
                  <c:v>11189.847028815177</c:v>
                </c:pt>
                <c:pt idx="998">
                  <c:v>11079.019986386003</c:v>
                </c:pt>
                <c:pt idx="999">
                  <c:v>11156.02875656299</c:v>
                </c:pt>
                <c:pt idx="1000">
                  <c:v>11161.387962209777</c:v>
                </c:pt>
                <c:pt idx="1001">
                  <c:v>11075.101539123621</c:v>
                </c:pt>
                <c:pt idx="1002">
                  <c:v>11041.653183448057</c:v>
                </c:pt>
                <c:pt idx="1003">
                  <c:v>11114.487971450853</c:v>
                </c:pt>
                <c:pt idx="1004">
                  <c:v>11209.582292309906</c:v>
                </c:pt>
                <c:pt idx="1005">
                  <c:v>10996.700169120555</c:v>
                </c:pt>
                <c:pt idx="1006">
                  <c:v>11165.927883191773</c:v>
                </c:pt>
                <c:pt idx="1007">
                  <c:v>11090.111504312112</c:v>
                </c:pt>
                <c:pt idx="1008">
                  <c:v>11010.156558076022</c:v>
                </c:pt>
                <c:pt idx="1009">
                  <c:v>11010.156558076022</c:v>
                </c:pt>
                <c:pt idx="1010">
                  <c:v>11178.883768200711</c:v>
                </c:pt>
                <c:pt idx="1011">
                  <c:v>11082.916353796991</c:v>
                </c:pt>
                <c:pt idx="1012">
                  <c:v>11185.550251550389</c:v>
                </c:pt>
                <c:pt idx="1013">
                  <c:v>10510.819549194772</c:v>
                </c:pt>
                <c:pt idx="1014">
                  <c:v>11133.81815435703</c:v>
                </c:pt>
                <c:pt idx="1015">
                  <c:v>10933.786307395309</c:v>
                </c:pt>
                <c:pt idx="1016">
                  <c:v>11095.004321629562</c:v>
                </c:pt>
                <c:pt idx="1017">
                  <c:v>11184.354256343158</c:v>
                </c:pt>
                <c:pt idx="1018">
                  <c:v>11107.115003258417</c:v>
                </c:pt>
                <c:pt idx="1019">
                  <c:v>11186.192547955829</c:v>
                </c:pt>
                <c:pt idx="1020">
                  <c:v>11268.710797029138</c:v>
                </c:pt>
                <c:pt idx="1021">
                  <c:v>11033.7731624157</c:v>
                </c:pt>
                <c:pt idx="1022">
                  <c:v>11132.533856154514</c:v>
                </c:pt>
                <c:pt idx="1023">
                  <c:v>11135.966047763488</c:v>
                </c:pt>
                <c:pt idx="1024">
                  <c:v>11104.413850197388</c:v>
                </c:pt>
                <c:pt idx="1025">
                  <c:v>11207.965305408823</c:v>
                </c:pt>
                <c:pt idx="1026">
                  <c:v>11066.512152434389</c:v>
                </c:pt>
                <c:pt idx="1027">
                  <c:v>11215.341524642239</c:v>
                </c:pt>
                <c:pt idx="1028">
                  <c:v>11065.759487478128</c:v>
                </c:pt>
                <c:pt idx="1029">
                  <c:v>11075.345056738968</c:v>
                </c:pt>
                <c:pt idx="1030">
                  <c:v>10750.115381577983</c:v>
                </c:pt>
                <c:pt idx="1031">
                  <c:v>10909.602269975674</c:v>
                </c:pt>
                <c:pt idx="1032">
                  <c:v>11173.679177646058</c:v>
                </c:pt>
                <c:pt idx="1033">
                  <c:v>11057.28108441282</c:v>
                </c:pt>
                <c:pt idx="1034">
                  <c:v>11182.338797614206</c:v>
                </c:pt>
                <c:pt idx="1035">
                  <c:v>10788.575770149395</c:v>
                </c:pt>
                <c:pt idx="1036">
                  <c:v>11285.639610113858</c:v>
                </c:pt>
                <c:pt idx="1037">
                  <c:v>11154.700047150749</c:v>
                </c:pt>
                <c:pt idx="1038">
                  <c:v>10948.877375081691</c:v>
                </c:pt>
                <c:pt idx="1039">
                  <c:v>11087.964007624274</c:v>
                </c:pt>
                <c:pt idx="1040">
                  <c:v>10888.694383314771</c:v>
                </c:pt>
                <c:pt idx="1041">
                  <c:v>10775.438172478958</c:v>
                </c:pt>
                <c:pt idx="1042">
                  <c:v>11106.185094821485</c:v>
                </c:pt>
                <c:pt idx="1043">
                  <c:v>11076.407681702924</c:v>
                </c:pt>
                <c:pt idx="1044">
                  <c:v>10934.33948620955</c:v>
                </c:pt>
                <c:pt idx="1045">
                  <c:v>10646.210989835099</c:v>
                </c:pt>
                <c:pt idx="1046">
                  <c:v>11060.402345240705</c:v>
                </c:pt>
                <c:pt idx="1047">
                  <c:v>11026.756589546232</c:v>
                </c:pt>
                <c:pt idx="1048">
                  <c:v>11243.940712068095</c:v>
                </c:pt>
                <c:pt idx="1049">
                  <c:v>11209.515840549504</c:v>
                </c:pt>
                <c:pt idx="1050">
                  <c:v>11065.006824647688</c:v>
                </c:pt>
                <c:pt idx="1051">
                  <c:v>11108.465590715074</c:v>
                </c:pt>
                <c:pt idx="1052">
                  <c:v>11119.8683840985</c:v>
                </c:pt>
                <c:pt idx="1053">
                  <c:v>11131.891709628128</c:v>
                </c:pt>
                <c:pt idx="1054">
                  <c:v>10722.605131368617</c:v>
                </c:pt>
                <c:pt idx="1055">
                  <c:v>11170.955120982733</c:v>
                </c:pt>
                <c:pt idx="1056">
                  <c:v>11118.672726677907</c:v>
                </c:pt>
                <c:pt idx="1057">
                  <c:v>11041.166209357078</c:v>
                </c:pt>
                <c:pt idx="1058">
                  <c:v>11150.780398711146</c:v>
                </c:pt>
                <c:pt idx="1059">
                  <c:v>11080.791055258313</c:v>
                </c:pt>
                <c:pt idx="1060">
                  <c:v>11094.38441199392</c:v>
                </c:pt>
                <c:pt idx="1061">
                  <c:v>11282.404403981278</c:v>
                </c:pt>
                <c:pt idx="1062">
                  <c:v>11287.877696908743</c:v>
                </c:pt>
                <c:pt idx="1063">
                  <c:v>11131.559565545836</c:v>
                </c:pt>
                <c:pt idx="1064">
                  <c:v>11091.993346061174</c:v>
                </c:pt>
                <c:pt idx="1065">
                  <c:v>11015.999658939192</c:v>
                </c:pt>
                <c:pt idx="1066">
                  <c:v>11041.719589072503</c:v>
                </c:pt>
                <c:pt idx="1067">
                  <c:v>11067.242682221275</c:v>
                </c:pt>
                <c:pt idx="1068">
                  <c:v>10930.732777778163</c:v>
                </c:pt>
                <c:pt idx="1069">
                  <c:v>11030.165249698057</c:v>
                </c:pt>
                <c:pt idx="1070">
                  <c:v>11078.090180035824</c:v>
                </c:pt>
                <c:pt idx="1071">
                  <c:v>11038.753486746953</c:v>
                </c:pt>
                <c:pt idx="1072">
                  <c:v>11114.266557806581</c:v>
                </c:pt>
                <c:pt idx="1073">
                  <c:v>11184.664328550982</c:v>
                </c:pt>
                <c:pt idx="1074">
                  <c:v>11063.368683471459</c:v>
                </c:pt>
                <c:pt idx="1075">
                  <c:v>11140.616192504856</c:v>
                </c:pt>
                <c:pt idx="1076">
                  <c:v>11078.5329445521</c:v>
                </c:pt>
                <c:pt idx="1077">
                  <c:v>11106.384360624463</c:v>
                </c:pt>
                <c:pt idx="1078">
                  <c:v>10735.276392899033</c:v>
                </c:pt>
                <c:pt idx="1079">
                  <c:v>10997.209198838334</c:v>
                </c:pt>
                <c:pt idx="1080">
                  <c:v>11251.251769084018</c:v>
                </c:pt>
                <c:pt idx="1081">
                  <c:v>11119.026994936226</c:v>
                </c:pt>
                <c:pt idx="1082">
                  <c:v>11098.103892442119</c:v>
                </c:pt>
                <c:pt idx="1083">
                  <c:v>11232.265732259344</c:v>
                </c:pt>
                <c:pt idx="1084">
                  <c:v>11108.797703503116</c:v>
                </c:pt>
                <c:pt idx="1085">
                  <c:v>11251.849958497489</c:v>
                </c:pt>
                <c:pt idx="1086">
                  <c:v>11094.960042319892</c:v>
                </c:pt>
                <c:pt idx="1087">
                  <c:v>11115.816457481031</c:v>
                </c:pt>
                <c:pt idx="1088">
                  <c:v>11012.679700670273</c:v>
                </c:pt>
                <c:pt idx="1089">
                  <c:v>11041.58677783961</c:v>
                </c:pt>
                <c:pt idx="1090">
                  <c:v>11087.698339175702</c:v>
                </c:pt>
                <c:pt idx="1091">
                  <c:v>11053.008778806747</c:v>
                </c:pt>
                <c:pt idx="1092">
                  <c:v>10492.366093849316</c:v>
                </c:pt>
                <c:pt idx="1093">
                  <c:v>11074.061057307834</c:v>
                </c:pt>
                <c:pt idx="1094">
                  <c:v>11072.88775295969</c:v>
                </c:pt>
                <c:pt idx="1095">
                  <c:v>10839.073838370232</c:v>
                </c:pt>
                <c:pt idx="1096">
                  <c:v>11102.022689751397</c:v>
                </c:pt>
                <c:pt idx="1097">
                  <c:v>11157.180310896318</c:v>
                </c:pt>
                <c:pt idx="1098">
                  <c:v>11033.7731624157</c:v>
                </c:pt>
                <c:pt idx="1099">
                  <c:v>11165.573544643685</c:v>
                </c:pt>
                <c:pt idx="1100">
                  <c:v>11005.043942097702</c:v>
                </c:pt>
                <c:pt idx="1101">
                  <c:v>10991.853365144692</c:v>
                </c:pt>
                <c:pt idx="1102">
                  <c:v>11153.902825161616</c:v>
                </c:pt>
                <c:pt idx="1103">
                  <c:v>11126.068182969924</c:v>
                </c:pt>
                <c:pt idx="1104">
                  <c:v>11006.43828294372</c:v>
                </c:pt>
                <c:pt idx="1105">
                  <c:v>10968.992565936784</c:v>
                </c:pt>
                <c:pt idx="1106">
                  <c:v>10558.67044019133</c:v>
                </c:pt>
                <c:pt idx="1107">
                  <c:v>11235.145645298311</c:v>
                </c:pt>
                <c:pt idx="1108">
                  <c:v>10890.309442336131</c:v>
                </c:pt>
                <c:pt idx="1109">
                  <c:v>11162.406668334877</c:v>
                </c:pt>
                <c:pt idx="1110">
                  <c:v>11141.302650149577</c:v>
                </c:pt>
                <c:pt idx="1111">
                  <c:v>11069.168634012798</c:v>
                </c:pt>
                <c:pt idx="1112">
                  <c:v>11108.753421772515</c:v>
                </c:pt>
                <c:pt idx="1113">
                  <c:v>11146.130053764922</c:v>
                </c:pt>
                <c:pt idx="1114">
                  <c:v>10940.136858670503</c:v>
                </c:pt>
                <c:pt idx="1115">
                  <c:v>10956.42318335345</c:v>
                </c:pt>
                <c:pt idx="1116">
                  <c:v>10968.018862852488</c:v>
                </c:pt>
                <c:pt idx="1117">
                  <c:v>11226.350961994407</c:v>
                </c:pt>
                <c:pt idx="1118">
                  <c:v>11014.07407845643</c:v>
                </c:pt>
                <c:pt idx="1119">
                  <c:v>11095.734931349245</c:v>
                </c:pt>
                <c:pt idx="1120">
                  <c:v>11118.960569598859</c:v>
                </c:pt>
                <c:pt idx="1121">
                  <c:v>11064.342712149048</c:v>
                </c:pt>
                <c:pt idx="1122">
                  <c:v>10979.19450738627</c:v>
                </c:pt>
                <c:pt idx="1123">
                  <c:v>11061.575594497283</c:v>
                </c:pt>
                <c:pt idx="1124">
                  <c:v>11145.443582083903</c:v>
                </c:pt>
                <c:pt idx="1125">
                  <c:v>11095.845629974367</c:v>
                </c:pt>
                <c:pt idx="1126">
                  <c:v>11092.901062903273</c:v>
                </c:pt>
                <c:pt idx="1127">
                  <c:v>11158.464743663333</c:v>
                </c:pt>
                <c:pt idx="1128">
                  <c:v>11016.796454656374</c:v>
                </c:pt>
                <c:pt idx="1129">
                  <c:v>11076.518372050765</c:v>
                </c:pt>
                <c:pt idx="1130">
                  <c:v>11083.846177372576</c:v>
                </c:pt>
                <c:pt idx="1131">
                  <c:v>11169.249833976082</c:v>
                </c:pt>
                <c:pt idx="1132">
                  <c:v>10814.476406294152</c:v>
                </c:pt>
                <c:pt idx="1133">
                  <c:v>11096.24414542335</c:v>
                </c:pt>
                <c:pt idx="1134">
                  <c:v>11055.377354412367</c:v>
                </c:pt>
                <c:pt idx="1135">
                  <c:v>10903.916077103338</c:v>
                </c:pt>
                <c:pt idx="1136">
                  <c:v>10976.715912814188</c:v>
                </c:pt>
                <c:pt idx="1137">
                  <c:v>11116.591410966315</c:v>
                </c:pt>
                <c:pt idx="1138">
                  <c:v>11066.490015199437</c:v>
                </c:pt>
                <c:pt idx="1139">
                  <c:v>11134.438162846724</c:v>
                </c:pt>
                <c:pt idx="1140">
                  <c:v>11135.966047763488</c:v>
                </c:pt>
                <c:pt idx="1141">
                  <c:v>11214.123212307179</c:v>
                </c:pt>
                <c:pt idx="1142">
                  <c:v>11236.917919899523</c:v>
                </c:pt>
                <c:pt idx="1143">
                  <c:v>11034.038777463245</c:v>
                </c:pt>
                <c:pt idx="1144">
                  <c:v>10858.806145329891</c:v>
                </c:pt>
                <c:pt idx="1145">
                  <c:v>11192.128341790169</c:v>
                </c:pt>
                <c:pt idx="1146">
                  <c:v>11201.143085348316</c:v>
                </c:pt>
                <c:pt idx="1147">
                  <c:v>11063.390820447436</c:v>
                </c:pt>
                <c:pt idx="1148">
                  <c:v>11105.388033193502</c:v>
                </c:pt>
                <c:pt idx="1149">
                  <c:v>11164.289072029838</c:v>
                </c:pt>
                <c:pt idx="1150">
                  <c:v>11059.339784299118</c:v>
                </c:pt>
                <c:pt idx="1151">
                  <c:v>11148.255914280406</c:v>
                </c:pt>
                <c:pt idx="1152">
                  <c:v>11033.020587820842</c:v>
                </c:pt>
                <c:pt idx="1153">
                  <c:v>11115.085789280563</c:v>
                </c:pt>
                <c:pt idx="1154">
                  <c:v>11223.493325288684</c:v>
                </c:pt>
                <c:pt idx="1155">
                  <c:v>11260.734395266234</c:v>
                </c:pt>
                <c:pt idx="1156">
                  <c:v>11073.264095294657</c:v>
                </c:pt>
                <c:pt idx="1157">
                  <c:v>11265.542353159004</c:v>
                </c:pt>
                <c:pt idx="1158">
                  <c:v>11038.842026654376</c:v>
                </c:pt>
                <c:pt idx="1159">
                  <c:v>11259.981085572603</c:v>
                </c:pt>
                <c:pt idx="1160">
                  <c:v>11111.83102078065</c:v>
                </c:pt>
                <c:pt idx="1161">
                  <c:v>11123.632528907625</c:v>
                </c:pt>
                <c:pt idx="1162">
                  <c:v>11082.274334699568</c:v>
                </c:pt>
                <c:pt idx="1163">
                  <c:v>10838.520819282989</c:v>
                </c:pt>
                <c:pt idx="1164">
                  <c:v>11190.068514465564</c:v>
                </c:pt>
                <c:pt idx="1165">
                  <c:v>10901.946951805103</c:v>
                </c:pt>
                <c:pt idx="1166">
                  <c:v>11028.483048611226</c:v>
                </c:pt>
                <c:pt idx="1167">
                  <c:v>11125.846758865242</c:v>
                </c:pt>
                <c:pt idx="1168">
                  <c:v>10933.188875365255</c:v>
                </c:pt>
                <c:pt idx="1169">
                  <c:v>11165.662129228958</c:v>
                </c:pt>
                <c:pt idx="1170">
                  <c:v>10973.197228838109</c:v>
                </c:pt>
                <c:pt idx="1171">
                  <c:v>11204.199767306291</c:v>
                </c:pt>
                <c:pt idx="1172">
                  <c:v>11067.419780653589</c:v>
                </c:pt>
                <c:pt idx="1173">
                  <c:v>11049.090713091033</c:v>
                </c:pt>
                <c:pt idx="1174">
                  <c:v>11066.202231312438</c:v>
                </c:pt>
                <c:pt idx="1175">
                  <c:v>11051.370710573634</c:v>
                </c:pt>
                <c:pt idx="1176">
                  <c:v>11179.371012681451</c:v>
                </c:pt>
                <c:pt idx="1177">
                  <c:v>11008.651536181291</c:v>
                </c:pt>
                <c:pt idx="1178">
                  <c:v>11063.745012312409</c:v>
                </c:pt>
                <c:pt idx="1179">
                  <c:v>11170.888680988015</c:v>
                </c:pt>
                <c:pt idx="1180">
                  <c:v>10992.760751593978</c:v>
                </c:pt>
                <c:pt idx="1181">
                  <c:v>11012.834631200672</c:v>
                </c:pt>
                <c:pt idx="1182">
                  <c:v>11078.156594665494</c:v>
                </c:pt>
                <c:pt idx="1183">
                  <c:v>10704.472508744118</c:v>
                </c:pt>
                <c:pt idx="1184">
                  <c:v>11180.832752535032</c:v>
                </c:pt>
                <c:pt idx="1185">
                  <c:v>11074.858021733926</c:v>
                </c:pt>
                <c:pt idx="1186">
                  <c:v>10983.532097276006</c:v>
                </c:pt>
                <c:pt idx="1187">
                  <c:v>10998.935480124492</c:v>
                </c:pt>
                <c:pt idx="1188">
                  <c:v>11077.647416268792</c:v>
                </c:pt>
                <c:pt idx="1189">
                  <c:v>11130.319565019907</c:v>
                </c:pt>
                <c:pt idx="1190">
                  <c:v>11081.698732718669</c:v>
                </c:pt>
                <c:pt idx="1191">
                  <c:v>11218.442715411305</c:v>
                </c:pt>
                <c:pt idx="1192">
                  <c:v>10946.111362365285</c:v>
                </c:pt>
                <c:pt idx="1193">
                  <c:v>11026.668053469406</c:v>
                </c:pt>
                <c:pt idx="1194">
                  <c:v>11174.520762804872</c:v>
                </c:pt>
                <c:pt idx="1195">
                  <c:v>11037.735279844745</c:v>
                </c:pt>
                <c:pt idx="1196">
                  <c:v>11011.816517816918</c:v>
                </c:pt>
                <c:pt idx="1197">
                  <c:v>11090.864239355467</c:v>
                </c:pt>
                <c:pt idx="1198">
                  <c:v>11088.428928068222</c:v>
                </c:pt>
                <c:pt idx="1199">
                  <c:v>11199.614760746115</c:v>
                </c:pt>
                <c:pt idx="1200">
                  <c:v>11191.198094780437</c:v>
                </c:pt>
                <c:pt idx="1201">
                  <c:v>11108.155619178053</c:v>
                </c:pt>
                <c:pt idx="1202">
                  <c:v>10952.351521988925</c:v>
                </c:pt>
                <c:pt idx="1203">
                  <c:v>10977.446210873055</c:v>
                </c:pt>
                <c:pt idx="1204">
                  <c:v>11027.951829308733</c:v>
                </c:pt>
                <c:pt idx="1205">
                  <c:v>10973.684088321932</c:v>
                </c:pt>
                <c:pt idx="1206">
                  <c:v>10891.017415910363</c:v>
                </c:pt>
                <c:pt idx="1207">
                  <c:v>11322.627014801479</c:v>
                </c:pt>
                <c:pt idx="1208">
                  <c:v>11185.085141531148</c:v>
                </c:pt>
                <c:pt idx="1209">
                  <c:v>11236.452696306716</c:v>
                </c:pt>
                <c:pt idx="1210">
                  <c:v>11038.377192456108</c:v>
                </c:pt>
                <c:pt idx="1211">
                  <c:v>11099.565131801543</c:v>
                </c:pt>
                <c:pt idx="1212">
                  <c:v>11145.554303187255</c:v>
                </c:pt>
                <c:pt idx="1213">
                  <c:v>11048.802947773063</c:v>
                </c:pt>
                <c:pt idx="1214">
                  <c:v>10719.398687006315</c:v>
                </c:pt>
                <c:pt idx="1215">
                  <c:v>11061.752689170411</c:v>
                </c:pt>
                <c:pt idx="1216">
                  <c:v>11115.772174498243</c:v>
                </c:pt>
                <c:pt idx="1217">
                  <c:v>11228.47760121294</c:v>
                </c:pt>
                <c:pt idx="1218">
                  <c:v>11143.140594932713</c:v>
                </c:pt>
                <c:pt idx="1219">
                  <c:v>11144.292085695981</c:v>
                </c:pt>
                <c:pt idx="1220">
                  <c:v>11116.702118805868</c:v>
                </c:pt>
                <c:pt idx="1221">
                  <c:v>10836.729043557967</c:v>
                </c:pt>
                <c:pt idx="1222">
                  <c:v>11169.759204071092</c:v>
                </c:pt>
                <c:pt idx="1223">
                  <c:v>11117.853483286452</c:v>
                </c:pt>
                <c:pt idx="1224">
                  <c:v>11236.452696306716</c:v>
                </c:pt>
                <c:pt idx="1225">
                  <c:v>11145.598591643175</c:v>
                </c:pt>
                <c:pt idx="1226">
                  <c:v>11213.281473381858</c:v>
                </c:pt>
                <c:pt idx="1227">
                  <c:v>11119.093420291538</c:v>
                </c:pt>
                <c:pt idx="1228">
                  <c:v>11087.012030283469</c:v>
                </c:pt>
                <c:pt idx="1229">
                  <c:v>10944.938580397025</c:v>
                </c:pt>
                <c:pt idx="1230">
                  <c:v>11125.293199486408</c:v>
                </c:pt>
                <c:pt idx="1231">
                  <c:v>10919.824393781557</c:v>
                </c:pt>
                <c:pt idx="1232">
                  <c:v>11089.004545018632</c:v>
                </c:pt>
                <c:pt idx="1233">
                  <c:v>11122.791126800999</c:v>
                </c:pt>
                <c:pt idx="1234">
                  <c:v>11109.550494125893</c:v>
                </c:pt>
                <c:pt idx="1235">
                  <c:v>11127.773155344461</c:v>
                </c:pt>
                <c:pt idx="1236">
                  <c:v>11205.041470030834</c:v>
                </c:pt>
                <c:pt idx="1237">
                  <c:v>11116.347853894305</c:v>
                </c:pt>
                <c:pt idx="1238">
                  <c:v>11037.071233878756</c:v>
                </c:pt>
                <c:pt idx="1239">
                  <c:v>11100.185054076312</c:v>
                </c:pt>
                <c:pt idx="1240">
                  <c:v>11021.488741292143</c:v>
                </c:pt>
                <c:pt idx="1241">
                  <c:v>10929.670687429618</c:v>
                </c:pt>
                <c:pt idx="1242">
                  <c:v>11137.914668791405</c:v>
                </c:pt>
                <c:pt idx="1243">
                  <c:v>11252.891255541148</c:v>
                </c:pt>
                <c:pt idx="1244">
                  <c:v>11131.625994325623</c:v>
                </c:pt>
                <c:pt idx="1245">
                  <c:v>10993.136985819428</c:v>
                </c:pt>
                <c:pt idx="1246">
                  <c:v>11099.786532439639</c:v>
                </c:pt>
                <c:pt idx="1247">
                  <c:v>11219.993328139193</c:v>
                </c:pt>
                <c:pt idx="1248">
                  <c:v>11153.459925240399</c:v>
                </c:pt>
                <c:pt idx="1249">
                  <c:v>11049.666244637085</c:v>
                </c:pt>
                <c:pt idx="1250">
                  <c:v>11190.600080943657</c:v>
                </c:pt>
                <c:pt idx="1251">
                  <c:v>11229.51877640444</c:v>
                </c:pt>
                <c:pt idx="1252">
                  <c:v>11166.769439456926</c:v>
                </c:pt>
                <c:pt idx="1253">
                  <c:v>11087.94186857645</c:v>
                </c:pt>
                <c:pt idx="1254">
                  <c:v>11084.089703145362</c:v>
                </c:pt>
                <c:pt idx="1255">
                  <c:v>11045.748226911792</c:v>
                </c:pt>
                <c:pt idx="1256">
                  <c:v>11003.273360209503</c:v>
                </c:pt>
                <c:pt idx="1257">
                  <c:v>11123.676813309447</c:v>
                </c:pt>
                <c:pt idx="1258">
                  <c:v>10829.385072632436</c:v>
                </c:pt>
                <c:pt idx="1259">
                  <c:v>11201.431031783522</c:v>
                </c:pt>
                <c:pt idx="1260">
                  <c:v>11120.576924579214</c:v>
                </c:pt>
                <c:pt idx="1261">
                  <c:v>11180.788457246494</c:v>
                </c:pt>
                <c:pt idx="1262">
                  <c:v>11217.025022473978</c:v>
                </c:pt>
                <c:pt idx="1263">
                  <c:v>11025.317881743716</c:v>
                </c:pt>
                <c:pt idx="1264">
                  <c:v>11068.526648529858</c:v>
                </c:pt>
                <c:pt idx="1265">
                  <c:v>11054.314813262556</c:v>
                </c:pt>
                <c:pt idx="1266">
                  <c:v>11261.554176808833</c:v>
                </c:pt>
                <c:pt idx="1267">
                  <c:v>11136.431058154301</c:v>
                </c:pt>
                <c:pt idx="1268">
                  <c:v>11163.912590049298</c:v>
                </c:pt>
                <c:pt idx="1269">
                  <c:v>11293.927316034711</c:v>
                </c:pt>
                <c:pt idx="1270">
                  <c:v>11099.454431555085</c:v>
                </c:pt>
                <c:pt idx="1271">
                  <c:v>11196.956830811718</c:v>
                </c:pt>
                <c:pt idx="1272">
                  <c:v>11078.710050568518</c:v>
                </c:pt>
                <c:pt idx="1273">
                  <c:v>11098.568831324759</c:v>
                </c:pt>
                <c:pt idx="1274">
                  <c:v>11199.504013009613</c:v>
                </c:pt>
                <c:pt idx="1275">
                  <c:v>11122.060437850967</c:v>
                </c:pt>
                <c:pt idx="1276">
                  <c:v>11120.754060019532</c:v>
                </c:pt>
                <c:pt idx="1277">
                  <c:v>11051.658478602632</c:v>
                </c:pt>
                <c:pt idx="1278">
                  <c:v>11007.345714721156</c:v>
                </c:pt>
                <c:pt idx="1279">
                  <c:v>11146.595084107239</c:v>
                </c:pt>
                <c:pt idx="1280">
                  <c:v>11087.986146674039</c:v>
                </c:pt>
                <c:pt idx="1281">
                  <c:v>10700.60285894803</c:v>
                </c:pt>
                <c:pt idx="1282">
                  <c:v>10913.297242636954</c:v>
                </c:pt>
                <c:pt idx="1283">
                  <c:v>11083.890454768809</c:v>
                </c:pt>
                <c:pt idx="1284">
                  <c:v>10954.254574415098</c:v>
                </c:pt>
                <c:pt idx="1285">
                  <c:v>11027.597683664631</c:v>
                </c:pt>
                <c:pt idx="1286">
                  <c:v>11190.400743362601</c:v>
                </c:pt>
                <c:pt idx="1287">
                  <c:v>11052.101199241806</c:v>
                </c:pt>
                <c:pt idx="1288">
                  <c:v>11216.670600748343</c:v>
                </c:pt>
                <c:pt idx="1289">
                  <c:v>11137.582516354238</c:v>
                </c:pt>
                <c:pt idx="1290">
                  <c:v>11008.563005726195</c:v>
                </c:pt>
                <c:pt idx="1291">
                  <c:v>10981.717383638193</c:v>
                </c:pt>
                <c:pt idx="1292">
                  <c:v>11107.269988333728</c:v>
                </c:pt>
                <c:pt idx="1293">
                  <c:v>11143.229170945824</c:v>
                </c:pt>
                <c:pt idx="1294">
                  <c:v>11124.252511265382</c:v>
                </c:pt>
                <c:pt idx="1295">
                  <c:v>11180.522685701106</c:v>
                </c:pt>
                <c:pt idx="1296">
                  <c:v>11021.533008515988</c:v>
                </c:pt>
                <c:pt idx="1297">
                  <c:v>10963.5044620269</c:v>
                </c:pt>
                <c:pt idx="1298">
                  <c:v>10947.173508337621</c:v>
                </c:pt>
                <c:pt idx="1299">
                  <c:v>11205.063620147495</c:v>
                </c:pt>
                <c:pt idx="1300">
                  <c:v>11164.466240235746</c:v>
                </c:pt>
                <c:pt idx="1301">
                  <c:v>11067.508329913997</c:v>
                </c:pt>
                <c:pt idx="1302">
                  <c:v>11173.391267658462</c:v>
                </c:pt>
                <c:pt idx="1303">
                  <c:v>11139.198995908388</c:v>
                </c:pt>
                <c:pt idx="1304">
                  <c:v>11162.495251690469</c:v>
                </c:pt>
                <c:pt idx="1305">
                  <c:v>11079.57344411749</c:v>
                </c:pt>
                <c:pt idx="1306">
                  <c:v>11193.147188318666</c:v>
                </c:pt>
                <c:pt idx="1307">
                  <c:v>11169.161247989752</c:v>
                </c:pt>
                <c:pt idx="1308">
                  <c:v>10954.210317248686</c:v>
                </c:pt>
                <c:pt idx="1309">
                  <c:v>11148.078758501368</c:v>
                </c:pt>
                <c:pt idx="1310">
                  <c:v>11102.487635837988</c:v>
                </c:pt>
                <c:pt idx="1311">
                  <c:v>11167.32309659505</c:v>
                </c:pt>
                <c:pt idx="1312">
                  <c:v>10524.632652186021</c:v>
                </c:pt>
                <c:pt idx="1313">
                  <c:v>10964.655185294079</c:v>
                </c:pt>
                <c:pt idx="1314">
                  <c:v>11083.713345229251</c:v>
                </c:pt>
                <c:pt idx="1315">
                  <c:v>11070.186959002165</c:v>
                </c:pt>
                <c:pt idx="1316">
                  <c:v>11088.761014613336</c:v>
                </c:pt>
                <c:pt idx="1317">
                  <c:v>11201.541780515608</c:v>
                </c:pt>
                <c:pt idx="1318">
                  <c:v>11045.814633524791</c:v>
                </c:pt>
                <c:pt idx="1319">
                  <c:v>11123.499675750452</c:v>
                </c:pt>
                <c:pt idx="1320">
                  <c:v>11100.096493658366</c:v>
                </c:pt>
                <c:pt idx="1321">
                  <c:v>11160.767882438398</c:v>
                </c:pt>
                <c:pt idx="1322">
                  <c:v>11208.341862897265</c:v>
                </c:pt>
                <c:pt idx="1323">
                  <c:v>11110.325428023894</c:v>
                </c:pt>
                <c:pt idx="1324">
                  <c:v>10965.097772322539</c:v>
                </c:pt>
                <c:pt idx="1325">
                  <c:v>11067.109858474441</c:v>
                </c:pt>
                <c:pt idx="1326">
                  <c:v>11202.095525035935</c:v>
                </c:pt>
                <c:pt idx="1327">
                  <c:v>10876.504260665695</c:v>
                </c:pt>
                <c:pt idx="1328">
                  <c:v>11057.236811469686</c:v>
                </c:pt>
                <c:pt idx="1329">
                  <c:v>11186.059658890381</c:v>
                </c:pt>
                <c:pt idx="1330">
                  <c:v>11043.512546979668</c:v>
                </c:pt>
                <c:pt idx="1331">
                  <c:v>11066.047270886715</c:v>
                </c:pt>
                <c:pt idx="1332">
                  <c:v>11183.291154940724</c:v>
                </c:pt>
                <c:pt idx="1333">
                  <c:v>10951.311486661707</c:v>
                </c:pt>
                <c:pt idx="1334">
                  <c:v>10853.076579595467</c:v>
                </c:pt>
                <c:pt idx="1335">
                  <c:v>11016.884987651087</c:v>
                </c:pt>
                <c:pt idx="1336">
                  <c:v>11060.114567904231</c:v>
                </c:pt>
                <c:pt idx="1337">
                  <c:v>11115.838598975397</c:v>
                </c:pt>
                <c:pt idx="1338">
                  <c:v>11163.048898440415</c:v>
                </c:pt>
                <c:pt idx="1339">
                  <c:v>10864.602175463799</c:v>
                </c:pt>
                <c:pt idx="1340">
                  <c:v>10797.5777390119</c:v>
                </c:pt>
                <c:pt idx="1341">
                  <c:v>10851.129876577088</c:v>
                </c:pt>
                <c:pt idx="1342">
                  <c:v>11007.389979758733</c:v>
                </c:pt>
                <c:pt idx="1343">
                  <c:v>10800.652174175282</c:v>
                </c:pt>
                <c:pt idx="1344">
                  <c:v>11138.645405783795</c:v>
                </c:pt>
                <c:pt idx="1345">
                  <c:v>11083.580513153933</c:v>
                </c:pt>
                <c:pt idx="1346">
                  <c:v>11210.22466040628</c:v>
                </c:pt>
                <c:pt idx="1347">
                  <c:v>11033.728893265716</c:v>
                </c:pt>
                <c:pt idx="1348">
                  <c:v>11069.633521022422</c:v>
                </c:pt>
                <c:pt idx="1349">
                  <c:v>11161.210796389683</c:v>
                </c:pt>
                <c:pt idx="1350">
                  <c:v>11199.504013009613</c:v>
                </c:pt>
                <c:pt idx="1351">
                  <c:v>11044.973484281052</c:v>
                </c:pt>
                <c:pt idx="1352">
                  <c:v>10917.523281285119</c:v>
                </c:pt>
                <c:pt idx="1353">
                  <c:v>10625.539786676998</c:v>
                </c:pt>
                <c:pt idx="1354">
                  <c:v>11156.825985874519</c:v>
                </c:pt>
                <c:pt idx="1355">
                  <c:v>11180.633423806312</c:v>
                </c:pt>
                <c:pt idx="1356">
                  <c:v>11002.410205451944</c:v>
                </c:pt>
                <c:pt idx="1357">
                  <c:v>10837.392663107159</c:v>
                </c:pt>
                <c:pt idx="1358">
                  <c:v>10971.957953695832</c:v>
                </c:pt>
                <c:pt idx="1359">
                  <c:v>11070.961774117675</c:v>
                </c:pt>
                <c:pt idx="1360">
                  <c:v>10985.1919060121</c:v>
                </c:pt>
                <c:pt idx="1361">
                  <c:v>11007.235052156819</c:v>
                </c:pt>
                <c:pt idx="1362">
                  <c:v>11048.89149091553</c:v>
                </c:pt>
                <c:pt idx="1363">
                  <c:v>11147.148692858325</c:v>
                </c:pt>
                <c:pt idx="1364">
                  <c:v>11194.675467078712</c:v>
                </c:pt>
                <c:pt idx="1365">
                  <c:v>11148.233769800692</c:v>
                </c:pt>
                <c:pt idx="1366">
                  <c:v>10992.384517849116</c:v>
                </c:pt>
                <c:pt idx="1367">
                  <c:v>11080.060487891758</c:v>
                </c:pt>
                <c:pt idx="1368">
                  <c:v>10958.282003177541</c:v>
                </c:pt>
                <c:pt idx="1369">
                  <c:v>11154.168565520136</c:v>
                </c:pt>
                <c:pt idx="1370">
                  <c:v>11013.166625476069</c:v>
                </c:pt>
                <c:pt idx="1371">
                  <c:v>10941.464516288099</c:v>
                </c:pt>
                <c:pt idx="1372">
                  <c:v>11123.566102320005</c:v>
                </c:pt>
                <c:pt idx="1373">
                  <c:v>11033.551816735964</c:v>
                </c:pt>
                <c:pt idx="1374">
                  <c:v>11141.302650149577</c:v>
                </c:pt>
                <c:pt idx="1375">
                  <c:v>11090.775682177005</c:v>
                </c:pt>
                <c:pt idx="1376">
                  <c:v>11184.354256343158</c:v>
                </c:pt>
                <c:pt idx="1377">
                  <c:v>10887.920042754164</c:v>
                </c:pt>
                <c:pt idx="1378">
                  <c:v>11189.824880262482</c:v>
                </c:pt>
                <c:pt idx="1379">
                  <c:v>11073.551886854577</c:v>
                </c:pt>
                <c:pt idx="1380">
                  <c:v>11059.02987148206</c:v>
                </c:pt>
                <c:pt idx="1381">
                  <c:v>11205.130070511323</c:v>
                </c:pt>
                <c:pt idx="1382">
                  <c:v>11071.028186947437</c:v>
                </c:pt>
                <c:pt idx="1383">
                  <c:v>11098.192452163608</c:v>
                </c:pt>
                <c:pt idx="1384">
                  <c:v>11058.210817897339</c:v>
                </c:pt>
                <c:pt idx="1385">
                  <c:v>11045.991717904695</c:v>
                </c:pt>
                <c:pt idx="1386">
                  <c:v>11202.33917307921</c:v>
                </c:pt>
                <c:pt idx="1387">
                  <c:v>11133.796011226314</c:v>
                </c:pt>
                <c:pt idx="1388">
                  <c:v>11286.348703971273</c:v>
                </c:pt>
                <c:pt idx="1389">
                  <c:v>11091.5948372443</c:v>
                </c:pt>
                <c:pt idx="1390">
                  <c:v>10995.018164163541</c:v>
                </c:pt>
                <c:pt idx="1391">
                  <c:v>10934.273104700618</c:v>
                </c:pt>
                <c:pt idx="1392">
                  <c:v>11160.169949960618</c:v>
                </c:pt>
                <c:pt idx="1393">
                  <c:v>10980.787900437497</c:v>
                </c:pt>
                <c:pt idx="1394">
                  <c:v>11038.26651776192</c:v>
                </c:pt>
                <c:pt idx="1395">
                  <c:v>11163.735422273417</c:v>
                </c:pt>
                <c:pt idx="1396">
                  <c:v>10875.30960846071</c:v>
                </c:pt>
                <c:pt idx="1397">
                  <c:v>11135.036029695788</c:v>
                </c:pt>
                <c:pt idx="1398">
                  <c:v>10766.901205883813</c:v>
                </c:pt>
                <c:pt idx="1399">
                  <c:v>10953.812003036701</c:v>
                </c:pt>
                <c:pt idx="1400">
                  <c:v>10997.939547370177</c:v>
                </c:pt>
                <c:pt idx="1401">
                  <c:v>11231.423919260404</c:v>
                </c:pt>
                <c:pt idx="1402">
                  <c:v>11103.173986390633</c:v>
                </c:pt>
                <c:pt idx="1403">
                  <c:v>11110.856812662048</c:v>
                </c:pt>
                <c:pt idx="1404">
                  <c:v>10892.942226767191</c:v>
                </c:pt>
                <c:pt idx="1405">
                  <c:v>11007.766232852011</c:v>
                </c:pt>
                <c:pt idx="1406">
                  <c:v>11103.461811372619</c:v>
                </c:pt>
                <c:pt idx="1407">
                  <c:v>11149.053116944977</c:v>
                </c:pt>
                <c:pt idx="1408">
                  <c:v>10955.936351446459</c:v>
                </c:pt>
                <c:pt idx="1409">
                  <c:v>11098.768091106791</c:v>
                </c:pt>
                <c:pt idx="1410">
                  <c:v>11055.797944769967</c:v>
                </c:pt>
                <c:pt idx="1411">
                  <c:v>11103.041144202236</c:v>
                </c:pt>
                <c:pt idx="1412">
                  <c:v>10979.902681028318</c:v>
                </c:pt>
                <c:pt idx="1413">
                  <c:v>11176.536150643651</c:v>
                </c:pt>
                <c:pt idx="1414">
                  <c:v>11157.77823560443</c:v>
                </c:pt>
                <c:pt idx="1415">
                  <c:v>11065.338881516858</c:v>
                </c:pt>
                <c:pt idx="1416">
                  <c:v>11088.915988480958</c:v>
                </c:pt>
                <c:pt idx="1417">
                  <c:v>10900.796457140643</c:v>
                </c:pt>
                <c:pt idx="1418">
                  <c:v>10802.465882348879</c:v>
                </c:pt>
                <c:pt idx="1419">
                  <c:v>11079.883380959573</c:v>
                </c:pt>
                <c:pt idx="1420">
                  <c:v>10910.996176850686</c:v>
                </c:pt>
                <c:pt idx="1421">
                  <c:v>11277.307960852133</c:v>
                </c:pt>
                <c:pt idx="1422">
                  <c:v>11163.20391977072</c:v>
                </c:pt>
                <c:pt idx="1423">
                  <c:v>11226.86046729332</c:v>
                </c:pt>
                <c:pt idx="1424">
                  <c:v>11139.841162068124</c:v>
                </c:pt>
                <c:pt idx="1425">
                  <c:v>11005.685780701111</c:v>
                </c:pt>
                <c:pt idx="1426">
                  <c:v>11081.211685883154</c:v>
                </c:pt>
                <c:pt idx="1427">
                  <c:v>10991.211556903256</c:v>
                </c:pt>
                <c:pt idx="1428">
                  <c:v>11095.44711514902</c:v>
                </c:pt>
                <c:pt idx="1429">
                  <c:v>11182.604571339045</c:v>
                </c:pt>
                <c:pt idx="1430">
                  <c:v>11004.202914354137</c:v>
                </c:pt>
                <c:pt idx="1431">
                  <c:v>11113.292340124615</c:v>
                </c:pt>
                <c:pt idx="1432">
                  <c:v>11008.607270950335</c:v>
                </c:pt>
                <c:pt idx="1433">
                  <c:v>11152.795576942353</c:v>
                </c:pt>
                <c:pt idx="1434">
                  <c:v>11181.585773794382</c:v>
                </c:pt>
                <c:pt idx="1435">
                  <c:v>11076.938995798766</c:v>
                </c:pt>
                <c:pt idx="1436">
                  <c:v>11166.70300069109</c:v>
                </c:pt>
                <c:pt idx="1437">
                  <c:v>11130.275279404817</c:v>
                </c:pt>
                <c:pt idx="1438">
                  <c:v>11140.195461382287</c:v>
                </c:pt>
                <c:pt idx="1439">
                  <c:v>11019.120454876496</c:v>
                </c:pt>
                <c:pt idx="1440">
                  <c:v>10929.958336547357</c:v>
                </c:pt>
                <c:pt idx="1441">
                  <c:v>11002.12248776866</c:v>
                </c:pt>
                <c:pt idx="1442">
                  <c:v>11128.503861463576</c:v>
                </c:pt>
                <c:pt idx="1443">
                  <c:v>10978.530596117416</c:v>
                </c:pt>
                <c:pt idx="1444">
                  <c:v>11176.624739536839</c:v>
                </c:pt>
                <c:pt idx="1445">
                  <c:v>11052.787417657628</c:v>
                </c:pt>
                <c:pt idx="1446">
                  <c:v>10958.34838980781</c:v>
                </c:pt>
                <c:pt idx="1447">
                  <c:v>11144.358518026896</c:v>
                </c:pt>
                <c:pt idx="1448">
                  <c:v>11141.103355789835</c:v>
                </c:pt>
                <c:pt idx="1449">
                  <c:v>11000.019944095029</c:v>
                </c:pt>
                <c:pt idx="1450">
                  <c:v>11225.974371935674</c:v>
                </c:pt>
                <c:pt idx="1451">
                  <c:v>10971.471096995192</c:v>
                </c:pt>
                <c:pt idx="1452">
                  <c:v>11231.800519380855</c:v>
                </c:pt>
                <c:pt idx="1453">
                  <c:v>11157.423909664369</c:v>
                </c:pt>
                <c:pt idx="1454">
                  <c:v>10957.662395320434</c:v>
                </c:pt>
                <c:pt idx="1455">
                  <c:v>10882.145731778937</c:v>
                </c:pt>
                <c:pt idx="1456">
                  <c:v>11078.953571537035</c:v>
                </c:pt>
                <c:pt idx="1457">
                  <c:v>11038.000898676122</c:v>
                </c:pt>
                <c:pt idx="1458">
                  <c:v>11085.440168402374</c:v>
                </c:pt>
                <c:pt idx="1459">
                  <c:v>11217.202233562926</c:v>
                </c:pt>
                <c:pt idx="1460">
                  <c:v>10906.637472147439</c:v>
                </c:pt>
                <c:pt idx="1461">
                  <c:v>11285.152109670847</c:v>
                </c:pt>
                <c:pt idx="1462">
                  <c:v>11172.438952635874</c:v>
                </c:pt>
                <c:pt idx="1463">
                  <c:v>11146.417929582567</c:v>
                </c:pt>
                <c:pt idx="1464">
                  <c:v>11109.705480712677</c:v>
                </c:pt>
                <c:pt idx="1465">
                  <c:v>11062.660301207248</c:v>
                </c:pt>
                <c:pt idx="1466">
                  <c:v>11011.484525102329</c:v>
                </c:pt>
                <c:pt idx="1467">
                  <c:v>11159.284126929226</c:v>
                </c:pt>
                <c:pt idx="1468">
                  <c:v>11108.908407864008</c:v>
                </c:pt>
                <c:pt idx="1469">
                  <c:v>11054.027042418418</c:v>
                </c:pt>
                <c:pt idx="1470">
                  <c:v>11159.882057100818</c:v>
                </c:pt>
                <c:pt idx="1471">
                  <c:v>11142.47627589291</c:v>
                </c:pt>
                <c:pt idx="1472">
                  <c:v>11003.937327152049</c:v>
                </c:pt>
                <c:pt idx="1473">
                  <c:v>11171.398054781133</c:v>
                </c:pt>
                <c:pt idx="1474">
                  <c:v>11102.000549482935</c:v>
                </c:pt>
                <c:pt idx="1475">
                  <c:v>11107.579958772409</c:v>
                </c:pt>
                <c:pt idx="1476">
                  <c:v>11227.768719015661</c:v>
                </c:pt>
                <c:pt idx="1477">
                  <c:v>11106.738611332243</c:v>
                </c:pt>
                <c:pt idx="1478">
                  <c:v>11259.737368360415</c:v>
                </c:pt>
                <c:pt idx="1479">
                  <c:v>10999.533041406012</c:v>
                </c:pt>
                <c:pt idx="1480">
                  <c:v>11201.586080024475</c:v>
                </c:pt>
                <c:pt idx="1481">
                  <c:v>11053.96063380548</c:v>
                </c:pt>
                <c:pt idx="1482">
                  <c:v>11123.986804347463</c:v>
                </c:pt>
                <c:pt idx="1483">
                  <c:v>11153.061316033607</c:v>
                </c:pt>
                <c:pt idx="1484">
                  <c:v>11050.175369709232</c:v>
                </c:pt>
                <c:pt idx="1485">
                  <c:v>11095.402835762467</c:v>
                </c:pt>
                <c:pt idx="1486">
                  <c:v>10881.90237222472</c:v>
                </c:pt>
                <c:pt idx="1487">
                  <c:v>10758.917336308961</c:v>
                </c:pt>
                <c:pt idx="1488">
                  <c:v>11233.26262059454</c:v>
                </c:pt>
                <c:pt idx="1489">
                  <c:v>11118.562017951963</c:v>
                </c:pt>
                <c:pt idx="1490">
                  <c:v>11101.447043402926</c:v>
                </c:pt>
                <c:pt idx="1491">
                  <c:v>11186.923439252952</c:v>
                </c:pt>
                <c:pt idx="1492">
                  <c:v>11072.511411161857</c:v>
                </c:pt>
                <c:pt idx="1493">
                  <c:v>11027.088600082236</c:v>
                </c:pt>
                <c:pt idx="1494">
                  <c:v>11111.056082193933</c:v>
                </c:pt>
                <c:pt idx="1495">
                  <c:v>10957.374720668658</c:v>
                </c:pt>
                <c:pt idx="1496">
                  <c:v>10990.658275056823</c:v>
                </c:pt>
                <c:pt idx="1497">
                  <c:v>11122.082579908229</c:v>
                </c:pt>
                <c:pt idx="1498">
                  <c:v>11207.212192441746</c:v>
                </c:pt>
                <c:pt idx="1499">
                  <c:v>10952.749834317217</c:v>
                </c:pt>
                <c:pt idx="1500">
                  <c:v>11276.798324200539</c:v>
                </c:pt>
                <c:pt idx="1501">
                  <c:v>11037.336852074519</c:v>
                </c:pt>
                <c:pt idx="1502">
                  <c:v>11108.66485833488</c:v>
                </c:pt>
                <c:pt idx="1503">
                  <c:v>11108.377027379529</c:v>
                </c:pt>
                <c:pt idx="1504">
                  <c:v>11093.631666603158</c:v>
                </c:pt>
                <c:pt idx="1505">
                  <c:v>11095.889909437923</c:v>
                </c:pt>
                <c:pt idx="1506">
                  <c:v>11065.471704380307</c:v>
                </c:pt>
                <c:pt idx="1507">
                  <c:v>11121.750449259573</c:v>
                </c:pt>
                <c:pt idx="1508">
                  <c:v>10871.150482272255</c:v>
                </c:pt>
                <c:pt idx="1509">
                  <c:v>11189.027533861494</c:v>
                </c:pt>
                <c:pt idx="1510">
                  <c:v>11218.110442762059</c:v>
                </c:pt>
                <c:pt idx="1511">
                  <c:v>11142.0776853651</c:v>
                </c:pt>
                <c:pt idx="1512">
                  <c:v>11085.152363740721</c:v>
                </c:pt>
                <c:pt idx="1513">
                  <c:v>10999.04613952886</c:v>
                </c:pt>
                <c:pt idx="1514">
                  <c:v>11126.046040550378</c:v>
                </c:pt>
                <c:pt idx="1515">
                  <c:v>11120.886911683841</c:v>
                </c:pt>
                <c:pt idx="1516">
                  <c:v>11135.700327946462</c:v>
                </c:pt>
                <c:pt idx="1517">
                  <c:v>11134.083872084795</c:v>
                </c:pt>
                <c:pt idx="1518">
                  <c:v>11210.512619153807</c:v>
                </c:pt>
                <c:pt idx="1519">
                  <c:v>11028.261707113175</c:v>
                </c:pt>
                <c:pt idx="1520">
                  <c:v>11093.29957375348</c:v>
                </c:pt>
                <c:pt idx="1521">
                  <c:v>11029.412684807567</c:v>
                </c:pt>
                <c:pt idx="1522">
                  <c:v>10988.201716167119</c:v>
                </c:pt>
                <c:pt idx="1523">
                  <c:v>11138.091816947235</c:v>
                </c:pt>
                <c:pt idx="1524">
                  <c:v>11171.996016790274</c:v>
                </c:pt>
                <c:pt idx="1525">
                  <c:v>10865.597686852372</c:v>
                </c:pt>
                <c:pt idx="1526">
                  <c:v>11193.102890544156</c:v>
                </c:pt>
                <c:pt idx="1527">
                  <c:v>11200.456445411191</c:v>
                </c:pt>
                <c:pt idx="1528">
                  <c:v>11125.957470892337</c:v>
                </c:pt>
                <c:pt idx="1529">
                  <c:v>11154.987933542936</c:v>
                </c:pt>
                <c:pt idx="1530">
                  <c:v>10702.637183991612</c:v>
                </c:pt>
                <c:pt idx="1531">
                  <c:v>11235.522252346565</c:v>
                </c:pt>
                <c:pt idx="1532">
                  <c:v>10999.090403302333</c:v>
                </c:pt>
                <c:pt idx="1533">
                  <c:v>11167.677437872411</c:v>
                </c:pt>
                <c:pt idx="1534">
                  <c:v>11025.826962126917</c:v>
                </c:pt>
                <c:pt idx="1535">
                  <c:v>11033.396874864613</c:v>
                </c:pt>
                <c:pt idx="1536">
                  <c:v>11243.098850124099</c:v>
                </c:pt>
                <c:pt idx="1537">
                  <c:v>11171.398054781133</c:v>
                </c:pt>
                <c:pt idx="1538">
                  <c:v>11131.205279029959</c:v>
                </c:pt>
                <c:pt idx="1539">
                  <c:v>11210.977784116007</c:v>
                </c:pt>
                <c:pt idx="1540">
                  <c:v>11140.726911345375</c:v>
                </c:pt>
                <c:pt idx="1541">
                  <c:v>11050.418864645053</c:v>
                </c:pt>
                <c:pt idx="1542">
                  <c:v>11128.326720383609</c:v>
                </c:pt>
                <c:pt idx="1543">
                  <c:v>11006.371885608341</c:v>
                </c:pt>
                <c:pt idx="1544">
                  <c:v>11137.228220931473</c:v>
                </c:pt>
                <c:pt idx="1545">
                  <c:v>11192.992146147419</c:v>
                </c:pt>
                <c:pt idx="1546">
                  <c:v>11079.595582451138</c:v>
                </c:pt>
                <c:pt idx="1547">
                  <c:v>11057.878769856234</c:v>
                </c:pt>
                <c:pt idx="1548">
                  <c:v>11183.534781893042</c:v>
                </c:pt>
                <c:pt idx="1549">
                  <c:v>11229.430165542848</c:v>
                </c:pt>
                <c:pt idx="1550">
                  <c:v>11191.862556524535</c:v>
                </c:pt>
                <c:pt idx="1551">
                  <c:v>11060.446618704445</c:v>
                </c:pt>
                <c:pt idx="1552">
                  <c:v>10955.073333139251</c:v>
                </c:pt>
                <c:pt idx="1553">
                  <c:v>11186.569067411145</c:v>
                </c:pt>
                <c:pt idx="1554">
                  <c:v>11184.132776461787</c:v>
                </c:pt>
                <c:pt idx="1555">
                  <c:v>11169.914229980051</c:v>
                </c:pt>
                <c:pt idx="1556">
                  <c:v>10974.436509070452</c:v>
                </c:pt>
                <c:pt idx="1557">
                  <c:v>11049.599837089041</c:v>
                </c:pt>
                <c:pt idx="1558">
                  <c:v>11142.033397570147</c:v>
                </c:pt>
                <c:pt idx="1559">
                  <c:v>10859.093732265366</c:v>
                </c:pt>
                <c:pt idx="1560">
                  <c:v>10830.690164469052</c:v>
                </c:pt>
                <c:pt idx="1561">
                  <c:v>11177.754251007078</c:v>
                </c:pt>
                <c:pt idx="1562">
                  <c:v>11141.236218677705</c:v>
                </c:pt>
                <c:pt idx="1563">
                  <c:v>10871.615062950283</c:v>
                </c:pt>
                <c:pt idx="1564">
                  <c:v>11185.151585759428</c:v>
                </c:pt>
                <c:pt idx="1565">
                  <c:v>11048.692268885359</c:v>
                </c:pt>
                <c:pt idx="1566">
                  <c:v>11167.65529152636</c:v>
                </c:pt>
                <c:pt idx="1567">
                  <c:v>11148.233769800692</c:v>
                </c:pt>
                <c:pt idx="1568">
                  <c:v>11231.667601611502</c:v>
                </c:pt>
                <c:pt idx="1569">
                  <c:v>10950.160813350445</c:v>
                </c:pt>
                <c:pt idx="1570">
                  <c:v>11094.185155645129</c:v>
                </c:pt>
                <c:pt idx="1571">
                  <c:v>10972.998059275729</c:v>
                </c:pt>
                <c:pt idx="1572">
                  <c:v>11064.209889847558</c:v>
                </c:pt>
                <c:pt idx="1573">
                  <c:v>11121.750449259573</c:v>
                </c:pt>
                <c:pt idx="1574">
                  <c:v>11022.99383078085</c:v>
                </c:pt>
                <c:pt idx="1575">
                  <c:v>10898.119360257659</c:v>
                </c:pt>
                <c:pt idx="1576">
                  <c:v>11120.909053634907</c:v>
                </c:pt>
                <c:pt idx="1577">
                  <c:v>11231.113778509234</c:v>
                </c:pt>
                <c:pt idx="1578">
                  <c:v>11054.668993182562</c:v>
                </c:pt>
                <c:pt idx="1579">
                  <c:v>11034.835624124298</c:v>
                </c:pt>
                <c:pt idx="1580">
                  <c:v>11137.183934040642</c:v>
                </c:pt>
                <c:pt idx="1581">
                  <c:v>11185.660992176068</c:v>
                </c:pt>
                <c:pt idx="1582">
                  <c:v>11141.811958719651</c:v>
                </c:pt>
                <c:pt idx="1583">
                  <c:v>11071.736591503353</c:v>
                </c:pt>
                <c:pt idx="1584">
                  <c:v>11140.505473716068</c:v>
                </c:pt>
                <c:pt idx="1585">
                  <c:v>11039.993048027558</c:v>
                </c:pt>
                <c:pt idx="1586">
                  <c:v>11057.967315960537</c:v>
                </c:pt>
                <c:pt idx="1587">
                  <c:v>11115.572901173993</c:v>
                </c:pt>
                <c:pt idx="1588">
                  <c:v>11229.939678523442</c:v>
                </c:pt>
                <c:pt idx="1589">
                  <c:v>11214.521931926492</c:v>
                </c:pt>
                <c:pt idx="1590">
                  <c:v>11141.767670974419</c:v>
                </c:pt>
                <c:pt idx="1591">
                  <c:v>11178.485114419325</c:v>
                </c:pt>
                <c:pt idx="1592">
                  <c:v>10997.983810976135</c:v>
                </c:pt>
                <c:pt idx="1593">
                  <c:v>11155.718723684431</c:v>
                </c:pt>
                <c:pt idx="1594">
                  <c:v>10969.789234422007</c:v>
                </c:pt>
                <c:pt idx="1595">
                  <c:v>11156.16162792393</c:v>
                </c:pt>
                <c:pt idx="1596">
                  <c:v>10988.157454031805</c:v>
                </c:pt>
                <c:pt idx="1597">
                  <c:v>11179.415307687186</c:v>
                </c:pt>
                <c:pt idx="1598">
                  <c:v>11114.244416453059</c:v>
                </c:pt>
                <c:pt idx="1599">
                  <c:v>11129.323140646593</c:v>
                </c:pt>
                <c:pt idx="1600">
                  <c:v>11030.829279220239</c:v>
                </c:pt>
                <c:pt idx="1601">
                  <c:v>11012.391972764217</c:v>
                </c:pt>
                <c:pt idx="1602">
                  <c:v>11110.657543289775</c:v>
                </c:pt>
                <c:pt idx="1603">
                  <c:v>10888.00853872625</c:v>
                </c:pt>
                <c:pt idx="1604">
                  <c:v>11041.476101860999</c:v>
                </c:pt>
                <c:pt idx="1605">
                  <c:v>11147.990180662078</c:v>
                </c:pt>
                <c:pt idx="1606">
                  <c:v>11210.22466040628</c:v>
                </c:pt>
                <c:pt idx="1607">
                  <c:v>11206.769186064705</c:v>
                </c:pt>
                <c:pt idx="1608">
                  <c:v>11078.754327091367</c:v>
                </c:pt>
                <c:pt idx="1609">
                  <c:v>10891.504148626034</c:v>
                </c:pt>
                <c:pt idx="1610">
                  <c:v>11020.448463519439</c:v>
                </c:pt>
                <c:pt idx="1611">
                  <c:v>11259.626587911165</c:v>
                </c:pt>
                <c:pt idx="1612">
                  <c:v>11034.769220148844</c:v>
                </c:pt>
                <c:pt idx="1613">
                  <c:v>11197.554862185929</c:v>
                </c:pt>
                <c:pt idx="1614">
                  <c:v>10999.665832967947</c:v>
                </c:pt>
                <c:pt idx="1615">
                  <c:v>10800.475227537665</c:v>
                </c:pt>
                <c:pt idx="1616">
                  <c:v>11131.360279316497</c:v>
                </c:pt>
                <c:pt idx="1617">
                  <c:v>11023.613575836333</c:v>
                </c:pt>
                <c:pt idx="1618">
                  <c:v>11233.484152002202</c:v>
                </c:pt>
                <c:pt idx="1619">
                  <c:v>10807.354093739059</c:v>
                </c:pt>
                <c:pt idx="1620">
                  <c:v>11100.782837708619</c:v>
                </c:pt>
                <c:pt idx="1621">
                  <c:v>11216.050364178596</c:v>
                </c:pt>
                <c:pt idx="1622">
                  <c:v>10983.244398035864</c:v>
                </c:pt>
                <c:pt idx="1623">
                  <c:v>11160.12565872792</c:v>
                </c:pt>
                <c:pt idx="1624">
                  <c:v>11062.638164291717</c:v>
                </c:pt>
                <c:pt idx="1625">
                  <c:v>10998.293656405342</c:v>
                </c:pt>
                <c:pt idx="1626">
                  <c:v>11189.492652241801</c:v>
                </c:pt>
                <c:pt idx="1627">
                  <c:v>11037.801684528742</c:v>
                </c:pt>
                <c:pt idx="1628">
                  <c:v>11266.583724002716</c:v>
                </c:pt>
                <c:pt idx="1629">
                  <c:v>10870.066463196608</c:v>
                </c:pt>
                <c:pt idx="1630">
                  <c:v>10982.536216473762</c:v>
                </c:pt>
                <c:pt idx="1631">
                  <c:v>10727.757615222701</c:v>
                </c:pt>
                <c:pt idx="1632">
                  <c:v>11112.716667840343</c:v>
                </c:pt>
                <c:pt idx="1633">
                  <c:v>10968.54997323836</c:v>
                </c:pt>
                <c:pt idx="1634">
                  <c:v>10980.21250752356</c:v>
                </c:pt>
                <c:pt idx="1635">
                  <c:v>11001.126544137616</c:v>
                </c:pt>
                <c:pt idx="1636">
                  <c:v>11062.948081275894</c:v>
                </c:pt>
                <c:pt idx="1637">
                  <c:v>11220.236996907826</c:v>
                </c:pt>
                <c:pt idx="1638">
                  <c:v>11131.958138499596</c:v>
                </c:pt>
                <c:pt idx="1639">
                  <c:v>11180.611276180858</c:v>
                </c:pt>
                <c:pt idx="1640">
                  <c:v>11051.90197486497</c:v>
                </c:pt>
                <c:pt idx="1641">
                  <c:v>11197.045427947689</c:v>
                </c:pt>
                <c:pt idx="1642">
                  <c:v>11026.557383412508</c:v>
                </c:pt>
                <c:pt idx="1643">
                  <c:v>11153.836390119564</c:v>
                </c:pt>
                <c:pt idx="1644">
                  <c:v>11132.821715499123</c:v>
                </c:pt>
                <c:pt idx="1645">
                  <c:v>11017.460452786147</c:v>
                </c:pt>
                <c:pt idx="1646">
                  <c:v>11205.683824350886</c:v>
                </c:pt>
                <c:pt idx="1647">
                  <c:v>11093.365992288916</c:v>
                </c:pt>
                <c:pt idx="1648">
                  <c:v>10976.074137197633</c:v>
                </c:pt>
                <c:pt idx="1649">
                  <c:v>10816.887408378949</c:v>
                </c:pt>
                <c:pt idx="1650">
                  <c:v>11157.180310896318</c:v>
                </c:pt>
                <c:pt idx="1651">
                  <c:v>10950.448481277517</c:v>
                </c:pt>
                <c:pt idx="1652">
                  <c:v>11193.922400836251</c:v>
                </c:pt>
                <c:pt idx="1653">
                  <c:v>11152.839866769807</c:v>
                </c:pt>
                <c:pt idx="1654">
                  <c:v>11010.953337556324</c:v>
                </c:pt>
                <c:pt idx="1655">
                  <c:v>11225.575630274518</c:v>
                </c:pt>
                <c:pt idx="1656">
                  <c:v>11248.438087781975</c:v>
                </c:pt>
                <c:pt idx="1657">
                  <c:v>11012.901030025017</c:v>
                </c:pt>
                <c:pt idx="1658">
                  <c:v>11032.64430128415</c:v>
                </c:pt>
                <c:pt idx="1659">
                  <c:v>11030.652204527125</c:v>
                </c:pt>
                <c:pt idx="1660">
                  <c:v>11093.343852775191</c:v>
                </c:pt>
                <c:pt idx="1661">
                  <c:v>11069.057946749706</c:v>
                </c:pt>
                <c:pt idx="1662">
                  <c:v>11066.844211179765</c:v>
                </c:pt>
                <c:pt idx="1663">
                  <c:v>10936.043283057461</c:v>
                </c:pt>
                <c:pt idx="1664">
                  <c:v>11124.938922145457</c:v>
                </c:pt>
                <c:pt idx="1665">
                  <c:v>11089.159519032917</c:v>
                </c:pt>
                <c:pt idx="1666">
                  <c:v>11027.996097545605</c:v>
                </c:pt>
                <c:pt idx="1667">
                  <c:v>11247.640516149682</c:v>
                </c:pt>
                <c:pt idx="1668">
                  <c:v>11226.085133645827</c:v>
                </c:pt>
                <c:pt idx="1669">
                  <c:v>11210.623372623044</c:v>
                </c:pt>
                <c:pt idx="1670">
                  <c:v>10755.246143012371</c:v>
                </c:pt>
                <c:pt idx="1671">
                  <c:v>10934.317359038354</c:v>
                </c:pt>
                <c:pt idx="1672">
                  <c:v>11140.682623802975</c:v>
                </c:pt>
                <c:pt idx="1673">
                  <c:v>11150.669675137675</c:v>
                </c:pt>
                <c:pt idx="1674">
                  <c:v>11042.671404780165</c:v>
                </c:pt>
                <c:pt idx="1675">
                  <c:v>11236.275468554299</c:v>
                </c:pt>
                <c:pt idx="1676">
                  <c:v>10989.994338209322</c:v>
                </c:pt>
                <c:pt idx="1677">
                  <c:v>11149.363140937048</c:v>
                </c:pt>
                <c:pt idx="1678">
                  <c:v>10849.404399124975</c:v>
                </c:pt>
                <c:pt idx="1679">
                  <c:v>11229.895372996267</c:v>
                </c:pt>
                <c:pt idx="1680">
                  <c:v>11166.769439456926</c:v>
                </c:pt>
                <c:pt idx="1681">
                  <c:v>11145.443582083903</c:v>
                </c:pt>
                <c:pt idx="1682">
                  <c:v>11167.544559828533</c:v>
                </c:pt>
                <c:pt idx="1683">
                  <c:v>11142.498419830836</c:v>
                </c:pt>
                <c:pt idx="1684">
                  <c:v>11036.429324287827</c:v>
                </c:pt>
                <c:pt idx="1685">
                  <c:v>11203.690317273345</c:v>
                </c:pt>
                <c:pt idx="1686">
                  <c:v>11031.117025835334</c:v>
                </c:pt>
                <c:pt idx="1687">
                  <c:v>10711.415869395343</c:v>
                </c:pt>
                <c:pt idx="1688">
                  <c:v>11219.417384915891</c:v>
                </c:pt>
                <c:pt idx="1689">
                  <c:v>11036.672807061523</c:v>
                </c:pt>
                <c:pt idx="1690">
                  <c:v>11072.84347742619</c:v>
                </c:pt>
                <c:pt idx="1691">
                  <c:v>11148.455214692009</c:v>
                </c:pt>
                <c:pt idx="1692">
                  <c:v>11160.457843181384</c:v>
                </c:pt>
                <c:pt idx="1693">
                  <c:v>11175.05229190148</c:v>
                </c:pt>
                <c:pt idx="1694">
                  <c:v>11291.423236886341</c:v>
                </c:pt>
                <c:pt idx="1695">
                  <c:v>11143.893492103483</c:v>
                </c:pt>
                <c:pt idx="1696">
                  <c:v>11020.315662375964</c:v>
                </c:pt>
                <c:pt idx="1697">
                  <c:v>11028.748658639013</c:v>
                </c:pt>
                <c:pt idx="1698">
                  <c:v>10980.987075165698</c:v>
                </c:pt>
                <c:pt idx="1699">
                  <c:v>11013.387955206459</c:v>
                </c:pt>
                <c:pt idx="1700">
                  <c:v>11173.723471523066</c:v>
                </c:pt>
                <c:pt idx="1701">
                  <c:v>11076.894719582979</c:v>
                </c:pt>
                <c:pt idx="1702">
                  <c:v>11146.130053764922</c:v>
                </c:pt>
                <c:pt idx="1703">
                  <c:v>11093.166736734418</c:v>
                </c:pt>
                <c:pt idx="1704">
                  <c:v>11123.654671107532</c:v>
                </c:pt>
                <c:pt idx="1705">
                  <c:v>11168.740465028392</c:v>
                </c:pt>
                <c:pt idx="1706">
                  <c:v>10982.270648821479</c:v>
                </c:pt>
                <c:pt idx="1707">
                  <c:v>11158.752634748638</c:v>
                </c:pt>
                <c:pt idx="1708">
                  <c:v>11113.248057593741</c:v>
                </c:pt>
                <c:pt idx="1709">
                  <c:v>11026.004033779929</c:v>
                </c:pt>
                <c:pt idx="1710">
                  <c:v>11173.789912354998</c:v>
                </c:pt>
                <c:pt idx="1711">
                  <c:v>11157.866817174528</c:v>
                </c:pt>
                <c:pt idx="1712">
                  <c:v>10958.658194272144</c:v>
                </c:pt>
                <c:pt idx="1713">
                  <c:v>10539.993457843384</c:v>
                </c:pt>
                <c:pt idx="1714">
                  <c:v>11007.633437586692</c:v>
                </c:pt>
                <c:pt idx="1715">
                  <c:v>11111.100364333814</c:v>
                </c:pt>
                <c:pt idx="1716">
                  <c:v>11036.141572193936</c:v>
                </c:pt>
                <c:pt idx="1717">
                  <c:v>11203.778917191601</c:v>
                </c:pt>
                <c:pt idx="1718">
                  <c:v>11163.38108713417</c:v>
                </c:pt>
                <c:pt idx="1719">
                  <c:v>11045.084161665856</c:v>
                </c:pt>
                <c:pt idx="1720">
                  <c:v>11151.223293530826</c:v>
                </c:pt>
                <c:pt idx="1721">
                  <c:v>11100.649996779297</c:v>
                </c:pt>
                <c:pt idx="1722">
                  <c:v>11225.354107464324</c:v>
                </c:pt>
                <c:pt idx="1723">
                  <c:v>11178.485114419325</c:v>
                </c:pt>
                <c:pt idx="1724">
                  <c:v>11154.035695302831</c:v>
                </c:pt>
                <c:pt idx="1725">
                  <c:v>11036.451459076623</c:v>
                </c:pt>
                <c:pt idx="1726">
                  <c:v>11139.088277780351</c:v>
                </c:pt>
                <c:pt idx="1727">
                  <c:v>11004.734089487432</c:v>
                </c:pt>
                <c:pt idx="1728">
                  <c:v>11061.177131910348</c:v>
                </c:pt>
                <c:pt idx="1729">
                  <c:v>11175.916029374763</c:v>
                </c:pt>
                <c:pt idx="1730">
                  <c:v>11170.379308345426</c:v>
                </c:pt>
                <c:pt idx="1731">
                  <c:v>11192.08404422336</c:v>
                </c:pt>
                <c:pt idx="1732">
                  <c:v>11076.739752886648</c:v>
                </c:pt>
                <c:pt idx="1733">
                  <c:v>11209.515840549504</c:v>
                </c:pt>
                <c:pt idx="1734">
                  <c:v>11018.788453684478</c:v>
                </c:pt>
                <c:pt idx="1735">
                  <c:v>11094.472970421084</c:v>
                </c:pt>
                <c:pt idx="1736">
                  <c:v>11140.106886504176</c:v>
                </c:pt>
                <c:pt idx="1737">
                  <c:v>11137.250364379972</c:v>
                </c:pt>
                <c:pt idx="1738">
                  <c:v>11138.069673420567</c:v>
                </c:pt>
                <c:pt idx="1739">
                  <c:v>10989.131222537031</c:v>
                </c:pt>
                <c:pt idx="1740">
                  <c:v>11025.384283480727</c:v>
                </c:pt>
                <c:pt idx="1741">
                  <c:v>11173.745618464853</c:v>
                </c:pt>
                <c:pt idx="1742">
                  <c:v>11069.810621050123</c:v>
                </c:pt>
                <c:pt idx="1743">
                  <c:v>10975.58727385058</c:v>
                </c:pt>
                <c:pt idx="1744">
                  <c:v>11109.705480712677</c:v>
                </c:pt>
                <c:pt idx="1745">
                  <c:v>11108.66485833488</c:v>
                </c:pt>
                <c:pt idx="1746">
                  <c:v>11157.933253374438</c:v>
                </c:pt>
                <c:pt idx="1747">
                  <c:v>11138.357539428111</c:v>
                </c:pt>
                <c:pt idx="1748">
                  <c:v>11186.21469614122</c:v>
                </c:pt>
                <c:pt idx="1749">
                  <c:v>10985.789439424245</c:v>
                </c:pt>
                <c:pt idx="1750">
                  <c:v>11011.772252099476</c:v>
                </c:pt>
                <c:pt idx="1751">
                  <c:v>11204.687068477942</c:v>
                </c:pt>
                <c:pt idx="1752">
                  <c:v>11282.227134048111</c:v>
                </c:pt>
                <c:pt idx="1753">
                  <c:v>11130.917421619581</c:v>
                </c:pt>
                <c:pt idx="1754">
                  <c:v>10998.426447404045</c:v>
                </c:pt>
                <c:pt idx="1755">
                  <c:v>11142.919155045258</c:v>
                </c:pt>
                <c:pt idx="1756">
                  <c:v>11198.684481533955</c:v>
                </c:pt>
                <c:pt idx="1757">
                  <c:v>11066.246505736341</c:v>
                </c:pt>
                <c:pt idx="1758">
                  <c:v>11112.450973390603</c:v>
                </c:pt>
                <c:pt idx="1759">
                  <c:v>11081.410932205743</c:v>
                </c:pt>
                <c:pt idx="1760">
                  <c:v>11120.665492283373</c:v>
                </c:pt>
                <c:pt idx="1761">
                  <c:v>11074.21602242384</c:v>
                </c:pt>
                <c:pt idx="1762">
                  <c:v>11109.749762612313</c:v>
                </c:pt>
                <c:pt idx="1763">
                  <c:v>11146.262919483077</c:v>
                </c:pt>
                <c:pt idx="1764">
                  <c:v>11060.62371263243</c:v>
                </c:pt>
                <c:pt idx="1765">
                  <c:v>11109.749762612313</c:v>
                </c:pt>
                <c:pt idx="1766">
                  <c:v>11069.522833565217</c:v>
                </c:pt>
                <c:pt idx="1767">
                  <c:v>10876.703369782679</c:v>
                </c:pt>
                <c:pt idx="1768">
                  <c:v>11153.039171097736</c:v>
                </c:pt>
                <c:pt idx="1769">
                  <c:v>11202.33917307921</c:v>
                </c:pt>
                <c:pt idx="1770">
                  <c:v>11121.861159425645</c:v>
                </c:pt>
                <c:pt idx="1771">
                  <c:v>11176.934800939771</c:v>
                </c:pt>
                <c:pt idx="1772">
                  <c:v>11161.542982414747</c:v>
                </c:pt>
                <c:pt idx="1773">
                  <c:v>11046.390158177666</c:v>
                </c:pt>
                <c:pt idx="1774">
                  <c:v>11016.973520673255</c:v>
                </c:pt>
                <c:pt idx="1775">
                  <c:v>11075.079401169774</c:v>
                </c:pt>
                <c:pt idx="1776">
                  <c:v>11090.908517956173</c:v>
                </c:pt>
                <c:pt idx="1777">
                  <c:v>11254.065490779099</c:v>
                </c:pt>
                <c:pt idx="1778">
                  <c:v>11218.42056388482</c:v>
                </c:pt>
                <c:pt idx="1779">
                  <c:v>11304.453692397288</c:v>
                </c:pt>
                <c:pt idx="1780">
                  <c:v>10975.321712357023</c:v>
                </c:pt>
                <c:pt idx="1781">
                  <c:v>11021.355939662048</c:v>
                </c:pt>
                <c:pt idx="1782">
                  <c:v>11152.109085695733</c:v>
                </c:pt>
                <c:pt idx="1783">
                  <c:v>11089.934390504875</c:v>
                </c:pt>
                <c:pt idx="1784">
                  <c:v>11217.844625025044</c:v>
                </c:pt>
                <c:pt idx="1785">
                  <c:v>10917.523281285119</c:v>
                </c:pt>
                <c:pt idx="1786">
                  <c:v>11118.097041847455</c:v>
                </c:pt>
                <c:pt idx="1787">
                  <c:v>11086.082195339795</c:v>
                </c:pt>
                <c:pt idx="1788">
                  <c:v>10942.637285202445</c:v>
                </c:pt>
                <c:pt idx="1789">
                  <c:v>11195.605728994351</c:v>
                </c:pt>
                <c:pt idx="1790">
                  <c:v>11074.171746667102</c:v>
                </c:pt>
                <c:pt idx="1791">
                  <c:v>11035.056970823491</c:v>
                </c:pt>
                <c:pt idx="1792">
                  <c:v>11109.993313200997</c:v>
                </c:pt>
                <c:pt idx="1793">
                  <c:v>11061.664141819223</c:v>
                </c:pt>
                <c:pt idx="1794">
                  <c:v>11115.949306477063</c:v>
                </c:pt>
                <c:pt idx="1795">
                  <c:v>11035.499664749786</c:v>
                </c:pt>
                <c:pt idx="1796">
                  <c:v>11217.33514197861</c:v>
                </c:pt>
                <c:pt idx="1797">
                  <c:v>11052.875962095624</c:v>
                </c:pt>
                <c:pt idx="1798">
                  <c:v>11095.203578618137</c:v>
                </c:pt>
                <c:pt idx="1799">
                  <c:v>10935.932646618667</c:v>
                </c:pt>
                <c:pt idx="1800">
                  <c:v>11141.236218677705</c:v>
                </c:pt>
                <c:pt idx="1801">
                  <c:v>11231.003014069986</c:v>
                </c:pt>
                <c:pt idx="1802">
                  <c:v>11052.211879514234</c:v>
                </c:pt>
                <c:pt idx="1803">
                  <c:v>11108.000633553809</c:v>
                </c:pt>
                <c:pt idx="1804">
                  <c:v>11177.466335775514</c:v>
                </c:pt>
                <c:pt idx="1805">
                  <c:v>11238.778825043029</c:v>
                </c:pt>
                <c:pt idx="1806">
                  <c:v>11125.824616465867</c:v>
                </c:pt>
                <c:pt idx="1807">
                  <c:v>11165.352083331327</c:v>
                </c:pt>
                <c:pt idx="1808">
                  <c:v>10604.007612073934</c:v>
                </c:pt>
                <c:pt idx="1809">
                  <c:v>10965.31906607786</c:v>
                </c:pt>
                <c:pt idx="1810">
                  <c:v>10998.559238463071</c:v>
                </c:pt>
                <c:pt idx="1811">
                  <c:v>11062.948081275894</c:v>
                </c:pt>
                <c:pt idx="1812">
                  <c:v>11034.769220148844</c:v>
                </c:pt>
                <c:pt idx="1813">
                  <c:v>10978.309292687929</c:v>
                </c:pt>
                <c:pt idx="1814">
                  <c:v>11126.533174247077</c:v>
                </c:pt>
                <c:pt idx="1815">
                  <c:v>11027.243538466364</c:v>
                </c:pt>
                <c:pt idx="1816">
                  <c:v>11104.967362799713</c:v>
                </c:pt>
                <c:pt idx="1817">
                  <c:v>11055.997172009806</c:v>
                </c:pt>
                <c:pt idx="1818">
                  <c:v>11055.864353833609</c:v>
                </c:pt>
                <c:pt idx="1819">
                  <c:v>11203.933967137136</c:v>
                </c:pt>
                <c:pt idx="1820">
                  <c:v>10923.453104803011</c:v>
                </c:pt>
                <c:pt idx="1821">
                  <c:v>11250.830822072763</c:v>
                </c:pt>
                <c:pt idx="1822">
                  <c:v>10990.702537566389</c:v>
                </c:pt>
                <c:pt idx="1823">
                  <c:v>11184.730772652279</c:v>
                </c:pt>
                <c:pt idx="1824">
                  <c:v>11089.779416023646</c:v>
                </c:pt>
                <c:pt idx="1825">
                  <c:v>11205.528773130383</c:v>
                </c:pt>
                <c:pt idx="1826">
                  <c:v>11029.811101262761</c:v>
                </c:pt>
                <c:pt idx="1827">
                  <c:v>11148.43307019345</c:v>
                </c:pt>
                <c:pt idx="1828">
                  <c:v>8877.3324066806454</c:v>
                </c:pt>
                <c:pt idx="1829">
                  <c:v>11155.674433307138</c:v>
                </c:pt>
                <c:pt idx="1830">
                  <c:v>11259.382871146532</c:v>
                </c:pt>
                <c:pt idx="1831">
                  <c:v>10713.450254989237</c:v>
                </c:pt>
                <c:pt idx="1832">
                  <c:v>10951.466385318643</c:v>
                </c:pt>
                <c:pt idx="1833">
                  <c:v>11015.71192769849</c:v>
                </c:pt>
                <c:pt idx="1834">
                  <c:v>11143.118450934637</c:v>
                </c:pt>
                <c:pt idx="1835">
                  <c:v>11115.417910921882</c:v>
                </c:pt>
                <c:pt idx="1836">
                  <c:v>11062.79312273894</c:v>
                </c:pt>
                <c:pt idx="1837">
                  <c:v>11070.474747208798</c:v>
                </c:pt>
                <c:pt idx="1838">
                  <c:v>11028.128902298027</c:v>
                </c:pt>
                <c:pt idx="1839">
                  <c:v>11097.483975256846</c:v>
                </c:pt>
                <c:pt idx="1840">
                  <c:v>10598.856880966341</c:v>
                </c:pt>
                <c:pt idx="1841">
                  <c:v>10953.236661193509</c:v>
                </c:pt>
                <c:pt idx="1842">
                  <c:v>10986.851724013522</c:v>
                </c:pt>
                <c:pt idx="1843">
                  <c:v>11020.33779589557</c:v>
                </c:pt>
                <c:pt idx="1844">
                  <c:v>11073.086992952447</c:v>
                </c:pt>
                <c:pt idx="1845">
                  <c:v>11048.935762497524</c:v>
                </c:pt>
                <c:pt idx="1846">
                  <c:v>10986.077141125286</c:v>
                </c:pt>
                <c:pt idx="1847">
                  <c:v>11179.747520511622</c:v>
                </c:pt>
                <c:pt idx="1848">
                  <c:v>11194.963404863347</c:v>
                </c:pt>
                <c:pt idx="1849">
                  <c:v>10772.961104119446</c:v>
                </c:pt>
                <c:pt idx="1850">
                  <c:v>11019.651657589402</c:v>
                </c:pt>
                <c:pt idx="1851">
                  <c:v>11042.4943225392</c:v>
                </c:pt>
                <c:pt idx="1852">
                  <c:v>11085.351613087785</c:v>
                </c:pt>
                <c:pt idx="1853">
                  <c:v>11072.511411161857</c:v>
                </c:pt>
                <c:pt idx="1854">
                  <c:v>11174.542909825392</c:v>
                </c:pt>
                <c:pt idx="1855">
                  <c:v>10790.278827734743</c:v>
                </c:pt>
                <c:pt idx="1856">
                  <c:v>11080.392563713698</c:v>
                </c:pt>
                <c:pt idx="1857">
                  <c:v>11091.395583068223</c:v>
                </c:pt>
                <c:pt idx="1858">
                  <c:v>11062.682438124624</c:v>
                </c:pt>
                <c:pt idx="1859">
                  <c:v>10916.837375946845</c:v>
                </c:pt>
                <c:pt idx="1860">
                  <c:v>11229.74030372706</c:v>
                </c:pt>
                <c:pt idx="1861">
                  <c:v>11059.959611004557</c:v>
                </c:pt>
                <c:pt idx="1862">
                  <c:v>11001.015883944352</c:v>
                </c:pt>
                <c:pt idx="1863">
                  <c:v>11131.581708470401</c:v>
                </c:pt>
                <c:pt idx="1864">
                  <c:v>10971.338318031096</c:v>
                </c:pt>
                <c:pt idx="1865">
                  <c:v>11182.936788944406</c:v>
                </c:pt>
                <c:pt idx="1866">
                  <c:v>11186.746253260524</c:v>
                </c:pt>
                <c:pt idx="1867">
                  <c:v>11046.500836134053</c:v>
                </c:pt>
                <c:pt idx="1868">
                  <c:v>10986.718938231999</c:v>
                </c:pt>
                <c:pt idx="1869">
                  <c:v>11134.039585776372</c:v>
                </c:pt>
                <c:pt idx="1870">
                  <c:v>10853.010214536256</c:v>
                </c:pt>
                <c:pt idx="1871">
                  <c:v>11157.689654068367</c:v>
                </c:pt>
                <c:pt idx="1872">
                  <c:v>11126.57745917709</c:v>
                </c:pt>
                <c:pt idx="1873">
                  <c:v>11070.076271313701</c:v>
                </c:pt>
                <c:pt idx="1874">
                  <c:v>11241.481599015069</c:v>
                </c:pt>
                <c:pt idx="1875">
                  <c:v>10990.569750057612</c:v>
                </c:pt>
                <c:pt idx="1876">
                  <c:v>10964.832220028309</c:v>
                </c:pt>
                <c:pt idx="1877">
                  <c:v>11007.301449690329</c:v>
                </c:pt>
                <c:pt idx="1878">
                  <c:v>10950.957432879788</c:v>
                </c:pt>
                <c:pt idx="1879">
                  <c:v>10881.459900765223</c:v>
                </c:pt>
                <c:pt idx="1880">
                  <c:v>11116.591410966315</c:v>
                </c:pt>
                <c:pt idx="1881">
                  <c:v>11124.606787606928</c:v>
                </c:pt>
                <c:pt idx="1882">
                  <c:v>11042.073752672884</c:v>
                </c:pt>
                <c:pt idx="1883">
                  <c:v>11132.733143356347</c:v>
                </c:pt>
                <c:pt idx="1884">
                  <c:v>10886.371367082218</c:v>
                </c:pt>
                <c:pt idx="1885">
                  <c:v>10923.475231216215</c:v>
                </c:pt>
                <c:pt idx="1886">
                  <c:v>11014.251142787636</c:v>
                </c:pt>
                <c:pt idx="1887">
                  <c:v>10956.578084576278</c:v>
                </c:pt>
                <c:pt idx="1888">
                  <c:v>11082.207919021361</c:v>
                </c:pt>
                <c:pt idx="1889">
                  <c:v>10978.796160448454</c:v>
                </c:pt>
                <c:pt idx="1890">
                  <c:v>11187.366404859986</c:v>
                </c:pt>
                <c:pt idx="1891">
                  <c:v>11119.536256452986</c:v>
                </c:pt>
                <c:pt idx="1892">
                  <c:v>11119.691249298261</c:v>
                </c:pt>
                <c:pt idx="1893">
                  <c:v>11218.464866940136</c:v>
                </c:pt>
                <c:pt idx="1894">
                  <c:v>11080.658224675752</c:v>
                </c:pt>
                <c:pt idx="1895">
                  <c:v>11006.836667275918</c:v>
                </c:pt>
                <c:pt idx="1896">
                  <c:v>11176.292531368534</c:v>
                </c:pt>
                <c:pt idx="1897">
                  <c:v>11028.903597937882</c:v>
                </c:pt>
                <c:pt idx="1898">
                  <c:v>10979.437941886803</c:v>
                </c:pt>
                <c:pt idx="1899">
                  <c:v>11172.682567722728</c:v>
                </c:pt>
                <c:pt idx="1900">
                  <c:v>10959.145030490821</c:v>
                </c:pt>
                <c:pt idx="1901">
                  <c:v>11001.281468478766</c:v>
                </c:pt>
                <c:pt idx="1902">
                  <c:v>10984.904205167884</c:v>
                </c:pt>
                <c:pt idx="1903">
                  <c:v>11120.931195587962</c:v>
                </c:pt>
                <c:pt idx="1904">
                  <c:v>11106.672189286359</c:v>
                </c:pt>
                <c:pt idx="1905">
                  <c:v>11021.355939662048</c:v>
                </c:pt>
                <c:pt idx="1906">
                  <c:v>10963.947047385131</c:v>
                </c:pt>
                <c:pt idx="1907">
                  <c:v>10843.343175748847</c:v>
                </c:pt>
                <c:pt idx="1908">
                  <c:v>10938.079000476642</c:v>
                </c:pt>
                <c:pt idx="1909">
                  <c:v>11060.380208511577</c:v>
                </c:pt>
                <c:pt idx="1910">
                  <c:v>11006.79240232303</c:v>
                </c:pt>
                <c:pt idx="1911">
                  <c:v>11302.281884151857</c:v>
                </c:pt>
                <c:pt idx="1912">
                  <c:v>11070.563297489169</c:v>
                </c:pt>
                <c:pt idx="1913">
                  <c:v>11271.059467840625</c:v>
                </c:pt>
                <c:pt idx="1914">
                  <c:v>11117.122809049712</c:v>
                </c:pt>
                <c:pt idx="1915">
                  <c:v>11167.766023278286</c:v>
                </c:pt>
                <c:pt idx="1916">
                  <c:v>11044.530775187874</c:v>
                </c:pt>
                <c:pt idx="1917">
                  <c:v>11014.605271778357</c:v>
                </c:pt>
                <c:pt idx="1918">
                  <c:v>10820.71407900259</c:v>
                </c:pt>
                <c:pt idx="1919">
                  <c:v>10944.518150200114</c:v>
                </c:pt>
                <c:pt idx="1920">
                  <c:v>10942.504518689429</c:v>
                </c:pt>
                <c:pt idx="1921">
                  <c:v>11073.286233095787</c:v>
                </c:pt>
                <c:pt idx="1922">
                  <c:v>10553.122500680482</c:v>
                </c:pt>
                <c:pt idx="1923">
                  <c:v>11155.408691221395</c:v>
                </c:pt>
                <c:pt idx="1924">
                  <c:v>11018.035919082289</c:v>
                </c:pt>
                <c:pt idx="1925">
                  <c:v>11011.639454988075</c:v>
                </c:pt>
                <c:pt idx="1926">
                  <c:v>11122.569705676186</c:v>
                </c:pt>
                <c:pt idx="1927">
                  <c:v>11112.318126272432</c:v>
                </c:pt>
                <c:pt idx="1928">
                  <c:v>11143.118450934637</c:v>
                </c:pt>
                <c:pt idx="1929">
                  <c:v>10962.398001438411</c:v>
                </c:pt>
                <c:pt idx="1930">
                  <c:v>11062.195426365193</c:v>
                </c:pt>
                <c:pt idx="1931">
                  <c:v>11125.824616465867</c:v>
                </c:pt>
                <c:pt idx="1932">
                  <c:v>10977.224908243432</c:v>
                </c:pt>
                <c:pt idx="1933">
                  <c:v>10910.199657900239</c:v>
                </c:pt>
                <c:pt idx="1934">
                  <c:v>11043.601088413339</c:v>
                </c:pt>
                <c:pt idx="1935">
                  <c:v>11099.454431555085</c:v>
                </c:pt>
                <c:pt idx="1936">
                  <c:v>11148.610226240551</c:v>
                </c:pt>
                <c:pt idx="1937">
                  <c:v>10981.119858391559</c:v>
                </c:pt>
                <c:pt idx="1938">
                  <c:v>10964.124081708205</c:v>
                </c:pt>
                <c:pt idx="1939">
                  <c:v>11129.300997929458</c:v>
                </c:pt>
                <c:pt idx="1940">
                  <c:v>11187.100625388432</c:v>
                </c:pt>
                <c:pt idx="1941">
                  <c:v>11227.148449110144</c:v>
                </c:pt>
                <c:pt idx="1942">
                  <c:v>10978.35355336075</c:v>
                </c:pt>
                <c:pt idx="1943">
                  <c:v>11083.204155976397</c:v>
                </c:pt>
                <c:pt idx="1944">
                  <c:v>11087.698339175702</c:v>
                </c:pt>
                <c:pt idx="1945">
                  <c:v>11051.791294718698</c:v>
                </c:pt>
                <c:pt idx="1946">
                  <c:v>11132.910287674551</c:v>
                </c:pt>
                <c:pt idx="1947">
                  <c:v>10841.285923635154</c:v>
                </c:pt>
                <c:pt idx="1948">
                  <c:v>11069.766346032095</c:v>
                </c:pt>
                <c:pt idx="1949">
                  <c:v>11131.913852583251</c:v>
                </c:pt>
                <c:pt idx="1950">
                  <c:v>11221.521800613615</c:v>
                </c:pt>
                <c:pt idx="1951">
                  <c:v>10956.954273584966</c:v>
                </c:pt>
                <c:pt idx="1952">
                  <c:v>10944.872196644035</c:v>
                </c:pt>
                <c:pt idx="1953">
                  <c:v>10962.021805751148</c:v>
                </c:pt>
                <c:pt idx="1954">
                  <c:v>11115.130072140289</c:v>
                </c:pt>
                <c:pt idx="1955">
                  <c:v>11008.496607902687</c:v>
                </c:pt>
                <c:pt idx="1956">
                  <c:v>11130.961707352655</c:v>
                </c:pt>
                <c:pt idx="1957">
                  <c:v>11199.193919651243</c:v>
                </c:pt>
                <c:pt idx="1958">
                  <c:v>11228.411143402403</c:v>
                </c:pt>
                <c:pt idx="1959">
                  <c:v>10984.727158632868</c:v>
                </c:pt>
                <c:pt idx="1960">
                  <c:v>11132.777429423653</c:v>
                </c:pt>
                <c:pt idx="1961">
                  <c:v>11224.800301484627</c:v>
                </c:pt>
                <c:pt idx="1962">
                  <c:v>11138.733980117133</c:v>
                </c:pt>
                <c:pt idx="1963">
                  <c:v>11139.885449453484</c:v>
                </c:pt>
                <c:pt idx="1964">
                  <c:v>11065.825899006366</c:v>
                </c:pt>
                <c:pt idx="1965">
                  <c:v>11152.950591375322</c:v>
                </c:pt>
                <c:pt idx="1966">
                  <c:v>11171.353761362123</c:v>
                </c:pt>
                <c:pt idx="1967">
                  <c:v>11111.299634060833</c:v>
                </c:pt>
                <c:pt idx="1968">
                  <c:v>10971.869434237391</c:v>
                </c:pt>
                <c:pt idx="1969">
                  <c:v>11131.028135967472</c:v>
                </c:pt>
                <c:pt idx="1970">
                  <c:v>10980.345290405457</c:v>
                </c:pt>
                <c:pt idx="1971">
                  <c:v>10887.366943466155</c:v>
                </c:pt>
                <c:pt idx="1972">
                  <c:v>11005.243133236312</c:v>
                </c:pt>
                <c:pt idx="1973">
                  <c:v>10751.110566643523</c:v>
                </c:pt>
                <c:pt idx="1974">
                  <c:v>10555.155998386062</c:v>
                </c:pt>
                <c:pt idx="1975">
                  <c:v>10343.117995573773</c:v>
                </c:pt>
                <c:pt idx="1976">
                  <c:v>10103.877115045705</c:v>
                </c:pt>
                <c:pt idx="1977">
                  <c:v>9990.3937242002448</c:v>
                </c:pt>
                <c:pt idx="1978">
                  <c:v>9852.7803209716731</c:v>
                </c:pt>
                <c:pt idx="1979">
                  <c:v>9709.6643289740277</c:v>
                </c:pt>
                <c:pt idx="1980">
                  <c:v>9562.545167107728</c:v>
                </c:pt>
                <c:pt idx="1981">
                  <c:v>9455.058162420024</c:v>
                </c:pt>
                <c:pt idx="1982">
                  <c:v>9327.5591222123876</c:v>
                </c:pt>
                <c:pt idx="1983">
                  <c:v>9234.3435405158216</c:v>
                </c:pt>
                <c:pt idx="1984">
                  <c:v>9111.7006441359881</c:v>
                </c:pt>
                <c:pt idx="1985">
                  <c:v>9059.6454317549633</c:v>
                </c:pt>
                <c:pt idx="1986">
                  <c:v>8972.0152780052013</c:v>
                </c:pt>
                <c:pt idx="1987">
                  <c:v>8888.1068608243477</c:v>
                </c:pt>
                <c:pt idx="1988">
                  <c:v>8857.275342937839</c:v>
                </c:pt>
                <c:pt idx="1989">
                  <c:v>8770.6065830205225</c:v>
                </c:pt>
                <c:pt idx="1990">
                  <c:v>8721.6553893000582</c:v>
                </c:pt>
                <c:pt idx="1991">
                  <c:v>8723.0986783641838</c:v>
                </c:pt>
                <c:pt idx="1992">
                  <c:v>8628.0794090772833</c:v>
                </c:pt>
                <c:pt idx="1993">
                  <c:v>8227.5777765510775</c:v>
                </c:pt>
                <c:pt idx="1994">
                  <c:v>8606.4948519188929</c:v>
                </c:pt>
                <c:pt idx="1995">
                  <c:v>8489.7571714012938</c:v>
                </c:pt>
                <c:pt idx="1996">
                  <c:v>8404.3450371374529</c:v>
                </c:pt>
                <c:pt idx="1997">
                  <c:v>8306.6541967239864</c:v>
                </c:pt>
                <c:pt idx="1998">
                  <c:v>8173.2711716731828</c:v>
                </c:pt>
                <c:pt idx="1999">
                  <c:v>8068.6810529505938</c:v>
                </c:pt>
                <c:pt idx="2000">
                  <c:v>7936.3391199002144</c:v>
                </c:pt>
                <c:pt idx="2001">
                  <c:v>7754.6591907825905</c:v>
                </c:pt>
                <c:pt idx="2002">
                  <c:v>7585.9509096470238</c:v>
                </c:pt>
                <c:pt idx="2003">
                  <c:v>7450.1131224625869</c:v>
                </c:pt>
                <c:pt idx="2004">
                  <c:v>7289.0597500029262</c:v>
                </c:pt>
                <c:pt idx="2005">
                  <c:v>7166.1525755964276</c:v>
                </c:pt>
                <c:pt idx="2006">
                  <c:v>7030.9179220259248</c:v>
                </c:pt>
                <c:pt idx="2007">
                  <c:v>6890.9834163921651</c:v>
                </c:pt>
                <c:pt idx="2008">
                  <c:v>6786.8324534142348</c:v>
                </c:pt>
                <c:pt idx="2009">
                  <c:v>6681.9819228330289</c:v>
                </c:pt>
                <c:pt idx="2010">
                  <c:v>6597.7183092833975</c:v>
                </c:pt>
                <c:pt idx="2011">
                  <c:v>6529.5402064498876</c:v>
                </c:pt>
                <c:pt idx="2012">
                  <c:v>6440.370839408869</c:v>
                </c:pt>
                <c:pt idx="2013">
                  <c:v>6364.9851264520194</c:v>
                </c:pt>
                <c:pt idx="2014">
                  <c:v>6307.6586235961622</c:v>
                </c:pt>
                <c:pt idx="2015">
                  <c:v>6244.0789247649927</c:v>
                </c:pt>
                <c:pt idx="2016">
                  <c:v>6212.6246858872655</c:v>
                </c:pt>
                <c:pt idx="2017">
                  <c:v>6135.6315834690622</c:v>
                </c:pt>
                <c:pt idx="2018">
                  <c:v>6096.5946610234987</c:v>
                </c:pt>
                <c:pt idx="2019">
                  <c:v>6026.0330562900299</c:v>
                </c:pt>
                <c:pt idx="2020">
                  <c:v>5989.7837363182152</c:v>
                </c:pt>
                <c:pt idx="2021">
                  <c:v>5921.2567741387902</c:v>
                </c:pt>
                <c:pt idx="2022">
                  <c:v>5834.8043192171426</c:v>
                </c:pt>
                <c:pt idx="2023">
                  <c:v>5728.8238472284384</c:v>
                </c:pt>
                <c:pt idx="2024">
                  <c:v>5575.0669822890559</c:v>
                </c:pt>
                <c:pt idx="2025">
                  <c:v>5414.1800452548832</c:v>
                </c:pt>
                <c:pt idx="2026">
                  <c:v>5274.6100194759201</c:v>
                </c:pt>
                <c:pt idx="2027">
                  <c:v>5136.6138106011749</c:v>
                </c:pt>
                <c:pt idx="2028">
                  <c:v>5017.6374122038715</c:v>
                </c:pt>
                <c:pt idx="2029">
                  <c:v>4906.160010706295</c:v>
                </c:pt>
                <c:pt idx="2030">
                  <c:v>4797.122092408531</c:v>
                </c:pt>
                <c:pt idx="2031">
                  <c:v>4660.1839044512872</c:v>
                </c:pt>
                <c:pt idx="2032">
                  <c:v>4688.5697661661015</c:v>
                </c:pt>
                <c:pt idx="2033">
                  <c:v>4659.1374283769464</c:v>
                </c:pt>
                <c:pt idx="2034">
                  <c:v>4611.8307280259278</c:v>
                </c:pt>
                <c:pt idx="2035">
                  <c:v>4581.6961423151761</c:v>
                </c:pt>
                <c:pt idx="2036">
                  <c:v>4547.9788884048194</c:v>
                </c:pt>
                <c:pt idx="2037">
                  <c:v>4495.8755081928875</c:v>
                </c:pt>
                <c:pt idx="2038">
                  <c:v>4458.6483220165774</c:v>
                </c:pt>
                <c:pt idx="2039">
                  <c:v>4360.4823309061039</c:v>
                </c:pt>
                <c:pt idx="2040">
                  <c:v>4238.1178621673298</c:v>
                </c:pt>
                <c:pt idx="2041">
                  <c:v>4151.6214824695935</c:v>
                </c:pt>
                <c:pt idx="2042">
                  <c:v>4008.2524235863143</c:v>
                </c:pt>
                <c:pt idx="2043">
                  <c:v>3876.5065837057255</c:v>
                </c:pt>
                <c:pt idx="2044">
                  <c:v>3763.2443412864236</c:v>
                </c:pt>
                <c:pt idx="2045">
                  <c:v>3679.7666099934809</c:v>
                </c:pt>
                <c:pt idx="2046">
                  <c:v>3585.2036200606703</c:v>
                </c:pt>
                <c:pt idx="2047">
                  <c:v>3554.9767054057511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0.26921927969170073</c:v>
                </c:pt>
                <c:pt idx="1">
                  <c:v>-4.8971347590491862E-2</c:v>
                </c:pt>
                <c:pt idx="2">
                  <c:v>-0.31160095098855189</c:v>
                </c:pt>
                <c:pt idx="3">
                  <c:v>0.11217882247055139</c:v>
                </c:pt>
                <c:pt idx="4">
                  <c:v>-12.643830115901833</c:v>
                </c:pt>
                <c:pt idx="5">
                  <c:v>-2.1271286749156899</c:v>
                </c:pt>
                <c:pt idx="6">
                  <c:v>-5.9852767233853337</c:v>
                </c:pt>
                <c:pt idx="7">
                  <c:v>4.3534305103931992</c:v>
                </c:pt>
                <c:pt idx="8">
                  <c:v>8.4241114636180043</c:v>
                </c:pt>
                <c:pt idx="9">
                  <c:v>2.7914326725577761</c:v>
                </c:pt>
                <c:pt idx="10">
                  <c:v>5.7628006048619902</c:v>
                </c:pt>
                <c:pt idx="11">
                  <c:v>3.7744595320442444</c:v>
                </c:pt>
                <c:pt idx="12">
                  <c:v>2.3246691851790433</c:v>
                </c:pt>
                <c:pt idx="13">
                  <c:v>-2.6269062449074871</c:v>
                </c:pt>
                <c:pt idx="14">
                  <c:v>-1.3350930504628826</c:v>
                </c:pt>
                <c:pt idx="15">
                  <c:v>5.2346728938100222</c:v>
                </c:pt>
                <c:pt idx="16">
                  <c:v>-2.9070609556137903</c:v>
                </c:pt>
                <c:pt idx="17">
                  <c:v>8.8572671426668812</c:v>
                </c:pt>
                <c:pt idx="18">
                  <c:v>6.445625709029664</c:v>
                </c:pt>
                <c:pt idx="19">
                  <c:v>1.7612206917418014</c:v>
                </c:pt>
                <c:pt idx="20">
                  <c:v>-3.415413897604529</c:v>
                </c:pt>
                <c:pt idx="21">
                  <c:v>0.83404983958266299</c:v>
                </c:pt>
                <c:pt idx="22">
                  <c:v>5.4576475418110473</c:v>
                </c:pt>
                <c:pt idx="23">
                  <c:v>7.4993838961164885</c:v>
                </c:pt>
                <c:pt idx="24">
                  <c:v>-1.7942058106887109</c:v>
                </c:pt>
                <c:pt idx="25">
                  <c:v>3.9480358327173675</c:v>
                </c:pt>
                <c:pt idx="26">
                  <c:v>-6.407793724661941</c:v>
                </c:pt>
                <c:pt idx="27">
                  <c:v>-2.0491728195815488</c:v>
                </c:pt>
                <c:pt idx="28">
                  <c:v>9.5152452510807561E-2</c:v>
                </c:pt>
                <c:pt idx="29">
                  <c:v>2.6109664382160562</c:v>
                </c:pt>
                <c:pt idx="30">
                  <c:v>-2.1681498289982821</c:v>
                </c:pt>
                <c:pt idx="31">
                  <c:v>-0.51335555968461732</c:v>
                </c:pt>
                <c:pt idx="32">
                  <c:v>-0.7262094937861191</c:v>
                </c:pt>
                <c:pt idx="33">
                  <c:v>-7.9542523584601454</c:v>
                </c:pt>
                <c:pt idx="34">
                  <c:v>-3.5346963277920529</c:v>
                </c:pt>
                <c:pt idx="35">
                  <c:v>1.4151695804306716</c:v>
                </c:pt>
                <c:pt idx="36">
                  <c:v>-4.7281669462898464</c:v>
                </c:pt>
                <c:pt idx="37">
                  <c:v>-3.2016062170375967</c:v>
                </c:pt>
                <c:pt idx="38">
                  <c:v>-3.1783070006299821</c:v>
                </c:pt>
                <c:pt idx="39">
                  <c:v>-14.751966149818459</c:v>
                </c:pt>
                <c:pt idx="40">
                  <c:v>0.56106766301099953</c:v>
                </c:pt>
                <c:pt idx="41">
                  <c:v>4.7416552531346561</c:v>
                </c:pt>
                <c:pt idx="42">
                  <c:v>-1.6663286475030719</c:v>
                </c:pt>
                <c:pt idx="43">
                  <c:v>-2.7002093204794191</c:v>
                </c:pt>
                <c:pt idx="44">
                  <c:v>-4.5239435763597466</c:v>
                </c:pt>
                <c:pt idx="45">
                  <c:v>8.1849425014634445</c:v>
                </c:pt>
                <c:pt idx="46">
                  <c:v>-11.855251384600102</c:v>
                </c:pt>
                <c:pt idx="47">
                  <c:v>0.75186428225385682</c:v>
                </c:pt>
                <c:pt idx="48">
                  <c:v>-2.673707076288804</c:v>
                </c:pt>
                <c:pt idx="49">
                  <c:v>7.9724669453859196</c:v>
                </c:pt>
                <c:pt idx="50">
                  <c:v>8.5431046562582704</c:v>
                </c:pt>
                <c:pt idx="51">
                  <c:v>-0.66199442617707882</c:v>
                </c:pt>
                <c:pt idx="52">
                  <c:v>-2.6268438322586065</c:v>
                </c:pt>
                <c:pt idx="53">
                  <c:v>8.5754890055613107</c:v>
                </c:pt>
                <c:pt idx="54">
                  <c:v>-5.1056721762889961</c:v>
                </c:pt>
                <c:pt idx="55">
                  <c:v>3.0748679404390051</c:v>
                </c:pt>
                <c:pt idx="56">
                  <c:v>9.0557404084689743</c:v>
                </c:pt>
                <c:pt idx="57">
                  <c:v>-4.7323208121759741</c:v>
                </c:pt>
                <c:pt idx="58">
                  <c:v>-6.6542693700361841</c:v>
                </c:pt>
                <c:pt idx="59">
                  <c:v>-8.9785287281744814</c:v>
                </c:pt>
                <c:pt idx="60">
                  <c:v>-12.406773925257298</c:v>
                </c:pt>
                <c:pt idx="61">
                  <c:v>-1.5996522505367978</c:v>
                </c:pt>
                <c:pt idx="62">
                  <c:v>-8.4628196554611268</c:v>
                </c:pt>
                <c:pt idx="63">
                  <c:v>5.5097904151600758</c:v>
                </c:pt>
                <c:pt idx="64">
                  <c:v>-11.444239462460226</c:v>
                </c:pt>
                <c:pt idx="65">
                  <c:v>1.8343739477780621</c:v>
                </c:pt>
                <c:pt idx="66">
                  <c:v>-3.975860888751551</c:v>
                </c:pt>
                <c:pt idx="67">
                  <c:v>-11.264000812482392</c:v>
                </c:pt>
                <c:pt idx="68">
                  <c:v>-1.2514803308722899</c:v>
                </c:pt>
                <c:pt idx="69">
                  <c:v>1.9976431370516519</c:v>
                </c:pt>
                <c:pt idx="70">
                  <c:v>-0.48114325706454864</c:v>
                </c:pt>
                <c:pt idx="71">
                  <c:v>2.5226527228659017</c:v>
                </c:pt>
                <c:pt idx="72">
                  <c:v>0.81353454662824287</c:v>
                </c:pt>
                <c:pt idx="73">
                  <c:v>4.1478508906752811</c:v>
                </c:pt>
                <c:pt idx="74">
                  <c:v>-4.388456047452137</c:v>
                </c:pt>
                <c:pt idx="75">
                  <c:v>-9.1339073467690799</c:v>
                </c:pt>
                <c:pt idx="76">
                  <c:v>-4.6709355327678495</c:v>
                </c:pt>
                <c:pt idx="77">
                  <c:v>-3.9231474337335484</c:v>
                </c:pt>
                <c:pt idx="78">
                  <c:v>-5.5110981474995668</c:v>
                </c:pt>
                <c:pt idx="79">
                  <c:v>-6.037879896472413</c:v>
                </c:pt>
                <c:pt idx="80">
                  <c:v>-2.4331878709507744</c:v>
                </c:pt>
                <c:pt idx="81">
                  <c:v>5.9745824893486752</c:v>
                </c:pt>
                <c:pt idx="82">
                  <c:v>-5.2773097929023622</c:v>
                </c:pt>
                <c:pt idx="83">
                  <c:v>-1.0140194958699649</c:v>
                </c:pt>
                <c:pt idx="84">
                  <c:v>-0.22157377093103597</c:v>
                </c:pt>
                <c:pt idx="85">
                  <c:v>-0.18508358387088938</c:v>
                </c:pt>
                <c:pt idx="86">
                  <c:v>-1.7758671014160459</c:v>
                </c:pt>
                <c:pt idx="87">
                  <c:v>-8.2067697858831927</c:v>
                </c:pt>
                <c:pt idx="88">
                  <c:v>-1.785815883630417</c:v>
                </c:pt>
                <c:pt idx="89">
                  <c:v>-0.94062428886397131</c:v>
                </c:pt>
                <c:pt idx="90">
                  <c:v>2.8040404597275628</c:v>
                </c:pt>
                <c:pt idx="91">
                  <c:v>-11.721576773941798</c:v>
                </c:pt>
                <c:pt idx="92">
                  <c:v>1.7247143212260396</c:v>
                </c:pt>
                <c:pt idx="93">
                  <c:v>-3.3368829754971454</c:v>
                </c:pt>
                <c:pt idx="94">
                  <c:v>11.455553528187435</c:v>
                </c:pt>
                <c:pt idx="95">
                  <c:v>9.3155697609927834</c:v>
                </c:pt>
                <c:pt idx="96">
                  <c:v>-3.4820940129881071</c:v>
                </c:pt>
                <c:pt idx="97">
                  <c:v>-6.8226862115167304</c:v>
                </c:pt>
                <c:pt idx="98">
                  <c:v>7.6569600506756519</c:v>
                </c:pt>
                <c:pt idx="99">
                  <c:v>2.0303099821339958</c:v>
                </c:pt>
                <c:pt idx="100">
                  <c:v>3.8134819166154639</c:v>
                </c:pt>
                <c:pt idx="101">
                  <c:v>6.1326223764620931</c:v>
                </c:pt>
                <c:pt idx="102">
                  <c:v>11.259007057387601</c:v>
                </c:pt>
                <c:pt idx="103">
                  <c:v>5.4128567396138605</c:v>
                </c:pt>
                <c:pt idx="104">
                  <c:v>2.2679548793569717</c:v>
                </c:pt>
                <c:pt idx="105">
                  <c:v>-3.8842724159350244</c:v>
                </c:pt>
                <c:pt idx="106">
                  <c:v>5.4708756537237155</c:v>
                </c:pt>
                <c:pt idx="107">
                  <c:v>-2.6570992324834259</c:v>
                </c:pt>
                <c:pt idx="108">
                  <c:v>4.5344734645017599</c:v>
                </c:pt>
                <c:pt idx="109">
                  <c:v>8.1073760477222834</c:v>
                </c:pt>
                <c:pt idx="110">
                  <c:v>6.0253710405633312</c:v>
                </c:pt>
                <c:pt idx="111">
                  <c:v>-8.287329741725463</c:v>
                </c:pt>
                <c:pt idx="112">
                  <c:v>0.70232825105748931</c:v>
                </c:pt>
                <c:pt idx="113">
                  <c:v>8.4226488448913752</c:v>
                </c:pt>
                <c:pt idx="114">
                  <c:v>9.4278015513775291</c:v>
                </c:pt>
                <c:pt idx="115">
                  <c:v>4.4851446782876732</c:v>
                </c:pt>
                <c:pt idx="116">
                  <c:v>-9.2033294930798242</c:v>
                </c:pt>
                <c:pt idx="117">
                  <c:v>3.3861348312809119</c:v>
                </c:pt>
                <c:pt idx="118">
                  <c:v>0.88504105120887633</c:v>
                </c:pt>
                <c:pt idx="119">
                  <c:v>5.0580667992657977</c:v>
                </c:pt>
                <c:pt idx="120">
                  <c:v>-4.2733181745358282</c:v>
                </c:pt>
                <c:pt idx="121">
                  <c:v>7.0774344341414883</c:v>
                </c:pt>
                <c:pt idx="122">
                  <c:v>750.72693057485844</c:v>
                </c:pt>
                <c:pt idx="123">
                  <c:v>-8.840427143794507</c:v>
                </c:pt>
                <c:pt idx="124">
                  <c:v>6.3225135308584113</c:v>
                </c:pt>
                <c:pt idx="125">
                  <c:v>2.6017820159223435</c:v>
                </c:pt>
                <c:pt idx="126">
                  <c:v>8.5706362240830885</c:v>
                </c:pt>
                <c:pt idx="127">
                  <c:v>6.6007513383602578</c:v>
                </c:pt>
                <c:pt idx="128">
                  <c:v>4.7243632306321564</c:v>
                </c:pt>
                <c:pt idx="129">
                  <c:v>2.6374052922538294</c:v>
                </c:pt>
                <c:pt idx="130">
                  <c:v>-0.12291674425823607</c:v>
                </c:pt>
                <c:pt idx="131">
                  <c:v>7.9061027368459769E-2</c:v>
                </c:pt>
                <c:pt idx="132">
                  <c:v>0.96538617778180957</c:v>
                </c:pt>
                <c:pt idx="133">
                  <c:v>-1.6491508688624452</c:v>
                </c:pt>
                <c:pt idx="134">
                  <c:v>-1.371199107598013</c:v>
                </c:pt>
                <c:pt idx="135">
                  <c:v>14.891312298286405</c:v>
                </c:pt>
                <c:pt idx="136">
                  <c:v>-0.88425193466781149</c:v>
                </c:pt>
                <c:pt idx="137">
                  <c:v>2.8338511656448508</c:v>
                </c:pt>
                <c:pt idx="138">
                  <c:v>12.914340719246315</c:v>
                </c:pt>
                <c:pt idx="139">
                  <c:v>6.8397169489226854</c:v>
                </c:pt>
                <c:pt idx="140">
                  <c:v>5.0493713197947292</c:v>
                </c:pt>
                <c:pt idx="141">
                  <c:v>11.746858154696181</c:v>
                </c:pt>
                <c:pt idx="142">
                  <c:v>6.5397621679492897</c:v>
                </c:pt>
                <c:pt idx="143">
                  <c:v>10.778518753212133</c:v>
                </c:pt>
                <c:pt idx="144">
                  <c:v>-3.6099340586764819</c:v>
                </c:pt>
                <c:pt idx="145">
                  <c:v>4.883912315944384</c:v>
                </c:pt>
                <c:pt idx="146">
                  <c:v>5.4877262666531283</c:v>
                </c:pt>
                <c:pt idx="147">
                  <c:v>10.60968089438334</c:v>
                </c:pt>
                <c:pt idx="148">
                  <c:v>-15.786767673867967</c:v>
                </c:pt>
                <c:pt idx="149">
                  <c:v>7.4902138456504401</c:v>
                </c:pt>
                <c:pt idx="150">
                  <c:v>2.7057996434673717</c:v>
                </c:pt>
                <c:pt idx="151">
                  <c:v>6.4778096370892415</c:v>
                </c:pt>
                <c:pt idx="152">
                  <c:v>12.154062572641056</c:v>
                </c:pt>
                <c:pt idx="153">
                  <c:v>13.623291956893452</c:v>
                </c:pt>
                <c:pt idx="154">
                  <c:v>3.3224128665046613</c:v>
                </c:pt>
                <c:pt idx="155">
                  <c:v>15.151166160498054</c:v>
                </c:pt>
                <c:pt idx="156">
                  <c:v>15.134806508167253</c:v>
                </c:pt>
                <c:pt idx="157">
                  <c:v>5.5163732680771531</c:v>
                </c:pt>
                <c:pt idx="158">
                  <c:v>4.102550631968457</c:v>
                </c:pt>
                <c:pt idx="159">
                  <c:v>6.3357493722495919</c:v>
                </c:pt>
                <c:pt idx="160">
                  <c:v>8.8589840274141274</c:v>
                </c:pt>
                <c:pt idx="161">
                  <c:v>17.011782914386181</c:v>
                </c:pt>
                <c:pt idx="162">
                  <c:v>18.52589610496776</c:v>
                </c:pt>
                <c:pt idx="163">
                  <c:v>7.2803644903586475</c:v>
                </c:pt>
                <c:pt idx="164">
                  <c:v>13.399710860991867</c:v>
                </c:pt>
                <c:pt idx="165">
                  <c:v>5.8214393077298512</c:v>
                </c:pt>
                <c:pt idx="166">
                  <c:v>18.609991247147203</c:v>
                </c:pt>
                <c:pt idx="167">
                  <c:v>18.179516448536514</c:v>
                </c:pt>
                <c:pt idx="168">
                  <c:v>20.126110014370578</c:v>
                </c:pt>
                <c:pt idx="169">
                  <c:v>14.987703966721099</c:v>
                </c:pt>
                <c:pt idx="170">
                  <c:v>16.326265693094292</c:v>
                </c:pt>
                <c:pt idx="171">
                  <c:v>23.073857476450634</c:v>
                </c:pt>
                <c:pt idx="172">
                  <c:v>20.575397739617351</c:v>
                </c:pt>
                <c:pt idx="173">
                  <c:v>22.233372929442332</c:v>
                </c:pt>
                <c:pt idx="174">
                  <c:v>5.9976095319829277</c:v>
                </c:pt>
                <c:pt idx="175">
                  <c:v>15.261728004627745</c:v>
                </c:pt>
                <c:pt idx="176">
                  <c:v>22.472568829279091</c:v>
                </c:pt>
                <c:pt idx="177">
                  <c:v>20.281164088144617</c:v>
                </c:pt>
                <c:pt idx="178">
                  <c:v>9.9560181383150592</c:v>
                </c:pt>
                <c:pt idx="179">
                  <c:v>23.208035456690247</c:v>
                </c:pt>
                <c:pt idx="180">
                  <c:v>18.264325641951213</c:v>
                </c:pt>
                <c:pt idx="181">
                  <c:v>24.867891729943299</c:v>
                </c:pt>
                <c:pt idx="182">
                  <c:v>18.151298050467968</c:v>
                </c:pt>
                <c:pt idx="183">
                  <c:v>20.123879437045417</c:v>
                </c:pt>
                <c:pt idx="184">
                  <c:v>31.973665623412298</c:v>
                </c:pt>
                <c:pt idx="185">
                  <c:v>27.523537450678802</c:v>
                </c:pt>
                <c:pt idx="186">
                  <c:v>26.407482194724476</c:v>
                </c:pt>
                <c:pt idx="187">
                  <c:v>28.673169647354225</c:v>
                </c:pt>
                <c:pt idx="188">
                  <c:v>32.04104127493077</c:v>
                </c:pt>
                <c:pt idx="189">
                  <c:v>27.496117669323908</c:v>
                </c:pt>
                <c:pt idx="190">
                  <c:v>25.527414378578797</c:v>
                </c:pt>
                <c:pt idx="191">
                  <c:v>35.565679038348215</c:v>
                </c:pt>
                <c:pt idx="192">
                  <c:v>27.524952276997688</c:v>
                </c:pt>
                <c:pt idx="193">
                  <c:v>25.24211264870695</c:v>
                </c:pt>
                <c:pt idx="194">
                  <c:v>32.46930136230305</c:v>
                </c:pt>
                <c:pt idx="195">
                  <c:v>34.544994228358526</c:v>
                </c:pt>
                <c:pt idx="196">
                  <c:v>34.406566115836199</c:v>
                </c:pt>
                <c:pt idx="197">
                  <c:v>36.339005366779688</c:v>
                </c:pt>
                <c:pt idx="198">
                  <c:v>30.107603081330211</c:v>
                </c:pt>
                <c:pt idx="199">
                  <c:v>34.573659023351375</c:v>
                </c:pt>
                <c:pt idx="200">
                  <c:v>36.876781277462854</c:v>
                </c:pt>
                <c:pt idx="201">
                  <c:v>38.608636073199811</c:v>
                </c:pt>
                <c:pt idx="202">
                  <c:v>32.630061224588339</c:v>
                </c:pt>
                <c:pt idx="203">
                  <c:v>49.963308581733457</c:v>
                </c:pt>
                <c:pt idx="204">
                  <c:v>44.15001453767227</c:v>
                </c:pt>
                <c:pt idx="205">
                  <c:v>49.168666576320234</c:v>
                </c:pt>
                <c:pt idx="206">
                  <c:v>44.164820061306834</c:v>
                </c:pt>
                <c:pt idx="207">
                  <c:v>48.3741712641486</c:v>
                </c:pt>
                <c:pt idx="208">
                  <c:v>48.536760935192511</c:v>
                </c:pt>
                <c:pt idx="209">
                  <c:v>47.2877229056838</c:v>
                </c:pt>
                <c:pt idx="210">
                  <c:v>57.943360145653017</c:v>
                </c:pt>
                <c:pt idx="211">
                  <c:v>59.938440424954557</c:v>
                </c:pt>
                <c:pt idx="212">
                  <c:v>62.474890752247632</c:v>
                </c:pt>
                <c:pt idx="213">
                  <c:v>49.271427032725896</c:v>
                </c:pt>
                <c:pt idx="214">
                  <c:v>59.163470977946936</c:v>
                </c:pt>
                <c:pt idx="215">
                  <c:v>60.78399279714948</c:v>
                </c:pt>
                <c:pt idx="216">
                  <c:v>64.811558111670706</c:v>
                </c:pt>
                <c:pt idx="217">
                  <c:v>68.02665244480886</c:v>
                </c:pt>
                <c:pt idx="218">
                  <c:v>70.967239902062104</c:v>
                </c:pt>
                <c:pt idx="219">
                  <c:v>65.44606012815521</c:v>
                </c:pt>
                <c:pt idx="220">
                  <c:v>80.055335051089983</c:v>
                </c:pt>
                <c:pt idx="221">
                  <c:v>73.706905933439586</c:v>
                </c:pt>
                <c:pt idx="222">
                  <c:v>74.001157278041703</c:v>
                </c:pt>
                <c:pt idx="223">
                  <c:v>82.339821482173079</c:v>
                </c:pt>
                <c:pt idx="224">
                  <c:v>87.069242814098232</c:v>
                </c:pt>
                <c:pt idx="225">
                  <c:v>88.569090072007697</c:v>
                </c:pt>
                <c:pt idx="226">
                  <c:v>85.527789913945142</c:v>
                </c:pt>
                <c:pt idx="227">
                  <c:v>88.591401687658418</c:v>
                </c:pt>
                <c:pt idx="228">
                  <c:v>83.316786064847179</c:v>
                </c:pt>
                <c:pt idx="229">
                  <c:v>88.498491752518547</c:v>
                </c:pt>
                <c:pt idx="230">
                  <c:v>93.092756671625366</c:v>
                </c:pt>
                <c:pt idx="231">
                  <c:v>101.98586437386562</c:v>
                </c:pt>
                <c:pt idx="232">
                  <c:v>106.19687915377287</c:v>
                </c:pt>
                <c:pt idx="233">
                  <c:v>103.81512175530764</c:v>
                </c:pt>
                <c:pt idx="234">
                  <c:v>110.82328761780187</c:v>
                </c:pt>
                <c:pt idx="235">
                  <c:v>111.78833140873796</c:v>
                </c:pt>
                <c:pt idx="236">
                  <c:v>106.14811798556987</c:v>
                </c:pt>
                <c:pt idx="237">
                  <c:v>107.71918372633743</c:v>
                </c:pt>
                <c:pt idx="238">
                  <c:v>109.28324704692287</c:v>
                </c:pt>
                <c:pt idx="239">
                  <c:v>121.12224088958563</c:v>
                </c:pt>
                <c:pt idx="240">
                  <c:v>128.22038562862812</c:v>
                </c:pt>
                <c:pt idx="241">
                  <c:v>133.2460459715258</c:v>
                </c:pt>
                <c:pt idx="242">
                  <c:v>128.96268112452384</c:v>
                </c:pt>
                <c:pt idx="243">
                  <c:v>131.28920160189799</c:v>
                </c:pt>
                <c:pt idx="244">
                  <c:v>140.71455947382793</c:v>
                </c:pt>
                <c:pt idx="245">
                  <c:v>135.43427287290382</c:v>
                </c:pt>
                <c:pt idx="246">
                  <c:v>142.17156094121162</c:v>
                </c:pt>
                <c:pt idx="247">
                  <c:v>145.27497777930958</c:v>
                </c:pt>
                <c:pt idx="248">
                  <c:v>148.92527736095886</c:v>
                </c:pt>
                <c:pt idx="249">
                  <c:v>152.02122399513951</c:v>
                </c:pt>
                <c:pt idx="250">
                  <c:v>153.94256031781717</c:v>
                </c:pt>
                <c:pt idx="251">
                  <c:v>161.11478704847778</c:v>
                </c:pt>
                <c:pt idx="252">
                  <c:v>161.87885837603687</c:v>
                </c:pt>
                <c:pt idx="253">
                  <c:v>177.05915315918622</c:v>
                </c:pt>
                <c:pt idx="254">
                  <c:v>164.98267517609366</c:v>
                </c:pt>
                <c:pt idx="255">
                  <c:v>170.97151621503221</c:v>
                </c:pt>
                <c:pt idx="256">
                  <c:v>181.39567614019833</c:v>
                </c:pt>
                <c:pt idx="257">
                  <c:v>173.89261600455146</c:v>
                </c:pt>
                <c:pt idx="258">
                  <c:v>183.85743908592164</c:v>
                </c:pt>
                <c:pt idx="259">
                  <c:v>198.92458541149003</c:v>
                </c:pt>
                <c:pt idx="260">
                  <c:v>204.80081874462115</c:v>
                </c:pt>
                <c:pt idx="261">
                  <c:v>202.92665771936839</c:v>
                </c:pt>
                <c:pt idx="262">
                  <c:v>207.55010609309289</c:v>
                </c:pt>
                <c:pt idx="263">
                  <c:v>211.34378394099895</c:v>
                </c:pt>
                <c:pt idx="264">
                  <c:v>213.29304738370007</c:v>
                </c:pt>
                <c:pt idx="265">
                  <c:v>219.60065861534531</c:v>
                </c:pt>
                <c:pt idx="266">
                  <c:v>211.81524366231142</c:v>
                </c:pt>
                <c:pt idx="267">
                  <c:v>226.41306664080011</c:v>
                </c:pt>
                <c:pt idx="268">
                  <c:v>234.91988089036255</c:v>
                </c:pt>
                <c:pt idx="269">
                  <c:v>231.39942452475677</c:v>
                </c:pt>
                <c:pt idx="270">
                  <c:v>232.96667862688926</c:v>
                </c:pt>
                <c:pt idx="271">
                  <c:v>239.53060684978169</c:v>
                </c:pt>
                <c:pt idx="272">
                  <c:v>248.70625471038204</c:v>
                </c:pt>
                <c:pt idx="273">
                  <c:v>251.21970832819972</c:v>
                </c:pt>
                <c:pt idx="274">
                  <c:v>263.88876960665277</c:v>
                </c:pt>
                <c:pt idx="275">
                  <c:v>269.57122394751974</c:v>
                </c:pt>
                <c:pt idx="276">
                  <c:v>281.67908696306279</c:v>
                </c:pt>
                <c:pt idx="277">
                  <c:v>282.44212535321725</c:v>
                </c:pt>
                <c:pt idx="278">
                  <c:v>277.83318651531289</c:v>
                </c:pt>
                <c:pt idx="279">
                  <c:v>294.57002009630014</c:v>
                </c:pt>
                <c:pt idx="280">
                  <c:v>307.14653264170698</c:v>
                </c:pt>
                <c:pt idx="281">
                  <c:v>302.12734754192559</c:v>
                </c:pt>
                <c:pt idx="282">
                  <c:v>306.73681126700512</c:v>
                </c:pt>
                <c:pt idx="283">
                  <c:v>306.50561808773</c:v>
                </c:pt>
                <c:pt idx="284">
                  <c:v>316.79607597228954</c:v>
                </c:pt>
                <c:pt idx="285">
                  <c:v>302.02895267912231</c:v>
                </c:pt>
                <c:pt idx="286">
                  <c:v>303.64807498700486</c:v>
                </c:pt>
                <c:pt idx="287">
                  <c:v>311.90594623061207</c:v>
                </c:pt>
                <c:pt idx="288">
                  <c:v>300.06301125477103</c:v>
                </c:pt>
                <c:pt idx="289">
                  <c:v>317.42163225112245</c:v>
                </c:pt>
                <c:pt idx="290">
                  <c:v>320.78118398369833</c:v>
                </c:pt>
                <c:pt idx="291">
                  <c:v>340.33353688670059</c:v>
                </c:pt>
                <c:pt idx="292">
                  <c:v>353.48356898207118</c:v>
                </c:pt>
                <c:pt idx="293">
                  <c:v>362.29583995943801</c:v>
                </c:pt>
                <c:pt idx="294">
                  <c:v>381.6232666400507</c:v>
                </c:pt>
                <c:pt idx="295">
                  <c:v>391.85141591286316</c:v>
                </c:pt>
                <c:pt idx="296">
                  <c:v>408.23760051517274</c:v>
                </c:pt>
                <c:pt idx="297">
                  <c:v>399.79615045240388</c:v>
                </c:pt>
                <c:pt idx="298">
                  <c:v>400.59576809213007</c:v>
                </c:pt>
                <c:pt idx="299">
                  <c:v>392.44938945358126</c:v>
                </c:pt>
                <c:pt idx="300">
                  <c:v>393.96952127030789</c:v>
                </c:pt>
                <c:pt idx="301">
                  <c:v>371.34510406838268</c:v>
                </c:pt>
                <c:pt idx="302">
                  <c:v>376.31479077549307</c:v>
                </c:pt>
                <c:pt idx="303">
                  <c:v>356.75340886348636</c:v>
                </c:pt>
                <c:pt idx="304">
                  <c:v>376.39896414392172</c:v>
                </c:pt>
                <c:pt idx="305">
                  <c:v>407.72530028469015</c:v>
                </c:pt>
                <c:pt idx="306">
                  <c:v>425.96475124078609</c:v>
                </c:pt>
                <c:pt idx="307">
                  <c:v>455.766349507641</c:v>
                </c:pt>
                <c:pt idx="308">
                  <c:v>482.77410278390192</c:v>
                </c:pt>
                <c:pt idx="309">
                  <c:v>508.54519023617348</c:v>
                </c:pt>
                <c:pt idx="310">
                  <c:v>528.2766685132716</c:v>
                </c:pt>
                <c:pt idx="311">
                  <c:v>558.76713561488293</c:v>
                </c:pt>
                <c:pt idx="312">
                  <c:v>592.04680987349445</c:v>
                </c:pt>
                <c:pt idx="313">
                  <c:v>600.43545827937101</c:v>
                </c:pt>
                <c:pt idx="314">
                  <c:v>558.15224946092303</c:v>
                </c:pt>
                <c:pt idx="315">
                  <c:v>552.62153292766129</c:v>
                </c:pt>
                <c:pt idx="316">
                  <c:v>554.16173612393573</c:v>
                </c:pt>
                <c:pt idx="317">
                  <c:v>565.81923420212797</c:v>
                </c:pt>
                <c:pt idx="318">
                  <c:v>583.45703528445188</c:v>
                </c:pt>
                <c:pt idx="319">
                  <c:v>569.02041801861799</c:v>
                </c:pt>
                <c:pt idx="320">
                  <c:v>586.19725629921811</c:v>
                </c:pt>
                <c:pt idx="321">
                  <c:v>601.10595982450059</c:v>
                </c:pt>
                <c:pt idx="322">
                  <c:v>611.25027987074338</c:v>
                </c:pt>
                <c:pt idx="323">
                  <c:v>612.29765650213699</c:v>
                </c:pt>
                <c:pt idx="324">
                  <c:v>616.74684265941062</c:v>
                </c:pt>
                <c:pt idx="325">
                  <c:v>632.05924739629984</c:v>
                </c:pt>
                <c:pt idx="326">
                  <c:v>645.06547120319181</c:v>
                </c:pt>
                <c:pt idx="327">
                  <c:v>654.6388048975225</c:v>
                </c:pt>
                <c:pt idx="328">
                  <c:v>648.40642102740173</c:v>
                </c:pt>
                <c:pt idx="329">
                  <c:v>669.62963544063336</c:v>
                </c:pt>
                <c:pt idx="330">
                  <c:v>679.3443111381514</c:v>
                </c:pt>
                <c:pt idx="331">
                  <c:v>692.16329839080129</c:v>
                </c:pt>
                <c:pt idx="332">
                  <c:v>688.43059129157507</c:v>
                </c:pt>
                <c:pt idx="333">
                  <c:v>692.11810581276984</c:v>
                </c:pt>
                <c:pt idx="334">
                  <c:v>712.07378398400897</c:v>
                </c:pt>
                <c:pt idx="335">
                  <c:v>719.620743262779</c:v>
                </c:pt>
                <c:pt idx="336">
                  <c:v>714.83288372271852</c:v>
                </c:pt>
                <c:pt idx="337">
                  <c:v>737.3835676336455</c:v>
                </c:pt>
                <c:pt idx="338">
                  <c:v>744.10261079898885</c:v>
                </c:pt>
                <c:pt idx="339">
                  <c:v>751.3944582784776</c:v>
                </c:pt>
                <c:pt idx="340">
                  <c:v>771.05668832531455</c:v>
                </c:pt>
                <c:pt idx="341">
                  <c:v>775.53237776587787</c:v>
                </c:pt>
                <c:pt idx="342">
                  <c:v>764.57182335575067</c:v>
                </c:pt>
                <c:pt idx="343">
                  <c:v>780.83396956561148</c:v>
                </c:pt>
                <c:pt idx="344">
                  <c:v>791.96229986638662</c:v>
                </c:pt>
                <c:pt idx="345">
                  <c:v>803.82917415301995</c:v>
                </c:pt>
                <c:pt idx="346">
                  <c:v>814.71982465590872</c:v>
                </c:pt>
                <c:pt idx="347">
                  <c:v>836.84976142734081</c:v>
                </c:pt>
                <c:pt idx="348">
                  <c:v>831.1795347702606</c:v>
                </c:pt>
                <c:pt idx="349">
                  <c:v>844.26469931734277</c:v>
                </c:pt>
                <c:pt idx="350">
                  <c:v>852.71054421173653</c:v>
                </c:pt>
                <c:pt idx="351">
                  <c:v>861.87585801272985</c:v>
                </c:pt>
                <c:pt idx="352">
                  <c:v>873.11621923373082</c:v>
                </c:pt>
                <c:pt idx="353">
                  <c:v>874.2878133774874</c:v>
                </c:pt>
                <c:pt idx="354">
                  <c:v>887.29335157434139</c:v>
                </c:pt>
                <c:pt idx="355">
                  <c:v>907.4925369635821</c:v>
                </c:pt>
                <c:pt idx="356">
                  <c:v>905.18999674067663</c:v>
                </c:pt>
                <c:pt idx="357">
                  <c:v>929.38967404776599</c:v>
                </c:pt>
                <c:pt idx="358">
                  <c:v>927.26287915514649</c:v>
                </c:pt>
                <c:pt idx="359">
                  <c:v>934.33444737907121</c:v>
                </c:pt>
                <c:pt idx="360">
                  <c:v>961.3183883653553</c:v>
                </c:pt>
                <c:pt idx="361">
                  <c:v>961.77589640434053</c:v>
                </c:pt>
                <c:pt idx="362">
                  <c:v>973.70027030594508</c:v>
                </c:pt>
                <c:pt idx="363">
                  <c:v>987.66609576679036</c:v>
                </c:pt>
                <c:pt idx="364">
                  <c:v>1014.5576847908907</c:v>
                </c:pt>
                <c:pt idx="365">
                  <c:v>1006.7374536561822</c:v>
                </c:pt>
                <c:pt idx="366">
                  <c:v>1034.26963833888</c:v>
                </c:pt>
                <c:pt idx="367">
                  <c:v>1039.539185453147</c:v>
                </c:pt>
                <c:pt idx="368">
                  <c:v>1052.0569138525464</c:v>
                </c:pt>
                <c:pt idx="369">
                  <c:v>1061.7809736811498</c:v>
                </c:pt>
                <c:pt idx="370">
                  <c:v>1071.4121116336353</c:v>
                </c:pt>
                <c:pt idx="371">
                  <c:v>1086.7754821284404</c:v>
                </c:pt>
                <c:pt idx="372">
                  <c:v>1095.9806035514898</c:v>
                </c:pt>
                <c:pt idx="373">
                  <c:v>1122.155568070981</c:v>
                </c:pt>
                <c:pt idx="374">
                  <c:v>1127.0051258861508</c:v>
                </c:pt>
                <c:pt idx="375">
                  <c:v>1143.1461587415333</c:v>
                </c:pt>
                <c:pt idx="376">
                  <c:v>1166.5052500409663</c:v>
                </c:pt>
                <c:pt idx="377">
                  <c:v>1175.3413995150479</c:v>
                </c:pt>
                <c:pt idx="378">
                  <c:v>1194.6354928157457</c:v>
                </c:pt>
                <c:pt idx="379">
                  <c:v>1223.6648645101895</c:v>
                </c:pt>
                <c:pt idx="380">
                  <c:v>1252.6983097621326</c:v>
                </c:pt>
                <c:pt idx="381">
                  <c:v>1254.6400298264366</c:v>
                </c:pt>
                <c:pt idx="382">
                  <c:v>1258.9786720398824</c:v>
                </c:pt>
                <c:pt idx="383">
                  <c:v>1284.6035743272012</c:v>
                </c:pt>
                <c:pt idx="384">
                  <c:v>1299.342658052788</c:v>
                </c:pt>
                <c:pt idx="385">
                  <c:v>1326.1205463809429</c:v>
                </c:pt>
                <c:pt idx="386">
                  <c:v>1339.0921140822761</c:v>
                </c:pt>
                <c:pt idx="387">
                  <c:v>1309.706379987291</c:v>
                </c:pt>
                <c:pt idx="388">
                  <c:v>1393.5248814802339</c:v>
                </c:pt>
                <c:pt idx="389">
                  <c:v>1421.6454143968153</c:v>
                </c:pt>
                <c:pt idx="390">
                  <c:v>1434.5990945808039</c:v>
                </c:pt>
                <c:pt idx="391">
                  <c:v>1454.6496613137633</c:v>
                </c:pt>
                <c:pt idx="392">
                  <c:v>1479.410005021168</c:v>
                </c:pt>
                <c:pt idx="393">
                  <c:v>1503.5835261613759</c:v>
                </c:pt>
                <c:pt idx="394">
                  <c:v>1521.6235283782269</c:v>
                </c:pt>
                <c:pt idx="395">
                  <c:v>1545.81760435558</c:v>
                </c:pt>
                <c:pt idx="396">
                  <c:v>1575.4656312713698</c:v>
                </c:pt>
                <c:pt idx="397">
                  <c:v>1598.3434814575976</c:v>
                </c:pt>
                <c:pt idx="398">
                  <c:v>1626.0140877201607</c:v>
                </c:pt>
                <c:pt idx="399">
                  <c:v>1651.7000634169681</c:v>
                </c:pt>
                <c:pt idx="400">
                  <c:v>1686.9626739734306</c:v>
                </c:pt>
                <c:pt idx="401">
                  <c:v>1705.1000724919961</c:v>
                </c:pt>
                <c:pt idx="402">
                  <c:v>1739.0350661848047</c:v>
                </c:pt>
                <c:pt idx="403">
                  <c:v>1763.9235463588689</c:v>
                </c:pt>
                <c:pt idx="404">
                  <c:v>1788.7451839043299</c:v>
                </c:pt>
                <c:pt idx="405">
                  <c:v>1832.898482244937</c:v>
                </c:pt>
                <c:pt idx="406">
                  <c:v>1849.5895063234188</c:v>
                </c:pt>
                <c:pt idx="407">
                  <c:v>1881.4809862093946</c:v>
                </c:pt>
                <c:pt idx="408">
                  <c:v>1908.3667594579385</c:v>
                </c:pt>
                <c:pt idx="409">
                  <c:v>1950.9626562550914</c:v>
                </c:pt>
                <c:pt idx="410">
                  <c:v>1975.9301406100565</c:v>
                </c:pt>
                <c:pt idx="411">
                  <c:v>2015.0043718343049</c:v>
                </c:pt>
                <c:pt idx="412">
                  <c:v>2048.630844424757</c:v>
                </c:pt>
                <c:pt idx="413">
                  <c:v>2082.9073053939233</c:v>
                </c:pt>
                <c:pt idx="414">
                  <c:v>2119.9238389544671</c:v>
                </c:pt>
                <c:pt idx="415">
                  <c:v>2157.9231468439402</c:v>
                </c:pt>
                <c:pt idx="416">
                  <c:v>2175.8112681436969</c:v>
                </c:pt>
                <c:pt idx="417">
                  <c:v>2231.9734869921122</c:v>
                </c:pt>
                <c:pt idx="418">
                  <c:v>2263.9843149994749</c:v>
                </c:pt>
                <c:pt idx="419">
                  <c:v>2298.9670082043808</c:v>
                </c:pt>
                <c:pt idx="420">
                  <c:v>2331.5447801291189</c:v>
                </c:pt>
                <c:pt idx="421">
                  <c:v>2384.5360620256583</c:v>
                </c:pt>
                <c:pt idx="422">
                  <c:v>2418.7315762691851</c:v>
                </c:pt>
                <c:pt idx="423">
                  <c:v>2442.3809484119583</c:v>
                </c:pt>
                <c:pt idx="424">
                  <c:v>2473.8499619809963</c:v>
                </c:pt>
                <c:pt idx="425">
                  <c:v>2499.6701466207346</c:v>
                </c:pt>
                <c:pt idx="426">
                  <c:v>2564.8411959318637</c:v>
                </c:pt>
                <c:pt idx="427">
                  <c:v>2583.3322681409973</c:v>
                </c:pt>
                <c:pt idx="428">
                  <c:v>2629.5270911853995</c:v>
                </c:pt>
                <c:pt idx="429">
                  <c:v>2662.2605637304987</c:v>
                </c:pt>
                <c:pt idx="430">
                  <c:v>2726.9776402009848</c:v>
                </c:pt>
                <c:pt idx="431">
                  <c:v>2768.961997848754</c:v>
                </c:pt>
                <c:pt idx="432">
                  <c:v>2807.15014073456</c:v>
                </c:pt>
                <c:pt idx="433">
                  <c:v>2856.2349341016629</c:v>
                </c:pt>
                <c:pt idx="434">
                  <c:v>2905.622937635751</c:v>
                </c:pt>
                <c:pt idx="435">
                  <c:v>2938.4708761556876</c:v>
                </c:pt>
                <c:pt idx="436">
                  <c:v>2996.71874417052</c:v>
                </c:pt>
                <c:pt idx="437">
                  <c:v>3027.5111575356277</c:v>
                </c:pt>
                <c:pt idx="438">
                  <c:v>3075.7178021464097</c:v>
                </c:pt>
                <c:pt idx="439">
                  <c:v>3131.2953124453452</c:v>
                </c:pt>
                <c:pt idx="440">
                  <c:v>3144.8782010610912</c:v>
                </c:pt>
                <c:pt idx="441">
                  <c:v>3247.0315504149844</c:v>
                </c:pt>
                <c:pt idx="442">
                  <c:v>3243.4907884517038</c:v>
                </c:pt>
                <c:pt idx="443">
                  <c:v>3311.7091155598296</c:v>
                </c:pt>
                <c:pt idx="444">
                  <c:v>3385.6889946408201</c:v>
                </c:pt>
                <c:pt idx="445">
                  <c:v>3410.1049407546138</c:v>
                </c:pt>
                <c:pt idx="446">
                  <c:v>3464.9697713693427</c:v>
                </c:pt>
                <c:pt idx="447">
                  <c:v>3518.1096599844232</c:v>
                </c:pt>
                <c:pt idx="448">
                  <c:v>3550.2616911883479</c:v>
                </c:pt>
                <c:pt idx="449">
                  <c:v>3629.9442775397729</c:v>
                </c:pt>
                <c:pt idx="450">
                  <c:v>3652.5315579031699</c:v>
                </c:pt>
                <c:pt idx="451">
                  <c:v>3716.767879864316</c:v>
                </c:pt>
                <c:pt idx="452">
                  <c:v>3738.5540837957315</c:v>
                </c:pt>
                <c:pt idx="453">
                  <c:v>3806.9900077445063</c:v>
                </c:pt>
                <c:pt idx="454">
                  <c:v>3863.9714540576992</c:v>
                </c:pt>
                <c:pt idx="455">
                  <c:v>3916.028755980627</c:v>
                </c:pt>
                <c:pt idx="456">
                  <c:v>3947.8597636796217</c:v>
                </c:pt>
                <c:pt idx="457">
                  <c:v>4021.6476371286085</c:v>
                </c:pt>
                <c:pt idx="458">
                  <c:v>4059.7572894532709</c:v>
                </c:pt>
                <c:pt idx="459">
                  <c:v>4203.3912650772127</c:v>
                </c:pt>
                <c:pt idx="460">
                  <c:v>4268.5019452370425</c:v>
                </c:pt>
                <c:pt idx="461">
                  <c:v>4243.519242257722</c:v>
                </c:pt>
                <c:pt idx="462">
                  <c:v>4368.383756772876</c:v>
                </c:pt>
                <c:pt idx="463">
                  <c:v>4427.1474370556216</c:v>
                </c:pt>
                <c:pt idx="464">
                  <c:v>4532.0943835947628</c:v>
                </c:pt>
                <c:pt idx="465">
                  <c:v>4529.632863054836</c:v>
                </c:pt>
                <c:pt idx="466">
                  <c:v>4651.1724553626</c:v>
                </c:pt>
                <c:pt idx="467">
                  <c:v>4679.9486291051981</c:v>
                </c:pt>
                <c:pt idx="468">
                  <c:v>4733.9729751484556</c:v>
                </c:pt>
                <c:pt idx="469">
                  <c:v>4786.6282697057422</c:v>
                </c:pt>
                <c:pt idx="470">
                  <c:v>4874.1219253920717</c:v>
                </c:pt>
                <c:pt idx="471">
                  <c:v>4880.2063408261065</c:v>
                </c:pt>
                <c:pt idx="472">
                  <c:v>4986.4034586121688</c:v>
                </c:pt>
                <c:pt idx="473">
                  <c:v>5003.00162492258</c:v>
                </c:pt>
                <c:pt idx="474">
                  <c:v>5087.3333157393545</c:v>
                </c:pt>
                <c:pt idx="475">
                  <c:v>5156.6961653489188</c:v>
                </c:pt>
                <c:pt idx="476">
                  <c:v>5182.2434131194932</c:v>
                </c:pt>
                <c:pt idx="477">
                  <c:v>5257.4493834279856</c:v>
                </c:pt>
                <c:pt idx="478">
                  <c:v>5331.7562122770105</c:v>
                </c:pt>
                <c:pt idx="479">
                  <c:v>5391.2190280625855</c:v>
                </c:pt>
                <c:pt idx="480">
                  <c:v>5404.9626058483809</c:v>
                </c:pt>
                <c:pt idx="481">
                  <c:v>5498.3360804354088</c:v>
                </c:pt>
                <c:pt idx="482">
                  <c:v>5545.2328458936863</c:v>
                </c:pt>
                <c:pt idx="483">
                  <c:v>5603.4242450163401</c:v>
                </c:pt>
                <c:pt idx="484">
                  <c:v>5650.7539522892721</c:v>
                </c:pt>
                <c:pt idx="485">
                  <c:v>5731.2173776895997</c:v>
                </c:pt>
                <c:pt idx="486">
                  <c:v>5794.1498865268313</c:v>
                </c:pt>
                <c:pt idx="487">
                  <c:v>5843.785890698904</c:v>
                </c:pt>
                <c:pt idx="488">
                  <c:v>5925.0111420790081</c:v>
                </c:pt>
                <c:pt idx="489">
                  <c:v>6021.0896810520144</c:v>
                </c:pt>
                <c:pt idx="490">
                  <c:v>6057.709696917741</c:v>
                </c:pt>
                <c:pt idx="491">
                  <c:v>6136.9269916202375</c:v>
                </c:pt>
                <c:pt idx="492">
                  <c:v>6163.0106933957295</c:v>
                </c:pt>
                <c:pt idx="493">
                  <c:v>6225.2446060036873</c:v>
                </c:pt>
                <c:pt idx="494">
                  <c:v>6319.5155701042913</c:v>
                </c:pt>
                <c:pt idx="495">
                  <c:v>6379.9760801125994</c:v>
                </c:pt>
                <c:pt idx="496">
                  <c:v>6467.0186647923547</c:v>
                </c:pt>
                <c:pt idx="497">
                  <c:v>6510.2736338298828</c:v>
                </c:pt>
                <c:pt idx="498">
                  <c:v>6566.1614933336077</c:v>
                </c:pt>
                <c:pt idx="499">
                  <c:v>6653.540183301986</c:v>
                </c:pt>
                <c:pt idx="500">
                  <c:v>6748.3307847303022</c:v>
                </c:pt>
                <c:pt idx="501">
                  <c:v>6816.7375417034918</c:v>
                </c:pt>
                <c:pt idx="502">
                  <c:v>6841.8812399886892</c:v>
                </c:pt>
                <c:pt idx="503">
                  <c:v>6916.4851387655599</c:v>
                </c:pt>
                <c:pt idx="504">
                  <c:v>6988.2241218672325</c:v>
                </c:pt>
                <c:pt idx="505">
                  <c:v>7057.2774438462075</c:v>
                </c:pt>
                <c:pt idx="506">
                  <c:v>7139.1925224792285</c:v>
                </c:pt>
                <c:pt idx="507">
                  <c:v>7229.0880730823428</c:v>
                </c:pt>
                <c:pt idx="508">
                  <c:v>7268.8526849621576</c:v>
                </c:pt>
                <c:pt idx="509">
                  <c:v>7337.8947434722977</c:v>
                </c:pt>
                <c:pt idx="510">
                  <c:v>7414.1592079314678</c:v>
                </c:pt>
                <c:pt idx="511">
                  <c:v>7513.2485449072719</c:v>
                </c:pt>
                <c:pt idx="512">
                  <c:v>7566.5458391253223</c:v>
                </c:pt>
                <c:pt idx="513">
                  <c:v>7624.492003815918</c:v>
                </c:pt>
                <c:pt idx="514">
                  <c:v>7682.4314098929453</c:v>
                </c:pt>
                <c:pt idx="515">
                  <c:v>7841.3133481425266</c:v>
                </c:pt>
                <c:pt idx="516">
                  <c:v>7870.5179525765252</c:v>
                </c:pt>
                <c:pt idx="517">
                  <c:v>7926.1175738971751</c:v>
                </c:pt>
                <c:pt idx="518">
                  <c:v>7994.9271054475303</c:v>
                </c:pt>
                <c:pt idx="519">
                  <c:v>8091.6996945304163</c:v>
                </c:pt>
                <c:pt idx="520">
                  <c:v>8193.6803601399643</c:v>
                </c:pt>
                <c:pt idx="521">
                  <c:v>8269.0158499562494</c:v>
                </c:pt>
                <c:pt idx="522">
                  <c:v>8388.4270983542065</c:v>
                </c:pt>
                <c:pt idx="523">
                  <c:v>8415.3883613797261</c:v>
                </c:pt>
                <c:pt idx="524">
                  <c:v>8552.8978679509455</c:v>
                </c:pt>
                <c:pt idx="525">
                  <c:v>8601.397820275748</c:v>
                </c:pt>
                <c:pt idx="526">
                  <c:v>8687.8525141084701</c:v>
                </c:pt>
                <c:pt idx="527">
                  <c:v>8750.3189225857313</c:v>
                </c:pt>
                <c:pt idx="528">
                  <c:v>8823.5550550872686</c:v>
                </c:pt>
                <c:pt idx="529">
                  <c:v>8927.547137091733</c:v>
                </c:pt>
                <c:pt idx="530">
                  <c:v>8998.1376971556165</c:v>
                </c:pt>
                <c:pt idx="531">
                  <c:v>9110.2277876583867</c:v>
                </c:pt>
                <c:pt idx="532">
                  <c:v>9152.7273767811275</c:v>
                </c:pt>
                <c:pt idx="533">
                  <c:v>9244.8547583098534</c:v>
                </c:pt>
                <c:pt idx="534">
                  <c:v>9377.9371122287848</c:v>
                </c:pt>
                <c:pt idx="535">
                  <c:v>9410.228778183573</c:v>
                </c:pt>
                <c:pt idx="536">
                  <c:v>9507.9084909671092</c:v>
                </c:pt>
                <c:pt idx="537">
                  <c:v>9533.5192554173391</c:v>
                </c:pt>
                <c:pt idx="538">
                  <c:v>9629.4200363467626</c:v>
                </c:pt>
                <c:pt idx="539">
                  <c:v>9707.8015488938727</c:v>
                </c:pt>
                <c:pt idx="540">
                  <c:v>9825.3664897790386</c:v>
                </c:pt>
                <c:pt idx="541">
                  <c:v>9913.4006180818869</c:v>
                </c:pt>
                <c:pt idx="542">
                  <c:v>9949.4368444998636</c:v>
                </c:pt>
                <c:pt idx="543">
                  <c:v>10098.025559152331</c:v>
                </c:pt>
                <c:pt idx="544">
                  <c:v>10129.197305697167</c:v>
                </c:pt>
                <c:pt idx="545">
                  <c:v>10256.120416083595</c:v>
                </c:pt>
                <c:pt idx="546">
                  <c:v>10306.723780269593</c:v>
                </c:pt>
                <c:pt idx="547">
                  <c:v>10416.108662520977</c:v>
                </c:pt>
                <c:pt idx="548">
                  <c:v>10507.050903907746</c:v>
                </c:pt>
                <c:pt idx="549">
                  <c:v>10561.776070553218</c:v>
                </c:pt>
                <c:pt idx="550">
                  <c:v>10655.625705706581</c:v>
                </c:pt>
                <c:pt idx="551">
                  <c:v>10781.8208700577</c:v>
                </c:pt>
                <c:pt idx="552">
                  <c:v>10827.435037260917</c:v>
                </c:pt>
                <c:pt idx="553">
                  <c:v>10917.864114974644</c:v>
                </c:pt>
                <c:pt idx="554">
                  <c:v>11028.508516335121</c:v>
                </c:pt>
                <c:pt idx="555">
                  <c:v>11110.812030830502</c:v>
                </c:pt>
                <c:pt idx="556">
                  <c:v>11188.683947979702</c:v>
                </c:pt>
                <c:pt idx="557">
                  <c:v>11295.446555246293</c:v>
                </c:pt>
                <c:pt idx="558">
                  <c:v>11402.583619618812</c:v>
                </c:pt>
                <c:pt idx="559">
                  <c:v>11542.52569477689</c:v>
                </c:pt>
                <c:pt idx="560">
                  <c:v>11610.278731526088</c:v>
                </c:pt>
                <c:pt idx="561">
                  <c:v>11739.115623672411</c:v>
                </c:pt>
                <c:pt idx="562">
                  <c:v>11805.009680531204</c:v>
                </c:pt>
                <c:pt idx="563">
                  <c:v>11951.888923452943</c:v>
                </c:pt>
                <c:pt idx="564">
                  <c:v>12032.030230707649</c:v>
                </c:pt>
                <c:pt idx="565">
                  <c:v>12096.487153152506</c:v>
                </c:pt>
                <c:pt idx="566">
                  <c:v>12214.143266080846</c:v>
                </c:pt>
                <c:pt idx="567">
                  <c:v>12290.0609006677</c:v>
                </c:pt>
                <c:pt idx="568">
                  <c:v>12409.289113373097</c:v>
                </c:pt>
                <c:pt idx="569">
                  <c:v>12502.384084507397</c:v>
                </c:pt>
                <c:pt idx="570">
                  <c:v>12607.943011721361</c:v>
                </c:pt>
                <c:pt idx="571">
                  <c:v>12714.732155488236</c:v>
                </c:pt>
                <c:pt idx="572">
                  <c:v>12832.888910249294</c:v>
                </c:pt>
                <c:pt idx="573">
                  <c:v>12908.648358892417</c:v>
                </c:pt>
                <c:pt idx="574">
                  <c:v>13004.108839925309</c:v>
                </c:pt>
                <c:pt idx="575">
                  <c:v>13131.772276319241</c:v>
                </c:pt>
                <c:pt idx="576">
                  <c:v>13206.417367601609</c:v>
                </c:pt>
                <c:pt idx="577">
                  <c:v>13313.169088064875</c:v>
                </c:pt>
                <c:pt idx="578">
                  <c:v>13386.624300620106</c:v>
                </c:pt>
                <c:pt idx="579">
                  <c:v>13522.69606153647</c:v>
                </c:pt>
                <c:pt idx="580">
                  <c:v>13584.683307612477</c:v>
                </c:pt>
                <c:pt idx="581">
                  <c:v>13725.899449941269</c:v>
                </c:pt>
                <c:pt idx="582">
                  <c:v>13824.466938676424</c:v>
                </c:pt>
                <c:pt idx="583">
                  <c:v>13951.556540734067</c:v>
                </c:pt>
                <c:pt idx="584">
                  <c:v>14005.761896442162</c:v>
                </c:pt>
                <c:pt idx="585">
                  <c:v>14126.32118467426</c:v>
                </c:pt>
                <c:pt idx="586">
                  <c:v>14214.544109030099</c:v>
                </c:pt>
                <c:pt idx="587">
                  <c:v>14327.887744859832</c:v>
                </c:pt>
                <c:pt idx="588">
                  <c:v>14461.861820469921</c:v>
                </c:pt>
                <c:pt idx="589">
                  <c:v>14518.892461047295</c:v>
                </c:pt>
                <c:pt idx="590">
                  <c:v>14608.377347305224</c:v>
                </c:pt>
                <c:pt idx="591">
                  <c:v>14727.465490225299</c:v>
                </c:pt>
                <c:pt idx="592">
                  <c:v>14839.639843928628</c:v>
                </c:pt>
                <c:pt idx="593">
                  <c:v>14919.683065899637</c:v>
                </c:pt>
                <c:pt idx="594">
                  <c:v>15014.921783211752</c:v>
                </c:pt>
                <c:pt idx="595">
                  <c:v>15146.211494378842</c:v>
                </c:pt>
                <c:pt idx="596">
                  <c:v>15237.138864760236</c:v>
                </c:pt>
                <c:pt idx="597">
                  <c:v>15381.097866252667</c:v>
                </c:pt>
                <c:pt idx="598">
                  <c:v>15472.907195563736</c:v>
                </c:pt>
                <c:pt idx="599">
                  <c:v>15571.798907876548</c:v>
                </c:pt>
                <c:pt idx="600">
                  <c:v>15717.497388519309</c:v>
                </c:pt>
                <c:pt idx="601">
                  <c:v>15786.684787583628</c:v>
                </c:pt>
                <c:pt idx="602">
                  <c:v>15872.843378425707</c:v>
                </c:pt>
                <c:pt idx="603">
                  <c:v>16044.32268989403</c:v>
                </c:pt>
                <c:pt idx="604">
                  <c:v>16075.759401571278</c:v>
                </c:pt>
                <c:pt idx="605">
                  <c:v>16253.861462497867</c:v>
                </c:pt>
                <c:pt idx="606">
                  <c:v>16323.317061352305</c:v>
                </c:pt>
                <c:pt idx="607">
                  <c:v>16432.842388311172</c:v>
                </c:pt>
                <c:pt idx="608">
                  <c:v>16555.439266270991</c:v>
                </c:pt>
                <c:pt idx="609">
                  <c:v>16654.67901157937</c:v>
                </c:pt>
                <c:pt idx="610">
                  <c:v>16806.203762694593</c:v>
                </c:pt>
                <c:pt idx="611">
                  <c:v>16837.655964279489</c:v>
                </c:pt>
                <c:pt idx="612">
                  <c:v>17062.097242662381</c:v>
                </c:pt>
                <c:pt idx="613">
                  <c:v>17090.991446005122</c:v>
                </c:pt>
                <c:pt idx="614">
                  <c:v>17186.949392848408</c:v>
                </c:pt>
                <c:pt idx="615">
                  <c:v>17316.417411107821</c:v>
                </c:pt>
                <c:pt idx="616">
                  <c:v>17430.906176447814</c:v>
                </c:pt>
                <c:pt idx="617">
                  <c:v>17563.329325884399</c:v>
                </c:pt>
                <c:pt idx="618">
                  <c:v>17638.395860465342</c:v>
                </c:pt>
                <c:pt idx="619">
                  <c:v>17771.196919843936</c:v>
                </c:pt>
                <c:pt idx="620">
                  <c:v>17927.330358540563</c:v>
                </c:pt>
                <c:pt idx="621">
                  <c:v>18046.971876340842</c:v>
                </c:pt>
                <c:pt idx="622">
                  <c:v>18147.224046471929</c:v>
                </c:pt>
                <c:pt idx="623">
                  <c:v>18290.780342784441</c:v>
                </c:pt>
                <c:pt idx="624">
                  <c:v>18414.646603161276</c:v>
                </c:pt>
                <c:pt idx="625">
                  <c:v>18502.940141903553</c:v>
                </c:pt>
                <c:pt idx="626">
                  <c:v>18668.361805752294</c:v>
                </c:pt>
                <c:pt idx="627">
                  <c:v>18746.92550031517</c:v>
                </c:pt>
                <c:pt idx="628">
                  <c:v>18851.3309962149</c:v>
                </c:pt>
                <c:pt idx="629">
                  <c:v>18958.786030181687</c:v>
                </c:pt>
                <c:pt idx="630">
                  <c:v>19051.435543591098</c:v>
                </c:pt>
                <c:pt idx="631">
                  <c:v>19221.504054398283</c:v>
                </c:pt>
                <c:pt idx="632">
                  <c:v>19334.855527789616</c:v>
                </c:pt>
                <c:pt idx="633">
                  <c:v>19383.401294499705</c:v>
                </c:pt>
                <c:pt idx="634">
                  <c:v>19572.547919068413</c:v>
                </c:pt>
                <c:pt idx="635">
                  <c:v>19738.834788296488</c:v>
                </c:pt>
                <c:pt idx="636">
                  <c:v>19796.28489362813</c:v>
                </c:pt>
                <c:pt idx="637">
                  <c:v>19899.185104126151</c:v>
                </c:pt>
                <c:pt idx="638">
                  <c:v>20019.313516157647</c:v>
                </c:pt>
                <c:pt idx="639">
                  <c:v>20117.0718134442</c:v>
                </c:pt>
                <c:pt idx="640">
                  <c:v>20219.471172804195</c:v>
                </c:pt>
                <c:pt idx="641">
                  <c:v>20443.230370621855</c:v>
                </c:pt>
                <c:pt idx="642">
                  <c:v>20573.925269759948</c:v>
                </c:pt>
                <c:pt idx="643">
                  <c:v>20700.51117830132</c:v>
                </c:pt>
                <c:pt idx="644">
                  <c:v>20814.824316593291</c:v>
                </c:pt>
                <c:pt idx="645">
                  <c:v>20961.507187044914</c:v>
                </c:pt>
                <c:pt idx="646">
                  <c:v>21012.671941544064</c:v>
                </c:pt>
                <c:pt idx="647">
                  <c:v>21219.596366413771</c:v>
                </c:pt>
                <c:pt idx="648">
                  <c:v>21341.793435539639</c:v>
                </c:pt>
                <c:pt idx="649">
                  <c:v>21430.778693960699</c:v>
                </c:pt>
                <c:pt idx="650">
                  <c:v>21576.369509164717</c:v>
                </c:pt>
                <c:pt idx="651">
                  <c:v>21707.359550406207</c:v>
                </c:pt>
                <c:pt idx="652">
                  <c:v>21824.466452586199</c:v>
                </c:pt>
                <c:pt idx="653">
                  <c:v>21915.204357025981</c:v>
                </c:pt>
                <c:pt idx="654">
                  <c:v>22049.880970208254</c:v>
                </c:pt>
                <c:pt idx="655">
                  <c:v>22239.335817155265</c:v>
                </c:pt>
                <c:pt idx="656">
                  <c:v>22272.558222231266</c:v>
                </c:pt>
                <c:pt idx="657">
                  <c:v>22425.486874705286</c:v>
                </c:pt>
                <c:pt idx="658">
                  <c:v>22540.288353445838</c:v>
                </c:pt>
                <c:pt idx="659">
                  <c:v>22666.268557752592</c:v>
                </c:pt>
                <c:pt idx="660">
                  <c:v>22827.005845236083</c:v>
                </c:pt>
                <c:pt idx="661">
                  <c:v>22934.886778832883</c:v>
                </c:pt>
                <c:pt idx="662">
                  <c:v>23037.665801057447</c:v>
                </c:pt>
                <c:pt idx="663">
                  <c:v>23184.157055820728</c:v>
                </c:pt>
                <c:pt idx="664">
                  <c:v>23318.22960258785</c:v>
                </c:pt>
                <c:pt idx="665">
                  <c:v>23452.437238837349</c:v>
                </c:pt>
                <c:pt idx="666">
                  <c:v>23608.329996185712</c:v>
                </c:pt>
                <c:pt idx="667">
                  <c:v>23708.994872549654</c:v>
                </c:pt>
                <c:pt idx="668">
                  <c:v>23866.525076349575</c:v>
                </c:pt>
                <c:pt idx="669">
                  <c:v>24057.294261109771</c:v>
                </c:pt>
                <c:pt idx="670">
                  <c:v>24147.622659941542</c:v>
                </c:pt>
                <c:pt idx="671">
                  <c:v>24279.776005559528</c:v>
                </c:pt>
                <c:pt idx="672">
                  <c:v>24395.532893999087</c:v>
                </c:pt>
                <c:pt idx="673">
                  <c:v>24540.795359226791</c:v>
                </c:pt>
                <c:pt idx="674">
                  <c:v>24672.025024213639</c:v>
                </c:pt>
                <c:pt idx="675">
                  <c:v>24776.634152602517</c:v>
                </c:pt>
                <c:pt idx="676">
                  <c:v>24954.227742763363</c:v>
                </c:pt>
                <c:pt idx="677">
                  <c:v>25013.598987602909</c:v>
                </c:pt>
                <c:pt idx="678">
                  <c:v>25191.152490732879</c:v>
                </c:pt>
                <c:pt idx="679">
                  <c:v>25355.032715096331</c:v>
                </c:pt>
                <c:pt idx="680">
                  <c:v>25508.857102358474</c:v>
                </c:pt>
                <c:pt idx="681">
                  <c:v>25600.795402408305</c:v>
                </c:pt>
                <c:pt idx="682">
                  <c:v>25645.799647580625</c:v>
                </c:pt>
                <c:pt idx="683">
                  <c:v>25851.412898184342</c:v>
                </c:pt>
                <c:pt idx="684">
                  <c:v>25912.931030024371</c:v>
                </c:pt>
                <c:pt idx="685">
                  <c:v>26087.032316979617</c:v>
                </c:pt>
                <c:pt idx="686">
                  <c:v>26188.968275578543</c:v>
                </c:pt>
                <c:pt idx="687">
                  <c:v>26361.470377890801</c:v>
                </c:pt>
                <c:pt idx="688">
                  <c:v>26483.469685625882</c:v>
                </c:pt>
                <c:pt idx="689">
                  <c:v>26630.448812831502</c:v>
                </c:pt>
                <c:pt idx="690">
                  <c:v>26737.596967842946</c:v>
                </c:pt>
                <c:pt idx="691">
                  <c:v>26913.815096444872</c:v>
                </c:pt>
                <c:pt idx="692">
                  <c:v>27066.14407433385</c:v>
                </c:pt>
                <c:pt idx="693">
                  <c:v>27172.713590055417</c:v>
                </c:pt>
                <c:pt idx="694">
                  <c:v>27307.43451026145</c:v>
                </c:pt>
                <c:pt idx="695">
                  <c:v>27447.680418785909</c:v>
                </c:pt>
                <c:pt idx="696">
                  <c:v>27564.010214226008</c:v>
                </c:pt>
                <c:pt idx="697">
                  <c:v>27693.371367637261</c:v>
                </c:pt>
                <c:pt idx="698">
                  <c:v>27911.216851655696</c:v>
                </c:pt>
                <c:pt idx="699">
                  <c:v>28062.35959612485</c:v>
                </c:pt>
                <c:pt idx="700">
                  <c:v>28181.204897654341</c:v>
                </c:pt>
                <c:pt idx="701">
                  <c:v>28294.38867326692</c:v>
                </c:pt>
                <c:pt idx="702">
                  <c:v>28487.234329222192</c:v>
                </c:pt>
                <c:pt idx="703">
                  <c:v>28708.593932342847</c:v>
                </c:pt>
                <c:pt idx="704">
                  <c:v>28764.9562830258</c:v>
                </c:pt>
                <c:pt idx="705">
                  <c:v>29013.536134943155</c:v>
                </c:pt>
                <c:pt idx="706">
                  <c:v>29146.57834565307</c:v>
                </c:pt>
                <c:pt idx="707">
                  <c:v>29365.807323926863</c:v>
                </c:pt>
                <c:pt idx="708">
                  <c:v>29508.312338072734</c:v>
                </c:pt>
                <c:pt idx="709">
                  <c:v>29762.046744061434</c:v>
                </c:pt>
                <c:pt idx="710">
                  <c:v>29843.03794224784</c:v>
                </c:pt>
                <c:pt idx="711">
                  <c:v>30028.173303894157</c:v>
                </c:pt>
                <c:pt idx="712">
                  <c:v>30232.285547351585</c:v>
                </c:pt>
                <c:pt idx="713">
                  <c:v>30409.19455945359</c:v>
                </c:pt>
                <c:pt idx="714">
                  <c:v>30518.357828887601</c:v>
                </c:pt>
                <c:pt idx="715">
                  <c:v>30674.365100205108</c:v>
                </c:pt>
                <c:pt idx="716">
                  <c:v>30823.875909167644</c:v>
                </c:pt>
                <c:pt idx="717">
                  <c:v>30958.482683647737</c:v>
                </c:pt>
                <c:pt idx="718">
                  <c:v>31201.422599030175</c:v>
                </c:pt>
                <c:pt idx="719">
                  <c:v>31323.854871826483</c:v>
                </c:pt>
                <c:pt idx="720">
                  <c:v>31479.384778998909</c:v>
                </c:pt>
                <c:pt idx="721">
                  <c:v>31707.502955183241</c:v>
                </c:pt>
                <c:pt idx="722">
                  <c:v>31844.757175074166</c:v>
                </c:pt>
                <c:pt idx="723">
                  <c:v>31962.157196237287</c:v>
                </c:pt>
                <c:pt idx="724">
                  <c:v>32156.066773067872</c:v>
                </c:pt>
                <c:pt idx="725">
                  <c:v>32299.52396395601</c:v>
                </c:pt>
                <c:pt idx="726">
                  <c:v>32468.344088513757</c:v>
                </c:pt>
                <c:pt idx="727">
                  <c:v>32641.23877830675</c:v>
                </c:pt>
                <c:pt idx="728">
                  <c:v>32757.544921916939</c:v>
                </c:pt>
                <c:pt idx="729">
                  <c:v>32909.207068708209</c:v>
                </c:pt>
                <c:pt idx="730">
                  <c:v>33041.692097159161</c:v>
                </c:pt>
                <c:pt idx="731">
                  <c:v>33148.625508516248</c:v>
                </c:pt>
                <c:pt idx="732">
                  <c:v>33311.008223108234</c:v>
                </c:pt>
                <c:pt idx="733">
                  <c:v>33518.405856922989</c:v>
                </c:pt>
                <c:pt idx="734">
                  <c:v>33649.077613555266</c:v>
                </c:pt>
                <c:pt idx="735">
                  <c:v>33873.558225694389</c:v>
                </c:pt>
                <c:pt idx="736">
                  <c:v>33926.191676645911</c:v>
                </c:pt>
                <c:pt idx="737">
                  <c:v>34197.412192961245</c:v>
                </c:pt>
                <c:pt idx="738">
                  <c:v>34259.51362929157</c:v>
                </c:pt>
                <c:pt idx="739">
                  <c:v>34458.850196619562</c:v>
                </c:pt>
                <c:pt idx="740">
                  <c:v>34524.323500177263</c:v>
                </c:pt>
                <c:pt idx="741">
                  <c:v>34797.226891222621</c:v>
                </c:pt>
                <c:pt idx="742">
                  <c:v>34908.403966666672</c:v>
                </c:pt>
                <c:pt idx="743">
                  <c:v>35142.875123506565</c:v>
                </c:pt>
                <c:pt idx="744">
                  <c:v>35252.729459095906</c:v>
                </c:pt>
                <c:pt idx="745">
                  <c:v>35389.221311741072</c:v>
                </c:pt>
                <c:pt idx="746">
                  <c:v>35523.418790648459</c:v>
                </c:pt>
                <c:pt idx="747">
                  <c:v>35751.274522405285</c:v>
                </c:pt>
                <c:pt idx="748">
                  <c:v>35839.829558116173</c:v>
                </c:pt>
                <c:pt idx="749">
                  <c:v>35996.603715998244</c:v>
                </c:pt>
                <c:pt idx="750">
                  <c:v>36131.284575449165</c:v>
                </c:pt>
                <c:pt idx="751">
                  <c:v>36389.629506461351</c:v>
                </c:pt>
                <c:pt idx="752">
                  <c:v>36458.930767310812</c:v>
                </c:pt>
                <c:pt idx="753">
                  <c:v>36602.755285853156</c:v>
                </c:pt>
                <c:pt idx="754">
                  <c:v>36762.509141086033</c:v>
                </c:pt>
                <c:pt idx="755">
                  <c:v>36992.814131396248</c:v>
                </c:pt>
                <c:pt idx="756">
                  <c:v>37164.259386491198</c:v>
                </c:pt>
                <c:pt idx="757">
                  <c:v>37225.172054009046</c:v>
                </c:pt>
                <c:pt idx="758">
                  <c:v>37349.104035768636</c:v>
                </c:pt>
                <c:pt idx="759">
                  <c:v>37487.790883148635</c:v>
                </c:pt>
                <c:pt idx="760">
                  <c:v>37599.009892973445</c:v>
                </c:pt>
                <c:pt idx="761">
                  <c:v>37721.047890746726</c:v>
                </c:pt>
                <c:pt idx="762">
                  <c:v>37965.194854555113</c:v>
                </c:pt>
                <c:pt idx="763">
                  <c:v>38064.037446205191</c:v>
                </c:pt>
                <c:pt idx="764">
                  <c:v>38225.334459606456</c:v>
                </c:pt>
                <c:pt idx="765">
                  <c:v>38470.007406169498</c:v>
                </c:pt>
                <c:pt idx="766">
                  <c:v>38501.04954188077</c:v>
                </c:pt>
                <c:pt idx="767">
                  <c:v>38621.517233461345</c:v>
                </c:pt>
                <c:pt idx="768">
                  <c:v>38796.320150143001</c:v>
                </c:pt>
                <c:pt idx="769">
                  <c:v>38998.170136349661</c:v>
                </c:pt>
                <c:pt idx="770">
                  <c:v>39223.338528991517</c:v>
                </c:pt>
                <c:pt idx="771">
                  <c:v>39315.30324653467</c:v>
                </c:pt>
                <c:pt idx="772">
                  <c:v>39542.118626618103</c:v>
                </c:pt>
                <c:pt idx="773">
                  <c:v>39678.032521887348</c:v>
                </c:pt>
                <c:pt idx="774">
                  <c:v>39795.573575292285</c:v>
                </c:pt>
                <c:pt idx="775">
                  <c:v>40017.660414700127</c:v>
                </c:pt>
                <c:pt idx="776">
                  <c:v>40133.845789075487</c:v>
                </c:pt>
                <c:pt idx="777">
                  <c:v>40198.642980171142</c:v>
                </c:pt>
                <c:pt idx="778">
                  <c:v>40493.981440476484</c:v>
                </c:pt>
                <c:pt idx="779">
                  <c:v>40606.418282474122</c:v>
                </c:pt>
                <c:pt idx="780">
                  <c:v>40692.50375295557</c:v>
                </c:pt>
                <c:pt idx="781">
                  <c:v>40808.596567420842</c:v>
                </c:pt>
                <c:pt idx="782">
                  <c:v>40998.440982675944</c:v>
                </c:pt>
                <c:pt idx="783">
                  <c:v>41182.752684626845</c:v>
                </c:pt>
                <c:pt idx="784">
                  <c:v>41369.426448503276</c:v>
                </c:pt>
                <c:pt idx="785">
                  <c:v>41620.664532574352</c:v>
                </c:pt>
                <c:pt idx="786">
                  <c:v>41828.507861432809</c:v>
                </c:pt>
                <c:pt idx="787">
                  <c:v>41939.517734121117</c:v>
                </c:pt>
                <c:pt idx="788">
                  <c:v>42156.470412020266</c:v>
                </c:pt>
                <c:pt idx="789">
                  <c:v>42276.179393690865</c:v>
                </c:pt>
                <c:pt idx="790">
                  <c:v>42376.280063158199</c:v>
                </c:pt>
                <c:pt idx="791">
                  <c:v>42556.399124045915</c:v>
                </c:pt>
                <c:pt idx="792">
                  <c:v>42709.046282656433</c:v>
                </c:pt>
                <c:pt idx="793">
                  <c:v>42910.438927772702</c:v>
                </c:pt>
                <c:pt idx="794">
                  <c:v>43147.096964743723</c:v>
                </c:pt>
                <c:pt idx="795">
                  <c:v>43299.081615644631</c:v>
                </c:pt>
                <c:pt idx="796">
                  <c:v>43371.204076922637</c:v>
                </c:pt>
                <c:pt idx="797">
                  <c:v>43491.137401846623</c:v>
                </c:pt>
                <c:pt idx="798">
                  <c:v>43753.789077802969</c:v>
                </c:pt>
                <c:pt idx="799">
                  <c:v>43904.496615676042</c:v>
                </c:pt>
                <c:pt idx="800">
                  <c:v>43987.703415750628</c:v>
                </c:pt>
                <c:pt idx="801">
                  <c:v>44149.819821476856</c:v>
                </c:pt>
                <c:pt idx="802">
                  <c:v>44248.531747862122</c:v>
                </c:pt>
                <c:pt idx="803">
                  <c:v>44531.851299308917</c:v>
                </c:pt>
                <c:pt idx="804">
                  <c:v>44646.346860666024</c:v>
                </c:pt>
                <c:pt idx="805">
                  <c:v>44838.532828360287</c:v>
                </c:pt>
                <c:pt idx="806">
                  <c:v>44922.902971669486</c:v>
                </c:pt>
                <c:pt idx="807">
                  <c:v>45116.464578570194</c:v>
                </c:pt>
                <c:pt idx="808">
                  <c:v>45234.908460194994</c:v>
                </c:pt>
                <c:pt idx="809">
                  <c:v>45417.859397904969</c:v>
                </c:pt>
                <c:pt idx="810">
                  <c:v>45590.741843064745</c:v>
                </c:pt>
                <c:pt idx="811">
                  <c:v>45731.255074148175</c:v>
                </c:pt>
                <c:pt idx="812">
                  <c:v>45869.785485629734</c:v>
                </c:pt>
                <c:pt idx="813">
                  <c:v>46177.005944333119</c:v>
                </c:pt>
                <c:pt idx="814">
                  <c:v>46291.527548276397</c:v>
                </c:pt>
                <c:pt idx="815">
                  <c:v>46412.998829902819</c:v>
                </c:pt>
                <c:pt idx="816">
                  <c:v>46574.238338734016</c:v>
                </c:pt>
                <c:pt idx="817">
                  <c:v>46789.283983561239</c:v>
                </c:pt>
                <c:pt idx="818">
                  <c:v>46900.704129991376</c:v>
                </c:pt>
                <c:pt idx="819">
                  <c:v>46980.242020637088</c:v>
                </c:pt>
                <c:pt idx="820">
                  <c:v>47207.763621994731</c:v>
                </c:pt>
                <c:pt idx="821">
                  <c:v>47412.038585563147</c:v>
                </c:pt>
                <c:pt idx="822">
                  <c:v>47541.215599944218</c:v>
                </c:pt>
                <c:pt idx="823">
                  <c:v>47683.860370387672</c:v>
                </c:pt>
                <c:pt idx="824">
                  <c:v>47817.678121089724</c:v>
                </c:pt>
                <c:pt idx="825">
                  <c:v>47967.550698026636</c:v>
                </c:pt>
                <c:pt idx="826">
                  <c:v>48160.466420023426</c:v>
                </c:pt>
                <c:pt idx="827">
                  <c:v>48340.698074818967</c:v>
                </c:pt>
                <c:pt idx="828">
                  <c:v>48500.825475387137</c:v>
                </c:pt>
                <c:pt idx="829">
                  <c:v>48600.236535472432</c:v>
                </c:pt>
                <c:pt idx="830">
                  <c:v>48754.260517720439</c:v>
                </c:pt>
                <c:pt idx="831">
                  <c:v>48894.529386228045</c:v>
                </c:pt>
                <c:pt idx="832">
                  <c:v>49117.309556015694</c:v>
                </c:pt>
                <c:pt idx="833">
                  <c:v>49289.496118876807</c:v>
                </c:pt>
                <c:pt idx="834">
                  <c:v>49433.881851173974</c:v>
                </c:pt>
                <c:pt idx="835">
                  <c:v>49578.985189999577</c:v>
                </c:pt>
                <c:pt idx="836">
                  <c:v>49659.757480962784</c:v>
                </c:pt>
                <c:pt idx="837">
                  <c:v>49956.472597471009</c:v>
                </c:pt>
                <c:pt idx="838">
                  <c:v>50131.68087924915</c:v>
                </c:pt>
                <c:pt idx="839">
                  <c:v>50327.405514089296</c:v>
                </c:pt>
                <c:pt idx="840">
                  <c:v>50395.010245857105</c:v>
                </c:pt>
                <c:pt idx="841">
                  <c:v>50576.00968636234</c:v>
                </c:pt>
                <c:pt idx="842">
                  <c:v>50673.664259892284</c:v>
                </c:pt>
                <c:pt idx="843">
                  <c:v>50870.677569051411</c:v>
                </c:pt>
                <c:pt idx="844">
                  <c:v>51049.32015771632</c:v>
                </c:pt>
                <c:pt idx="845">
                  <c:v>51281.928647245426</c:v>
                </c:pt>
                <c:pt idx="846">
                  <c:v>51407.366292416402</c:v>
                </c:pt>
                <c:pt idx="847">
                  <c:v>51592.399316252238</c:v>
                </c:pt>
                <c:pt idx="848">
                  <c:v>51661.302874683286</c:v>
                </c:pt>
                <c:pt idx="849">
                  <c:v>51857.870895815708</c:v>
                </c:pt>
                <c:pt idx="850">
                  <c:v>51979.615954585875</c:v>
                </c:pt>
                <c:pt idx="851">
                  <c:v>52182.181070468512</c:v>
                </c:pt>
                <c:pt idx="852">
                  <c:v>52226.610208352366</c:v>
                </c:pt>
                <c:pt idx="853">
                  <c:v>52440.598083445497</c:v>
                </c:pt>
                <c:pt idx="854">
                  <c:v>52616.396236630659</c:v>
                </c:pt>
                <c:pt idx="855">
                  <c:v>52694.61836439609</c:v>
                </c:pt>
                <c:pt idx="856">
                  <c:v>52859.676589281946</c:v>
                </c:pt>
                <c:pt idx="857">
                  <c:v>53004.34648822606</c:v>
                </c:pt>
                <c:pt idx="858">
                  <c:v>53145.484265084022</c:v>
                </c:pt>
                <c:pt idx="859">
                  <c:v>53427.372524942286</c:v>
                </c:pt>
                <c:pt idx="860">
                  <c:v>53542.363348248495</c:v>
                </c:pt>
                <c:pt idx="861">
                  <c:v>53698.802581954245</c:v>
                </c:pt>
                <c:pt idx="862">
                  <c:v>53917.481147291233</c:v>
                </c:pt>
                <c:pt idx="863">
                  <c:v>54091.434245698161</c:v>
                </c:pt>
                <c:pt idx="864">
                  <c:v>53992.518919979681</c:v>
                </c:pt>
                <c:pt idx="865">
                  <c:v>54307.976022239658</c:v>
                </c:pt>
                <c:pt idx="866">
                  <c:v>54445.425397332532</c:v>
                </c:pt>
                <c:pt idx="867">
                  <c:v>54577.444145780399</c:v>
                </c:pt>
                <c:pt idx="868">
                  <c:v>54610.599340789064</c:v>
                </c:pt>
                <c:pt idx="869">
                  <c:v>54850.677122265013</c:v>
                </c:pt>
                <c:pt idx="870">
                  <c:v>54906.668892575624</c:v>
                </c:pt>
                <c:pt idx="871">
                  <c:v>55115.585174741987</c:v>
                </c:pt>
                <c:pt idx="872">
                  <c:v>55199.067220422534</c:v>
                </c:pt>
                <c:pt idx="873">
                  <c:v>55521.054906126577</c:v>
                </c:pt>
                <c:pt idx="874">
                  <c:v>55613.628736165592</c:v>
                </c:pt>
                <c:pt idx="875">
                  <c:v>55677.528305096756</c:v>
                </c:pt>
                <c:pt idx="876">
                  <c:v>55842.834332510931</c:v>
                </c:pt>
                <c:pt idx="877">
                  <c:v>55924.250420018281</c:v>
                </c:pt>
                <c:pt idx="878">
                  <c:v>56104.020354763699</c:v>
                </c:pt>
                <c:pt idx="879">
                  <c:v>56261.305656358003</c:v>
                </c:pt>
                <c:pt idx="880">
                  <c:v>56510.014535284696</c:v>
                </c:pt>
                <c:pt idx="881">
                  <c:v>56692.991703556792</c:v>
                </c:pt>
                <c:pt idx="882">
                  <c:v>56839.686369632007</c:v>
                </c:pt>
                <c:pt idx="883">
                  <c:v>56966.383686200024</c:v>
                </c:pt>
                <c:pt idx="884">
                  <c:v>57230.909900502076</c:v>
                </c:pt>
                <c:pt idx="885">
                  <c:v>57312.469005923958</c:v>
                </c:pt>
                <c:pt idx="886">
                  <c:v>57380.548691266798</c:v>
                </c:pt>
                <c:pt idx="887">
                  <c:v>57588.097354936101</c:v>
                </c:pt>
                <c:pt idx="888">
                  <c:v>57822.046369951386</c:v>
                </c:pt>
                <c:pt idx="889">
                  <c:v>57872.270436799867</c:v>
                </c:pt>
                <c:pt idx="890">
                  <c:v>58099.052375966086</c:v>
                </c:pt>
                <c:pt idx="891">
                  <c:v>58196.799250834869</c:v>
                </c:pt>
                <c:pt idx="892">
                  <c:v>58296.850596766257</c:v>
                </c:pt>
                <c:pt idx="893">
                  <c:v>58405.386730952123</c:v>
                </c:pt>
                <c:pt idx="894">
                  <c:v>58547.616766766805</c:v>
                </c:pt>
                <c:pt idx="895">
                  <c:v>58524.453382218431</c:v>
                </c:pt>
                <c:pt idx="896">
                  <c:v>58698.473155974272</c:v>
                </c:pt>
                <c:pt idx="897">
                  <c:v>58866.097377111691</c:v>
                </c:pt>
                <c:pt idx="898">
                  <c:v>58939.096929725834</c:v>
                </c:pt>
                <c:pt idx="899">
                  <c:v>58993.461172467942</c:v>
                </c:pt>
                <c:pt idx="900">
                  <c:v>59224.008702298823</c:v>
                </c:pt>
                <c:pt idx="901">
                  <c:v>59312.104303527522</c:v>
                </c:pt>
                <c:pt idx="902">
                  <c:v>59507.355582397598</c:v>
                </c:pt>
                <c:pt idx="903">
                  <c:v>59648.941735650056</c:v>
                </c:pt>
                <c:pt idx="904">
                  <c:v>59877.294829429222</c:v>
                </c:pt>
                <c:pt idx="905">
                  <c:v>60069.222309209836</c:v>
                </c:pt>
                <c:pt idx="906">
                  <c:v>60247.408294770641</c:v>
                </c:pt>
                <c:pt idx="907">
                  <c:v>60539.386065285609</c:v>
                </c:pt>
                <c:pt idx="908">
                  <c:v>60761.76422320454</c:v>
                </c:pt>
                <c:pt idx="909">
                  <c:v>60933.279126354646</c:v>
                </c:pt>
                <c:pt idx="910">
                  <c:v>61101.740146966229</c:v>
                </c:pt>
                <c:pt idx="911">
                  <c:v>61289.886305800246</c:v>
                </c:pt>
                <c:pt idx="912">
                  <c:v>61591.837679433258</c:v>
                </c:pt>
                <c:pt idx="913">
                  <c:v>61791.847993574251</c:v>
                </c:pt>
                <c:pt idx="914">
                  <c:v>61970.191535288177</c:v>
                </c:pt>
                <c:pt idx="915">
                  <c:v>62189.609855017792</c:v>
                </c:pt>
                <c:pt idx="916">
                  <c:v>62418.469122777111</c:v>
                </c:pt>
                <c:pt idx="917">
                  <c:v>62586.871060820544</c:v>
                </c:pt>
                <c:pt idx="918">
                  <c:v>62720.260648228534</c:v>
                </c:pt>
                <c:pt idx="919">
                  <c:v>62970.893333937318</c:v>
                </c:pt>
                <c:pt idx="920">
                  <c:v>63156.460559496896</c:v>
                </c:pt>
                <c:pt idx="921">
                  <c:v>63276.249361556096</c:v>
                </c:pt>
                <c:pt idx="922">
                  <c:v>63420.805945547974</c:v>
                </c:pt>
                <c:pt idx="923">
                  <c:v>63634.751545719657</c:v>
                </c:pt>
                <c:pt idx="924">
                  <c:v>63864.248329919159</c:v>
                </c:pt>
                <c:pt idx="925">
                  <c:v>64160.225774405408</c:v>
                </c:pt>
                <c:pt idx="926">
                  <c:v>64365.221892333902</c:v>
                </c:pt>
                <c:pt idx="927">
                  <c:v>64605.167392729112</c:v>
                </c:pt>
                <c:pt idx="928">
                  <c:v>64835.32570075024</c:v>
                </c:pt>
                <c:pt idx="929">
                  <c:v>65034.608309490141</c:v>
                </c:pt>
                <c:pt idx="930">
                  <c:v>65212.729949456349</c:v>
                </c:pt>
                <c:pt idx="931">
                  <c:v>65360.171190402616</c:v>
                </c:pt>
                <c:pt idx="932">
                  <c:v>65478.23424684014</c:v>
                </c:pt>
                <c:pt idx="933">
                  <c:v>65711.900012231315</c:v>
                </c:pt>
                <c:pt idx="934">
                  <c:v>65907.044532601547</c:v>
                </c:pt>
                <c:pt idx="935">
                  <c:v>66120.55939471726</c:v>
                </c:pt>
                <c:pt idx="936">
                  <c:v>66283.003421461559</c:v>
                </c:pt>
                <c:pt idx="937">
                  <c:v>66440.178563854221</c:v>
                </c:pt>
                <c:pt idx="938">
                  <c:v>66649.871743409414</c:v>
                </c:pt>
                <c:pt idx="939">
                  <c:v>66799.750728163897</c:v>
                </c:pt>
                <c:pt idx="940">
                  <c:v>66937.218617010556</c:v>
                </c:pt>
                <c:pt idx="941">
                  <c:v>67139.796946542774</c:v>
                </c:pt>
                <c:pt idx="942">
                  <c:v>67390.722503221215</c:v>
                </c:pt>
                <c:pt idx="943">
                  <c:v>67434.927355823733</c:v>
                </c:pt>
                <c:pt idx="944">
                  <c:v>67648.140828254735</c:v>
                </c:pt>
                <c:pt idx="945">
                  <c:v>67788.652700576538</c:v>
                </c:pt>
                <c:pt idx="946">
                  <c:v>67829.489596166051</c:v>
                </c:pt>
                <c:pt idx="947">
                  <c:v>68132.86662133949</c:v>
                </c:pt>
                <c:pt idx="948">
                  <c:v>68235.377383249972</c:v>
                </c:pt>
                <c:pt idx="949">
                  <c:v>68417.962697925264</c:v>
                </c:pt>
                <c:pt idx="950">
                  <c:v>68401.873541878551</c:v>
                </c:pt>
                <c:pt idx="951">
                  <c:v>68695.300545350779</c:v>
                </c:pt>
                <c:pt idx="952">
                  <c:v>68677.736262660706</c:v>
                </c:pt>
                <c:pt idx="953">
                  <c:v>68904.467508844304</c:v>
                </c:pt>
                <c:pt idx="954">
                  <c:v>68996.201092176983</c:v>
                </c:pt>
                <c:pt idx="955">
                  <c:v>69134.746296966681</c:v>
                </c:pt>
                <c:pt idx="956">
                  <c:v>69331.71173000714</c:v>
                </c:pt>
                <c:pt idx="957">
                  <c:v>69410.761489384007</c:v>
                </c:pt>
                <c:pt idx="958">
                  <c:v>69495.63067752085</c:v>
                </c:pt>
                <c:pt idx="959">
                  <c:v>69619.272050162006</c:v>
                </c:pt>
                <c:pt idx="960">
                  <c:v>69684.905431164734</c:v>
                </c:pt>
                <c:pt idx="961">
                  <c:v>69896.881723275321</c:v>
                </c:pt>
                <c:pt idx="962">
                  <c:v>70000.699847886193</c:v>
                </c:pt>
                <c:pt idx="963">
                  <c:v>70115.09072294629</c:v>
                </c:pt>
                <c:pt idx="964">
                  <c:v>70228.497136025748</c:v>
                </c:pt>
                <c:pt idx="965">
                  <c:v>70299.031550744068</c:v>
                </c:pt>
                <c:pt idx="966">
                  <c:v>70384.498680649558</c:v>
                </c:pt>
                <c:pt idx="967">
                  <c:v>70477.211318181464</c:v>
                </c:pt>
                <c:pt idx="968">
                  <c:v>70583.77318236776</c:v>
                </c:pt>
                <c:pt idx="969">
                  <c:v>70762.248294322097</c:v>
                </c:pt>
                <c:pt idx="970">
                  <c:v>70944.544349972217</c:v>
                </c:pt>
                <c:pt idx="971">
                  <c:v>71102.112637921789</c:v>
                </c:pt>
                <c:pt idx="972">
                  <c:v>71229.370652175116</c:v>
                </c:pt>
                <c:pt idx="973">
                  <c:v>71462.096817965299</c:v>
                </c:pt>
                <c:pt idx="974">
                  <c:v>71383.713697708328</c:v>
                </c:pt>
                <c:pt idx="975">
                  <c:v>71529.472537323891</c:v>
                </c:pt>
                <c:pt idx="976">
                  <c:v>71669.537931308587</c:v>
                </c:pt>
                <c:pt idx="977">
                  <c:v>72011.792029476142</c:v>
                </c:pt>
                <c:pt idx="978">
                  <c:v>71976.218324616435</c:v>
                </c:pt>
                <c:pt idx="979">
                  <c:v>72073.489241575575</c:v>
                </c:pt>
                <c:pt idx="980">
                  <c:v>72358.331028734567</c:v>
                </c:pt>
                <c:pt idx="981">
                  <c:v>72381.163782745178</c:v>
                </c:pt>
                <c:pt idx="982">
                  <c:v>72529.854883204505</c:v>
                </c:pt>
                <c:pt idx="983">
                  <c:v>72565.596108475671</c:v>
                </c:pt>
                <c:pt idx="984">
                  <c:v>72712.621817901629</c:v>
                </c:pt>
                <c:pt idx="985">
                  <c:v>72867.966667803805</c:v>
                </c:pt>
                <c:pt idx="986">
                  <c:v>73038.017168722829</c:v>
                </c:pt>
                <c:pt idx="987">
                  <c:v>73129.929562483318</c:v>
                </c:pt>
                <c:pt idx="988">
                  <c:v>73233.396509192127</c:v>
                </c:pt>
                <c:pt idx="989">
                  <c:v>73359.987106485598</c:v>
                </c:pt>
                <c:pt idx="990">
                  <c:v>73404.626198541227</c:v>
                </c:pt>
                <c:pt idx="991">
                  <c:v>73606.413079572754</c:v>
                </c:pt>
                <c:pt idx="992">
                  <c:v>73766.632348281302</c:v>
                </c:pt>
                <c:pt idx="993">
                  <c:v>73940.987836651169</c:v>
                </c:pt>
                <c:pt idx="994">
                  <c:v>73896.086415772152</c:v>
                </c:pt>
                <c:pt idx="995">
                  <c:v>74005.477953476628</c:v>
                </c:pt>
                <c:pt idx="996">
                  <c:v>74033.352591820934</c:v>
                </c:pt>
                <c:pt idx="997">
                  <c:v>74277.522487603477</c:v>
                </c:pt>
                <c:pt idx="998">
                  <c:v>74388.782910485024</c:v>
                </c:pt>
                <c:pt idx="999">
                  <c:v>74605.861679190246</c:v>
                </c:pt>
                <c:pt idx="1000">
                  <c:v>74764.911115903858</c:v>
                </c:pt>
                <c:pt idx="1001">
                  <c:v>74732.028721384675</c:v>
                </c:pt>
                <c:pt idx="1002">
                  <c:v>74802.544511110289</c:v>
                </c:pt>
                <c:pt idx="1003">
                  <c:v>74917.042705758155</c:v>
                </c:pt>
                <c:pt idx="1004">
                  <c:v>74988.192678560488</c:v>
                </c:pt>
                <c:pt idx="1005">
                  <c:v>75063.112005064962</c:v>
                </c:pt>
                <c:pt idx="1006">
                  <c:v>75274.24958975747</c:v>
                </c:pt>
                <c:pt idx="1007">
                  <c:v>75465.321339681395</c:v>
                </c:pt>
                <c:pt idx="1008">
                  <c:v>75612.547111701613</c:v>
                </c:pt>
                <c:pt idx="1009">
                  <c:v>75724.099982240135</c:v>
                </c:pt>
                <c:pt idx="1010">
                  <c:v>75830.52593554277</c:v>
                </c:pt>
                <c:pt idx="1011">
                  <c:v>75771.752617804334</c:v>
                </c:pt>
                <c:pt idx="1012">
                  <c:v>75876.244830427517</c:v>
                </c:pt>
                <c:pt idx="1013">
                  <c:v>75800.901143637937</c:v>
                </c:pt>
                <c:pt idx="1014">
                  <c:v>76043.51952811981</c:v>
                </c:pt>
                <c:pt idx="1015">
                  <c:v>76190.221817484708</c:v>
                </c:pt>
                <c:pt idx="1016">
                  <c:v>76481.727909978654</c:v>
                </c:pt>
                <c:pt idx="1017">
                  <c:v>76656.69061728059</c:v>
                </c:pt>
                <c:pt idx="1018">
                  <c:v>76526.998529672506</c:v>
                </c:pt>
                <c:pt idx="1019">
                  <c:v>76637.767476088397</c:v>
                </c:pt>
                <c:pt idx="1020">
                  <c:v>76601.642372309667</c:v>
                </c:pt>
                <c:pt idx="1021">
                  <c:v>76843.010991295552</c:v>
                </c:pt>
                <c:pt idx="1022">
                  <c:v>76831.168294952571</c:v>
                </c:pt>
                <c:pt idx="1023">
                  <c:v>77024.474181004218</c:v>
                </c:pt>
                <c:pt idx="1024">
                  <c:v>77365.74980436264</c:v>
                </c:pt>
                <c:pt idx="1025">
                  <c:v>77316.80162473605</c:v>
                </c:pt>
                <c:pt idx="1026">
                  <c:v>77300.943808855081</c:v>
                </c:pt>
                <c:pt idx="1027">
                  <c:v>77277.981489471349</c:v>
                </c:pt>
                <c:pt idx="1028">
                  <c:v>77300.19304043852</c:v>
                </c:pt>
                <c:pt idx="1029">
                  <c:v>77342.932702222985</c:v>
                </c:pt>
                <c:pt idx="1030">
                  <c:v>77599.4584295776</c:v>
                </c:pt>
                <c:pt idx="1031">
                  <c:v>77825.848698200702</c:v>
                </c:pt>
                <c:pt idx="1032">
                  <c:v>78143.075431508245</c:v>
                </c:pt>
                <c:pt idx="1033">
                  <c:v>78135.48917040322</c:v>
                </c:pt>
                <c:pt idx="1034">
                  <c:v>78270.619563409855</c:v>
                </c:pt>
                <c:pt idx="1035">
                  <c:v>78219.435402299219</c:v>
                </c:pt>
                <c:pt idx="1036">
                  <c:v>78261.71303795102</c:v>
                </c:pt>
                <c:pt idx="1037">
                  <c:v>78357.855574633388</c:v>
                </c:pt>
                <c:pt idx="1038">
                  <c:v>78501.918268314374</c:v>
                </c:pt>
                <c:pt idx="1039">
                  <c:v>78866.363530208211</c:v>
                </c:pt>
                <c:pt idx="1040">
                  <c:v>78841.428369245346</c:v>
                </c:pt>
                <c:pt idx="1041">
                  <c:v>79067.824108218061</c:v>
                </c:pt>
                <c:pt idx="1042">
                  <c:v>79252.07553501759</c:v>
                </c:pt>
                <c:pt idx="1043">
                  <c:v>79218.201582127178</c:v>
                </c:pt>
                <c:pt idx="1044">
                  <c:v>79122.471511568656</c:v>
                </c:pt>
                <c:pt idx="1045">
                  <c:v>79186.529204839171</c:v>
                </c:pt>
                <c:pt idx="1046">
                  <c:v>79230.305874348516</c:v>
                </c:pt>
                <c:pt idx="1047">
                  <c:v>79382.40744155123</c:v>
                </c:pt>
                <c:pt idx="1048">
                  <c:v>79616.838286406608</c:v>
                </c:pt>
                <c:pt idx="1049">
                  <c:v>79832.593894705045</c:v>
                </c:pt>
                <c:pt idx="1050">
                  <c:v>79972.907890104412</c:v>
                </c:pt>
                <c:pt idx="1051">
                  <c:v>80106.500703496509</c:v>
                </c:pt>
                <c:pt idx="1052">
                  <c:v>79967.146063875873</c:v>
                </c:pt>
                <c:pt idx="1053">
                  <c:v>79988.303458359849</c:v>
                </c:pt>
                <c:pt idx="1054">
                  <c:v>79983.293916898081</c:v>
                </c:pt>
                <c:pt idx="1055">
                  <c:v>80162.40050568209</c:v>
                </c:pt>
                <c:pt idx="1056">
                  <c:v>80298.470291472418</c:v>
                </c:pt>
                <c:pt idx="1057">
                  <c:v>80526.682530792925</c:v>
                </c:pt>
                <c:pt idx="1058">
                  <c:v>80788.472885927651</c:v>
                </c:pt>
                <c:pt idx="1059">
                  <c:v>80871.33358644796</c:v>
                </c:pt>
                <c:pt idx="1060">
                  <c:v>80935.359516620592</c:v>
                </c:pt>
                <c:pt idx="1061">
                  <c:v>80771.581823397035</c:v>
                </c:pt>
                <c:pt idx="1062">
                  <c:v>80728.987798811082</c:v>
                </c:pt>
                <c:pt idx="1063">
                  <c:v>80830.940043903829</c:v>
                </c:pt>
                <c:pt idx="1064">
                  <c:v>81006.476011966937</c:v>
                </c:pt>
                <c:pt idx="1065">
                  <c:v>81256.354906748369</c:v>
                </c:pt>
                <c:pt idx="1066">
                  <c:v>81555.482152097757</c:v>
                </c:pt>
                <c:pt idx="1067">
                  <c:v>81611.710076927688</c:v>
                </c:pt>
                <c:pt idx="1068">
                  <c:v>81596.151227658163</c:v>
                </c:pt>
                <c:pt idx="1069">
                  <c:v>81462.06097304236</c:v>
                </c:pt>
                <c:pt idx="1070">
                  <c:v>81360.802565320904</c:v>
                </c:pt>
                <c:pt idx="1071">
                  <c:v>81566.393269499211</c:v>
                </c:pt>
                <c:pt idx="1072">
                  <c:v>81458.020067212157</c:v>
                </c:pt>
                <c:pt idx="1073">
                  <c:v>81876.122442109016</c:v>
                </c:pt>
                <c:pt idx="1074">
                  <c:v>82054.343408366811</c:v>
                </c:pt>
                <c:pt idx="1075">
                  <c:v>82200.130772948585</c:v>
                </c:pt>
                <c:pt idx="1076">
                  <c:v>82159.447268363991</c:v>
                </c:pt>
                <c:pt idx="1077">
                  <c:v>82216.907939568337</c:v>
                </c:pt>
                <c:pt idx="1078">
                  <c:v>82035.362916775688</c:v>
                </c:pt>
                <c:pt idx="1079">
                  <c:v>82142.909528284363</c:v>
                </c:pt>
                <c:pt idx="1080">
                  <c:v>82180.652554947752</c:v>
                </c:pt>
                <c:pt idx="1081">
                  <c:v>82260.385983260727</c:v>
                </c:pt>
                <c:pt idx="1082">
                  <c:v>82286.241775980074</c:v>
                </c:pt>
                <c:pt idx="1083">
                  <c:v>82234.530568195361</c:v>
                </c:pt>
                <c:pt idx="1084">
                  <c:v>82241.642147940598</c:v>
                </c:pt>
                <c:pt idx="1085">
                  <c:v>82138.628116853302</c:v>
                </c:pt>
                <c:pt idx="1086">
                  <c:v>82324.943473963431</c:v>
                </c:pt>
                <c:pt idx="1087">
                  <c:v>82530.30064463953</c:v>
                </c:pt>
                <c:pt idx="1088">
                  <c:v>82693.275981564846</c:v>
                </c:pt>
                <c:pt idx="1089">
                  <c:v>83032.855217534176</c:v>
                </c:pt>
                <c:pt idx="1090">
                  <c:v>83316.119814456673</c:v>
                </c:pt>
                <c:pt idx="1091">
                  <c:v>83541.922176975626</c:v>
                </c:pt>
                <c:pt idx="1092">
                  <c:v>83642.456471904356</c:v>
                </c:pt>
                <c:pt idx="1093">
                  <c:v>83847.199691365997</c:v>
                </c:pt>
                <c:pt idx="1094">
                  <c:v>83776.080723346211</c:v>
                </c:pt>
                <c:pt idx="1095">
                  <c:v>83742.370406788279</c:v>
                </c:pt>
                <c:pt idx="1096">
                  <c:v>83664.027762315978</c:v>
                </c:pt>
                <c:pt idx="1097">
                  <c:v>83659.614180714721</c:v>
                </c:pt>
                <c:pt idx="1098">
                  <c:v>83497.660710144017</c:v>
                </c:pt>
                <c:pt idx="1099">
                  <c:v>83743.234767189511</c:v>
                </c:pt>
                <c:pt idx="1100">
                  <c:v>83861.177326202742</c:v>
                </c:pt>
                <c:pt idx="1101">
                  <c:v>83993.601610545476</c:v>
                </c:pt>
                <c:pt idx="1102">
                  <c:v>84479.46588909236</c:v>
                </c:pt>
                <c:pt idx="1103">
                  <c:v>84516.627959230798</c:v>
                </c:pt>
                <c:pt idx="1104">
                  <c:v>84546.670812196186</c:v>
                </c:pt>
                <c:pt idx="1105">
                  <c:v>84461.933699633446</c:v>
                </c:pt>
                <c:pt idx="1106">
                  <c:v>84240.815501320089</c:v>
                </c:pt>
                <c:pt idx="1107">
                  <c:v>84191.020973593433</c:v>
                </c:pt>
                <c:pt idx="1108">
                  <c:v>84107.879341422813</c:v>
                </c:pt>
                <c:pt idx="1109">
                  <c:v>84298.07968589534</c:v>
                </c:pt>
                <c:pt idx="1110">
                  <c:v>84529.266882033</c:v>
                </c:pt>
                <c:pt idx="1111">
                  <c:v>84876.50578069652</c:v>
                </c:pt>
                <c:pt idx="1112">
                  <c:v>85107.493355901024</c:v>
                </c:pt>
                <c:pt idx="1113">
                  <c:v>85247.977350689092</c:v>
                </c:pt>
                <c:pt idx="1114">
                  <c:v>85245.272119873756</c:v>
                </c:pt>
                <c:pt idx="1115">
                  <c:v>84751.64610960077</c:v>
                </c:pt>
                <c:pt idx="1116">
                  <c:v>84723.422055011077</c:v>
                </c:pt>
                <c:pt idx="1117">
                  <c:v>84698.767686941937</c:v>
                </c:pt>
                <c:pt idx="1118">
                  <c:v>84782.299220454035</c:v>
                </c:pt>
                <c:pt idx="1119">
                  <c:v>84988.12336033248</c:v>
                </c:pt>
                <c:pt idx="1120">
                  <c:v>85418.762575354907</c:v>
                </c:pt>
                <c:pt idx="1121">
                  <c:v>85631.874050991275</c:v>
                </c:pt>
                <c:pt idx="1122">
                  <c:v>85708.093506802601</c:v>
                </c:pt>
                <c:pt idx="1123">
                  <c:v>85496.558408280034</c:v>
                </c:pt>
                <c:pt idx="1124">
                  <c:v>85324.037886631195</c:v>
                </c:pt>
                <c:pt idx="1125">
                  <c:v>85205.393316841131</c:v>
                </c:pt>
                <c:pt idx="1126">
                  <c:v>85130.440604177027</c:v>
                </c:pt>
                <c:pt idx="1127">
                  <c:v>85121.718047952207</c:v>
                </c:pt>
                <c:pt idx="1128">
                  <c:v>85536.423497684387</c:v>
                </c:pt>
                <c:pt idx="1129">
                  <c:v>85813.876834925424</c:v>
                </c:pt>
                <c:pt idx="1130">
                  <c:v>86122.011136744375</c:v>
                </c:pt>
                <c:pt idx="1131">
                  <c:v>86038.434494964487</c:v>
                </c:pt>
                <c:pt idx="1132">
                  <c:v>85961.984430802127</c:v>
                </c:pt>
                <c:pt idx="1133">
                  <c:v>85874.841805649849</c:v>
                </c:pt>
                <c:pt idx="1134">
                  <c:v>85712.492622495731</c:v>
                </c:pt>
                <c:pt idx="1135">
                  <c:v>85497.036933020077</c:v>
                </c:pt>
                <c:pt idx="1136">
                  <c:v>85568.558974020227</c:v>
                </c:pt>
                <c:pt idx="1137">
                  <c:v>85733.862491867854</c:v>
                </c:pt>
                <c:pt idx="1138">
                  <c:v>85979.656292747764</c:v>
                </c:pt>
                <c:pt idx="1139">
                  <c:v>86118.697475469846</c:v>
                </c:pt>
                <c:pt idx="1140">
                  <c:v>86342.581327321997</c:v>
                </c:pt>
                <c:pt idx="1141">
                  <c:v>86188.045902476719</c:v>
                </c:pt>
                <c:pt idx="1142">
                  <c:v>86010.343026678718</c:v>
                </c:pt>
                <c:pt idx="1143">
                  <c:v>85833.867002788989</c:v>
                </c:pt>
                <c:pt idx="1144">
                  <c:v>85559.485169871376</c:v>
                </c:pt>
                <c:pt idx="1145">
                  <c:v>85510.527682279397</c:v>
                </c:pt>
                <c:pt idx="1146">
                  <c:v>85460.356450378866</c:v>
                </c:pt>
                <c:pt idx="1147">
                  <c:v>85676.802945586533</c:v>
                </c:pt>
                <c:pt idx="1148">
                  <c:v>85916.074963017803</c:v>
                </c:pt>
                <c:pt idx="1149">
                  <c:v>85886.88034772739</c:v>
                </c:pt>
                <c:pt idx="1150">
                  <c:v>85923.08834609708</c:v>
                </c:pt>
                <c:pt idx="1151">
                  <c:v>85750.060272034272</c:v>
                </c:pt>
                <c:pt idx="1152">
                  <c:v>85604.633649873984</c:v>
                </c:pt>
                <c:pt idx="1153">
                  <c:v>85504.766957950807</c:v>
                </c:pt>
                <c:pt idx="1154">
                  <c:v>85280.974047052616</c:v>
                </c:pt>
                <c:pt idx="1155">
                  <c:v>85087.38019061432</c:v>
                </c:pt>
                <c:pt idx="1156">
                  <c:v>85180.733931840121</c:v>
                </c:pt>
                <c:pt idx="1157">
                  <c:v>85508.926457341135</c:v>
                </c:pt>
                <c:pt idx="1158">
                  <c:v>85565.374856657625</c:v>
                </c:pt>
                <c:pt idx="1159">
                  <c:v>85729.426526953379</c:v>
                </c:pt>
                <c:pt idx="1160">
                  <c:v>85792.027721784747</c:v>
                </c:pt>
                <c:pt idx="1161">
                  <c:v>85927.248524549344</c:v>
                </c:pt>
                <c:pt idx="1162">
                  <c:v>85898.661237772161</c:v>
                </c:pt>
                <c:pt idx="1163">
                  <c:v>85751.6432424636</c:v>
                </c:pt>
                <c:pt idx="1164">
                  <c:v>85655.065434203047</c:v>
                </c:pt>
                <c:pt idx="1165">
                  <c:v>85582.436620274355</c:v>
                </c:pt>
                <c:pt idx="1166">
                  <c:v>85705.755905042606</c:v>
                </c:pt>
                <c:pt idx="1167">
                  <c:v>85862.582430598151</c:v>
                </c:pt>
                <c:pt idx="1168">
                  <c:v>85994.751102408205</c:v>
                </c:pt>
                <c:pt idx="1169">
                  <c:v>86345.876853876282</c:v>
                </c:pt>
                <c:pt idx="1170">
                  <c:v>86670.164960285387</c:v>
                </c:pt>
                <c:pt idx="1171">
                  <c:v>87057.61823464476</c:v>
                </c:pt>
                <c:pt idx="1172">
                  <c:v>87298.134123965254</c:v>
                </c:pt>
                <c:pt idx="1173">
                  <c:v>87433.686291521313</c:v>
                </c:pt>
                <c:pt idx="1174">
                  <c:v>87323.162917004942</c:v>
                </c:pt>
                <c:pt idx="1175">
                  <c:v>87436.393715226412</c:v>
                </c:pt>
                <c:pt idx="1176">
                  <c:v>87284.487168344</c:v>
                </c:pt>
                <c:pt idx="1177">
                  <c:v>87571.694396877996</c:v>
                </c:pt>
                <c:pt idx="1178">
                  <c:v>87804.515904927481</c:v>
                </c:pt>
                <c:pt idx="1179">
                  <c:v>88385.064268770278</c:v>
                </c:pt>
                <c:pt idx="1180">
                  <c:v>88700.973248390932</c:v>
                </c:pt>
                <c:pt idx="1181">
                  <c:v>89061.897026080696</c:v>
                </c:pt>
                <c:pt idx="1182">
                  <c:v>89423.711752618197</c:v>
                </c:pt>
                <c:pt idx="1183">
                  <c:v>89466.948893098117</c:v>
                </c:pt>
                <c:pt idx="1184">
                  <c:v>89627.794374108606</c:v>
                </c:pt>
                <c:pt idx="1185">
                  <c:v>89384.142762489035</c:v>
                </c:pt>
                <c:pt idx="1186">
                  <c:v>89193.105806296255</c:v>
                </c:pt>
                <c:pt idx="1187">
                  <c:v>89182.656807781328</c:v>
                </c:pt>
                <c:pt idx="1188">
                  <c:v>89312.765094714909</c:v>
                </c:pt>
                <c:pt idx="1189">
                  <c:v>89522.258700810242</c:v>
                </c:pt>
                <c:pt idx="1190">
                  <c:v>89930.94946501861</c:v>
                </c:pt>
                <c:pt idx="1191">
                  <c:v>90285.515668260137</c:v>
                </c:pt>
                <c:pt idx="1192">
                  <c:v>90394.268804178762</c:v>
                </c:pt>
                <c:pt idx="1193">
                  <c:v>90436.930547027339</c:v>
                </c:pt>
                <c:pt idx="1194">
                  <c:v>90395.87275581446</c:v>
                </c:pt>
                <c:pt idx="1195">
                  <c:v>90268.167916225095</c:v>
                </c:pt>
                <c:pt idx="1196">
                  <c:v>90182.149720062793</c:v>
                </c:pt>
                <c:pt idx="1197">
                  <c:v>90010.21332745222</c:v>
                </c:pt>
                <c:pt idx="1198">
                  <c:v>89819.117382552286</c:v>
                </c:pt>
                <c:pt idx="1199">
                  <c:v>89823.430588884061</c:v>
                </c:pt>
                <c:pt idx="1200">
                  <c:v>89856.369687454862</c:v>
                </c:pt>
                <c:pt idx="1201">
                  <c:v>90101.277305403986</c:v>
                </c:pt>
                <c:pt idx="1202">
                  <c:v>90153.004414997296</c:v>
                </c:pt>
                <c:pt idx="1203">
                  <c:v>90413.571594169378</c:v>
                </c:pt>
                <c:pt idx="1204">
                  <c:v>90522.716943326173</c:v>
                </c:pt>
                <c:pt idx="1205">
                  <c:v>90576.682814440413</c:v>
                </c:pt>
                <c:pt idx="1206">
                  <c:v>90454.7402683947</c:v>
                </c:pt>
                <c:pt idx="1207">
                  <c:v>90089.239734511968</c:v>
                </c:pt>
                <c:pt idx="1208">
                  <c:v>89760.373622260682</c:v>
                </c:pt>
                <c:pt idx="1209">
                  <c:v>89647.829252989715</c:v>
                </c:pt>
                <c:pt idx="1210">
                  <c:v>89433.037357343972</c:v>
                </c:pt>
                <c:pt idx="1211">
                  <c:v>89655.201827797995</c:v>
                </c:pt>
                <c:pt idx="1212">
                  <c:v>89790.989535522211</c:v>
                </c:pt>
                <c:pt idx="1213">
                  <c:v>89856.609312958171</c:v>
                </c:pt>
                <c:pt idx="1214">
                  <c:v>90041.550806442596</c:v>
                </c:pt>
                <c:pt idx="1215">
                  <c:v>90203.036451771695</c:v>
                </c:pt>
                <c:pt idx="1216">
                  <c:v>90123.02985974327</c:v>
                </c:pt>
                <c:pt idx="1217">
                  <c:v>90178.591801505405</c:v>
                </c:pt>
                <c:pt idx="1218">
                  <c:v>89726.219101589682</c:v>
                </c:pt>
                <c:pt idx="1219">
                  <c:v>89413.759558595862</c:v>
                </c:pt>
                <c:pt idx="1220">
                  <c:v>89261.771557357497</c:v>
                </c:pt>
                <c:pt idx="1221">
                  <c:v>89012.879479426294</c:v>
                </c:pt>
                <c:pt idx="1222">
                  <c:v>89139.902906031348</c:v>
                </c:pt>
                <c:pt idx="1223">
                  <c:v>89226.627618121551</c:v>
                </c:pt>
                <c:pt idx="1224">
                  <c:v>89550.144376434808</c:v>
                </c:pt>
                <c:pt idx="1225">
                  <c:v>89853.291423528164</c:v>
                </c:pt>
                <c:pt idx="1226">
                  <c:v>89953.069393307975</c:v>
                </c:pt>
                <c:pt idx="1227">
                  <c:v>89782.252631722251</c:v>
                </c:pt>
                <c:pt idx="1228">
                  <c:v>89409.962989607069</c:v>
                </c:pt>
                <c:pt idx="1229">
                  <c:v>88868.540315862192</c:v>
                </c:pt>
                <c:pt idx="1230">
                  <c:v>88579.127172793538</c:v>
                </c:pt>
                <c:pt idx="1231">
                  <c:v>88542.627734445719</c:v>
                </c:pt>
                <c:pt idx="1232">
                  <c:v>88338.747471545008</c:v>
                </c:pt>
                <c:pt idx="1233">
                  <c:v>88581.81720428016</c:v>
                </c:pt>
                <c:pt idx="1234">
                  <c:v>88779.946414230828</c:v>
                </c:pt>
                <c:pt idx="1235">
                  <c:v>88804.287367819634</c:v>
                </c:pt>
                <c:pt idx="1236">
                  <c:v>88909.55825252441</c:v>
                </c:pt>
                <c:pt idx="1237">
                  <c:v>88941.879156196941</c:v>
                </c:pt>
                <c:pt idx="1238">
                  <c:v>88712.894637713369</c:v>
                </c:pt>
                <c:pt idx="1239">
                  <c:v>88120.51165977084</c:v>
                </c:pt>
                <c:pt idx="1240">
                  <c:v>87864.197761487492</c:v>
                </c:pt>
                <c:pt idx="1241">
                  <c:v>87634.68702534381</c:v>
                </c:pt>
                <c:pt idx="1242">
                  <c:v>87593.2996125793</c:v>
                </c:pt>
                <c:pt idx="1243">
                  <c:v>87716.708376811192</c:v>
                </c:pt>
                <c:pt idx="1244">
                  <c:v>88256.082773868766</c:v>
                </c:pt>
                <c:pt idx="1245">
                  <c:v>88849.966338438084</c:v>
                </c:pt>
                <c:pt idx="1246">
                  <c:v>89288.54904586474</c:v>
                </c:pt>
                <c:pt idx="1247">
                  <c:v>89624.476744143758</c:v>
                </c:pt>
                <c:pt idx="1248">
                  <c:v>89832.14918366044</c:v>
                </c:pt>
                <c:pt idx="1249">
                  <c:v>89510.07607898023</c:v>
                </c:pt>
                <c:pt idx="1250">
                  <c:v>89166.568738247617</c:v>
                </c:pt>
                <c:pt idx="1251">
                  <c:v>88774.787115317886</c:v>
                </c:pt>
                <c:pt idx="1252">
                  <c:v>88274.763656129537</c:v>
                </c:pt>
                <c:pt idx="1253">
                  <c:v>88049.034841825909</c:v>
                </c:pt>
                <c:pt idx="1254">
                  <c:v>88169.993767472435</c:v>
                </c:pt>
                <c:pt idx="1255">
                  <c:v>88549.518559010932</c:v>
                </c:pt>
                <c:pt idx="1256">
                  <c:v>89211.405462698531</c:v>
                </c:pt>
                <c:pt idx="1257">
                  <c:v>89923.576193382556</c:v>
                </c:pt>
                <c:pt idx="1258">
                  <c:v>90628.1790923761</c:v>
                </c:pt>
                <c:pt idx="1259">
                  <c:v>90895.171747230139</c:v>
                </c:pt>
                <c:pt idx="1260">
                  <c:v>91070.852261381282</c:v>
                </c:pt>
                <c:pt idx="1261">
                  <c:v>90807.271403080784</c:v>
                </c:pt>
                <c:pt idx="1262">
                  <c:v>90617.743319207177</c:v>
                </c:pt>
                <c:pt idx="1263">
                  <c:v>90199.460071974827</c:v>
                </c:pt>
                <c:pt idx="1264">
                  <c:v>89925.308910553242</c:v>
                </c:pt>
                <c:pt idx="1265">
                  <c:v>89744.651065447266</c:v>
                </c:pt>
                <c:pt idx="1266">
                  <c:v>89529.133334172438</c:v>
                </c:pt>
                <c:pt idx="1267">
                  <c:v>89427.526769309115</c:v>
                </c:pt>
                <c:pt idx="1268">
                  <c:v>89367.814026252396</c:v>
                </c:pt>
                <c:pt idx="1269">
                  <c:v>89653.469271115726</c:v>
                </c:pt>
                <c:pt idx="1270">
                  <c:v>90038.232704262191</c:v>
                </c:pt>
                <c:pt idx="1271">
                  <c:v>90368.697884693829</c:v>
                </c:pt>
                <c:pt idx="1272">
                  <c:v>90734.382903855949</c:v>
                </c:pt>
                <c:pt idx="1273">
                  <c:v>91214.566323629202</c:v>
                </c:pt>
                <c:pt idx="1274">
                  <c:v>91142.901904794722</c:v>
                </c:pt>
                <c:pt idx="1275">
                  <c:v>90733.516293202571</c:v>
                </c:pt>
                <c:pt idx="1276">
                  <c:v>90401.145522992039</c:v>
                </c:pt>
                <c:pt idx="1277">
                  <c:v>89902.193811711433</c:v>
                </c:pt>
                <c:pt idx="1278">
                  <c:v>89357.622433559489</c:v>
                </c:pt>
                <c:pt idx="1279">
                  <c:v>89085.724263895769</c:v>
                </c:pt>
                <c:pt idx="1280">
                  <c:v>89068.531041025606</c:v>
                </c:pt>
                <c:pt idx="1281">
                  <c:v>89212.51118569063</c:v>
                </c:pt>
                <c:pt idx="1282">
                  <c:v>89701.538883634988</c:v>
                </c:pt>
                <c:pt idx="1283">
                  <c:v>89978.507520636689</c:v>
                </c:pt>
                <c:pt idx="1284">
                  <c:v>90450.813270323517</c:v>
                </c:pt>
                <c:pt idx="1285">
                  <c:v>90573.105952218073</c:v>
                </c:pt>
                <c:pt idx="1286">
                  <c:v>90598.549714391207</c:v>
                </c:pt>
                <c:pt idx="1287">
                  <c:v>90291.027888381795</c:v>
                </c:pt>
                <c:pt idx="1288">
                  <c:v>89907.852754242325</c:v>
                </c:pt>
                <c:pt idx="1289">
                  <c:v>89293.359067429847</c:v>
                </c:pt>
                <c:pt idx="1290">
                  <c:v>88563.77929903676</c:v>
                </c:pt>
                <c:pt idx="1291">
                  <c:v>87975.330753404385</c:v>
                </c:pt>
                <c:pt idx="1292">
                  <c:v>87742.385410690244</c:v>
                </c:pt>
                <c:pt idx="1293">
                  <c:v>87782.780216067782</c:v>
                </c:pt>
                <c:pt idx="1294">
                  <c:v>88142.120835030088</c:v>
                </c:pt>
                <c:pt idx="1295">
                  <c:v>88635.378806466557</c:v>
                </c:pt>
                <c:pt idx="1296">
                  <c:v>89004.513406173166</c:v>
                </c:pt>
                <c:pt idx="1297">
                  <c:v>89393.744691047308</c:v>
                </c:pt>
                <c:pt idx="1298">
                  <c:v>89724.375911640978</c:v>
                </c:pt>
                <c:pt idx="1299">
                  <c:v>89402.572594918558</c:v>
                </c:pt>
                <c:pt idx="1300">
                  <c:v>88862.514816704526</c:v>
                </c:pt>
                <c:pt idx="1301">
                  <c:v>88335.191756223619</c:v>
                </c:pt>
                <c:pt idx="1302">
                  <c:v>87875.379031684468</c:v>
                </c:pt>
                <c:pt idx="1303">
                  <c:v>87510.434430642519</c:v>
                </c:pt>
                <c:pt idx="1304">
                  <c:v>87000.401978931506</c:v>
                </c:pt>
                <c:pt idx="1305">
                  <c:v>86792.816235135761</c:v>
                </c:pt>
                <c:pt idx="1306">
                  <c:v>86778.324655588556</c:v>
                </c:pt>
                <c:pt idx="1307">
                  <c:v>87124.154052012556</c:v>
                </c:pt>
                <c:pt idx="1308">
                  <c:v>87769.517839412321</c:v>
                </c:pt>
                <c:pt idx="1309">
                  <c:v>88334.952252231669</c:v>
                </c:pt>
                <c:pt idx="1310">
                  <c:v>88665.485742509176</c:v>
                </c:pt>
                <c:pt idx="1311">
                  <c:v>88913.741155099517</c:v>
                </c:pt>
                <c:pt idx="1312">
                  <c:v>88559.946948894605</c:v>
                </c:pt>
                <c:pt idx="1313">
                  <c:v>87817.778437020839</c:v>
                </c:pt>
                <c:pt idx="1314">
                  <c:v>87110.526330765759</c:v>
                </c:pt>
                <c:pt idx="1315">
                  <c:v>86123.723197317056</c:v>
                </c:pt>
                <c:pt idx="1316">
                  <c:v>85376.930146079132</c:v>
                </c:pt>
                <c:pt idx="1317">
                  <c:v>85251.65794255631</c:v>
                </c:pt>
                <c:pt idx="1318">
                  <c:v>85232.279693291624</c:v>
                </c:pt>
                <c:pt idx="1319">
                  <c:v>85766.00046002974</c:v>
                </c:pt>
                <c:pt idx="1320">
                  <c:v>86367.969871085937</c:v>
                </c:pt>
                <c:pt idx="1321">
                  <c:v>86983.331241417603</c:v>
                </c:pt>
                <c:pt idx="1322">
                  <c:v>87264.375981948324</c:v>
                </c:pt>
                <c:pt idx="1323">
                  <c:v>87515.333707749232</c:v>
                </c:pt>
                <c:pt idx="1324">
                  <c:v>87364.178187200334</c:v>
                </c:pt>
                <c:pt idx="1325">
                  <c:v>87031.707803078083</c:v>
                </c:pt>
                <c:pt idx="1326">
                  <c:v>86288.564723778909</c:v>
                </c:pt>
                <c:pt idx="1327">
                  <c:v>85444.528611364411</c:v>
                </c:pt>
                <c:pt idx="1328">
                  <c:v>84701.582688091439</c:v>
                </c:pt>
                <c:pt idx="1329">
                  <c:v>84311.931478329978</c:v>
                </c:pt>
                <c:pt idx="1330">
                  <c:v>84109.111728300035</c:v>
                </c:pt>
                <c:pt idx="1331">
                  <c:v>84286.177885042649</c:v>
                </c:pt>
                <c:pt idx="1332">
                  <c:v>84648.35584614359</c:v>
                </c:pt>
                <c:pt idx="1333">
                  <c:v>85521.202542367144</c:v>
                </c:pt>
                <c:pt idx="1334">
                  <c:v>86206.32679363912</c:v>
                </c:pt>
                <c:pt idx="1335">
                  <c:v>86743.578313261372</c:v>
                </c:pt>
                <c:pt idx="1336">
                  <c:v>87084.376019089701</c:v>
                </c:pt>
                <c:pt idx="1337">
                  <c:v>86845.608933871204</c:v>
                </c:pt>
                <c:pt idx="1338">
                  <c:v>86205.111745678791</c:v>
                </c:pt>
                <c:pt idx="1339">
                  <c:v>85128.232359746224</c:v>
                </c:pt>
                <c:pt idx="1340">
                  <c:v>84001.436973864242</c:v>
                </c:pt>
                <c:pt idx="1341">
                  <c:v>83056.993702933221</c:v>
                </c:pt>
                <c:pt idx="1342">
                  <c:v>82575.256646685113</c:v>
                </c:pt>
                <c:pt idx="1343">
                  <c:v>82476.50561564372</c:v>
                </c:pt>
                <c:pt idx="1344">
                  <c:v>82542.908799657525</c:v>
                </c:pt>
                <c:pt idx="1345">
                  <c:v>83142.059904276379</c:v>
                </c:pt>
                <c:pt idx="1346">
                  <c:v>83819.483790009632</c:v>
                </c:pt>
                <c:pt idx="1347">
                  <c:v>84534.767687953878</c:v>
                </c:pt>
                <c:pt idx="1348">
                  <c:v>85149.100356224095</c:v>
                </c:pt>
                <c:pt idx="1349">
                  <c:v>85589.55952674312</c:v>
                </c:pt>
                <c:pt idx="1350">
                  <c:v>85809.072591698656</c:v>
                </c:pt>
                <c:pt idx="1351">
                  <c:v>85707.467692526814</c:v>
                </c:pt>
                <c:pt idx="1352">
                  <c:v>85171.771963825362</c:v>
                </c:pt>
                <c:pt idx="1353">
                  <c:v>84433.106148290201</c:v>
                </c:pt>
                <c:pt idx="1354">
                  <c:v>83573.183455463819</c:v>
                </c:pt>
                <c:pt idx="1355">
                  <c:v>82605.160534320094</c:v>
                </c:pt>
                <c:pt idx="1356">
                  <c:v>82114.611982064424</c:v>
                </c:pt>
                <c:pt idx="1357">
                  <c:v>81584.266351978091</c:v>
                </c:pt>
                <c:pt idx="1358">
                  <c:v>81309.744135258748</c:v>
                </c:pt>
                <c:pt idx="1359">
                  <c:v>81331.893746086804</c:v>
                </c:pt>
                <c:pt idx="1360">
                  <c:v>81938.332320619316</c:v>
                </c:pt>
                <c:pt idx="1361">
                  <c:v>82985.185822293352</c:v>
                </c:pt>
                <c:pt idx="1362">
                  <c:v>83904.453408107234</c:v>
                </c:pt>
                <c:pt idx="1363">
                  <c:v>84518.835627359367</c:v>
                </c:pt>
                <c:pt idx="1364">
                  <c:v>84781.692042846989</c:v>
                </c:pt>
                <c:pt idx="1365">
                  <c:v>84826.329275882512</c:v>
                </c:pt>
                <c:pt idx="1366">
                  <c:v>84453.820740094554</c:v>
                </c:pt>
                <c:pt idx="1367">
                  <c:v>83973.608693753835</c:v>
                </c:pt>
                <c:pt idx="1368">
                  <c:v>83333.771199158684</c:v>
                </c:pt>
                <c:pt idx="1369">
                  <c:v>82075.179930514976</c:v>
                </c:pt>
                <c:pt idx="1370">
                  <c:v>81197.219284307328</c:v>
                </c:pt>
                <c:pt idx="1371">
                  <c:v>80813.314106222228</c:v>
                </c:pt>
                <c:pt idx="1372">
                  <c:v>80482.388293610173</c:v>
                </c:pt>
                <c:pt idx="1373">
                  <c:v>80631.319803249717</c:v>
                </c:pt>
                <c:pt idx="1374">
                  <c:v>81061.564603596184</c:v>
                </c:pt>
                <c:pt idx="1375">
                  <c:v>81718.86252012779</c:v>
                </c:pt>
                <c:pt idx="1376">
                  <c:v>82498.578477844465</c:v>
                </c:pt>
                <c:pt idx="1377">
                  <c:v>83292.088446225855</c:v>
                </c:pt>
                <c:pt idx="1378">
                  <c:v>83764.181821810897</c:v>
                </c:pt>
                <c:pt idx="1379">
                  <c:v>84124.305080449019</c:v>
                </c:pt>
                <c:pt idx="1380">
                  <c:v>84005.373058636978</c:v>
                </c:pt>
                <c:pt idx="1381">
                  <c:v>83620.627955957578</c:v>
                </c:pt>
                <c:pt idx="1382">
                  <c:v>82936.524921814547</c:v>
                </c:pt>
                <c:pt idx="1383">
                  <c:v>82136.294478064839</c:v>
                </c:pt>
                <c:pt idx="1384">
                  <c:v>81513.36298239138</c:v>
                </c:pt>
                <c:pt idx="1385">
                  <c:v>80877.209102590961</c:v>
                </c:pt>
                <c:pt idx="1386">
                  <c:v>80493.145083196257</c:v>
                </c:pt>
                <c:pt idx="1387">
                  <c:v>80299.443054607458</c:v>
                </c:pt>
                <c:pt idx="1388">
                  <c:v>80627.519690839763</c:v>
                </c:pt>
                <c:pt idx="1389">
                  <c:v>81141.887224064107</c:v>
                </c:pt>
                <c:pt idx="1390">
                  <c:v>81927.06970323807</c:v>
                </c:pt>
                <c:pt idx="1391">
                  <c:v>82785.310921448763</c:v>
                </c:pt>
                <c:pt idx="1392">
                  <c:v>83137.408468064852</c:v>
                </c:pt>
                <c:pt idx="1393">
                  <c:v>83275.908346452416</c:v>
                </c:pt>
                <c:pt idx="1394">
                  <c:v>83362.215997599298</c:v>
                </c:pt>
                <c:pt idx="1395">
                  <c:v>83227.497545772276</c:v>
                </c:pt>
                <c:pt idx="1396">
                  <c:v>82555.186210522443</c:v>
                </c:pt>
                <c:pt idx="1397">
                  <c:v>81825.048108043018</c:v>
                </c:pt>
                <c:pt idx="1398">
                  <c:v>80751.386235796686</c:v>
                </c:pt>
                <c:pt idx="1399">
                  <c:v>79955.053648403293</c:v>
                </c:pt>
                <c:pt idx="1400">
                  <c:v>79666.866393152814</c:v>
                </c:pt>
                <c:pt idx="1401">
                  <c:v>79764.708007738489</c:v>
                </c:pt>
                <c:pt idx="1402">
                  <c:v>80390.114393761411</c:v>
                </c:pt>
                <c:pt idx="1403">
                  <c:v>81345.007340686003</c:v>
                </c:pt>
                <c:pt idx="1404">
                  <c:v>82192.155705121128</c:v>
                </c:pt>
                <c:pt idx="1405">
                  <c:v>83042.414978510889</c:v>
                </c:pt>
                <c:pt idx="1406">
                  <c:v>83851.963113144593</c:v>
                </c:pt>
                <c:pt idx="1407">
                  <c:v>84002.191083004102</c:v>
                </c:pt>
                <c:pt idx="1408">
                  <c:v>83363.797297614263</c:v>
                </c:pt>
                <c:pt idx="1409">
                  <c:v>82542.302283000652</c:v>
                </c:pt>
                <c:pt idx="1410">
                  <c:v>81329.083703971148</c:v>
                </c:pt>
                <c:pt idx="1411">
                  <c:v>80319.504065146306</c:v>
                </c:pt>
                <c:pt idx="1412">
                  <c:v>79504.442210359222</c:v>
                </c:pt>
                <c:pt idx="1413">
                  <c:v>79205.602236599225</c:v>
                </c:pt>
                <c:pt idx="1414">
                  <c:v>79142.387204936531</c:v>
                </c:pt>
                <c:pt idx="1415">
                  <c:v>79473.386782852016</c:v>
                </c:pt>
                <c:pt idx="1416">
                  <c:v>79972.045454088322</c:v>
                </c:pt>
                <c:pt idx="1417">
                  <c:v>80627.04238271169</c:v>
                </c:pt>
                <c:pt idx="1418">
                  <c:v>81865.576754342474</c:v>
                </c:pt>
                <c:pt idx="1419">
                  <c:v>83199.66141599472</c:v>
                </c:pt>
                <c:pt idx="1420">
                  <c:v>84090.478864758392</c:v>
                </c:pt>
                <c:pt idx="1421">
                  <c:v>84611.798754729214</c:v>
                </c:pt>
                <c:pt idx="1422">
                  <c:v>84233.807042641391</c:v>
                </c:pt>
                <c:pt idx="1423">
                  <c:v>83654.465015444599</c:v>
                </c:pt>
                <c:pt idx="1424">
                  <c:v>82707.85201412256</c:v>
                </c:pt>
                <c:pt idx="1425">
                  <c:v>81193.546336427418</c:v>
                </c:pt>
                <c:pt idx="1426">
                  <c:v>79966.907521661851</c:v>
                </c:pt>
                <c:pt idx="1427">
                  <c:v>78808.793374340326</c:v>
                </c:pt>
                <c:pt idx="1428">
                  <c:v>78221.139680932072</c:v>
                </c:pt>
                <c:pt idx="1429">
                  <c:v>78310.461477426783</c:v>
                </c:pt>
                <c:pt idx="1430">
                  <c:v>78659.324629220413</c:v>
                </c:pt>
                <c:pt idx="1431">
                  <c:v>79582.349859430222</c:v>
                </c:pt>
                <c:pt idx="1432">
                  <c:v>80638.901698630565</c:v>
                </c:pt>
                <c:pt idx="1433">
                  <c:v>81730.619763896117</c:v>
                </c:pt>
                <c:pt idx="1434">
                  <c:v>83128.583639443517</c:v>
                </c:pt>
                <c:pt idx="1435">
                  <c:v>84020.455319700239</c:v>
                </c:pt>
                <c:pt idx="1436">
                  <c:v>84725.62992253335</c:v>
                </c:pt>
                <c:pt idx="1437">
                  <c:v>84928.265800665191</c:v>
                </c:pt>
                <c:pt idx="1438">
                  <c:v>84677.903674726753</c:v>
                </c:pt>
                <c:pt idx="1439">
                  <c:v>84360.257065766258</c:v>
                </c:pt>
                <c:pt idx="1440">
                  <c:v>83556.633307847762</c:v>
                </c:pt>
                <c:pt idx="1441">
                  <c:v>82693.147317662835</c:v>
                </c:pt>
                <c:pt idx="1442">
                  <c:v>81358.102675178539</c:v>
                </c:pt>
                <c:pt idx="1443">
                  <c:v>80543.570862915411</c:v>
                </c:pt>
                <c:pt idx="1444">
                  <c:v>79820.117326778796</c:v>
                </c:pt>
                <c:pt idx="1445">
                  <c:v>79202.557869809694</c:v>
                </c:pt>
                <c:pt idx="1446">
                  <c:v>78937.981444594625</c:v>
                </c:pt>
                <c:pt idx="1447">
                  <c:v>79223.208349423148</c:v>
                </c:pt>
                <c:pt idx="1448">
                  <c:v>79876.262774444171</c:v>
                </c:pt>
                <c:pt idx="1449">
                  <c:v>80828.498107808598</c:v>
                </c:pt>
                <c:pt idx="1450">
                  <c:v>82429.456949429892</c:v>
                </c:pt>
                <c:pt idx="1451">
                  <c:v>84040.430282638452</c:v>
                </c:pt>
                <c:pt idx="1452">
                  <c:v>85033.647765439964</c:v>
                </c:pt>
                <c:pt idx="1453">
                  <c:v>85467.718270703655</c:v>
                </c:pt>
                <c:pt idx="1454">
                  <c:v>85029.967506457062</c:v>
                </c:pt>
                <c:pt idx="1455">
                  <c:v>84367.72582678702</c:v>
                </c:pt>
                <c:pt idx="1456">
                  <c:v>83255.812111838008</c:v>
                </c:pt>
                <c:pt idx="1457">
                  <c:v>81582.080425358348</c:v>
                </c:pt>
                <c:pt idx="1458">
                  <c:v>79888.739844411437</c:v>
                </c:pt>
                <c:pt idx="1459">
                  <c:v>78898.138225484552</c:v>
                </c:pt>
                <c:pt idx="1460">
                  <c:v>78197.188459826779</c:v>
                </c:pt>
                <c:pt idx="1461">
                  <c:v>78146.245556802518</c:v>
                </c:pt>
                <c:pt idx="1462">
                  <c:v>78842.766794277792</c:v>
                </c:pt>
                <c:pt idx="1463">
                  <c:v>80250.255281678459</c:v>
                </c:pt>
                <c:pt idx="1464">
                  <c:v>81630.189847362999</c:v>
                </c:pt>
                <c:pt idx="1465">
                  <c:v>82722.68549470263</c:v>
                </c:pt>
                <c:pt idx="1466">
                  <c:v>84243.133265653698</c:v>
                </c:pt>
                <c:pt idx="1467">
                  <c:v>84949.371260384636</c:v>
                </c:pt>
                <c:pt idx="1468">
                  <c:v>85103.684171595218</c:v>
                </c:pt>
                <c:pt idx="1469">
                  <c:v>85137.194166843765</c:v>
                </c:pt>
                <c:pt idx="1470">
                  <c:v>84688.335657606716</c:v>
                </c:pt>
                <c:pt idx="1471">
                  <c:v>83383.159130901418</c:v>
                </c:pt>
                <c:pt idx="1472">
                  <c:v>82421.003022208795</c:v>
                </c:pt>
                <c:pt idx="1473">
                  <c:v>80944.650568812329</c:v>
                </c:pt>
                <c:pt idx="1474">
                  <c:v>80137.46004817744</c:v>
                </c:pt>
                <c:pt idx="1475">
                  <c:v>79521.942153747979</c:v>
                </c:pt>
                <c:pt idx="1476">
                  <c:v>79379.344336968759</c:v>
                </c:pt>
                <c:pt idx="1477">
                  <c:v>79772.542238602546</c:v>
                </c:pt>
                <c:pt idx="1478">
                  <c:v>80346.797024045169</c:v>
                </c:pt>
                <c:pt idx="1479">
                  <c:v>80839.64292995767</c:v>
                </c:pt>
                <c:pt idx="1480">
                  <c:v>82084.606057287849</c:v>
                </c:pt>
                <c:pt idx="1481">
                  <c:v>83405.224127100446</c:v>
                </c:pt>
                <c:pt idx="1482">
                  <c:v>84473.70766394306</c:v>
                </c:pt>
                <c:pt idx="1483">
                  <c:v>85086.883344485468</c:v>
                </c:pt>
                <c:pt idx="1484">
                  <c:v>85382.322496275214</c:v>
                </c:pt>
                <c:pt idx="1485">
                  <c:v>84927.419378136387</c:v>
                </c:pt>
                <c:pt idx="1486">
                  <c:v>83357.545653723966</c:v>
                </c:pt>
                <c:pt idx="1487">
                  <c:v>81447.734172258482</c:v>
                </c:pt>
                <c:pt idx="1488">
                  <c:v>79579.176233312886</c:v>
                </c:pt>
                <c:pt idx="1489">
                  <c:v>78117.898026965835</c:v>
                </c:pt>
                <c:pt idx="1490">
                  <c:v>77371.499940046677</c:v>
                </c:pt>
                <c:pt idx="1491">
                  <c:v>77107.206700333176</c:v>
                </c:pt>
                <c:pt idx="1492">
                  <c:v>77490.409383729755</c:v>
                </c:pt>
                <c:pt idx="1493">
                  <c:v>78393.521470895023</c:v>
                </c:pt>
                <c:pt idx="1494">
                  <c:v>79652.299901710241</c:v>
                </c:pt>
                <c:pt idx="1495">
                  <c:v>81363.116765420957</c:v>
                </c:pt>
                <c:pt idx="1496">
                  <c:v>82959.798170753405</c:v>
                </c:pt>
                <c:pt idx="1497">
                  <c:v>84042.508719490143</c:v>
                </c:pt>
                <c:pt idx="1498">
                  <c:v>84998.07830003227</c:v>
                </c:pt>
                <c:pt idx="1499">
                  <c:v>85188.094916489441</c:v>
                </c:pt>
                <c:pt idx="1500">
                  <c:v>85049.712162237789</c:v>
                </c:pt>
                <c:pt idx="1501">
                  <c:v>84816.651056383445</c:v>
                </c:pt>
                <c:pt idx="1502">
                  <c:v>83568.641346006945</c:v>
                </c:pt>
                <c:pt idx="1503">
                  <c:v>82089.365076376649</c:v>
                </c:pt>
                <c:pt idx="1504">
                  <c:v>80807.071634020249</c:v>
                </c:pt>
                <c:pt idx="1505">
                  <c:v>79429.840670897669</c:v>
                </c:pt>
                <c:pt idx="1506">
                  <c:v>78380.820192066836</c:v>
                </c:pt>
                <c:pt idx="1507">
                  <c:v>77414.974746969223</c:v>
                </c:pt>
                <c:pt idx="1508">
                  <c:v>77067.789468695395</c:v>
                </c:pt>
                <c:pt idx="1509">
                  <c:v>77263.460903403145</c:v>
                </c:pt>
                <c:pt idx="1510">
                  <c:v>77746.472589472512</c:v>
                </c:pt>
                <c:pt idx="1511">
                  <c:v>78831.656122800225</c:v>
                </c:pt>
                <c:pt idx="1512">
                  <c:v>80772.793570710055</c:v>
                </c:pt>
                <c:pt idx="1513">
                  <c:v>82699.525465434956</c:v>
                </c:pt>
                <c:pt idx="1514">
                  <c:v>84390.058675559456</c:v>
                </c:pt>
                <c:pt idx="1515">
                  <c:v>85796.57423676402</c:v>
                </c:pt>
                <c:pt idx="1516">
                  <c:v>86526.437268088135</c:v>
                </c:pt>
                <c:pt idx="1517">
                  <c:v>86375.831346223815</c:v>
                </c:pt>
                <c:pt idx="1518">
                  <c:v>85773.363166632902</c:v>
                </c:pt>
                <c:pt idx="1519">
                  <c:v>84089.85348022313</c:v>
                </c:pt>
                <c:pt idx="1520">
                  <c:v>82626.848969063198</c:v>
                </c:pt>
                <c:pt idx="1521">
                  <c:v>80997.166235143435</c:v>
                </c:pt>
                <c:pt idx="1522">
                  <c:v>79512.274966571698</c:v>
                </c:pt>
                <c:pt idx="1523">
                  <c:v>77960.211987354021</c:v>
                </c:pt>
                <c:pt idx="1524">
                  <c:v>77086.481818513799</c:v>
                </c:pt>
                <c:pt idx="1525">
                  <c:v>76571.282830919707</c:v>
                </c:pt>
                <c:pt idx="1526">
                  <c:v>76581.402588939935</c:v>
                </c:pt>
                <c:pt idx="1527">
                  <c:v>77384.813240965916</c:v>
                </c:pt>
                <c:pt idx="1528">
                  <c:v>78386.923387892093</c:v>
                </c:pt>
                <c:pt idx="1529">
                  <c:v>79579.891674399696</c:v>
                </c:pt>
                <c:pt idx="1530">
                  <c:v>80994.852570631061</c:v>
                </c:pt>
                <c:pt idx="1531">
                  <c:v>82232.821590110558</c:v>
                </c:pt>
                <c:pt idx="1532">
                  <c:v>83263.534336944489</c:v>
                </c:pt>
                <c:pt idx="1533">
                  <c:v>84780.588082547256</c:v>
                </c:pt>
                <c:pt idx="1534">
                  <c:v>85816.32497851715</c:v>
                </c:pt>
                <c:pt idx="1535">
                  <c:v>86612.127979336728</c:v>
                </c:pt>
                <c:pt idx="1536">
                  <c:v>86730.339093957664</c:v>
                </c:pt>
                <c:pt idx="1537">
                  <c:v>85459.988360334784</c:v>
                </c:pt>
                <c:pt idx="1538">
                  <c:v>83613.382484272443</c:v>
                </c:pt>
                <c:pt idx="1539">
                  <c:v>81659.342741503919</c:v>
                </c:pt>
                <c:pt idx="1540">
                  <c:v>80014.617607309294</c:v>
                </c:pt>
                <c:pt idx="1541">
                  <c:v>78629.993914587205</c:v>
                </c:pt>
                <c:pt idx="1542">
                  <c:v>77727.05527746705</c:v>
                </c:pt>
                <c:pt idx="1543">
                  <c:v>77390.911406138868</c:v>
                </c:pt>
                <c:pt idx="1544">
                  <c:v>77163.121809662247</c:v>
                </c:pt>
                <c:pt idx="1545">
                  <c:v>77641.219891546963</c:v>
                </c:pt>
                <c:pt idx="1546">
                  <c:v>79000.581574342796</c:v>
                </c:pt>
                <c:pt idx="1547">
                  <c:v>80783.827828705093</c:v>
                </c:pt>
                <c:pt idx="1548">
                  <c:v>82611.170778313564</c:v>
                </c:pt>
                <c:pt idx="1549">
                  <c:v>84015.912237188997</c:v>
                </c:pt>
                <c:pt idx="1550">
                  <c:v>85797.052817725445</c:v>
                </c:pt>
                <c:pt idx="1551">
                  <c:v>87060.693617892452</c:v>
                </c:pt>
                <c:pt idx="1552">
                  <c:v>87672.2622121975</c:v>
                </c:pt>
                <c:pt idx="1553">
                  <c:v>87361.72867357028</c:v>
                </c:pt>
                <c:pt idx="1554">
                  <c:v>86178.601745352804</c:v>
                </c:pt>
                <c:pt idx="1555">
                  <c:v>84700.607556866147</c:v>
                </c:pt>
                <c:pt idx="1556">
                  <c:v>83144.394819141613</c:v>
                </c:pt>
                <c:pt idx="1557">
                  <c:v>81241.791181408684</c:v>
                </c:pt>
                <c:pt idx="1558">
                  <c:v>79396.971067298742</c:v>
                </c:pt>
                <c:pt idx="1559">
                  <c:v>77582.351318851914</c:v>
                </c:pt>
                <c:pt idx="1560">
                  <c:v>76699.131607868796</c:v>
                </c:pt>
                <c:pt idx="1561">
                  <c:v>76410.861361098141</c:v>
                </c:pt>
                <c:pt idx="1562">
                  <c:v>76416.112612248151</c:v>
                </c:pt>
                <c:pt idx="1563">
                  <c:v>77165.941438654729</c:v>
                </c:pt>
                <c:pt idx="1564">
                  <c:v>77950.574854945546</c:v>
                </c:pt>
                <c:pt idx="1565">
                  <c:v>78590.398520158677</c:v>
                </c:pt>
                <c:pt idx="1566">
                  <c:v>79525.244054952404</c:v>
                </c:pt>
                <c:pt idx="1567">
                  <c:v>80569.638004555265</c:v>
                </c:pt>
                <c:pt idx="1568">
                  <c:v>81852.606012482298</c:v>
                </c:pt>
                <c:pt idx="1569">
                  <c:v>82700.995934892213</c:v>
                </c:pt>
                <c:pt idx="1570">
                  <c:v>83546.813617218082</c:v>
                </c:pt>
                <c:pt idx="1571">
                  <c:v>84412.373351706716</c:v>
                </c:pt>
                <c:pt idx="1572">
                  <c:v>84935.626009348241</c:v>
                </c:pt>
                <c:pt idx="1573">
                  <c:v>84680.994627687323</c:v>
                </c:pt>
                <c:pt idx="1574">
                  <c:v>83726.683251499242</c:v>
                </c:pt>
                <c:pt idx="1575">
                  <c:v>82305.114722936836</c:v>
                </c:pt>
                <c:pt idx="1576">
                  <c:v>80903.043262179359</c:v>
                </c:pt>
                <c:pt idx="1577">
                  <c:v>79034.559990187598</c:v>
                </c:pt>
                <c:pt idx="1578">
                  <c:v>77181.925569962521</c:v>
                </c:pt>
                <c:pt idx="1579">
                  <c:v>76344.994144807686</c:v>
                </c:pt>
                <c:pt idx="1580">
                  <c:v>75787.606841235392</c:v>
                </c:pt>
                <c:pt idx="1581">
                  <c:v>76162.782229560224</c:v>
                </c:pt>
                <c:pt idx="1582">
                  <c:v>76734.893823727878</c:v>
                </c:pt>
                <c:pt idx="1583">
                  <c:v>78249.471257253143</c:v>
                </c:pt>
                <c:pt idx="1584">
                  <c:v>79983.917818913673</c:v>
                </c:pt>
                <c:pt idx="1585">
                  <c:v>81989.667275070999</c:v>
                </c:pt>
                <c:pt idx="1586">
                  <c:v>83708.145709422344</c:v>
                </c:pt>
                <c:pt idx="1587">
                  <c:v>85404.646582741538</c:v>
                </c:pt>
                <c:pt idx="1588">
                  <c:v>86774.641928073906</c:v>
                </c:pt>
                <c:pt idx="1589">
                  <c:v>86677.677449897223</c:v>
                </c:pt>
                <c:pt idx="1590">
                  <c:v>85715.934614056314</c:v>
                </c:pt>
                <c:pt idx="1591">
                  <c:v>83456.838779891026</c:v>
                </c:pt>
                <c:pt idx="1592">
                  <c:v>80829.70989674759</c:v>
                </c:pt>
                <c:pt idx="1593">
                  <c:v>78539.054662562179</c:v>
                </c:pt>
                <c:pt idx="1594">
                  <c:v>77004.08032984173</c:v>
                </c:pt>
                <c:pt idx="1595">
                  <c:v>76202.789396760636</c:v>
                </c:pt>
                <c:pt idx="1596">
                  <c:v>76092.174196973836</c:v>
                </c:pt>
                <c:pt idx="1597">
                  <c:v>76666.317030093924</c:v>
                </c:pt>
                <c:pt idx="1598">
                  <c:v>76966.863392473984</c:v>
                </c:pt>
                <c:pt idx="1599">
                  <c:v>77475.51986139387</c:v>
                </c:pt>
                <c:pt idx="1600">
                  <c:v>78986.022284777209</c:v>
                </c:pt>
                <c:pt idx="1601">
                  <c:v>79461.041850608512</c:v>
                </c:pt>
                <c:pt idx="1602">
                  <c:v>80637.800210255067</c:v>
                </c:pt>
                <c:pt idx="1603">
                  <c:v>81853.59810538817</c:v>
                </c:pt>
                <c:pt idx="1604">
                  <c:v>83200.029129794508</c:v>
                </c:pt>
                <c:pt idx="1605">
                  <c:v>84458.1255726987</c:v>
                </c:pt>
                <c:pt idx="1606">
                  <c:v>84975.132320470002</c:v>
                </c:pt>
                <c:pt idx="1607">
                  <c:v>85119.767439047107</c:v>
                </c:pt>
                <c:pt idx="1608">
                  <c:v>84761.434454788192</c:v>
                </c:pt>
                <c:pt idx="1609">
                  <c:v>83996.047860219551</c:v>
                </c:pt>
                <c:pt idx="1610">
                  <c:v>82910.531282187017</c:v>
                </c:pt>
                <c:pt idx="1611">
                  <c:v>81390.189447710945</c:v>
                </c:pt>
                <c:pt idx="1612">
                  <c:v>79922.868863256837</c:v>
                </c:pt>
                <c:pt idx="1613">
                  <c:v>78150.643422187422</c:v>
                </c:pt>
                <c:pt idx="1614">
                  <c:v>76240.58444588173</c:v>
                </c:pt>
                <c:pt idx="1615">
                  <c:v>74453.55823141741</c:v>
                </c:pt>
                <c:pt idx="1616">
                  <c:v>73463.86246097766</c:v>
                </c:pt>
                <c:pt idx="1617">
                  <c:v>73574.536683162718</c:v>
                </c:pt>
                <c:pt idx="1618">
                  <c:v>73992.353255750233</c:v>
                </c:pt>
                <c:pt idx="1619">
                  <c:v>74837.511960465839</c:v>
                </c:pt>
                <c:pt idx="1620">
                  <c:v>75925.733186059035</c:v>
                </c:pt>
                <c:pt idx="1621">
                  <c:v>77191.080384276502</c:v>
                </c:pt>
                <c:pt idx="1622">
                  <c:v>78554.837040933548</c:v>
                </c:pt>
                <c:pt idx="1623">
                  <c:v>80049.740589509325</c:v>
                </c:pt>
                <c:pt idx="1624">
                  <c:v>80933.027585738586</c:v>
                </c:pt>
                <c:pt idx="1625">
                  <c:v>80903.281959340457</c:v>
                </c:pt>
                <c:pt idx="1626">
                  <c:v>80537.090862194265</c:v>
                </c:pt>
                <c:pt idx="1627">
                  <c:v>79490.005842854371</c:v>
                </c:pt>
                <c:pt idx="1628">
                  <c:v>77755.998178566064</c:v>
                </c:pt>
                <c:pt idx="1629">
                  <c:v>75869.039414063969</c:v>
                </c:pt>
                <c:pt idx="1630">
                  <c:v>74109.185891118716</c:v>
                </c:pt>
                <c:pt idx="1631">
                  <c:v>72111.872274921247</c:v>
                </c:pt>
                <c:pt idx="1632">
                  <c:v>70103.69460770498</c:v>
                </c:pt>
                <c:pt idx="1633">
                  <c:v>68312.037666199962</c:v>
                </c:pt>
                <c:pt idx="1634">
                  <c:v>67192.681814151176</c:v>
                </c:pt>
                <c:pt idx="1635">
                  <c:v>66682.071728406692</c:v>
                </c:pt>
                <c:pt idx="1636">
                  <c:v>66368.761187674929</c:v>
                </c:pt>
                <c:pt idx="1637">
                  <c:v>66327.382864954052</c:v>
                </c:pt>
                <c:pt idx="1638">
                  <c:v>66592.190336790736</c:v>
                </c:pt>
                <c:pt idx="1639">
                  <c:v>67019.189161341259</c:v>
                </c:pt>
                <c:pt idx="1640">
                  <c:v>67741.401974026827</c:v>
                </c:pt>
                <c:pt idx="1641">
                  <c:v>68294.263900662903</c:v>
                </c:pt>
                <c:pt idx="1642">
                  <c:v>68179.523541844639</c:v>
                </c:pt>
                <c:pt idx="1643">
                  <c:v>68044.728189097295</c:v>
                </c:pt>
                <c:pt idx="1644">
                  <c:v>67178.681496356061</c:v>
                </c:pt>
                <c:pt idx="1645">
                  <c:v>65337.637746684515</c:v>
                </c:pt>
                <c:pt idx="1646">
                  <c:v>63644.722905866562</c:v>
                </c:pt>
                <c:pt idx="1647">
                  <c:v>61611.746649169647</c:v>
                </c:pt>
                <c:pt idx="1648">
                  <c:v>59356.702968793732</c:v>
                </c:pt>
                <c:pt idx="1649">
                  <c:v>57466.435069528488</c:v>
                </c:pt>
                <c:pt idx="1650">
                  <c:v>55942.820556911858</c:v>
                </c:pt>
                <c:pt idx="1651">
                  <c:v>54497.467931893123</c:v>
                </c:pt>
                <c:pt idx="1652">
                  <c:v>53727.523541798553</c:v>
                </c:pt>
                <c:pt idx="1653">
                  <c:v>53395.335330574911</c:v>
                </c:pt>
                <c:pt idx="1654">
                  <c:v>53514.949762251243</c:v>
                </c:pt>
                <c:pt idx="1655">
                  <c:v>53962.596127419136</c:v>
                </c:pt>
                <c:pt idx="1656">
                  <c:v>54483.102566527246</c:v>
                </c:pt>
                <c:pt idx="1657">
                  <c:v>55090.132489206946</c:v>
                </c:pt>
                <c:pt idx="1658">
                  <c:v>55966.747609711223</c:v>
                </c:pt>
                <c:pt idx="1659">
                  <c:v>56640.466001190107</c:v>
                </c:pt>
                <c:pt idx="1660">
                  <c:v>57300.789396596199</c:v>
                </c:pt>
                <c:pt idx="1661">
                  <c:v>58311.787121364308</c:v>
                </c:pt>
                <c:pt idx="1662">
                  <c:v>59358.980481048871</c:v>
                </c:pt>
                <c:pt idx="1663">
                  <c:v>60277.696572614572</c:v>
                </c:pt>
                <c:pt idx="1664">
                  <c:v>60834.580883271912</c:v>
                </c:pt>
                <c:pt idx="1665">
                  <c:v>60852.08084343536</c:v>
                </c:pt>
                <c:pt idx="1666">
                  <c:v>60787.634765195755</c:v>
                </c:pt>
                <c:pt idx="1667">
                  <c:v>60417.98500838771</c:v>
                </c:pt>
                <c:pt idx="1668">
                  <c:v>59219.705698472928</c:v>
                </c:pt>
                <c:pt idx="1669">
                  <c:v>58375.170888944565</c:v>
                </c:pt>
                <c:pt idx="1670">
                  <c:v>57247.72215378761</c:v>
                </c:pt>
                <c:pt idx="1671">
                  <c:v>56484.85638539536</c:v>
                </c:pt>
                <c:pt idx="1672">
                  <c:v>55917.590798655139</c:v>
                </c:pt>
                <c:pt idx="1673">
                  <c:v>55680.277578518435</c:v>
                </c:pt>
                <c:pt idx="1674">
                  <c:v>55926.143471640629</c:v>
                </c:pt>
                <c:pt idx="1675">
                  <c:v>56814.660715358899</c:v>
                </c:pt>
                <c:pt idx="1676">
                  <c:v>58311.894577521467</c:v>
                </c:pt>
                <c:pt idx="1677">
                  <c:v>59971.332549416853</c:v>
                </c:pt>
                <c:pt idx="1678">
                  <c:v>61930.014524647726</c:v>
                </c:pt>
                <c:pt idx="1679">
                  <c:v>63723.343275608066</c:v>
                </c:pt>
                <c:pt idx="1680">
                  <c:v>65312.575130267389</c:v>
                </c:pt>
                <c:pt idx="1681">
                  <c:v>66350.071020549905</c:v>
                </c:pt>
                <c:pt idx="1682">
                  <c:v>66651.1930978124</c:v>
                </c:pt>
                <c:pt idx="1683">
                  <c:v>66665.799664545659</c:v>
                </c:pt>
                <c:pt idx="1684">
                  <c:v>65986.595115324351</c:v>
                </c:pt>
                <c:pt idx="1685">
                  <c:v>64975.833433820939</c:v>
                </c:pt>
                <c:pt idx="1686">
                  <c:v>63765.902528952058</c:v>
                </c:pt>
                <c:pt idx="1687">
                  <c:v>62467.079393527791</c:v>
                </c:pt>
                <c:pt idx="1688">
                  <c:v>61382.780823961679</c:v>
                </c:pt>
                <c:pt idx="1689">
                  <c:v>60154.307273619248</c:v>
                </c:pt>
                <c:pt idx="1690">
                  <c:v>59705.292885669282</c:v>
                </c:pt>
                <c:pt idx="1691">
                  <c:v>59372.591892553515</c:v>
                </c:pt>
                <c:pt idx="1692">
                  <c:v>59167.459358739972</c:v>
                </c:pt>
                <c:pt idx="1693">
                  <c:v>59105.571477822225</c:v>
                </c:pt>
                <c:pt idx="1694">
                  <c:v>59646.089508002398</c:v>
                </c:pt>
                <c:pt idx="1695">
                  <c:v>60314.090512509203</c:v>
                </c:pt>
                <c:pt idx="1696">
                  <c:v>61300.187543002736</c:v>
                </c:pt>
                <c:pt idx="1697">
                  <c:v>62444.034215892869</c:v>
                </c:pt>
                <c:pt idx="1698">
                  <c:v>63610.22979405403</c:v>
                </c:pt>
                <c:pt idx="1699">
                  <c:v>64970.053708373016</c:v>
                </c:pt>
                <c:pt idx="1700">
                  <c:v>66129.241623430018</c:v>
                </c:pt>
                <c:pt idx="1701">
                  <c:v>67239.158084973373</c:v>
                </c:pt>
                <c:pt idx="1702">
                  <c:v>67729.331439391652</c:v>
                </c:pt>
                <c:pt idx="1703">
                  <c:v>67683.298308130907</c:v>
                </c:pt>
                <c:pt idx="1704">
                  <c:v>67179.876856853967</c:v>
                </c:pt>
                <c:pt idx="1705">
                  <c:v>66168.800829104686</c:v>
                </c:pt>
                <c:pt idx="1706">
                  <c:v>64796.555142034922</c:v>
                </c:pt>
                <c:pt idx="1707">
                  <c:v>63122.475491507779</c:v>
                </c:pt>
                <c:pt idx="1708">
                  <c:v>61431.542626933362</c:v>
                </c:pt>
                <c:pt idx="1709">
                  <c:v>60004.714989194603</c:v>
                </c:pt>
                <c:pt idx="1710">
                  <c:v>58889.970025619376</c:v>
                </c:pt>
                <c:pt idx="1711">
                  <c:v>58418.05050740311</c:v>
                </c:pt>
                <c:pt idx="1712">
                  <c:v>57944.122099088367</c:v>
                </c:pt>
                <c:pt idx="1713">
                  <c:v>57976.827921545177</c:v>
                </c:pt>
                <c:pt idx="1714">
                  <c:v>58265.689781045701</c:v>
                </c:pt>
                <c:pt idx="1715">
                  <c:v>58198.357407350697</c:v>
                </c:pt>
                <c:pt idx="1716">
                  <c:v>58166.000517176188</c:v>
                </c:pt>
                <c:pt idx="1717">
                  <c:v>58626.087391518784</c:v>
                </c:pt>
                <c:pt idx="1718">
                  <c:v>58990.826439714525</c:v>
                </c:pt>
                <c:pt idx="1719">
                  <c:v>59814.238751965226</c:v>
                </c:pt>
                <c:pt idx="1720">
                  <c:v>60438.941543893365</c:v>
                </c:pt>
                <c:pt idx="1721">
                  <c:v>61457.435081161246</c:v>
                </c:pt>
                <c:pt idx="1722">
                  <c:v>62665.151767933268</c:v>
                </c:pt>
                <c:pt idx="1723">
                  <c:v>63440.400753385846</c:v>
                </c:pt>
                <c:pt idx="1724">
                  <c:v>63698.944876149551</c:v>
                </c:pt>
                <c:pt idx="1725">
                  <c:v>63746.06530276945</c:v>
                </c:pt>
                <c:pt idx="1726">
                  <c:v>63024.330315445921</c:v>
                </c:pt>
                <c:pt idx="1727">
                  <c:v>61732.361336730035</c:v>
                </c:pt>
                <c:pt idx="1728">
                  <c:v>60404.588921356459</c:v>
                </c:pt>
                <c:pt idx="1729">
                  <c:v>58954.977646862251</c:v>
                </c:pt>
                <c:pt idx="1730">
                  <c:v>57644.641351781545</c:v>
                </c:pt>
                <c:pt idx="1731">
                  <c:v>56528.241014025079</c:v>
                </c:pt>
                <c:pt idx="1732">
                  <c:v>55683.347753622875</c:v>
                </c:pt>
                <c:pt idx="1733">
                  <c:v>55114.872141059401</c:v>
                </c:pt>
                <c:pt idx="1734">
                  <c:v>54849.732546375621</c:v>
                </c:pt>
                <c:pt idx="1735">
                  <c:v>54684.990130204991</c:v>
                </c:pt>
                <c:pt idx="1736">
                  <c:v>55130.69379414487</c:v>
                </c:pt>
                <c:pt idx="1737">
                  <c:v>55768.210676571325</c:v>
                </c:pt>
                <c:pt idx="1738">
                  <c:v>56548.969271327056</c:v>
                </c:pt>
                <c:pt idx="1739">
                  <c:v>57355.273328812698</c:v>
                </c:pt>
                <c:pt idx="1740">
                  <c:v>57950.924512044097</c:v>
                </c:pt>
                <c:pt idx="1741">
                  <c:v>58760.472631336743</c:v>
                </c:pt>
                <c:pt idx="1742">
                  <c:v>59410.020005198305</c:v>
                </c:pt>
                <c:pt idx="1743">
                  <c:v>60093.508413544936</c:v>
                </c:pt>
                <c:pt idx="1744">
                  <c:v>60354.777594190171</c:v>
                </c:pt>
                <c:pt idx="1745">
                  <c:v>60303.550998780898</c:v>
                </c:pt>
                <c:pt idx="1746">
                  <c:v>60287.391882696531</c:v>
                </c:pt>
                <c:pt idx="1747">
                  <c:v>60337.540091317314</c:v>
                </c:pt>
                <c:pt idx="1748">
                  <c:v>59694.025959986655</c:v>
                </c:pt>
                <c:pt idx="1749">
                  <c:v>59116.668627884144</c:v>
                </c:pt>
                <c:pt idx="1750">
                  <c:v>58563.865832442934</c:v>
                </c:pt>
                <c:pt idx="1751">
                  <c:v>57612.790288669625</c:v>
                </c:pt>
                <c:pt idx="1752">
                  <c:v>56607.100635465045</c:v>
                </c:pt>
                <c:pt idx="1753">
                  <c:v>55078.842046810198</c:v>
                </c:pt>
                <c:pt idx="1754">
                  <c:v>54079.802299323776</c:v>
                </c:pt>
                <c:pt idx="1755">
                  <c:v>52972.788950982744</c:v>
                </c:pt>
                <c:pt idx="1756">
                  <c:v>51964.088885152443</c:v>
                </c:pt>
                <c:pt idx="1757">
                  <c:v>51666.862410034933</c:v>
                </c:pt>
                <c:pt idx="1758">
                  <c:v>51327.266551301851</c:v>
                </c:pt>
                <c:pt idx="1759">
                  <c:v>51282.533060556998</c:v>
                </c:pt>
                <c:pt idx="1760">
                  <c:v>51784.332792095207</c:v>
                </c:pt>
                <c:pt idx="1761">
                  <c:v>52032.918295882388</c:v>
                </c:pt>
                <c:pt idx="1762">
                  <c:v>52621.482293855654</c:v>
                </c:pt>
                <c:pt idx="1763">
                  <c:v>53154.86176085745</c:v>
                </c:pt>
                <c:pt idx="1764">
                  <c:v>54030.388343720377</c:v>
                </c:pt>
                <c:pt idx="1765">
                  <c:v>54880.402664521491</c:v>
                </c:pt>
                <c:pt idx="1766">
                  <c:v>55441.35806694418</c:v>
                </c:pt>
                <c:pt idx="1767">
                  <c:v>55952.46271508374</c:v>
                </c:pt>
                <c:pt idx="1768">
                  <c:v>56075.928430168715</c:v>
                </c:pt>
                <c:pt idx="1769">
                  <c:v>55789.15111799258</c:v>
                </c:pt>
                <c:pt idx="1770">
                  <c:v>55251.515999757845</c:v>
                </c:pt>
                <c:pt idx="1771">
                  <c:v>54449.810140055168</c:v>
                </c:pt>
                <c:pt idx="1772">
                  <c:v>53617.25935180331</c:v>
                </c:pt>
                <c:pt idx="1773">
                  <c:v>52460.402583893469</c:v>
                </c:pt>
                <c:pt idx="1774">
                  <c:v>51606.127106166146</c:v>
                </c:pt>
                <c:pt idx="1775">
                  <c:v>50570.087225611482</c:v>
                </c:pt>
                <c:pt idx="1776">
                  <c:v>49615.828783577366</c:v>
                </c:pt>
                <c:pt idx="1777">
                  <c:v>48938.171894421823</c:v>
                </c:pt>
                <c:pt idx="1778">
                  <c:v>48493.044320956396</c:v>
                </c:pt>
                <c:pt idx="1779">
                  <c:v>47896.376741610977</c:v>
                </c:pt>
                <c:pt idx="1780">
                  <c:v>47560.773184106969</c:v>
                </c:pt>
                <c:pt idx="1781">
                  <c:v>47417.92187571049</c:v>
                </c:pt>
                <c:pt idx="1782">
                  <c:v>47600.098649101921</c:v>
                </c:pt>
                <c:pt idx="1783">
                  <c:v>47758.180616550992</c:v>
                </c:pt>
                <c:pt idx="1784">
                  <c:v>48130.059168390631</c:v>
                </c:pt>
                <c:pt idx="1785">
                  <c:v>48423.35882237483</c:v>
                </c:pt>
                <c:pt idx="1786">
                  <c:v>49080.244173940242</c:v>
                </c:pt>
                <c:pt idx="1787">
                  <c:v>49672.86716697902</c:v>
                </c:pt>
                <c:pt idx="1788">
                  <c:v>50202.354125772508</c:v>
                </c:pt>
                <c:pt idx="1789">
                  <c:v>50570.335512647143</c:v>
                </c:pt>
                <c:pt idx="1790">
                  <c:v>50489.096645942103</c:v>
                </c:pt>
                <c:pt idx="1791">
                  <c:v>50426.572751261301</c:v>
                </c:pt>
                <c:pt idx="1792">
                  <c:v>49652.672975792084</c:v>
                </c:pt>
                <c:pt idx="1793">
                  <c:v>48937.835638656827</c:v>
                </c:pt>
                <c:pt idx="1794">
                  <c:v>47912.866514428177</c:v>
                </c:pt>
                <c:pt idx="1795">
                  <c:v>46583.29111485224</c:v>
                </c:pt>
                <c:pt idx="1796">
                  <c:v>45503.355248478365</c:v>
                </c:pt>
                <c:pt idx="1797">
                  <c:v>44412.591554423314</c:v>
                </c:pt>
                <c:pt idx="1798">
                  <c:v>43589.076614685458</c:v>
                </c:pt>
                <c:pt idx="1799">
                  <c:v>42934.194102068999</c:v>
                </c:pt>
                <c:pt idx="1800">
                  <c:v>42426.225405392252</c:v>
                </c:pt>
                <c:pt idx="1801">
                  <c:v>41907.372107752897</c:v>
                </c:pt>
                <c:pt idx="1802">
                  <c:v>41669.259168622222</c:v>
                </c:pt>
                <c:pt idx="1803">
                  <c:v>41692.144997818708</c:v>
                </c:pt>
                <c:pt idx="1804">
                  <c:v>41632.688986228517</c:v>
                </c:pt>
                <c:pt idx="1805">
                  <c:v>41716.92423574796</c:v>
                </c:pt>
                <c:pt idx="1806">
                  <c:v>41758.160689441924</c:v>
                </c:pt>
                <c:pt idx="1807">
                  <c:v>41873.611359270566</c:v>
                </c:pt>
                <c:pt idx="1808">
                  <c:v>41899.904634862818</c:v>
                </c:pt>
                <c:pt idx="1809">
                  <c:v>42136.939827195871</c:v>
                </c:pt>
                <c:pt idx="1810">
                  <c:v>42194.334873151805</c:v>
                </c:pt>
                <c:pt idx="1811">
                  <c:v>42364.127793573811</c:v>
                </c:pt>
                <c:pt idx="1812">
                  <c:v>42366.337952674352</c:v>
                </c:pt>
                <c:pt idx="1813">
                  <c:v>42396.85991366551</c:v>
                </c:pt>
                <c:pt idx="1814">
                  <c:v>42314.769399674573</c:v>
                </c:pt>
                <c:pt idx="1815">
                  <c:v>42133.082096369166</c:v>
                </c:pt>
                <c:pt idx="1816">
                  <c:v>41795.21076235739</c:v>
                </c:pt>
                <c:pt idx="1817">
                  <c:v>41321.562197687883</c:v>
                </c:pt>
                <c:pt idx="1818">
                  <c:v>40493.636629612185</c:v>
                </c:pt>
                <c:pt idx="1819">
                  <c:v>39506.019539399313</c:v>
                </c:pt>
                <c:pt idx="1820">
                  <c:v>38612.104803150076</c:v>
                </c:pt>
                <c:pt idx="1821">
                  <c:v>37902.353638703738</c:v>
                </c:pt>
                <c:pt idx="1822">
                  <c:v>37259.294362426685</c:v>
                </c:pt>
                <c:pt idx="1823">
                  <c:v>36773.631764183061</c:v>
                </c:pt>
                <c:pt idx="1824">
                  <c:v>36624.325022512363</c:v>
                </c:pt>
                <c:pt idx="1825">
                  <c:v>36590.820347369263</c:v>
                </c:pt>
                <c:pt idx="1826">
                  <c:v>36814.694882436052</c:v>
                </c:pt>
                <c:pt idx="1827">
                  <c:v>37150.102714341992</c:v>
                </c:pt>
                <c:pt idx="1828">
                  <c:v>36465.546184975792</c:v>
                </c:pt>
                <c:pt idx="1829">
                  <c:v>38044.996682753437</c:v>
                </c:pt>
                <c:pt idx="1830">
                  <c:v>38293.330851473555</c:v>
                </c:pt>
                <c:pt idx="1831">
                  <c:v>38618.38422416785</c:v>
                </c:pt>
                <c:pt idx="1832">
                  <c:v>39047.972474454313</c:v>
                </c:pt>
                <c:pt idx="1833">
                  <c:v>39366.299622232451</c:v>
                </c:pt>
                <c:pt idx="1834">
                  <c:v>39599.072102613398</c:v>
                </c:pt>
                <c:pt idx="1835">
                  <c:v>39849.158376163512</c:v>
                </c:pt>
                <c:pt idx="1836">
                  <c:v>40120.686155401374</c:v>
                </c:pt>
                <c:pt idx="1837">
                  <c:v>40320.951012658727</c:v>
                </c:pt>
                <c:pt idx="1838">
                  <c:v>40465.298644701739</c:v>
                </c:pt>
                <c:pt idx="1839">
                  <c:v>40586.355704378628</c:v>
                </c:pt>
                <c:pt idx="1840">
                  <c:v>40527.118980740779</c:v>
                </c:pt>
                <c:pt idx="1841">
                  <c:v>40212.881281353868</c:v>
                </c:pt>
                <c:pt idx="1842">
                  <c:v>39601.640100604876</c:v>
                </c:pt>
                <c:pt idx="1843">
                  <c:v>39155.972863523493</c:v>
                </c:pt>
                <c:pt idx="1844">
                  <c:v>38559.429862917073</c:v>
                </c:pt>
                <c:pt idx="1845">
                  <c:v>38009.916678696907</c:v>
                </c:pt>
                <c:pt idx="1846">
                  <c:v>37441.624897442402</c:v>
                </c:pt>
                <c:pt idx="1847">
                  <c:v>37183.516031055326</c:v>
                </c:pt>
                <c:pt idx="1848">
                  <c:v>36884.270172536722</c:v>
                </c:pt>
                <c:pt idx="1849">
                  <c:v>36566.601453275238</c:v>
                </c:pt>
                <c:pt idx="1850">
                  <c:v>36311.657287231275</c:v>
                </c:pt>
                <c:pt idx="1851">
                  <c:v>36281.193503622206</c:v>
                </c:pt>
                <c:pt idx="1852">
                  <c:v>36259.767240216381</c:v>
                </c:pt>
                <c:pt idx="1853">
                  <c:v>36583.883179111253</c:v>
                </c:pt>
                <c:pt idx="1854">
                  <c:v>36804.381015964296</c:v>
                </c:pt>
                <c:pt idx="1855">
                  <c:v>36965.213526820997</c:v>
                </c:pt>
                <c:pt idx="1856">
                  <c:v>37326.23900512416</c:v>
                </c:pt>
                <c:pt idx="1857">
                  <c:v>37465.286172570355</c:v>
                </c:pt>
                <c:pt idx="1858">
                  <c:v>37524.956964248486</c:v>
                </c:pt>
                <c:pt idx="1859">
                  <c:v>37352.594126694385</c:v>
                </c:pt>
                <c:pt idx="1860">
                  <c:v>37173.544055653038</c:v>
                </c:pt>
                <c:pt idx="1861">
                  <c:v>36908.153705129378</c:v>
                </c:pt>
                <c:pt idx="1862">
                  <c:v>36562.428876435093</c:v>
                </c:pt>
                <c:pt idx="1863">
                  <c:v>36046.188998790356</c:v>
                </c:pt>
                <c:pt idx="1864">
                  <c:v>35419.183346547325</c:v>
                </c:pt>
                <c:pt idx="1865">
                  <c:v>34781.067276034017</c:v>
                </c:pt>
                <c:pt idx="1866">
                  <c:v>34223.056211346542</c:v>
                </c:pt>
                <c:pt idx="1867">
                  <c:v>33388.835515968487</c:v>
                </c:pt>
                <c:pt idx="1868">
                  <c:v>32726.818110294542</c:v>
                </c:pt>
                <c:pt idx="1869">
                  <c:v>32017.946236652002</c:v>
                </c:pt>
                <c:pt idx="1870">
                  <c:v>31444.614031631609</c:v>
                </c:pt>
                <c:pt idx="1871">
                  <c:v>30993.304938032128</c:v>
                </c:pt>
                <c:pt idx="1872">
                  <c:v>30675.544235988476</c:v>
                </c:pt>
                <c:pt idx="1873">
                  <c:v>30243.541956551973</c:v>
                </c:pt>
                <c:pt idx="1874">
                  <c:v>29929.775664718007</c:v>
                </c:pt>
                <c:pt idx="1875">
                  <c:v>29708.720359549086</c:v>
                </c:pt>
                <c:pt idx="1876">
                  <c:v>29595.92529505421</c:v>
                </c:pt>
                <c:pt idx="1877">
                  <c:v>29584.813673338751</c:v>
                </c:pt>
                <c:pt idx="1878">
                  <c:v>29483.840662953156</c:v>
                </c:pt>
                <c:pt idx="1879">
                  <c:v>29615.487114757459</c:v>
                </c:pt>
                <c:pt idx="1880">
                  <c:v>29634.84353863421</c:v>
                </c:pt>
                <c:pt idx="1881">
                  <c:v>29670.466671049537</c:v>
                </c:pt>
                <c:pt idx="1882">
                  <c:v>29607.483685661908</c:v>
                </c:pt>
                <c:pt idx="1883">
                  <c:v>29543.597912920068</c:v>
                </c:pt>
                <c:pt idx="1884">
                  <c:v>29435.541734429647</c:v>
                </c:pt>
                <c:pt idx="1885">
                  <c:v>29169.709181863545</c:v>
                </c:pt>
                <c:pt idx="1886">
                  <c:v>28904.471381914042</c:v>
                </c:pt>
                <c:pt idx="1887">
                  <c:v>28418.035020965999</c:v>
                </c:pt>
                <c:pt idx="1888">
                  <c:v>27952.125223398889</c:v>
                </c:pt>
                <c:pt idx="1889">
                  <c:v>27485.135146720037</c:v>
                </c:pt>
                <c:pt idx="1890">
                  <c:v>26986.544602863891</c:v>
                </c:pt>
                <c:pt idx="1891">
                  <c:v>26426.959078228287</c:v>
                </c:pt>
                <c:pt idx="1892">
                  <c:v>25904.905584350025</c:v>
                </c:pt>
                <c:pt idx="1893">
                  <c:v>25466.999002904191</c:v>
                </c:pt>
                <c:pt idx="1894">
                  <c:v>25032.39962787916</c:v>
                </c:pt>
                <c:pt idx="1895">
                  <c:v>24548.240111040457</c:v>
                </c:pt>
                <c:pt idx="1896">
                  <c:v>24133.547552203974</c:v>
                </c:pt>
                <c:pt idx="1897">
                  <c:v>23824.82021775706</c:v>
                </c:pt>
                <c:pt idx="1898">
                  <c:v>23460.021220308427</c:v>
                </c:pt>
                <c:pt idx="1899">
                  <c:v>23288.559370386462</c:v>
                </c:pt>
                <c:pt idx="1900">
                  <c:v>23094.671555371413</c:v>
                </c:pt>
                <c:pt idx="1901">
                  <c:v>22954.788274017526</c:v>
                </c:pt>
                <c:pt idx="1902">
                  <c:v>22820.452148997818</c:v>
                </c:pt>
                <c:pt idx="1903">
                  <c:v>22705.950896796236</c:v>
                </c:pt>
                <c:pt idx="1904">
                  <c:v>22620.74759729546</c:v>
                </c:pt>
                <c:pt idx="1905">
                  <c:v>22542.421794293688</c:v>
                </c:pt>
                <c:pt idx="1906">
                  <c:v>22445.94104847324</c:v>
                </c:pt>
                <c:pt idx="1907">
                  <c:v>22259.230501423048</c:v>
                </c:pt>
                <c:pt idx="1908">
                  <c:v>22104.420679190378</c:v>
                </c:pt>
                <c:pt idx="1909">
                  <c:v>22037.022551831215</c:v>
                </c:pt>
                <c:pt idx="1910">
                  <c:v>21889.84211086962</c:v>
                </c:pt>
                <c:pt idx="1911">
                  <c:v>21833.743360898829</c:v>
                </c:pt>
                <c:pt idx="1912">
                  <c:v>21557.80103221245</c:v>
                </c:pt>
                <c:pt idx="1913">
                  <c:v>21409.614127395336</c:v>
                </c:pt>
                <c:pt idx="1914">
                  <c:v>21155.165740508965</c:v>
                </c:pt>
                <c:pt idx="1915">
                  <c:v>20746.178270405751</c:v>
                </c:pt>
                <c:pt idx="1916">
                  <c:v>20415.603091455647</c:v>
                </c:pt>
                <c:pt idx="1917">
                  <c:v>20109.956568500122</c:v>
                </c:pt>
                <c:pt idx="1918">
                  <c:v>19811.217272561273</c:v>
                </c:pt>
                <c:pt idx="1919">
                  <c:v>19464.871687882667</c:v>
                </c:pt>
                <c:pt idx="1920">
                  <c:v>19185.328686974575</c:v>
                </c:pt>
                <c:pt idx="1921">
                  <c:v>18855.965764267905</c:v>
                </c:pt>
                <c:pt idx="1922">
                  <c:v>18481.102687522176</c:v>
                </c:pt>
                <c:pt idx="1923">
                  <c:v>18122.51208021172</c:v>
                </c:pt>
                <c:pt idx="1924">
                  <c:v>17860.289432820151</c:v>
                </c:pt>
                <c:pt idx="1925">
                  <c:v>17574.86414295849</c:v>
                </c:pt>
                <c:pt idx="1926">
                  <c:v>17283.970316411975</c:v>
                </c:pt>
                <c:pt idx="1927">
                  <c:v>17031.035739600131</c:v>
                </c:pt>
                <c:pt idx="1928">
                  <c:v>16825.51698334379</c:v>
                </c:pt>
                <c:pt idx="1929">
                  <c:v>16598.278040753245</c:v>
                </c:pt>
                <c:pt idx="1930">
                  <c:v>16424.211334891395</c:v>
                </c:pt>
                <c:pt idx="1931">
                  <c:v>16260.050635147079</c:v>
                </c:pt>
                <c:pt idx="1932">
                  <c:v>16098.3765058463</c:v>
                </c:pt>
                <c:pt idx="1933">
                  <c:v>15936.051691731675</c:v>
                </c:pt>
                <c:pt idx="1934">
                  <c:v>15903.661543496073</c:v>
                </c:pt>
                <c:pt idx="1935">
                  <c:v>15797.029072935542</c:v>
                </c:pt>
                <c:pt idx="1936">
                  <c:v>15708.19458821298</c:v>
                </c:pt>
                <c:pt idx="1937">
                  <c:v>15592.005277172335</c:v>
                </c:pt>
                <c:pt idx="1938">
                  <c:v>15478.49827322107</c:v>
                </c:pt>
                <c:pt idx="1939">
                  <c:v>15438.739729316867</c:v>
                </c:pt>
                <c:pt idx="1940">
                  <c:v>15340.232078417619</c:v>
                </c:pt>
                <c:pt idx="1941">
                  <c:v>15180.335298597218</c:v>
                </c:pt>
                <c:pt idx="1942">
                  <c:v>14987.635982984017</c:v>
                </c:pt>
                <c:pt idx="1943">
                  <c:v>14843.214105540857</c:v>
                </c:pt>
                <c:pt idx="1944">
                  <c:v>14649.928542308257</c:v>
                </c:pt>
                <c:pt idx="1945">
                  <c:v>14388.422083887019</c:v>
                </c:pt>
                <c:pt idx="1946">
                  <c:v>14177.631257457666</c:v>
                </c:pt>
                <c:pt idx="1947">
                  <c:v>13916.291049858461</c:v>
                </c:pt>
                <c:pt idx="1948">
                  <c:v>13719.544271385264</c:v>
                </c:pt>
                <c:pt idx="1949">
                  <c:v>13497.001464874502</c:v>
                </c:pt>
                <c:pt idx="1950">
                  <c:v>13221.244191641765</c:v>
                </c:pt>
                <c:pt idx="1951">
                  <c:v>13067.751147442756</c:v>
                </c:pt>
                <c:pt idx="1952">
                  <c:v>12856.724577430226</c:v>
                </c:pt>
                <c:pt idx="1953">
                  <c:v>12656.882637366318</c:v>
                </c:pt>
                <c:pt idx="1954">
                  <c:v>12530.194667133557</c:v>
                </c:pt>
                <c:pt idx="1955">
                  <c:v>12366.477536996257</c:v>
                </c:pt>
                <c:pt idx="1956">
                  <c:v>12235.152223848059</c:v>
                </c:pt>
                <c:pt idx="1957">
                  <c:v>12096.733614422608</c:v>
                </c:pt>
                <c:pt idx="1958">
                  <c:v>12019.178408559113</c:v>
                </c:pt>
                <c:pt idx="1959">
                  <c:v>11886.778447756871</c:v>
                </c:pt>
                <c:pt idx="1960">
                  <c:v>11823.037326305739</c:v>
                </c:pt>
                <c:pt idx="1961">
                  <c:v>11770.995951092778</c:v>
                </c:pt>
                <c:pt idx="1962">
                  <c:v>11713.367869449494</c:v>
                </c:pt>
                <c:pt idx="1963">
                  <c:v>11658.095097840498</c:v>
                </c:pt>
                <c:pt idx="1964">
                  <c:v>11578.902781069793</c:v>
                </c:pt>
                <c:pt idx="1965">
                  <c:v>11594.684080743051</c:v>
                </c:pt>
                <c:pt idx="1966">
                  <c:v>11485.920998796229</c:v>
                </c:pt>
                <c:pt idx="1967">
                  <c:v>11466.905201375479</c:v>
                </c:pt>
                <c:pt idx="1968">
                  <c:v>11290.12320786998</c:v>
                </c:pt>
                <c:pt idx="1969">
                  <c:v>11231.635374371601</c:v>
                </c:pt>
                <c:pt idx="1970">
                  <c:v>11099.893921586425</c:v>
                </c:pt>
                <c:pt idx="1971">
                  <c:v>10932.052520869303</c:v>
                </c:pt>
                <c:pt idx="1972">
                  <c:v>10800.442990630147</c:v>
                </c:pt>
                <c:pt idx="1973">
                  <c:v>10588.285547236688</c:v>
                </c:pt>
                <c:pt idx="1974">
                  <c:v>10409.177544226819</c:v>
                </c:pt>
                <c:pt idx="1975">
                  <c:v>10201.964098825762</c:v>
                </c:pt>
                <c:pt idx="1976">
                  <c:v>10010.892530050283</c:v>
                </c:pt>
                <c:pt idx="1977">
                  <c:v>9872.5073621961401</c:v>
                </c:pt>
                <c:pt idx="1978">
                  <c:v>9673.8318531335208</c:v>
                </c:pt>
                <c:pt idx="1979">
                  <c:v>9580.6499598107348</c:v>
                </c:pt>
                <c:pt idx="1980">
                  <c:v>9468.4857014053505</c:v>
                </c:pt>
                <c:pt idx="1981">
                  <c:v>9270.7426553414953</c:v>
                </c:pt>
                <c:pt idx="1982">
                  <c:v>9211.6723578432029</c:v>
                </c:pt>
                <c:pt idx="1983">
                  <c:v>9063.9137380020602</c:v>
                </c:pt>
                <c:pt idx="1984">
                  <c:v>8965.4536060695409</c:v>
                </c:pt>
                <c:pt idx="1985">
                  <c:v>8905.8439152471019</c:v>
                </c:pt>
                <c:pt idx="1986">
                  <c:v>8823.1427765303088</c:v>
                </c:pt>
                <c:pt idx="1987">
                  <c:v>8740.3453332287481</c:v>
                </c:pt>
                <c:pt idx="1988">
                  <c:v>8690.8483695392388</c:v>
                </c:pt>
                <c:pt idx="1989">
                  <c:v>8666.4249995020255</c:v>
                </c:pt>
                <c:pt idx="1990">
                  <c:v>8611.0531549529042</c:v>
                </c:pt>
                <c:pt idx="1991">
                  <c:v>8573.3126089199377</c:v>
                </c:pt>
                <c:pt idx="1992">
                  <c:v>8536.35519026779</c:v>
                </c:pt>
                <c:pt idx="1993">
                  <c:v>8123.9908665364619</c:v>
                </c:pt>
                <c:pt idx="1994">
                  <c:v>8472.6468256322933</c:v>
                </c:pt>
                <c:pt idx="1995">
                  <c:v>8351.6778599244171</c:v>
                </c:pt>
                <c:pt idx="1996">
                  <c:v>8294.6332252100783</c:v>
                </c:pt>
                <c:pt idx="1997">
                  <c:v>8154.8160513371458</c:v>
                </c:pt>
                <c:pt idx="1998">
                  <c:v>8048.0947688589222</c:v>
                </c:pt>
                <c:pt idx="1999">
                  <c:v>7938.2328685586053</c:v>
                </c:pt>
                <c:pt idx="2000">
                  <c:v>7772.8086573979208</c:v>
                </c:pt>
                <c:pt idx="2001">
                  <c:v>7593.8664409174307</c:v>
                </c:pt>
                <c:pt idx="2002">
                  <c:v>7412.5900341127499</c:v>
                </c:pt>
                <c:pt idx="2003">
                  <c:v>7261.9567596951701</c:v>
                </c:pt>
                <c:pt idx="2004">
                  <c:v>7152.7095748125466</c:v>
                </c:pt>
                <c:pt idx="2005">
                  <c:v>6952.6104357291042</c:v>
                </c:pt>
                <c:pt idx="2006">
                  <c:v>6877.64503470421</c:v>
                </c:pt>
                <c:pt idx="2007">
                  <c:v>6743.2071719762434</c:v>
                </c:pt>
                <c:pt idx="2008">
                  <c:v>6660.8101215948354</c:v>
                </c:pt>
                <c:pt idx="2009">
                  <c:v>6535.8289191074018</c:v>
                </c:pt>
                <c:pt idx="2010">
                  <c:v>6428.8004105590508</c:v>
                </c:pt>
                <c:pt idx="2011">
                  <c:v>6365.2733176948459</c:v>
                </c:pt>
                <c:pt idx="2012">
                  <c:v>6317.2502009181208</c:v>
                </c:pt>
                <c:pt idx="2013">
                  <c:v>6240.1847769949482</c:v>
                </c:pt>
                <c:pt idx="2014">
                  <c:v>6169.2085862231634</c:v>
                </c:pt>
                <c:pt idx="2015">
                  <c:v>6142.8111139543325</c:v>
                </c:pt>
                <c:pt idx="2016">
                  <c:v>6074.4977408646755</c:v>
                </c:pt>
                <c:pt idx="2017">
                  <c:v>6006.3184027473408</c:v>
                </c:pt>
                <c:pt idx="2018">
                  <c:v>5940.3355334251455</c:v>
                </c:pt>
                <c:pt idx="2019">
                  <c:v>5874.1372883237318</c:v>
                </c:pt>
                <c:pt idx="2020">
                  <c:v>5846.4107829179966</c:v>
                </c:pt>
                <c:pt idx="2021">
                  <c:v>5789.4113889119244</c:v>
                </c:pt>
                <c:pt idx="2022">
                  <c:v>5683.846786269517</c:v>
                </c:pt>
                <c:pt idx="2023">
                  <c:v>5600.4708934163255</c:v>
                </c:pt>
                <c:pt idx="2024">
                  <c:v>5416.7584563524915</c:v>
                </c:pt>
                <c:pt idx="2025">
                  <c:v>5270.9529379317801</c:v>
                </c:pt>
                <c:pt idx="2026">
                  <c:v>5131.2537360604802</c:v>
                </c:pt>
                <c:pt idx="2027">
                  <c:v>4966.9439036976873</c:v>
                </c:pt>
                <c:pt idx="2028">
                  <c:v>4852.6438932887731</c:v>
                </c:pt>
                <c:pt idx="2029">
                  <c:v>4749.520567903106</c:v>
                </c:pt>
                <c:pt idx="2030">
                  <c:v>4651.7530488961193</c:v>
                </c:pt>
                <c:pt idx="2031">
                  <c:v>4636.1209665052129</c:v>
                </c:pt>
                <c:pt idx="2032">
                  <c:v>4500.7546180373301</c:v>
                </c:pt>
                <c:pt idx="2033">
                  <c:v>4406.3287144843671</c:v>
                </c:pt>
                <c:pt idx="2034">
                  <c:v>4360.0139093443195</c:v>
                </c:pt>
                <c:pt idx="2035">
                  <c:v>4335.2042291753996</c:v>
                </c:pt>
                <c:pt idx="2036">
                  <c:v>4309.1899598438104</c:v>
                </c:pt>
                <c:pt idx="2037">
                  <c:v>4256.6032768093828</c:v>
                </c:pt>
                <c:pt idx="2038">
                  <c:v>4199.7943489337167</c:v>
                </c:pt>
                <c:pt idx="2039">
                  <c:v>4122.3997980964568</c:v>
                </c:pt>
                <c:pt idx="2040">
                  <c:v>4012.5736447928266</c:v>
                </c:pt>
                <c:pt idx="2041">
                  <c:v>3912.3768379953099</c:v>
                </c:pt>
                <c:pt idx="2042">
                  <c:v>3781.535628089428</c:v>
                </c:pt>
                <c:pt idx="2043">
                  <c:v>3645.7229963124023</c:v>
                </c:pt>
                <c:pt idx="2044">
                  <c:v>3542.6674434768333</c:v>
                </c:pt>
                <c:pt idx="2045">
                  <c:v>3445.3474054257758</c:v>
                </c:pt>
                <c:pt idx="2046">
                  <c:v>3363.8453103875599</c:v>
                </c:pt>
                <c:pt idx="2047">
                  <c:v>3328.0076250134171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3.5710185244504151</c:v>
                </c:pt>
                <c:pt idx="9">
                  <c:v>0</c:v>
                </c:pt>
                <c:pt idx="10">
                  <c:v>0.90970766569440098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0.38157995464243299</c:v>
                </c:pt>
                <c:pt idx="16">
                  <c:v>0</c:v>
                </c:pt>
                <c:pt idx="17">
                  <c:v>4.004174203499292</c:v>
                </c:pt>
                <c:pt idx="18">
                  <c:v>1.5925327698620748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0.60455460264345806</c:v>
                </c:pt>
                <c:pt idx="23">
                  <c:v>2.6462909569488993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3.3318495622958553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3.1193740062183304</c:v>
                </c:pt>
                <c:pt idx="50">
                  <c:v>3.6900117170906812</c:v>
                </c:pt>
                <c:pt idx="51">
                  <c:v>0</c:v>
                </c:pt>
                <c:pt idx="52">
                  <c:v>0</c:v>
                </c:pt>
                <c:pt idx="53">
                  <c:v>3.7223960663937214</c:v>
                </c:pt>
                <c:pt idx="54">
                  <c:v>0</c:v>
                </c:pt>
                <c:pt idx="55">
                  <c:v>0</c:v>
                </c:pt>
                <c:pt idx="56">
                  <c:v>4.2026474693013851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0.65669747599248662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1.121489550181086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6.602460589019846</c:v>
                </c:pt>
                <c:pt idx="95">
                  <c:v>4.4624768218251942</c:v>
                </c:pt>
                <c:pt idx="96">
                  <c:v>0</c:v>
                </c:pt>
                <c:pt idx="97">
                  <c:v>0</c:v>
                </c:pt>
                <c:pt idx="98">
                  <c:v>2.8038671115080627</c:v>
                </c:pt>
                <c:pt idx="99">
                  <c:v>0</c:v>
                </c:pt>
                <c:pt idx="100">
                  <c:v>0</c:v>
                </c:pt>
                <c:pt idx="101">
                  <c:v>1.2795294372945039</c:v>
                </c:pt>
                <c:pt idx="102">
                  <c:v>6.4059141182200117</c:v>
                </c:pt>
                <c:pt idx="103">
                  <c:v>0.55976380044627128</c:v>
                </c:pt>
                <c:pt idx="104">
                  <c:v>0</c:v>
                </c:pt>
                <c:pt idx="105">
                  <c:v>0</c:v>
                </c:pt>
                <c:pt idx="106">
                  <c:v>0.61778271455612632</c:v>
                </c:pt>
                <c:pt idx="107">
                  <c:v>0</c:v>
                </c:pt>
                <c:pt idx="108">
                  <c:v>0</c:v>
                </c:pt>
                <c:pt idx="109">
                  <c:v>3.2542831085546942</c:v>
                </c:pt>
                <c:pt idx="110">
                  <c:v>1.172278101395742</c:v>
                </c:pt>
                <c:pt idx="111">
                  <c:v>0</c:v>
                </c:pt>
                <c:pt idx="112">
                  <c:v>0</c:v>
                </c:pt>
                <c:pt idx="113">
                  <c:v>3.569555905723786</c:v>
                </c:pt>
                <c:pt idx="114">
                  <c:v>4.5747086122099399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0.2049738600982085</c:v>
                </c:pt>
                <c:pt idx="120">
                  <c:v>0</c:v>
                </c:pt>
                <c:pt idx="121">
                  <c:v>2.2243414949738991</c:v>
                </c:pt>
                <c:pt idx="122">
                  <c:v>745.87383763569085</c:v>
                </c:pt>
                <c:pt idx="123">
                  <c:v>0</c:v>
                </c:pt>
                <c:pt idx="124">
                  <c:v>1.4694205916908221</c:v>
                </c:pt>
                <c:pt idx="125">
                  <c:v>0</c:v>
                </c:pt>
                <c:pt idx="126">
                  <c:v>3.7175432849154992</c:v>
                </c:pt>
                <c:pt idx="127">
                  <c:v>1.7476583991926686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10.038219359118816</c:v>
                </c:pt>
                <c:pt idx="136">
                  <c:v>0</c:v>
                </c:pt>
                <c:pt idx="137">
                  <c:v>0</c:v>
                </c:pt>
                <c:pt idx="138">
                  <c:v>8.0612477800787268</c:v>
                </c:pt>
                <c:pt idx="139">
                  <c:v>1.9866240097550962</c:v>
                </c:pt>
                <c:pt idx="140">
                  <c:v>0.19627838062713998</c:v>
                </c:pt>
                <c:pt idx="141">
                  <c:v>6.8937652155285916</c:v>
                </c:pt>
                <c:pt idx="142">
                  <c:v>1.6866692287817004</c:v>
                </c:pt>
                <c:pt idx="143">
                  <c:v>5.9254258140445435</c:v>
                </c:pt>
                <c:pt idx="144">
                  <c:v>0</c:v>
                </c:pt>
                <c:pt idx="145">
                  <c:v>3.0819376776794805E-2</c:v>
                </c:pt>
                <c:pt idx="146">
                  <c:v>0.63463332748553913</c:v>
                </c:pt>
                <c:pt idx="147">
                  <c:v>5.7565879552157506</c:v>
                </c:pt>
                <c:pt idx="148">
                  <c:v>0</c:v>
                </c:pt>
                <c:pt idx="149">
                  <c:v>2.6371209064828509</c:v>
                </c:pt>
                <c:pt idx="150">
                  <c:v>0</c:v>
                </c:pt>
                <c:pt idx="151">
                  <c:v>1.6247166979216523</c:v>
                </c:pt>
                <c:pt idx="152">
                  <c:v>7.3009696334734668</c:v>
                </c:pt>
                <c:pt idx="153">
                  <c:v>8.7701990177258615</c:v>
                </c:pt>
                <c:pt idx="154">
                  <c:v>0</c:v>
                </c:pt>
                <c:pt idx="155">
                  <c:v>10.298073221330466</c:v>
                </c:pt>
                <c:pt idx="156">
                  <c:v>10.281713568999663</c:v>
                </c:pt>
                <c:pt idx="157">
                  <c:v>0.6632803289095639</c:v>
                </c:pt>
                <c:pt idx="158">
                  <c:v>0</c:v>
                </c:pt>
                <c:pt idx="159">
                  <c:v>1.4826564330820027</c:v>
                </c:pt>
                <c:pt idx="160">
                  <c:v>4.0058910882465382</c:v>
                </c:pt>
                <c:pt idx="161">
                  <c:v>12.158689975218593</c:v>
                </c:pt>
                <c:pt idx="162">
                  <c:v>13.672803165800172</c:v>
                </c:pt>
                <c:pt idx="163">
                  <c:v>2.4272715511910583</c:v>
                </c:pt>
                <c:pt idx="164">
                  <c:v>8.5466179218242786</c:v>
                </c:pt>
                <c:pt idx="165">
                  <c:v>0.96834636856226197</c:v>
                </c:pt>
                <c:pt idx="166">
                  <c:v>13.756898307979615</c:v>
                </c:pt>
                <c:pt idx="167">
                  <c:v>13.326423509368926</c:v>
                </c:pt>
                <c:pt idx="168">
                  <c:v>15.27301707520299</c:v>
                </c:pt>
                <c:pt idx="169">
                  <c:v>10.134611027553511</c:v>
                </c:pt>
                <c:pt idx="170">
                  <c:v>11.473172753926704</c:v>
                </c:pt>
                <c:pt idx="171">
                  <c:v>18.220764537283046</c:v>
                </c:pt>
                <c:pt idx="172">
                  <c:v>15.722304800449763</c:v>
                </c:pt>
                <c:pt idx="173">
                  <c:v>17.380279990274744</c:v>
                </c:pt>
                <c:pt idx="174">
                  <c:v>1.1445165928153385</c:v>
                </c:pt>
                <c:pt idx="175">
                  <c:v>10.408635065460157</c:v>
                </c:pt>
                <c:pt idx="176">
                  <c:v>17.619475890111502</c:v>
                </c:pt>
                <c:pt idx="177">
                  <c:v>15.428071148977029</c:v>
                </c:pt>
                <c:pt idx="178">
                  <c:v>5.10292519914747</c:v>
                </c:pt>
                <c:pt idx="179">
                  <c:v>18.354942517522659</c:v>
                </c:pt>
                <c:pt idx="180">
                  <c:v>13.411232702783625</c:v>
                </c:pt>
                <c:pt idx="181">
                  <c:v>20.014798790775711</c:v>
                </c:pt>
                <c:pt idx="182">
                  <c:v>13.29820511130038</c:v>
                </c:pt>
                <c:pt idx="183">
                  <c:v>15.270786497877829</c:v>
                </c:pt>
                <c:pt idx="184">
                  <c:v>27.12057268424471</c:v>
                </c:pt>
                <c:pt idx="185">
                  <c:v>22.670444511511214</c:v>
                </c:pt>
                <c:pt idx="186">
                  <c:v>21.554389255556888</c:v>
                </c:pt>
                <c:pt idx="187">
                  <c:v>23.820076708186637</c:v>
                </c:pt>
                <c:pt idx="188">
                  <c:v>27.187948335763181</c:v>
                </c:pt>
                <c:pt idx="189">
                  <c:v>22.64302473015632</c:v>
                </c:pt>
                <c:pt idx="190">
                  <c:v>20.674321439411209</c:v>
                </c:pt>
                <c:pt idx="191">
                  <c:v>30.712586099180626</c:v>
                </c:pt>
                <c:pt idx="192">
                  <c:v>22.671859337830099</c:v>
                </c:pt>
                <c:pt idx="193">
                  <c:v>20.389019709539362</c:v>
                </c:pt>
                <c:pt idx="194">
                  <c:v>27.616208423135461</c:v>
                </c:pt>
                <c:pt idx="195">
                  <c:v>29.691901289190938</c:v>
                </c:pt>
                <c:pt idx="196">
                  <c:v>29.553473176668611</c:v>
                </c:pt>
                <c:pt idx="197">
                  <c:v>31.485912427612099</c:v>
                </c:pt>
                <c:pt idx="198">
                  <c:v>25.254510142162623</c:v>
                </c:pt>
                <c:pt idx="199">
                  <c:v>29.720566084183787</c:v>
                </c:pt>
                <c:pt idx="200">
                  <c:v>32.023688338295266</c:v>
                </c:pt>
                <c:pt idx="201">
                  <c:v>33.755543134032223</c:v>
                </c:pt>
                <c:pt idx="202">
                  <c:v>27.77696828542075</c:v>
                </c:pt>
                <c:pt idx="203">
                  <c:v>45.110215642565869</c:v>
                </c:pt>
                <c:pt idx="204">
                  <c:v>39.296921598504682</c:v>
                </c:pt>
                <c:pt idx="205">
                  <c:v>44.315573637152646</c:v>
                </c:pt>
                <c:pt idx="206">
                  <c:v>39.311727122139246</c:v>
                </c:pt>
                <c:pt idx="207">
                  <c:v>43.521078324981012</c:v>
                </c:pt>
                <c:pt idx="208">
                  <c:v>43.683667996024923</c:v>
                </c:pt>
                <c:pt idx="209">
                  <c:v>42.434629966516212</c:v>
                </c:pt>
                <c:pt idx="210">
                  <c:v>53.090267206485429</c:v>
                </c:pt>
                <c:pt idx="211">
                  <c:v>55.085347485786968</c:v>
                </c:pt>
                <c:pt idx="212">
                  <c:v>57.621797813080043</c:v>
                </c:pt>
                <c:pt idx="213">
                  <c:v>44.418334093558308</c:v>
                </c:pt>
                <c:pt idx="214">
                  <c:v>54.310378038779348</c:v>
                </c:pt>
                <c:pt idx="215">
                  <c:v>55.930899857981892</c:v>
                </c:pt>
                <c:pt idx="216">
                  <c:v>59.958465172503118</c:v>
                </c:pt>
                <c:pt idx="217">
                  <c:v>63.173559505641272</c:v>
                </c:pt>
                <c:pt idx="218">
                  <c:v>66.114146962894509</c:v>
                </c:pt>
                <c:pt idx="219">
                  <c:v>60.592967188987622</c:v>
                </c:pt>
                <c:pt idx="220">
                  <c:v>75.202242111922388</c:v>
                </c:pt>
                <c:pt idx="221">
                  <c:v>68.853812994271991</c:v>
                </c:pt>
                <c:pt idx="222">
                  <c:v>69.148064338874107</c:v>
                </c:pt>
                <c:pt idx="223">
                  <c:v>77.486728543005484</c:v>
                </c:pt>
                <c:pt idx="224">
                  <c:v>82.216149874930636</c:v>
                </c:pt>
                <c:pt idx="225">
                  <c:v>83.715997132840101</c:v>
                </c:pt>
                <c:pt idx="226">
                  <c:v>80.674696974777547</c:v>
                </c:pt>
                <c:pt idx="227">
                  <c:v>83.738308748490823</c:v>
                </c:pt>
                <c:pt idx="228">
                  <c:v>78.463693125679583</c:v>
                </c:pt>
                <c:pt idx="229">
                  <c:v>83.645398813350951</c:v>
                </c:pt>
                <c:pt idx="230">
                  <c:v>88.239663732457771</c:v>
                </c:pt>
                <c:pt idx="231">
                  <c:v>97.132771434698029</c:v>
                </c:pt>
                <c:pt idx="232">
                  <c:v>101.34378621460527</c:v>
                </c:pt>
                <c:pt idx="233">
                  <c:v>98.962028816140048</c:v>
                </c:pt>
                <c:pt idx="234">
                  <c:v>105.97019467863427</c:v>
                </c:pt>
                <c:pt idx="235">
                  <c:v>106.93523846957036</c:v>
                </c:pt>
                <c:pt idx="236">
                  <c:v>101.29502504640227</c:v>
                </c:pt>
                <c:pt idx="237">
                  <c:v>102.86609078716984</c:v>
                </c:pt>
                <c:pt idx="238">
                  <c:v>104.43015410775527</c:v>
                </c:pt>
                <c:pt idx="239">
                  <c:v>116.26914795041803</c:v>
                </c:pt>
                <c:pt idx="240">
                  <c:v>123.36729268946053</c:v>
                </c:pt>
                <c:pt idx="241">
                  <c:v>128.39295303235821</c:v>
                </c:pt>
                <c:pt idx="242">
                  <c:v>124.10958818535624</c:v>
                </c:pt>
                <c:pt idx="243">
                  <c:v>126.43610866273039</c:v>
                </c:pt>
                <c:pt idx="244">
                  <c:v>135.86146653466034</c:v>
                </c:pt>
                <c:pt idx="245">
                  <c:v>130.58117993373622</c:v>
                </c:pt>
                <c:pt idx="246">
                  <c:v>137.31846800204403</c:v>
                </c:pt>
                <c:pt idx="247">
                  <c:v>140.42188484014198</c:v>
                </c:pt>
                <c:pt idx="248">
                  <c:v>144.07218442179126</c:v>
                </c:pt>
                <c:pt idx="249">
                  <c:v>147.16813105597191</c:v>
                </c:pt>
                <c:pt idx="250">
                  <c:v>149.08946737864957</c:v>
                </c:pt>
                <c:pt idx="251">
                  <c:v>156.26169410931018</c:v>
                </c:pt>
                <c:pt idx="252">
                  <c:v>157.02576543686928</c:v>
                </c:pt>
                <c:pt idx="253">
                  <c:v>172.20606022001863</c:v>
                </c:pt>
                <c:pt idx="254">
                  <c:v>160.12958223692607</c:v>
                </c:pt>
                <c:pt idx="255">
                  <c:v>166.11842327586461</c:v>
                </c:pt>
                <c:pt idx="256">
                  <c:v>176.54258320103074</c:v>
                </c:pt>
                <c:pt idx="257">
                  <c:v>169.03952306538386</c:v>
                </c:pt>
                <c:pt idx="258">
                  <c:v>179.00434614675405</c:v>
                </c:pt>
                <c:pt idx="259">
                  <c:v>194.07149247232243</c:v>
                </c:pt>
                <c:pt idx="260">
                  <c:v>199.94772580545356</c:v>
                </c:pt>
                <c:pt idx="261">
                  <c:v>198.0735647802008</c:v>
                </c:pt>
                <c:pt idx="262">
                  <c:v>202.6970131539253</c:v>
                </c:pt>
                <c:pt idx="263">
                  <c:v>206.49069100183135</c:v>
                </c:pt>
                <c:pt idx="264">
                  <c:v>208.43995444453248</c:v>
                </c:pt>
                <c:pt idx="265">
                  <c:v>214.74756567617771</c:v>
                </c:pt>
                <c:pt idx="266">
                  <c:v>206.96215072314382</c:v>
                </c:pt>
                <c:pt idx="267">
                  <c:v>221.55997370163252</c:v>
                </c:pt>
                <c:pt idx="268">
                  <c:v>230.06678795119495</c:v>
                </c:pt>
                <c:pt idx="269">
                  <c:v>226.54633158558917</c:v>
                </c:pt>
                <c:pt idx="270">
                  <c:v>228.11358568772167</c:v>
                </c:pt>
                <c:pt idx="271">
                  <c:v>234.6775139106141</c:v>
                </c:pt>
                <c:pt idx="272">
                  <c:v>243.85316177121445</c:v>
                </c:pt>
                <c:pt idx="273">
                  <c:v>246.36661538903212</c:v>
                </c:pt>
                <c:pt idx="274">
                  <c:v>259.03567666748518</c:v>
                </c:pt>
                <c:pt idx="275">
                  <c:v>264.71813100835215</c:v>
                </c:pt>
                <c:pt idx="276">
                  <c:v>276.82599402389519</c:v>
                </c:pt>
                <c:pt idx="277">
                  <c:v>277.58903241404965</c:v>
                </c:pt>
                <c:pt idx="278">
                  <c:v>272.98009357614529</c:v>
                </c:pt>
                <c:pt idx="279">
                  <c:v>289.71692715713255</c:v>
                </c:pt>
                <c:pt idx="280">
                  <c:v>302.29343970253939</c:v>
                </c:pt>
                <c:pt idx="281">
                  <c:v>297.27425460275799</c:v>
                </c:pt>
                <c:pt idx="282">
                  <c:v>301.88371832783753</c:v>
                </c:pt>
                <c:pt idx="283">
                  <c:v>301.6525251485624</c:v>
                </c:pt>
                <c:pt idx="284">
                  <c:v>311.94298303312195</c:v>
                </c:pt>
                <c:pt idx="285">
                  <c:v>297.17585973995472</c:v>
                </c:pt>
                <c:pt idx="286">
                  <c:v>298.79498204783727</c:v>
                </c:pt>
                <c:pt idx="287">
                  <c:v>307.05285329144448</c:v>
                </c:pt>
                <c:pt idx="288">
                  <c:v>295.20991831560343</c:v>
                </c:pt>
                <c:pt idx="289">
                  <c:v>312.56853931195485</c:v>
                </c:pt>
                <c:pt idx="290">
                  <c:v>315.92809104453073</c:v>
                </c:pt>
                <c:pt idx="291">
                  <c:v>335.48044394753299</c:v>
                </c:pt>
                <c:pt idx="292">
                  <c:v>348.63047604290358</c:v>
                </c:pt>
                <c:pt idx="293">
                  <c:v>357.44274702027042</c:v>
                </c:pt>
                <c:pt idx="294">
                  <c:v>376.77017370088311</c:v>
                </c:pt>
                <c:pt idx="295">
                  <c:v>386.99832297369556</c:v>
                </c:pt>
                <c:pt idx="296">
                  <c:v>403.38450757600515</c:v>
                </c:pt>
                <c:pt idx="297">
                  <c:v>394.94305751323628</c:v>
                </c:pt>
                <c:pt idx="298">
                  <c:v>395.74267515296248</c:v>
                </c:pt>
                <c:pt idx="299">
                  <c:v>387.59629651441367</c:v>
                </c:pt>
                <c:pt idx="300">
                  <c:v>389.1164283311403</c:v>
                </c:pt>
                <c:pt idx="301">
                  <c:v>366.49201112921509</c:v>
                </c:pt>
                <c:pt idx="302">
                  <c:v>371.46169783632547</c:v>
                </c:pt>
                <c:pt idx="303">
                  <c:v>351.90031592431876</c:v>
                </c:pt>
                <c:pt idx="304">
                  <c:v>371.54587120475412</c:v>
                </c:pt>
                <c:pt idx="305">
                  <c:v>402.87220734552255</c:v>
                </c:pt>
                <c:pt idx="306">
                  <c:v>421.11165830161849</c:v>
                </c:pt>
                <c:pt idx="307">
                  <c:v>450.9132565684734</c:v>
                </c:pt>
                <c:pt idx="308">
                  <c:v>477.92100984473433</c:v>
                </c:pt>
                <c:pt idx="309">
                  <c:v>503.69209729700589</c:v>
                </c:pt>
                <c:pt idx="310">
                  <c:v>523.42357557410401</c:v>
                </c:pt>
                <c:pt idx="311">
                  <c:v>553.91404267571534</c:v>
                </c:pt>
                <c:pt idx="312">
                  <c:v>587.19371693432686</c:v>
                </c:pt>
                <c:pt idx="313">
                  <c:v>595.58236534020341</c:v>
                </c:pt>
                <c:pt idx="314">
                  <c:v>553.29915652175544</c:v>
                </c:pt>
                <c:pt idx="315">
                  <c:v>547.7684399884937</c:v>
                </c:pt>
                <c:pt idx="316">
                  <c:v>549.30864318476813</c:v>
                </c:pt>
                <c:pt idx="317">
                  <c:v>560.96614126296038</c:v>
                </c:pt>
                <c:pt idx="318">
                  <c:v>578.60394234528428</c:v>
                </c:pt>
                <c:pt idx="319">
                  <c:v>564.16732507945039</c:v>
                </c:pt>
                <c:pt idx="320">
                  <c:v>581.34416336005052</c:v>
                </c:pt>
                <c:pt idx="321">
                  <c:v>596.25286688533299</c:v>
                </c:pt>
                <c:pt idx="322">
                  <c:v>606.39718693157579</c:v>
                </c:pt>
                <c:pt idx="323">
                  <c:v>607.44456356296939</c:v>
                </c:pt>
                <c:pt idx="324">
                  <c:v>611.89374972024302</c:v>
                </c:pt>
                <c:pt idx="325">
                  <c:v>627.20615445713224</c:v>
                </c:pt>
                <c:pt idx="326">
                  <c:v>640.21237826402421</c:v>
                </c:pt>
                <c:pt idx="327">
                  <c:v>649.78571195835491</c:v>
                </c:pt>
                <c:pt idx="328">
                  <c:v>643.55332808823414</c:v>
                </c:pt>
                <c:pt idx="329">
                  <c:v>664.77654250146577</c:v>
                </c:pt>
                <c:pt idx="330">
                  <c:v>674.4912181989838</c:v>
                </c:pt>
                <c:pt idx="331">
                  <c:v>687.31020545163369</c:v>
                </c:pt>
                <c:pt idx="332">
                  <c:v>683.57749835240747</c:v>
                </c:pt>
                <c:pt idx="333">
                  <c:v>687.26501287360225</c:v>
                </c:pt>
                <c:pt idx="334">
                  <c:v>707.22069104484137</c:v>
                </c:pt>
                <c:pt idx="335">
                  <c:v>714.76765032361141</c:v>
                </c:pt>
                <c:pt idx="336">
                  <c:v>709.97979078355092</c:v>
                </c:pt>
                <c:pt idx="337">
                  <c:v>732.5304746944779</c:v>
                </c:pt>
                <c:pt idx="338">
                  <c:v>739.24951785982125</c:v>
                </c:pt>
                <c:pt idx="339">
                  <c:v>746.54136533931</c:v>
                </c:pt>
                <c:pt idx="340">
                  <c:v>766.20359538614696</c:v>
                </c:pt>
                <c:pt idx="341">
                  <c:v>770.67928482671027</c:v>
                </c:pt>
                <c:pt idx="342">
                  <c:v>759.71873041658307</c:v>
                </c:pt>
                <c:pt idx="343">
                  <c:v>775.98087662644389</c:v>
                </c:pt>
                <c:pt idx="344">
                  <c:v>787.10920692721902</c:v>
                </c:pt>
                <c:pt idx="345">
                  <c:v>798.97608121385235</c:v>
                </c:pt>
                <c:pt idx="346">
                  <c:v>809.86673171674113</c:v>
                </c:pt>
                <c:pt idx="347">
                  <c:v>831.99666848817321</c:v>
                </c:pt>
                <c:pt idx="348">
                  <c:v>826.32644183109301</c:v>
                </c:pt>
                <c:pt idx="349">
                  <c:v>839.41160637817518</c:v>
                </c:pt>
                <c:pt idx="350">
                  <c:v>847.85745127256894</c:v>
                </c:pt>
                <c:pt idx="351">
                  <c:v>857.02276507356225</c:v>
                </c:pt>
                <c:pt idx="352">
                  <c:v>868.26312629456322</c:v>
                </c:pt>
                <c:pt idx="353">
                  <c:v>869.4347204383198</c:v>
                </c:pt>
                <c:pt idx="354">
                  <c:v>882.44025863517379</c:v>
                </c:pt>
                <c:pt idx="355">
                  <c:v>902.6394440244145</c:v>
                </c:pt>
                <c:pt idx="356">
                  <c:v>900.33690380150904</c:v>
                </c:pt>
                <c:pt idx="357">
                  <c:v>924.5365811085984</c:v>
                </c:pt>
                <c:pt idx="358">
                  <c:v>922.4097862159789</c:v>
                </c:pt>
                <c:pt idx="359">
                  <c:v>929.48135443990361</c:v>
                </c:pt>
                <c:pt idx="360">
                  <c:v>956.46529542618771</c:v>
                </c:pt>
                <c:pt idx="361">
                  <c:v>956.92280346517293</c:v>
                </c:pt>
                <c:pt idx="362">
                  <c:v>968.84717736677749</c:v>
                </c:pt>
                <c:pt idx="363">
                  <c:v>982.81300282762277</c:v>
                </c:pt>
                <c:pt idx="364">
                  <c:v>1009.7045918517231</c:v>
                </c:pt>
                <c:pt idx="365">
                  <c:v>1001.8843607170146</c:v>
                </c:pt>
                <c:pt idx="366">
                  <c:v>1029.4165453997125</c:v>
                </c:pt>
                <c:pt idx="367">
                  <c:v>1034.6860925139795</c:v>
                </c:pt>
                <c:pt idx="368">
                  <c:v>1047.2038209133789</c:v>
                </c:pt>
                <c:pt idx="369">
                  <c:v>1056.9278807419823</c:v>
                </c:pt>
                <c:pt idx="370">
                  <c:v>1066.5590186944678</c:v>
                </c:pt>
                <c:pt idx="371">
                  <c:v>1081.922389189273</c:v>
                </c:pt>
                <c:pt idx="372">
                  <c:v>1091.1275106123223</c:v>
                </c:pt>
                <c:pt idx="373">
                  <c:v>1117.3024751318135</c:v>
                </c:pt>
                <c:pt idx="374">
                  <c:v>1122.1520329469834</c:v>
                </c:pt>
                <c:pt idx="375">
                  <c:v>1138.2930658023658</c:v>
                </c:pt>
                <c:pt idx="376">
                  <c:v>1161.6521571017988</c:v>
                </c:pt>
                <c:pt idx="377">
                  <c:v>1170.4883065758804</c:v>
                </c:pt>
                <c:pt idx="378">
                  <c:v>1189.7823998765782</c:v>
                </c:pt>
                <c:pt idx="379">
                  <c:v>1218.8117715710221</c:v>
                </c:pt>
                <c:pt idx="380">
                  <c:v>1247.8452168229651</c:v>
                </c:pt>
                <c:pt idx="381">
                  <c:v>1249.7869368872691</c:v>
                </c:pt>
                <c:pt idx="382">
                  <c:v>1254.125579100715</c:v>
                </c:pt>
                <c:pt idx="383">
                  <c:v>1279.7504813880337</c:v>
                </c:pt>
                <c:pt idx="384">
                  <c:v>1294.4895651136205</c:v>
                </c:pt>
                <c:pt idx="385">
                  <c:v>1321.2674534417754</c:v>
                </c:pt>
                <c:pt idx="386">
                  <c:v>1334.2390211431086</c:v>
                </c:pt>
                <c:pt idx="387">
                  <c:v>1304.8532870481235</c:v>
                </c:pt>
                <c:pt idx="388">
                  <c:v>1388.6717885410665</c:v>
                </c:pt>
                <c:pt idx="389">
                  <c:v>1416.7923214576479</c:v>
                </c:pt>
                <c:pt idx="390">
                  <c:v>1429.7460016416364</c:v>
                </c:pt>
                <c:pt idx="391">
                  <c:v>1449.7965683745958</c:v>
                </c:pt>
                <c:pt idx="392">
                  <c:v>1474.5569120820005</c:v>
                </c:pt>
                <c:pt idx="393">
                  <c:v>1498.7304332222084</c:v>
                </c:pt>
                <c:pt idx="394">
                  <c:v>1516.7704354390594</c:v>
                </c:pt>
                <c:pt idx="395">
                  <c:v>1540.9645114164125</c:v>
                </c:pt>
                <c:pt idx="396">
                  <c:v>1570.6125383322023</c:v>
                </c:pt>
                <c:pt idx="397">
                  <c:v>1593.4903885184301</c:v>
                </c:pt>
                <c:pt idx="398">
                  <c:v>1621.1609947809932</c:v>
                </c:pt>
                <c:pt idx="399">
                  <c:v>1646.8469704778006</c:v>
                </c:pt>
                <c:pt idx="400">
                  <c:v>1682.1095810342631</c:v>
                </c:pt>
                <c:pt idx="401">
                  <c:v>1700.2469795528286</c:v>
                </c:pt>
                <c:pt idx="402">
                  <c:v>1734.1819732456372</c:v>
                </c:pt>
                <c:pt idx="403">
                  <c:v>1759.0704534197014</c:v>
                </c:pt>
                <c:pt idx="404">
                  <c:v>1783.8920909651624</c:v>
                </c:pt>
                <c:pt idx="405">
                  <c:v>1828.0453893057695</c:v>
                </c:pt>
                <c:pt idx="406">
                  <c:v>1844.7364133842514</c:v>
                </c:pt>
                <c:pt idx="407">
                  <c:v>1876.6278932702271</c:v>
                </c:pt>
                <c:pt idx="408">
                  <c:v>1903.5136665187711</c:v>
                </c:pt>
                <c:pt idx="409">
                  <c:v>1946.1095633159239</c:v>
                </c:pt>
                <c:pt idx="410">
                  <c:v>1971.077047670889</c:v>
                </c:pt>
                <c:pt idx="411">
                  <c:v>2010.1512788951375</c:v>
                </c:pt>
                <c:pt idx="412">
                  <c:v>2043.7777514855895</c:v>
                </c:pt>
                <c:pt idx="413">
                  <c:v>2078.0542124547555</c:v>
                </c:pt>
                <c:pt idx="414">
                  <c:v>2115.0707460152994</c:v>
                </c:pt>
                <c:pt idx="415">
                  <c:v>2153.0700539047725</c:v>
                </c:pt>
                <c:pt idx="416">
                  <c:v>2170.9581752045292</c:v>
                </c:pt>
                <c:pt idx="417">
                  <c:v>2227.1203940529444</c:v>
                </c:pt>
                <c:pt idx="418">
                  <c:v>2259.1312220603072</c:v>
                </c:pt>
                <c:pt idx="419">
                  <c:v>2294.1139152652131</c:v>
                </c:pt>
                <c:pt idx="420">
                  <c:v>2326.6916871899512</c:v>
                </c:pt>
                <c:pt idx="421">
                  <c:v>2379.6829690864906</c:v>
                </c:pt>
                <c:pt idx="422">
                  <c:v>2413.8784833300174</c:v>
                </c:pt>
                <c:pt idx="423">
                  <c:v>2437.5278554727906</c:v>
                </c:pt>
                <c:pt idx="424">
                  <c:v>2468.9968690418286</c:v>
                </c:pt>
                <c:pt idx="425">
                  <c:v>2494.8170536815669</c:v>
                </c:pt>
                <c:pt idx="426">
                  <c:v>2559.988102992696</c:v>
                </c:pt>
                <c:pt idx="427">
                  <c:v>2578.4791752018295</c:v>
                </c:pt>
                <c:pt idx="428">
                  <c:v>2624.6739982462318</c:v>
                </c:pt>
                <c:pt idx="429">
                  <c:v>2657.407470791331</c:v>
                </c:pt>
                <c:pt idx="430">
                  <c:v>2722.124547261817</c:v>
                </c:pt>
                <c:pt idx="431">
                  <c:v>2764.1089049095863</c:v>
                </c:pt>
                <c:pt idx="432">
                  <c:v>2802.2970477953922</c:v>
                </c:pt>
                <c:pt idx="433">
                  <c:v>2851.3818411624952</c:v>
                </c:pt>
                <c:pt idx="434">
                  <c:v>2900.7698446965833</c:v>
                </c:pt>
                <c:pt idx="435">
                  <c:v>2933.6177832165199</c:v>
                </c:pt>
                <c:pt idx="436">
                  <c:v>2991.8656512313523</c:v>
                </c:pt>
                <c:pt idx="437">
                  <c:v>3022.65806459646</c:v>
                </c:pt>
                <c:pt idx="438">
                  <c:v>3070.864709207242</c:v>
                </c:pt>
                <c:pt idx="439">
                  <c:v>3126.4422195061775</c:v>
                </c:pt>
                <c:pt idx="440">
                  <c:v>3140.0251081219235</c:v>
                </c:pt>
                <c:pt idx="441">
                  <c:v>3242.1784574758167</c:v>
                </c:pt>
                <c:pt idx="442">
                  <c:v>3238.6376955125361</c:v>
                </c:pt>
                <c:pt idx="443">
                  <c:v>3306.8560226206619</c:v>
                </c:pt>
                <c:pt idx="444">
                  <c:v>3380.8359017016523</c:v>
                </c:pt>
                <c:pt idx="445">
                  <c:v>3405.2518478154461</c:v>
                </c:pt>
                <c:pt idx="446">
                  <c:v>3460.1166784301749</c:v>
                </c:pt>
                <c:pt idx="447">
                  <c:v>3513.2565670452555</c:v>
                </c:pt>
                <c:pt idx="448">
                  <c:v>3545.4085982491802</c:v>
                </c:pt>
                <c:pt idx="449">
                  <c:v>3625.0911846006052</c:v>
                </c:pt>
                <c:pt idx="450">
                  <c:v>3647.6784649640022</c:v>
                </c:pt>
                <c:pt idx="451">
                  <c:v>3711.9147869251483</c:v>
                </c:pt>
                <c:pt idx="452">
                  <c:v>3733.7009908565637</c:v>
                </c:pt>
                <c:pt idx="453">
                  <c:v>3802.1369148053386</c:v>
                </c:pt>
                <c:pt idx="454">
                  <c:v>3859.1183611185315</c:v>
                </c:pt>
                <c:pt idx="455">
                  <c:v>3911.1756630414593</c:v>
                </c:pt>
                <c:pt idx="456">
                  <c:v>3943.006670740454</c:v>
                </c:pt>
                <c:pt idx="457">
                  <c:v>4016.7945441894408</c:v>
                </c:pt>
                <c:pt idx="458">
                  <c:v>4054.9041965141032</c:v>
                </c:pt>
                <c:pt idx="459">
                  <c:v>4198.5381721380454</c:v>
                </c:pt>
                <c:pt idx="460">
                  <c:v>4263.6488522978752</c:v>
                </c:pt>
                <c:pt idx="461">
                  <c:v>4238.6661493185547</c:v>
                </c:pt>
                <c:pt idx="462">
                  <c:v>4363.5306638337088</c:v>
                </c:pt>
                <c:pt idx="463">
                  <c:v>4422.2943441164543</c:v>
                </c:pt>
                <c:pt idx="464">
                  <c:v>4527.2412906555955</c:v>
                </c:pt>
                <c:pt idx="465">
                  <c:v>4524.7797701156687</c:v>
                </c:pt>
                <c:pt idx="466">
                  <c:v>4646.3193624234327</c:v>
                </c:pt>
                <c:pt idx="467">
                  <c:v>4675.0955361660308</c:v>
                </c:pt>
                <c:pt idx="468">
                  <c:v>4729.1198822092883</c:v>
                </c:pt>
                <c:pt idx="469">
                  <c:v>4781.775176766575</c:v>
                </c:pt>
                <c:pt idx="470">
                  <c:v>4869.2688324529045</c:v>
                </c:pt>
                <c:pt idx="471">
                  <c:v>4875.3532478869392</c:v>
                </c:pt>
                <c:pt idx="472">
                  <c:v>4981.5503656730016</c:v>
                </c:pt>
                <c:pt idx="473">
                  <c:v>4998.1485319834128</c:v>
                </c:pt>
                <c:pt idx="474">
                  <c:v>5082.4802228001872</c:v>
                </c:pt>
                <c:pt idx="475">
                  <c:v>5151.8430724097516</c:v>
                </c:pt>
                <c:pt idx="476">
                  <c:v>5177.3903201803259</c:v>
                </c:pt>
                <c:pt idx="477">
                  <c:v>5252.5962904888183</c:v>
                </c:pt>
                <c:pt idx="478">
                  <c:v>5326.9031193378432</c:v>
                </c:pt>
                <c:pt idx="479">
                  <c:v>5386.3659351234182</c:v>
                </c:pt>
                <c:pt idx="480">
                  <c:v>5400.1095129092137</c:v>
                </c:pt>
                <c:pt idx="481">
                  <c:v>5493.4829874962415</c:v>
                </c:pt>
                <c:pt idx="482">
                  <c:v>5540.3797529545191</c:v>
                </c:pt>
                <c:pt idx="483">
                  <c:v>5598.5711520771729</c:v>
                </c:pt>
                <c:pt idx="484">
                  <c:v>5645.9008593501048</c:v>
                </c:pt>
                <c:pt idx="485">
                  <c:v>5726.3642847504325</c:v>
                </c:pt>
                <c:pt idx="486">
                  <c:v>5789.2967935876641</c:v>
                </c:pt>
                <c:pt idx="487">
                  <c:v>5838.9327977597368</c:v>
                </c:pt>
                <c:pt idx="488">
                  <c:v>5920.1580491398408</c:v>
                </c:pt>
                <c:pt idx="489">
                  <c:v>6016.2365881128471</c:v>
                </c:pt>
                <c:pt idx="490">
                  <c:v>6052.8566039785737</c:v>
                </c:pt>
                <c:pt idx="491">
                  <c:v>6132.0738986810702</c:v>
                </c:pt>
                <c:pt idx="492">
                  <c:v>6158.1576004565622</c:v>
                </c:pt>
                <c:pt idx="493">
                  <c:v>6220.39151306452</c:v>
                </c:pt>
                <c:pt idx="494">
                  <c:v>6314.6624771651241</c:v>
                </c:pt>
                <c:pt idx="495">
                  <c:v>6375.1229871734322</c:v>
                </c:pt>
                <c:pt idx="496">
                  <c:v>6462.1655718531874</c:v>
                </c:pt>
                <c:pt idx="497">
                  <c:v>6505.4205408907155</c:v>
                </c:pt>
                <c:pt idx="498">
                  <c:v>6561.3084003944405</c:v>
                </c:pt>
                <c:pt idx="499">
                  <c:v>6648.6870903628187</c:v>
                </c:pt>
                <c:pt idx="500">
                  <c:v>6743.4776917911349</c:v>
                </c:pt>
                <c:pt idx="501">
                  <c:v>6811.8844487643246</c:v>
                </c:pt>
                <c:pt idx="502">
                  <c:v>6837.028147049522</c:v>
                </c:pt>
                <c:pt idx="503">
                  <c:v>6911.6320458263926</c:v>
                </c:pt>
                <c:pt idx="504">
                  <c:v>6983.3710289280652</c:v>
                </c:pt>
                <c:pt idx="505">
                  <c:v>7052.4243509070402</c:v>
                </c:pt>
                <c:pt idx="506">
                  <c:v>7134.3394295400612</c:v>
                </c:pt>
                <c:pt idx="507">
                  <c:v>7224.2349801431756</c:v>
                </c:pt>
                <c:pt idx="508">
                  <c:v>7263.9995920229903</c:v>
                </c:pt>
                <c:pt idx="509">
                  <c:v>7333.0416505331305</c:v>
                </c:pt>
                <c:pt idx="510">
                  <c:v>7409.3061149923005</c:v>
                </c:pt>
                <c:pt idx="511">
                  <c:v>7508.3954519681047</c:v>
                </c:pt>
                <c:pt idx="512">
                  <c:v>7561.6927461861551</c:v>
                </c:pt>
                <c:pt idx="513">
                  <c:v>7619.6389108767507</c:v>
                </c:pt>
                <c:pt idx="514">
                  <c:v>7677.5783169537781</c:v>
                </c:pt>
                <c:pt idx="515">
                  <c:v>7836.4602552033593</c:v>
                </c:pt>
                <c:pt idx="516">
                  <c:v>7865.6648596373579</c:v>
                </c:pt>
                <c:pt idx="517">
                  <c:v>7921.2644809580079</c:v>
                </c:pt>
                <c:pt idx="518">
                  <c:v>7990.074012508363</c:v>
                </c:pt>
                <c:pt idx="519">
                  <c:v>8086.8466015912491</c:v>
                </c:pt>
                <c:pt idx="520">
                  <c:v>8188.827267200797</c:v>
                </c:pt>
                <c:pt idx="521">
                  <c:v>8264.1627570170822</c:v>
                </c:pt>
                <c:pt idx="522">
                  <c:v>8383.5740054150392</c:v>
                </c:pt>
                <c:pt idx="523">
                  <c:v>8410.5352684405589</c:v>
                </c:pt>
                <c:pt idx="524">
                  <c:v>8548.0447750117783</c:v>
                </c:pt>
                <c:pt idx="525">
                  <c:v>8596.5447273365808</c:v>
                </c:pt>
                <c:pt idx="526">
                  <c:v>8682.9994211693029</c:v>
                </c:pt>
                <c:pt idx="527">
                  <c:v>8745.4658296465641</c:v>
                </c:pt>
                <c:pt idx="528">
                  <c:v>8818.7019621481013</c:v>
                </c:pt>
                <c:pt idx="529">
                  <c:v>8922.6940441525658</c:v>
                </c:pt>
                <c:pt idx="530">
                  <c:v>8993.2846042164492</c:v>
                </c:pt>
                <c:pt idx="531">
                  <c:v>9105.3746947192194</c:v>
                </c:pt>
                <c:pt idx="532">
                  <c:v>9147.8742838419603</c:v>
                </c:pt>
                <c:pt idx="533">
                  <c:v>9240.0016653706862</c:v>
                </c:pt>
                <c:pt idx="534">
                  <c:v>9373.0840192896176</c:v>
                </c:pt>
                <c:pt idx="535">
                  <c:v>9405.3756852444058</c:v>
                </c:pt>
                <c:pt idx="536">
                  <c:v>9503.0553980279419</c:v>
                </c:pt>
                <c:pt idx="537">
                  <c:v>9528.6661624781718</c:v>
                </c:pt>
                <c:pt idx="538">
                  <c:v>9624.5669434075953</c:v>
                </c:pt>
                <c:pt idx="539">
                  <c:v>9702.9484559547054</c:v>
                </c:pt>
                <c:pt idx="540">
                  <c:v>9820.5133968398713</c:v>
                </c:pt>
                <c:pt idx="541">
                  <c:v>9908.5475251427197</c:v>
                </c:pt>
                <c:pt idx="542">
                  <c:v>9944.5837515606963</c:v>
                </c:pt>
                <c:pt idx="543">
                  <c:v>10093.172466213164</c:v>
                </c:pt>
                <c:pt idx="544">
                  <c:v>10124.344212758</c:v>
                </c:pt>
                <c:pt idx="545">
                  <c:v>10251.267323144428</c:v>
                </c:pt>
                <c:pt idx="546">
                  <c:v>10301.870687330425</c:v>
                </c:pt>
                <c:pt idx="547">
                  <c:v>10411.25556958181</c:v>
                </c:pt>
                <c:pt idx="548">
                  <c:v>10502.197810968579</c:v>
                </c:pt>
                <c:pt idx="549">
                  <c:v>10556.922977614051</c:v>
                </c:pt>
                <c:pt idx="550">
                  <c:v>10650.772612767414</c:v>
                </c:pt>
                <c:pt idx="551">
                  <c:v>10776.967777118532</c:v>
                </c:pt>
                <c:pt idx="552">
                  <c:v>10822.58194432175</c:v>
                </c:pt>
                <c:pt idx="553">
                  <c:v>10913.011022035476</c:v>
                </c:pt>
                <c:pt idx="554">
                  <c:v>11023.655423395954</c:v>
                </c:pt>
                <c:pt idx="555">
                  <c:v>11105.958937891335</c:v>
                </c:pt>
                <c:pt idx="556">
                  <c:v>11183.830855040535</c:v>
                </c:pt>
                <c:pt idx="557">
                  <c:v>11290.593462307126</c:v>
                </c:pt>
                <c:pt idx="558">
                  <c:v>11397.730526679645</c:v>
                </c:pt>
                <c:pt idx="559">
                  <c:v>11537.672601837723</c:v>
                </c:pt>
                <c:pt idx="560">
                  <c:v>11605.425638586921</c:v>
                </c:pt>
                <c:pt idx="561">
                  <c:v>11734.262530733244</c:v>
                </c:pt>
                <c:pt idx="562">
                  <c:v>11800.156587592037</c:v>
                </c:pt>
                <c:pt idx="563">
                  <c:v>11947.035830513776</c:v>
                </c:pt>
                <c:pt idx="564">
                  <c:v>12027.177137768482</c:v>
                </c:pt>
                <c:pt idx="565">
                  <c:v>12091.634060213339</c:v>
                </c:pt>
                <c:pt idx="566">
                  <c:v>12209.290173141679</c:v>
                </c:pt>
                <c:pt idx="567">
                  <c:v>12285.207807728533</c:v>
                </c:pt>
                <c:pt idx="568">
                  <c:v>12404.43602043393</c:v>
                </c:pt>
                <c:pt idx="569">
                  <c:v>12497.53099156823</c:v>
                </c:pt>
                <c:pt idx="570">
                  <c:v>12603.089918782194</c:v>
                </c:pt>
                <c:pt idx="571">
                  <c:v>12709.879062549069</c:v>
                </c:pt>
                <c:pt idx="572">
                  <c:v>12828.035817310127</c:v>
                </c:pt>
                <c:pt idx="573">
                  <c:v>12903.795265953249</c:v>
                </c:pt>
                <c:pt idx="574">
                  <c:v>12999.255746986142</c:v>
                </c:pt>
                <c:pt idx="575">
                  <c:v>13126.919183380074</c:v>
                </c:pt>
                <c:pt idx="576">
                  <c:v>13201.564274662442</c:v>
                </c:pt>
                <c:pt idx="577">
                  <c:v>13308.315995125708</c:v>
                </c:pt>
                <c:pt idx="578">
                  <c:v>13381.771207680938</c:v>
                </c:pt>
                <c:pt idx="579">
                  <c:v>13517.842968597302</c:v>
                </c:pt>
                <c:pt idx="580">
                  <c:v>13579.830214673309</c:v>
                </c:pt>
                <c:pt idx="581">
                  <c:v>13721.046357002102</c:v>
                </c:pt>
                <c:pt idx="582">
                  <c:v>13819.613845737256</c:v>
                </c:pt>
                <c:pt idx="583">
                  <c:v>13946.7034477949</c:v>
                </c:pt>
                <c:pt idx="584">
                  <c:v>14000.908803502994</c:v>
                </c:pt>
                <c:pt idx="585">
                  <c:v>14121.468091735092</c:v>
                </c:pt>
                <c:pt idx="586">
                  <c:v>14209.691016090932</c:v>
                </c:pt>
                <c:pt idx="587">
                  <c:v>14323.034651920665</c:v>
                </c:pt>
                <c:pt idx="588">
                  <c:v>14457.008727530754</c:v>
                </c:pt>
                <c:pt idx="589">
                  <c:v>14514.039368108128</c:v>
                </c:pt>
                <c:pt idx="590">
                  <c:v>14603.524254366057</c:v>
                </c:pt>
                <c:pt idx="591">
                  <c:v>14722.612397286131</c:v>
                </c:pt>
                <c:pt idx="592">
                  <c:v>14834.78675098946</c:v>
                </c:pt>
                <c:pt idx="593">
                  <c:v>14914.82997296047</c:v>
                </c:pt>
                <c:pt idx="594">
                  <c:v>15010.068690272585</c:v>
                </c:pt>
                <c:pt idx="595">
                  <c:v>15141.358401439675</c:v>
                </c:pt>
                <c:pt idx="596">
                  <c:v>15232.285771821069</c:v>
                </c:pt>
                <c:pt idx="597">
                  <c:v>15376.2447733135</c:v>
                </c:pt>
                <c:pt idx="598">
                  <c:v>15468.054102624568</c:v>
                </c:pt>
                <c:pt idx="599">
                  <c:v>15566.94581493738</c:v>
                </c:pt>
                <c:pt idx="600">
                  <c:v>15712.644295580141</c:v>
                </c:pt>
                <c:pt idx="601">
                  <c:v>15781.831694644461</c:v>
                </c:pt>
                <c:pt idx="602">
                  <c:v>15867.99028548654</c:v>
                </c:pt>
                <c:pt idx="603">
                  <c:v>16039.469596954863</c:v>
                </c:pt>
                <c:pt idx="604">
                  <c:v>16070.906308632111</c:v>
                </c:pt>
                <c:pt idx="605">
                  <c:v>16249.0083695587</c:v>
                </c:pt>
                <c:pt idx="606">
                  <c:v>16318.463968413138</c:v>
                </c:pt>
                <c:pt idx="607">
                  <c:v>16427.989295372005</c:v>
                </c:pt>
                <c:pt idx="608">
                  <c:v>16550.586173331823</c:v>
                </c:pt>
                <c:pt idx="609">
                  <c:v>16649.825918640203</c:v>
                </c:pt>
                <c:pt idx="610">
                  <c:v>16801.350669755426</c:v>
                </c:pt>
                <c:pt idx="611">
                  <c:v>16832.802871340322</c:v>
                </c:pt>
                <c:pt idx="612">
                  <c:v>17057.244149723214</c:v>
                </c:pt>
                <c:pt idx="613">
                  <c:v>17086.138353065955</c:v>
                </c:pt>
                <c:pt idx="614">
                  <c:v>17182.096299909241</c:v>
                </c:pt>
                <c:pt idx="615">
                  <c:v>17311.564318168654</c:v>
                </c:pt>
                <c:pt idx="616">
                  <c:v>17426.053083508647</c:v>
                </c:pt>
                <c:pt idx="617">
                  <c:v>17558.476232945231</c:v>
                </c:pt>
                <c:pt idx="618">
                  <c:v>17633.542767526174</c:v>
                </c:pt>
                <c:pt idx="619">
                  <c:v>17766.343826904769</c:v>
                </c:pt>
                <c:pt idx="620">
                  <c:v>17922.477265601396</c:v>
                </c:pt>
                <c:pt idx="621">
                  <c:v>18042.118783401675</c:v>
                </c:pt>
                <c:pt idx="622">
                  <c:v>18142.370953532762</c:v>
                </c:pt>
                <c:pt idx="623">
                  <c:v>18285.927249845274</c:v>
                </c:pt>
                <c:pt idx="624">
                  <c:v>18409.793510222109</c:v>
                </c:pt>
                <c:pt idx="625">
                  <c:v>18498.087048964386</c:v>
                </c:pt>
                <c:pt idx="626">
                  <c:v>18663.508712813127</c:v>
                </c:pt>
                <c:pt idx="627">
                  <c:v>18742.072407376003</c:v>
                </c:pt>
                <c:pt idx="628">
                  <c:v>18846.477903275732</c:v>
                </c:pt>
                <c:pt idx="629">
                  <c:v>18953.93293724252</c:v>
                </c:pt>
                <c:pt idx="630">
                  <c:v>19046.582450651931</c:v>
                </c:pt>
                <c:pt idx="631">
                  <c:v>19216.650961459116</c:v>
                </c:pt>
                <c:pt idx="632">
                  <c:v>19330.002434850448</c:v>
                </c:pt>
                <c:pt idx="633">
                  <c:v>19378.548201560538</c:v>
                </c:pt>
                <c:pt idx="634">
                  <c:v>19567.694826129245</c:v>
                </c:pt>
                <c:pt idx="635">
                  <c:v>19733.981695357321</c:v>
                </c:pt>
                <c:pt idx="636">
                  <c:v>19791.431800688963</c:v>
                </c:pt>
                <c:pt idx="637">
                  <c:v>19894.332011186983</c:v>
                </c:pt>
                <c:pt idx="638">
                  <c:v>20014.460423218479</c:v>
                </c:pt>
                <c:pt idx="639">
                  <c:v>20112.218720505032</c:v>
                </c:pt>
                <c:pt idx="640">
                  <c:v>20214.618079865028</c:v>
                </c:pt>
                <c:pt idx="641">
                  <c:v>20438.377277682688</c:v>
                </c:pt>
                <c:pt idx="642">
                  <c:v>20569.07217682078</c:v>
                </c:pt>
                <c:pt idx="643">
                  <c:v>20695.658085362153</c:v>
                </c:pt>
                <c:pt idx="644">
                  <c:v>20809.971223654124</c:v>
                </c:pt>
                <c:pt idx="645">
                  <c:v>20956.654094105746</c:v>
                </c:pt>
                <c:pt idx="646">
                  <c:v>21007.818848604897</c:v>
                </c:pt>
                <c:pt idx="647">
                  <c:v>21214.743273474603</c:v>
                </c:pt>
                <c:pt idx="648">
                  <c:v>21336.940342600472</c:v>
                </c:pt>
                <c:pt idx="649">
                  <c:v>21425.925601021532</c:v>
                </c:pt>
                <c:pt idx="650">
                  <c:v>21571.51641622555</c:v>
                </c:pt>
                <c:pt idx="651">
                  <c:v>21702.50645746704</c:v>
                </c:pt>
                <c:pt idx="652">
                  <c:v>21819.613359647032</c:v>
                </c:pt>
                <c:pt idx="653">
                  <c:v>21910.351264086814</c:v>
                </c:pt>
                <c:pt idx="654">
                  <c:v>22045.027877269087</c:v>
                </c:pt>
                <c:pt idx="655">
                  <c:v>22234.482724216097</c:v>
                </c:pt>
                <c:pt idx="656">
                  <c:v>22267.705129292099</c:v>
                </c:pt>
                <c:pt idx="657">
                  <c:v>22420.633781766119</c:v>
                </c:pt>
                <c:pt idx="658">
                  <c:v>22535.435260506671</c:v>
                </c:pt>
                <c:pt idx="659">
                  <c:v>22661.415464813424</c:v>
                </c:pt>
                <c:pt idx="660">
                  <c:v>22822.152752296915</c:v>
                </c:pt>
                <c:pt idx="661">
                  <c:v>22930.033685893715</c:v>
                </c:pt>
                <c:pt idx="662">
                  <c:v>23032.812708118279</c:v>
                </c:pt>
                <c:pt idx="663">
                  <c:v>23179.30396288156</c:v>
                </c:pt>
                <c:pt idx="664">
                  <c:v>23313.376509648682</c:v>
                </c:pt>
                <c:pt idx="665">
                  <c:v>23447.584145898181</c:v>
                </c:pt>
                <c:pt idx="666">
                  <c:v>23603.476903246545</c:v>
                </c:pt>
                <c:pt idx="667">
                  <c:v>23704.141779610487</c:v>
                </c:pt>
                <c:pt idx="668">
                  <c:v>23861.671983410408</c:v>
                </c:pt>
                <c:pt idx="669">
                  <c:v>24052.441168170604</c:v>
                </c:pt>
                <c:pt idx="670">
                  <c:v>24142.769567002375</c:v>
                </c:pt>
                <c:pt idx="671">
                  <c:v>24274.922912620361</c:v>
                </c:pt>
                <c:pt idx="672">
                  <c:v>24390.67980105992</c:v>
                </c:pt>
                <c:pt idx="673">
                  <c:v>24535.942266287624</c:v>
                </c:pt>
                <c:pt idx="674">
                  <c:v>24667.171931274472</c:v>
                </c:pt>
                <c:pt idx="675">
                  <c:v>24771.78105966335</c:v>
                </c:pt>
                <c:pt idx="676">
                  <c:v>24949.374649824196</c:v>
                </c:pt>
                <c:pt idx="677">
                  <c:v>25008.745894663742</c:v>
                </c:pt>
                <c:pt idx="678">
                  <c:v>25186.299397793711</c:v>
                </c:pt>
                <c:pt idx="679">
                  <c:v>25350.179622157164</c:v>
                </c:pt>
                <c:pt idx="680">
                  <c:v>25504.004009419306</c:v>
                </c:pt>
                <c:pt idx="681">
                  <c:v>25595.942309469137</c:v>
                </c:pt>
                <c:pt idx="682">
                  <c:v>25640.946554641458</c:v>
                </c:pt>
                <c:pt idx="683">
                  <c:v>25846.559805245175</c:v>
                </c:pt>
                <c:pt idx="684">
                  <c:v>25908.077937085203</c:v>
                </c:pt>
                <c:pt idx="685">
                  <c:v>26082.17922404045</c:v>
                </c:pt>
                <c:pt idx="686">
                  <c:v>26184.115182639376</c:v>
                </c:pt>
                <c:pt idx="687">
                  <c:v>26356.617284951633</c:v>
                </c:pt>
                <c:pt idx="688">
                  <c:v>26478.616592686714</c:v>
                </c:pt>
                <c:pt idx="689">
                  <c:v>26625.595719892335</c:v>
                </c:pt>
                <c:pt idx="690">
                  <c:v>26732.743874903779</c:v>
                </c:pt>
                <c:pt idx="691">
                  <c:v>26908.962003505705</c:v>
                </c:pt>
                <c:pt idx="692">
                  <c:v>27061.290981394683</c:v>
                </c:pt>
                <c:pt idx="693">
                  <c:v>27167.860497116249</c:v>
                </c:pt>
                <c:pt idx="694">
                  <c:v>27302.581417322283</c:v>
                </c:pt>
                <c:pt idx="695">
                  <c:v>27442.827325846742</c:v>
                </c:pt>
                <c:pt idx="696">
                  <c:v>27559.15712128684</c:v>
                </c:pt>
                <c:pt idx="697">
                  <c:v>27688.518274698094</c:v>
                </c:pt>
                <c:pt idx="698">
                  <c:v>27906.363758716529</c:v>
                </c:pt>
                <c:pt idx="699">
                  <c:v>28057.506503185683</c:v>
                </c:pt>
                <c:pt idx="700">
                  <c:v>28176.351804715174</c:v>
                </c:pt>
                <c:pt idx="701">
                  <c:v>28289.535580327753</c:v>
                </c:pt>
                <c:pt idx="702">
                  <c:v>28482.381236283025</c:v>
                </c:pt>
                <c:pt idx="703">
                  <c:v>28703.740839403679</c:v>
                </c:pt>
                <c:pt idx="704">
                  <c:v>28760.103190086633</c:v>
                </c:pt>
                <c:pt idx="705">
                  <c:v>29008.683042003988</c:v>
                </c:pt>
                <c:pt idx="706">
                  <c:v>29141.725252713903</c:v>
                </c:pt>
                <c:pt idx="707">
                  <c:v>29360.954230987696</c:v>
                </c:pt>
                <c:pt idx="708">
                  <c:v>29503.459245133567</c:v>
                </c:pt>
                <c:pt idx="709">
                  <c:v>29757.193651122267</c:v>
                </c:pt>
                <c:pt idx="710">
                  <c:v>29838.184849308673</c:v>
                </c:pt>
                <c:pt idx="711">
                  <c:v>30023.320210954989</c:v>
                </c:pt>
                <c:pt idx="712">
                  <c:v>30227.432454412417</c:v>
                </c:pt>
                <c:pt idx="713">
                  <c:v>30404.341466514423</c:v>
                </c:pt>
                <c:pt idx="714">
                  <c:v>30513.504735948434</c:v>
                </c:pt>
                <c:pt idx="715">
                  <c:v>30669.512007265941</c:v>
                </c:pt>
                <c:pt idx="716">
                  <c:v>30819.022816228477</c:v>
                </c:pt>
                <c:pt idx="717">
                  <c:v>30953.62959070857</c:v>
                </c:pt>
                <c:pt idx="718">
                  <c:v>31196.569506091007</c:v>
                </c:pt>
                <c:pt idx="719">
                  <c:v>31319.001778887316</c:v>
                </c:pt>
                <c:pt idx="720">
                  <c:v>31474.531686059741</c:v>
                </c:pt>
                <c:pt idx="721">
                  <c:v>31702.649862244074</c:v>
                </c:pt>
                <c:pt idx="722">
                  <c:v>31839.904082134999</c:v>
                </c:pt>
                <c:pt idx="723">
                  <c:v>31957.30410329812</c:v>
                </c:pt>
                <c:pt idx="724">
                  <c:v>32151.213680128705</c:v>
                </c:pt>
                <c:pt idx="725">
                  <c:v>32294.670871016842</c:v>
                </c:pt>
                <c:pt idx="726">
                  <c:v>32463.49099557459</c:v>
                </c:pt>
                <c:pt idx="727">
                  <c:v>32636.385685367582</c:v>
                </c:pt>
                <c:pt idx="728">
                  <c:v>32752.691828977771</c:v>
                </c:pt>
                <c:pt idx="729">
                  <c:v>32904.353975769038</c:v>
                </c:pt>
                <c:pt idx="730">
                  <c:v>33036.83900421999</c:v>
                </c:pt>
                <c:pt idx="731">
                  <c:v>33143.772415577077</c:v>
                </c:pt>
                <c:pt idx="732">
                  <c:v>33306.155130169063</c:v>
                </c:pt>
                <c:pt idx="733">
                  <c:v>33513.552763983818</c:v>
                </c:pt>
                <c:pt idx="734">
                  <c:v>33644.224520616095</c:v>
                </c:pt>
                <c:pt idx="735">
                  <c:v>33868.705132755218</c:v>
                </c:pt>
                <c:pt idx="736">
                  <c:v>33921.33858370674</c:v>
                </c:pt>
                <c:pt idx="737">
                  <c:v>34192.559100022074</c:v>
                </c:pt>
                <c:pt idx="738">
                  <c:v>34254.6605363524</c:v>
                </c:pt>
                <c:pt idx="739">
                  <c:v>34453.997103680391</c:v>
                </c:pt>
                <c:pt idx="740">
                  <c:v>34519.470407238092</c:v>
                </c:pt>
                <c:pt idx="741">
                  <c:v>34792.37379828345</c:v>
                </c:pt>
                <c:pt idx="742">
                  <c:v>34903.550873727501</c:v>
                </c:pt>
                <c:pt idx="743">
                  <c:v>35138.022030567394</c:v>
                </c:pt>
                <c:pt idx="744">
                  <c:v>35247.876366156735</c:v>
                </c:pt>
                <c:pt idx="745">
                  <c:v>35384.368218801901</c:v>
                </c:pt>
                <c:pt idx="746">
                  <c:v>35518.565697709288</c:v>
                </c:pt>
                <c:pt idx="747">
                  <c:v>35746.421429466114</c:v>
                </c:pt>
                <c:pt idx="748">
                  <c:v>35834.976465177002</c:v>
                </c:pt>
                <c:pt idx="749">
                  <c:v>35991.750623059073</c:v>
                </c:pt>
                <c:pt idx="750">
                  <c:v>36126.431482509994</c:v>
                </c:pt>
                <c:pt idx="751">
                  <c:v>36384.776413522181</c:v>
                </c:pt>
                <c:pt idx="752">
                  <c:v>36454.077674371641</c:v>
                </c:pt>
                <c:pt idx="753">
                  <c:v>36597.902192913985</c:v>
                </c:pt>
                <c:pt idx="754">
                  <c:v>36757.656048146862</c:v>
                </c:pt>
                <c:pt idx="755">
                  <c:v>36987.961038457077</c:v>
                </c:pt>
                <c:pt idx="756">
                  <c:v>37159.406293552027</c:v>
                </c:pt>
                <c:pt idx="757">
                  <c:v>37220.318961069876</c:v>
                </c:pt>
                <c:pt idx="758">
                  <c:v>37344.250942829465</c:v>
                </c:pt>
                <c:pt idx="759">
                  <c:v>37482.937790209464</c:v>
                </c:pt>
                <c:pt idx="760">
                  <c:v>37594.156800034274</c:v>
                </c:pt>
                <c:pt idx="761">
                  <c:v>37716.194797807555</c:v>
                </c:pt>
                <c:pt idx="762">
                  <c:v>37960.341761615942</c:v>
                </c:pt>
                <c:pt idx="763">
                  <c:v>38059.18435326602</c:v>
                </c:pt>
                <c:pt idx="764">
                  <c:v>38220.481366667285</c:v>
                </c:pt>
                <c:pt idx="765">
                  <c:v>38465.154313230327</c:v>
                </c:pt>
                <c:pt idx="766">
                  <c:v>38496.196448941599</c:v>
                </c:pt>
                <c:pt idx="767">
                  <c:v>38616.664140522174</c:v>
                </c:pt>
                <c:pt idx="768">
                  <c:v>38791.46705720383</c:v>
                </c:pt>
                <c:pt idx="769">
                  <c:v>38993.31704341049</c:v>
                </c:pt>
                <c:pt idx="770">
                  <c:v>39218.485436052346</c:v>
                </c:pt>
                <c:pt idx="771">
                  <c:v>39310.450153595499</c:v>
                </c:pt>
                <c:pt idx="772">
                  <c:v>39537.265533678932</c:v>
                </c:pt>
                <c:pt idx="773">
                  <c:v>39673.179428948177</c:v>
                </c:pt>
                <c:pt idx="774">
                  <c:v>39790.720482353114</c:v>
                </c:pt>
                <c:pt idx="775">
                  <c:v>40012.807321760956</c:v>
                </c:pt>
                <c:pt idx="776">
                  <c:v>40128.992696136316</c:v>
                </c:pt>
                <c:pt idx="777">
                  <c:v>40193.789887231971</c:v>
                </c:pt>
                <c:pt idx="778">
                  <c:v>40489.128347537313</c:v>
                </c:pt>
                <c:pt idx="779">
                  <c:v>40601.565189534951</c:v>
                </c:pt>
                <c:pt idx="780">
                  <c:v>40687.650660016399</c:v>
                </c:pt>
                <c:pt idx="781">
                  <c:v>40803.743474481671</c:v>
                </c:pt>
                <c:pt idx="782">
                  <c:v>40993.587889736773</c:v>
                </c:pt>
                <c:pt idx="783">
                  <c:v>41177.899591687674</c:v>
                </c:pt>
                <c:pt idx="784">
                  <c:v>41364.573355564105</c:v>
                </c:pt>
                <c:pt idx="785">
                  <c:v>41615.811439635181</c:v>
                </c:pt>
                <c:pt idx="786">
                  <c:v>41823.654768493638</c:v>
                </c:pt>
                <c:pt idx="787">
                  <c:v>41934.664641181946</c:v>
                </c:pt>
                <c:pt idx="788">
                  <c:v>42151.617319081095</c:v>
                </c:pt>
                <c:pt idx="789">
                  <c:v>42271.326300751694</c:v>
                </c:pt>
                <c:pt idx="790">
                  <c:v>42371.426970219029</c:v>
                </c:pt>
                <c:pt idx="791">
                  <c:v>42551.546031106744</c:v>
                </c:pt>
                <c:pt idx="792">
                  <c:v>42704.193189717262</c:v>
                </c:pt>
                <c:pt idx="793">
                  <c:v>42905.585834833531</c:v>
                </c:pt>
                <c:pt idx="794">
                  <c:v>43142.243871804552</c:v>
                </c:pt>
                <c:pt idx="795">
                  <c:v>43294.22852270546</c:v>
                </c:pt>
                <c:pt idx="796">
                  <c:v>43366.350983983466</c:v>
                </c:pt>
                <c:pt idx="797">
                  <c:v>43486.284308907452</c:v>
                </c:pt>
                <c:pt idx="798">
                  <c:v>43748.935984863798</c:v>
                </c:pt>
                <c:pt idx="799">
                  <c:v>43899.643522736871</c:v>
                </c:pt>
                <c:pt idx="800">
                  <c:v>43982.850322811457</c:v>
                </c:pt>
                <c:pt idx="801">
                  <c:v>44144.966728537685</c:v>
                </c:pt>
                <c:pt idx="802">
                  <c:v>44243.678654922951</c:v>
                </c:pt>
                <c:pt idx="803">
                  <c:v>44526.998206369746</c:v>
                </c:pt>
                <c:pt idx="804">
                  <c:v>44641.493767726854</c:v>
                </c:pt>
                <c:pt idx="805">
                  <c:v>44833.679735421116</c:v>
                </c:pt>
                <c:pt idx="806">
                  <c:v>44918.049878730315</c:v>
                </c:pt>
                <c:pt idx="807">
                  <c:v>45111.611485631023</c:v>
                </c:pt>
                <c:pt idx="808">
                  <c:v>45230.055367255824</c:v>
                </c:pt>
                <c:pt idx="809">
                  <c:v>45413.006304965798</c:v>
                </c:pt>
                <c:pt idx="810">
                  <c:v>45585.888750125574</c:v>
                </c:pt>
                <c:pt idx="811">
                  <c:v>45726.401981209005</c:v>
                </c:pt>
                <c:pt idx="812">
                  <c:v>45864.932392690564</c:v>
                </c:pt>
                <c:pt idx="813">
                  <c:v>46172.152851393948</c:v>
                </c:pt>
                <c:pt idx="814">
                  <c:v>46286.674455337226</c:v>
                </c:pt>
                <c:pt idx="815">
                  <c:v>46408.145736963648</c:v>
                </c:pt>
                <c:pt idx="816">
                  <c:v>46569.385245794845</c:v>
                </c:pt>
                <c:pt idx="817">
                  <c:v>46784.430890622069</c:v>
                </c:pt>
                <c:pt idx="818">
                  <c:v>46895.851037052205</c:v>
                </c:pt>
                <c:pt idx="819">
                  <c:v>46975.388927697917</c:v>
                </c:pt>
                <c:pt idx="820">
                  <c:v>47202.91052905556</c:v>
                </c:pt>
                <c:pt idx="821">
                  <c:v>47407.185492623976</c:v>
                </c:pt>
                <c:pt idx="822">
                  <c:v>47536.362507005048</c:v>
                </c:pt>
                <c:pt idx="823">
                  <c:v>47679.007277448502</c:v>
                </c:pt>
                <c:pt idx="824">
                  <c:v>47812.825028150553</c:v>
                </c:pt>
                <c:pt idx="825">
                  <c:v>47962.697605087465</c:v>
                </c:pt>
                <c:pt idx="826">
                  <c:v>48155.613327084255</c:v>
                </c:pt>
                <c:pt idx="827">
                  <c:v>48335.844981879796</c:v>
                </c:pt>
                <c:pt idx="828">
                  <c:v>48495.972382447966</c:v>
                </c:pt>
                <c:pt idx="829">
                  <c:v>48595.383442533261</c:v>
                </c:pt>
                <c:pt idx="830">
                  <c:v>48749.407424781268</c:v>
                </c:pt>
                <c:pt idx="831">
                  <c:v>48889.676293288874</c:v>
                </c:pt>
                <c:pt idx="832">
                  <c:v>49112.456463076524</c:v>
                </c:pt>
                <c:pt idx="833">
                  <c:v>49284.643025937636</c:v>
                </c:pt>
                <c:pt idx="834">
                  <c:v>49429.028758234803</c:v>
                </c:pt>
                <c:pt idx="835">
                  <c:v>49574.132097060407</c:v>
                </c:pt>
                <c:pt idx="836">
                  <c:v>49654.904388023613</c:v>
                </c:pt>
                <c:pt idx="837">
                  <c:v>49951.619504531838</c:v>
                </c:pt>
                <c:pt idx="838">
                  <c:v>50126.827786309979</c:v>
                </c:pt>
                <c:pt idx="839">
                  <c:v>50322.552421150125</c:v>
                </c:pt>
                <c:pt idx="840">
                  <c:v>50390.157152917935</c:v>
                </c:pt>
                <c:pt idx="841">
                  <c:v>50571.156593423169</c:v>
                </c:pt>
                <c:pt idx="842">
                  <c:v>50668.811166953114</c:v>
                </c:pt>
                <c:pt idx="843">
                  <c:v>50865.824476112241</c:v>
                </c:pt>
                <c:pt idx="844">
                  <c:v>51044.467064777149</c:v>
                </c:pt>
                <c:pt idx="845">
                  <c:v>51277.075554306255</c:v>
                </c:pt>
                <c:pt idx="846">
                  <c:v>51402.513199477231</c:v>
                </c:pt>
                <c:pt idx="847">
                  <c:v>51587.546223313067</c:v>
                </c:pt>
                <c:pt idx="848">
                  <c:v>51656.449781744115</c:v>
                </c:pt>
                <c:pt idx="849">
                  <c:v>51853.017802876537</c:v>
                </c:pt>
                <c:pt idx="850">
                  <c:v>51974.762861646705</c:v>
                </c:pt>
                <c:pt idx="851">
                  <c:v>52177.327977529341</c:v>
                </c:pt>
                <c:pt idx="852">
                  <c:v>52221.757115413195</c:v>
                </c:pt>
                <c:pt idx="853">
                  <c:v>52435.744990506326</c:v>
                </c:pt>
                <c:pt idx="854">
                  <c:v>52611.543143691488</c:v>
                </c:pt>
                <c:pt idx="855">
                  <c:v>52689.765271456919</c:v>
                </c:pt>
                <c:pt idx="856">
                  <c:v>52854.823496342775</c:v>
                </c:pt>
                <c:pt idx="857">
                  <c:v>52999.493395286889</c:v>
                </c:pt>
                <c:pt idx="858">
                  <c:v>53140.631172144851</c:v>
                </c:pt>
                <c:pt idx="859">
                  <c:v>53422.519432003115</c:v>
                </c:pt>
                <c:pt idx="860">
                  <c:v>53537.510255309324</c:v>
                </c:pt>
                <c:pt idx="861">
                  <c:v>53693.949489015075</c:v>
                </c:pt>
                <c:pt idx="862">
                  <c:v>53912.628054352062</c:v>
                </c:pt>
                <c:pt idx="863">
                  <c:v>54086.58115275899</c:v>
                </c:pt>
                <c:pt idx="864">
                  <c:v>53987.66582704051</c:v>
                </c:pt>
                <c:pt idx="865">
                  <c:v>54303.122929300487</c:v>
                </c:pt>
                <c:pt idx="866">
                  <c:v>54440.572304393361</c:v>
                </c:pt>
                <c:pt idx="867">
                  <c:v>54572.591052841228</c:v>
                </c:pt>
                <c:pt idx="868">
                  <c:v>54605.746247849893</c:v>
                </c:pt>
                <c:pt idx="869">
                  <c:v>54845.824029325842</c:v>
                </c:pt>
                <c:pt idx="870">
                  <c:v>54901.815799636453</c:v>
                </c:pt>
                <c:pt idx="871">
                  <c:v>55110.732081802817</c:v>
                </c:pt>
                <c:pt idx="872">
                  <c:v>55194.214127483363</c:v>
                </c:pt>
                <c:pt idx="873">
                  <c:v>55516.201813187407</c:v>
                </c:pt>
                <c:pt idx="874">
                  <c:v>55608.775643226421</c:v>
                </c:pt>
                <c:pt idx="875">
                  <c:v>55672.675212157585</c:v>
                </c:pt>
                <c:pt idx="876">
                  <c:v>55837.98123957176</c:v>
                </c:pt>
                <c:pt idx="877">
                  <c:v>55919.39732707911</c:v>
                </c:pt>
                <c:pt idx="878">
                  <c:v>56099.167261824528</c:v>
                </c:pt>
                <c:pt idx="879">
                  <c:v>56256.452563418832</c:v>
                </c:pt>
                <c:pt idx="880">
                  <c:v>56505.161442345525</c:v>
                </c:pt>
                <c:pt idx="881">
                  <c:v>56688.138610617621</c:v>
                </c:pt>
                <c:pt idx="882">
                  <c:v>56834.833276692836</c:v>
                </c:pt>
                <c:pt idx="883">
                  <c:v>56961.530593260853</c:v>
                </c:pt>
                <c:pt idx="884">
                  <c:v>57226.056807562905</c:v>
                </c:pt>
                <c:pt idx="885">
                  <c:v>57307.615912984787</c:v>
                </c:pt>
                <c:pt idx="886">
                  <c:v>57375.695598327628</c:v>
                </c:pt>
                <c:pt idx="887">
                  <c:v>57583.24426199693</c:v>
                </c:pt>
                <c:pt idx="888">
                  <c:v>57817.193277012215</c:v>
                </c:pt>
                <c:pt idx="889">
                  <c:v>57867.417343860696</c:v>
                </c:pt>
                <c:pt idx="890">
                  <c:v>58094.199283026916</c:v>
                </c:pt>
                <c:pt idx="891">
                  <c:v>58191.946157895698</c:v>
                </c:pt>
                <c:pt idx="892">
                  <c:v>58291.997503827086</c:v>
                </c:pt>
                <c:pt idx="893">
                  <c:v>58400.533638012952</c:v>
                </c:pt>
                <c:pt idx="894">
                  <c:v>58542.763673827634</c:v>
                </c:pt>
                <c:pt idx="895">
                  <c:v>58519.60028927926</c:v>
                </c:pt>
                <c:pt idx="896">
                  <c:v>58693.620063035101</c:v>
                </c:pt>
                <c:pt idx="897">
                  <c:v>58861.244284172521</c:v>
                </c:pt>
                <c:pt idx="898">
                  <c:v>58934.243836786663</c:v>
                </c:pt>
                <c:pt idx="899">
                  <c:v>58988.608079528771</c:v>
                </c:pt>
                <c:pt idx="900">
                  <c:v>59219.155609359652</c:v>
                </c:pt>
                <c:pt idx="901">
                  <c:v>59307.251210588351</c:v>
                </c:pt>
                <c:pt idx="902">
                  <c:v>59502.502489458428</c:v>
                </c:pt>
                <c:pt idx="903">
                  <c:v>59644.088642710885</c:v>
                </c:pt>
                <c:pt idx="904">
                  <c:v>59872.441736490051</c:v>
                </c:pt>
                <c:pt idx="905">
                  <c:v>60064.369216270665</c:v>
                </c:pt>
                <c:pt idx="906">
                  <c:v>60242.55520183147</c:v>
                </c:pt>
                <c:pt idx="907">
                  <c:v>60534.532972346438</c:v>
                </c:pt>
                <c:pt idx="908">
                  <c:v>60756.911130265369</c:v>
                </c:pt>
                <c:pt idx="909">
                  <c:v>60928.426033415475</c:v>
                </c:pt>
                <c:pt idx="910">
                  <c:v>61096.887054027058</c:v>
                </c:pt>
                <c:pt idx="911">
                  <c:v>61285.033212861075</c:v>
                </c:pt>
                <c:pt idx="912">
                  <c:v>61586.984586494087</c:v>
                </c:pt>
                <c:pt idx="913">
                  <c:v>61786.99490063508</c:v>
                </c:pt>
                <c:pt idx="914">
                  <c:v>61965.338442349006</c:v>
                </c:pt>
                <c:pt idx="915">
                  <c:v>62184.756762078621</c:v>
                </c:pt>
                <c:pt idx="916">
                  <c:v>62413.61602983794</c:v>
                </c:pt>
                <c:pt idx="917">
                  <c:v>62582.017967881373</c:v>
                </c:pt>
                <c:pt idx="918">
                  <c:v>62715.407555289363</c:v>
                </c:pt>
                <c:pt idx="919">
                  <c:v>62966.040240998147</c:v>
                </c:pt>
                <c:pt idx="920">
                  <c:v>63151.607466557725</c:v>
                </c:pt>
                <c:pt idx="921">
                  <c:v>63271.396268616925</c:v>
                </c:pt>
                <c:pt idx="922">
                  <c:v>63415.952852608803</c:v>
                </c:pt>
                <c:pt idx="923">
                  <c:v>63629.898452780486</c:v>
                </c:pt>
                <c:pt idx="924">
                  <c:v>63859.395236979988</c:v>
                </c:pt>
                <c:pt idx="925">
                  <c:v>64155.372681466237</c:v>
                </c:pt>
                <c:pt idx="926">
                  <c:v>64360.368799394731</c:v>
                </c:pt>
                <c:pt idx="927">
                  <c:v>64600.314299789941</c:v>
                </c:pt>
                <c:pt idx="928">
                  <c:v>64830.472607811069</c:v>
                </c:pt>
                <c:pt idx="929">
                  <c:v>65029.75521655097</c:v>
                </c:pt>
                <c:pt idx="930">
                  <c:v>65207.876856517178</c:v>
                </c:pt>
                <c:pt idx="931">
                  <c:v>65355.318097463445</c:v>
                </c:pt>
                <c:pt idx="932">
                  <c:v>65473.381153900969</c:v>
                </c:pt>
                <c:pt idx="933">
                  <c:v>65707.046919292145</c:v>
                </c:pt>
                <c:pt idx="934">
                  <c:v>65902.191439662376</c:v>
                </c:pt>
                <c:pt idx="935">
                  <c:v>66115.706301778089</c:v>
                </c:pt>
                <c:pt idx="936">
                  <c:v>66278.150328522388</c:v>
                </c:pt>
                <c:pt idx="937">
                  <c:v>66435.32547091505</c:v>
                </c:pt>
                <c:pt idx="938">
                  <c:v>66645.018650470243</c:v>
                </c:pt>
                <c:pt idx="939">
                  <c:v>66794.897635224726</c:v>
                </c:pt>
                <c:pt idx="940">
                  <c:v>66932.365524071385</c:v>
                </c:pt>
                <c:pt idx="941">
                  <c:v>67134.943853603603</c:v>
                </c:pt>
                <c:pt idx="942">
                  <c:v>67385.869410282045</c:v>
                </c:pt>
                <c:pt idx="943">
                  <c:v>67430.074262884562</c:v>
                </c:pt>
                <c:pt idx="944">
                  <c:v>67643.287735315564</c:v>
                </c:pt>
                <c:pt idx="945">
                  <c:v>67783.799607637367</c:v>
                </c:pt>
                <c:pt idx="946">
                  <c:v>67824.63650322688</c:v>
                </c:pt>
                <c:pt idx="947">
                  <c:v>68128.013528400319</c:v>
                </c:pt>
                <c:pt idx="948">
                  <c:v>68230.524290310801</c:v>
                </c:pt>
                <c:pt idx="949">
                  <c:v>68413.109604986093</c:v>
                </c:pt>
                <c:pt idx="950">
                  <c:v>68397.02044893938</c:v>
                </c:pt>
                <c:pt idx="951">
                  <c:v>68690.447452411609</c:v>
                </c:pt>
                <c:pt idx="952">
                  <c:v>68672.883169721536</c:v>
                </c:pt>
                <c:pt idx="953">
                  <c:v>68899.614415905133</c:v>
                </c:pt>
                <c:pt idx="954">
                  <c:v>68991.347999237812</c:v>
                </c:pt>
                <c:pt idx="955">
                  <c:v>69129.89320402751</c:v>
                </c:pt>
                <c:pt idx="956">
                  <c:v>69326.85863706797</c:v>
                </c:pt>
                <c:pt idx="957">
                  <c:v>69405.908396444836</c:v>
                </c:pt>
                <c:pt idx="958">
                  <c:v>69490.77758458168</c:v>
                </c:pt>
                <c:pt idx="959">
                  <c:v>69614.418957222835</c:v>
                </c:pt>
                <c:pt idx="960">
                  <c:v>69680.052338225563</c:v>
                </c:pt>
                <c:pt idx="961">
                  <c:v>69892.02863033615</c:v>
                </c:pt>
                <c:pt idx="962">
                  <c:v>69995.846754947022</c:v>
                </c:pt>
                <c:pt idx="963">
                  <c:v>70110.237630007119</c:v>
                </c:pt>
                <c:pt idx="964">
                  <c:v>70223.644043086577</c:v>
                </c:pt>
                <c:pt idx="965">
                  <c:v>70294.178457804897</c:v>
                </c:pt>
                <c:pt idx="966">
                  <c:v>70379.645587710387</c:v>
                </c:pt>
                <c:pt idx="967">
                  <c:v>70472.358225242293</c:v>
                </c:pt>
                <c:pt idx="968">
                  <c:v>70578.92008942859</c:v>
                </c:pt>
                <c:pt idx="969">
                  <c:v>70757.395201382926</c:v>
                </c:pt>
                <c:pt idx="970">
                  <c:v>70939.691257033046</c:v>
                </c:pt>
                <c:pt idx="971">
                  <c:v>71097.259544982619</c:v>
                </c:pt>
                <c:pt idx="972">
                  <c:v>71224.517559235945</c:v>
                </c:pt>
                <c:pt idx="973">
                  <c:v>71457.243725026128</c:v>
                </c:pt>
                <c:pt idx="974">
                  <c:v>71378.860604769157</c:v>
                </c:pt>
                <c:pt idx="975">
                  <c:v>71524.61944438472</c:v>
                </c:pt>
                <c:pt idx="976">
                  <c:v>71664.684838369416</c:v>
                </c:pt>
                <c:pt idx="977">
                  <c:v>72006.938936536972</c:v>
                </c:pt>
                <c:pt idx="978">
                  <c:v>71971.365231677264</c:v>
                </c:pt>
                <c:pt idx="979">
                  <c:v>72068.636148636404</c:v>
                </c:pt>
                <c:pt idx="980">
                  <c:v>72353.477935795396</c:v>
                </c:pt>
                <c:pt idx="981">
                  <c:v>72376.310689806007</c:v>
                </c:pt>
                <c:pt idx="982">
                  <c:v>72525.001790265334</c:v>
                </c:pt>
                <c:pt idx="983">
                  <c:v>72560.7430155365</c:v>
                </c:pt>
                <c:pt idx="984">
                  <c:v>72707.768724962458</c:v>
                </c:pt>
                <c:pt idx="985">
                  <c:v>72863.113574864634</c:v>
                </c:pt>
                <c:pt idx="986">
                  <c:v>73033.164075783658</c:v>
                </c:pt>
                <c:pt idx="987">
                  <c:v>73125.076469544147</c:v>
                </c:pt>
                <c:pt idx="988">
                  <c:v>73228.543416252956</c:v>
                </c:pt>
                <c:pt idx="989">
                  <c:v>73355.134013546427</c:v>
                </c:pt>
                <c:pt idx="990">
                  <c:v>73399.773105602057</c:v>
                </c:pt>
                <c:pt idx="991">
                  <c:v>73601.559986633583</c:v>
                </c:pt>
                <c:pt idx="992">
                  <c:v>73761.779255342131</c:v>
                </c:pt>
                <c:pt idx="993">
                  <c:v>73936.134743711998</c:v>
                </c:pt>
                <c:pt idx="994">
                  <c:v>73891.233322832981</c:v>
                </c:pt>
                <c:pt idx="995">
                  <c:v>74000.624860537457</c:v>
                </c:pt>
                <c:pt idx="996">
                  <c:v>74028.499498881763</c:v>
                </c:pt>
                <c:pt idx="997">
                  <c:v>74272.669394664306</c:v>
                </c:pt>
                <c:pt idx="998">
                  <c:v>74383.929817545853</c:v>
                </c:pt>
                <c:pt idx="999">
                  <c:v>74601.008586251075</c:v>
                </c:pt>
                <c:pt idx="1000">
                  <c:v>74760.058022964688</c:v>
                </c:pt>
                <c:pt idx="1001">
                  <c:v>74727.175628445504</c:v>
                </c:pt>
                <c:pt idx="1002">
                  <c:v>74797.691418171118</c:v>
                </c:pt>
                <c:pt idx="1003">
                  <c:v>74912.189612818984</c:v>
                </c:pt>
                <c:pt idx="1004">
                  <c:v>74983.339585621317</c:v>
                </c:pt>
                <c:pt idx="1005">
                  <c:v>75058.258912125792</c:v>
                </c:pt>
                <c:pt idx="1006">
                  <c:v>75269.396496818299</c:v>
                </c:pt>
                <c:pt idx="1007">
                  <c:v>75460.468246742224</c:v>
                </c:pt>
                <c:pt idx="1008">
                  <c:v>75607.694018762442</c:v>
                </c:pt>
                <c:pt idx="1009">
                  <c:v>75719.246889300965</c:v>
                </c:pt>
                <c:pt idx="1010">
                  <c:v>75825.672842603599</c:v>
                </c:pt>
                <c:pt idx="1011">
                  <c:v>75766.899524865163</c:v>
                </c:pt>
                <c:pt idx="1012">
                  <c:v>75871.391737488346</c:v>
                </c:pt>
                <c:pt idx="1013">
                  <c:v>75796.048050698766</c:v>
                </c:pt>
                <c:pt idx="1014">
                  <c:v>76038.666435180639</c:v>
                </c:pt>
                <c:pt idx="1015">
                  <c:v>76185.368724545537</c:v>
                </c:pt>
                <c:pt idx="1016">
                  <c:v>76476.874817039483</c:v>
                </c:pt>
                <c:pt idx="1017">
                  <c:v>76651.837524341419</c:v>
                </c:pt>
                <c:pt idx="1018">
                  <c:v>76522.145436733335</c:v>
                </c:pt>
                <c:pt idx="1019">
                  <c:v>76632.914383149226</c:v>
                </c:pt>
                <c:pt idx="1020">
                  <c:v>76596.789279370496</c:v>
                </c:pt>
                <c:pt idx="1021">
                  <c:v>76838.157898356381</c:v>
                </c:pt>
                <c:pt idx="1022">
                  <c:v>76826.3152020134</c:v>
                </c:pt>
                <c:pt idx="1023">
                  <c:v>77019.621088065047</c:v>
                </c:pt>
                <c:pt idx="1024">
                  <c:v>77360.896711423469</c:v>
                </c:pt>
                <c:pt idx="1025">
                  <c:v>77311.948531796879</c:v>
                </c:pt>
                <c:pt idx="1026">
                  <c:v>77296.090715915911</c:v>
                </c:pt>
                <c:pt idx="1027">
                  <c:v>77273.128396532178</c:v>
                </c:pt>
                <c:pt idx="1028">
                  <c:v>77295.339947499349</c:v>
                </c:pt>
                <c:pt idx="1029">
                  <c:v>77338.079609283814</c:v>
                </c:pt>
                <c:pt idx="1030">
                  <c:v>77594.605336638429</c:v>
                </c:pt>
                <c:pt idx="1031">
                  <c:v>77820.995605261531</c:v>
                </c:pt>
                <c:pt idx="1032">
                  <c:v>78138.222338569074</c:v>
                </c:pt>
                <c:pt idx="1033">
                  <c:v>78130.636077464049</c:v>
                </c:pt>
                <c:pt idx="1034">
                  <c:v>78265.766470470684</c:v>
                </c:pt>
                <c:pt idx="1035">
                  <c:v>78214.582309360048</c:v>
                </c:pt>
                <c:pt idx="1036">
                  <c:v>78256.859945011849</c:v>
                </c:pt>
                <c:pt idx="1037">
                  <c:v>78353.002481694217</c:v>
                </c:pt>
                <c:pt idx="1038">
                  <c:v>78497.065175375203</c:v>
                </c:pt>
                <c:pt idx="1039">
                  <c:v>78861.51043726904</c:v>
                </c:pt>
                <c:pt idx="1040">
                  <c:v>78836.575276306176</c:v>
                </c:pt>
                <c:pt idx="1041">
                  <c:v>79062.97101527889</c:v>
                </c:pt>
                <c:pt idx="1042">
                  <c:v>79247.222442078419</c:v>
                </c:pt>
                <c:pt idx="1043">
                  <c:v>79213.348489188007</c:v>
                </c:pt>
                <c:pt idx="1044">
                  <c:v>79117.618418629485</c:v>
                </c:pt>
                <c:pt idx="1045">
                  <c:v>79181.6761119</c:v>
                </c:pt>
                <c:pt idx="1046">
                  <c:v>79225.452781409345</c:v>
                </c:pt>
                <c:pt idx="1047">
                  <c:v>79377.554348612059</c:v>
                </c:pt>
                <c:pt idx="1048">
                  <c:v>79611.985193467437</c:v>
                </c:pt>
                <c:pt idx="1049">
                  <c:v>79827.740801765874</c:v>
                </c:pt>
                <c:pt idx="1050">
                  <c:v>79968.054797165241</c:v>
                </c:pt>
                <c:pt idx="1051">
                  <c:v>80101.647610557338</c:v>
                </c:pt>
                <c:pt idx="1052">
                  <c:v>79962.292970936702</c:v>
                </c:pt>
                <c:pt idx="1053">
                  <c:v>79983.450365420678</c:v>
                </c:pt>
                <c:pt idx="1054">
                  <c:v>79978.44082395891</c:v>
                </c:pt>
                <c:pt idx="1055">
                  <c:v>80157.547412742919</c:v>
                </c:pt>
                <c:pt idx="1056">
                  <c:v>80293.617198533248</c:v>
                </c:pt>
                <c:pt idx="1057">
                  <c:v>80521.829437853754</c:v>
                </c:pt>
                <c:pt idx="1058">
                  <c:v>80783.61979298848</c:v>
                </c:pt>
                <c:pt idx="1059">
                  <c:v>80866.480493508789</c:v>
                </c:pt>
                <c:pt idx="1060">
                  <c:v>80930.506423681421</c:v>
                </c:pt>
                <c:pt idx="1061">
                  <c:v>80766.728730457864</c:v>
                </c:pt>
                <c:pt idx="1062">
                  <c:v>80724.134705871911</c:v>
                </c:pt>
                <c:pt idx="1063">
                  <c:v>80826.086950964658</c:v>
                </c:pt>
                <c:pt idx="1064">
                  <c:v>81001.622919027766</c:v>
                </c:pt>
                <c:pt idx="1065">
                  <c:v>81251.501813809198</c:v>
                </c:pt>
                <c:pt idx="1066">
                  <c:v>81550.629059158586</c:v>
                </c:pt>
                <c:pt idx="1067">
                  <c:v>81606.856983988517</c:v>
                </c:pt>
                <c:pt idx="1068">
                  <c:v>81591.298134718993</c:v>
                </c:pt>
                <c:pt idx="1069">
                  <c:v>81457.207880103189</c:v>
                </c:pt>
                <c:pt idx="1070">
                  <c:v>81355.949472381733</c:v>
                </c:pt>
                <c:pt idx="1071">
                  <c:v>81561.54017656004</c:v>
                </c:pt>
                <c:pt idx="1072">
                  <c:v>81453.166974272986</c:v>
                </c:pt>
                <c:pt idx="1073">
                  <c:v>81871.269349169845</c:v>
                </c:pt>
                <c:pt idx="1074">
                  <c:v>82049.49031542764</c:v>
                </c:pt>
                <c:pt idx="1075">
                  <c:v>82195.277680009414</c:v>
                </c:pt>
                <c:pt idx="1076">
                  <c:v>82154.59417542482</c:v>
                </c:pt>
                <c:pt idx="1077">
                  <c:v>82212.054846629166</c:v>
                </c:pt>
                <c:pt idx="1078">
                  <c:v>82030.509823836517</c:v>
                </c:pt>
                <c:pt idx="1079">
                  <c:v>82138.056435345192</c:v>
                </c:pt>
                <c:pt idx="1080">
                  <c:v>82175.799462008581</c:v>
                </c:pt>
                <c:pt idx="1081">
                  <c:v>82255.532890321556</c:v>
                </c:pt>
                <c:pt idx="1082">
                  <c:v>82281.388683040903</c:v>
                </c:pt>
                <c:pt idx="1083">
                  <c:v>82229.677475256191</c:v>
                </c:pt>
                <c:pt idx="1084">
                  <c:v>82236.789055001427</c:v>
                </c:pt>
                <c:pt idx="1085">
                  <c:v>82133.775023914131</c:v>
                </c:pt>
                <c:pt idx="1086">
                  <c:v>82320.09038102426</c:v>
                </c:pt>
                <c:pt idx="1087">
                  <c:v>82525.447551700359</c:v>
                </c:pt>
                <c:pt idx="1088">
                  <c:v>82688.422888625675</c:v>
                </c:pt>
                <c:pt idx="1089">
                  <c:v>83028.002124595005</c:v>
                </c:pt>
                <c:pt idx="1090">
                  <c:v>83311.266721517502</c:v>
                </c:pt>
                <c:pt idx="1091">
                  <c:v>83537.069084036455</c:v>
                </c:pt>
                <c:pt idx="1092">
                  <c:v>83637.603378965185</c:v>
                </c:pt>
                <c:pt idx="1093">
                  <c:v>83842.346598426826</c:v>
                </c:pt>
                <c:pt idx="1094">
                  <c:v>83771.22763040704</c:v>
                </c:pt>
                <c:pt idx="1095">
                  <c:v>83737.517313849108</c:v>
                </c:pt>
                <c:pt idx="1096">
                  <c:v>83659.174669376807</c:v>
                </c:pt>
                <c:pt idx="1097">
                  <c:v>83654.761087775551</c:v>
                </c:pt>
                <c:pt idx="1098">
                  <c:v>83492.807617204846</c:v>
                </c:pt>
                <c:pt idx="1099">
                  <c:v>83738.38167425034</c:v>
                </c:pt>
                <c:pt idx="1100">
                  <c:v>83856.324233263571</c:v>
                </c:pt>
                <c:pt idx="1101">
                  <c:v>83988.748517606306</c:v>
                </c:pt>
                <c:pt idx="1102">
                  <c:v>84474.612796153189</c:v>
                </c:pt>
                <c:pt idx="1103">
                  <c:v>84511.774866291627</c:v>
                </c:pt>
                <c:pt idx="1104">
                  <c:v>84541.817719257015</c:v>
                </c:pt>
                <c:pt idx="1105">
                  <c:v>84457.080606694275</c:v>
                </c:pt>
                <c:pt idx="1106">
                  <c:v>84235.962408380918</c:v>
                </c:pt>
                <c:pt idx="1107">
                  <c:v>84186.167880654262</c:v>
                </c:pt>
                <c:pt idx="1108">
                  <c:v>84103.026248483642</c:v>
                </c:pt>
                <c:pt idx="1109">
                  <c:v>84293.226592956169</c:v>
                </c:pt>
                <c:pt idx="1110">
                  <c:v>84524.413789093829</c:v>
                </c:pt>
                <c:pt idx="1111">
                  <c:v>84871.652687757349</c:v>
                </c:pt>
                <c:pt idx="1112">
                  <c:v>85102.640262961853</c:v>
                </c:pt>
                <c:pt idx="1113">
                  <c:v>85243.124257749922</c:v>
                </c:pt>
                <c:pt idx="1114">
                  <c:v>85240.419026934585</c:v>
                </c:pt>
                <c:pt idx="1115">
                  <c:v>84746.793016661599</c:v>
                </c:pt>
                <c:pt idx="1116">
                  <c:v>84718.568962071906</c:v>
                </c:pt>
                <c:pt idx="1117">
                  <c:v>84693.914594002767</c:v>
                </c:pt>
                <c:pt idx="1118">
                  <c:v>84777.446127514864</c:v>
                </c:pt>
                <c:pt idx="1119">
                  <c:v>84983.270267393309</c:v>
                </c:pt>
                <c:pt idx="1120">
                  <c:v>85413.909482415736</c:v>
                </c:pt>
                <c:pt idx="1121">
                  <c:v>85627.020958052104</c:v>
                </c:pt>
                <c:pt idx="1122">
                  <c:v>85703.24041386343</c:v>
                </c:pt>
                <c:pt idx="1123">
                  <c:v>85491.705315340863</c:v>
                </c:pt>
                <c:pt idx="1124">
                  <c:v>85319.184793692024</c:v>
                </c:pt>
                <c:pt idx="1125">
                  <c:v>85200.54022390196</c:v>
                </c:pt>
                <c:pt idx="1126">
                  <c:v>85125.587511237856</c:v>
                </c:pt>
                <c:pt idx="1127">
                  <c:v>85116.864955013036</c:v>
                </c:pt>
                <c:pt idx="1128">
                  <c:v>85531.570404745216</c:v>
                </c:pt>
                <c:pt idx="1129">
                  <c:v>85809.023741986253</c:v>
                </c:pt>
                <c:pt idx="1130">
                  <c:v>86117.158043805204</c:v>
                </c:pt>
                <c:pt idx="1131">
                  <c:v>86033.581402025316</c:v>
                </c:pt>
                <c:pt idx="1132">
                  <c:v>85957.131337862957</c:v>
                </c:pt>
                <c:pt idx="1133">
                  <c:v>85869.988712710678</c:v>
                </c:pt>
                <c:pt idx="1134">
                  <c:v>85707.63952955656</c:v>
                </c:pt>
                <c:pt idx="1135">
                  <c:v>85492.183840080907</c:v>
                </c:pt>
                <c:pt idx="1136">
                  <c:v>85563.705881081056</c:v>
                </c:pt>
                <c:pt idx="1137">
                  <c:v>85729.009398928683</c:v>
                </c:pt>
                <c:pt idx="1138">
                  <c:v>85974.803199808593</c:v>
                </c:pt>
                <c:pt idx="1139">
                  <c:v>86113.844382530675</c:v>
                </c:pt>
                <c:pt idx="1140">
                  <c:v>86337.728234382826</c:v>
                </c:pt>
                <c:pt idx="1141">
                  <c:v>86183.192809537548</c:v>
                </c:pt>
                <c:pt idx="1142">
                  <c:v>86005.489933739547</c:v>
                </c:pt>
                <c:pt idx="1143">
                  <c:v>85829.013909849818</c:v>
                </c:pt>
                <c:pt idx="1144">
                  <c:v>85554.632076932205</c:v>
                </c:pt>
                <c:pt idx="1145">
                  <c:v>85505.674589340226</c:v>
                </c:pt>
                <c:pt idx="1146">
                  <c:v>85455.503357439695</c:v>
                </c:pt>
                <c:pt idx="1147">
                  <c:v>85671.949852647362</c:v>
                </c:pt>
                <c:pt idx="1148">
                  <c:v>85911.221870078632</c:v>
                </c:pt>
                <c:pt idx="1149">
                  <c:v>85882.02725478822</c:v>
                </c:pt>
                <c:pt idx="1150">
                  <c:v>85918.235253157909</c:v>
                </c:pt>
                <c:pt idx="1151">
                  <c:v>85745.207179095101</c:v>
                </c:pt>
                <c:pt idx="1152">
                  <c:v>85599.780556934813</c:v>
                </c:pt>
                <c:pt idx="1153">
                  <c:v>85499.913865011637</c:v>
                </c:pt>
                <c:pt idx="1154">
                  <c:v>85276.120954113445</c:v>
                </c:pt>
                <c:pt idx="1155">
                  <c:v>85082.527097675149</c:v>
                </c:pt>
                <c:pt idx="1156">
                  <c:v>85175.88083890095</c:v>
                </c:pt>
                <c:pt idx="1157">
                  <c:v>85504.073364401964</c:v>
                </c:pt>
                <c:pt idx="1158">
                  <c:v>85560.521763718454</c:v>
                </c:pt>
                <c:pt idx="1159">
                  <c:v>85724.573434014208</c:v>
                </c:pt>
                <c:pt idx="1160">
                  <c:v>85787.174628845576</c:v>
                </c:pt>
                <c:pt idx="1161">
                  <c:v>85922.395431610174</c:v>
                </c:pt>
                <c:pt idx="1162">
                  <c:v>85893.80814483299</c:v>
                </c:pt>
                <c:pt idx="1163">
                  <c:v>85746.79014952443</c:v>
                </c:pt>
                <c:pt idx="1164">
                  <c:v>85650.212341263876</c:v>
                </c:pt>
                <c:pt idx="1165">
                  <c:v>85577.583527335184</c:v>
                </c:pt>
                <c:pt idx="1166">
                  <c:v>85700.902812103435</c:v>
                </c:pt>
                <c:pt idx="1167">
                  <c:v>85857.729337658981</c:v>
                </c:pt>
                <c:pt idx="1168">
                  <c:v>85989.898009469034</c:v>
                </c:pt>
                <c:pt idx="1169">
                  <c:v>86341.023760937111</c:v>
                </c:pt>
                <c:pt idx="1170">
                  <c:v>86665.311867346216</c:v>
                </c:pt>
                <c:pt idx="1171">
                  <c:v>87052.765141705589</c:v>
                </c:pt>
                <c:pt idx="1172">
                  <c:v>87293.281031026083</c:v>
                </c:pt>
                <c:pt idx="1173">
                  <c:v>87428.833198582142</c:v>
                </c:pt>
                <c:pt idx="1174">
                  <c:v>87318.309824065771</c:v>
                </c:pt>
                <c:pt idx="1175">
                  <c:v>87431.540622287241</c:v>
                </c:pt>
                <c:pt idx="1176">
                  <c:v>87279.634075404829</c:v>
                </c:pt>
                <c:pt idx="1177">
                  <c:v>87566.841303938825</c:v>
                </c:pt>
                <c:pt idx="1178">
                  <c:v>87799.66281198831</c:v>
                </c:pt>
                <c:pt idx="1179">
                  <c:v>88380.211175831108</c:v>
                </c:pt>
                <c:pt idx="1180">
                  <c:v>88696.120155451761</c:v>
                </c:pt>
                <c:pt idx="1181">
                  <c:v>89057.043933141525</c:v>
                </c:pt>
                <c:pt idx="1182">
                  <c:v>89418.858659679026</c:v>
                </c:pt>
                <c:pt idx="1183">
                  <c:v>89462.095800158946</c:v>
                </c:pt>
                <c:pt idx="1184">
                  <c:v>89622.941281169435</c:v>
                </c:pt>
                <c:pt idx="1185">
                  <c:v>89379.289669549864</c:v>
                </c:pt>
                <c:pt idx="1186">
                  <c:v>89188.252713357084</c:v>
                </c:pt>
                <c:pt idx="1187">
                  <c:v>89177.803714842157</c:v>
                </c:pt>
                <c:pt idx="1188">
                  <c:v>89307.912001775738</c:v>
                </c:pt>
                <c:pt idx="1189">
                  <c:v>89517.405607871071</c:v>
                </c:pt>
                <c:pt idx="1190">
                  <c:v>89926.096372079439</c:v>
                </c:pt>
                <c:pt idx="1191">
                  <c:v>90280.662575320966</c:v>
                </c:pt>
                <c:pt idx="1192">
                  <c:v>90389.415711239591</c:v>
                </c:pt>
                <c:pt idx="1193">
                  <c:v>90432.077454088168</c:v>
                </c:pt>
                <c:pt idx="1194">
                  <c:v>90391.019662875289</c:v>
                </c:pt>
                <c:pt idx="1195">
                  <c:v>90263.314823285924</c:v>
                </c:pt>
                <c:pt idx="1196">
                  <c:v>90177.296627123622</c:v>
                </c:pt>
                <c:pt idx="1197">
                  <c:v>90005.360234513049</c:v>
                </c:pt>
                <c:pt idx="1198">
                  <c:v>89814.264289613115</c:v>
                </c:pt>
                <c:pt idx="1199">
                  <c:v>89818.57749594489</c:v>
                </c:pt>
                <c:pt idx="1200">
                  <c:v>89851.516594515691</c:v>
                </c:pt>
                <c:pt idx="1201">
                  <c:v>90096.424212464815</c:v>
                </c:pt>
                <c:pt idx="1202">
                  <c:v>90148.151322058126</c:v>
                </c:pt>
                <c:pt idx="1203">
                  <c:v>90408.718501230207</c:v>
                </c:pt>
                <c:pt idx="1204">
                  <c:v>90517.863850387002</c:v>
                </c:pt>
                <c:pt idx="1205">
                  <c:v>90571.829721501243</c:v>
                </c:pt>
                <c:pt idx="1206">
                  <c:v>90449.887175455529</c:v>
                </c:pt>
                <c:pt idx="1207">
                  <c:v>90084.386641572797</c:v>
                </c:pt>
                <c:pt idx="1208">
                  <c:v>89755.520529321511</c:v>
                </c:pt>
                <c:pt idx="1209">
                  <c:v>89642.976160050544</c:v>
                </c:pt>
                <c:pt idx="1210">
                  <c:v>89428.184264404801</c:v>
                </c:pt>
                <c:pt idx="1211">
                  <c:v>89650.348734858824</c:v>
                </c:pt>
                <c:pt idx="1212">
                  <c:v>89786.13644258304</c:v>
                </c:pt>
                <c:pt idx="1213">
                  <c:v>89851.756220019</c:v>
                </c:pt>
                <c:pt idx="1214">
                  <c:v>90036.697713503425</c:v>
                </c:pt>
                <c:pt idx="1215">
                  <c:v>90198.183358832524</c:v>
                </c:pt>
                <c:pt idx="1216">
                  <c:v>90118.176766804099</c:v>
                </c:pt>
                <c:pt idx="1217">
                  <c:v>90173.738708566234</c:v>
                </c:pt>
                <c:pt idx="1218">
                  <c:v>89721.366008650512</c:v>
                </c:pt>
                <c:pt idx="1219">
                  <c:v>89408.906465656692</c:v>
                </c:pt>
                <c:pt idx="1220">
                  <c:v>89256.918464418326</c:v>
                </c:pt>
                <c:pt idx="1221">
                  <c:v>89008.026386487123</c:v>
                </c:pt>
                <c:pt idx="1222">
                  <c:v>89135.049813092177</c:v>
                </c:pt>
                <c:pt idx="1223">
                  <c:v>89221.77452518238</c:v>
                </c:pt>
                <c:pt idx="1224">
                  <c:v>89545.291283495637</c:v>
                </c:pt>
                <c:pt idx="1225">
                  <c:v>89848.438330588993</c:v>
                </c:pt>
                <c:pt idx="1226">
                  <c:v>89948.216300368804</c:v>
                </c:pt>
                <c:pt idx="1227">
                  <c:v>89777.39953878308</c:v>
                </c:pt>
                <c:pt idx="1228">
                  <c:v>89405.109896667898</c:v>
                </c:pt>
                <c:pt idx="1229">
                  <c:v>88863.687222923021</c:v>
                </c:pt>
                <c:pt idx="1230">
                  <c:v>88574.274079854367</c:v>
                </c:pt>
                <c:pt idx="1231">
                  <c:v>88537.774641506549</c:v>
                </c:pt>
                <c:pt idx="1232">
                  <c:v>88333.894378605837</c:v>
                </c:pt>
                <c:pt idx="1233">
                  <c:v>88576.964111340989</c:v>
                </c:pt>
                <c:pt idx="1234">
                  <c:v>88775.093321291657</c:v>
                </c:pt>
                <c:pt idx="1235">
                  <c:v>88799.434274880463</c:v>
                </c:pt>
                <c:pt idx="1236">
                  <c:v>88904.705159585239</c:v>
                </c:pt>
                <c:pt idx="1237">
                  <c:v>88937.02606325777</c:v>
                </c:pt>
                <c:pt idx="1238">
                  <c:v>88708.041544774198</c:v>
                </c:pt>
                <c:pt idx="1239">
                  <c:v>88115.658566831669</c:v>
                </c:pt>
                <c:pt idx="1240">
                  <c:v>87859.344668548321</c:v>
                </c:pt>
                <c:pt idx="1241">
                  <c:v>87629.833932404639</c:v>
                </c:pt>
                <c:pt idx="1242">
                  <c:v>87588.446519640129</c:v>
                </c:pt>
                <c:pt idx="1243">
                  <c:v>87711.855283872021</c:v>
                </c:pt>
                <c:pt idx="1244">
                  <c:v>88251.229680929595</c:v>
                </c:pt>
                <c:pt idx="1245">
                  <c:v>88845.113245498913</c:v>
                </c:pt>
                <c:pt idx="1246">
                  <c:v>89283.695952925569</c:v>
                </c:pt>
                <c:pt idx="1247">
                  <c:v>89619.623651204587</c:v>
                </c:pt>
                <c:pt idx="1248">
                  <c:v>89827.296090721269</c:v>
                </c:pt>
                <c:pt idx="1249">
                  <c:v>89505.222986041059</c:v>
                </c:pt>
                <c:pt idx="1250">
                  <c:v>89161.715645308446</c:v>
                </c:pt>
                <c:pt idx="1251">
                  <c:v>88769.934022378715</c:v>
                </c:pt>
                <c:pt idx="1252">
                  <c:v>88269.910563190366</c:v>
                </c:pt>
                <c:pt idx="1253">
                  <c:v>88044.181748886738</c:v>
                </c:pt>
                <c:pt idx="1254">
                  <c:v>88165.140674533264</c:v>
                </c:pt>
                <c:pt idx="1255">
                  <c:v>88544.665466071761</c:v>
                </c:pt>
                <c:pt idx="1256">
                  <c:v>89206.55236975936</c:v>
                </c:pt>
                <c:pt idx="1257">
                  <c:v>89918.723100443385</c:v>
                </c:pt>
                <c:pt idx="1258">
                  <c:v>90623.325999436929</c:v>
                </c:pt>
                <c:pt idx="1259">
                  <c:v>90890.318654290968</c:v>
                </c:pt>
                <c:pt idx="1260">
                  <c:v>91065.999168442111</c:v>
                </c:pt>
                <c:pt idx="1261">
                  <c:v>90802.418310141613</c:v>
                </c:pt>
                <c:pt idx="1262">
                  <c:v>90612.890226268006</c:v>
                </c:pt>
                <c:pt idx="1263">
                  <c:v>90194.606979035656</c:v>
                </c:pt>
                <c:pt idx="1264">
                  <c:v>89920.455817614071</c:v>
                </c:pt>
                <c:pt idx="1265">
                  <c:v>89739.797972508095</c:v>
                </c:pt>
                <c:pt idx="1266">
                  <c:v>89524.280241233268</c:v>
                </c:pt>
                <c:pt idx="1267">
                  <c:v>89422.673676369945</c:v>
                </c:pt>
                <c:pt idx="1268">
                  <c:v>89362.960933313225</c:v>
                </c:pt>
                <c:pt idx="1269">
                  <c:v>89648.616178176555</c:v>
                </c:pt>
                <c:pt idx="1270">
                  <c:v>90033.37961132302</c:v>
                </c:pt>
                <c:pt idx="1271">
                  <c:v>90363.844791754658</c:v>
                </c:pt>
                <c:pt idx="1272">
                  <c:v>90729.529810916778</c:v>
                </c:pt>
                <c:pt idx="1273">
                  <c:v>91209.713230690031</c:v>
                </c:pt>
                <c:pt idx="1274">
                  <c:v>91138.048811855551</c:v>
                </c:pt>
                <c:pt idx="1275">
                  <c:v>90728.6632002634</c:v>
                </c:pt>
                <c:pt idx="1276">
                  <c:v>90396.292430052868</c:v>
                </c:pt>
                <c:pt idx="1277">
                  <c:v>89897.340718772262</c:v>
                </c:pt>
                <c:pt idx="1278">
                  <c:v>89352.769340620318</c:v>
                </c:pt>
                <c:pt idx="1279">
                  <c:v>89080.871170956598</c:v>
                </c:pt>
                <c:pt idx="1280">
                  <c:v>89063.677948086435</c:v>
                </c:pt>
                <c:pt idx="1281">
                  <c:v>89207.658092751459</c:v>
                </c:pt>
                <c:pt idx="1282">
                  <c:v>89696.685790695818</c:v>
                </c:pt>
                <c:pt idx="1283">
                  <c:v>89973.654427697518</c:v>
                </c:pt>
                <c:pt idx="1284">
                  <c:v>90445.960177384346</c:v>
                </c:pt>
                <c:pt idx="1285">
                  <c:v>90568.252859278902</c:v>
                </c:pt>
                <c:pt idx="1286">
                  <c:v>90593.696621452036</c:v>
                </c:pt>
                <c:pt idx="1287">
                  <c:v>90286.174795442625</c:v>
                </c:pt>
                <c:pt idx="1288">
                  <c:v>89902.999661303154</c:v>
                </c:pt>
                <c:pt idx="1289">
                  <c:v>89288.505974490676</c:v>
                </c:pt>
                <c:pt idx="1290">
                  <c:v>88558.926206097589</c:v>
                </c:pt>
                <c:pt idx="1291">
                  <c:v>87970.477660465214</c:v>
                </c:pt>
                <c:pt idx="1292">
                  <c:v>87737.532317751073</c:v>
                </c:pt>
                <c:pt idx="1293">
                  <c:v>87777.927123128611</c:v>
                </c:pt>
                <c:pt idx="1294">
                  <c:v>88137.267742090917</c:v>
                </c:pt>
                <c:pt idx="1295">
                  <c:v>88630.525713527386</c:v>
                </c:pt>
                <c:pt idx="1296">
                  <c:v>88999.660313233995</c:v>
                </c:pt>
                <c:pt idx="1297">
                  <c:v>89388.891598108137</c:v>
                </c:pt>
                <c:pt idx="1298">
                  <c:v>89719.522818701807</c:v>
                </c:pt>
                <c:pt idx="1299">
                  <c:v>89397.719501979387</c:v>
                </c:pt>
                <c:pt idx="1300">
                  <c:v>88857.661723765355</c:v>
                </c:pt>
                <c:pt idx="1301">
                  <c:v>88330.338663284449</c:v>
                </c:pt>
                <c:pt idx="1302">
                  <c:v>87870.525938745297</c:v>
                </c:pt>
                <c:pt idx="1303">
                  <c:v>87505.581337703348</c:v>
                </c:pt>
                <c:pt idx="1304">
                  <c:v>86995.548885992335</c:v>
                </c:pt>
                <c:pt idx="1305">
                  <c:v>86787.96314219659</c:v>
                </c:pt>
                <c:pt idx="1306">
                  <c:v>86773.471562649385</c:v>
                </c:pt>
                <c:pt idx="1307">
                  <c:v>87119.300959073385</c:v>
                </c:pt>
                <c:pt idx="1308">
                  <c:v>87764.66474647315</c:v>
                </c:pt>
                <c:pt idx="1309">
                  <c:v>88330.099159292498</c:v>
                </c:pt>
                <c:pt idx="1310">
                  <c:v>88660.632649570005</c:v>
                </c:pt>
                <c:pt idx="1311">
                  <c:v>88908.888062160346</c:v>
                </c:pt>
                <c:pt idx="1312">
                  <c:v>88555.093855955434</c:v>
                </c:pt>
                <c:pt idx="1313">
                  <c:v>87812.925344081668</c:v>
                </c:pt>
                <c:pt idx="1314">
                  <c:v>87105.673237826588</c:v>
                </c:pt>
                <c:pt idx="1315">
                  <c:v>86118.870104377886</c:v>
                </c:pt>
                <c:pt idx="1316">
                  <c:v>85372.077053139961</c:v>
                </c:pt>
                <c:pt idx="1317">
                  <c:v>85246.80484961714</c:v>
                </c:pt>
                <c:pt idx="1318">
                  <c:v>85227.426600352454</c:v>
                </c:pt>
                <c:pt idx="1319">
                  <c:v>85761.147367090569</c:v>
                </c:pt>
                <c:pt idx="1320">
                  <c:v>86363.116778146767</c:v>
                </c:pt>
                <c:pt idx="1321">
                  <c:v>86978.478148478433</c:v>
                </c:pt>
                <c:pt idx="1322">
                  <c:v>87259.522889009153</c:v>
                </c:pt>
                <c:pt idx="1323">
                  <c:v>87510.480614810062</c:v>
                </c:pt>
                <c:pt idx="1324">
                  <c:v>87359.325094261163</c:v>
                </c:pt>
                <c:pt idx="1325">
                  <c:v>87026.854710138912</c:v>
                </c:pt>
                <c:pt idx="1326">
                  <c:v>86283.711630839738</c:v>
                </c:pt>
                <c:pt idx="1327">
                  <c:v>85439.67551842524</c:v>
                </c:pt>
                <c:pt idx="1328">
                  <c:v>84696.729595152268</c:v>
                </c:pt>
                <c:pt idx="1329">
                  <c:v>84307.078385390807</c:v>
                </c:pt>
                <c:pt idx="1330">
                  <c:v>84104.258635360864</c:v>
                </c:pt>
                <c:pt idx="1331">
                  <c:v>84281.324792103478</c:v>
                </c:pt>
                <c:pt idx="1332">
                  <c:v>84643.502753204419</c:v>
                </c:pt>
                <c:pt idx="1333">
                  <c:v>85516.349449427973</c:v>
                </c:pt>
                <c:pt idx="1334">
                  <c:v>86201.473700699949</c:v>
                </c:pt>
                <c:pt idx="1335">
                  <c:v>86738.725220322201</c:v>
                </c:pt>
                <c:pt idx="1336">
                  <c:v>87079.52292615053</c:v>
                </c:pt>
                <c:pt idx="1337">
                  <c:v>86840.755840932034</c:v>
                </c:pt>
                <c:pt idx="1338">
                  <c:v>86200.25865273962</c:v>
                </c:pt>
                <c:pt idx="1339">
                  <c:v>85123.379266807053</c:v>
                </c:pt>
                <c:pt idx="1340">
                  <c:v>83996.583880925071</c:v>
                </c:pt>
                <c:pt idx="1341">
                  <c:v>83052.14060999405</c:v>
                </c:pt>
                <c:pt idx="1342">
                  <c:v>82570.403553745942</c:v>
                </c:pt>
                <c:pt idx="1343">
                  <c:v>82471.652522704549</c:v>
                </c:pt>
                <c:pt idx="1344">
                  <c:v>82538.055706718354</c:v>
                </c:pt>
                <c:pt idx="1345">
                  <c:v>83137.206811337208</c:v>
                </c:pt>
                <c:pt idx="1346">
                  <c:v>83814.630697070461</c:v>
                </c:pt>
                <c:pt idx="1347">
                  <c:v>84529.914595014707</c:v>
                </c:pt>
                <c:pt idx="1348">
                  <c:v>85144.247263284924</c:v>
                </c:pt>
                <c:pt idx="1349">
                  <c:v>85584.706433803949</c:v>
                </c:pt>
                <c:pt idx="1350">
                  <c:v>85804.219498759485</c:v>
                </c:pt>
                <c:pt idx="1351">
                  <c:v>85702.614599587643</c:v>
                </c:pt>
                <c:pt idx="1352">
                  <c:v>85166.918870886191</c:v>
                </c:pt>
                <c:pt idx="1353">
                  <c:v>84428.25305535103</c:v>
                </c:pt>
                <c:pt idx="1354">
                  <c:v>83568.330362524648</c:v>
                </c:pt>
                <c:pt idx="1355">
                  <c:v>82600.307441380923</c:v>
                </c:pt>
                <c:pt idx="1356">
                  <c:v>82109.758889125253</c:v>
                </c:pt>
                <c:pt idx="1357">
                  <c:v>81579.41325903892</c:v>
                </c:pt>
                <c:pt idx="1358">
                  <c:v>81304.891042319578</c:v>
                </c:pt>
                <c:pt idx="1359">
                  <c:v>81327.040653147633</c:v>
                </c:pt>
                <c:pt idx="1360">
                  <c:v>81933.479227680145</c:v>
                </c:pt>
                <c:pt idx="1361">
                  <c:v>82980.332729354181</c:v>
                </c:pt>
                <c:pt idx="1362">
                  <c:v>83899.600315168063</c:v>
                </c:pt>
                <c:pt idx="1363">
                  <c:v>84513.982534420196</c:v>
                </c:pt>
                <c:pt idx="1364">
                  <c:v>84776.838949907818</c:v>
                </c:pt>
                <c:pt idx="1365">
                  <c:v>84821.476182943341</c:v>
                </c:pt>
                <c:pt idx="1366">
                  <c:v>84448.967647155383</c:v>
                </c:pt>
                <c:pt idx="1367">
                  <c:v>83968.755600814664</c:v>
                </c:pt>
                <c:pt idx="1368">
                  <c:v>83328.918106219513</c:v>
                </c:pt>
                <c:pt idx="1369">
                  <c:v>82070.326837575805</c:v>
                </c:pt>
                <c:pt idx="1370">
                  <c:v>81192.366191368157</c:v>
                </c:pt>
                <c:pt idx="1371">
                  <c:v>80808.461013283057</c:v>
                </c:pt>
                <c:pt idx="1372">
                  <c:v>80477.535200671002</c:v>
                </c:pt>
                <c:pt idx="1373">
                  <c:v>80626.466710310546</c:v>
                </c:pt>
                <c:pt idx="1374">
                  <c:v>81056.711510657013</c:v>
                </c:pt>
                <c:pt idx="1375">
                  <c:v>81714.009427188619</c:v>
                </c:pt>
                <c:pt idx="1376">
                  <c:v>82493.725384905294</c:v>
                </c:pt>
                <c:pt idx="1377">
                  <c:v>83287.235353286684</c:v>
                </c:pt>
                <c:pt idx="1378">
                  <c:v>83759.328728871726</c:v>
                </c:pt>
                <c:pt idx="1379">
                  <c:v>84119.451987509849</c:v>
                </c:pt>
                <c:pt idx="1380">
                  <c:v>84000.519965697807</c:v>
                </c:pt>
                <c:pt idx="1381">
                  <c:v>83615.774863018407</c:v>
                </c:pt>
                <c:pt idx="1382">
                  <c:v>82931.671828875376</c:v>
                </c:pt>
                <c:pt idx="1383">
                  <c:v>82131.441385125669</c:v>
                </c:pt>
                <c:pt idx="1384">
                  <c:v>81508.509889452209</c:v>
                </c:pt>
                <c:pt idx="1385">
                  <c:v>80872.35600965179</c:v>
                </c:pt>
                <c:pt idx="1386">
                  <c:v>80488.291990257087</c:v>
                </c:pt>
                <c:pt idx="1387">
                  <c:v>80294.589961668287</c:v>
                </c:pt>
                <c:pt idx="1388">
                  <c:v>80622.666597900592</c:v>
                </c:pt>
                <c:pt idx="1389">
                  <c:v>81137.034131124936</c:v>
                </c:pt>
                <c:pt idx="1390">
                  <c:v>81922.216610298899</c:v>
                </c:pt>
                <c:pt idx="1391">
                  <c:v>82780.457828509592</c:v>
                </c:pt>
                <c:pt idx="1392">
                  <c:v>83132.555375125681</c:v>
                </c:pt>
                <c:pt idx="1393">
                  <c:v>83271.055253513245</c:v>
                </c:pt>
                <c:pt idx="1394">
                  <c:v>83357.362904660127</c:v>
                </c:pt>
                <c:pt idx="1395">
                  <c:v>83222.644452833105</c:v>
                </c:pt>
                <c:pt idx="1396">
                  <c:v>82550.333117583272</c:v>
                </c:pt>
                <c:pt idx="1397">
                  <c:v>81820.195015103847</c:v>
                </c:pt>
                <c:pt idx="1398">
                  <c:v>80746.533142857515</c:v>
                </c:pt>
                <c:pt idx="1399">
                  <c:v>79950.200555464122</c:v>
                </c:pt>
                <c:pt idx="1400">
                  <c:v>79662.013300213643</c:v>
                </c:pt>
                <c:pt idx="1401">
                  <c:v>79759.854914799318</c:v>
                </c:pt>
                <c:pt idx="1402">
                  <c:v>80385.26130082224</c:v>
                </c:pt>
                <c:pt idx="1403">
                  <c:v>81340.154247746832</c:v>
                </c:pt>
                <c:pt idx="1404">
                  <c:v>82187.302612181957</c:v>
                </c:pt>
                <c:pt idx="1405">
                  <c:v>83037.561885571718</c:v>
                </c:pt>
                <c:pt idx="1406">
                  <c:v>83847.110020205422</c:v>
                </c:pt>
                <c:pt idx="1407">
                  <c:v>83997.337990064931</c:v>
                </c:pt>
                <c:pt idx="1408">
                  <c:v>83358.944204675092</c:v>
                </c:pt>
                <c:pt idx="1409">
                  <c:v>82537.449190061481</c:v>
                </c:pt>
                <c:pt idx="1410">
                  <c:v>81324.230611031977</c:v>
                </c:pt>
                <c:pt idx="1411">
                  <c:v>80314.650972207135</c:v>
                </c:pt>
                <c:pt idx="1412">
                  <c:v>79499.589117420051</c:v>
                </c:pt>
                <c:pt idx="1413">
                  <c:v>79200.749143660054</c:v>
                </c:pt>
                <c:pt idx="1414">
                  <c:v>79137.53411199736</c:v>
                </c:pt>
                <c:pt idx="1415">
                  <c:v>79468.533689912845</c:v>
                </c:pt>
                <c:pt idx="1416">
                  <c:v>79967.192361149151</c:v>
                </c:pt>
                <c:pt idx="1417">
                  <c:v>80622.189289772519</c:v>
                </c:pt>
                <c:pt idx="1418">
                  <c:v>81860.723661403303</c:v>
                </c:pt>
                <c:pt idx="1419">
                  <c:v>83194.808323055549</c:v>
                </c:pt>
                <c:pt idx="1420">
                  <c:v>84085.625771819221</c:v>
                </c:pt>
                <c:pt idx="1421">
                  <c:v>84606.945661790043</c:v>
                </c:pt>
                <c:pt idx="1422">
                  <c:v>84228.95394970222</c:v>
                </c:pt>
                <c:pt idx="1423">
                  <c:v>83649.611922505428</c:v>
                </c:pt>
                <c:pt idx="1424">
                  <c:v>82702.998921183389</c:v>
                </c:pt>
                <c:pt idx="1425">
                  <c:v>81188.693243488247</c:v>
                </c:pt>
                <c:pt idx="1426">
                  <c:v>79962.05442872268</c:v>
                </c:pt>
                <c:pt idx="1427">
                  <c:v>78803.940281401156</c:v>
                </c:pt>
                <c:pt idx="1428">
                  <c:v>78216.286587992901</c:v>
                </c:pt>
                <c:pt idx="1429">
                  <c:v>78305.608384487612</c:v>
                </c:pt>
                <c:pt idx="1430">
                  <c:v>78654.471536281242</c:v>
                </c:pt>
                <c:pt idx="1431">
                  <c:v>79577.496766491051</c:v>
                </c:pt>
                <c:pt idx="1432">
                  <c:v>80634.048605691394</c:v>
                </c:pt>
                <c:pt idx="1433">
                  <c:v>81725.766670956946</c:v>
                </c:pt>
                <c:pt idx="1434">
                  <c:v>83123.730546504346</c:v>
                </c:pt>
                <c:pt idx="1435">
                  <c:v>84015.602226761068</c:v>
                </c:pt>
                <c:pt idx="1436">
                  <c:v>84720.776829594179</c:v>
                </c:pt>
                <c:pt idx="1437">
                  <c:v>84923.41270772602</c:v>
                </c:pt>
                <c:pt idx="1438">
                  <c:v>84673.050581787582</c:v>
                </c:pt>
                <c:pt idx="1439">
                  <c:v>84355.403972827087</c:v>
                </c:pt>
                <c:pt idx="1440">
                  <c:v>83551.780214908591</c:v>
                </c:pt>
                <c:pt idx="1441">
                  <c:v>82688.294224723664</c:v>
                </c:pt>
                <c:pt idx="1442">
                  <c:v>81353.249582239368</c:v>
                </c:pt>
                <c:pt idx="1443">
                  <c:v>80538.71776997624</c:v>
                </c:pt>
                <c:pt idx="1444">
                  <c:v>79815.264233839625</c:v>
                </c:pt>
                <c:pt idx="1445">
                  <c:v>79197.704776870523</c:v>
                </c:pt>
                <c:pt idx="1446">
                  <c:v>78933.128351655454</c:v>
                </c:pt>
                <c:pt idx="1447">
                  <c:v>79218.355256483977</c:v>
                </c:pt>
                <c:pt idx="1448">
                  <c:v>79871.409681505</c:v>
                </c:pt>
                <c:pt idx="1449">
                  <c:v>80823.645014869428</c:v>
                </c:pt>
                <c:pt idx="1450">
                  <c:v>82424.603856490721</c:v>
                </c:pt>
                <c:pt idx="1451">
                  <c:v>84035.577189699281</c:v>
                </c:pt>
                <c:pt idx="1452">
                  <c:v>85028.794672500793</c:v>
                </c:pt>
                <c:pt idx="1453">
                  <c:v>85462.865177764485</c:v>
                </c:pt>
                <c:pt idx="1454">
                  <c:v>85025.114413517891</c:v>
                </c:pt>
                <c:pt idx="1455">
                  <c:v>84362.872733847849</c:v>
                </c:pt>
                <c:pt idx="1456">
                  <c:v>83250.959018898837</c:v>
                </c:pt>
                <c:pt idx="1457">
                  <c:v>81577.227332419177</c:v>
                </c:pt>
                <c:pt idx="1458">
                  <c:v>79883.886751472266</c:v>
                </c:pt>
                <c:pt idx="1459">
                  <c:v>78893.285132545381</c:v>
                </c:pt>
                <c:pt idx="1460">
                  <c:v>78192.335366887608</c:v>
                </c:pt>
                <c:pt idx="1461">
                  <c:v>78141.392463863347</c:v>
                </c:pt>
                <c:pt idx="1462">
                  <c:v>78837.913701338621</c:v>
                </c:pt>
                <c:pt idx="1463">
                  <c:v>80245.402188739288</c:v>
                </c:pt>
                <c:pt idx="1464">
                  <c:v>81625.336754423828</c:v>
                </c:pt>
                <c:pt idx="1465">
                  <c:v>82717.832401763459</c:v>
                </c:pt>
                <c:pt idx="1466">
                  <c:v>84238.280172714527</c:v>
                </c:pt>
                <c:pt idx="1467">
                  <c:v>84944.518167445465</c:v>
                </c:pt>
                <c:pt idx="1468">
                  <c:v>85098.831078656047</c:v>
                </c:pt>
                <c:pt idx="1469">
                  <c:v>85132.341073904594</c:v>
                </c:pt>
                <c:pt idx="1470">
                  <c:v>84683.482564667545</c:v>
                </c:pt>
                <c:pt idx="1471">
                  <c:v>83378.306037962248</c:v>
                </c:pt>
                <c:pt idx="1472">
                  <c:v>82416.149929269624</c:v>
                </c:pt>
                <c:pt idx="1473">
                  <c:v>80939.797475873158</c:v>
                </c:pt>
                <c:pt idx="1474">
                  <c:v>80132.606955238269</c:v>
                </c:pt>
                <c:pt idx="1475">
                  <c:v>79517.089060808808</c:v>
                </c:pt>
                <c:pt idx="1476">
                  <c:v>79374.491244029588</c:v>
                </c:pt>
                <c:pt idx="1477">
                  <c:v>79767.689145663375</c:v>
                </c:pt>
                <c:pt idx="1478">
                  <c:v>80341.943931105998</c:v>
                </c:pt>
                <c:pt idx="1479">
                  <c:v>80834.789837018499</c:v>
                </c:pt>
                <c:pt idx="1480">
                  <c:v>82079.752964348678</c:v>
                </c:pt>
                <c:pt idx="1481">
                  <c:v>83400.371034161275</c:v>
                </c:pt>
                <c:pt idx="1482">
                  <c:v>84468.854571003889</c:v>
                </c:pt>
                <c:pt idx="1483">
                  <c:v>85082.030251546297</c:v>
                </c:pt>
                <c:pt idx="1484">
                  <c:v>85377.469403336043</c:v>
                </c:pt>
                <c:pt idx="1485">
                  <c:v>84922.566285197216</c:v>
                </c:pt>
                <c:pt idx="1486">
                  <c:v>83352.692560784795</c:v>
                </c:pt>
                <c:pt idx="1487">
                  <c:v>81442.881079319312</c:v>
                </c:pt>
                <c:pt idx="1488">
                  <c:v>79574.323140373715</c:v>
                </c:pt>
                <c:pt idx="1489">
                  <c:v>78113.044934026664</c:v>
                </c:pt>
                <c:pt idx="1490">
                  <c:v>77366.646847107506</c:v>
                </c:pt>
                <c:pt idx="1491">
                  <c:v>77102.353607394005</c:v>
                </c:pt>
                <c:pt idx="1492">
                  <c:v>77485.556290790584</c:v>
                </c:pt>
                <c:pt idx="1493">
                  <c:v>78388.668377955852</c:v>
                </c:pt>
                <c:pt idx="1494">
                  <c:v>79647.44680877107</c:v>
                </c:pt>
                <c:pt idx="1495">
                  <c:v>81358.263672481786</c:v>
                </c:pt>
                <c:pt idx="1496">
                  <c:v>82954.945077814235</c:v>
                </c:pt>
                <c:pt idx="1497">
                  <c:v>84037.655626550972</c:v>
                </c:pt>
                <c:pt idx="1498">
                  <c:v>84993.225207093099</c:v>
                </c:pt>
                <c:pt idx="1499">
                  <c:v>85183.24182355027</c:v>
                </c:pt>
                <c:pt idx="1500">
                  <c:v>85044.859069298618</c:v>
                </c:pt>
                <c:pt idx="1501">
                  <c:v>84811.797963444275</c:v>
                </c:pt>
                <c:pt idx="1502">
                  <c:v>83563.788253067774</c:v>
                </c:pt>
                <c:pt idx="1503">
                  <c:v>82084.511983437478</c:v>
                </c:pt>
                <c:pt idx="1504">
                  <c:v>80802.218541081078</c:v>
                </c:pt>
                <c:pt idx="1505">
                  <c:v>79424.987577958498</c:v>
                </c:pt>
                <c:pt idx="1506">
                  <c:v>78375.967099127665</c:v>
                </c:pt>
                <c:pt idx="1507">
                  <c:v>77410.121654030052</c:v>
                </c:pt>
                <c:pt idx="1508">
                  <c:v>77062.936375756224</c:v>
                </c:pt>
                <c:pt idx="1509">
                  <c:v>77258.607810463975</c:v>
                </c:pt>
                <c:pt idx="1510">
                  <c:v>77741.619496533342</c:v>
                </c:pt>
                <c:pt idx="1511">
                  <c:v>78826.803029861054</c:v>
                </c:pt>
                <c:pt idx="1512">
                  <c:v>80767.940477770884</c:v>
                </c:pt>
                <c:pt idx="1513">
                  <c:v>82694.672372495785</c:v>
                </c:pt>
                <c:pt idx="1514">
                  <c:v>84385.205582620285</c:v>
                </c:pt>
                <c:pt idx="1515">
                  <c:v>85791.721143824849</c:v>
                </c:pt>
                <c:pt idx="1516">
                  <c:v>86521.584175148964</c:v>
                </c:pt>
                <c:pt idx="1517">
                  <c:v>86370.978253284644</c:v>
                </c:pt>
                <c:pt idx="1518">
                  <c:v>85768.510073693731</c:v>
                </c:pt>
                <c:pt idx="1519">
                  <c:v>84085.000387283959</c:v>
                </c:pt>
                <c:pt idx="1520">
                  <c:v>82621.995876124027</c:v>
                </c:pt>
                <c:pt idx="1521">
                  <c:v>80992.313142204264</c:v>
                </c:pt>
                <c:pt idx="1522">
                  <c:v>79507.421873632527</c:v>
                </c:pt>
                <c:pt idx="1523">
                  <c:v>77955.358894414851</c:v>
                </c:pt>
                <c:pt idx="1524">
                  <c:v>77081.628725574628</c:v>
                </c:pt>
                <c:pt idx="1525">
                  <c:v>76566.429737980536</c:v>
                </c:pt>
                <c:pt idx="1526">
                  <c:v>76576.549496000764</c:v>
                </c:pt>
                <c:pt idx="1527">
                  <c:v>77379.960148026745</c:v>
                </c:pt>
                <c:pt idx="1528">
                  <c:v>78382.070294952922</c:v>
                </c:pt>
                <c:pt idx="1529">
                  <c:v>79575.038581460525</c:v>
                </c:pt>
                <c:pt idx="1530">
                  <c:v>80989.99947769189</c:v>
                </c:pt>
                <c:pt idx="1531">
                  <c:v>82227.968497171387</c:v>
                </c:pt>
                <c:pt idx="1532">
                  <c:v>83258.681244005318</c:v>
                </c:pt>
                <c:pt idx="1533">
                  <c:v>84775.734989608085</c:v>
                </c:pt>
                <c:pt idx="1534">
                  <c:v>85811.471885577979</c:v>
                </c:pt>
                <c:pt idx="1535">
                  <c:v>86607.274886397558</c:v>
                </c:pt>
                <c:pt idx="1536">
                  <c:v>86725.486001018493</c:v>
                </c:pt>
                <c:pt idx="1537">
                  <c:v>85455.135267395613</c:v>
                </c:pt>
                <c:pt idx="1538">
                  <c:v>83608.529391333272</c:v>
                </c:pt>
                <c:pt idx="1539">
                  <c:v>81654.489648564748</c:v>
                </c:pt>
                <c:pt idx="1540">
                  <c:v>80009.764514370123</c:v>
                </c:pt>
                <c:pt idx="1541">
                  <c:v>78625.140821648034</c:v>
                </c:pt>
                <c:pt idx="1542">
                  <c:v>77722.20218452788</c:v>
                </c:pt>
                <c:pt idx="1543">
                  <c:v>77386.058313199697</c:v>
                </c:pt>
                <c:pt idx="1544">
                  <c:v>77158.268716723076</c:v>
                </c:pt>
                <c:pt idx="1545">
                  <c:v>77636.366798607793</c:v>
                </c:pt>
                <c:pt idx="1546">
                  <c:v>78995.728481403625</c:v>
                </c:pt>
                <c:pt idx="1547">
                  <c:v>80778.974735765922</c:v>
                </c:pt>
                <c:pt idx="1548">
                  <c:v>82606.317685374393</c:v>
                </c:pt>
                <c:pt idx="1549">
                  <c:v>84011.059144249826</c:v>
                </c:pt>
                <c:pt idx="1550">
                  <c:v>85792.199724786275</c:v>
                </c:pt>
                <c:pt idx="1551">
                  <c:v>87055.840524953281</c:v>
                </c:pt>
                <c:pt idx="1552">
                  <c:v>87667.409119258329</c:v>
                </c:pt>
                <c:pt idx="1553">
                  <c:v>87356.875580631109</c:v>
                </c:pt>
                <c:pt idx="1554">
                  <c:v>86173.748652413633</c:v>
                </c:pt>
                <c:pt idx="1555">
                  <c:v>84695.754463926976</c:v>
                </c:pt>
                <c:pt idx="1556">
                  <c:v>83139.541726202442</c:v>
                </c:pt>
                <c:pt idx="1557">
                  <c:v>81236.938088469513</c:v>
                </c:pt>
                <c:pt idx="1558">
                  <c:v>79392.117974359571</c:v>
                </c:pt>
                <c:pt idx="1559">
                  <c:v>77577.498225912743</c:v>
                </c:pt>
                <c:pt idx="1560">
                  <c:v>76694.278514929625</c:v>
                </c:pt>
                <c:pt idx="1561">
                  <c:v>76406.00826815897</c:v>
                </c:pt>
                <c:pt idx="1562">
                  <c:v>76411.25951930898</c:v>
                </c:pt>
                <c:pt idx="1563">
                  <c:v>77161.088345715558</c:v>
                </c:pt>
                <c:pt idx="1564">
                  <c:v>77945.721762006375</c:v>
                </c:pt>
                <c:pt idx="1565">
                  <c:v>78585.545427219506</c:v>
                </c:pt>
                <c:pt idx="1566">
                  <c:v>79520.390962013233</c:v>
                </c:pt>
                <c:pt idx="1567">
                  <c:v>80564.784911616094</c:v>
                </c:pt>
                <c:pt idx="1568">
                  <c:v>81847.752919543127</c:v>
                </c:pt>
                <c:pt idx="1569">
                  <c:v>82696.142841953042</c:v>
                </c:pt>
                <c:pt idx="1570">
                  <c:v>83541.960524278911</c:v>
                </c:pt>
                <c:pt idx="1571">
                  <c:v>84407.520258767545</c:v>
                </c:pt>
                <c:pt idx="1572">
                  <c:v>84930.772916409071</c:v>
                </c:pt>
                <c:pt idx="1573">
                  <c:v>84676.141534748152</c:v>
                </c:pt>
                <c:pt idx="1574">
                  <c:v>83721.830158560071</c:v>
                </c:pt>
                <c:pt idx="1575">
                  <c:v>82300.261629997665</c:v>
                </c:pt>
                <c:pt idx="1576">
                  <c:v>80898.190169240188</c:v>
                </c:pt>
                <c:pt idx="1577">
                  <c:v>79029.706897248427</c:v>
                </c:pt>
                <c:pt idx="1578">
                  <c:v>77177.07247702335</c:v>
                </c:pt>
                <c:pt idx="1579">
                  <c:v>76340.141051868515</c:v>
                </c:pt>
                <c:pt idx="1580">
                  <c:v>75782.753748296222</c:v>
                </c:pt>
                <c:pt idx="1581">
                  <c:v>76157.929136621053</c:v>
                </c:pt>
                <c:pt idx="1582">
                  <c:v>76730.040730788707</c:v>
                </c:pt>
                <c:pt idx="1583">
                  <c:v>78244.618164313972</c:v>
                </c:pt>
                <c:pt idx="1584">
                  <c:v>79979.064725974502</c:v>
                </c:pt>
                <c:pt idx="1585">
                  <c:v>81984.814182131828</c:v>
                </c:pt>
                <c:pt idx="1586">
                  <c:v>83703.292616483173</c:v>
                </c:pt>
                <c:pt idx="1587">
                  <c:v>85399.793489802367</c:v>
                </c:pt>
                <c:pt idx="1588">
                  <c:v>86769.788835134736</c:v>
                </c:pt>
                <c:pt idx="1589">
                  <c:v>86672.824356958052</c:v>
                </c:pt>
                <c:pt idx="1590">
                  <c:v>85711.081521117143</c:v>
                </c:pt>
                <c:pt idx="1591">
                  <c:v>83451.985686951855</c:v>
                </c:pt>
                <c:pt idx="1592">
                  <c:v>80824.856803808419</c:v>
                </c:pt>
                <c:pt idx="1593">
                  <c:v>78534.201569623008</c:v>
                </c:pt>
                <c:pt idx="1594">
                  <c:v>76999.22723690256</c:v>
                </c:pt>
                <c:pt idx="1595">
                  <c:v>76197.936303821465</c:v>
                </c:pt>
                <c:pt idx="1596">
                  <c:v>76087.321104034665</c:v>
                </c:pt>
                <c:pt idx="1597">
                  <c:v>76661.463937154753</c:v>
                </c:pt>
                <c:pt idx="1598">
                  <c:v>76962.010299534813</c:v>
                </c:pt>
                <c:pt idx="1599">
                  <c:v>77470.666768454699</c:v>
                </c:pt>
                <c:pt idx="1600">
                  <c:v>78981.169191838038</c:v>
                </c:pt>
                <c:pt idx="1601">
                  <c:v>79456.188757669341</c:v>
                </c:pt>
                <c:pt idx="1602">
                  <c:v>80632.947117315896</c:v>
                </c:pt>
                <c:pt idx="1603">
                  <c:v>81848.745012448999</c:v>
                </c:pt>
                <c:pt idx="1604">
                  <c:v>83195.176036855337</c:v>
                </c:pt>
                <c:pt idx="1605">
                  <c:v>84453.272479759529</c:v>
                </c:pt>
                <c:pt idx="1606">
                  <c:v>84970.279227530831</c:v>
                </c:pt>
                <c:pt idx="1607">
                  <c:v>85114.914346107937</c:v>
                </c:pt>
                <c:pt idx="1608">
                  <c:v>84756.581361849021</c:v>
                </c:pt>
                <c:pt idx="1609">
                  <c:v>83991.19476728038</c:v>
                </c:pt>
                <c:pt idx="1610">
                  <c:v>82905.678189247847</c:v>
                </c:pt>
                <c:pt idx="1611">
                  <c:v>81385.336354771774</c:v>
                </c:pt>
                <c:pt idx="1612">
                  <c:v>79918.015770317666</c:v>
                </c:pt>
                <c:pt idx="1613">
                  <c:v>78145.790329248252</c:v>
                </c:pt>
                <c:pt idx="1614">
                  <c:v>76235.731352942559</c:v>
                </c:pt>
                <c:pt idx="1615">
                  <c:v>74448.705138478239</c:v>
                </c:pt>
                <c:pt idx="1616">
                  <c:v>73459.009368038489</c:v>
                </c:pt>
                <c:pt idx="1617">
                  <c:v>73569.683590223547</c:v>
                </c:pt>
                <c:pt idx="1618">
                  <c:v>73987.500162811062</c:v>
                </c:pt>
                <c:pt idx="1619">
                  <c:v>74832.658867526668</c:v>
                </c:pt>
                <c:pt idx="1620">
                  <c:v>75920.880093119864</c:v>
                </c:pt>
                <c:pt idx="1621">
                  <c:v>77186.227291337331</c:v>
                </c:pt>
                <c:pt idx="1622">
                  <c:v>78549.983947994377</c:v>
                </c:pt>
                <c:pt idx="1623">
                  <c:v>80044.887496570154</c:v>
                </c:pt>
                <c:pt idx="1624">
                  <c:v>80928.174492799415</c:v>
                </c:pt>
                <c:pt idx="1625">
                  <c:v>80898.428866401286</c:v>
                </c:pt>
                <c:pt idx="1626">
                  <c:v>80532.237769255094</c:v>
                </c:pt>
                <c:pt idx="1627">
                  <c:v>79485.1527499152</c:v>
                </c:pt>
                <c:pt idx="1628">
                  <c:v>77751.145085626893</c:v>
                </c:pt>
                <c:pt idx="1629">
                  <c:v>75864.186321124798</c:v>
                </c:pt>
                <c:pt idx="1630">
                  <c:v>74104.332798179545</c:v>
                </c:pt>
                <c:pt idx="1631">
                  <c:v>72107.019181982076</c:v>
                </c:pt>
                <c:pt idx="1632">
                  <c:v>70098.841514765809</c:v>
                </c:pt>
                <c:pt idx="1633">
                  <c:v>68307.184573260791</c:v>
                </c:pt>
                <c:pt idx="1634">
                  <c:v>67187.828721212005</c:v>
                </c:pt>
                <c:pt idx="1635">
                  <c:v>66677.218635467521</c:v>
                </c:pt>
                <c:pt idx="1636">
                  <c:v>66363.908094735758</c:v>
                </c:pt>
                <c:pt idx="1637">
                  <c:v>66322.529772014881</c:v>
                </c:pt>
                <c:pt idx="1638">
                  <c:v>66587.337243851565</c:v>
                </c:pt>
                <c:pt idx="1639">
                  <c:v>67014.336068402088</c:v>
                </c:pt>
                <c:pt idx="1640">
                  <c:v>67736.548881087656</c:v>
                </c:pt>
                <c:pt idx="1641">
                  <c:v>68289.410807723732</c:v>
                </c:pt>
                <c:pt idx="1642">
                  <c:v>68174.670448905468</c:v>
                </c:pt>
                <c:pt idx="1643">
                  <c:v>68039.875096158125</c:v>
                </c:pt>
                <c:pt idx="1644">
                  <c:v>67173.82840341689</c:v>
                </c:pt>
                <c:pt idx="1645">
                  <c:v>65332.784653745344</c:v>
                </c:pt>
                <c:pt idx="1646">
                  <c:v>63639.869812927391</c:v>
                </c:pt>
                <c:pt idx="1647">
                  <c:v>61606.893556230476</c:v>
                </c:pt>
                <c:pt idx="1648">
                  <c:v>59351.849875854561</c:v>
                </c:pt>
                <c:pt idx="1649">
                  <c:v>57461.581976589317</c:v>
                </c:pt>
                <c:pt idx="1650">
                  <c:v>55937.967463972687</c:v>
                </c:pt>
                <c:pt idx="1651">
                  <c:v>54492.614838953952</c:v>
                </c:pt>
                <c:pt idx="1652">
                  <c:v>53722.670448859382</c:v>
                </c:pt>
                <c:pt idx="1653">
                  <c:v>53390.482237635741</c:v>
                </c:pt>
                <c:pt idx="1654">
                  <c:v>53510.096669312072</c:v>
                </c:pt>
                <c:pt idx="1655">
                  <c:v>53957.743034479965</c:v>
                </c:pt>
                <c:pt idx="1656">
                  <c:v>54478.249473588075</c:v>
                </c:pt>
                <c:pt idx="1657">
                  <c:v>55085.279396267775</c:v>
                </c:pt>
                <c:pt idx="1658">
                  <c:v>55961.894516772052</c:v>
                </c:pt>
                <c:pt idx="1659">
                  <c:v>56635.612908250936</c:v>
                </c:pt>
                <c:pt idx="1660">
                  <c:v>57295.936303657028</c:v>
                </c:pt>
                <c:pt idx="1661">
                  <c:v>58306.934028425138</c:v>
                </c:pt>
                <c:pt idx="1662">
                  <c:v>59354.1273881097</c:v>
                </c:pt>
                <c:pt idx="1663">
                  <c:v>60272.843479675401</c:v>
                </c:pt>
                <c:pt idx="1664">
                  <c:v>60829.727790332741</c:v>
                </c:pt>
                <c:pt idx="1665">
                  <c:v>60847.227750496189</c:v>
                </c:pt>
                <c:pt idx="1666">
                  <c:v>60782.781672256584</c:v>
                </c:pt>
                <c:pt idx="1667">
                  <c:v>60413.131915448539</c:v>
                </c:pt>
                <c:pt idx="1668">
                  <c:v>59214.852605533757</c:v>
                </c:pt>
                <c:pt idx="1669">
                  <c:v>58370.317796005394</c:v>
                </c:pt>
                <c:pt idx="1670">
                  <c:v>57242.869060848439</c:v>
                </c:pt>
                <c:pt idx="1671">
                  <c:v>56480.003292456189</c:v>
                </c:pt>
                <c:pt idx="1672">
                  <c:v>55912.737705715968</c:v>
                </c:pt>
                <c:pt idx="1673">
                  <c:v>55675.424485579264</c:v>
                </c:pt>
                <c:pt idx="1674">
                  <c:v>55921.290378701458</c:v>
                </c:pt>
                <c:pt idx="1675">
                  <c:v>56809.807622419728</c:v>
                </c:pt>
                <c:pt idx="1676">
                  <c:v>58307.041484582296</c:v>
                </c:pt>
                <c:pt idx="1677">
                  <c:v>59966.479456477682</c:v>
                </c:pt>
                <c:pt idx="1678">
                  <c:v>61925.161431708555</c:v>
                </c:pt>
                <c:pt idx="1679">
                  <c:v>63718.490182668895</c:v>
                </c:pt>
                <c:pt idx="1680">
                  <c:v>65307.722037328218</c:v>
                </c:pt>
                <c:pt idx="1681">
                  <c:v>66345.217927610734</c:v>
                </c:pt>
                <c:pt idx="1682">
                  <c:v>66646.340004873229</c:v>
                </c:pt>
                <c:pt idx="1683">
                  <c:v>66660.946571606488</c:v>
                </c:pt>
                <c:pt idx="1684">
                  <c:v>65981.74202238518</c:v>
                </c:pt>
                <c:pt idx="1685">
                  <c:v>64970.980340881768</c:v>
                </c:pt>
                <c:pt idx="1686">
                  <c:v>63761.049436012887</c:v>
                </c:pt>
                <c:pt idx="1687">
                  <c:v>62462.22630058862</c:v>
                </c:pt>
                <c:pt idx="1688">
                  <c:v>61377.927731022508</c:v>
                </c:pt>
                <c:pt idx="1689">
                  <c:v>60149.454180680077</c:v>
                </c:pt>
                <c:pt idx="1690">
                  <c:v>59700.439792730111</c:v>
                </c:pt>
                <c:pt idx="1691">
                  <c:v>59367.738799614344</c:v>
                </c:pt>
                <c:pt idx="1692">
                  <c:v>59162.606265800801</c:v>
                </c:pt>
                <c:pt idx="1693">
                  <c:v>59100.718384883054</c:v>
                </c:pt>
                <c:pt idx="1694">
                  <c:v>59641.236415063227</c:v>
                </c:pt>
                <c:pt idx="1695">
                  <c:v>60309.237419570032</c:v>
                </c:pt>
                <c:pt idx="1696">
                  <c:v>61295.334450063565</c:v>
                </c:pt>
                <c:pt idx="1697">
                  <c:v>62439.181122953698</c:v>
                </c:pt>
                <c:pt idx="1698">
                  <c:v>63605.376701114859</c:v>
                </c:pt>
                <c:pt idx="1699">
                  <c:v>64965.200615433845</c:v>
                </c:pt>
                <c:pt idx="1700">
                  <c:v>66124.388530490847</c:v>
                </c:pt>
                <c:pt idx="1701">
                  <c:v>67234.304992034202</c:v>
                </c:pt>
                <c:pt idx="1702">
                  <c:v>67724.478346452481</c:v>
                </c:pt>
                <c:pt idx="1703">
                  <c:v>67678.445215191736</c:v>
                </c:pt>
                <c:pt idx="1704">
                  <c:v>67175.023763914796</c:v>
                </c:pt>
                <c:pt idx="1705">
                  <c:v>66163.947736165515</c:v>
                </c:pt>
                <c:pt idx="1706">
                  <c:v>64791.702049095751</c:v>
                </c:pt>
                <c:pt idx="1707">
                  <c:v>63117.622398568608</c:v>
                </c:pt>
                <c:pt idx="1708">
                  <c:v>61426.689533994191</c:v>
                </c:pt>
                <c:pt idx="1709">
                  <c:v>59999.861896255432</c:v>
                </c:pt>
                <c:pt idx="1710">
                  <c:v>58885.116932680205</c:v>
                </c:pt>
                <c:pt idx="1711">
                  <c:v>58413.197414463939</c:v>
                </c:pt>
                <c:pt idx="1712">
                  <c:v>57939.269006149196</c:v>
                </c:pt>
                <c:pt idx="1713">
                  <c:v>57971.974828606006</c:v>
                </c:pt>
                <c:pt idx="1714">
                  <c:v>58260.83668810653</c:v>
                </c:pt>
                <c:pt idx="1715">
                  <c:v>58193.504314411526</c:v>
                </c:pt>
                <c:pt idx="1716">
                  <c:v>58161.147424237017</c:v>
                </c:pt>
                <c:pt idx="1717">
                  <c:v>58621.234298579613</c:v>
                </c:pt>
                <c:pt idx="1718">
                  <c:v>58985.973346775354</c:v>
                </c:pt>
                <c:pt idx="1719">
                  <c:v>59809.385659026055</c:v>
                </c:pt>
                <c:pt idx="1720">
                  <c:v>60434.088450954194</c:v>
                </c:pt>
                <c:pt idx="1721">
                  <c:v>61452.581988222075</c:v>
                </c:pt>
                <c:pt idx="1722">
                  <c:v>62660.298674994097</c:v>
                </c:pt>
                <c:pt idx="1723">
                  <c:v>63435.547660446675</c:v>
                </c:pt>
                <c:pt idx="1724">
                  <c:v>63694.091783210381</c:v>
                </c:pt>
                <c:pt idx="1725">
                  <c:v>63741.212209830279</c:v>
                </c:pt>
                <c:pt idx="1726">
                  <c:v>63019.47722250675</c:v>
                </c:pt>
                <c:pt idx="1727">
                  <c:v>61727.508243790864</c:v>
                </c:pt>
                <c:pt idx="1728">
                  <c:v>60399.735828417288</c:v>
                </c:pt>
                <c:pt idx="1729">
                  <c:v>58950.12455392308</c:v>
                </c:pt>
                <c:pt idx="1730">
                  <c:v>57639.788258842374</c:v>
                </c:pt>
                <c:pt idx="1731">
                  <c:v>56523.387921085909</c:v>
                </c:pt>
                <c:pt idx="1732">
                  <c:v>55678.494660683704</c:v>
                </c:pt>
                <c:pt idx="1733">
                  <c:v>55110.01904812023</c:v>
                </c:pt>
                <c:pt idx="1734">
                  <c:v>54844.87945343645</c:v>
                </c:pt>
                <c:pt idx="1735">
                  <c:v>54680.13703726582</c:v>
                </c:pt>
                <c:pt idx="1736">
                  <c:v>55125.8407012057</c:v>
                </c:pt>
                <c:pt idx="1737">
                  <c:v>55763.357583632154</c:v>
                </c:pt>
                <c:pt idx="1738">
                  <c:v>56544.116178387885</c:v>
                </c:pt>
                <c:pt idx="1739">
                  <c:v>57350.420235873527</c:v>
                </c:pt>
                <c:pt idx="1740">
                  <c:v>57946.071419104926</c:v>
                </c:pt>
                <c:pt idx="1741">
                  <c:v>58755.619538397572</c:v>
                </c:pt>
                <c:pt idx="1742">
                  <c:v>59405.166912259134</c:v>
                </c:pt>
                <c:pt idx="1743">
                  <c:v>60088.655320605765</c:v>
                </c:pt>
                <c:pt idx="1744">
                  <c:v>60349.924501251</c:v>
                </c:pt>
                <c:pt idx="1745">
                  <c:v>60298.697905841727</c:v>
                </c:pt>
                <c:pt idx="1746">
                  <c:v>60282.53878975736</c:v>
                </c:pt>
                <c:pt idx="1747">
                  <c:v>60332.686998378143</c:v>
                </c:pt>
                <c:pt idx="1748">
                  <c:v>59689.172867047484</c:v>
                </c:pt>
                <c:pt idx="1749">
                  <c:v>59111.815534944973</c:v>
                </c:pt>
                <c:pt idx="1750">
                  <c:v>58559.012739503763</c:v>
                </c:pt>
                <c:pt idx="1751">
                  <c:v>57607.937195730454</c:v>
                </c:pt>
                <c:pt idx="1752">
                  <c:v>56602.247542525874</c:v>
                </c:pt>
                <c:pt idx="1753">
                  <c:v>55073.988953871027</c:v>
                </c:pt>
                <c:pt idx="1754">
                  <c:v>54074.949206384605</c:v>
                </c:pt>
                <c:pt idx="1755">
                  <c:v>52967.935858043573</c:v>
                </c:pt>
                <c:pt idx="1756">
                  <c:v>51959.235792213272</c:v>
                </c:pt>
                <c:pt idx="1757">
                  <c:v>51662.009317095763</c:v>
                </c:pt>
                <c:pt idx="1758">
                  <c:v>51322.41345836268</c:v>
                </c:pt>
                <c:pt idx="1759">
                  <c:v>51277.679967617827</c:v>
                </c:pt>
                <c:pt idx="1760">
                  <c:v>51779.479699156036</c:v>
                </c:pt>
                <c:pt idx="1761">
                  <c:v>52028.065202943217</c:v>
                </c:pt>
                <c:pt idx="1762">
                  <c:v>52616.629200916483</c:v>
                </c:pt>
                <c:pt idx="1763">
                  <c:v>53150.008667918279</c:v>
                </c:pt>
                <c:pt idx="1764">
                  <c:v>54025.535250781206</c:v>
                </c:pt>
                <c:pt idx="1765">
                  <c:v>54875.54957158232</c:v>
                </c:pt>
                <c:pt idx="1766">
                  <c:v>55436.504974005009</c:v>
                </c:pt>
                <c:pt idx="1767">
                  <c:v>55947.60962214457</c:v>
                </c:pt>
                <c:pt idx="1768">
                  <c:v>56071.075337229544</c:v>
                </c:pt>
                <c:pt idx="1769">
                  <c:v>55784.298025053409</c:v>
                </c:pt>
                <c:pt idx="1770">
                  <c:v>55246.662906818674</c:v>
                </c:pt>
                <c:pt idx="1771">
                  <c:v>54444.957047115997</c:v>
                </c:pt>
                <c:pt idx="1772">
                  <c:v>53612.406258864139</c:v>
                </c:pt>
                <c:pt idx="1773">
                  <c:v>52455.549490954298</c:v>
                </c:pt>
                <c:pt idx="1774">
                  <c:v>51601.274013226976</c:v>
                </c:pt>
                <c:pt idx="1775">
                  <c:v>50565.234132672311</c:v>
                </c:pt>
                <c:pt idx="1776">
                  <c:v>49610.975690638195</c:v>
                </c:pt>
                <c:pt idx="1777">
                  <c:v>48933.318801482652</c:v>
                </c:pt>
                <c:pt idx="1778">
                  <c:v>48488.191228017226</c:v>
                </c:pt>
                <c:pt idx="1779">
                  <c:v>47891.523648671806</c:v>
                </c:pt>
                <c:pt idx="1780">
                  <c:v>47555.920091167798</c:v>
                </c:pt>
                <c:pt idx="1781">
                  <c:v>47413.068782771319</c:v>
                </c:pt>
                <c:pt idx="1782">
                  <c:v>47595.24555616275</c:v>
                </c:pt>
                <c:pt idx="1783">
                  <c:v>47753.327523611821</c:v>
                </c:pt>
                <c:pt idx="1784">
                  <c:v>48125.20607545146</c:v>
                </c:pt>
                <c:pt idx="1785">
                  <c:v>48418.505729435659</c:v>
                </c:pt>
                <c:pt idx="1786">
                  <c:v>49075.391081001071</c:v>
                </c:pt>
                <c:pt idx="1787">
                  <c:v>49668.014074039849</c:v>
                </c:pt>
                <c:pt idx="1788">
                  <c:v>50197.501032833337</c:v>
                </c:pt>
                <c:pt idx="1789">
                  <c:v>50565.482419707972</c:v>
                </c:pt>
                <c:pt idx="1790">
                  <c:v>50484.243553002932</c:v>
                </c:pt>
                <c:pt idx="1791">
                  <c:v>50421.71965832213</c:v>
                </c:pt>
                <c:pt idx="1792">
                  <c:v>49647.819882852913</c:v>
                </c:pt>
                <c:pt idx="1793">
                  <c:v>48932.982545717656</c:v>
                </c:pt>
                <c:pt idx="1794">
                  <c:v>47908.013421489006</c:v>
                </c:pt>
                <c:pt idx="1795">
                  <c:v>46578.438021913069</c:v>
                </c:pt>
                <c:pt idx="1796">
                  <c:v>45498.502155539194</c:v>
                </c:pt>
                <c:pt idx="1797">
                  <c:v>44407.738461484143</c:v>
                </c:pt>
                <c:pt idx="1798">
                  <c:v>43584.223521746288</c:v>
                </c:pt>
                <c:pt idx="1799">
                  <c:v>42929.341009129828</c:v>
                </c:pt>
                <c:pt idx="1800">
                  <c:v>42421.372312453081</c:v>
                </c:pt>
                <c:pt idx="1801">
                  <c:v>41902.519014813726</c:v>
                </c:pt>
                <c:pt idx="1802">
                  <c:v>41664.406075683051</c:v>
                </c:pt>
                <c:pt idx="1803">
                  <c:v>41687.291904879537</c:v>
                </c:pt>
                <c:pt idx="1804">
                  <c:v>41627.835893289346</c:v>
                </c:pt>
                <c:pt idx="1805">
                  <c:v>41712.071142808789</c:v>
                </c:pt>
                <c:pt idx="1806">
                  <c:v>41753.307596502753</c:v>
                </c:pt>
                <c:pt idx="1807">
                  <c:v>41868.758266331395</c:v>
                </c:pt>
                <c:pt idx="1808">
                  <c:v>41895.051541923647</c:v>
                </c:pt>
                <c:pt idx="1809">
                  <c:v>42132.0867342567</c:v>
                </c:pt>
                <c:pt idx="1810">
                  <c:v>42189.481780212634</c:v>
                </c:pt>
                <c:pt idx="1811">
                  <c:v>42359.27470063464</c:v>
                </c:pt>
                <c:pt idx="1812">
                  <c:v>42361.484859735181</c:v>
                </c:pt>
                <c:pt idx="1813">
                  <c:v>42392.006820726339</c:v>
                </c:pt>
                <c:pt idx="1814">
                  <c:v>42309.916306735402</c:v>
                </c:pt>
                <c:pt idx="1815">
                  <c:v>42128.229003429995</c:v>
                </c:pt>
                <c:pt idx="1816">
                  <c:v>41790.357669418219</c:v>
                </c:pt>
                <c:pt idx="1817">
                  <c:v>41316.709104748712</c:v>
                </c:pt>
                <c:pt idx="1818">
                  <c:v>40488.783536673014</c:v>
                </c:pt>
                <c:pt idx="1819">
                  <c:v>39501.166446460142</c:v>
                </c:pt>
                <c:pt idx="1820">
                  <c:v>38607.251710210905</c:v>
                </c:pt>
                <c:pt idx="1821">
                  <c:v>37897.500545764568</c:v>
                </c:pt>
                <c:pt idx="1822">
                  <c:v>37254.441269487514</c:v>
                </c:pt>
                <c:pt idx="1823">
                  <c:v>36768.77867124389</c:v>
                </c:pt>
                <c:pt idx="1824">
                  <c:v>36619.471929573192</c:v>
                </c:pt>
                <c:pt idx="1825">
                  <c:v>36585.967254430092</c:v>
                </c:pt>
                <c:pt idx="1826">
                  <c:v>36809.841789496881</c:v>
                </c:pt>
                <c:pt idx="1827">
                  <c:v>37145.249621402822</c:v>
                </c:pt>
                <c:pt idx="1828">
                  <c:v>36460.693092036621</c:v>
                </c:pt>
                <c:pt idx="1829">
                  <c:v>38040.143589814266</c:v>
                </c:pt>
                <c:pt idx="1830">
                  <c:v>38288.477758534384</c:v>
                </c:pt>
                <c:pt idx="1831">
                  <c:v>38613.531131228679</c:v>
                </c:pt>
                <c:pt idx="1832">
                  <c:v>39043.119381515142</c:v>
                </c:pt>
                <c:pt idx="1833">
                  <c:v>39361.44652929328</c:v>
                </c:pt>
                <c:pt idx="1834">
                  <c:v>39594.219009674227</c:v>
                </c:pt>
                <c:pt idx="1835">
                  <c:v>39844.305283224341</c:v>
                </c:pt>
                <c:pt idx="1836">
                  <c:v>40115.833062462203</c:v>
                </c:pt>
                <c:pt idx="1837">
                  <c:v>40316.097919719556</c:v>
                </c:pt>
                <c:pt idx="1838">
                  <c:v>40460.445551762568</c:v>
                </c:pt>
                <c:pt idx="1839">
                  <c:v>40581.502611439457</c:v>
                </c:pt>
                <c:pt idx="1840">
                  <c:v>40522.265887801608</c:v>
                </c:pt>
                <c:pt idx="1841">
                  <c:v>40208.028188414697</c:v>
                </c:pt>
                <c:pt idx="1842">
                  <c:v>39596.787007665705</c:v>
                </c:pt>
                <c:pt idx="1843">
                  <c:v>39151.119770584322</c:v>
                </c:pt>
                <c:pt idx="1844">
                  <c:v>38554.576769977903</c:v>
                </c:pt>
                <c:pt idx="1845">
                  <c:v>38005.063585757736</c:v>
                </c:pt>
                <c:pt idx="1846">
                  <c:v>37436.771804503231</c:v>
                </c:pt>
                <c:pt idx="1847">
                  <c:v>37178.662938116155</c:v>
                </c:pt>
                <c:pt idx="1848">
                  <c:v>36879.417079597551</c:v>
                </c:pt>
                <c:pt idx="1849">
                  <c:v>36561.748360336067</c:v>
                </c:pt>
                <c:pt idx="1850">
                  <c:v>36306.804194292105</c:v>
                </c:pt>
                <c:pt idx="1851">
                  <c:v>36276.340410683035</c:v>
                </c:pt>
                <c:pt idx="1852">
                  <c:v>36254.91414727721</c:v>
                </c:pt>
                <c:pt idx="1853">
                  <c:v>36579.030086172083</c:v>
                </c:pt>
                <c:pt idx="1854">
                  <c:v>36799.527923025125</c:v>
                </c:pt>
                <c:pt idx="1855">
                  <c:v>36960.360433881826</c:v>
                </c:pt>
                <c:pt idx="1856">
                  <c:v>37321.385912184989</c:v>
                </c:pt>
                <c:pt idx="1857">
                  <c:v>37460.433079631184</c:v>
                </c:pt>
                <c:pt idx="1858">
                  <c:v>37520.103871309315</c:v>
                </c:pt>
                <c:pt idx="1859">
                  <c:v>37347.741033755214</c:v>
                </c:pt>
                <c:pt idx="1860">
                  <c:v>37168.690962713867</c:v>
                </c:pt>
                <c:pt idx="1861">
                  <c:v>36903.300612190207</c:v>
                </c:pt>
                <c:pt idx="1862">
                  <c:v>36557.575783495922</c:v>
                </c:pt>
                <c:pt idx="1863">
                  <c:v>36041.335905851185</c:v>
                </c:pt>
                <c:pt idx="1864">
                  <c:v>35414.330253608154</c:v>
                </c:pt>
                <c:pt idx="1865">
                  <c:v>34776.214183094846</c:v>
                </c:pt>
                <c:pt idx="1866">
                  <c:v>34218.203118407371</c:v>
                </c:pt>
                <c:pt idx="1867">
                  <c:v>33383.982423029316</c:v>
                </c:pt>
                <c:pt idx="1868">
                  <c:v>32721.965017355375</c:v>
                </c:pt>
                <c:pt idx="1869">
                  <c:v>32013.093143712835</c:v>
                </c:pt>
                <c:pt idx="1870">
                  <c:v>31439.760938692441</c:v>
                </c:pt>
                <c:pt idx="1871">
                  <c:v>30988.451845092961</c:v>
                </c:pt>
                <c:pt idx="1872">
                  <c:v>30670.691143049309</c:v>
                </c:pt>
                <c:pt idx="1873">
                  <c:v>30238.688863612806</c:v>
                </c:pt>
                <c:pt idx="1874">
                  <c:v>29924.922571778839</c:v>
                </c:pt>
                <c:pt idx="1875">
                  <c:v>29703.867266609919</c:v>
                </c:pt>
                <c:pt idx="1876">
                  <c:v>29591.072202115043</c:v>
                </c:pt>
                <c:pt idx="1877">
                  <c:v>29579.960580399584</c:v>
                </c:pt>
                <c:pt idx="1878">
                  <c:v>29478.987570013989</c:v>
                </c:pt>
                <c:pt idx="1879">
                  <c:v>29610.634021818292</c:v>
                </c:pt>
                <c:pt idx="1880">
                  <c:v>29629.990445695043</c:v>
                </c:pt>
                <c:pt idx="1881">
                  <c:v>29665.613578110369</c:v>
                </c:pt>
                <c:pt idx="1882">
                  <c:v>29602.63059272274</c:v>
                </c:pt>
                <c:pt idx="1883">
                  <c:v>29538.744819980901</c:v>
                </c:pt>
                <c:pt idx="1884">
                  <c:v>29430.68864149048</c:v>
                </c:pt>
                <c:pt idx="1885">
                  <c:v>29164.856088924378</c:v>
                </c:pt>
                <c:pt idx="1886">
                  <c:v>28899.618288974874</c:v>
                </c:pt>
                <c:pt idx="1887">
                  <c:v>28413.181928026832</c:v>
                </c:pt>
                <c:pt idx="1888">
                  <c:v>27947.272130459722</c:v>
                </c:pt>
                <c:pt idx="1889">
                  <c:v>27480.282053780869</c:v>
                </c:pt>
                <c:pt idx="1890">
                  <c:v>26981.691509924724</c:v>
                </c:pt>
                <c:pt idx="1891">
                  <c:v>26422.105985289119</c:v>
                </c:pt>
                <c:pt idx="1892">
                  <c:v>25900.052491410857</c:v>
                </c:pt>
                <c:pt idx="1893">
                  <c:v>25462.145909965024</c:v>
                </c:pt>
                <c:pt idx="1894">
                  <c:v>25027.546534939993</c:v>
                </c:pt>
                <c:pt idx="1895">
                  <c:v>24543.38701810129</c:v>
                </c:pt>
                <c:pt idx="1896">
                  <c:v>24128.694459264807</c:v>
                </c:pt>
                <c:pt idx="1897">
                  <c:v>23819.967124817893</c:v>
                </c:pt>
                <c:pt idx="1898">
                  <c:v>23455.168127369259</c:v>
                </c:pt>
                <c:pt idx="1899">
                  <c:v>23283.706277447294</c:v>
                </c:pt>
                <c:pt idx="1900">
                  <c:v>23089.818462432246</c:v>
                </c:pt>
                <c:pt idx="1901">
                  <c:v>22949.935181078359</c:v>
                </c:pt>
                <c:pt idx="1902">
                  <c:v>22815.599056058651</c:v>
                </c:pt>
                <c:pt idx="1903">
                  <c:v>22701.097803857068</c:v>
                </c:pt>
                <c:pt idx="1904">
                  <c:v>22615.894504356293</c:v>
                </c:pt>
                <c:pt idx="1905">
                  <c:v>22537.568701354521</c:v>
                </c:pt>
                <c:pt idx="1906">
                  <c:v>22441.087955534073</c:v>
                </c:pt>
                <c:pt idx="1907">
                  <c:v>22254.377408483881</c:v>
                </c:pt>
                <c:pt idx="1908">
                  <c:v>22099.567586251211</c:v>
                </c:pt>
                <c:pt idx="1909">
                  <c:v>22032.169458892047</c:v>
                </c:pt>
                <c:pt idx="1910">
                  <c:v>21884.989017930453</c:v>
                </c:pt>
                <c:pt idx="1911">
                  <c:v>21828.890267959661</c:v>
                </c:pt>
                <c:pt idx="1912">
                  <c:v>21552.947939273283</c:v>
                </c:pt>
                <c:pt idx="1913">
                  <c:v>21404.761034456169</c:v>
                </c:pt>
                <c:pt idx="1914">
                  <c:v>21150.312647569797</c:v>
                </c:pt>
                <c:pt idx="1915">
                  <c:v>20741.325177466584</c:v>
                </c:pt>
                <c:pt idx="1916">
                  <c:v>20410.74999851648</c:v>
                </c:pt>
                <c:pt idx="1917">
                  <c:v>20105.103475560954</c:v>
                </c:pt>
                <c:pt idx="1918">
                  <c:v>19806.364179622105</c:v>
                </c:pt>
                <c:pt idx="1919">
                  <c:v>19460.0185949435</c:v>
                </c:pt>
                <c:pt idx="1920">
                  <c:v>19180.475594035408</c:v>
                </c:pt>
                <c:pt idx="1921">
                  <c:v>18851.112671328738</c:v>
                </c:pt>
                <c:pt idx="1922">
                  <c:v>18476.249594583009</c:v>
                </c:pt>
                <c:pt idx="1923">
                  <c:v>18117.658987272553</c:v>
                </c:pt>
                <c:pt idx="1924">
                  <c:v>17855.436339880984</c:v>
                </c:pt>
                <c:pt idx="1925">
                  <c:v>17570.011050019322</c:v>
                </c:pt>
                <c:pt idx="1926">
                  <c:v>17279.117223472807</c:v>
                </c:pt>
                <c:pt idx="1927">
                  <c:v>17026.182646660964</c:v>
                </c:pt>
                <c:pt idx="1928">
                  <c:v>16820.663890404623</c:v>
                </c:pt>
                <c:pt idx="1929">
                  <c:v>16593.424947814077</c:v>
                </c:pt>
                <c:pt idx="1930">
                  <c:v>16419.358241952228</c:v>
                </c:pt>
                <c:pt idx="1931">
                  <c:v>16255.197542207912</c:v>
                </c:pt>
                <c:pt idx="1932">
                  <c:v>16093.523412907132</c:v>
                </c:pt>
                <c:pt idx="1933">
                  <c:v>15931.198598792507</c:v>
                </c:pt>
                <c:pt idx="1934">
                  <c:v>15898.808450556906</c:v>
                </c:pt>
                <c:pt idx="1935">
                  <c:v>15792.175979996375</c:v>
                </c:pt>
                <c:pt idx="1936">
                  <c:v>15703.341495273813</c:v>
                </c:pt>
                <c:pt idx="1937">
                  <c:v>15587.152184233168</c:v>
                </c:pt>
                <c:pt idx="1938">
                  <c:v>15473.645180281903</c:v>
                </c:pt>
                <c:pt idx="1939">
                  <c:v>15433.8866363777</c:v>
                </c:pt>
                <c:pt idx="1940">
                  <c:v>15335.378985478452</c:v>
                </c:pt>
                <c:pt idx="1941">
                  <c:v>15175.482205658051</c:v>
                </c:pt>
                <c:pt idx="1942">
                  <c:v>14982.782890044849</c:v>
                </c:pt>
                <c:pt idx="1943">
                  <c:v>14838.36101260169</c:v>
                </c:pt>
                <c:pt idx="1944">
                  <c:v>14645.075449369089</c:v>
                </c:pt>
                <c:pt idx="1945">
                  <c:v>14383.568990947851</c:v>
                </c:pt>
                <c:pt idx="1946">
                  <c:v>14172.778164518499</c:v>
                </c:pt>
                <c:pt idx="1947">
                  <c:v>13911.437956919293</c:v>
                </c:pt>
                <c:pt idx="1948">
                  <c:v>13714.691178446097</c:v>
                </c:pt>
                <c:pt idx="1949">
                  <c:v>13492.148371935335</c:v>
                </c:pt>
                <c:pt idx="1950">
                  <c:v>13216.391098702597</c:v>
                </c:pt>
                <c:pt idx="1951">
                  <c:v>13062.898054503588</c:v>
                </c:pt>
                <c:pt idx="1952">
                  <c:v>12851.871484491059</c:v>
                </c:pt>
                <c:pt idx="1953">
                  <c:v>12652.029544427151</c:v>
                </c:pt>
                <c:pt idx="1954">
                  <c:v>12525.34157419439</c:v>
                </c:pt>
                <c:pt idx="1955">
                  <c:v>12361.62444405709</c:v>
                </c:pt>
                <c:pt idx="1956">
                  <c:v>12230.299130908892</c:v>
                </c:pt>
                <c:pt idx="1957">
                  <c:v>12091.880521483441</c:v>
                </c:pt>
                <c:pt idx="1958">
                  <c:v>12014.325315619946</c:v>
                </c:pt>
                <c:pt idx="1959">
                  <c:v>11881.925354817704</c:v>
                </c:pt>
                <c:pt idx="1960">
                  <c:v>11818.184233366572</c:v>
                </c:pt>
                <c:pt idx="1961">
                  <c:v>11766.142858153611</c:v>
                </c:pt>
                <c:pt idx="1962">
                  <c:v>11708.514776510327</c:v>
                </c:pt>
                <c:pt idx="1963">
                  <c:v>11653.242004901331</c:v>
                </c:pt>
                <c:pt idx="1964">
                  <c:v>11574.049688130626</c:v>
                </c:pt>
                <c:pt idx="1965">
                  <c:v>11589.830987803884</c:v>
                </c:pt>
                <c:pt idx="1966">
                  <c:v>11481.067905857062</c:v>
                </c:pt>
                <c:pt idx="1967">
                  <c:v>11462.052108436312</c:v>
                </c:pt>
                <c:pt idx="1968">
                  <c:v>11285.270114930812</c:v>
                </c:pt>
                <c:pt idx="1969">
                  <c:v>11226.782281432434</c:v>
                </c:pt>
                <c:pt idx="1970">
                  <c:v>11095.040828647258</c:v>
                </c:pt>
                <c:pt idx="1971">
                  <c:v>10927.199427930136</c:v>
                </c:pt>
                <c:pt idx="1972">
                  <c:v>10795.589897690979</c:v>
                </c:pt>
                <c:pt idx="1973">
                  <c:v>10583.432454297521</c:v>
                </c:pt>
                <c:pt idx="1974">
                  <c:v>10404.324451287652</c:v>
                </c:pt>
                <c:pt idx="1975">
                  <c:v>10197.111005886594</c:v>
                </c:pt>
                <c:pt idx="1976">
                  <c:v>10006.039437111116</c:v>
                </c:pt>
                <c:pt idx="1977">
                  <c:v>9867.6542692569728</c:v>
                </c:pt>
                <c:pt idx="1978">
                  <c:v>9668.9787601943535</c:v>
                </c:pt>
                <c:pt idx="1979">
                  <c:v>9575.7968668715675</c:v>
                </c:pt>
                <c:pt idx="1980">
                  <c:v>9463.6326084661832</c:v>
                </c:pt>
                <c:pt idx="1981">
                  <c:v>9265.889562402328</c:v>
                </c:pt>
                <c:pt idx="1982">
                  <c:v>9206.8192649040357</c:v>
                </c:pt>
                <c:pt idx="1983">
                  <c:v>9059.0606450628929</c:v>
                </c:pt>
                <c:pt idx="1984">
                  <c:v>8960.6005131303737</c:v>
                </c:pt>
                <c:pt idx="1985">
                  <c:v>8900.9908223079346</c:v>
                </c:pt>
                <c:pt idx="1986">
                  <c:v>8818.2896835911415</c:v>
                </c:pt>
                <c:pt idx="1987">
                  <c:v>8735.4922402895809</c:v>
                </c:pt>
                <c:pt idx="1988">
                  <c:v>8685.9952766000715</c:v>
                </c:pt>
                <c:pt idx="1989">
                  <c:v>8661.5719065628582</c:v>
                </c:pt>
                <c:pt idx="1990">
                  <c:v>8606.2000620137369</c:v>
                </c:pt>
                <c:pt idx="1991">
                  <c:v>8568.4595159807704</c:v>
                </c:pt>
                <c:pt idx="1992">
                  <c:v>8531.5020973286228</c:v>
                </c:pt>
                <c:pt idx="1993">
                  <c:v>8119.1377735972947</c:v>
                </c:pt>
                <c:pt idx="1994">
                  <c:v>8467.793732693126</c:v>
                </c:pt>
                <c:pt idx="1995">
                  <c:v>8346.8247669852499</c:v>
                </c:pt>
                <c:pt idx="1996">
                  <c:v>8289.7801322709111</c:v>
                </c:pt>
                <c:pt idx="1997">
                  <c:v>8149.9629583979786</c:v>
                </c:pt>
                <c:pt idx="1998">
                  <c:v>8043.2416759197549</c:v>
                </c:pt>
                <c:pt idx="1999">
                  <c:v>7933.3797756194381</c:v>
                </c:pt>
                <c:pt idx="2000">
                  <c:v>7767.9555644587535</c:v>
                </c:pt>
                <c:pt idx="2001">
                  <c:v>7589.0133479782635</c:v>
                </c:pt>
                <c:pt idx="2002">
                  <c:v>7407.7369411735826</c:v>
                </c:pt>
                <c:pt idx="2003">
                  <c:v>7257.1036667560029</c:v>
                </c:pt>
                <c:pt idx="2004">
                  <c:v>7147.8564818733794</c:v>
                </c:pt>
                <c:pt idx="2005">
                  <c:v>6947.757342789937</c:v>
                </c:pt>
                <c:pt idx="2006">
                  <c:v>6872.7919417650428</c:v>
                </c:pt>
                <c:pt idx="2007">
                  <c:v>6738.3540790370762</c:v>
                </c:pt>
                <c:pt idx="2008">
                  <c:v>6655.9570286556682</c:v>
                </c:pt>
                <c:pt idx="2009">
                  <c:v>6530.9758261682346</c:v>
                </c:pt>
                <c:pt idx="2010">
                  <c:v>6423.9473176198835</c:v>
                </c:pt>
                <c:pt idx="2011">
                  <c:v>6360.4202247556786</c:v>
                </c:pt>
                <c:pt idx="2012">
                  <c:v>6312.3971079789535</c:v>
                </c:pt>
                <c:pt idx="2013">
                  <c:v>6235.3316840557809</c:v>
                </c:pt>
                <c:pt idx="2014">
                  <c:v>6164.3554932839961</c:v>
                </c:pt>
                <c:pt idx="2015">
                  <c:v>6137.9580210151653</c:v>
                </c:pt>
                <c:pt idx="2016">
                  <c:v>6069.6446479255083</c:v>
                </c:pt>
                <c:pt idx="2017">
                  <c:v>6001.4653098081735</c:v>
                </c:pt>
                <c:pt idx="2018">
                  <c:v>5935.4824404859783</c:v>
                </c:pt>
                <c:pt idx="2019">
                  <c:v>5869.2841953845646</c:v>
                </c:pt>
                <c:pt idx="2020">
                  <c:v>5841.5576899788293</c:v>
                </c:pt>
                <c:pt idx="2021">
                  <c:v>5784.5582959727572</c:v>
                </c:pt>
                <c:pt idx="2022">
                  <c:v>5678.9936933303497</c:v>
                </c:pt>
                <c:pt idx="2023">
                  <c:v>5595.6178004771582</c:v>
                </c:pt>
                <c:pt idx="2024">
                  <c:v>5411.9053634133243</c:v>
                </c:pt>
                <c:pt idx="2025">
                  <c:v>5266.0998449926128</c:v>
                </c:pt>
                <c:pt idx="2026">
                  <c:v>5126.4006431213129</c:v>
                </c:pt>
                <c:pt idx="2027">
                  <c:v>4962.0908107585201</c:v>
                </c:pt>
                <c:pt idx="2028">
                  <c:v>4847.7908003496059</c:v>
                </c:pt>
                <c:pt idx="2029">
                  <c:v>4744.6674749639387</c:v>
                </c:pt>
                <c:pt idx="2030">
                  <c:v>4646.899955956952</c:v>
                </c:pt>
                <c:pt idx="2031">
                  <c:v>4631.2678735660456</c:v>
                </c:pt>
                <c:pt idx="2032">
                  <c:v>4495.9015250981629</c:v>
                </c:pt>
                <c:pt idx="2033">
                  <c:v>4401.4756215451998</c:v>
                </c:pt>
                <c:pt idx="2034">
                  <c:v>4355.1608164051522</c:v>
                </c:pt>
                <c:pt idx="2035">
                  <c:v>4330.3511362362324</c:v>
                </c:pt>
                <c:pt idx="2036">
                  <c:v>4304.3368669046431</c:v>
                </c:pt>
                <c:pt idx="2037">
                  <c:v>4251.7501838702156</c:v>
                </c:pt>
                <c:pt idx="2038">
                  <c:v>4194.9412559945495</c:v>
                </c:pt>
                <c:pt idx="2039">
                  <c:v>4117.5467051572896</c:v>
                </c:pt>
                <c:pt idx="2040">
                  <c:v>4007.7205518536589</c:v>
                </c:pt>
                <c:pt idx="2041">
                  <c:v>3907.5237450561422</c:v>
                </c:pt>
                <c:pt idx="2042">
                  <c:v>3776.6825351502603</c:v>
                </c:pt>
                <c:pt idx="2043">
                  <c:v>3640.8699033732346</c:v>
                </c:pt>
                <c:pt idx="2044">
                  <c:v>3537.8143505376656</c:v>
                </c:pt>
                <c:pt idx="2045">
                  <c:v>3440.4943124866081</c:v>
                </c:pt>
                <c:pt idx="2046">
                  <c:v>3358.9922174483922</c:v>
                </c:pt>
                <c:pt idx="2047">
                  <c:v>3323.1545320742493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0.28953466470715522</c:v>
                </c:pt>
                <c:pt idx="1">
                  <c:v>-2.8098929461710276E-2</c:v>
                </c:pt>
                <c:pt idx="2">
                  <c:v>-0.29016753012913954</c:v>
                </c:pt>
                <c:pt idx="3">
                  <c:v>0.13420616506432737</c:v>
                </c:pt>
                <c:pt idx="4">
                  <c:v>-12.621194872192667</c:v>
                </c:pt>
                <c:pt idx="5">
                  <c:v>-2.1036390698024974</c:v>
                </c:pt>
                <c:pt idx="6">
                  <c:v>-5.9608769797865477</c:v>
                </c:pt>
                <c:pt idx="7">
                  <c:v>4.3788670133097298</c:v>
                </c:pt>
                <c:pt idx="8">
                  <c:v>8.4505240339433385</c:v>
                </c:pt>
                <c:pt idx="9">
                  <c:v>2.8186695328628559</c:v>
                </c:pt>
                <c:pt idx="10">
                  <c:v>5.7908491853037845</c:v>
                </c:pt>
                <c:pt idx="11">
                  <c:v>3.8032354032025921</c:v>
                </c:pt>
                <c:pt idx="12">
                  <c:v>2.3541246155895408</c:v>
                </c:pt>
                <c:pt idx="13">
                  <c:v>-2.5967921200004014</c:v>
                </c:pt>
                <c:pt idx="14">
                  <c:v>-1.3042505448900954</c:v>
                </c:pt>
                <c:pt idx="15">
                  <c:v>5.2662741109220121</c:v>
                </c:pt>
                <c:pt idx="16">
                  <c:v>-2.8747553685364551</c:v>
                </c:pt>
                <c:pt idx="17">
                  <c:v>8.890353475846041</c:v>
                </c:pt>
                <c:pt idx="18">
                  <c:v>6.479355732688532</c:v>
                </c:pt>
                <c:pt idx="19">
                  <c:v>1.795501687479117</c:v>
                </c:pt>
                <c:pt idx="20">
                  <c:v>-3.3806006294841211</c:v>
                </c:pt>
                <c:pt idx="21">
                  <c:v>0.86949260350061763</c:v>
                </c:pt>
                <c:pt idx="22">
                  <c:v>5.4937304064027899</c:v>
                </c:pt>
                <c:pt idx="23">
                  <c:v>7.5360338260118453</c:v>
                </c:pt>
                <c:pt idx="24">
                  <c:v>-1.7570985787500035</c:v>
                </c:pt>
                <c:pt idx="25">
                  <c:v>3.9856489375036688</c:v>
                </c:pt>
                <c:pt idx="26">
                  <c:v>-6.3697072245279287</c:v>
                </c:pt>
                <c:pt idx="27">
                  <c:v>-2.010468663391265</c:v>
                </c:pt>
                <c:pt idx="28">
                  <c:v>0.13453968896925517</c:v>
                </c:pt>
                <c:pt idx="29">
                  <c:v>2.6510636694908101</c:v>
                </c:pt>
                <c:pt idx="30">
                  <c:v>-2.127375653960911</c:v>
                </c:pt>
                <c:pt idx="31">
                  <c:v>-0.47182206313490838</c:v>
                </c:pt>
                <c:pt idx="32">
                  <c:v>-0.68387713115643578</c:v>
                </c:pt>
                <c:pt idx="33">
                  <c:v>-7.911077132256338</c:v>
                </c:pt>
                <c:pt idx="34">
                  <c:v>-3.4905021454628411</c:v>
                </c:pt>
                <c:pt idx="35">
                  <c:v>1.4604555793615361</c:v>
                </c:pt>
                <c:pt idx="36">
                  <c:v>-4.6817585003069553</c:v>
                </c:pt>
                <c:pt idx="37">
                  <c:v>-3.1539555642677897</c:v>
                </c:pt>
                <c:pt idx="38">
                  <c:v>-3.1293212468866898</c:v>
                </c:pt>
                <c:pt idx="39">
                  <c:v>-14.701581994632932</c:v>
                </c:pt>
                <c:pt idx="40">
                  <c:v>0.61317900709971696</c:v>
                </c:pt>
                <c:pt idx="41">
                  <c:v>4.7955214793699383</c:v>
                </c:pt>
                <c:pt idx="42">
                  <c:v>-1.6107546167727662</c:v>
                </c:pt>
                <c:pt idx="43">
                  <c:v>-2.6428942403281326</c:v>
                </c:pt>
                <c:pt idx="44">
                  <c:v>-4.4647610384500354</c:v>
                </c:pt>
                <c:pt idx="45">
                  <c:v>8.2461178322321587</c:v>
                </c:pt>
                <c:pt idx="46">
                  <c:v>-11.792187658164352</c:v>
                </c:pt>
                <c:pt idx="47">
                  <c:v>0.81703264256051966</c:v>
                </c:pt>
                <c:pt idx="48">
                  <c:v>-2.6063557694030806</c:v>
                </c:pt>
                <c:pt idx="49">
                  <c:v>8.0420988180912616</c:v>
                </c:pt>
                <c:pt idx="50">
                  <c:v>8.6149227128848906</c:v>
                </c:pt>
                <c:pt idx="51">
                  <c:v>-0.58813731030627991</c:v>
                </c:pt>
                <c:pt idx="52">
                  <c:v>-2.5508393019674713</c:v>
                </c:pt>
                <c:pt idx="53">
                  <c:v>8.6537440103338952</c:v>
                </c:pt>
                <c:pt idx="54">
                  <c:v>-5.025265776831219</c:v>
                </c:pt>
                <c:pt idx="55">
                  <c:v>3.1575284905195815</c:v>
                </c:pt>
                <c:pt idx="56">
                  <c:v>9.1407078199856926</c:v>
                </c:pt>
                <c:pt idx="57">
                  <c:v>-4.6451494732779395</c:v>
                </c:pt>
                <c:pt idx="58">
                  <c:v>-6.5647943264285402</c:v>
                </c:pt>
                <c:pt idx="59">
                  <c:v>-8.8865180174546765</c:v>
                </c:pt>
                <c:pt idx="60">
                  <c:v>-12.311997305810337</c:v>
                </c:pt>
                <c:pt idx="61">
                  <c:v>-1.5018151075069852</c:v>
                </c:pt>
                <c:pt idx="62">
                  <c:v>-8.3618883447950338</c:v>
                </c:pt>
                <c:pt idx="63">
                  <c:v>5.6141051387639891</c:v>
                </c:pt>
                <c:pt idx="64">
                  <c:v>-11.336565686347825</c:v>
                </c:pt>
                <c:pt idx="65">
                  <c:v>1.9456164764364132</c:v>
                </c:pt>
                <c:pt idx="66">
                  <c:v>-3.8609262485258</c:v>
                </c:pt>
                <c:pt idx="67">
                  <c:v>-11.145218148302462</c:v>
                </c:pt>
                <c:pt idx="68">
                  <c:v>-1.1286455159540196</c:v>
                </c:pt>
                <c:pt idx="69">
                  <c:v>2.1247270584494231</c:v>
                </c:pt>
                <c:pt idx="70">
                  <c:v>-0.34975414222293466</c:v>
                </c:pt>
                <c:pt idx="71">
                  <c:v>2.6583584540329355</c:v>
                </c:pt>
                <c:pt idx="72">
                  <c:v>0.95370152056807456</c:v>
                </c:pt>
                <c:pt idx="73">
                  <c:v>4.2925662489372485</c:v>
                </c:pt>
                <c:pt idx="74">
                  <c:v>-4.2391625084264035</c:v>
                </c:pt>
                <c:pt idx="75">
                  <c:v>-8.9799476836442693</c:v>
                </c:pt>
                <c:pt idx="76">
                  <c:v>-4.511936918349619</c:v>
                </c:pt>
                <c:pt idx="77">
                  <c:v>-3.7589092651400335</c:v>
                </c:pt>
                <c:pt idx="78">
                  <c:v>-5.3415440223883195</c:v>
                </c:pt>
                <c:pt idx="79">
                  <c:v>-5.8626764596586725</c:v>
                </c:pt>
                <c:pt idx="80">
                  <c:v>-2.2520978686939372</c:v>
                </c:pt>
                <c:pt idx="81">
                  <c:v>6.1616073107858256</c:v>
                </c:pt>
                <c:pt idx="82">
                  <c:v>-5.0841956276690041</c:v>
                </c:pt>
                <c:pt idx="83">
                  <c:v>-0.81471282937678779</c:v>
                </c:pt>
                <c:pt idx="84">
                  <c:v>-1.5781274989393523E-2</c:v>
                </c:pt>
                <c:pt idx="85">
                  <c:v>2.7348440176126587E-2</c:v>
                </c:pt>
                <c:pt idx="86">
                  <c:v>-1.5567809470559837</c:v>
                </c:pt>
                <c:pt idx="87">
                  <c:v>-7.9806985399197004</c:v>
                </c:pt>
                <c:pt idx="88">
                  <c:v>-1.552445844049231</c:v>
                </c:pt>
                <c:pt idx="89">
                  <c:v>-0.69991132880957707</c:v>
                </c:pt>
                <c:pt idx="90">
                  <c:v>3.0524426522177066</c:v>
                </c:pt>
                <c:pt idx="91">
                  <c:v>-11.465355698896559</c:v>
                </c:pt>
                <c:pt idx="92">
                  <c:v>1.9889806375536523</c:v>
                </c:pt>
                <c:pt idx="93">
                  <c:v>-3.0642406772831237</c:v>
                </c:pt>
                <c:pt idx="94">
                  <c:v>11.736830794437452</c:v>
                </c:pt>
                <c:pt idx="95">
                  <c:v>9.6052961815352944</c:v>
                </c:pt>
                <c:pt idx="96">
                  <c:v>-3.1836959781485916</c:v>
                </c:pt>
                <c:pt idx="97">
                  <c:v>-6.5155250161466256</c:v>
                </c:pt>
                <c:pt idx="98">
                  <c:v>7.9734135481641601</c:v>
                </c:pt>
                <c:pt idx="99">
                  <c:v>2.3561466467281491</c:v>
                </c:pt>
                <c:pt idx="100">
                  <c:v>4.1486996138859809</c:v>
                </c:pt>
                <c:pt idx="101">
                  <c:v>6.4775941481372286</c:v>
                </c:pt>
                <c:pt idx="102">
                  <c:v>11.613663452704202</c:v>
                </c:pt>
                <c:pt idx="103">
                  <c:v>5.777458638467607</c:v>
                </c:pt>
                <c:pt idx="104">
                  <c:v>2.642668985419931</c:v>
                </c:pt>
                <c:pt idx="105">
                  <c:v>-3.4994332268070139</c:v>
                </c:pt>
                <c:pt idx="106">
                  <c:v>5.8664016336381621</c:v>
                </c:pt>
                <c:pt idx="107">
                  <c:v>-2.2509279457215712</c:v>
                </c:pt>
                <c:pt idx="108">
                  <c:v>4.9518563360477117</c:v>
                </c:pt>
                <c:pt idx="109">
                  <c:v>8.5361915723747757</c:v>
                </c:pt>
                <c:pt idx="110">
                  <c:v>6.4655386849678393</c:v>
                </c:pt>
                <c:pt idx="111">
                  <c:v>-7.8353588321761833</c:v>
                </c:pt>
                <c:pt idx="112">
                  <c:v>1.1663224969548764</c:v>
                </c:pt>
                <c:pt idx="113">
                  <c:v>8.8992438216053529</c:v>
                </c:pt>
                <c:pt idx="114">
                  <c:v>9.9169204307970915</c:v>
                </c:pt>
                <c:pt idx="115">
                  <c:v>4.9872381804041197</c:v>
                </c:pt>
                <c:pt idx="116">
                  <c:v>-8.6879777945497949</c:v>
                </c:pt>
                <c:pt idx="117">
                  <c:v>3.9149954473503499</c:v>
                </c:pt>
                <c:pt idx="118">
                  <c:v>1.4280184890803866</c:v>
                </c:pt>
                <c:pt idx="119">
                  <c:v>5.6152336617052754</c:v>
                </c:pt>
                <c:pt idx="120">
                  <c:v>-3.7013489031562017</c:v>
                </c:pt>
                <c:pt idx="121">
                  <c:v>7.6643767340700037</c:v>
                </c:pt>
                <c:pt idx="122">
                  <c:v>751.32946103118957</c:v>
                </c:pt>
                <c:pt idx="123">
                  <c:v>-8.2355264590404147</c:v>
                </c:pt>
                <c:pt idx="124">
                  <c:v>6.9303186775696872</c:v>
                </c:pt>
                <c:pt idx="125">
                  <c:v>3.2128783766141567</c:v>
                </c:pt>
                <c:pt idx="126">
                  <c:v>9.1853394026806825</c:v>
                </c:pt>
                <c:pt idx="127">
                  <c:v>7.2194279575251699</c:v>
                </c:pt>
                <c:pt idx="128">
                  <c:v>5.3472487906591937</c:v>
                </c:pt>
                <c:pt idx="129">
                  <c:v>3.2649536287004821</c:v>
                </c:pt>
                <c:pt idx="130">
                  <c:v>0.50959234766253303</c:v>
                </c:pt>
                <c:pt idx="131">
                  <c:v>0.71709397591493484</c:v>
                </c:pt>
                <c:pt idx="132">
                  <c:v>1.6092759730432249</c:v>
                </c:pt>
                <c:pt idx="133">
                  <c:v>-0.99883324679777274</c:v>
                </c:pt>
                <c:pt idx="134">
                  <c:v>-0.71410006907689194</c:v>
                </c:pt>
                <c:pt idx="135">
                  <c:v>15.555834537378672</c:v>
                </c:pt>
                <c:pt idx="136">
                  <c:v>-0.21209408452864409</c:v>
                </c:pt>
                <c:pt idx="137">
                  <c:v>3.5139748111226652</c:v>
                </c:pt>
                <c:pt idx="138">
                  <c:v>13.603038826558389</c:v>
                </c:pt>
                <c:pt idx="139">
                  <c:v>7.5370660177295576</c:v>
                </c:pt>
                <c:pt idx="140">
                  <c:v>5.7559356478216159</c:v>
                </c:pt>
                <c:pt idx="141">
                  <c:v>12.462853562337784</c:v>
                </c:pt>
                <c:pt idx="142">
                  <c:v>7.2656955746787162</c:v>
                </c:pt>
                <c:pt idx="143">
                  <c:v>11.514578018524986</c:v>
                </c:pt>
                <c:pt idx="144">
                  <c:v>-2.8631955376889664</c:v>
                </c:pt>
                <c:pt idx="145">
                  <c:v>5.6416979443214075</c:v>
                </c:pt>
                <c:pt idx="146">
                  <c:v>6.2572526382359968</c:v>
                </c:pt>
                <c:pt idx="147">
                  <c:v>11.391147752852675</c:v>
                </c:pt>
                <c:pt idx="148">
                  <c:v>-14.992732617009523</c:v>
                </c:pt>
                <c:pt idx="149">
                  <c:v>8.2973957989895837</c:v>
                </c:pt>
                <c:pt idx="150">
                  <c:v>3.5268559540984938</c:v>
                </c:pt>
                <c:pt idx="151">
                  <c:v>7.3129814417696934</c:v>
                </c:pt>
                <c:pt idx="152">
                  <c:v>13.003819250561918</c:v>
                </c:pt>
                <c:pt idx="153">
                  <c:v>14.488339150310452</c:v>
                </c:pt>
                <c:pt idx="154">
                  <c:v>4.2027987374145823</c:v>
                </c:pt>
                <c:pt idx="155">
                  <c:v>16.047791748803121</c:v>
                </c:pt>
                <c:pt idx="156">
                  <c:v>16.047695229931264</c:v>
                </c:pt>
                <c:pt idx="157">
                  <c:v>6.4462588384621142</c:v>
                </c:pt>
                <c:pt idx="158">
                  <c:v>5.0496357319530318</c:v>
                </c:pt>
                <c:pt idx="159">
                  <c:v>7.3010087647867294</c:v>
                </c:pt>
                <c:pt idx="160">
                  <c:v>9.8426061847178232</c:v>
                </c:pt>
                <c:pt idx="161">
                  <c:v>18.014708938306796</c:v>
                </c:pt>
                <c:pt idx="162">
                  <c:v>19.548127310083572</c:v>
                </c:pt>
                <c:pt idx="163">
                  <c:v>8.3227176462232251</c:v>
                </c:pt>
                <c:pt idx="164">
                  <c:v>14.462371342859115</c:v>
                </c:pt>
                <c:pt idx="165">
                  <c:v>6.9049143989796278</c:v>
                </c:pt>
                <c:pt idx="166">
                  <c:v>19.715400216099766</c:v>
                </c:pt>
                <c:pt idx="167">
                  <c:v>19.306849539396183</c:v>
                </c:pt>
                <c:pt idx="168">
                  <c:v>21.276321564048828</c:v>
                </c:pt>
                <c:pt idx="169">
                  <c:v>16.160769095850753</c:v>
                </c:pt>
                <c:pt idx="170">
                  <c:v>17.523248292462029</c:v>
                </c:pt>
                <c:pt idx="171">
                  <c:v>24.294811647378424</c:v>
                </c:pt>
                <c:pt idx="172">
                  <c:v>21.821301613559626</c:v>
                </c:pt>
                <c:pt idx="173">
                  <c:v>23.504217880300729</c:v>
                </c:pt>
                <c:pt idx="174">
                  <c:v>7.2938939448409883</c:v>
                </c:pt>
                <c:pt idx="175">
                  <c:v>16.584819634855052</c:v>
                </c:pt>
                <c:pt idx="176">
                  <c:v>23.822569367846341</c:v>
                </c:pt>
                <c:pt idx="177">
                  <c:v>21.659217787672844</c:v>
                </c:pt>
                <c:pt idx="178">
                  <c:v>11.362150044568267</c:v>
                </c:pt>
                <c:pt idx="179">
                  <c:v>24.643052410814647</c:v>
                </c:pt>
                <c:pt idx="180">
                  <c:v>19.729462055194517</c:v>
                </c:pt>
                <c:pt idx="181">
                  <c:v>26.363226864146071</c:v>
                </c:pt>
                <c:pt idx="182">
                  <c:v>19.678108132121736</c:v>
                </c:pt>
                <c:pt idx="183">
                  <c:v>21.682260945312635</c:v>
                </c:pt>
                <c:pt idx="184">
                  <c:v>33.565053883359838</c:v>
                </c:pt>
                <c:pt idx="185">
                  <c:v>29.147796320828718</c:v>
                </c:pt>
                <c:pt idx="186">
                  <c:v>28.065264228613387</c:v>
                </c:pt>
                <c:pt idx="187">
                  <c:v>30.365911343283528</c:v>
                </c:pt>
                <c:pt idx="188">
                  <c:v>33.768695988158242</c:v>
                </c:pt>
                <c:pt idx="189">
                  <c:v>29.259331262877765</c:v>
                </c:pt>
                <c:pt idx="190">
                  <c:v>27.327723183488246</c:v>
                </c:pt>
                <c:pt idx="191">
                  <c:v>37.40312372220103</c:v>
                </c:pt>
                <c:pt idx="192">
                  <c:v>29.40101243893497</c:v>
                </c:pt>
                <c:pt idx="193">
                  <c:v>27.156815065617565</c:v>
                </c:pt>
                <c:pt idx="194">
                  <c:v>34.423540899378338</c:v>
                </c:pt>
                <c:pt idx="195">
                  <c:v>36.540440818526974</c:v>
                </c:pt>
                <c:pt idx="196">
                  <c:v>36.443151604462145</c:v>
                </c:pt>
                <c:pt idx="197">
                  <c:v>38.417549774731754</c:v>
                </c:pt>
                <c:pt idx="198">
                  <c:v>32.229848442321895</c:v>
                </c:pt>
                <c:pt idx="199">
                  <c:v>36.739653582668609</c:v>
                </c:pt>
                <c:pt idx="200">
                  <c:v>39.088399567446004</c:v>
                </c:pt>
                <c:pt idx="201">
                  <c:v>40.865828667419578</c:v>
                </c:pt>
                <c:pt idx="202">
                  <c:v>34.93372868465292</c:v>
                </c:pt>
                <c:pt idx="203">
                  <c:v>52.31551717525312</c:v>
                </c:pt>
                <c:pt idx="204">
                  <c:v>46.550520002387088</c:v>
                </c:pt>
                <c:pt idx="205">
                  <c:v>51.618372760176896</c:v>
                </c:pt>
                <c:pt idx="206">
                  <c:v>46.665661796412479</c:v>
                </c:pt>
                <c:pt idx="207">
                  <c:v>50.926058219436442</c:v>
                </c:pt>
                <c:pt idx="208">
                  <c:v>51.140628843988964</c:v>
                </c:pt>
                <c:pt idx="209">
                  <c:v>49.945688003503506</c:v>
                </c:pt>
                <c:pt idx="210">
                  <c:v>60.655325458638288</c:v>
                </c:pt>
                <c:pt idx="211">
                  <c:v>62.705286416451941</c:v>
                </c:pt>
                <c:pt idx="212">
                  <c:v>65.298709613833296</c:v>
                </c:pt>
                <c:pt idx="213">
                  <c:v>52.151908207179019</c:v>
                </c:pt>
                <c:pt idx="214">
                  <c:v>62.101763674729568</c:v>
                </c:pt>
                <c:pt idx="215">
                  <c:v>63.782388807990856</c:v>
                </c:pt>
                <c:pt idx="216">
                  <c:v>67.869834756392265</c:v>
                </c:pt>
                <c:pt idx="217">
                  <c:v>71.145811881107079</c:v>
                </c:pt>
                <c:pt idx="218">
                  <c:v>74.149611621049957</c:v>
                </c:pt>
                <c:pt idx="219">
                  <c:v>68.691304899487648</c:v>
                </c:pt>
                <c:pt idx="220">
                  <c:v>83.364574337026625</c:v>
                </c:pt>
                <c:pt idx="221">
                  <c:v>77.081051027005628</c:v>
                </c:pt>
                <c:pt idx="222">
                  <c:v>77.442705675189245</c:v>
                </c:pt>
                <c:pt idx="223">
                  <c:v>85.848475174915166</c:v>
                </c:pt>
                <c:pt idx="224">
                  <c:v>90.646012302246845</c:v>
                </c:pt>
                <c:pt idx="225">
                  <c:v>92.216449029172168</c:v>
                </c:pt>
                <c:pt idx="226">
                  <c:v>89.245259458613134</c:v>
                </c:pt>
                <c:pt idx="227">
                  <c:v>92.38008232483844</c:v>
                </c:pt>
                <c:pt idx="228">
                  <c:v>87.1793427826928</c:v>
                </c:pt>
                <c:pt idx="229">
                  <c:v>92.434622344213949</c:v>
                </c:pt>
                <c:pt idx="230">
                  <c:v>97.103662301526754</c:v>
                </c:pt>
                <c:pt idx="231">
                  <c:v>106.07271822014542</c:v>
                </c:pt>
                <c:pt idx="232">
                  <c:v>110.36242309504877</c:v>
                </c:pt>
                <c:pt idx="233">
                  <c:v>108.05875920042433</c:v>
                </c:pt>
                <c:pt idx="234">
                  <c:v>115.14616702343008</c:v>
                </c:pt>
                <c:pt idx="235">
                  <c:v>116.19153426066077</c:v>
                </c:pt>
                <c:pt idx="236">
                  <c:v>110.63453241481693</c:v>
                </c:pt>
                <c:pt idx="237">
                  <c:v>112.28834584939148</c:v>
                </c:pt>
                <c:pt idx="238">
                  <c:v>113.93646421629086</c:v>
                </c:pt>
                <c:pt idx="239">
                  <c:v>125.86270525423294</c:v>
                </c:pt>
                <c:pt idx="240">
                  <c:v>133.04746148103067</c:v>
                </c:pt>
                <c:pt idx="241">
                  <c:v>138.16086295475549</c:v>
                </c:pt>
                <c:pt idx="242">
                  <c:v>133.96634241284829</c:v>
                </c:pt>
                <c:pt idx="243">
                  <c:v>136.38490302839176</c:v>
                </c:pt>
                <c:pt idx="244">
                  <c:v>145.90163463651999</c:v>
                </c:pt>
                <c:pt idx="245">
                  <c:v>140.71388453432104</c:v>
                </c:pt>
                <c:pt idx="246">
                  <c:v>147.54502847881389</c:v>
                </c:pt>
                <c:pt idx="247">
                  <c:v>150.74356851399108</c:v>
                </c:pt>
                <c:pt idx="248">
                  <c:v>154.49236490305714</c:v>
                </c:pt>
                <c:pt idx="249">
                  <c:v>157.68602537209443</c:v>
                </c:pt>
                <c:pt idx="250">
                  <c:v>159.7063742117665</c:v>
                </c:pt>
                <c:pt idx="251">
                  <c:v>166.97894767284976</c:v>
                </c:pt>
                <c:pt idx="252">
                  <c:v>167.8468531428681</c:v>
                </c:pt>
                <c:pt idx="253">
                  <c:v>183.13013959888161</c:v>
                </c:pt>
                <c:pt idx="254">
                  <c:v>171.15779852670215</c:v>
                </c:pt>
                <c:pt idx="255">
                  <c:v>177.2522049467533</c:v>
                </c:pt>
                <c:pt idx="256">
                  <c:v>187.783327884784</c:v>
                </c:pt>
                <c:pt idx="257">
                  <c:v>180.39087460273788</c:v>
                </c:pt>
                <c:pt idx="258">
                  <c:v>190.4654805340503</c:v>
                </c:pt>
                <c:pt idx="259">
                  <c:v>205.64381086444007</c:v>
                </c:pt>
                <c:pt idx="260">
                  <c:v>211.63244410721279</c:v>
                </c:pt>
                <c:pt idx="261">
                  <c:v>209.87434526970134</c:v>
                </c:pt>
                <c:pt idx="262">
                  <c:v>214.61271763912646</c:v>
                </c:pt>
                <c:pt idx="263">
                  <c:v>218.52262439373425</c:v>
                </c:pt>
                <c:pt idx="264">
                  <c:v>220.58943653579007</c:v>
                </c:pt>
                <c:pt idx="265">
                  <c:v>227.01596422872149</c:v>
                </c:pt>
                <c:pt idx="266">
                  <c:v>219.35342327709645</c:v>
                </c:pt>
                <c:pt idx="267">
                  <c:v>234.07309781194783</c:v>
                </c:pt>
                <c:pt idx="268">
                  <c:v>242.70315612427146</c:v>
                </c:pt>
                <c:pt idx="269">
                  <c:v>239.30727390200531</c:v>
                </c:pt>
                <c:pt idx="270">
                  <c:v>241.00058049026967</c:v>
                </c:pt>
                <c:pt idx="271">
                  <c:v>247.69210010335047</c:v>
                </c:pt>
                <c:pt idx="272">
                  <c:v>256.99966370284471</c:v>
                </c:pt>
                <c:pt idx="273">
                  <c:v>259.64369718930527</c:v>
                </c:pt>
                <c:pt idx="274">
                  <c:v>272.44483090284825</c:v>
                </c:pt>
                <c:pt idx="275">
                  <c:v>278.26072138403242</c:v>
                </c:pt>
                <c:pt idx="276">
                  <c:v>290.50337818411595</c:v>
                </c:pt>
                <c:pt idx="277">
                  <c:v>291.40245082690763</c:v>
                </c:pt>
                <c:pt idx="278">
                  <c:v>286.933861020471</c:v>
                </c:pt>
                <c:pt idx="279">
                  <c:v>303.80958196670139</c:v>
                </c:pt>
                <c:pt idx="280">
                  <c:v>316.52628708527169</c:v>
                </c:pt>
                <c:pt idx="281">
                  <c:v>311.64847818151338</c:v>
                </c:pt>
                <c:pt idx="282">
                  <c:v>316.40068784200167</c:v>
                </c:pt>
                <c:pt idx="283">
                  <c:v>316.31362948152196</c:v>
                </c:pt>
                <c:pt idx="284">
                  <c:v>326.74971560377895</c:v>
                </c:pt>
                <c:pt idx="285">
                  <c:v>312.13284268492731</c:v>
                </c:pt>
                <c:pt idx="286">
                  <c:v>313.90082319506683</c:v>
                </c:pt>
                <c:pt idx="287">
                  <c:v>322.30940600599951</c:v>
                </c:pt>
                <c:pt idx="288">
                  <c:v>310.61899703114972</c:v>
                </c:pt>
                <c:pt idx="289">
                  <c:v>328.13227136233047</c:v>
                </c:pt>
                <c:pt idx="290">
                  <c:v>331.64840885986814</c:v>
                </c:pt>
                <c:pt idx="291">
                  <c:v>351.3593305512893</c:v>
                </c:pt>
                <c:pt idx="292">
                  <c:v>364.67318156542132</c:v>
                </c:pt>
                <c:pt idx="293">
                  <c:v>373.64744497237348</c:v>
                </c:pt>
                <c:pt idx="294">
                  <c:v>393.13846082544313</c:v>
                </c:pt>
                <c:pt idx="295">
                  <c:v>403.53157300393934</c:v>
                </c:pt>
                <c:pt idx="296">
                  <c:v>420.08403088857136</c:v>
                </c:pt>
                <c:pt idx="297">
                  <c:v>411.80999464319621</c:v>
                </c:pt>
                <c:pt idx="298">
                  <c:v>412.77843059334123</c:v>
                </c:pt>
                <c:pt idx="299">
                  <c:v>404.80237852747433</c:v>
                </c:pt>
                <c:pt idx="300">
                  <c:v>406.49460602195995</c:v>
                </c:pt>
                <c:pt idx="301">
                  <c:v>384.04414709130998</c:v>
                </c:pt>
                <c:pt idx="302">
                  <c:v>389.19402190925149</c:v>
                </c:pt>
                <c:pt idx="303">
                  <c:v>369.81144422232234</c:v>
                </c:pt>
                <c:pt idx="304">
                  <c:v>389.63868700558686</c:v>
                </c:pt>
                <c:pt idx="305">
                  <c:v>421.14937798873626</c:v>
                </c:pt>
                <c:pt idx="306">
                  <c:v>439.57543333080741</c:v>
                </c:pt>
                <c:pt idx="307">
                  <c:v>469.56569754055556</c:v>
                </c:pt>
                <c:pt idx="308">
                  <c:v>496.76379011880749</c:v>
                </c:pt>
                <c:pt idx="309">
                  <c:v>522.72655192697448</c:v>
                </c:pt>
                <c:pt idx="310">
                  <c:v>542.65072380756055</c:v>
                </c:pt>
                <c:pt idx="311">
                  <c:v>573.33469399793626</c:v>
                </c:pt>
                <c:pt idx="312">
                  <c:v>606.80828399149186</c:v>
                </c:pt>
                <c:pt idx="313">
                  <c:v>615.39081558219902</c:v>
                </c:pt>
                <c:pt idx="314">
                  <c:v>573.30568766718829</c:v>
                </c:pt>
                <c:pt idx="315">
                  <c:v>567.96965872188298</c:v>
                </c:pt>
                <c:pt idx="316">
                  <c:v>569.70561361406612</c:v>
                </c:pt>
                <c:pt idx="317">
                  <c:v>581.56003712955192</c:v>
                </c:pt>
                <c:pt idx="318">
                  <c:v>599.39587139260505</c:v>
                </c:pt>
                <c:pt idx="319">
                  <c:v>585.15822552643886</c:v>
                </c:pt>
                <c:pt idx="320">
                  <c:v>602.53536394650882</c:v>
                </c:pt>
                <c:pt idx="321">
                  <c:v>617.64553644667058</c:v>
                </c:pt>
                <c:pt idx="322">
                  <c:v>627.99237477103418</c:v>
                </c:pt>
                <c:pt idx="323">
                  <c:v>629.24328327611113</c:v>
                </c:pt>
                <c:pt idx="324">
                  <c:v>633.89713855618356</c:v>
                </c:pt>
                <c:pt idx="325">
                  <c:v>649.41541478256113</c:v>
                </c:pt>
                <c:pt idx="326">
                  <c:v>662.62858894256487</c:v>
                </c:pt>
                <c:pt idx="327">
                  <c:v>672.40986932359476</c:v>
                </c:pt>
                <c:pt idx="328">
                  <c:v>666.3864065094815</c:v>
                </c:pt>
                <c:pt idx="329">
                  <c:v>687.81977072143263</c:v>
                </c:pt>
                <c:pt idx="330">
                  <c:v>697.74560135355659</c:v>
                </c:pt>
                <c:pt idx="331">
                  <c:v>710.77672648442831</c:v>
                </c:pt>
                <c:pt idx="332">
                  <c:v>707.25706455968316</c:v>
                </c:pt>
                <c:pt idx="333">
                  <c:v>711.15874520531861</c:v>
                </c:pt>
                <c:pt idx="334">
                  <c:v>731.32979547454215</c:v>
                </c:pt>
                <c:pt idx="335">
                  <c:v>739.09313496581649</c:v>
                </c:pt>
                <c:pt idx="336">
                  <c:v>734.52268300990363</c:v>
                </c:pt>
                <c:pt idx="337">
                  <c:v>757.29203697447201</c:v>
                </c:pt>
                <c:pt idx="338">
                  <c:v>764.23077184557405</c:v>
                </c:pt>
                <c:pt idx="339">
                  <c:v>771.74336868832552</c:v>
                </c:pt>
                <c:pt idx="340">
                  <c:v>791.6274325088624</c:v>
                </c:pt>
                <c:pt idx="341">
                  <c:v>796.32585189804195</c:v>
                </c:pt>
                <c:pt idx="342">
                  <c:v>785.58900086038147</c:v>
                </c:pt>
                <c:pt idx="343">
                  <c:v>802.07617100874199</c:v>
                </c:pt>
                <c:pt idx="344">
                  <c:v>813.43071910186245</c:v>
                </c:pt>
                <c:pt idx="345">
                  <c:v>825.52496869083666</c:v>
                </c:pt>
                <c:pt idx="346">
                  <c:v>836.64410358881548</c:v>
                </c:pt>
                <c:pt idx="347">
                  <c:v>859.0036032299447</c:v>
                </c:pt>
                <c:pt idx="348">
                  <c:v>853.56379203322172</c:v>
                </c:pt>
                <c:pt idx="349">
                  <c:v>866.88048418824951</c:v>
                </c:pt>
                <c:pt idx="350">
                  <c:v>875.55890206879485</c:v>
                </c:pt>
                <c:pt idx="351">
                  <c:v>884.95784910535031</c:v>
                </c:pt>
                <c:pt idx="352">
                  <c:v>896.43290687399133</c:v>
                </c:pt>
                <c:pt idx="353">
                  <c:v>897.84022849188023</c:v>
                </c:pt>
                <c:pt idx="354">
                  <c:v>911.08266902609694</c:v>
                </c:pt>
                <c:pt idx="355">
                  <c:v>931.51986998299674</c:v>
                </c:pt>
                <c:pt idx="356">
                  <c:v>929.45627224116492</c:v>
                </c:pt>
                <c:pt idx="357">
                  <c:v>953.89602571160867</c:v>
                </c:pt>
                <c:pt idx="358">
                  <c:v>952.0101860143327</c:v>
                </c:pt>
                <c:pt idx="359">
                  <c:v>959.32379357282525</c:v>
                </c:pt>
                <c:pt idx="360">
                  <c:v>986.5509034728276</c:v>
                </c:pt>
                <c:pt idx="361">
                  <c:v>987.2524089522135</c:v>
                </c:pt>
                <c:pt idx="362">
                  <c:v>999.42177097814124</c:v>
                </c:pt>
                <c:pt idx="363">
                  <c:v>1013.6335381083701</c:v>
                </c:pt>
                <c:pt idx="364">
                  <c:v>1040.7719502691855</c:v>
                </c:pt>
                <c:pt idx="365">
                  <c:v>1033.19366658114</c:v>
                </c:pt>
                <c:pt idx="366">
                  <c:v>1060.9741315994024</c:v>
                </c:pt>
                <c:pt idx="367">
                  <c:v>1066.4925416678714</c:v>
                </c:pt>
                <c:pt idx="368">
                  <c:v>1079.259797266056</c:v>
                </c:pt>
                <c:pt idx="369">
                  <c:v>1089.2340042158573</c:v>
                </c:pt>
                <c:pt idx="370">
                  <c:v>1099.1159140447844</c:v>
                </c:pt>
                <c:pt idx="371">
                  <c:v>1114.7306880603364</c:v>
                </c:pt>
                <c:pt idx="372">
                  <c:v>1124.1877520054254</c:v>
                </c:pt>
                <c:pt idx="373">
                  <c:v>1150.6152131834913</c:v>
                </c:pt>
                <c:pt idx="374">
                  <c:v>1155.7175413543084</c:v>
                </c:pt>
                <c:pt idx="375">
                  <c:v>1172.1117099377263</c:v>
                </c:pt>
                <c:pt idx="376">
                  <c:v>1195.7241973396629</c:v>
                </c:pt>
                <c:pt idx="377">
                  <c:v>1204.8081618940585</c:v>
                </c:pt>
                <c:pt idx="378">
                  <c:v>1224.3557302405486</c:v>
                </c:pt>
                <c:pt idx="379">
                  <c:v>1253.6384655932106</c:v>
                </c:pt>
                <c:pt idx="380">
                  <c:v>1282.9248334988386</c:v>
                </c:pt>
                <c:pt idx="381">
                  <c:v>1285.1187052167834</c:v>
                </c:pt>
                <c:pt idx="382">
                  <c:v>1289.7088700416239</c:v>
                </c:pt>
                <c:pt idx="383">
                  <c:v>1315.5847656139508</c:v>
                </c:pt>
                <c:pt idx="384">
                  <c:v>1330.5740414037259</c:v>
                </c:pt>
                <c:pt idx="385">
                  <c:v>1357.6012379753229</c:v>
                </c:pt>
                <c:pt idx="386">
                  <c:v>1370.8154220733768</c:v>
                </c:pt>
                <c:pt idx="387">
                  <c:v>1341.6766133249578</c:v>
                </c:pt>
                <c:pt idx="388">
                  <c:v>1425.7414907869886</c:v>
                </c:pt>
                <c:pt idx="389">
                  <c:v>1454.1065602606564</c:v>
                </c:pt>
                <c:pt idx="390">
                  <c:v>1467.3026176682674</c:v>
                </c:pt>
                <c:pt idx="391">
                  <c:v>1487.5933453804466</c:v>
                </c:pt>
                <c:pt idx="392">
                  <c:v>1512.5914515937261</c:v>
                </c:pt>
                <c:pt idx="393">
                  <c:v>1536.9948205888411</c:v>
                </c:pt>
                <c:pt idx="394">
                  <c:v>1555.2670590130131</c:v>
                </c:pt>
                <c:pt idx="395">
                  <c:v>1579.6902926666153</c:v>
                </c:pt>
                <c:pt idx="396">
                  <c:v>1609.5641365616552</c:v>
                </c:pt>
                <c:pt idx="397">
                  <c:v>1632.664103415616</c:v>
                </c:pt>
                <c:pt idx="398">
                  <c:v>1660.552881914384</c:v>
                </c:pt>
                <c:pt idx="399">
                  <c:v>1686.452754957802</c:v>
                </c:pt>
                <c:pt idx="400">
                  <c:v>1721.9199758351588</c:v>
                </c:pt>
                <c:pt idx="401">
                  <c:v>1740.2617609259894</c:v>
                </c:pt>
                <c:pt idx="402">
                  <c:v>1774.3959213454896</c:v>
                </c:pt>
                <c:pt idx="403">
                  <c:v>1799.4778954367871</c:v>
                </c:pt>
                <c:pt idx="404">
                  <c:v>1824.4870549455054</c:v>
                </c:pt>
                <c:pt idx="405">
                  <c:v>1868.8216011524701</c:v>
                </c:pt>
                <c:pt idx="406">
                  <c:v>1885.6829780264779</c:v>
                </c:pt>
                <c:pt idx="407">
                  <c:v>1917.7418501428097</c:v>
                </c:pt>
                <c:pt idx="408">
                  <c:v>1944.7874860612415</c:v>
                </c:pt>
                <c:pt idx="409">
                  <c:v>1987.5353585390276</c:v>
                </c:pt>
                <c:pt idx="410">
                  <c:v>2012.6462946660195</c:v>
                </c:pt>
                <c:pt idx="411">
                  <c:v>2051.8551183375407</c:v>
                </c:pt>
                <c:pt idx="412">
                  <c:v>2085.6037989452689</c:v>
                </c:pt>
                <c:pt idx="413">
                  <c:v>2119.9956698819819</c:v>
                </c:pt>
                <c:pt idx="414">
                  <c:v>2157.1171478969072</c:v>
                </c:pt>
                <c:pt idx="415">
                  <c:v>2195.2103623203648</c:v>
                </c:pt>
                <c:pt idx="416">
                  <c:v>2213.1807549898813</c:v>
                </c:pt>
                <c:pt idx="417">
                  <c:v>2269.4115795486882</c:v>
                </c:pt>
                <c:pt idx="418">
                  <c:v>2301.4802411075716</c:v>
                </c:pt>
                <c:pt idx="419">
                  <c:v>2336.5074284803527</c:v>
                </c:pt>
                <c:pt idx="420">
                  <c:v>2369.1157761018767</c:v>
                </c:pt>
                <c:pt idx="421">
                  <c:v>2422.1231683743181</c:v>
                </c:pt>
                <c:pt idx="422">
                  <c:v>2456.3191194575725</c:v>
                </c:pt>
                <c:pt idx="423">
                  <c:v>2479.9535892915892</c:v>
                </c:pt>
                <c:pt idx="424">
                  <c:v>2511.3913033492386</c:v>
                </c:pt>
                <c:pt idx="425">
                  <c:v>2537.1632206175545</c:v>
                </c:pt>
                <c:pt idx="426">
                  <c:v>2602.2696703506176</c:v>
                </c:pt>
                <c:pt idx="427">
                  <c:v>2620.6767859034057</c:v>
                </c:pt>
                <c:pt idx="428">
                  <c:v>2666.768637771981</c:v>
                </c:pt>
                <c:pt idx="429">
                  <c:v>2699.3792471643919</c:v>
                </c:pt>
                <c:pt idx="430">
                  <c:v>2763.9556877720383</c:v>
                </c:pt>
                <c:pt idx="431">
                  <c:v>2805.7753207442593</c:v>
                </c:pt>
                <c:pt idx="432">
                  <c:v>2843.7761165800462</c:v>
                </c:pt>
                <c:pt idx="433">
                  <c:v>2892.6501438708569</c:v>
                </c:pt>
                <c:pt idx="434">
                  <c:v>2941.8076934767278</c:v>
                </c:pt>
                <c:pt idx="435">
                  <c:v>2974.3955394555496</c:v>
                </c:pt>
                <c:pt idx="436">
                  <c:v>3032.3571165984445</c:v>
                </c:pt>
                <c:pt idx="437">
                  <c:v>3062.8358252667749</c:v>
                </c:pt>
                <c:pt idx="438">
                  <c:v>3110.7076083357997</c:v>
                </c:pt>
                <c:pt idx="439">
                  <c:v>3165.9146202248612</c:v>
                </c:pt>
                <c:pt idx="440">
                  <c:v>3179.0965389536941</c:v>
                </c:pt>
                <c:pt idx="441">
                  <c:v>3280.817930461129</c:v>
                </c:pt>
                <c:pt idx="442">
                  <c:v>3276.8217850058541</c:v>
                </c:pt>
                <c:pt idx="443">
                  <c:v>3344.5424626479976</c:v>
                </c:pt>
                <c:pt idx="444">
                  <c:v>3417.9898289663493</c:v>
                </c:pt>
                <c:pt idx="445">
                  <c:v>3441.8367374665859</c:v>
                </c:pt>
                <c:pt idx="446">
                  <c:v>3496.1078516853736</c:v>
                </c:pt>
                <c:pt idx="447">
                  <c:v>3548.6034562492787</c:v>
                </c:pt>
                <c:pt idx="448">
                  <c:v>3580.0711090547234</c:v>
                </c:pt>
                <c:pt idx="449">
                  <c:v>3659.0434028592149</c:v>
                </c:pt>
                <c:pt idx="450">
                  <c:v>3680.8630651596682</c:v>
                </c:pt>
                <c:pt idx="451">
                  <c:v>3744.3520183775349</c:v>
                </c:pt>
                <c:pt idx="452">
                  <c:v>3765.4105687200176</c:v>
                </c:pt>
                <c:pt idx="453">
                  <c:v>3833.1529113879669</c:v>
                </c:pt>
                <c:pt idx="454">
                  <c:v>3889.4441954644835</c:v>
                </c:pt>
                <c:pt idx="455">
                  <c:v>3940.8295412305888</c:v>
                </c:pt>
                <c:pt idx="456">
                  <c:v>3972.0200570540592</c:v>
                </c:pt>
                <c:pt idx="457">
                  <c:v>4045.1705959647516</c:v>
                </c:pt>
                <c:pt idx="458">
                  <c:v>4082.6597262669029</c:v>
                </c:pt>
                <c:pt idx="459">
                  <c:v>4225.702235751326</c:v>
                </c:pt>
                <c:pt idx="460">
                  <c:v>4290.22436543401</c:v>
                </c:pt>
                <c:pt idx="461">
                  <c:v>4264.6686375980662</c:v>
                </c:pt>
                <c:pt idx="462">
                  <c:v>4388.9869590894423</c:v>
                </c:pt>
                <c:pt idx="463">
                  <c:v>4447.2071388346603</c:v>
                </c:pt>
                <c:pt idx="464">
                  <c:v>4551.6249220654954</c:v>
                </c:pt>
                <c:pt idx="465">
                  <c:v>4548.6481972386846</c:v>
                </c:pt>
                <c:pt idx="466">
                  <c:v>4669.6967096498893</c:v>
                </c:pt>
                <c:pt idx="467">
                  <c:v>4697.984224299219</c:v>
                </c:pt>
                <c:pt idx="468">
                  <c:v>4751.5328017929105</c:v>
                </c:pt>
                <c:pt idx="469">
                  <c:v>4803.7346056164142</c:v>
                </c:pt>
                <c:pt idx="470">
                  <c:v>4890.7770060745652</c:v>
                </c:pt>
                <c:pt idx="471">
                  <c:v>4896.4312962623299</c:v>
                </c:pt>
                <c:pt idx="472">
                  <c:v>5002.2004091263689</c:v>
                </c:pt>
                <c:pt idx="473">
                  <c:v>5018.3818610365697</c:v>
                </c:pt>
                <c:pt idx="474">
                  <c:v>5102.3163500641522</c:v>
                </c:pt>
                <c:pt idx="475">
                  <c:v>5171.283955910917</c:v>
                </c:pt>
                <c:pt idx="476">
                  <c:v>5196.4463862201101</c:v>
                </c:pt>
                <c:pt idx="477">
                  <c:v>5271.2855581071999</c:v>
                </c:pt>
                <c:pt idx="478">
                  <c:v>5345.2273966862695</c:v>
                </c:pt>
                <c:pt idx="479">
                  <c:v>5404.3348504336973</c:v>
                </c:pt>
                <c:pt idx="480">
                  <c:v>5417.7397059740142</c:v>
                </c:pt>
                <c:pt idx="481">
                  <c:v>5510.7761280640743</c:v>
                </c:pt>
                <c:pt idx="482">
                  <c:v>5557.3447322749325</c:v>
                </c:pt>
                <c:pt idx="483">
                  <c:v>5615.2233362684692</c:v>
                </c:pt>
                <c:pt idx="484">
                  <c:v>5662.2417903517598</c:v>
                </c:pt>
                <c:pt idx="485">
                  <c:v>5742.4085369625973</c:v>
                </c:pt>
                <c:pt idx="486">
                  <c:v>5805.0458295034987</c:v>
                </c:pt>
                <c:pt idx="487">
                  <c:v>5854.3944050140608</c:v>
                </c:pt>
                <c:pt idx="488">
                  <c:v>5935.3456865516073</c:v>
                </c:pt>
                <c:pt idx="489">
                  <c:v>6031.151606230309</c:v>
                </c:pt>
                <c:pt idx="490">
                  <c:v>6067.5117681735137</c:v>
                </c:pt>
                <c:pt idx="491">
                  <c:v>6146.4704899165963</c:v>
                </c:pt>
                <c:pt idx="492">
                  <c:v>6172.3024397375011</c:v>
                </c:pt>
                <c:pt idx="493">
                  <c:v>6234.2963886515126</c:v>
                </c:pt>
                <c:pt idx="494">
                  <c:v>6328.3285719713876</c:v>
                </c:pt>
                <c:pt idx="495">
                  <c:v>6388.5614820856617</c:v>
                </c:pt>
                <c:pt idx="496">
                  <c:v>6475.3775888366199</c:v>
                </c:pt>
                <c:pt idx="497">
                  <c:v>6518.412054301868</c:v>
                </c:pt>
                <c:pt idx="498">
                  <c:v>6574.0897352915108</c:v>
                </c:pt>
                <c:pt idx="499">
                  <c:v>6661.2592828314664</c:v>
                </c:pt>
                <c:pt idx="500">
                  <c:v>6755.8505349051084</c:v>
                </c:pt>
                <c:pt idx="501">
                  <c:v>6824.0589252263926</c:v>
                </c:pt>
                <c:pt idx="502">
                  <c:v>6849.0135453587509</c:v>
                </c:pt>
                <c:pt idx="503">
                  <c:v>6923.42929805314</c:v>
                </c:pt>
                <c:pt idx="504">
                  <c:v>6994.985098256956</c:v>
                </c:pt>
                <c:pt idx="505">
                  <c:v>7063.8638148593436</c:v>
                </c:pt>
                <c:pt idx="506">
                  <c:v>7145.6051488418489</c:v>
                </c:pt>
                <c:pt idx="507">
                  <c:v>7235.3350903707087</c:v>
                </c:pt>
                <c:pt idx="508">
                  <c:v>7274.9349095546113</c:v>
                </c:pt>
                <c:pt idx="509">
                  <c:v>7343.8198917707023</c:v>
                </c:pt>
                <c:pt idx="510">
                  <c:v>7419.9280542513925</c:v>
                </c:pt>
                <c:pt idx="511">
                  <c:v>7518.8684080735657</c:v>
                </c:pt>
                <c:pt idx="512">
                  <c:v>7572.0174535580072</c:v>
                </c:pt>
                <c:pt idx="513">
                  <c:v>7629.8192802306767</c:v>
                </c:pt>
                <c:pt idx="514">
                  <c:v>7687.6211069033452</c:v>
                </c:pt>
                <c:pt idx="515">
                  <c:v>7846.3661439532289</c:v>
                </c:pt>
                <c:pt idx="516">
                  <c:v>7875.4402575728109</c:v>
                </c:pt>
                <c:pt idx="517">
                  <c:v>7930.9100313401414</c:v>
                </c:pt>
                <c:pt idx="518">
                  <c:v>7999.5957954361565</c:v>
                </c:pt>
                <c:pt idx="519">
                  <c:v>8096.2452271826551</c:v>
                </c:pt>
                <c:pt idx="520">
                  <c:v>8198.1085022860407</c:v>
                </c:pt>
                <c:pt idx="521">
                  <c:v>8273.3271802786276</c:v>
                </c:pt>
                <c:pt idx="522">
                  <c:v>8392.6270865551014</c:v>
                </c:pt>
                <c:pt idx="523">
                  <c:v>8419.4775563257808</c:v>
                </c:pt>
                <c:pt idx="524">
                  <c:v>8556.8814575254764</c:v>
                </c:pt>
                <c:pt idx="525">
                  <c:v>8605.276325065799</c:v>
                </c:pt>
                <c:pt idx="526">
                  <c:v>8691.6308546987912</c:v>
                </c:pt>
                <c:pt idx="527">
                  <c:v>8753.9975927408341</c:v>
                </c:pt>
                <c:pt idx="528">
                  <c:v>8827.1387218655291</c:v>
                </c:pt>
                <c:pt idx="529">
                  <c:v>8931.0362688171226</c:v>
                </c:pt>
                <c:pt idx="530">
                  <c:v>9001.5367204227368</c:v>
                </c:pt>
                <c:pt idx="531">
                  <c:v>9113.5371466614597</c:v>
                </c:pt>
                <c:pt idx="532">
                  <c:v>9155.951270040543</c:v>
                </c:pt>
                <c:pt idx="533">
                  <c:v>9247.9936071333359</c:v>
                </c:pt>
                <c:pt idx="534">
                  <c:v>9380.9948988137257</c:v>
                </c:pt>
                <c:pt idx="535">
                  <c:v>9413.2059021303958</c:v>
                </c:pt>
                <c:pt idx="536">
                  <c:v>9510.8087292959499</c:v>
                </c:pt>
                <c:pt idx="537">
                  <c:v>9536.3429871397566</c:v>
                </c:pt>
                <c:pt idx="538">
                  <c:v>9632.1708438771184</c:v>
                </c:pt>
                <c:pt idx="539">
                  <c:v>9710.4797917156739</c:v>
                </c:pt>
                <c:pt idx="540">
                  <c:v>9827.9755657276637</c:v>
                </c:pt>
                <c:pt idx="541">
                  <c:v>9915.9408681189507</c:v>
                </c:pt>
                <c:pt idx="542">
                  <c:v>9951.9114913919402</c:v>
                </c:pt>
                <c:pt idx="543">
                  <c:v>10100.434926293456</c:v>
                </c:pt>
                <c:pt idx="544">
                  <c:v>10131.544449805293</c:v>
                </c:pt>
                <c:pt idx="545">
                  <c:v>10258.405643890321</c:v>
                </c:pt>
                <c:pt idx="546">
                  <c:v>10308.949990999674</c:v>
                </c:pt>
                <c:pt idx="547">
                  <c:v>10418.277380318015</c:v>
                </c:pt>
                <c:pt idx="548">
                  <c:v>10509.162412186073</c:v>
                </c:pt>
                <c:pt idx="549">
                  <c:v>10563.833048142949</c:v>
                </c:pt>
                <c:pt idx="550">
                  <c:v>10657.628421419517</c:v>
                </c:pt>
                <c:pt idx="551">
                  <c:v>10783.771864700911</c:v>
                </c:pt>
                <c:pt idx="552">
                  <c:v>10829.334565796045</c:v>
                </c:pt>
                <c:pt idx="553">
                  <c:v>10919.714587297163</c:v>
                </c:pt>
                <c:pt idx="554">
                  <c:v>11030.310174270124</c:v>
                </c:pt>
                <c:pt idx="555">
                  <c:v>11112.567160106908</c:v>
                </c:pt>
                <c:pt idx="556">
                  <c:v>11190.393750221874</c:v>
                </c:pt>
                <c:pt idx="557">
                  <c:v>11297.11125389615</c:v>
                </c:pt>
                <c:pt idx="558">
                  <c:v>11404.205326647651</c:v>
                </c:pt>
                <c:pt idx="559">
                  <c:v>11544.10462211409</c:v>
                </c:pt>
                <c:pt idx="560">
                  <c:v>11611.816882326524</c:v>
                </c:pt>
                <c:pt idx="561">
                  <c:v>11740.613198946092</c:v>
                </c:pt>
                <c:pt idx="562">
                  <c:v>11806.4685802232</c:v>
                </c:pt>
                <c:pt idx="563">
                  <c:v>11953.310146378235</c:v>
                </c:pt>
                <c:pt idx="564">
                  <c:v>12033.413962595772</c:v>
                </c:pt>
                <c:pt idx="565">
                  <c:v>12097.835149517608</c:v>
                </c:pt>
                <c:pt idx="566">
                  <c:v>12215.455703083002</c:v>
                </c:pt>
                <c:pt idx="567">
                  <c:v>12291.339443370602</c:v>
                </c:pt>
                <c:pt idx="568">
                  <c:v>12410.534637112871</c:v>
                </c:pt>
                <c:pt idx="569">
                  <c:v>12503.596752052697</c:v>
                </c:pt>
                <c:pt idx="570">
                  <c:v>12609.124361560282</c:v>
                </c:pt>
                <c:pt idx="571">
                  <c:v>12715.882342002998</c:v>
                </c:pt>
                <c:pt idx="572">
                  <c:v>12834.009392659504</c:v>
                </c:pt>
                <c:pt idx="573">
                  <c:v>12909.739904320464</c:v>
                </c:pt>
                <c:pt idx="574">
                  <c:v>13005.171591017517</c:v>
                </c:pt>
                <c:pt idx="575">
                  <c:v>13132.807581367568</c:v>
                </c:pt>
                <c:pt idx="576">
                  <c:v>13207.42593541297</c:v>
                </c:pt>
                <c:pt idx="577">
                  <c:v>13314.151050441838</c:v>
                </c:pt>
                <c:pt idx="578">
                  <c:v>13387.580903359536</c:v>
                </c:pt>
                <c:pt idx="579">
                  <c:v>13523.627429649985</c:v>
                </c:pt>
                <c:pt idx="580">
                  <c:v>13585.590622708969</c:v>
                </c:pt>
                <c:pt idx="581">
                  <c:v>13726.783333201149</c:v>
                </c:pt>
                <c:pt idx="582">
                  <c:v>13825.327505608118</c:v>
                </c:pt>
                <c:pt idx="583">
                  <c:v>13952.394883122364</c:v>
                </c:pt>
                <c:pt idx="584">
                  <c:v>14006.578588246286</c:v>
                </c:pt>
                <c:pt idx="585">
                  <c:v>14127.116332621865</c:v>
                </c:pt>
                <c:pt idx="586">
                  <c:v>14215.318721910158</c:v>
                </c:pt>
                <c:pt idx="587">
                  <c:v>14328.642353000068</c:v>
                </c:pt>
                <c:pt idx="588">
                  <c:v>14462.596522484715</c:v>
                </c:pt>
                <c:pt idx="589">
                  <c:v>14519.608189039021</c:v>
                </c:pt>
                <c:pt idx="590">
                  <c:v>14609.074591286901</c:v>
                </c:pt>
                <c:pt idx="591">
                  <c:v>14728.144341314794</c:v>
                </c:pt>
                <c:pt idx="592">
                  <c:v>14840.301163371316</c:v>
                </c:pt>
                <c:pt idx="593">
                  <c:v>14920.327306458496</c:v>
                </c:pt>
                <c:pt idx="594">
                  <c:v>15015.549029078007</c:v>
                </c:pt>
                <c:pt idx="595">
                  <c:v>15146.82254132731</c:v>
                </c:pt>
                <c:pt idx="596">
                  <c:v>15237.734131135545</c:v>
                </c:pt>
                <c:pt idx="597">
                  <c:v>15381.677429845953</c:v>
                </c:pt>
                <c:pt idx="598">
                  <c:v>15473.471791656229</c:v>
                </c:pt>
                <c:pt idx="599">
                  <c:v>15572.348923010957</c:v>
                </c:pt>
                <c:pt idx="600">
                  <c:v>15718.032894573207</c:v>
                </c:pt>
                <c:pt idx="601">
                  <c:v>15787.206463943292</c:v>
                </c:pt>
                <c:pt idx="602">
                  <c:v>15873.351582249454</c:v>
                </c:pt>
                <c:pt idx="603">
                  <c:v>16044.817487595412</c:v>
                </c:pt>
                <c:pt idx="604">
                  <c:v>16076.241420890663</c:v>
                </c:pt>
                <c:pt idx="605">
                  <c:v>16254.331033442944</c:v>
                </c:pt>
                <c:pt idx="606">
                  <c:v>16323.774505408161</c:v>
                </c:pt>
                <c:pt idx="607">
                  <c:v>16433.287765257923</c:v>
                </c:pt>
                <c:pt idx="608">
                  <c:v>16555.873141149841</c:v>
                </c:pt>
                <c:pt idx="609">
                  <c:v>16655.101681436601</c:v>
                </c:pt>
                <c:pt idx="610">
                  <c:v>16806.615282765928</c:v>
                </c:pt>
                <c:pt idx="611">
                  <c:v>16838.056856652562</c:v>
                </c:pt>
                <c:pt idx="612">
                  <c:v>17062.487781802469</c:v>
                </c:pt>
                <c:pt idx="613">
                  <c:v>17091.371899289308</c:v>
                </c:pt>
                <c:pt idx="614">
                  <c:v>17187.319809995432</c:v>
                </c:pt>
                <c:pt idx="615">
                  <c:v>17316.778262058819</c:v>
                </c:pt>
                <c:pt idx="616">
                  <c:v>17431.257708254274</c:v>
                </c:pt>
                <c:pt idx="617">
                  <c:v>17563.671584485521</c:v>
                </c:pt>
                <c:pt idx="618">
                  <c:v>17638.729280078052</c:v>
                </c:pt>
                <c:pt idx="619">
                  <c:v>17771.521728739248</c:v>
                </c:pt>
                <c:pt idx="620">
                  <c:v>17927.646779094277</c:v>
                </c:pt>
                <c:pt idx="621">
                  <c:v>18047.279949903717</c:v>
                </c:pt>
                <c:pt idx="622">
                  <c:v>18147.52416389099</c:v>
                </c:pt>
                <c:pt idx="623">
                  <c:v>18291.072709530825</c:v>
                </c:pt>
                <c:pt idx="624">
                  <c:v>18414.931419399731</c:v>
                </c:pt>
                <c:pt idx="625">
                  <c:v>18503.217444854687</c:v>
                </c:pt>
                <c:pt idx="626">
                  <c:v>18668.631947225054</c:v>
                </c:pt>
                <c:pt idx="627">
                  <c:v>18747.188665258083</c:v>
                </c:pt>
                <c:pt idx="628">
                  <c:v>18851.587364800111</c:v>
                </c:pt>
                <c:pt idx="629">
                  <c:v>18959.035635912183</c:v>
                </c:pt>
                <c:pt idx="630">
                  <c:v>19051.678703136895</c:v>
                </c:pt>
                <c:pt idx="631">
                  <c:v>19221.740934235113</c:v>
                </c:pt>
                <c:pt idx="632">
                  <c:v>19335.086290093896</c:v>
                </c:pt>
                <c:pt idx="633">
                  <c:v>19383.626097259577</c:v>
                </c:pt>
                <c:pt idx="634">
                  <c:v>19572.766791661754</c:v>
                </c:pt>
                <c:pt idx="635">
                  <c:v>19739.048008402766</c:v>
                </c:pt>
                <c:pt idx="636">
                  <c:v>19796.492607225464</c:v>
                </c:pt>
                <c:pt idx="637">
                  <c:v>19899.387453422711</c:v>
                </c:pt>
                <c:pt idx="638">
                  <c:v>20019.510527597024</c:v>
                </c:pt>
                <c:pt idx="639">
                  <c:v>20117.263736971036</c:v>
                </c:pt>
                <c:pt idx="640">
                  <c:v>20219.658139816209</c:v>
                </c:pt>
                <c:pt idx="641">
                  <c:v>20443.412509123362</c:v>
                </c:pt>
                <c:pt idx="642">
                  <c:v>20574.102704449488</c:v>
                </c:pt>
                <c:pt idx="643">
                  <c:v>20700.683932366574</c:v>
                </c:pt>
                <c:pt idx="644">
                  <c:v>20814.992609204033</c:v>
                </c:pt>
                <c:pt idx="645">
                  <c:v>20961.671133420292</c:v>
                </c:pt>
                <c:pt idx="646">
                  <c:v>21012.831653927638</c:v>
                </c:pt>
                <c:pt idx="647">
                  <c:v>21219.751954150361</c:v>
                </c:pt>
                <c:pt idx="648">
                  <c:v>21341.945005150181</c:v>
                </c:pt>
                <c:pt idx="649">
                  <c:v>21430.92626525275</c:v>
                </c:pt>
                <c:pt idx="650">
                  <c:v>21576.513269359151</c:v>
                </c:pt>
                <c:pt idx="651">
                  <c:v>21707.499597926399</c:v>
                </c:pt>
                <c:pt idx="652">
                  <c:v>21824.602883313699</c:v>
                </c:pt>
                <c:pt idx="653">
                  <c:v>21915.33726436615</c:v>
                </c:pt>
                <c:pt idx="654">
                  <c:v>22050.010445154217</c:v>
                </c:pt>
                <c:pt idx="655">
                  <c:v>22239.461876627185</c:v>
                </c:pt>
                <c:pt idx="656">
                  <c:v>22272.681026158381</c:v>
                </c:pt>
                <c:pt idx="657">
                  <c:v>22425.60650716356</c:v>
                </c:pt>
                <c:pt idx="658">
                  <c:v>22540.40489633994</c:v>
                </c:pt>
                <c:pt idx="659">
                  <c:v>22666.382090871961</c:v>
                </c:pt>
                <c:pt idx="660">
                  <c:v>22827.116446309556</c:v>
                </c:pt>
                <c:pt idx="661">
                  <c:v>22934.994462314131</c:v>
                </c:pt>
                <c:pt idx="662">
                  <c:v>23037.770703562441</c:v>
                </c:pt>
                <c:pt idx="663">
                  <c:v>23184.259249169481</c:v>
                </c:pt>
                <c:pt idx="664">
                  <c:v>23318.329156745585</c:v>
                </c:pt>
                <c:pt idx="665">
                  <c:v>23452.534221962411</c:v>
                </c:pt>
                <c:pt idx="666">
                  <c:v>23608.424474676223</c:v>
                </c:pt>
                <c:pt idx="667">
                  <c:v>23709.086911088973</c:v>
                </c:pt>
                <c:pt idx="668">
                  <c:v>23866.61468696556</c:v>
                </c:pt>
                <c:pt idx="669">
                  <c:v>24057.381557489698</c:v>
                </c:pt>
                <c:pt idx="670">
                  <c:v>24147.707701851639</c:v>
                </c:pt>
                <c:pt idx="671">
                  <c:v>24279.858851222532</c:v>
                </c:pt>
                <c:pt idx="672">
                  <c:v>24395.613600134107</c:v>
                </c:pt>
                <c:pt idx="673">
                  <c:v>24540.873981088138</c:v>
                </c:pt>
                <c:pt idx="674">
                  <c:v>24672.101615628653</c:v>
                </c:pt>
                <c:pt idx="675">
                  <c:v>24776.708766008429</c:v>
                </c:pt>
                <c:pt idx="676">
                  <c:v>24954.30042924318</c:v>
                </c:pt>
                <c:pt idx="677">
                  <c:v>25013.669756655509</c:v>
                </c:pt>
                <c:pt idx="678">
                  <c:v>25191.221432141603</c:v>
                </c:pt>
                <c:pt idx="679">
                  <c:v>25355.09987606094</c:v>
                </c:pt>
                <c:pt idx="680">
                  <c:v>25508.92252885977</c:v>
                </c:pt>
                <c:pt idx="681">
                  <c:v>25600.859139239612</c:v>
                </c:pt>
                <c:pt idx="682">
                  <c:v>25645.861738378462</c:v>
                </c:pt>
                <c:pt idx="683">
                  <c:v>25851.473385458292</c:v>
                </c:pt>
                <c:pt idx="684">
                  <c:v>25912.989955186185</c:v>
                </c:pt>
                <c:pt idx="685">
                  <c:v>26087.089720371576</c:v>
                </c:pt>
                <c:pt idx="686">
                  <c:v>26189.024196501065</c:v>
                </c:pt>
                <c:pt idx="687">
                  <c:v>26361.524854629351</c:v>
                </c:pt>
                <c:pt idx="688">
                  <c:v>26483.522755477185</c:v>
                </c:pt>
                <c:pt idx="689">
                  <c:v>26630.500482730884</c:v>
                </c:pt>
                <c:pt idx="690">
                  <c:v>26737.647303343016</c:v>
                </c:pt>
                <c:pt idx="691">
                  <c:v>26913.864132007115</c:v>
                </c:pt>
                <c:pt idx="692">
                  <c:v>27066.19184352977</c:v>
                </c:pt>
                <c:pt idx="693">
                  <c:v>27172.760125589517</c:v>
                </c:pt>
                <c:pt idx="694">
                  <c:v>27307.479843993624</c:v>
                </c:pt>
                <c:pt idx="695">
                  <c:v>27447.724581753249</c:v>
                </c:pt>
                <c:pt idx="696">
                  <c:v>27564.053236664069</c:v>
                </c:pt>
                <c:pt idx="697">
                  <c:v>27693.413279000742</c:v>
                </c:pt>
                <c:pt idx="698">
                  <c:v>27911.257680638617</c:v>
                </c:pt>
                <c:pt idx="699">
                  <c:v>28062.399370680196</c:v>
                </c:pt>
                <c:pt idx="700">
                  <c:v>28181.243645013197</c:v>
                </c:pt>
                <c:pt idx="701">
                  <c:v>28294.426419957115</c:v>
                </c:pt>
                <c:pt idx="702">
                  <c:v>28487.271101086466</c:v>
                </c:pt>
                <c:pt idx="703">
                  <c:v>28708.629754556532</c:v>
                </c:pt>
                <c:pt idx="704">
                  <c:v>28764.991180114066</c:v>
                </c:pt>
                <c:pt idx="705">
                  <c:v>29013.570130797798</c:v>
                </c:pt>
                <c:pt idx="706">
                  <c:v>29146.61146354887</c:v>
                </c:pt>
                <c:pt idx="707">
                  <c:v>29365.839586537521</c:v>
                </c:pt>
                <c:pt idx="708">
                  <c:v>29508.343767486385</c:v>
                </c:pt>
                <c:pt idx="709">
                  <c:v>29762.077361795782</c:v>
                </c:pt>
                <c:pt idx="710">
                  <c:v>29843.067769264882</c:v>
                </c:pt>
                <c:pt idx="711">
                  <c:v>30028.202360614538</c:v>
                </c:pt>
                <c:pt idx="712">
                  <c:v>30232.313853668576</c:v>
                </c:pt>
                <c:pt idx="713">
                  <c:v>30409.222134746709</c:v>
                </c:pt>
                <c:pt idx="714">
                  <c:v>30518.384692035881</c:v>
                </c:pt>
                <c:pt idx="715">
                  <c:v>30674.391269600022</c:v>
                </c:pt>
                <c:pt idx="716">
                  <c:v>30823.9014027257</c:v>
                </c:pt>
                <c:pt idx="717">
                  <c:v>30958.507518822735</c:v>
                </c:pt>
                <c:pt idx="718">
                  <c:v>31201.446792825165</c:v>
                </c:pt>
                <c:pt idx="719">
                  <c:v>31323.878440805405</c:v>
                </c:pt>
                <c:pt idx="720">
                  <c:v>31479.407739297931</c:v>
                </c:pt>
                <c:pt idx="721">
                  <c:v>31707.525322521804</c:v>
                </c:pt>
                <c:pt idx="722">
                  <c:v>31844.778964765752</c:v>
                </c:pt>
                <c:pt idx="723">
                  <c:v>31962.178423199901</c:v>
                </c:pt>
                <c:pt idx="724">
                  <c:v>32156.08745183425</c:v>
                </c:pt>
                <c:pt idx="725">
                  <c:v>32299.544108683578</c:v>
                </c:pt>
                <c:pt idx="726">
                  <c:v>32468.363712994316</c:v>
                </c:pt>
                <c:pt idx="727">
                  <c:v>32641.257895975923</c:v>
                </c:pt>
                <c:pt idx="728">
                  <c:v>32757.563545863366</c:v>
                </c:pt>
                <c:pt idx="729">
                  <c:v>32909.225211682511</c:v>
                </c:pt>
                <c:pt idx="730">
                  <c:v>33041.709771582668</c:v>
                </c:pt>
                <c:pt idx="731">
                  <c:v>33148.642726489503</c:v>
                </c:pt>
                <c:pt idx="732">
                  <c:v>33311.024996419277</c:v>
                </c:pt>
                <c:pt idx="733">
                  <c:v>33518.422197055435</c:v>
                </c:pt>
                <c:pt idx="734">
                  <c:v>33649.093531696148</c:v>
                </c:pt>
                <c:pt idx="735">
                  <c:v>33873.573732741839</c:v>
                </c:pt>
                <c:pt idx="736">
                  <c:v>33926.206783216614</c:v>
                </c:pt>
                <c:pt idx="737">
                  <c:v>34197.426909397691</c:v>
                </c:pt>
                <c:pt idx="738">
                  <c:v>34259.527965669171</c:v>
                </c:pt>
                <c:pt idx="739">
                  <c:v>34458.864162753503</c:v>
                </c:pt>
                <c:pt idx="740">
                  <c:v>34524.337105629267</c:v>
                </c:pt>
                <c:pt idx="741">
                  <c:v>34797.240152848535</c:v>
                </c:pt>
                <c:pt idx="742">
                  <c:v>34908.416885804894</c:v>
                </c:pt>
                <c:pt idx="743">
                  <c:v>35142.887709002003</c:v>
                </c:pt>
                <c:pt idx="744">
                  <c:v>35252.741719565034</c:v>
                </c:pt>
                <c:pt idx="745">
                  <c:v>35389.233255577856</c:v>
                </c:pt>
                <c:pt idx="746">
                  <c:v>35523.430426030071</c:v>
                </c:pt>
                <c:pt idx="747">
                  <c:v>35751.285857297727</c:v>
                </c:pt>
                <c:pt idx="748">
                  <c:v>35839.84060027972</c:v>
                </c:pt>
                <c:pt idx="749">
                  <c:v>35996.614472992755</c:v>
                </c:pt>
                <c:pt idx="750">
                  <c:v>36131.29505463926</c:v>
                </c:pt>
                <c:pt idx="751">
                  <c:v>36389.639715021462</c:v>
                </c:pt>
                <c:pt idx="752">
                  <c:v>36458.940712230084</c:v>
                </c:pt>
                <c:pt idx="753">
                  <c:v>36602.76497945239</c:v>
                </c:pt>
                <c:pt idx="754">
                  <c:v>36762.518584343532</c:v>
                </c:pt>
                <c:pt idx="755">
                  <c:v>36992.82333077721</c:v>
                </c:pt>
                <c:pt idx="756">
                  <c:v>37164.268348293845</c:v>
                </c:pt>
                <c:pt idx="757">
                  <c:v>37225.180784368946</c:v>
                </c:pt>
                <c:pt idx="758">
                  <c:v>37349.112540662914</c:v>
                </c:pt>
                <c:pt idx="759">
                  <c:v>37487.799168400037</c:v>
                </c:pt>
                <c:pt idx="760">
                  <c:v>37599.017964254359</c:v>
                </c:pt>
                <c:pt idx="761">
                  <c:v>37721.055758056689</c:v>
                </c:pt>
                <c:pt idx="762">
                  <c:v>37965.202518688115</c:v>
                </c:pt>
                <c:pt idx="763">
                  <c:v>38064.044912408375</c:v>
                </c:pt>
                <c:pt idx="764">
                  <c:v>38225.341732991452</c:v>
                </c:pt>
                <c:pt idx="765">
                  <c:v>38470.014491715927</c:v>
                </c:pt>
                <c:pt idx="766">
                  <c:v>38501.056444439651</c:v>
                </c:pt>
                <c:pt idx="767">
                  <c:v>38621.523957758414</c:v>
                </c:pt>
                <c:pt idx="768">
                  <c:v>38796.326700781952</c:v>
                </c:pt>
                <c:pt idx="769">
                  <c:v>38998.176521446112</c:v>
                </c:pt>
                <c:pt idx="770">
                  <c:v>39223.344749189862</c:v>
                </c:pt>
                <c:pt idx="771">
                  <c:v>39315.309306093484</c:v>
                </c:pt>
                <c:pt idx="772">
                  <c:v>39542.124529685978</c:v>
                </c:pt>
                <c:pt idx="773">
                  <c:v>39678.038272505735</c:v>
                </c:pt>
                <c:pt idx="774">
                  <c:v>39795.579177398264</c:v>
                </c:pt>
                <c:pt idx="775">
                  <c:v>40017.665875234168</c:v>
                </c:pt>
                <c:pt idx="776">
                  <c:v>40133.851108588686</c:v>
                </c:pt>
                <c:pt idx="777">
                  <c:v>40198.648162305421</c:v>
                </c:pt>
                <c:pt idx="778">
                  <c:v>40493.986488779723</c:v>
                </c:pt>
                <c:pt idx="779">
                  <c:v>40606.423200402569</c:v>
                </c:pt>
                <c:pt idx="780">
                  <c:v>40692.508543876218</c:v>
                </c:pt>
                <c:pt idx="781">
                  <c:v>40808.601237269177</c:v>
                </c:pt>
                <c:pt idx="782">
                  <c:v>40998.445531923266</c:v>
                </c:pt>
                <c:pt idx="783">
                  <c:v>41182.757116387722</c:v>
                </c:pt>
                <c:pt idx="784">
                  <c:v>41369.430765811856</c:v>
                </c:pt>
                <c:pt idx="785">
                  <c:v>41620.668738386419</c:v>
                </c:pt>
                <c:pt idx="786">
                  <c:v>41828.51196095896</c:v>
                </c:pt>
                <c:pt idx="787">
                  <c:v>41939.521727775093</c:v>
                </c:pt>
                <c:pt idx="788">
                  <c:v>42156.474302536262</c:v>
                </c:pt>
                <c:pt idx="789">
                  <c:v>42276.183183732464</c:v>
                </c:pt>
                <c:pt idx="790">
                  <c:v>42376.283755320204</c:v>
                </c:pt>
                <c:pt idx="791">
                  <c:v>42556.402722902552</c:v>
                </c:pt>
                <c:pt idx="792">
                  <c:v>42709.049788570919</c:v>
                </c:pt>
                <c:pt idx="793">
                  <c:v>42910.442343145303</c:v>
                </c:pt>
                <c:pt idx="794">
                  <c:v>43147.100291912735</c:v>
                </c:pt>
                <c:pt idx="795">
                  <c:v>43299.084856887945</c:v>
                </c:pt>
                <c:pt idx="796">
                  <c:v>43371.207236255847</c:v>
                </c:pt>
                <c:pt idx="797">
                  <c:v>43491.140479588576</c:v>
                </c:pt>
                <c:pt idx="798">
                  <c:v>43753.792076060796</c:v>
                </c:pt>
                <c:pt idx="799">
                  <c:v>43904.499536502459</c:v>
                </c:pt>
                <c:pt idx="800">
                  <c:v>43987.706262764259</c:v>
                </c:pt>
                <c:pt idx="801">
                  <c:v>44149.822594965022</c:v>
                </c:pt>
                <c:pt idx="802">
                  <c:v>44248.534449723666</c:v>
                </c:pt>
                <c:pt idx="803">
                  <c:v>44531.85393139362</c:v>
                </c:pt>
                <c:pt idx="804">
                  <c:v>44646.349426234789</c:v>
                </c:pt>
                <c:pt idx="805">
                  <c:v>44838.535327672042</c:v>
                </c:pt>
                <c:pt idx="806">
                  <c:v>44922.90540643534</c:v>
                </c:pt>
                <c:pt idx="807">
                  <c:v>45116.466950457085</c:v>
                </c:pt>
                <c:pt idx="808">
                  <c:v>45234.910772141462</c:v>
                </c:pt>
                <c:pt idx="809">
                  <c:v>45417.861650144332</c:v>
                </c:pt>
                <c:pt idx="810">
                  <c:v>45590.744037138975</c:v>
                </c:pt>
                <c:pt idx="811">
                  <c:v>45731.257211559416</c:v>
                </c:pt>
                <c:pt idx="812">
                  <c:v>45869.787569026026</c:v>
                </c:pt>
                <c:pt idx="813">
                  <c:v>46177.00797392473</c:v>
                </c:pt>
                <c:pt idx="814">
                  <c:v>46291.529525452854</c:v>
                </c:pt>
                <c:pt idx="815">
                  <c:v>46413.000756017769</c:v>
                </c:pt>
                <c:pt idx="816">
                  <c:v>46574.240216173734</c:v>
                </c:pt>
                <c:pt idx="817">
                  <c:v>46789.285812515198</c:v>
                </c:pt>
                <c:pt idx="818">
                  <c:v>46900.705911711739</c:v>
                </c:pt>
                <c:pt idx="819">
                  <c:v>46980.243757331242</c:v>
                </c:pt>
                <c:pt idx="820">
                  <c:v>47207.765313837946</c:v>
                </c:pt>
                <c:pt idx="821">
                  <c:v>47412.04023371372</c:v>
                </c:pt>
                <c:pt idx="822">
                  <c:v>47541.217205530535</c:v>
                </c:pt>
                <c:pt idx="823">
                  <c:v>47683.861935398898</c:v>
                </c:pt>
                <c:pt idx="824">
                  <c:v>47817.679645683798</c:v>
                </c:pt>
                <c:pt idx="825">
                  <c:v>47967.552183247361</c:v>
                </c:pt>
                <c:pt idx="826">
                  <c:v>48160.467867710839</c:v>
                </c:pt>
                <c:pt idx="827">
                  <c:v>48340.699485119178</c:v>
                </c:pt>
                <c:pt idx="828">
                  <c:v>48500.826849265679</c:v>
                </c:pt>
                <c:pt idx="829">
                  <c:v>48600.237874631421</c:v>
                </c:pt>
                <c:pt idx="830">
                  <c:v>48754.261822295019</c:v>
                </c:pt>
                <c:pt idx="831">
                  <c:v>48894.530657111376</c:v>
                </c:pt>
                <c:pt idx="832">
                  <c:v>49117.310794077872</c:v>
                </c:pt>
                <c:pt idx="833">
                  <c:v>49289.497325651668</c:v>
                </c:pt>
                <c:pt idx="834">
                  <c:v>49433.883026783311</c:v>
                </c:pt>
                <c:pt idx="835">
                  <c:v>49578.98633524825</c:v>
                </c:pt>
                <c:pt idx="836">
                  <c:v>49659.758597269647</c:v>
                </c:pt>
                <c:pt idx="837">
                  <c:v>49956.473684948731</c:v>
                </c:pt>
                <c:pt idx="838">
                  <c:v>50131.68193864225</c:v>
                </c:pt>
                <c:pt idx="839">
                  <c:v>50327.406546710263</c:v>
                </c:pt>
                <c:pt idx="840">
                  <c:v>50395.011251810152</c:v>
                </c:pt>
                <c:pt idx="841">
                  <c:v>50576.01066633618</c:v>
                </c:pt>
                <c:pt idx="842">
                  <c:v>50673.665215101006</c:v>
                </c:pt>
                <c:pt idx="843">
                  <c:v>50870.67849959142</c:v>
                </c:pt>
                <c:pt idx="844">
                  <c:v>51049.32106474047</c:v>
                </c:pt>
                <c:pt idx="845">
                  <c:v>51281.929530845249</c:v>
                </c:pt>
                <c:pt idx="846">
                  <c:v>51407.36715319685</c:v>
                </c:pt>
                <c:pt idx="847">
                  <c:v>51592.400155279727</c:v>
                </c:pt>
                <c:pt idx="848">
                  <c:v>51661.3036920425</c:v>
                </c:pt>
                <c:pt idx="849">
                  <c:v>51857.871692066241</c:v>
                </c:pt>
                <c:pt idx="850">
                  <c:v>51979.616730714202</c:v>
                </c:pt>
                <c:pt idx="851">
                  <c:v>52182.181826552958</c:v>
                </c:pt>
                <c:pt idx="852">
                  <c:v>52226.610944910579</c:v>
                </c:pt>
                <c:pt idx="853">
                  <c:v>52440.598801389999</c:v>
                </c:pt>
                <c:pt idx="854">
                  <c:v>52616.396936033911</c:v>
                </c:pt>
                <c:pt idx="855">
                  <c:v>52694.619046124586</c:v>
                </c:pt>
                <c:pt idx="856">
                  <c:v>52859.677253404479</c:v>
                </c:pt>
                <c:pt idx="857">
                  <c:v>53004.34713519732</c:v>
                </c:pt>
                <c:pt idx="858">
                  <c:v>53145.484895705544</c:v>
                </c:pt>
                <c:pt idx="859">
                  <c:v>53427.373139277712</c:v>
                </c:pt>
                <c:pt idx="860">
                  <c:v>53542.363947058926</c:v>
                </c:pt>
                <c:pt idx="861">
                  <c:v>53698.803165300116</c:v>
                </c:pt>
                <c:pt idx="862">
                  <c:v>53917.481715571928</c:v>
                </c:pt>
                <c:pt idx="863">
                  <c:v>54091.434799617717</c:v>
                </c:pt>
                <c:pt idx="864">
                  <c:v>53992.519459594005</c:v>
                </c:pt>
                <c:pt idx="865">
                  <c:v>54307.976548217281</c:v>
                </c:pt>
                <c:pt idx="866">
                  <c:v>54445.425909726539</c:v>
                </c:pt>
                <c:pt idx="867">
                  <c:v>54577.444644941592</c:v>
                </c:pt>
                <c:pt idx="868">
                  <c:v>54610.599827335856</c:v>
                </c:pt>
                <c:pt idx="869">
                  <c:v>54850.677596246504</c:v>
                </c:pt>
                <c:pt idx="870">
                  <c:v>54906.669354579033</c:v>
                </c:pt>
                <c:pt idx="871">
                  <c:v>55115.585624813946</c:v>
                </c:pt>
                <c:pt idx="872">
                  <c:v>55199.067659120636</c:v>
                </c:pt>
                <c:pt idx="873">
                  <c:v>55521.055333495089</c:v>
                </c:pt>
                <c:pt idx="874">
                  <c:v>55613.629152497117</c:v>
                </c:pt>
                <c:pt idx="875">
                  <c:v>55677.528710907085</c:v>
                </c:pt>
                <c:pt idx="876">
                  <c:v>55842.834727841015</c:v>
                </c:pt>
                <c:pt idx="877">
                  <c:v>55924.2508053579</c:v>
                </c:pt>
                <c:pt idx="878">
                  <c:v>56104.020730151744</c:v>
                </c:pt>
                <c:pt idx="879">
                  <c:v>56261.306022259538</c:v>
                </c:pt>
                <c:pt idx="880">
                  <c:v>56510.014891736653</c:v>
                </c:pt>
                <c:pt idx="881">
                  <c:v>56692.99205100078</c:v>
                </c:pt>
                <c:pt idx="882">
                  <c:v>56839.686708103094</c:v>
                </c:pt>
                <c:pt idx="883">
                  <c:v>56966.384016117539</c:v>
                </c:pt>
                <c:pt idx="884">
                  <c:v>57230.910221899321</c:v>
                </c:pt>
                <c:pt idx="885">
                  <c:v>57312.469319020965</c:v>
                </c:pt>
                <c:pt idx="886">
                  <c:v>57380.548996451471</c:v>
                </c:pt>
                <c:pt idx="887">
                  <c:v>57588.097652239238</c:v>
                </c:pt>
                <c:pt idx="888">
                  <c:v>57822.046659741311</c:v>
                </c:pt>
                <c:pt idx="889">
                  <c:v>57872.270719105836</c:v>
                </c:pt>
                <c:pt idx="890">
                  <c:v>58099.052651137841</c:v>
                </c:pt>
                <c:pt idx="891">
                  <c:v>58196.799518900189</c:v>
                </c:pt>
                <c:pt idx="892">
                  <c:v>58296.850858057245</c:v>
                </c:pt>
                <c:pt idx="893">
                  <c:v>58405.386985495148</c:v>
                </c:pt>
                <c:pt idx="894">
                  <c:v>58547.617014877222</c:v>
                </c:pt>
                <c:pt idx="895">
                  <c:v>58524.453623921283</c:v>
                </c:pt>
                <c:pt idx="896">
                  <c:v>58698.473391569001</c:v>
                </c:pt>
                <c:pt idx="897">
                  <c:v>58866.097606622076</c:v>
                </c:pt>
                <c:pt idx="898">
                  <c:v>58939.097153436218</c:v>
                </c:pt>
                <c:pt idx="899">
                  <c:v>58993.461390400895</c:v>
                </c:pt>
                <c:pt idx="900">
                  <c:v>59224.008914724349</c:v>
                </c:pt>
                <c:pt idx="901">
                  <c:v>59312.104510467063</c:v>
                </c:pt>
                <c:pt idx="902">
                  <c:v>59507.355784107531</c:v>
                </c:pt>
                <c:pt idx="903">
                  <c:v>59648.94193215073</c:v>
                </c:pt>
                <c:pt idx="904">
                  <c:v>59877.295020964091</c:v>
                </c:pt>
                <c:pt idx="905">
                  <c:v>60069.222495798225</c:v>
                </c:pt>
                <c:pt idx="906">
                  <c:v>60247.408476643723</c:v>
                </c:pt>
                <c:pt idx="907">
                  <c:v>60539.386242461733</c:v>
                </c:pt>
                <c:pt idx="908">
                  <c:v>60761.764395903207</c:v>
                </c:pt>
                <c:pt idx="909">
                  <c:v>60933.279294689011</c:v>
                </c:pt>
                <c:pt idx="910">
                  <c:v>61101.740310953282</c:v>
                </c:pt>
                <c:pt idx="911">
                  <c:v>61289.886465643147</c:v>
                </c:pt>
                <c:pt idx="912">
                  <c:v>61591.837835148144</c:v>
                </c:pt>
                <c:pt idx="913">
                  <c:v>61791.848145354037</c:v>
                </c:pt>
                <c:pt idx="914">
                  <c:v>61970.191683148179</c:v>
                </c:pt>
                <c:pt idx="915">
                  <c:v>62189.60999914119</c:v>
                </c:pt>
                <c:pt idx="916">
                  <c:v>62418.469263178456</c:v>
                </c:pt>
                <c:pt idx="917">
                  <c:v>62586.871197673776</c:v>
                </c:pt>
                <c:pt idx="918">
                  <c:v>62720.260781623321</c:v>
                </c:pt>
                <c:pt idx="919">
                  <c:v>62970.893463887121</c:v>
                </c:pt>
                <c:pt idx="920">
                  <c:v>63156.460686162718</c:v>
                </c:pt>
                <c:pt idx="921">
                  <c:v>63276.249484950713</c:v>
                </c:pt>
                <c:pt idx="922">
                  <c:v>63420.806065824261</c:v>
                </c:pt>
                <c:pt idx="923">
                  <c:v>63634.75166288975</c:v>
                </c:pt>
                <c:pt idx="924">
                  <c:v>63864.248444128221</c:v>
                </c:pt>
                <c:pt idx="925">
                  <c:v>64160.225885728272</c:v>
                </c:pt>
                <c:pt idx="926">
                  <c:v>64365.222000781803</c:v>
                </c:pt>
                <c:pt idx="927">
                  <c:v>64605.167498436407</c:v>
                </c:pt>
                <c:pt idx="928">
                  <c:v>64835.325803727588</c:v>
                </c:pt>
                <c:pt idx="929">
                  <c:v>65034.608409865134</c:v>
                </c:pt>
                <c:pt idx="930">
                  <c:v>65212.730047239107</c:v>
                </c:pt>
                <c:pt idx="931">
                  <c:v>65360.171285714285</c:v>
                </c:pt>
                <c:pt idx="932">
                  <c:v>65478.234339743169</c:v>
                </c:pt>
                <c:pt idx="933">
                  <c:v>65711.90010273509</c:v>
                </c:pt>
                <c:pt idx="934">
                  <c:v>65907.044620818182</c:v>
                </c:pt>
                <c:pt idx="935">
                  <c:v>66120.559480655647</c:v>
                </c:pt>
                <c:pt idx="936">
                  <c:v>66283.003505228189</c:v>
                </c:pt>
                <c:pt idx="937">
                  <c:v>66440.178645503969</c:v>
                </c:pt>
                <c:pt idx="938">
                  <c:v>66649.871822950518</c:v>
                </c:pt>
                <c:pt idx="939">
                  <c:v>66799.750805694901</c:v>
                </c:pt>
                <c:pt idx="940">
                  <c:v>66937.218692582261</c:v>
                </c:pt>
                <c:pt idx="941">
                  <c:v>67139.797020162805</c:v>
                </c:pt>
                <c:pt idx="942">
                  <c:v>67390.722574980769</c:v>
                </c:pt>
                <c:pt idx="943">
                  <c:v>67434.927425730071</c:v>
                </c:pt>
                <c:pt idx="944">
                  <c:v>67648.140896394456</c:v>
                </c:pt>
                <c:pt idx="945">
                  <c:v>67788.652766994288</c:v>
                </c:pt>
                <c:pt idx="946">
                  <c:v>67829.489660868523</c:v>
                </c:pt>
                <c:pt idx="947">
                  <c:v>68132.86668440685</c:v>
                </c:pt>
                <c:pt idx="948">
                  <c:v>68235.377444723548</c:v>
                </c:pt>
                <c:pt idx="949">
                  <c:v>68417.962757811256</c:v>
                </c:pt>
                <c:pt idx="950">
                  <c:v>68401.873600251158</c:v>
                </c:pt>
                <c:pt idx="951">
                  <c:v>68695.300602248244</c:v>
                </c:pt>
                <c:pt idx="952">
                  <c:v>68677.736318088762</c:v>
                </c:pt>
                <c:pt idx="953">
                  <c:v>68904.467562871621</c:v>
                </c:pt>
                <c:pt idx="954">
                  <c:v>68996.201144838968</c:v>
                </c:pt>
                <c:pt idx="955">
                  <c:v>69134.746348268643</c:v>
                </c:pt>
                <c:pt idx="956">
                  <c:v>69331.711780012643</c:v>
                </c:pt>
                <c:pt idx="957">
                  <c:v>69410.761538125807</c:v>
                </c:pt>
                <c:pt idx="958">
                  <c:v>69495.630725003881</c:v>
                </c:pt>
                <c:pt idx="959">
                  <c:v>69619.272096445071</c:v>
                </c:pt>
                <c:pt idx="960">
                  <c:v>69684.905476278174</c:v>
                </c:pt>
                <c:pt idx="961">
                  <c:v>69896.881767223691</c:v>
                </c:pt>
                <c:pt idx="962">
                  <c:v>70000.699890723932</c:v>
                </c:pt>
                <c:pt idx="963">
                  <c:v>70115.090764701468</c:v>
                </c:pt>
                <c:pt idx="964">
                  <c:v>70228.497176702585</c:v>
                </c:pt>
                <c:pt idx="965">
                  <c:v>70299.031590392944</c:v>
                </c:pt>
                <c:pt idx="966">
                  <c:v>70384.498719296462</c:v>
                </c:pt>
                <c:pt idx="967">
                  <c:v>70477.211355830295</c:v>
                </c:pt>
                <c:pt idx="968">
                  <c:v>70583.773219065159</c:v>
                </c:pt>
                <c:pt idx="969">
                  <c:v>70762.248330092101</c:v>
                </c:pt>
                <c:pt idx="970">
                  <c:v>70944.544384838271</c:v>
                </c:pt>
                <c:pt idx="971">
                  <c:v>71102.112671887415</c:v>
                </c:pt>
                <c:pt idx="972">
                  <c:v>71229.370685282396</c:v>
                </c:pt>
                <c:pt idx="973">
                  <c:v>71462.096850235917</c:v>
                </c:pt>
                <c:pt idx="974">
                  <c:v>71383.713729145544</c:v>
                </c:pt>
                <c:pt idx="975">
                  <c:v>71529.472567966644</c:v>
                </c:pt>
                <c:pt idx="976">
                  <c:v>71669.53796117696</c:v>
                </c:pt>
                <c:pt idx="977">
                  <c:v>72011.792058589708</c:v>
                </c:pt>
                <c:pt idx="978">
                  <c:v>71976.218352978132</c:v>
                </c:pt>
                <c:pt idx="979">
                  <c:v>72073.489269220532</c:v>
                </c:pt>
                <c:pt idx="980">
                  <c:v>72358.331055680901</c:v>
                </c:pt>
                <c:pt idx="981">
                  <c:v>72381.16380899561</c:v>
                </c:pt>
                <c:pt idx="982">
                  <c:v>72529.85490879156</c:v>
                </c:pt>
                <c:pt idx="983">
                  <c:v>72565.596133416111</c:v>
                </c:pt>
                <c:pt idx="984">
                  <c:v>72712.621842211796</c:v>
                </c:pt>
                <c:pt idx="985">
                  <c:v>72867.966691486145</c:v>
                </c:pt>
                <c:pt idx="986">
                  <c:v>73038.017191806692</c:v>
                </c:pt>
                <c:pt idx="987">
                  <c:v>73129.929584983824</c:v>
                </c:pt>
                <c:pt idx="988">
                  <c:v>73233.396531124017</c:v>
                </c:pt>
                <c:pt idx="989">
                  <c:v>73359.987127851084</c:v>
                </c:pt>
                <c:pt idx="990">
                  <c:v>73404.626219366794</c:v>
                </c:pt>
                <c:pt idx="991">
                  <c:v>73606.413099872021</c:v>
                </c:pt>
                <c:pt idx="992">
                  <c:v>73766.632368067585</c:v>
                </c:pt>
                <c:pt idx="993">
                  <c:v>73940.987855937434</c:v>
                </c:pt>
                <c:pt idx="994">
                  <c:v>73896.086434560333</c:v>
                </c:pt>
                <c:pt idx="995">
                  <c:v>74005.477971790009</c:v>
                </c:pt>
                <c:pt idx="996">
                  <c:v>74033.352609671521</c:v>
                </c:pt>
                <c:pt idx="997">
                  <c:v>74277.522505002955</c:v>
                </c:pt>
                <c:pt idx="998">
                  <c:v>74388.782927435153</c:v>
                </c:pt>
                <c:pt idx="999">
                  <c:v>74605.861695712025</c:v>
                </c:pt>
                <c:pt idx="1000">
                  <c:v>74764.911132008114</c:v>
                </c:pt>
                <c:pt idx="1001">
                  <c:v>74732.028737081957</c:v>
                </c:pt>
                <c:pt idx="1002">
                  <c:v>74802.544526410886</c:v>
                </c:pt>
                <c:pt idx="1003">
                  <c:v>74917.042720663594</c:v>
                </c:pt>
                <c:pt idx="1004">
                  <c:v>74988.192693089251</c:v>
                </c:pt>
                <c:pt idx="1005">
                  <c:v>75063.112019226566</c:v>
                </c:pt>
                <c:pt idx="1006">
                  <c:v>75274.249603561198</c:v>
                </c:pt>
                <c:pt idx="1007">
                  <c:v>75465.321353136285</c:v>
                </c:pt>
                <c:pt idx="1008">
                  <c:v>75612.547124809018</c:v>
                </c:pt>
                <c:pt idx="1009">
                  <c:v>75724.09999501631</c:v>
                </c:pt>
                <c:pt idx="1010">
                  <c:v>75830.525947996066</c:v>
                </c:pt>
                <c:pt idx="1011">
                  <c:v>75771.75262994293</c:v>
                </c:pt>
                <c:pt idx="1012">
                  <c:v>75876.244842259359</c:v>
                </c:pt>
                <c:pt idx="1013">
                  <c:v>75800.901155170766</c:v>
                </c:pt>
                <c:pt idx="1014">
                  <c:v>76043.519539354806</c:v>
                </c:pt>
                <c:pt idx="1015">
                  <c:v>76190.22182843578</c:v>
                </c:pt>
                <c:pt idx="1016">
                  <c:v>76481.727920652978</c:v>
                </c:pt>
                <c:pt idx="1017">
                  <c:v>76656.690627685166</c:v>
                </c:pt>
                <c:pt idx="1018">
                  <c:v>76526.998539814143</c:v>
                </c:pt>
                <c:pt idx="1019">
                  <c:v>76637.767485973745</c:v>
                </c:pt>
                <c:pt idx="1020">
                  <c:v>76601.642381939717</c:v>
                </c:pt>
                <c:pt idx="1021">
                  <c:v>76843.011000682236</c:v>
                </c:pt>
                <c:pt idx="1022">
                  <c:v>76831.168304102044</c:v>
                </c:pt>
                <c:pt idx="1023">
                  <c:v>77024.474189922475</c:v>
                </c:pt>
                <c:pt idx="1024">
                  <c:v>77365.749813055518</c:v>
                </c:pt>
                <c:pt idx="1025">
                  <c:v>77316.801633209252</c:v>
                </c:pt>
                <c:pt idx="1026">
                  <c:v>77300.943817114152</c:v>
                </c:pt>
                <c:pt idx="1027">
                  <c:v>77277.981497517132</c:v>
                </c:pt>
                <c:pt idx="1028">
                  <c:v>77300.193048280969</c:v>
                </c:pt>
                <c:pt idx="1029">
                  <c:v>77342.932709867251</c:v>
                </c:pt>
                <c:pt idx="1030">
                  <c:v>77599.45843702869</c:v>
                </c:pt>
                <c:pt idx="1031">
                  <c:v>77825.84870546349</c:v>
                </c:pt>
                <c:pt idx="1032">
                  <c:v>78143.07543858749</c:v>
                </c:pt>
                <c:pt idx="1033">
                  <c:v>78135.489177303563</c:v>
                </c:pt>
                <c:pt idx="1034">
                  <c:v>78270.619570135823</c:v>
                </c:pt>
                <c:pt idx="1035">
                  <c:v>78219.435408855206</c:v>
                </c:pt>
                <c:pt idx="1036">
                  <c:v>78261.713044337695</c:v>
                </c:pt>
                <c:pt idx="1037">
                  <c:v>78357.855580858668</c:v>
                </c:pt>
                <c:pt idx="1038">
                  <c:v>78501.918274382333</c:v>
                </c:pt>
                <c:pt idx="1039">
                  <c:v>78866.363536122823</c:v>
                </c:pt>
                <c:pt idx="1040">
                  <c:v>78841.428375010495</c:v>
                </c:pt>
                <c:pt idx="1041">
                  <c:v>79067.824113837516</c:v>
                </c:pt>
                <c:pt idx="1042">
                  <c:v>79252.075540495032</c:v>
                </c:pt>
                <c:pt idx="1043">
                  <c:v>79218.201587466203</c:v>
                </c:pt>
                <c:pt idx="1044">
                  <c:v>79122.471516772755</c:v>
                </c:pt>
                <c:pt idx="1045">
                  <c:v>79186.529209911751</c:v>
                </c:pt>
                <c:pt idx="1046">
                  <c:v>79230.305879292908</c:v>
                </c:pt>
                <c:pt idx="1047">
                  <c:v>79382.407446367928</c:v>
                </c:pt>
                <c:pt idx="1048">
                  <c:v>79616.838291101594</c:v>
                </c:pt>
                <c:pt idx="1049">
                  <c:v>79832.593899281375</c:v>
                </c:pt>
                <c:pt idx="1050">
                  <c:v>79972.907894565098</c:v>
                </c:pt>
                <c:pt idx="1051">
                  <c:v>80106.500707844461</c:v>
                </c:pt>
                <c:pt idx="1052">
                  <c:v>79967.146068113958</c:v>
                </c:pt>
                <c:pt idx="1053">
                  <c:v>79988.303462490832</c:v>
                </c:pt>
                <c:pt idx="1054">
                  <c:v>79983.293920924669</c:v>
                </c:pt>
                <c:pt idx="1055">
                  <c:v>80162.400509606916</c:v>
                </c:pt>
                <c:pt idx="1056">
                  <c:v>80298.470295298059</c:v>
                </c:pt>
                <c:pt idx="1057">
                  <c:v>80526.682534521882</c:v>
                </c:pt>
                <c:pt idx="1058">
                  <c:v>80788.472889562385</c:v>
                </c:pt>
                <c:pt idx="1059">
                  <c:v>80871.333589990827</c:v>
                </c:pt>
                <c:pt idx="1060">
                  <c:v>80935.359520073936</c:v>
                </c:pt>
                <c:pt idx="1061">
                  <c:v>80771.581826763111</c:v>
                </c:pt>
                <c:pt idx="1062">
                  <c:v>80728.987802092088</c:v>
                </c:pt>
                <c:pt idx="1063">
                  <c:v>80830.940047101918</c:v>
                </c:pt>
                <c:pt idx="1064">
                  <c:v>81006.476015084205</c:v>
                </c:pt>
                <c:pt idx="1065">
                  <c:v>81256.354909786867</c:v>
                </c:pt>
                <c:pt idx="1066">
                  <c:v>81555.482155059464</c:v>
                </c:pt>
                <c:pt idx="1067">
                  <c:v>81611.710079814555</c:v>
                </c:pt>
                <c:pt idx="1068">
                  <c:v>81596.151230472067</c:v>
                </c:pt>
                <c:pt idx="1069">
                  <c:v>81462.060975783592</c:v>
                </c:pt>
                <c:pt idx="1070">
                  <c:v>81360.802567992869</c:v>
                </c:pt>
                <c:pt idx="1071">
                  <c:v>81566.393272103654</c:v>
                </c:pt>
                <c:pt idx="1072">
                  <c:v>81458.020069750783</c:v>
                </c:pt>
                <c:pt idx="1073">
                  <c:v>81876.122444583481</c:v>
                </c:pt>
                <c:pt idx="1074">
                  <c:v>82054.343410778747</c:v>
                </c:pt>
                <c:pt idx="1075">
                  <c:v>82200.130775299564</c:v>
                </c:pt>
                <c:pt idx="1076">
                  <c:v>82159.447270655553</c:v>
                </c:pt>
                <c:pt idx="1077">
                  <c:v>82216.907941801997</c:v>
                </c:pt>
                <c:pt idx="1078">
                  <c:v>82035.362918954139</c:v>
                </c:pt>
                <c:pt idx="1079">
                  <c:v>82142.909530407764</c:v>
                </c:pt>
                <c:pt idx="1080">
                  <c:v>82180.652557017485</c:v>
                </c:pt>
                <c:pt idx="1081">
                  <c:v>82260.385985278161</c:v>
                </c:pt>
                <c:pt idx="1082">
                  <c:v>82286.241777946518</c:v>
                </c:pt>
                <c:pt idx="1083">
                  <c:v>82234.530570112111</c:v>
                </c:pt>
                <c:pt idx="1084">
                  <c:v>82241.642149808918</c:v>
                </c:pt>
                <c:pt idx="1085">
                  <c:v>82138.628118674402</c:v>
                </c:pt>
                <c:pt idx="1086">
                  <c:v>82324.943475738517</c:v>
                </c:pt>
                <c:pt idx="1087">
                  <c:v>82530.300646369753</c:v>
                </c:pt>
                <c:pt idx="1088">
                  <c:v>82693.27598325134</c:v>
                </c:pt>
                <c:pt idx="1089">
                  <c:v>83032.855219178047</c:v>
                </c:pt>
                <c:pt idx="1090">
                  <c:v>83316.119816059014</c:v>
                </c:pt>
                <c:pt idx="1091">
                  <c:v>83541.922178537468</c:v>
                </c:pt>
                <c:pt idx="1092">
                  <c:v>83642.456473426733</c:v>
                </c:pt>
                <c:pt idx="1093">
                  <c:v>83847.199692849899</c:v>
                </c:pt>
                <c:pt idx="1094">
                  <c:v>83776.080724792613</c:v>
                </c:pt>
                <c:pt idx="1095">
                  <c:v>83742.370408198127</c:v>
                </c:pt>
                <c:pt idx="1096">
                  <c:v>83664.027763690203</c:v>
                </c:pt>
                <c:pt idx="1097">
                  <c:v>83659.614182054211</c:v>
                </c:pt>
                <c:pt idx="1098">
                  <c:v>83497.660711449658</c:v>
                </c:pt>
                <c:pt idx="1099">
                  <c:v>83743.234768462164</c:v>
                </c:pt>
                <c:pt idx="1100">
                  <c:v>83861.177327443933</c:v>
                </c:pt>
                <c:pt idx="1101">
                  <c:v>83993.601611755294</c:v>
                </c:pt>
                <c:pt idx="1102">
                  <c:v>84479.465890271604</c:v>
                </c:pt>
                <c:pt idx="1103">
                  <c:v>84516.627960380254</c:v>
                </c:pt>
                <c:pt idx="1104">
                  <c:v>84546.670813316581</c:v>
                </c:pt>
                <c:pt idx="1105">
                  <c:v>84461.933700725538</c:v>
                </c:pt>
                <c:pt idx="1106">
                  <c:v>84240.815502384576</c:v>
                </c:pt>
                <c:pt idx="1107">
                  <c:v>84191.020974631014</c:v>
                </c:pt>
                <c:pt idx="1108">
                  <c:v>84107.879342434186</c:v>
                </c:pt>
                <c:pt idx="1109">
                  <c:v>84298.079686881145</c:v>
                </c:pt>
                <c:pt idx="1110">
                  <c:v>84529.266882993892</c:v>
                </c:pt>
                <c:pt idx="1111">
                  <c:v>84876.505781633663</c:v>
                </c:pt>
                <c:pt idx="1112">
                  <c:v>85107.493356814492</c:v>
                </c:pt>
                <c:pt idx="1113">
                  <c:v>85247.977351579466</c:v>
                </c:pt>
                <c:pt idx="1114">
                  <c:v>85245.272120741633</c:v>
                </c:pt>
                <c:pt idx="1115">
                  <c:v>84751.646110446716</c:v>
                </c:pt>
                <c:pt idx="1116">
                  <c:v>84723.422055835646</c:v>
                </c:pt>
                <c:pt idx="1117">
                  <c:v>84698.767687745669</c:v>
                </c:pt>
                <c:pt idx="1118">
                  <c:v>84782.299221237452</c:v>
                </c:pt>
                <c:pt idx="1119">
                  <c:v>84988.123361096106</c:v>
                </c:pt>
                <c:pt idx="1120">
                  <c:v>85418.76257609966</c:v>
                </c:pt>
                <c:pt idx="1121">
                  <c:v>85631.874051717197</c:v>
                </c:pt>
                <c:pt idx="1122">
                  <c:v>85708.093507510188</c:v>
                </c:pt>
                <c:pt idx="1123">
                  <c:v>85496.558408969737</c:v>
                </c:pt>
                <c:pt idx="1124">
                  <c:v>85324.037887303464</c:v>
                </c:pt>
                <c:pt idx="1125">
                  <c:v>85205.393317496419</c:v>
                </c:pt>
                <c:pt idx="1126">
                  <c:v>85130.440604815754</c:v>
                </c:pt>
                <c:pt idx="1127">
                  <c:v>85121.718048575145</c:v>
                </c:pt>
                <c:pt idx="1128">
                  <c:v>85536.42349829158</c:v>
                </c:pt>
                <c:pt idx="1129">
                  <c:v>85813.876835517265</c:v>
                </c:pt>
                <c:pt idx="1130">
                  <c:v>86122.011137321271</c:v>
                </c:pt>
                <c:pt idx="1131">
                  <c:v>86038.434495526802</c:v>
                </c:pt>
                <c:pt idx="1132">
                  <c:v>85961.984431350225</c:v>
                </c:pt>
                <c:pt idx="1133">
                  <c:v>85874.841806184399</c:v>
                </c:pt>
                <c:pt idx="1134">
                  <c:v>85712.492623016777</c:v>
                </c:pt>
                <c:pt idx="1135">
                  <c:v>85497.036933527954</c:v>
                </c:pt>
                <c:pt idx="1136">
                  <c:v>85568.558974515268</c:v>
                </c:pt>
                <c:pt idx="1137">
                  <c:v>85733.862492350381</c:v>
                </c:pt>
                <c:pt idx="1138">
                  <c:v>85979.656293218373</c:v>
                </c:pt>
                <c:pt idx="1139">
                  <c:v>86118.697475928566</c:v>
                </c:pt>
                <c:pt idx="1140">
                  <c:v>86342.58132776912</c:v>
                </c:pt>
                <c:pt idx="1141">
                  <c:v>86188.045902912534</c:v>
                </c:pt>
                <c:pt idx="1142">
                  <c:v>86010.343027103532</c:v>
                </c:pt>
                <c:pt idx="1143">
                  <c:v>85833.867003203064</c:v>
                </c:pt>
                <c:pt idx="1144">
                  <c:v>85559.48517027522</c:v>
                </c:pt>
                <c:pt idx="1145">
                  <c:v>85510.527682673026</c:v>
                </c:pt>
                <c:pt idx="1146">
                  <c:v>85460.356450762556</c:v>
                </c:pt>
                <c:pt idx="1147">
                  <c:v>85676.802945960517</c:v>
                </c:pt>
                <c:pt idx="1148">
                  <c:v>85916.074963382547</c:v>
                </c:pt>
                <c:pt idx="1149">
                  <c:v>85886.880348082923</c:v>
                </c:pt>
                <c:pt idx="1150">
                  <c:v>85923.088346443619</c:v>
                </c:pt>
                <c:pt idx="1151">
                  <c:v>85750.060272372051</c:v>
                </c:pt>
                <c:pt idx="1152">
                  <c:v>85604.633650203235</c:v>
                </c:pt>
                <c:pt idx="1153">
                  <c:v>85504.766958271925</c:v>
                </c:pt>
                <c:pt idx="1154">
                  <c:v>85280.974047365613</c:v>
                </c:pt>
                <c:pt idx="1155">
                  <c:v>85087.380190919401</c:v>
                </c:pt>
                <c:pt idx="1156">
                  <c:v>85180.733932137504</c:v>
                </c:pt>
                <c:pt idx="1157">
                  <c:v>85508.926457631154</c:v>
                </c:pt>
                <c:pt idx="1158">
                  <c:v>85565.374856940325</c:v>
                </c:pt>
                <c:pt idx="1159">
                  <c:v>85729.426527228934</c:v>
                </c:pt>
                <c:pt idx="1160">
                  <c:v>85792.027722053332</c:v>
                </c:pt>
                <c:pt idx="1161">
                  <c:v>85927.248524811293</c:v>
                </c:pt>
                <c:pt idx="1162">
                  <c:v>85898.661238027489</c:v>
                </c:pt>
                <c:pt idx="1163">
                  <c:v>85751.643242712482</c:v>
                </c:pt>
                <c:pt idx="1164">
                  <c:v>85655.065434445642</c:v>
                </c:pt>
                <c:pt idx="1165">
                  <c:v>85582.436620510955</c:v>
                </c:pt>
                <c:pt idx="1166">
                  <c:v>85705.755905273225</c:v>
                </c:pt>
                <c:pt idx="1167">
                  <c:v>85862.582430822935</c:v>
                </c:pt>
                <c:pt idx="1168">
                  <c:v>85994.751102627313</c:v>
                </c:pt>
                <c:pt idx="1169">
                  <c:v>86345.876854089976</c:v>
                </c:pt>
                <c:pt idx="1170">
                  <c:v>86670.164960493683</c:v>
                </c:pt>
                <c:pt idx="1171">
                  <c:v>87057.618234847789</c:v>
                </c:pt>
                <c:pt idx="1172">
                  <c:v>87298.134124163262</c:v>
                </c:pt>
                <c:pt idx="1173">
                  <c:v>87433.686291714315</c:v>
                </c:pt>
                <c:pt idx="1174">
                  <c:v>87323.162917193069</c:v>
                </c:pt>
                <c:pt idx="1175">
                  <c:v>87436.39371540978</c:v>
                </c:pt>
                <c:pt idx="1176">
                  <c:v>87284.487168522843</c:v>
                </c:pt>
                <c:pt idx="1177">
                  <c:v>87571.694397052313</c:v>
                </c:pt>
                <c:pt idx="1178">
                  <c:v>87804.515905097403</c:v>
                </c:pt>
                <c:pt idx="1179">
                  <c:v>88385.064268935996</c:v>
                </c:pt>
                <c:pt idx="1180">
                  <c:v>88700.973248552458</c:v>
                </c:pt>
                <c:pt idx="1181">
                  <c:v>89061.897026238148</c:v>
                </c:pt>
                <c:pt idx="1182">
                  <c:v>89423.711752771662</c:v>
                </c:pt>
                <c:pt idx="1183">
                  <c:v>89466.948893247798</c:v>
                </c:pt>
                <c:pt idx="1184">
                  <c:v>89627.794374254503</c:v>
                </c:pt>
                <c:pt idx="1185">
                  <c:v>89384.142762631236</c:v>
                </c:pt>
                <c:pt idx="1186">
                  <c:v>89193.105806434949</c:v>
                </c:pt>
                <c:pt idx="1187">
                  <c:v>89182.656807916515</c:v>
                </c:pt>
                <c:pt idx="1188">
                  <c:v>89312.765094846676</c:v>
                </c:pt>
                <c:pt idx="1189">
                  <c:v>89522.25870093875</c:v>
                </c:pt>
                <c:pt idx="1190">
                  <c:v>89930.949465143873</c:v>
                </c:pt>
                <c:pt idx="1191">
                  <c:v>90285.515668382242</c:v>
                </c:pt>
                <c:pt idx="1192">
                  <c:v>90394.268804297841</c:v>
                </c:pt>
                <c:pt idx="1193">
                  <c:v>90436.930547143405</c:v>
                </c:pt>
                <c:pt idx="1194">
                  <c:v>90395.872755927601</c:v>
                </c:pt>
                <c:pt idx="1195">
                  <c:v>90268.167916335442</c:v>
                </c:pt>
                <c:pt idx="1196">
                  <c:v>90182.149720170346</c:v>
                </c:pt>
                <c:pt idx="1197">
                  <c:v>90010.21332755711</c:v>
                </c:pt>
                <c:pt idx="1198">
                  <c:v>89819.117382654527</c:v>
                </c:pt>
                <c:pt idx="1199">
                  <c:v>89823.430588983727</c:v>
                </c:pt>
                <c:pt idx="1200">
                  <c:v>89856.369687552055</c:v>
                </c:pt>
                <c:pt idx="1201">
                  <c:v>90101.277305498734</c:v>
                </c:pt>
                <c:pt idx="1202">
                  <c:v>90153.004415089643</c:v>
                </c:pt>
                <c:pt idx="1203">
                  <c:v>90413.57159425944</c:v>
                </c:pt>
                <c:pt idx="1204">
                  <c:v>90522.716943413965</c:v>
                </c:pt>
                <c:pt idx="1205">
                  <c:v>90576.682814525979</c:v>
                </c:pt>
                <c:pt idx="1206">
                  <c:v>90454.740268478155</c:v>
                </c:pt>
                <c:pt idx="1207">
                  <c:v>90089.239734593313</c:v>
                </c:pt>
                <c:pt idx="1208">
                  <c:v>89760.373622340019</c:v>
                </c:pt>
                <c:pt idx="1209">
                  <c:v>89647.829253067044</c:v>
                </c:pt>
                <c:pt idx="1210">
                  <c:v>89433.037357419351</c:v>
                </c:pt>
                <c:pt idx="1211">
                  <c:v>89655.201827871511</c:v>
                </c:pt>
                <c:pt idx="1212">
                  <c:v>89790.989535593864</c:v>
                </c:pt>
                <c:pt idx="1213">
                  <c:v>89856.60931302805</c:v>
                </c:pt>
                <c:pt idx="1214">
                  <c:v>90041.550806510713</c:v>
                </c:pt>
                <c:pt idx="1215">
                  <c:v>90203.036451838096</c:v>
                </c:pt>
                <c:pt idx="1216">
                  <c:v>90123.029859808026</c:v>
                </c:pt>
                <c:pt idx="1217">
                  <c:v>90178.591801568517</c:v>
                </c:pt>
                <c:pt idx="1218">
                  <c:v>89726.219101651237</c:v>
                </c:pt>
                <c:pt idx="1219">
                  <c:v>89413.75955865586</c:v>
                </c:pt>
                <c:pt idx="1220">
                  <c:v>89261.771557415981</c:v>
                </c:pt>
                <c:pt idx="1221">
                  <c:v>89012.879479483337</c:v>
                </c:pt>
                <c:pt idx="1222">
                  <c:v>89139.902906086951</c:v>
                </c:pt>
                <c:pt idx="1223">
                  <c:v>89226.627618175771</c:v>
                </c:pt>
                <c:pt idx="1224">
                  <c:v>89550.14437648766</c:v>
                </c:pt>
                <c:pt idx="1225">
                  <c:v>89853.291423579707</c:v>
                </c:pt>
                <c:pt idx="1226">
                  <c:v>89953.069393358222</c:v>
                </c:pt>
                <c:pt idx="1227">
                  <c:v>89782.252631771262</c:v>
                </c:pt>
                <c:pt idx="1228">
                  <c:v>89409.962989654829</c:v>
                </c:pt>
                <c:pt idx="1229">
                  <c:v>88868.540315908744</c:v>
                </c:pt>
                <c:pt idx="1230">
                  <c:v>88579.12717283894</c:v>
                </c:pt>
                <c:pt idx="1231">
                  <c:v>88542.627734489986</c:v>
                </c:pt>
                <c:pt idx="1232">
                  <c:v>88338.747471588169</c:v>
                </c:pt>
                <c:pt idx="1233">
                  <c:v>88581.817204322229</c:v>
                </c:pt>
                <c:pt idx="1234">
                  <c:v>88779.946414271864</c:v>
                </c:pt>
                <c:pt idx="1235">
                  <c:v>88804.287367859637</c:v>
                </c:pt>
                <c:pt idx="1236">
                  <c:v>88909.558252563424</c:v>
                </c:pt>
                <c:pt idx="1237">
                  <c:v>88941.879156234965</c:v>
                </c:pt>
                <c:pt idx="1238">
                  <c:v>88712.894637750447</c:v>
                </c:pt>
                <c:pt idx="1239">
                  <c:v>88120.511659806987</c:v>
                </c:pt>
                <c:pt idx="1240">
                  <c:v>87864.197761522752</c:v>
                </c:pt>
                <c:pt idx="1241">
                  <c:v>87634.687025378167</c:v>
                </c:pt>
                <c:pt idx="1242">
                  <c:v>87593.299612612798</c:v>
                </c:pt>
                <c:pt idx="1243">
                  <c:v>87716.708376843861</c:v>
                </c:pt>
                <c:pt idx="1244">
                  <c:v>88256.082773900605</c:v>
                </c:pt>
                <c:pt idx="1245">
                  <c:v>88849.966338469138</c:v>
                </c:pt>
                <c:pt idx="1246">
                  <c:v>89288.549045895008</c:v>
                </c:pt>
                <c:pt idx="1247">
                  <c:v>89624.476744173284</c:v>
                </c:pt>
                <c:pt idx="1248">
                  <c:v>89832.149183689209</c:v>
                </c:pt>
                <c:pt idx="1249">
                  <c:v>89510.0760790083</c:v>
                </c:pt>
                <c:pt idx="1250">
                  <c:v>89166.568738274975</c:v>
                </c:pt>
                <c:pt idx="1251">
                  <c:v>88774.787115344559</c:v>
                </c:pt>
                <c:pt idx="1252">
                  <c:v>88274.763656155556</c:v>
                </c:pt>
                <c:pt idx="1253">
                  <c:v>88049.034841851273</c:v>
                </c:pt>
                <c:pt idx="1254">
                  <c:v>88169.993767497173</c:v>
                </c:pt>
                <c:pt idx="1255">
                  <c:v>88549.518559035045</c:v>
                </c:pt>
                <c:pt idx="1256">
                  <c:v>89211.405462722047</c:v>
                </c:pt>
                <c:pt idx="1257">
                  <c:v>89923.576193405475</c:v>
                </c:pt>
                <c:pt idx="1258">
                  <c:v>90628.179092398452</c:v>
                </c:pt>
                <c:pt idx="1259">
                  <c:v>90895.171747251923</c:v>
                </c:pt>
                <c:pt idx="1260">
                  <c:v>91070.852261402528</c:v>
                </c:pt>
                <c:pt idx="1261">
                  <c:v>90807.271403101491</c:v>
                </c:pt>
                <c:pt idx="1262">
                  <c:v>90617.743319227375</c:v>
                </c:pt>
                <c:pt idx="1263">
                  <c:v>90199.460071994516</c:v>
                </c:pt>
                <c:pt idx="1264">
                  <c:v>89925.30891057245</c:v>
                </c:pt>
                <c:pt idx="1265">
                  <c:v>89744.65106546598</c:v>
                </c:pt>
                <c:pt idx="1266">
                  <c:v>89529.133334190701</c:v>
                </c:pt>
                <c:pt idx="1267">
                  <c:v>89427.526769326927</c:v>
                </c:pt>
                <c:pt idx="1268">
                  <c:v>89367.814026269756</c:v>
                </c:pt>
                <c:pt idx="1269">
                  <c:v>89653.46927113265</c:v>
                </c:pt>
                <c:pt idx="1270">
                  <c:v>90038.232704278693</c:v>
                </c:pt>
                <c:pt idx="1271">
                  <c:v>90368.697884709924</c:v>
                </c:pt>
                <c:pt idx="1272">
                  <c:v>90734.382903871636</c:v>
                </c:pt>
                <c:pt idx="1273">
                  <c:v>91214.566323644496</c:v>
                </c:pt>
                <c:pt idx="1274">
                  <c:v>91142.901904809638</c:v>
                </c:pt>
                <c:pt idx="1275">
                  <c:v>90733.516293217108</c:v>
                </c:pt>
                <c:pt idx="1276">
                  <c:v>90401.145523006227</c:v>
                </c:pt>
                <c:pt idx="1277">
                  <c:v>89902.193811725258</c:v>
                </c:pt>
                <c:pt idx="1278">
                  <c:v>89357.622433572964</c:v>
                </c:pt>
                <c:pt idx="1279">
                  <c:v>89085.724263908924</c:v>
                </c:pt>
                <c:pt idx="1280">
                  <c:v>89068.531041038426</c:v>
                </c:pt>
                <c:pt idx="1281">
                  <c:v>89212.51118570313</c:v>
                </c:pt>
                <c:pt idx="1282">
                  <c:v>89701.538883647168</c:v>
                </c:pt>
                <c:pt idx="1283">
                  <c:v>89978.507520648578</c:v>
                </c:pt>
                <c:pt idx="1284">
                  <c:v>90450.8132703351</c:v>
                </c:pt>
                <c:pt idx="1285">
                  <c:v>90573.105952229365</c:v>
                </c:pt>
                <c:pt idx="1286">
                  <c:v>90598.549714402223</c:v>
                </c:pt>
                <c:pt idx="1287">
                  <c:v>90291.027888392535</c:v>
                </c:pt>
                <c:pt idx="1288">
                  <c:v>89907.852754252803</c:v>
                </c:pt>
                <c:pt idx="1289">
                  <c:v>89293.359067440062</c:v>
                </c:pt>
                <c:pt idx="1290">
                  <c:v>88563.779299046713</c:v>
                </c:pt>
                <c:pt idx="1291">
                  <c:v>87975.330753414091</c:v>
                </c:pt>
                <c:pt idx="1292">
                  <c:v>87742.385410699702</c:v>
                </c:pt>
                <c:pt idx="1293">
                  <c:v>87782.780216077008</c:v>
                </c:pt>
                <c:pt idx="1294">
                  <c:v>88142.120835039095</c:v>
                </c:pt>
                <c:pt idx="1295">
                  <c:v>88635.378806475332</c:v>
                </c:pt>
                <c:pt idx="1296">
                  <c:v>89004.513406181723</c:v>
                </c:pt>
                <c:pt idx="1297">
                  <c:v>89393.744691055661</c:v>
                </c:pt>
                <c:pt idx="1298">
                  <c:v>89724.375911649113</c:v>
                </c:pt>
                <c:pt idx="1299">
                  <c:v>89402.572594926489</c:v>
                </c:pt>
                <c:pt idx="1300">
                  <c:v>88862.514816712268</c:v>
                </c:pt>
                <c:pt idx="1301">
                  <c:v>88335.191756231157</c:v>
                </c:pt>
                <c:pt idx="1302">
                  <c:v>87875.379031691831</c:v>
                </c:pt>
                <c:pt idx="1303">
                  <c:v>87510.434430649693</c:v>
                </c:pt>
                <c:pt idx="1304">
                  <c:v>87000.401978938506</c:v>
                </c:pt>
                <c:pt idx="1305">
                  <c:v>86792.816235142585</c:v>
                </c:pt>
                <c:pt idx="1306">
                  <c:v>86778.324655595206</c:v>
                </c:pt>
                <c:pt idx="1307">
                  <c:v>87124.154052019047</c:v>
                </c:pt>
                <c:pt idx="1308">
                  <c:v>87769.517839418651</c:v>
                </c:pt>
                <c:pt idx="1309">
                  <c:v>88334.952252237839</c:v>
                </c:pt>
                <c:pt idx="1310">
                  <c:v>88665.485742515186</c:v>
                </c:pt>
                <c:pt idx="1311">
                  <c:v>88913.741155105381</c:v>
                </c:pt>
                <c:pt idx="1312">
                  <c:v>88559.946948900324</c:v>
                </c:pt>
                <c:pt idx="1313">
                  <c:v>87817.778437026413</c:v>
                </c:pt>
                <c:pt idx="1314">
                  <c:v>87110.526330771201</c:v>
                </c:pt>
                <c:pt idx="1315">
                  <c:v>86123.723197322353</c:v>
                </c:pt>
                <c:pt idx="1316">
                  <c:v>85376.930146084298</c:v>
                </c:pt>
                <c:pt idx="1317">
                  <c:v>85251.657942561345</c:v>
                </c:pt>
                <c:pt idx="1318">
                  <c:v>85232.279693296543</c:v>
                </c:pt>
                <c:pt idx="1319">
                  <c:v>85766.000460034527</c:v>
                </c:pt>
                <c:pt idx="1320">
                  <c:v>86367.969871090609</c:v>
                </c:pt>
                <c:pt idx="1321">
                  <c:v>86983.331241422158</c:v>
                </c:pt>
                <c:pt idx="1322">
                  <c:v>87264.375981952762</c:v>
                </c:pt>
                <c:pt idx="1323">
                  <c:v>87515.333707753569</c:v>
                </c:pt>
                <c:pt idx="1324">
                  <c:v>87364.178187204554</c:v>
                </c:pt>
                <c:pt idx="1325">
                  <c:v>87031.707803082201</c:v>
                </c:pt>
                <c:pt idx="1326">
                  <c:v>86288.564723782925</c:v>
                </c:pt>
                <c:pt idx="1327">
                  <c:v>85444.528611368325</c:v>
                </c:pt>
                <c:pt idx="1328">
                  <c:v>84701.582688095266</c:v>
                </c:pt>
                <c:pt idx="1329">
                  <c:v>84311.931478333703</c:v>
                </c:pt>
                <c:pt idx="1330">
                  <c:v>84109.111728303673</c:v>
                </c:pt>
                <c:pt idx="1331">
                  <c:v>84286.177885046185</c:v>
                </c:pt>
                <c:pt idx="1332">
                  <c:v>84648.355846147038</c:v>
                </c:pt>
                <c:pt idx="1333">
                  <c:v>85521.20254237052</c:v>
                </c:pt>
                <c:pt idx="1334">
                  <c:v>86206.326793642409</c:v>
                </c:pt>
                <c:pt idx="1335">
                  <c:v>86743.578313264574</c:v>
                </c:pt>
                <c:pt idx="1336">
                  <c:v>87084.37601909283</c:v>
                </c:pt>
                <c:pt idx="1337">
                  <c:v>86845.608933874246</c:v>
                </c:pt>
                <c:pt idx="1338">
                  <c:v>86205.111745681759</c:v>
                </c:pt>
                <c:pt idx="1339">
                  <c:v>85128.232359749119</c:v>
                </c:pt>
                <c:pt idx="1340">
                  <c:v>84001.436973867065</c:v>
                </c:pt>
                <c:pt idx="1341">
                  <c:v>83056.993702935972</c:v>
                </c:pt>
                <c:pt idx="1342">
                  <c:v>82575.256646687805</c:v>
                </c:pt>
                <c:pt idx="1343">
                  <c:v>82476.50561564634</c:v>
                </c:pt>
                <c:pt idx="1344">
                  <c:v>82542.908799660072</c:v>
                </c:pt>
                <c:pt idx="1345">
                  <c:v>83142.059904278867</c:v>
                </c:pt>
                <c:pt idx="1346">
                  <c:v>83819.483790012062</c:v>
                </c:pt>
                <c:pt idx="1347">
                  <c:v>84534.76768795625</c:v>
                </c:pt>
                <c:pt idx="1348">
                  <c:v>85149.100356226409</c:v>
                </c:pt>
                <c:pt idx="1349">
                  <c:v>85589.559526745375</c:v>
                </c:pt>
                <c:pt idx="1350">
                  <c:v>85809.072591700853</c:v>
                </c:pt>
                <c:pt idx="1351">
                  <c:v>85707.467692528953</c:v>
                </c:pt>
                <c:pt idx="1352">
                  <c:v>85171.771963827458</c:v>
                </c:pt>
                <c:pt idx="1353">
                  <c:v>84433.106148292238</c:v>
                </c:pt>
                <c:pt idx="1354">
                  <c:v>83573.183455465798</c:v>
                </c:pt>
                <c:pt idx="1355">
                  <c:v>82605.160534322029</c:v>
                </c:pt>
                <c:pt idx="1356">
                  <c:v>82114.611982066315</c:v>
                </c:pt>
                <c:pt idx="1357">
                  <c:v>81584.266351979939</c:v>
                </c:pt>
                <c:pt idx="1358">
                  <c:v>81309.744135260538</c:v>
                </c:pt>
                <c:pt idx="1359">
                  <c:v>81331.89374608855</c:v>
                </c:pt>
                <c:pt idx="1360">
                  <c:v>81938.332320621019</c:v>
                </c:pt>
                <c:pt idx="1361">
                  <c:v>82985.18582229501</c:v>
                </c:pt>
                <c:pt idx="1362">
                  <c:v>83904.453408108864</c:v>
                </c:pt>
                <c:pt idx="1363">
                  <c:v>84518.835627360953</c:v>
                </c:pt>
                <c:pt idx="1364">
                  <c:v>84781.692042848532</c:v>
                </c:pt>
                <c:pt idx="1365">
                  <c:v>84826.329275884025</c:v>
                </c:pt>
                <c:pt idx="1366">
                  <c:v>84453.820740096024</c:v>
                </c:pt>
                <c:pt idx="1367">
                  <c:v>83973.608693755261</c:v>
                </c:pt>
                <c:pt idx="1368">
                  <c:v>83333.771199160081</c:v>
                </c:pt>
                <c:pt idx="1369">
                  <c:v>82075.179930516344</c:v>
                </c:pt>
                <c:pt idx="1370">
                  <c:v>81197.219284308652</c:v>
                </c:pt>
                <c:pt idx="1371">
                  <c:v>80813.314106223523</c:v>
                </c:pt>
                <c:pt idx="1372">
                  <c:v>80482.388293611439</c:v>
                </c:pt>
                <c:pt idx="1373">
                  <c:v>80631.319803250954</c:v>
                </c:pt>
                <c:pt idx="1374">
                  <c:v>81061.564603597391</c:v>
                </c:pt>
                <c:pt idx="1375">
                  <c:v>81718.862520128969</c:v>
                </c:pt>
                <c:pt idx="1376">
                  <c:v>82498.578477845615</c:v>
                </c:pt>
                <c:pt idx="1377">
                  <c:v>83292.088446226975</c:v>
                </c:pt>
                <c:pt idx="1378">
                  <c:v>83764.181821811988</c:v>
                </c:pt>
                <c:pt idx="1379">
                  <c:v>84124.305080450082</c:v>
                </c:pt>
                <c:pt idx="1380">
                  <c:v>84005.373058638012</c:v>
                </c:pt>
                <c:pt idx="1381">
                  <c:v>83620.627955958582</c:v>
                </c:pt>
                <c:pt idx="1382">
                  <c:v>82936.524921815537</c:v>
                </c:pt>
                <c:pt idx="1383">
                  <c:v>82136.2944780658</c:v>
                </c:pt>
                <c:pt idx="1384">
                  <c:v>81513.362982392311</c:v>
                </c:pt>
                <c:pt idx="1385">
                  <c:v>80877.209102591878</c:v>
                </c:pt>
                <c:pt idx="1386">
                  <c:v>80493.145083197145</c:v>
                </c:pt>
                <c:pt idx="1387">
                  <c:v>80299.443054608331</c:v>
                </c:pt>
                <c:pt idx="1388">
                  <c:v>80627.519690840607</c:v>
                </c:pt>
                <c:pt idx="1389">
                  <c:v>81141.887224064936</c:v>
                </c:pt>
                <c:pt idx="1390">
                  <c:v>81927.069703238871</c:v>
                </c:pt>
                <c:pt idx="1391">
                  <c:v>82785.310921449549</c:v>
                </c:pt>
                <c:pt idx="1392">
                  <c:v>83137.408468065623</c:v>
                </c:pt>
                <c:pt idx="1393">
                  <c:v>83275.908346453158</c:v>
                </c:pt>
                <c:pt idx="1394">
                  <c:v>83362.215997600026</c:v>
                </c:pt>
                <c:pt idx="1395">
                  <c:v>83227.497545772989</c:v>
                </c:pt>
                <c:pt idx="1396">
                  <c:v>82555.186210523141</c:v>
                </c:pt>
                <c:pt idx="1397">
                  <c:v>81825.048108043688</c:v>
                </c:pt>
                <c:pt idx="1398">
                  <c:v>80751.386235797341</c:v>
                </c:pt>
                <c:pt idx="1399">
                  <c:v>79955.053648403933</c:v>
                </c:pt>
                <c:pt idx="1400">
                  <c:v>79666.866393153439</c:v>
                </c:pt>
                <c:pt idx="1401">
                  <c:v>79764.7080077391</c:v>
                </c:pt>
                <c:pt idx="1402">
                  <c:v>80390.114393762007</c:v>
                </c:pt>
                <c:pt idx="1403">
                  <c:v>81345.007340686585</c:v>
                </c:pt>
                <c:pt idx="1404">
                  <c:v>82192.155705121695</c:v>
                </c:pt>
                <c:pt idx="1405">
                  <c:v>83042.414978511442</c:v>
                </c:pt>
                <c:pt idx="1406">
                  <c:v>83851.963113145132</c:v>
                </c:pt>
                <c:pt idx="1407">
                  <c:v>84002.191083004625</c:v>
                </c:pt>
                <c:pt idx="1408">
                  <c:v>83363.797297614772</c:v>
                </c:pt>
                <c:pt idx="1409">
                  <c:v>82542.302283001147</c:v>
                </c:pt>
                <c:pt idx="1410">
                  <c:v>81329.083703971643</c:v>
                </c:pt>
                <c:pt idx="1411">
                  <c:v>80319.504065146786</c:v>
                </c:pt>
                <c:pt idx="1412">
                  <c:v>79504.442210359688</c:v>
                </c:pt>
                <c:pt idx="1413">
                  <c:v>79205.602236599676</c:v>
                </c:pt>
                <c:pt idx="1414">
                  <c:v>79142.387204936967</c:v>
                </c:pt>
                <c:pt idx="1415">
                  <c:v>79473.386782852453</c:v>
                </c:pt>
                <c:pt idx="1416">
                  <c:v>79972.045454088744</c:v>
                </c:pt>
                <c:pt idx="1417">
                  <c:v>80627.042382712098</c:v>
                </c:pt>
                <c:pt idx="1418">
                  <c:v>81865.576754342866</c:v>
                </c:pt>
                <c:pt idx="1419">
                  <c:v>83199.661415995113</c:v>
                </c:pt>
                <c:pt idx="1420">
                  <c:v>84090.47886475877</c:v>
                </c:pt>
                <c:pt idx="1421">
                  <c:v>84611.798754729578</c:v>
                </c:pt>
                <c:pt idx="1422">
                  <c:v>84233.807042641754</c:v>
                </c:pt>
                <c:pt idx="1423">
                  <c:v>83654.465015444948</c:v>
                </c:pt>
                <c:pt idx="1424">
                  <c:v>82707.852014122909</c:v>
                </c:pt>
                <c:pt idx="1425">
                  <c:v>81193.546336427753</c:v>
                </c:pt>
                <c:pt idx="1426">
                  <c:v>79966.907521662171</c:v>
                </c:pt>
                <c:pt idx="1427">
                  <c:v>78808.793374340647</c:v>
                </c:pt>
                <c:pt idx="1428">
                  <c:v>78221.139680932378</c:v>
                </c:pt>
                <c:pt idx="1429">
                  <c:v>78310.461477427089</c:v>
                </c:pt>
                <c:pt idx="1430">
                  <c:v>78659.324629220704</c:v>
                </c:pt>
                <c:pt idx="1431">
                  <c:v>79582.349859430513</c:v>
                </c:pt>
                <c:pt idx="1432">
                  <c:v>80638.901698630842</c:v>
                </c:pt>
                <c:pt idx="1433">
                  <c:v>81730.619763896393</c:v>
                </c:pt>
                <c:pt idx="1434">
                  <c:v>83128.583639443779</c:v>
                </c:pt>
                <c:pt idx="1435">
                  <c:v>84020.455319700501</c:v>
                </c:pt>
                <c:pt idx="1436">
                  <c:v>84725.629922533597</c:v>
                </c:pt>
                <c:pt idx="1437">
                  <c:v>84928.265800665438</c:v>
                </c:pt>
                <c:pt idx="1438">
                  <c:v>84677.903674727</c:v>
                </c:pt>
                <c:pt idx="1439">
                  <c:v>84360.257065766491</c:v>
                </c:pt>
                <c:pt idx="1440">
                  <c:v>83556.633307847995</c:v>
                </c:pt>
                <c:pt idx="1441">
                  <c:v>82693.147317663053</c:v>
                </c:pt>
                <c:pt idx="1442">
                  <c:v>81358.102675178758</c:v>
                </c:pt>
                <c:pt idx="1443">
                  <c:v>80543.570862915629</c:v>
                </c:pt>
                <c:pt idx="1444">
                  <c:v>79820.117326779</c:v>
                </c:pt>
                <c:pt idx="1445">
                  <c:v>79202.557869809898</c:v>
                </c:pt>
                <c:pt idx="1446">
                  <c:v>78937.981444594829</c:v>
                </c:pt>
                <c:pt idx="1447">
                  <c:v>79223.208349423337</c:v>
                </c:pt>
                <c:pt idx="1448">
                  <c:v>79876.26277444436</c:v>
                </c:pt>
                <c:pt idx="1449">
                  <c:v>80828.498107808788</c:v>
                </c:pt>
                <c:pt idx="1450">
                  <c:v>82429.456949430067</c:v>
                </c:pt>
                <c:pt idx="1451">
                  <c:v>84040.430282638627</c:v>
                </c:pt>
                <c:pt idx="1452">
                  <c:v>85033.647765440139</c:v>
                </c:pt>
                <c:pt idx="1453">
                  <c:v>85467.718270703816</c:v>
                </c:pt>
                <c:pt idx="1454">
                  <c:v>85029.967506457222</c:v>
                </c:pt>
                <c:pt idx="1455">
                  <c:v>84367.72582678718</c:v>
                </c:pt>
                <c:pt idx="1456">
                  <c:v>83255.812111838168</c:v>
                </c:pt>
                <c:pt idx="1457">
                  <c:v>81582.080425358494</c:v>
                </c:pt>
                <c:pt idx="1458">
                  <c:v>79888.739844411582</c:v>
                </c:pt>
                <c:pt idx="1459">
                  <c:v>78898.138225484698</c:v>
                </c:pt>
                <c:pt idx="1460">
                  <c:v>78197.188459826924</c:v>
                </c:pt>
                <c:pt idx="1461">
                  <c:v>78146.245556802649</c:v>
                </c:pt>
                <c:pt idx="1462">
                  <c:v>78842.766794277923</c:v>
                </c:pt>
                <c:pt idx="1463">
                  <c:v>80250.25528167859</c:v>
                </c:pt>
                <c:pt idx="1464">
                  <c:v>81630.18984736313</c:v>
                </c:pt>
                <c:pt idx="1465">
                  <c:v>82722.685494702746</c:v>
                </c:pt>
                <c:pt idx="1466">
                  <c:v>84243.133265653814</c:v>
                </c:pt>
                <c:pt idx="1467">
                  <c:v>84949.371260384753</c:v>
                </c:pt>
                <c:pt idx="1468">
                  <c:v>85103.684171595334</c:v>
                </c:pt>
                <c:pt idx="1469">
                  <c:v>85137.194166843881</c:v>
                </c:pt>
                <c:pt idx="1470">
                  <c:v>84688.335657606818</c:v>
                </c:pt>
                <c:pt idx="1471">
                  <c:v>83383.15913090152</c:v>
                </c:pt>
                <c:pt idx="1472">
                  <c:v>82421.003022208897</c:v>
                </c:pt>
                <c:pt idx="1473">
                  <c:v>80944.650568812431</c:v>
                </c:pt>
                <c:pt idx="1474">
                  <c:v>80137.460048177541</c:v>
                </c:pt>
                <c:pt idx="1475">
                  <c:v>79521.942153748081</c:v>
                </c:pt>
                <c:pt idx="1476">
                  <c:v>79379.344336968847</c:v>
                </c:pt>
                <c:pt idx="1477">
                  <c:v>79772.542238602633</c:v>
                </c:pt>
                <c:pt idx="1478">
                  <c:v>80346.797024045256</c:v>
                </c:pt>
                <c:pt idx="1479">
                  <c:v>80839.642929957758</c:v>
                </c:pt>
                <c:pt idx="1480">
                  <c:v>82084.606057287936</c:v>
                </c:pt>
                <c:pt idx="1481">
                  <c:v>83405.224127100533</c:v>
                </c:pt>
                <c:pt idx="1482">
                  <c:v>84473.707663943147</c:v>
                </c:pt>
                <c:pt idx="1483">
                  <c:v>85086.883344485541</c:v>
                </c:pt>
                <c:pt idx="1484">
                  <c:v>85382.322496275287</c:v>
                </c:pt>
                <c:pt idx="1485">
                  <c:v>84927.419378136459</c:v>
                </c:pt>
                <c:pt idx="1486">
                  <c:v>83357.545653724039</c:v>
                </c:pt>
                <c:pt idx="1487">
                  <c:v>81447.734172258555</c:v>
                </c:pt>
                <c:pt idx="1488">
                  <c:v>79579.176233312959</c:v>
                </c:pt>
                <c:pt idx="1489">
                  <c:v>78117.898026965908</c:v>
                </c:pt>
                <c:pt idx="1490">
                  <c:v>77371.49994004675</c:v>
                </c:pt>
                <c:pt idx="1491">
                  <c:v>77107.206700333234</c:v>
                </c:pt>
                <c:pt idx="1492">
                  <c:v>77490.409383729813</c:v>
                </c:pt>
                <c:pt idx="1493">
                  <c:v>78393.521470895081</c:v>
                </c:pt>
                <c:pt idx="1494">
                  <c:v>79652.299901710299</c:v>
                </c:pt>
                <c:pt idx="1495">
                  <c:v>81363.116765421015</c:v>
                </c:pt>
                <c:pt idx="1496">
                  <c:v>82959.798170753464</c:v>
                </c:pt>
                <c:pt idx="1497">
                  <c:v>84042.508719490201</c:v>
                </c:pt>
                <c:pt idx="1498">
                  <c:v>84998.078300032328</c:v>
                </c:pt>
                <c:pt idx="1499">
                  <c:v>85188.094916489499</c:v>
                </c:pt>
                <c:pt idx="1500">
                  <c:v>85049.712162237847</c:v>
                </c:pt>
                <c:pt idx="1501">
                  <c:v>84816.651056383489</c:v>
                </c:pt>
                <c:pt idx="1502">
                  <c:v>83568.641346006989</c:v>
                </c:pt>
                <c:pt idx="1503">
                  <c:v>82089.365076376693</c:v>
                </c:pt>
                <c:pt idx="1504">
                  <c:v>80807.071634020293</c:v>
                </c:pt>
                <c:pt idx="1505">
                  <c:v>79429.840670897713</c:v>
                </c:pt>
                <c:pt idx="1506">
                  <c:v>78380.82019206688</c:v>
                </c:pt>
                <c:pt idx="1507">
                  <c:v>77414.974746969267</c:v>
                </c:pt>
                <c:pt idx="1508">
                  <c:v>77067.789468695439</c:v>
                </c:pt>
                <c:pt idx="1509">
                  <c:v>77263.460903403189</c:v>
                </c:pt>
                <c:pt idx="1510">
                  <c:v>77746.472589472556</c:v>
                </c:pt>
                <c:pt idx="1511">
                  <c:v>78831.656122800268</c:v>
                </c:pt>
                <c:pt idx="1512">
                  <c:v>80772.793570710099</c:v>
                </c:pt>
                <c:pt idx="1513">
                  <c:v>82699.525465434999</c:v>
                </c:pt>
                <c:pt idx="1514">
                  <c:v>84390.0586755595</c:v>
                </c:pt>
                <c:pt idx="1515">
                  <c:v>85796.574236764049</c:v>
                </c:pt>
                <c:pt idx="1516">
                  <c:v>86526.437268088164</c:v>
                </c:pt>
                <c:pt idx="1517">
                  <c:v>86375.831346223844</c:v>
                </c:pt>
                <c:pt idx="1518">
                  <c:v>85773.363166632931</c:v>
                </c:pt>
                <c:pt idx="1519">
                  <c:v>84089.853480223159</c:v>
                </c:pt>
                <c:pt idx="1520">
                  <c:v>82626.848969063227</c:v>
                </c:pt>
                <c:pt idx="1521">
                  <c:v>80997.166235143464</c:v>
                </c:pt>
                <c:pt idx="1522">
                  <c:v>79512.274966571727</c:v>
                </c:pt>
                <c:pt idx="1523">
                  <c:v>77960.211987354051</c:v>
                </c:pt>
                <c:pt idx="1524">
                  <c:v>77086.481818513828</c:v>
                </c:pt>
                <c:pt idx="1525">
                  <c:v>76571.282830919736</c:v>
                </c:pt>
                <c:pt idx="1526">
                  <c:v>76581.402588939964</c:v>
                </c:pt>
                <c:pt idx="1527">
                  <c:v>77384.813240965945</c:v>
                </c:pt>
                <c:pt idx="1528">
                  <c:v>78386.923387892122</c:v>
                </c:pt>
                <c:pt idx="1529">
                  <c:v>79579.891674399725</c:v>
                </c:pt>
                <c:pt idx="1530">
                  <c:v>80994.85257063109</c:v>
                </c:pt>
                <c:pt idx="1531">
                  <c:v>82232.821590110587</c:v>
                </c:pt>
                <c:pt idx="1532">
                  <c:v>83263.534336944518</c:v>
                </c:pt>
                <c:pt idx="1533">
                  <c:v>84780.588082547285</c:v>
                </c:pt>
                <c:pt idx="1534">
                  <c:v>85816.324978517179</c:v>
                </c:pt>
                <c:pt idx="1535">
                  <c:v>86612.127979336743</c:v>
                </c:pt>
                <c:pt idx="1536">
                  <c:v>86730.339093957678</c:v>
                </c:pt>
                <c:pt idx="1537">
                  <c:v>85459.988360334799</c:v>
                </c:pt>
                <c:pt idx="1538">
                  <c:v>83613.382484272457</c:v>
                </c:pt>
                <c:pt idx="1539">
                  <c:v>81659.342741503933</c:v>
                </c:pt>
                <c:pt idx="1540">
                  <c:v>80014.617607309308</c:v>
                </c:pt>
                <c:pt idx="1541">
                  <c:v>78629.993914587219</c:v>
                </c:pt>
                <c:pt idx="1542">
                  <c:v>77727.055277467065</c:v>
                </c:pt>
                <c:pt idx="1543">
                  <c:v>77390.911406138883</c:v>
                </c:pt>
                <c:pt idx="1544">
                  <c:v>77163.121809662262</c:v>
                </c:pt>
                <c:pt idx="1545">
                  <c:v>77641.219891546978</c:v>
                </c:pt>
                <c:pt idx="1546">
                  <c:v>79000.58157434281</c:v>
                </c:pt>
                <c:pt idx="1547">
                  <c:v>80783.827828705107</c:v>
                </c:pt>
                <c:pt idx="1548">
                  <c:v>82611.170778313579</c:v>
                </c:pt>
                <c:pt idx="1549">
                  <c:v>84015.912237189012</c:v>
                </c:pt>
                <c:pt idx="1550">
                  <c:v>85797.05281772546</c:v>
                </c:pt>
                <c:pt idx="1551">
                  <c:v>87060.693617892466</c:v>
                </c:pt>
                <c:pt idx="1552">
                  <c:v>87672.262212197515</c:v>
                </c:pt>
                <c:pt idx="1553">
                  <c:v>87361.728673570295</c:v>
                </c:pt>
                <c:pt idx="1554">
                  <c:v>86178.601745352818</c:v>
                </c:pt>
                <c:pt idx="1555">
                  <c:v>84700.607556866162</c:v>
                </c:pt>
                <c:pt idx="1556">
                  <c:v>83144.394819141628</c:v>
                </c:pt>
                <c:pt idx="1557">
                  <c:v>81241.791181408698</c:v>
                </c:pt>
                <c:pt idx="1558">
                  <c:v>79396.971067298757</c:v>
                </c:pt>
                <c:pt idx="1559">
                  <c:v>77582.351318851928</c:v>
                </c:pt>
                <c:pt idx="1560">
                  <c:v>76699.131607868811</c:v>
                </c:pt>
                <c:pt idx="1561">
                  <c:v>76410.861361098156</c:v>
                </c:pt>
                <c:pt idx="1562">
                  <c:v>76416.112612248166</c:v>
                </c:pt>
                <c:pt idx="1563">
                  <c:v>77165.941438654743</c:v>
                </c:pt>
                <c:pt idx="1564">
                  <c:v>77950.57485494556</c:v>
                </c:pt>
                <c:pt idx="1565">
                  <c:v>78590.398520158691</c:v>
                </c:pt>
                <c:pt idx="1566">
                  <c:v>79525.244054952418</c:v>
                </c:pt>
                <c:pt idx="1567">
                  <c:v>80569.63800455528</c:v>
                </c:pt>
                <c:pt idx="1568">
                  <c:v>81852.606012482313</c:v>
                </c:pt>
                <c:pt idx="1569">
                  <c:v>82700.995934892228</c:v>
                </c:pt>
                <c:pt idx="1570">
                  <c:v>83546.813617218097</c:v>
                </c:pt>
                <c:pt idx="1571">
                  <c:v>84412.37335170673</c:v>
                </c:pt>
                <c:pt idx="1572">
                  <c:v>84935.626009348256</c:v>
                </c:pt>
                <c:pt idx="1573">
                  <c:v>84680.994627687338</c:v>
                </c:pt>
                <c:pt idx="1574">
                  <c:v>83726.683251499257</c:v>
                </c:pt>
                <c:pt idx="1575">
                  <c:v>82305.114722936851</c:v>
                </c:pt>
                <c:pt idx="1576">
                  <c:v>80903.043262179373</c:v>
                </c:pt>
                <c:pt idx="1577">
                  <c:v>79034.559990187612</c:v>
                </c:pt>
                <c:pt idx="1578">
                  <c:v>77181.925569962536</c:v>
                </c:pt>
                <c:pt idx="1579">
                  <c:v>76344.994144807686</c:v>
                </c:pt>
                <c:pt idx="1580">
                  <c:v>75787.606841235392</c:v>
                </c:pt>
                <c:pt idx="1581">
                  <c:v>76162.782229560224</c:v>
                </c:pt>
                <c:pt idx="1582">
                  <c:v>76734.893823727878</c:v>
                </c:pt>
                <c:pt idx="1583">
                  <c:v>78249.471257253143</c:v>
                </c:pt>
                <c:pt idx="1584">
                  <c:v>79983.917818913673</c:v>
                </c:pt>
                <c:pt idx="1585">
                  <c:v>81989.667275070999</c:v>
                </c:pt>
                <c:pt idx="1586">
                  <c:v>83708.145709422344</c:v>
                </c:pt>
                <c:pt idx="1587">
                  <c:v>85404.646582741538</c:v>
                </c:pt>
                <c:pt idx="1588">
                  <c:v>86774.641928073906</c:v>
                </c:pt>
                <c:pt idx="1589">
                  <c:v>86677.677449897223</c:v>
                </c:pt>
                <c:pt idx="1590">
                  <c:v>85715.934614056314</c:v>
                </c:pt>
                <c:pt idx="1591">
                  <c:v>83456.838779891026</c:v>
                </c:pt>
                <c:pt idx="1592">
                  <c:v>80829.70989674759</c:v>
                </c:pt>
                <c:pt idx="1593">
                  <c:v>78539.054662562179</c:v>
                </c:pt>
                <c:pt idx="1594">
                  <c:v>77004.08032984173</c:v>
                </c:pt>
                <c:pt idx="1595">
                  <c:v>76202.789396760636</c:v>
                </c:pt>
                <c:pt idx="1596">
                  <c:v>76092.174196973836</c:v>
                </c:pt>
                <c:pt idx="1597">
                  <c:v>76666.317030093924</c:v>
                </c:pt>
                <c:pt idx="1598">
                  <c:v>76966.863392473984</c:v>
                </c:pt>
                <c:pt idx="1599">
                  <c:v>77475.51986139387</c:v>
                </c:pt>
                <c:pt idx="1600">
                  <c:v>78986.022284777209</c:v>
                </c:pt>
                <c:pt idx="1601">
                  <c:v>79461.041850608512</c:v>
                </c:pt>
                <c:pt idx="1602">
                  <c:v>80637.800210255067</c:v>
                </c:pt>
                <c:pt idx="1603">
                  <c:v>81853.59810538817</c:v>
                </c:pt>
                <c:pt idx="1604">
                  <c:v>83200.029129794508</c:v>
                </c:pt>
                <c:pt idx="1605">
                  <c:v>84458.1255726987</c:v>
                </c:pt>
                <c:pt idx="1606">
                  <c:v>84975.132320470002</c:v>
                </c:pt>
                <c:pt idx="1607">
                  <c:v>85119.767439047107</c:v>
                </c:pt>
                <c:pt idx="1608">
                  <c:v>84761.434454788192</c:v>
                </c:pt>
                <c:pt idx="1609">
                  <c:v>83996.047860219551</c:v>
                </c:pt>
                <c:pt idx="1610">
                  <c:v>82910.531282187017</c:v>
                </c:pt>
                <c:pt idx="1611">
                  <c:v>81390.189447710945</c:v>
                </c:pt>
                <c:pt idx="1612">
                  <c:v>79922.868863256837</c:v>
                </c:pt>
                <c:pt idx="1613">
                  <c:v>78150.643422187422</c:v>
                </c:pt>
                <c:pt idx="1614">
                  <c:v>76240.58444588173</c:v>
                </c:pt>
                <c:pt idx="1615">
                  <c:v>74453.55823141741</c:v>
                </c:pt>
                <c:pt idx="1616">
                  <c:v>73463.86246097766</c:v>
                </c:pt>
                <c:pt idx="1617">
                  <c:v>73574.536683162718</c:v>
                </c:pt>
                <c:pt idx="1618">
                  <c:v>73992.353255750233</c:v>
                </c:pt>
                <c:pt idx="1619">
                  <c:v>74837.511960465839</c:v>
                </c:pt>
                <c:pt idx="1620">
                  <c:v>75925.733186059035</c:v>
                </c:pt>
                <c:pt idx="1621">
                  <c:v>77191.080384276502</c:v>
                </c:pt>
                <c:pt idx="1622">
                  <c:v>78554.837040933548</c:v>
                </c:pt>
                <c:pt idx="1623">
                  <c:v>80049.740589509325</c:v>
                </c:pt>
                <c:pt idx="1624">
                  <c:v>80933.027585738586</c:v>
                </c:pt>
                <c:pt idx="1625">
                  <c:v>80903.281959340457</c:v>
                </c:pt>
                <c:pt idx="1626">
                  <c:v>80537.090862194265</c:v>
                </c:pt>
                <c:pt idx="1627">
                  <c:v>79490.005842854371</c:v>
                </c:pt>
                <c:pt idx="1628">
                  <c:v>77755.998178566064</c:v>
                </c:pt>
                <c:pt idx="1629">
                  <c:v>75869.039414063969</c:v>
                </c:pt>
                <c:pt idx="1630">
                  <c:v>74109.185891118716</c:v>
                </c:pt>
                <c:pt idx="1631">
                  <c:v>72111.872274921247</c:v>
                </c:pt>
                <c:pt idx="1632">
                  <c:v>70103.69460770498</c:v>
                </c:pt>
                <c:pt idx="1633">
                  <c:v>68312.037666199962</c:v>
                </c:pt>
                <c:pt idx="1634">
                  <c:v>67192.681814151176</c:v>
                </c:pt>
                <c:pt idx="1635">
                  <c:v>66682.071728406692</c:v>
                </c:pt>
                <c:pt idx="1636">
                  <c:v>66368.761187674929</c:v>
                </c:pt>
                <c:pt idx="1637">
                  <c:v>66327.382864954052</c:v>
                </c:pt>
                <c:pt idx="1638">
                  <c:v>66592.190336790736</c:v>
                </c:pt>
                <c:pt idx="1639">
                  <c:v>67019.189161341259</c:v>
                </c:pt>
                <c:pt idx="1640">
                  <c:v>67741.401974026827</c:v>
                </c:pt>
                <c:pt idx="1641">
                  <c:v>68294.263900662903</c:v>
                </c:pt>
                <c:pt idx="1642">
                  <c:v>68179.523541844639</c:v>
                </c:pt>
                <c:pt idx="1643">
                  <c:v>68044.728189097295</c:v>
                </c:pt>
                <c:pt idx="1644">
                  <c:v>67178.681496356061</c:v>
                </c:pt>
                <c:pt idx="1645">
                  <c:v>65337.637746684515</c:v>
                </c:pt>
                <c:pt idx="1646">
                  <c:v>63644.722905866562</c:v>
                </c:pt>
                <c:pt idx="1647">
                  <c:v>61611.746649169647</c:v>
                </c:pt>
                <c:pt idx="1648">
                  <c:v>59356.702968793732</c:v>
                </c:pt>
                <c:pt idx="1649">
                  <c:v>57466.435069528488</c:v>
                </c:pt>
                <c:pt idx="1650">
                  <c:v>55942.820556911858</c:v>
                </c:pt>
                <c:pt idx="1651">
                  <c:v>54497.467931893123</c:v>
                </c:pt>
                <c:pt idx="1652">
                  <c:v>53727.523541798553</c:v>
                </c:pt>
                <c:pt idx="1653">
                  <c:v>53395.335330574911</c:v>
                </c:pt>
                <c:pt idx="1654">
                  <c:v>53514.949762251243</c:v>
                </c:pt>
                <c:pt idx="1655">
                  <c:v>53962.596127419136</c:v>
                </c:pt>
                <c:pt idx="1656">
                  <c:v>54483.102566527246</c:v>
                </c:pt>
                <c:pt idx="1657">
                  <c:v>55090.132489206946</c:v>
                </c:pt>
                <c:pt idx="1658">
                  <c:v>55966.747609711223</c:v>
                </c:pt>
                <c:pt idx="1659">
                  <c:v>56640.466001190107</c:v>
                </c:pt>
                <c:pt idx="1660">
                  <c:v>57300.789396596199</c:v>
                </c:pt>
                <c:pt idx="1661">
                  <c:v>58311.787121364308</c:v>
                </c:pt>
                <c:pt idx="1662">
                  <c:v>59358.980481048871</c:v>
                </c:pt>
                <c:pt idx="1663">
                  <c:v>60277.696572614572</c:v>
                </c:pt>
                <c:pt idx="1664">
                  <c:v>60834.580883271912</c:v>
                </c:pt>
                <c:pt idx="1665">
                  <c:v>60852.08084343536</c:v>
                </c:pt>
                <c:pt idx="1666">
                  <c:v>60787.634765195755</c:v>
                </c:pt>
                <c:pt idx="1667">
                  <c:v>60417.98500838771</c:v>
                </c:pt>
                <c:pt idx="1668">
                  <c:v>59219.705698472928</c:v>
                </c:pt>
                <c:pt idx="1669">
                  <c:v>58375.170888944565</c:v>
                </c:pt>
                <c:pt idx="1670">
                  <c:v>57247.72215378761</c:v>
                </c:pt>
                <c:pt idx="1671">
                  <c:v>56484.85638539536</c:v>
                </c:pt>
                <c:pt idx="1672">
                  <c:v>55917.590798655139</c:v>
                </c:pt>
                <c:pt idx="1673">
                  <c:v>55680.277578518435</c:v>
                </c:pt>
                <c:pt idx="1674">
                  <c:v>55926.143471640629</c:v>
                </c:pt>
                <c:pt idx="1675">
                  <c:v>56814.660715358899</c:v>
                </c:pt>
                <c:pt idx="1676">
                  <c:v>58311.894577521467</c:v>
                </c:pt>
                <c:pt idx="1677">
                  <c:v>59971.332549416853</c:v>
                </c:pt>
                <c:pt idx="1678">
                  <c:v>61930.014524647726</c:v>
                </c:pt>
                <c:pt idx="1679">
                  <c:v>63723.343275608066</c:v>
                </c:pt>
                <c:pt idx="1680">
                  <c:v>65312.575130267389</c:v>
                </c:pt>
                <c:pt idx="1681">
                  <c:v>66350.071020549905</c:v>
                </c:pt>
                <c:pt idx="1682">
                  <c:v>66651.1930978124</c:v>
                </c:pt>
                <c:pt idx="1683">
                  <c:v>66665.799664545659</c:v>
                </c:pt>
                <c:pt idx="1684">
                  <c:v>65986.595115324351</c:v>
                </c:pt>
                <c:pt idx="1685">
                  <c:v>64975.833433820939</c:v>
                </c:pt>
                <c:pt idx="1686">
                  <c:v>63765.902528952058</c:v>
                </c:pt>
                <c:pt idx="1687">
                  <c:v>62467.079393527791</c:v>
                </c:pt>
                <c:pt idx="1688">
                  <c:v>61382.780823961679</c:v>
                </c:pt>
                <c:pt idx="1689">
                  <c:v>60154.307273619248</c:v>
                </c:pt>
                <c:pt idx="1690">
                  <c:v>59705.292885669282</c:v>
                </c:pt>
                <c:pt idx="1691">
                  <c:v>59372.591892553515</c:v>
                </c:pt>
                <c:pt idx="1692">
                  <c:v>59167.459358739972</c:v>
                </c:pt>
                <c:pt idx="1693">
                  <c:v>59105.571477822225</c:v>
                </c:pt>
                <c:pt idx="1694">
                  <c:v>59646.089508002398</c:v>
                </c:pt>
                <c:pt idx="1695">
                  <c:v>60314.090512509203</c:v>
                </c:pt>
                <c:pt idx="1696">
                  <c:v>61300.187543002736</c:v>
                </c:pt>
                <c:pt idx="1697">
                  <c:v>62444.034215892869</c:v>
                </c:pt>
                <c:pt idx="1698">
                  <c:v>63610.22979405403</c:v>
                </c:pt>
                <c:pt idx="1699">
                  <c:v>64970.053708373016</c:v>
                </c:pt>
                <c:pt idx="1700">
                  <c:v>66129.241623430018</c:v>
                </c:pt>
                <c:pt idx="1701">
                  <c:v>67239.158084973373</c:v>
                </c:pt>
                <c:pt idx="1702">
                  <c:v>67729.331439391652</c:v>
                </c:pt>
                <c:pt idx="1703">
                  <c:v>67683.298308130907</c:v>
                </c:pt>
                <c:pt idx="1704">
                  <c:v>67179.876856853967</c:v>
                </c:pt>
                <c:pt idx="1705">
                  <c:v>66168.800829104686</c:v>
                </c:pt>
                <c:pt idx="1706">
                  <c:v>64796.555142034922</c:v>
                </c:pt>
                <c:pt idx="1707">
                  <c:v>63122.475491507779</c:v>
                </c:pt>
                <c:pt idx="1708">
                  <c:v>61431.542626933362</c:v>
                </c:pt>
                <c:pt idx="1709">
                  <c:v>60004.714989194603</c:v>
                </c:pt>
                <c:pt idx="1710">
                  <c:v>58889.970025619376</c:v>
                </c:pt>
                <c:pt idx="1711">
                  <c:v>58418.05050740311</c:v>
                </c:pt>
                <c:pt idx="1712">
                  <c:v>57944.122099088367</c:v>
                </c:pt>
                <c:pt idx="1713">
                  <c:v>57976.827921545177</c:v>
                </c:pt>
                <c:pt idx="1714">
                  <c:v>58265.689781045701</c:v>
                </c:pt>
                <c:pt idx="1715">
                  <c:v>58198.357407350697</c:v>
                </c:pt>
                <c:pt idx="1716">
                  <c:v>58166.000517176188</c:v>
                </c:pt>
                <c:pt idx="1717">
                  <c:v>58626.087391518784</c:v>
                </c:pt>
                <c:pt idx="1718">
                  <c:v>58990.826439714525</c:v>
                </c:pt>
                <c:pt idx="1719">
                  <c:v>59814.238751965226</c:v>
                </c:pt>
                <c:pt idx="1720">
                  <c:v>60438.941543893365</c:v>
                </c:pt>
                <c:pt idx="1721">
                  <c:v>61457.435081161246</c:v>
                </c:pt>
                <c:pt idx="1722">
                  <c:v>62665.151767933268</c:v>
                </c:pt>
                <c:pt idx="1723">
                  <c:v>63440.400753385846</c:v>
                </c:pt>
                <c:pt idx="1724">
                  <c:v>63698.944876149551</c:v>
                </c:pt>
                <c:pt idx="1725">
                  <c:v>63746.06530276945</c:v>
                </c:pt>
                <c:pt idx="1726">
                  <c:v>63024.330315445921</c:v>
                </c:pt>
                <c:pt idx="1727">
                  <c:v>61732.361336730035</c:v>
                </c:pt>
                <c:pt idx="1728">
                  <c:v>60404.588921356459</c:v>
                </c:pt>
                <c:pt idx="1729">
                  <c:v>58954.977646862251</c:v>
                </c:pt>
                <c:pt idx="1730">
                  <c:v>57644.641351781545</c:v>
                </c:pt>
                <c:pt idx="1731">
                  <c:v>56528.241014025079</c:v>
                </c:pt>
                <c:pt idx="1732">
                  <c:v>55683.347753622875</c:v>
                </c:pt>
                <c:pt idx="1733">
                  <c:v>55114.872141059401</c:v>
                </c:pt>
                <c:pt idx="1734">
                  <c:v>54849.732546375621</c:v>
                </c:pt>
                <c:pt idx="1735">
                  <c:v>54684.990130204991</c:v>
                </c:pt>
                <c:pt idx="1736">
                  <c:v>55130.69379414487</c:v>
                </c:pt>
                <c:pt idx="1737">
                  <c:v>55768.210676571325</c:v>
                </c:pt>
                <c:pt idx="1738">
                  <c:v>56548.969271327056</c:v>
                </c:pt>
                <c:pt idx="1739">
                  <c:v>57355.273328812698</c:v>
                </c:pt>
                <c:pt idx="1740">
                  <c:v>57950.924512044097</c:v>
                </c:pt>
                <c:pt idx="1741">
                  <c:v>58760.472631336743</c:v>
                </c:pt>
                <c:pt idx="1742">
                  <c:v>59410.020005198305</c:v>
                </c:pt>
                <c:pt idx="1743">
                  <c:v>60093.508413544936</c:v>
                </c:pt>
                <c:pt idx="1744">
                  <c:v>60354.777594190171</c:v>
                </c:pt>
                <c:pt idx="1745">
                  <c:v>60303.550998780898</c:v>
                </c:pt>
                <c:pt idx="1746">
                  <c:v>60287.391882696531</c:v>
                </c:pt>
                <c:pt idx="1747">
                  <c:v>60337.540091317314</c:v>
                </c:pt>
                <c:pt idx="1748">
                  <c:v>59694.025959986655</c:v>
                </c:pt>
                <c:pt idx="1749">
                  <c:v>59116.668627884144</c:v>
                </c:pt>
                <c:pt idx="1750">
                  <c:v>58563.865832442934</c:v>
                </c:pt>
                <c:pt idx="1751">
                  <c:v>57612.790288669625</c:v>
                </c:pt>
                <c:pt idx="1752">
                  <c:v>56607.100635465045</c:v>
                </c:pt>
                <c:pt idx="1753">
                  <c:v>55078.842046810198</c:v>
                </c:pt>
                <c:pt idx="1754">
                  <c:v>54079.802299323776</c:v>
                </c:pt>
                <c:pt idx="1755">
                  <c:v>52972.788950982744</c:v>
                </c:pt>
                <c:pt idx="1756">
                  <c:v>51964.088885152443</c:v>
                </c:pt>
                <c:pt idx="1757">
                  <c:v>51666.862410034933</c:v>
                </c:pt>
                <c:pt idx="1758">
                  <c:v>51327.266551301851</c:v>
                </c:pt>
                <c:pt idx="1759">
                  <c:v>51282.533060556998</c:v>
                </c:pt>
                <c:pt idx="1760">
                  <c:v>51784.332792095207</c:v>
                </c:pt>
                <c:pt idx="1761">
                  <c:v>52032.918295882388</c:v>
                </c:pt>
                <c:pt idx="1762">
                  <c:v>52621.482293855654</c:v>
                </c:pt>
                <c:pt idx="1763">
                  <c:v>53154.86176085745</c:v>
                </c:pt>
                <c:pt idx="1764">
                  <c:v>54030.388343720377</c:v>
                </c:pt>
                <c:pt idx="1765">
                  <c:v>54880.402664521491</c:v>
                </c:pt>
                <c:pt idx="1766">
                  <c:v>55441.35806694418</c:v>
                </c:pt>
                <c:pt idx="1767">
                  <c:v>55952.46271508374</c:v>
                </c:pt>
                <c:pt idx="1768">
                  <c:v>56075.928430168715</c:v>
                </c:pt>
                <c:pt idx="1769">
                  <c:v>55789.15111799258</c:v>
                </c:pt>
                <c:pt idx="1770">
                  <c:v>55251.515999757845</c:v>
                </c:pt>
                <c:pt idx="1771">
                  <c:v>54449.810140055168</c:v>
                </c:pt>
                <c:pt idx="1772">
                  <c:v>53617.25935180331</c:v>
                </c:pt>
                <c:pt idx="1773">
                  <c:v>52460.402583893469</c:v>
                </c:pt>
                <c:pt idx="1774">
                  <c:v>51606.127106166146</c:v>
                </c:pt>
                <c:pt idx="1775">
                  <c:v>50570.087225611482</c:v>
                </c:pt>
                <c:pt idx="1776">
                  <c:v>49615.828783577366</c:v>
                </c:pt>
                <c:pt idx="1777">
                  <c:v>48938.171894421823</c:v>
                </c:pt>
                <c:pt idx="1778">
                  <c:v>48493.044320956396</c:v>
                </c:pt>
                <c:pt idx="1779">
                  <c:v>47896.376741610977</c:v>
                </c:pt>
                <c:pt idx="1780">
                  <c:v>47560.773184106969</c:v>
                </c:pt>
                <c:pt idx="1781">
                  <c:v>47417.92187571049</c:v>
                </c:pt>
                <c:pt idx="1782">
                  <c:v>47600.098649101921</c:v>
                </c:pt>
                <c:pt idx="1783">
                  <c:v>47758.180616550992</c:v>
                </c:pt>
                <c:pt idx="1784">
                  <c:v>48130.059168390631</c:v>
                </c:pt>
                <c:pt idx="1785">
                  <c:v>48423.35882237483</c:v>
                </c:pt>
                <c:pt idx="1786">
                  <c:v>49080.244173940242</c:v>
                </c:pt>
                <c:pt idx="1787">
                  <c:v>49672.86716697902</c:v>
                </c:pt>
                <c:pt idx="1788">
                  <c:v>50202.354125772508</c:v>
                </c:pt>
                <c:pt idx="1789">
                  <c:v>50570.335512647143</c:v>
                </c:pt>
                <c:pt idx="1790">
                  <c:v>50489.096645942103</c:v>
                </c:pt>
                <c:pt idx="1791">
                  <c:v>50426.572751261301</c:v>
                </c:pt>
                <c:pt idx="1792">
                  <c:v>49652.672975792084</c:v>
                </c:pt>
                <c:pt idx="1793">
                  <c:v>48937.835638656827</c:v>
                </c:pt>
                <c:pt idx="1794">
                  <c:v>47912.866514428177</c:v>
                </c:pt>
                <c:pt idx="1795">
                  <c:v>46583.29111485224</c:v>
                </c:pt>
                <c:pt idx="1796">
                  <c:v>45503.355248478365</c:v>
                </c:pt>
                <c:pt idx="1797">
                  <c:v>44412.591554423314</c:v>
                </c:pt>
                <c:pt idx="1798">
                  <c:v>43589.076614685458</c:v>
                </c:pt>
                <c:pt idx="1799">
                  <c:v>42934.194102068999</c:v>
                </c:pt>
                <c:pt idx="1800">
                  <c:v>42426.225405392252</c:v>
                </c:pt>
                <c:pt idx="1801">
                  <c:v>41907.372107752897</c:v>
                </c:pt>
                <c:pt idx="1802">
                  <c:v>41669.259168622222</c:v>
                </c:pt>
                <c:pt idx="1803">
                  <c:v>41692.144997818708</c:v>
                </c:pt>
                <c:pt idx="1804">
                  <c:v>41632.688986228517</c:v>
                </c:pt>
                <c:pt idx="1805">
                  <c:v>41716.92423574796</c:v>
                </c:pt>
                <c:pt idx="1806">
                  <c:v>41758.160689441924</c:v>
                </c:pt>
                <c:pt idx="1807">
                  <c:v>41873.611359270566</c:v>
                </c:pt>
                <c:pt idx="1808">
                  <c:v>41899.904634862818</c:v>
                </c:pt>
                <c:pt idx="1809">
                  <c:v>42136.939827195871</c:v>
                </c:pt>
                <c:pt idx="1810">
                  <c:v>42194.334873151805</c:v>
                </c:pt>
                <c:pt idx="1811">
                  <c:v>42364.127793573811</c:v>
                </c:pt>
                <c:pt idx="1812">
                  <c:v>42366.337952674352</c:v>
                </c:pt>
                <c:pt idx="1813">
                  <c:v>42396.85991366551</c:v>
                </c:pt>
                <c:pt idx="1814">
                  <c:v>42314.769399674573</c:v>
                </c:pt>
                <c:pt idx="1815">
                  <c:v>42133.082096369166</c:v>
                </c:pt>
                <c:pt idx="1816">
                  <c:v>41795.21076235739</c:v>
                </c:pt>
                <c:pt idx="1817">
                  <c:v>41321.562197687883</c:v>
                </c:pt>
                <c:pt idx="1818">
                  <c:v>40493.636629612185</c:v>
                </c:pt>
                <c:pt idx="1819">
                  <c:v>39506.019539399313</c:v>
                </c:pt>
                <c:pt idx="1820">
                  <c:v>38612.104803150076</c:v>
                </c:pt>
                <c:pt idx="1821">
                  <c:v>37902.353638703738</c:v>
                </c:pt>
                <c:pt idx="1822">
                  <c:v>37259.294362426685</c:v>
                </c:pt>
                <c:pt idx="1823">
                  <c:v>36773.631764183061</c:v>
                </c:pt>
                <c:pt idx="1824">
                  <c:v>36624.325022512363</c:v>
                </c:pt>
                <c:pt idx="1825">
                  <c:v>36590.820347369263</c:v>
                </c:pt>
                <c:pt idx="1826">
                  <c:v>36814.694882436052</c:v>
                </c:pt>
                <c:pt idx="1827">
                  <c:v>37150.102714341992</c:v>
                </c:pt>
                <c:pt idx="1828">
                  <c:v>36465.546184975792</c:v>
                </c:pt>
                <c:pt idx="1829">
                  <c:v>38044.996682753437</c:v>
                </c:pt>
                <c:pt idx="1830">
                  <c:v>38293.330851473555</c:v>
                </c:pt>
                <c:pt idx="1831">
                  <c:v>38618.38422416785</c:v>
                </c:pt>
                <c:pt idx="1832">
                  <c:v>39047.972474454313</c:v>
                </c:pt>
                <c:pt idx="1833">
                  <c:v>39366.299622232451</c:v>
                </c:pt>
                <c:pt idx="1834">
                  <c:v>39599.072102613398</c:v>
                </c:pt>
                <c:pt idx="1835">
                  <c:v>39849.158376163512</c:v>
                </c:pt>
                <c:pt idx="1836">
                  <c:v>40120.686155401374</c:v>
                </c:pt>
                <c:pt idx="1837">
                  <c:v>40320.951012658727</c:v>
                </c:pt>
                <c:pt idx="1838">
                  <c:v>40465.298644701739</c:v>
                </c:pt>
                <c:pt idx="1839">
                  <c:v>40586.355704378628</c:v>
                </c:pt>
                <c:pt idx="1840">
                  <c:v>40527.118980740779</c:v>
                </c:pt>
                <c:pt idx="1841">
                  <c:v>40212.881281353868</c:v>
                </c:pt>
                <c:pt idx="1842">
                  <c:v>39601.640100604876</c:v>
                </c:pt>
                <c:pt idx="1843">
                  <c:v>39155.972863523493</c:v>
                </c:pt>
                <c:pt idx="1844">
                  <c:v>38559.429862917073</c:v>
                </c:pt>
                <c:pt idx="1845">
                  <c:v>38009.916678696907</c:v>
                </c:pt>
                <c:pt idx="1846">
                  <c:v>37441.624897442402</c:v>
                </c:pt>
                <c:pt idx="1847">
                  <c:v>37183.516031055326</c:v>
                </c:pt>
                <c:pt idx="1848">
                  <c:v>36884.270172536722</c:v>
                </c:pt>
                <c:pt idx="1849">
                  <c:v>36566.601453275238</c:v>
                </c:pt>
                <c:pt idx="1850">
                  <c:v>36311.657287231275</c:v>
                </c:pt>
                <c:pt idx="1851">
                  <c:v>36281.193503622206</c:v>
                </c:pt>
                <c:pt idx="1852">
                  <c:v>36259.767240216381</c:v>
                </c:pt>
                <c:pt idx="1853">
                  <c:v>36583.883179111253</c:v>
                </c:pt>
                <c:pt idx="1854">
                  <c:v>36804.381015964296</c:v>
                </c:pt>
                <c:pt idx="1855">
                  <c:v>36965.213526820997</c:v>
                </c:pt>
                <c:pt idx="1856">
                  <c:v>37326.23900512416</c:v>
                </c:pt>
                <c:pt idx="1857">
                  <c:v>37465.286172570355</c:v>
                </c:pt>
                <c:pt idx="1858">
                  <c:v>37524.956964248486</c:v>
                </c:pt>
                <c:pt idx="1859">
                  <c:v>37352.594126694385</c:v>
                </c:pt>
                <c:pt idx="1860">
                  <c:v>37173.544055653038</c:v>
                </c:pt>
                <c:pt idx="1861">
                  <c:v>36908.153705129378</c:v>
                </c:pt>
                <c:pt idx="1862">
                  <c:v>36562.428876435093</c:v>
                </c:pt>
                <c:pt idx="1863">
                  <c:v>36046.188998790356</c:v>
                </c:pt>
                <c:pt idx="1864">
                  <c:v>35419.183346547325</c:v>
                </c:pt>
                <c:pt idx="1865">
                  <c:v>34781.067276034017</c:v>
                </c:pt>
                <c:pt idx="1866">
                  <c:v>34223.056211346542</c:v>
                </c:pt>
                <c:pt idx="1867">
                  <c:v>33388.835515968487</c:v>
                </c:pt>
                <c:pt idx="1868">
                  <c:v>32726.818110294542</c:v>
                </c:pt>
                <c:pt idx="1869">
                  <c:v>32017.946236652002</c:v>
                </c:pt>
                <c:pt idx="1870">
                  <c:v>31444.614031631609</c:v>
                </c:pt>
                <c:pt idx="1871">
                  <c:v>30993.304938032128</c:v>
                </c:pt>
                <c:pt idx="1872">
                  <c:v>30675.544235988476</c:v>
                </c:pt>
                <c:pt idx="1873">
                  <c:v>30243.541956551973</c:v>
                </c:pt>
                <c:pt idx="1874">
                  <c:v>29929.775664718007</c:v>
                </c:pt>
                <c:pt idx="1875">
                  <c:v>29708.720359549086</c:v>
                </c:pt>
                <c:pt idx="1876">
                  <c:v>29595.92529505421</c:v>
                </c:pt>
                <c:pt idx="1877">
                  <c:v>29584.813673338751</c:v>
                </c:pt>
                <c:pt idx="1878">
                  <c:v>29483.840662953156</c:v>
                </c:pt>
                <c:pt idx="1879">
                  <c:v>29615.487114757459</c:v>
                </c:pt>
                <c:pt idx="1880">
                  <c:v>29634.84353863421</c:v>
                </c:pt>
                <c:pt idx="1881">
                  <c:v>29670.466671049537</c:v>
                </c:pt>
                <c:pt idx="1882">
                  <c:v>29607.483685661908</c:v>
                </c:pt>
                <c:pt idx="1883">
                  <c:v>29543.597912920068</c:v>
                </c:pt>
                <c:pt idx="1884">
                  <c:v>29435.541734429647</c:v>
                </c:pt>
                <c:pt idx="1885">
                  <c:v>29169.709181863545</c:v>
                </c:pt>
                <c:pt idx="1886">
                  <c:v>28904.471381914042</c:v>
                </c:pt>
                <c:pt idx="1887">
                  <c:v>28418.035020965999</c:v>
                </c:pt>
                <c:pt idx="1888">
                  <c:v>27952.125223398889</c:v>
                </c:pt>
                <c:pt idx="1889">
                  <c:v>27485.135146720037</c:v>
                </c:pt>
                <c:pt idx="1890">
                  <c:v>26986.544602863891</c:v>
                </c:pt>
                <c:pt idx="1891">
                  <c:v>26426.959078228287</c:v>
                </c:pt>
                <c:pt idx="1892">
                  <c:v>25904.905584350025</c:v>
                </c:pt>
                <c:pt idx="1893">
                  <c:v>25466.999002904191</c:v>
                </c:pt>
                <c:pt idx="1894">
                  <c:v>25032.39962787916</c:v>
                </c:pt>
                <c:pt idx="1895">
                  <c:v>24548.240111040457</c:v>
                </c:pt>
                <c:pt idx="1896">
                  <c:v>24133.547552203974</c:v>
                </c:pt>
                <c:pt idx="1897">
                  <c:v>23824.82021775706</c:v>
                </c:pt>
                <c:pt idx="1898">
                  <c:v>23460.021220308427</c:v>
                </c:pt>
                <c:pt idx="1899">
                  <c:v>23288.559370386462</c:v>
                </c:pt>
                <c:pt idx="1900">
                  <c:v>23094.671555371413</c:v>
                </c:pt>
                <c:pt idx="1901">
                  <c:v>22954.788274017526</c:v>
                </c:pt>
                <c:pt idx="1902">
                  <c:v>22820.452148997818</c:v>
                </c:pt>
                <c:pt idx="1903">
                  <c:v>22705.950896796236</c:v>
                </c:pt>
                <c:pt idx="1904">
                  <c:v>22620.74759729546</c:v>
                </c:pt>
                <c:pt idx="1905">
                  <c:v>22542.421794293688</c:v>
                </c:pt>
                <c:pt idx="1906">
                  <c:v>22445.94104847324</c:v>
                </c:pt>
                <c:pt idx="1907">
                  <c:v>22259.230501423048</c:v>
                </c:pt>
                <c:pt idx="1908">
                  <c:v>22104.420679190378</c:v>
                </c:pt>
                <c:pt idx="1909">
                  <c:v>22037.022551831215</c:v>
                </c:pt>
                <c:pt idx="1910">
                  <c:v>21889.84211086962</c:v>
                </c:pt>
                <c:pt idx="1911">
                  <c:v>21833.743360898829</c:v>
                </c:pt>
                <c:pt idx="1912">
                  <c:v>21557.80103221245</c:v>
                </c:pt>
                <c:pt idx="1913">
                  <c:v>21409.614127395336</c:v>
                </c:pt>
                <c:pt idx="1914">
                  <c:v>21155.165740508965</c:v>
                </c:pt>
                <c:pt idx="1915">
                  <c:v>20746.178270405751</c:v>
                </c:pt>
                <c:pt idx="1916">
                  <c:v>20415.603091455647</c:v>
                </c:pt>
                <c:pt idx="1917">
                  <c:v>20109.956568500122</c:v>
                </c:pt>
                <c:pt idx="1918">
                  <c:v>19811.217272561273</c:v>
                </c:pt>
                <c:pt idx="1919">
                  <c:v>19464.871687882667</c:v>
                </c:pt>
                <c:pt idx="1920">
                  <c:v>19185.328686974575</c:v>
                </c:pt>
                <c:pt idx="1921">
                  <c:v>18855.965764267905</c:v>
                </c:pt>
                <c:pt idx="1922">
                  <c:v>18481.102687522176</c:v>
                </c:pt>
                <c:pt idx="1923">
                  <c:v>18122.51208021172</c:v>
                </c:pt>
                <c:pt idx="1924">
                  <c:v>17860.289432820151</c:v>
                </c:pt>
                <c:pt idx="1925">
                  <c:v>17574.86414295849</c:v>
                </c:pt>
                <c:pt idx="1926">
                  <c:v>17283.970316411975</c:v>
                </c:pt>
                <c:pt idx="1927">
                  <c:v>17031.035739600131</c:v>
                </c:pt>
                <c:pt idx="1928">
                  <c:v>16825.51698334379</c:v>
                </c:pt>
                <c:pt idx="1929">
                  <c:v>16598.278040753245</c:v>
                </c:pt>
                <c:pt idx="1930">
                  <c:v>16424.211334891395</c:v>
                </c:pt>
                <c:pt idx="1931">
                  <c:v>16260.050635147079</c:v>
                </c:pt>
                <c:pt idx="1932">
                  <c:v>16098.3765058463</c:v>
                </c:pt>
                <c:pt idx="1933">
                  <c:v>15936.051691731675</c:v>
                </c:pt>
                <c:pt idx="1934">
                  <c:v>15903.661543496073</c:v>
                </c:pt>
                <c:pt idx="1935">
                  <c:v>15797.029072935542</c:v>
                </c:pt>
                <c:pt idx="1936">
                  <c:v>15708.19458821298</c:v>
                </c:pt>
                <c:pt idx="1937">
                  <c:v>15592.005277172335</c:v>
                </c:pt>
                <c:pt idx="1938">
                  <c:v>15478.49827322107</c:v>
                </c:pt>
                <c:pt idx="1939">
                  <c:v>15438.739729316867</c:v>
                </c:pt>
                <c:pt idx="1940">
                  <c:v>15340.232078417619</c:v>
                </c:pt>
                <c:pt idx="1941">
                  <c:v>15180.335298597218</c:v>
                </c:pt>
                <c:pt idx="1942">
                  <c:v>14987.635982984017</c:v>
                </c:pt>
                <c:pt idx="1943">
                  <c:v>14843.214105540857</c:v>
                </c:pt>
                <c:pt idx="1944">
                  <c:v>14649.928542308257</c:v>
                </c:pt>
                <c:pt idx="1945">
                  <c:v>14388.422083887019</c:v>
                </c:pt>
                <c:pt idx="1946">
                  <c:v>14177.631257457666</c:v>
                </c:pt>
                <c:pt idx="1947">
                  <c:v>13916.291049858461</c:v>
                </c:pt>
                <c:pt idx="1948">
                  <c:v>13719.544271385264</c:v>
                </c:pt>
                <c:pt idx="1949">
                  <c:v>13497.001464874502</c:v>
                </c:pt>
                <c:pt idx="1950">
                  <c:v>13221.244191641765</c:v>
                </c:pt>
                <c:pt idx="1951">
                  <c:v>13067.751147442756</c:v>
                </c:pt>
                <c:pt idx="1952">
                  <c:v>12856.724577430226</c:v>
                </c:pt>
                <c:pt idx="1953">
                  <c:v>12656.882637366318</c:v>
                </c:pt>
                <c:pt idx="1954">
                  <c:v>12530.194667133557</c:v>
                </c:pt>
                <c:pt idx="1955">
                  <c:v>12366.477536996257</c:v>
                </c:pt>
                <c:pt idx="1956">
                  <c:v>12235.152223848059</c:v>
                </c:pt>
                <c:pt idx="1957">
                  <c:v>12096.733614422608</c:v>
                </c:pt>
                <c:pt idx="1958">
                  <c:v>12019.178408559113</c:v>
                </c:pt>
                <c:pt idx="1959">
                  <c:v>11886.778447756871</c:v>
                </c:pt>
                <c:pt idx="1960">
                  <c:v>11823.037326305739</c:v>
                </c:pt>
                <c:pt idx="1961">
                  <c:v>11770.995951092778</c:v>
                </c:pt>
                <c:pt idx="1962">
                  <c:v>11713.367869449494</c:v>
                </c:pt>
                <c:pt idx="1963">
                  <c:v>11658.095097840498</c:v>
                </c:pt>
                <c:pt idx="1964">
                  <c:v>11578.902781069793</c:v>
                </c:pt>
                <c:pt idx="1965">
                  <c:v>11594.684080743051</c:v>
                </c:pt>
                <c:pt idx="1966">
                  <c:v>11485.920998796229</c:v>
                </c:pt>
                <c:pt idx="1967">
                  <c:v>11466.905201375479</c:v>
                </c:pt>
                <c:pt idx="1968">
                  <c:v>11290.12320786998</c:v>
                </c:pt>
                <c:pt idx="1969">
                  <c:v>11231.635374371601</c:v>
                </c:pt>
                <c:pt idx="1970">
                  <c:v>11099.893921586425</c:v>
                </c:pt>
                <c:pt idx="1971">
                  <c:v>10932.052520869303</c:v>
                </c:pt>
                <c:pt idx="1972">
                  <c:v>10800.442990630147</c:v>
                </c:pt>
                <c:pt idx="1973">
                  <c:v>10588.285547236688</c:v>
                </c:pt>
                <c:pt idx="1974">
                  <c:v>10409.177544226819</c:v>
                </c:pt>
                <c:pt idx="1975">
                  <c:v>10201.964098825762</c:v>
                </c:pt>
                <c:pt idx="1976">
                  <c:v>10010.892530050283</c:v>
                </c:pt>
                <c:pt idx="1977">
                  <c:v>9872.5073621961401</c:v>
                </c:pt>
                <c:pt idx="1978">
                  <c:v>9673.8318531335208</c:v>
                </c:pt>
                <c:pt idx="1979">
                  <c:v>9580.6499598107348</c:v>
                </c:pt>
                <c:pt idx="1980">
                  <c:v>9468.4857014053505</c:v>
                </c:pt>
                <c:pt idx="1981">
                  <c:v>9270.7426553414953</c:v>
                </c:pt>
                <c:pt idx="1982">
                  <c:v>9211.6723578432029</c:v>
                </c:pt>
                <c:pt idx="1983">
                  <c:v>9063.9137380020602</c:v>
                </c:pt>
                <c:pt idx="1984">
                  <c:v>8965.4536060695409</c:v>
                </c:pt>
                <c:pt idx="1985">
                  <c:v>8905.8439152471019</c:v>
                </c:pt>
                <c:pt idx="1986">
                  <c:v>8823.1427765303088</c:v>
                </c:pt>
                <c:pt idx="1987">
                  <c:v>8740.3453332287481</c:v>
                </c:pt>
                <c:pt idx="1988">
                  <c:v>8690.8483695392388</c:v>
                </c:pt>
                <c:pt idx="1989">
                  <c:v>8666.4249995020255</c:v>
                </c:pt>
                <c:pt idx="1990">
                  <c:v>8611.0531549529042</c:v>
                </c:pt>
                <c:pt idx="1991">
                  <c:v>8573.3126089199377</c:v>
                </c:pt>
                <c:pt idx="1992">
                  <c:v>8536.35519026779</c:v>
                </c:pt>
                <c:pt idx="1993">
                  <c:v>8123.9908665364619</c:v>
                </c:pt>
                <c:pt idx="1994">
                  <c:v>8472.6468256322933</c:v>
                </c:pt>
                <c:pt idx="1995">
                  <c:v>8351.6778599244171</c:v>
                </c:pt>
                <c:pt idx="1996">
                  <c:v>8294.6332252100783</c:v>
                </c:pt>
                <c:pt idx="1997">
                  <c:v>8154.8160513371458</c:v>
                </c:pt>
                <c:pt idx="1998">
                  <c:v>8048.0947688589222</c:v>
                </c:pt>
                <c:pt idx="1999">
                  <c:v>7938.2328685586053</c:v>
                </c:pt>
                <c:pt idx="2000">
                  <c:v>7772.8086573979208</c:v>
                </c:pt>
                <c:pt idx="2001">
                  <c:v>7593.8664409174307</c:v>
                </c:pt>
                <c:pt idx="2002">
                  <c:v>7412.5900341127499</c:v>
                </c:pt>
                <c:pt idx="2003">
                  <c:v>7261.9567596951701</c:v>
                </c:pt>
                <c:pt idx="2004">
                  <c:v>7152.7095748125466</c:v>
                </c:pt>
                <c:pt idx="2005">
                  <c:v>6952.6104357291042</c:v>
                </c:pt>
                <c:pt idx="2006">
                  <c:v>6877.64503470421</c:v>
                </c:pt>
                <c:pt idx="2007">
                  <c:v>6743.2071719762434</c:v>
                </c:pt>
                <c:pt idx="2008">
                  <c:v>6660.8101215948354</c:v>
                </c:pt>
                <c:pt idx="2009">
                  <c:v>6535.8289191074018</c:v>
                </c:pt>
                <c:pt idx="2010">
                  <c:v>6428.8004105590508</c:v>
                </c:pt>
                <c:pt idx="2011">
                  <c:v>6365.2733176948459</c:v>
                </c:pt>
                <c:pt idx="2012">
                  <c:v>6317.2502009181208</c:v>
                </c:pt>
                <c:pt idx="2013">
                  <c:v>6240.1847769949482</c:v>
                </c:pt>
                <c:pt idx="2014">
                  <c:v>6169.2085862231634</c:v>
                </c:pt>
                <c:pt idx="2015">
                  <c:v>6142.8111139543325</c:v>
                </c:pt>
                <c:pt idx="2016">
                  <c:v>6074.4977408646755</c:v>
                </c:pt>
                <c:pt idx="2017">
                  <c:v>6006.3184027473408</c:v>
                </c:pt>
                <c:pt idx="2018">
                  <c:v>5940.3355334251455</c:v>
                </c:pt>
                <c:pt idx="2019">
                  <c:v>5874.1372883237318</c:v>
                </c:pt>
                <c:pt idx="2020">
                  <c:v>5846.4107829179966</c:v>
                </c:pt>
                <c:pt idx="2021">
                  <c:v>5789.4113889119244</c:v>
                </c:pt>
                <c:pt idx="2022">
                  <c:v>5683.846786269517</c:v>
                </c:pt>
                <c:pt idx="2023">
                  <c:v>5600.4708934163255</c:v>
                </c:pt>
                <c:pt idx="2024">
                  <c:v>5416.7584563524915</c:v>
                </c:pt>
                <c:pt idx="2025">
                  <c:v>5270.9529379317801</c:v>
                </c:pt>
                <c:pt idx="2026">
                  <c:v>5131.2537360604802</c:v>
                </c:pt>
                <c:pt idx="2027">
                  <c:v>4966.9439036976873</c:v>
                </c:pt>
                <c:pt idx="2028">
                  <c:v>4852.6438932887731</c:v>
                </c:pt>
                <c:pt idx="2029">
                  <c:v>4749.520567903106</c:v>
                </c:pt>
                <c:pt idx="2030">
                  <c:v>4651.7530488961193</c:v>
                </c:pt>
                <c:pt idx="2031">
                  <c:v>4636.1209665052129</c:v>
                </c:pt>
                <c:pt idx="2032">
                  <c:v>4500.7546180373301</c:v>
                </c:pt>
                <c:pt idx="2033">
                  <c:v>4406.3287144843671</c:v>
                </c:pt>
                <c:pt idx="2034">
                  <c:v>4360.0139093443195</c:v>
                </c:pt>
                <c:pt idx="2035">
                  <c:v>4335.2042291753996</c:v>
                </c:pt>
                <c:pt idx="2036">
                  <c:v>4309.1899598438104</c:v>
                </c:pt>
                <c:pt idx="2037">
                  <c:v>4256.6032768093828</c:v>
                </c:pt>
                <c:pt idx="2038">
                  <c:v>4199.7943489337167</c:v>
                </c:pt>
                <c:pt idx="2039">
                  <c:v>4122.3997980964568</c:v>
                </c:pt>
                <c:pt idx="2040">
                  <c:v>4012.5736447928266</c:v>
                </c:pt>
                <c:pt idx="2041">
                  <c:v>3912.3768379953099</c:v>
                </c:pt>
                <c:pt idx="2042">
                  <c:v>3781.535628089428</c:v>
                </c:pt>
                <c:pt idx="2043">
                  <c:v>3645.7229963124023</c:v>
                </c:pt>
                <c:pt idx="2044">
                  <c:v>3542.6674434768333</c:v>
                </c:pt>
                <c:pt idx="2045">
                  <c:v>3445.3474054257758</c:v>
                </c:pt>
                <c:pt idx="2046">
                  <c:v>3363.8453103875599</c:v>
                </c:pt>
                <c:pt idx="2047">
                  <c:v>3328.0076250134171</c:v>
                </c:pt>
                <c:pt idx="2048">
                  <c:v>3269.5922750502973</c:v>
                </c:pt>
                <c:pt idx="2049">
                  <c:v>3236.0711408274419</c:v>
                </c:pt>
                <c:pt idx="2050">
                  <c:v>3215.3659557396973</c:v>
                </c:pt>
                <c:pt idx="2051">
                  <c:v>3187.7557194455139</c:v>
                </c:pt>
                <c:pt idx="2052">
                  <c:v>3108.3860960430861</c:v>
                </c:pt>
                <c:pt idx="2053">
                  <c:v>2952.8528948324324</c:v>
                </c:pt>
                <c:pt idx="2054">
                  <c:v>2772.8446604668097</c:v>
                </c:pt>
                <c:pt idx="2055">
                  <c:v>2598.7030078505454</c:v>
                </c:pt>
                <c:pt idx="2056">
                  <c:v>2450.6660067800271</c:v>
                </c:pt>
                <c:pt idx="2057">
                  <c:v>2356.3426177230403</c:v>
                </c:pt>
                <c:pt idx="2058">
                  <c:v>2333.8685928201376</c:v>
                </c:pt>
                <c:pt idx="2059">
                  <c:v>2247.6354120462352</c:v>
                </c:pt>
                <c:pt idx="2060">
                  <c:v>1884.371854424121</c:v>
                </c:pt>
                <c:pt idx="2061">
                  <c:v>1648.8782033477517</c:v>
                </c:pt>
                <c:pt idx="2062">
                  <c:v>1404.4844016284851</c:v>
                </c:pt>
                <c:pt idx="2063">
                  <c:v>1325.3102529589421</c:v>
                </c:pt>
                <c:pt idx="2064">
                  <c:v>-306.55914949630915</c:v>
                </c:pt>
                <c:pt idx="2065">
                  <c:v>-267.51236788263554</c:v>
                </c:pt>
                <c:pt idx="2066">
                  <c:v>-272.26112873027137</c:v>
                </c:pt>
                <c:pt idx="2067">
                  <c:v>-272.24117600553467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998144"/>
        <c:axId val="248999936"/>
      </c:scatterChart>
      <c:valAx>
        <c:axId val="24899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48999936"/>
        <c:crosses val="autoZero"/>
        <c:crossBetween val="midCat"/>
      </c:valAx>
      <c:valAx>
        <c:axId val="248999936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489981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8666666666666656"/>
          <c:y val="0.52579852579852582"/>
          <c:w val="0.20023908045977032"/>
          <c:h val="0.2685497236678339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81557336805572"/>
          <c:y val="6.6176628984348798E-2"/>
          <c:w val="0.85537305141218523"/>
          <c:h val="0.8701001218312490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data!$R$6</c:f>
              <c:strCache>
                <c:ptCount val="1"/>
                <c:pt idx="0">
                  <c:v>Deuterium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data!$R$7:$R$2054</c:f>
              <c:numCache>
                <c:formatCode>0.00</c:formatCode>
                <c:ptCount val="2048"/>
                <c:pt idx="0">
                  <c:v>0.34917254300661466</c:v>
                </c:pt>
                <c:pt idx="1">
                  <c:v>-0.24940885912688637</c:v>
                </c:pt>
                <c:pt idx="2">
                  <c:v>-1.6627259874756627E-2</c:v>
                </c:pt>
                <c:pt idx="3">
                  <c:v>-1.6627259874756627E-2</c:v>
                </c:pt>
                <c:pt idx="4">
                  <c:v>-6.8836532102336863</c:v>
                </c:pt>
                <c:pt idx="5">
                  <c:v>7.3492844132710404</c:v>
                </c:pt>
                <c:pt idx="6">
                  <c:v>17.126264927279969</c:v>
                </c:pt>
                <c:pt idx="7">
                  <c:v>17.009871637065281</c:v>
                </c:pt>
                <c:pt idx="8">
                  <c:v>18.19043286999872</c:v>
                </c:pt>
                <c:pt idx="9">
                  <c:v>21.981541518250321</c:v>
                </c:pt>
                <c:pt idx="10">
                  <c:v>19.620410564142887</c:v>
                </c:pt>
                <c:pt idx="11">
                  <c:v>19.869825513519537</c:v>
                </c:pt>
                <c:pt idx="12">
                  <c:v>33.138796817239303</c:v>
                </c:pt>
                <c:pt idx="13">
                  <c:v>38.376597381215483</c:v>
                </c:pt>
                <c:pt idx="14">
                  <c:v>40.421840765803005</c:v>
                </c:pt>
                <c:pt idx="15">
                  <c:v>30.262174813323742</c:v>
                </c:pt>
                <c:pt idx="16">
                  <c:v>37.295779265227367</c:v>
                </c:pt>
                <c:pt idx="17">
                  <c:v>39.191368676610047</c:v>
                </c:pt>
                <c:pt idx="18">
                  <c:v>44.179777453487887</c:v>
                </c:pt>
                <c:pt idx="19">
                  <c:v>37.362291117826253</c:v>
                </c:pt>
                <c:pt idx="20">
                  <c:v>45.742816713460776</c:v>
                </c:pt>
                <c:pt idx="21">
                  <c:v>47.85458583364651</c:v>
                </c:pt>
                <c:pt idx="22">
                  <c:v>46.540965228741335</c:v>
                </c:pt>
                <c:pt idx="23">
                  <c:v>50.132640161600058</c:v>
                </c:pt>
                <c:pt idx="24">
                  <c:v>50.631484742859094</c:v>
                </c:pt>
                <c:pt idx="25">
                  <c:v>54.788530649681014</c:v>
                </c:pt>
                <c:pt idx="26">
                  <c:v>52.377442356807784</c:v>
                </c:pt>
                <c:pt idx="27">
                  <c:v>64.432927484271943</c:v>
                </c:pt>
                <c:pt idx="28">
                  <c:v>70.984503035811954</c:v>
                </c:pt>
                <c:pt idx="29">
                  <c:v>63.002891999527492</c:v>
                </c:pt>
                <c:pt idx="30">
                  <c:v>67.293002654054789</c:v>
                </c:pt>
                <c:pt idx="31">
                  <c:v>74.393328645180091</c:v>
                </c:pt>
                <c:pt idx="32">
                  <c:v>72.830256495075758</c:v>
                </c:pt>
                <c:pt idx="33">
                  <c:v>80.811916748885281</c:v>
                </c:pt>
                <c:pt idx="34">
                  <c:v>87.646241729055703</c:v>
                </c:pt>
                <c:pt idx="35">
                  <c:v>92.867615581456846</c:v>
                </c:pt>
                <c:pt idx="36">
                  <c:v>100.28398366477403</c:v>
                </c:pt>
                <c:pt idx="37">
                  <c:v>99.203121344649816</c:v>
                </c:pt>
                <c:pt idx="38">
                  <c:v>111.07600373390166</c:v>
                </c:pt>
                <c:pt idx="39">
                  <c:v>108.76461206431065</c:v>
                </c:pt>
                <c:pt idx="40">
                  <c:v>117.46144059162896</c:v>
                </c:pt>
                <c:pt idx="41">
                  <c:v>121.10314085866305</c:v>
                </c:pt>
                <c:pt idx="42">
                  <c:v>128.66924252942491</c:v>
                </c:pt>
                <c:pt idx="43">
                  <c:v>139.01237575299521</c:v>
                </c:pt>
                <c:pt idx="44">
                  <c:v>137.99801599992904</c:v>
                </c:pt>
                <c:pt idx="45">
                  <c:v>149.37215917004062</c:v>
                </c:pt>
                <c:pt idx="46">
                  <c:v>148.77351950941863</c:v>
                </c:pt>
                <c:pt idx="47">
                  <c:v>161.72742743752195</c:v>
                </c:pt>
                <c:pt idx="48">
                  <c:v>165.21949832064504</c:v>
                </c:pt>
                <c:pt idx="49">
                  <c:v>169.36009804648302</c:v>
                </c:pt>
                <c:pt idx="50">
                  <c:v>177.37523827740802</c:v>
                </c:pt>
                <c:pt idx="51">
                  <c:v>184.64207976510966</c:v>
                </c:pt>
                <c:pt idx="52">
                  <c:v>194.68595435204651</c:v>
                </c:pt>
                <c:pt idx="53">
                  <c:v>206.50912463105641</c:v>
                </c:pt>
                <c:pt idx="54">
                  <c:v>213.3935009560382</c:v>
                </c:pt>
                <c:pt idx="55">
                  <c:v>215.23931173560325</c:v>
                </c:pt>
                <c:pt idx="56">
                  <c:v>228.67547940885672</c:v>
                </c:pt>
                <c:pt idx="57">
                  <c:v>231.21970319056177</c:v>
                </c:pt>
                <c:pt idx="58">
                  <c:v>249.84407437949034</c:v>
                </c:pt>
                <c:pt idx="59">
                  <c:v>247.94838048081246</c:v>
                </c:pt>
                <c:pt idx="60">
                  <c:v>263.82896665505092</c:v>
                </c:pt>
                <c:pt idx="61">
                  <c:v>268.86751563588086</c:v>
                </c:pt>
                <c:pt idx="62">
                  <c:v>282.38678294035526</c:v>
                </c:pt>
                <c:pt idx="63">
                  <c:v>282.45329837507671</c:v>
                </c:pt>
                <c:pt idx="64">
                  <c:v>297.5689255772316</c:v>
                </c:pt>
                <c:pt idx="65">
                  <c:v>314.91281040919756</c:v>
                </c:pt>
                <c:pt idx="66">
                  <c:v>306.19929654151156</c:v>
                </c:pt>
                <c:pt idx="67">
                  <c:v>319.3527114669522</c:v>
                </c:pt>
                <c:pt idx="68">
                  <c:v>335.2332595235174</c:v>
                </c:pt>
                <c:pt idx="69">
                  <c:v>343.24836753699083</c:v>
                </c:pt>
                <c:pt idx="70">
                  <c:v>360.12667279149167</c:v>
                </c:pt>
                <c:pt idx="71">
                  <c:v>359.01253739056028</c:v>
                </c:pt>
                <c:pt idx="72">
                  <c:v>364.89916514045171</c:v>
                </c:pt>
                <c:pt idx="73">
                  <c:v>374.41090254928918</c:v>
                </c:pt>
                <c:pt idx="74">
                  <c:v>396.94315136340737</c:v>
                </c:pt>
                <c:pt idx="75">
                  <c:v>400.20243940005389</c:v>
                </c:pt>
                <c:pt idx="76">
                  <c:v>407.13675178737367</c:v>
                </c:pt>
                <c:pt idx="77">
                  <c:v>416.89802965193553</c:v>
                </c:pt>
                <c:pt idx="78">
                  <c:v>426.07732251355043</c:v>
                </c:pt>
                <c:pt idx="79">
                  <c:v>439.39734070942529</c:v>
                </c:pt>
                <c:pt idx="80">
                  <c:v>451.23743225664902</c:v>
                </c:pt>
                <c:pt idx="81">
                  <c:v>457.27391407235115</c:v>
                </c:pt>
                <c:pt idx="82">
                  <c:v>471.89127592049687</c:v>
                </c:pt>
                <c:pt idx="83">
                  <c:v>487.22387179838671</c:v>
                </c:pt>
                <c:pt idx="84">
                  <c:v>497.20180157693784</c:v>
                </c:pt>
                <c:pt idx="85">
                  <c:v>513.16667631312509</c:v>
                </c:pt>
                <c:pt idx="86">
                  <c:v>527.58517369884885</c:v>
                </c:pt>
                <c:pt idx="87">
                  <c:v>538.39504054322447</c:v>
                </c:pt>
                <c:pt idx="88">
                  <c:v>549.80376083966519</c:v>
                </c:pt>
                <c:pt idx="89">
                  <c:v>559.34996252223152</c:v>
                </c:pt>
                <c:pt idx="90">
                  <c:v>568.13124860754908</c:v>
                </c:pt>
                <c:pt idx="91">
                  <c:v>587.37397574378019</c:v>
                </c:pt>
                <c:pt idx="92">
                  <c:v>596.98724553184866</c:v>
                </c:pt>
                <c:pt idx="93">
                  <c:v>617.31202691832777</c:v>
                </c:pt>
                <c:pt idx="94">
                  <c:v>625.27915285715744</c:v>
                </c:pt>
                <c:pt idx="95">
                  <c:v>628.14003026795888</c:v>
                </c:pt>
                <c:pt idx="96">
                  <c:v>651.19400138773585</c:v>
                </c:pt>
                <c:pt idx="97">
                  <c:v>650.41221007062188</c:v>
                </c:pt>
                <c:pt idx="98">
                  <c:v>676.69448597466749</c:v>
                </c:pt>
                <c:pt idx="99">
                  <c:v>691.35009042791103</c:v>
                </c:pt>
                <c:pt idx="100">
                  <c:v>699.53485195335622</c:v>
                </c:pt>
                <c:pt idx="101">
                  <c:v>700.56627795134591</c:v>
                </c:pt>
                <c:pt idx="102">
                  <c:v>718.84963461640882</c:v>
                </c:pt>
                <c:pt idx="103">
                  <c:v>719.61492818801969</c:v>
                </c:pt>
                <c:pt idx="104">
                  <c:v>738.71457066722155</c:v>
                </c:pt>
                <c:pt idx="105">
                  <c:v>747.4661841861008</c:v>
                </c:pt>
                <c:pt idx="106">
                  <c:v>760.9601374006636</c:v>
                </c:pt>
                <c:pt idx="107">
                  <c:v>765.63574554945797</c:v>
                </c:pt>
                <c:pt idx="108">
                  <c:v>779.14718914322566</c:v>
                </c:pt>
                <c:pt idx="109">
                  <c:v>793.09196464274078</c:v>
                </c:pt>
                <c:pt idx="110">
                  <c:v>799.23255867108821</c:v>
                </c:pt>
                <c:pt idx="111">
                  <c:v>803.49278578991766</c:v>
                </c:pt>
                <c:pt idx="112">
                  <c:v>806.30524048011682</c:v>
                </c:pt>
                <c:pt idx="113">
                  <c:v>824.16257598488517</c:v>
                </c:pt>
                <c:pt idx="114">
                  <c:v>819.38606838886972</c:v>
                </c:pt>
                <c:pt idx="115">
                  <c:v>827.72421520407022</c:v>
                </c:pt>
                <c:pt idx="116">
                  <c:v>836.21245135628089</c:v>
                </c:pt>
                <c:pt idx="117">
                  <c:v>845.05053516638543</c:v>
                </c:pt>
                <c:pt idx="118">
                  <c:v>848.36282502927588</c:v>
                </c:pt>
                <c:pt idx="119">
                  <c:v>846.64841762950391</c:v>
                </c:pt>
                <c:pt idx="120">
                  <c:v>854.3383872612078</c:v>
                </c:pt>
                <c:pt idx="121">
                  <c:v>853.80574004840776</c:v>
                </c:pt>
                <c:pt idx="122">
                  <c:v>-54.418693130369299</c:v>
                </c:pt>
                <c:pt idx="123">
                  <c:v>902.94812643044065</c:v>
                </c:pt>
                <c:pt idx="124">
                  <c:v>863.89296806802975</c:v>
                </c:pt>
                <c:pt idx="125">
                  <c:v>885.33408534939974</c:v>
                </c:pt>
                <c:pt idx="126">
                  <c:v>891.72690234324511</c:v>
                </c:pt>
                <c:pt idx="127">
                  <c:v>881.70491997488386</c:v>
                </c:pt>
                <c:pt idx="128">
                  <c:v>895.33960044152991</c:v>
                </c:pt>
                <c:pt idx="129">
                  <c:v>891.94332940947857</c:v>
                </c:pt>
                <c:pt idx="130">
                  <c:v>896.90456850577948</c:v>
                </c:pt>
                <c:pt idx="131">
                  <c:v>895.556031454307</c:v>
                </c:pt>
                <c:pt idx="132">
                  <c:v>898.71928112374849</c:v>
                </c:pt>
                <c:pt idx="133">
                  <c:v>904.99598622812391</c:v>
                </c:pt>
                <c:pt idx="134">
                  <c:v>898.96901353385988</c:v>
                </c:pt>
                <c:pt idx="135">
                  <c:v>909.85765946645472</c:v>
                </c:pt>
                <c:pt idx="136">
                  <c:v>914.98586031462082</c:v>
                </c:pt>
                <c:pt idx="137">
                  <c:v>911.07309711544883</c:v>
                </c:pt>
                <c:pt idx="138">
                  <c:v>914.63620583431225</c:v>
                </c:pt>
                <c:pt idx="139">
                  <c:v>914.68615643457883</c:v>
                </c:pt>
                <c:pt idx="140">
                  <c:v>907.70985024705556</c:v>
                </c:pt>
                <c:pt idx="141">
                  <c:v>910.59025109167999</c:v>
                </c:pt>
                <c:pt idx="142">
                  <c:v>920.6137222321712</c:v>
                </c:pt>
                <c:pt idx="143">
                  <c:v>919.86444087621101</c:v>
                </c:pt>
                <c:pt idx="144">
                  <c:v>927.49060198116877</c:v>
                </c:pt>
                <c:pt idx="145">
                  <c:v>923.94389826676036</c:v>
                </c:pt>
                <c:pt idx="146">
                  <c:v>923.51097198647847</c:v>
                </c:pt>
                <c:pt idx="147">
                  <c:v>917.76646912747208</c:v>
                </c:pt>
                <c:pt idx="148">
                  <c:v>926.47487230759452</c:v>
                </c:pt>
                <c:pt idx="149">
                  <c:v>922.51191521862938</c:v>
                </c:pt>
                <c:pt idx="150">
                  <c:v>920.51381787670869</c:v>
                </c:pt>
                <c:pt idx="151">
                  <c:v>917.63326536856357</c:v>
                </c:pt>
                <c:pt idx="152">
                  <c:v>920.91343562128657</c:v>
                </c:pt>
                <c:pt idx="153">
                  <c:v>923.39441508478899</c:v>
                </c:pt>
                <c:pt idx="154">
                  <c:v>921.49621304255106</c:v>
                </c:pt>
                <c:pt idx="155">
                  <c:v>925.12612521997789</c:v>
                </c:pt>
                <c:pt idx="156">
                  <c:v>924.34352342886257</c:v>
                </c:pt>
                <c:pt idx="157">
                  <c:v>936.71568586892556</c:v>
                </c:pt>
                <c:pt idx="158">
                  <c:v>936.13285972843619</c:v>
                </c:pt>
                <c:pt idx="159">
                  <c:v>935.46677503399735</c:v>
                </c:pt>
                <c:pt idx="160">
                  <c:v>924.64324287007469</c:v>
                </c:pt>
                <c:pt idx="161">
                  <c:v>921.9790871521401</c:v>
                </c:pt>
                <c:pt idx="162">
                  <c:v>927.59051012286307</c:v>
                </c:pt>
                <c:pt idx="163">
                  <c:v>929.80515465735982</c:v>
                </c:pt>
                <c:pt idx="164">
                  <c:v>934.66747666669391</c:v>
                </c:pt>
                <c:pt idx="165">
                  <c:v>920.98003866241174</c:v>
                </c:pt>
                <c:pt idx="166">
                  <c:v>931.53692557955878</c:v>
                </c:pt>
                <c:pt idx="167">
                  <c:v>927.77367519130155</c:v>
                </c:pt>
                <c:pt idx="168">
                  <c:v>922.59516974277528</c:v>
                </c:pt>
                <c:pt idx="169">
                  <c:v>927.25748319641434</c:v>
                </c:pt>
                <c:pt idx="170">
                  <c:v>933.76827025458044</c:v>
                </c:pt>
                <c:pt idx="171">
                  <c:v>933.55179530810415</c:v>
                </c:pt>
                <c:pt idx="172">
                  <c:v>933.20210555958829</c:v>
                </c:pt>
                <c:pt idx="173">
                  <c:v>942.0944285408151</c:v>
                </c:pt>
                <c:pt idx="174">
                  <c:v>933.38527629558621</c:v>
                </c:pt>
                <c:pt idx="175">
                  <c:v>942.39417751481528</c:v>
                </c:pt>
                <c:pt idx="176">
                  <c:v>945.25847121239417</c:v>
                </c:pt>
                <c:pt idx="177">
                  <c:v>937.29851390940598</c:v>
                </c:pt>
                <c:pt idx="178">
                  <c:v>947.45668181093515</c:v>
                </c:pt>
                <c:pt idx="179">
                  <c:v>956.1998403116728</c:v>
                </c:pt>
                <c:pt idx="180">
                  <c:v>965.75953839231249</c:v>
                </c:pt>
                <c:pt idx="181">
                  <c:v>945.1085942220152</c:v>
                </c:pt>
                <c:pt idx="182">
                  <c:v>971.63885620128315</c:v>
                </c:pt>
                <c:pt idx="183">
                  <c:v>971.22246707976706</c:v>
                </c:pt>
                <c:pt idx="184">
                  <c:v>977.60166377442374</c:v>
                </c:pt>
                <c:pt idx="185">
                  <c:v>975.01997473476877</c:v>
                </c:pt>
                <c:pt idx="186">
                  <c:v>971.53892271662585</c:v>
                </c:pt>
                <c:pt idx="187">
                  <c:v>990.64398537856584</c:v>
                </c:pt>
                <c:pt idx="188">
                  <c:v>989.66119372488231</c:v>
                </c:pt>
                <c:pt idx="189">
                  <c:v>994.10879091656909</c:v>
                </c:pt>
                <c:pt idx="190">
                  <c:v>1005.2699820918693</c:v>
                </c:pt>
                <c:pt idx="191">
                  <c:v>1005.5198686721784</c:v>
                </c:pt>
                <c:pt idx="192">
                  <c:v>1015.9321716101941</c:v>
                </c:pt>
                <c:pt idx="193">
                  <c:v>1032.0934913735473</c:v>
                </c:pt>
                <c:pt idx="194">
                  <c:v>1020.547132753155</c:v>
                </c:pt>
                <c:pt idx="195">
                  <c:v>1037.9086674446389</c:v>
                </c:pt>
                <c:pt idx="196">
                  <c:v>1032.0934913735471</c:v>
                </c:pt>
                <c:pt idx="197">
                  <c:v>1057.4887124994862</c:v>
                </c:pt>
                <c:pt idx="198">
                  <c:v>1054.772340341774</c:v>
                </c:pt>
                <c:pt idx="199">
                  <c:v>1074.0047343923095</c:v>
                </c:pt>
                <c:pt idx="200">
                  <c:v>1069.3213822370913</c:v>
                </c:pt>
                <c:pt idx="201">
                  <c:v>1085.8221700662127</c:v>
                </c:pt>
                <c:pt idx="202">
                  <c:v>1094.256693505064</c:v>
                </c:pt>
                <c:pt idx="203">
                  <c:v>1100.6079475843455</c:v>
                </c:pt>
                <c:pt idx="204">
                  <c:v>1106.859485837824</c:v>
                </c:pt>
                <c:pt idx="205">
                  <c:v>1121.947792831681</c:v>
                </c:pt>
                <c:pt idx="206">
                  <c:v>1125.715983758623</c:v>
                </c:pt>
                <c:pt idx="207">
                  <c:v>1132.9025411052439</c:v>
                </c:pt>
                <c:pt idx="208">
                  <c:v>1150.4455179214219</c:v>
                </c:pt>
                <c:pt idx="209">
                  <c:v>1149.2447766620792</c:v>
                </c:pt>
                <c:pt idx="210">
                  <c:v>1168.1411844158495</c:v>
                </c:pt>
                <c:pt idx="211">
                  <c:v>1164.1381617622314</c:v>
                </c:pt>
                <c:pt idx="212">
                  <c:v>1179.7006879123971</c:v>
                </c:pt>
                <c:pt idx="213">
                  <c:v>1196.449866647632</c:v>
                </c:pt>
                <c:pt idx="214">
                  <c:v>1192.8128813495634</c:v>
                </c:pt>
                <c:pt idx="215">
                  <c:v>1208.0623219396361</c:v>
                </c:pt>
                <c:pt idx="216">
                  <c:v>1216.0549391807015</c:v>
                </c:pt>
                <c:pt idx="217">
                  <c:v>1230.0392661304738</c:v>
                </c:pt>
                <c:pt idx="218">
                  <c:v>1228.3036420434705</c:v>
                </c:pt>
                <c:pt idx="219">
                  <c:v>1235.7970680378119</c:v>
                </c:pt>
                <c:pt idx="220">
                  <c:v>1257.4959697340537</c:v>
                </c:pt>
                <c:pt idx="221">
                  <c:v>1248.5821814976505</c:v>
                </c:pt>
                <c:pt idx="222">
                  <c:v>1266.3938364436272</c:v>
                </c:pt>
                <c:pt idx="223">
                  <c:v>1270.0500332938941</c:v>
                </c:pt>
                <c:pt idx="224">
                  <c:v>1277.7468438414833</c:v>
                </c:pt>
                <c:pt idx="225">
                  <c:v>1307.6715701719809</c:v>
                </c:pt>
                <c:pt idx="226">
                  <c:v>1299.0038156449575</c:v>
                </c:pt>
                <c:pt idx="227">
                  <c:v>1303.4461519147146</c:v>
                </c:pt>
                <c:pt idx="228">
                  <c:v>1307.8552881964151</c:v>
                </c:pt>
                <c:pt idx="229">
                  <c:v>1318.5616448125477</c:v>
                </c:pt>
                <c:pt idx="230">
                  <c:v>1322.1362648500158</c:v>
                </c:pt>
                <c:pt idx="231">
                  <c:v>1336.2523232803751</c:v>
                </c:pt>
                <c:pt idx="232">
                  <c:v>1328.5842846988369</c:v>
                </c:pt>
                <c:pt idx="233">
                  <c:v>1348.8666998701749</c:v>
                </c:pt>
                <c:pt idx="234">
                  <c:v>1334.1974279008468</c:v>
                </c:pt>
                <c:pt idx="235">
                  <c:v>1354.4977792621874</c:v>
                </c:pt>
                <c:pt idx="236">
                  <c:v>1351.2059787547448</c:v>
                </c:pt>
                <c:pt idx="237">
                  <c:v>1365.2429086753964</c:v>
                </c:pt>
                <c:pt idx="238">
                  <c:v>1361.5830719255821</c:v>
                </c:pt>
                <c:pt idx="239">
                  <c:v>1372.0282037199943</c:v>
                </c:pt>
                <c:pt idx="240">
                  <c:v>1367.81658115665</c:v>
                </c:pt>
                <c:pt idx="241">
                  <c:v>1387.0211839643339</c:v>
                </c:pt>
                <c:pt idx="242">
                  <c:v>1376.6745879892003</c:v>
                </c:pt>
                <c:pt idx="243">
                  <c:v>1387.6898262031632</c:v>
                </c:pt>
                <c:pt idx="244">
                  <c:v>1387.2719242108453</c:v>
                </c:pt>
                <c:pt idx="245">
                  <c:v>1388.92682769413</c:v>
                </c:pt>
                <c:pt idx="246">
                  <c:v>1398.9070573757322</c:v>
                </c:pt>
                <c:pt idx="247">
                  <c:v>1398.756593209428</c:v>
                </c:pt>
                <c:pt idx="248">
                  <c:v>1413.6370891785466</c:v>
                </c:pt>
                <c:pt idx="249">
                  <c:v>1407.1997069294769</c:v>
                </c:pt>
                <c:pt idx="250">
                  <c:v>1421.446197397499</c:v>
                </c:pt>
                <c:pt idx="251">
                  <c:v>1426.4965790821705</c:v>
                </c:pt>
                <c:pt idx="252">
                  <c:v>1427.5000018991827</c:v>
                </c:pt>
                <c:pt idx="253">
                  <c:v>1431.5472612191556</c:v>
                </c:pt>
                <c:pt idx="254">
                  <c:v>1432.2998721196609</c:v>
                </c:pt>
                <c:pt idx="255">
                  <c:v>1430.3598220979043</c:v>
                </c:pt>
                <c:pt idx="256">
                  <c:v>1424.6402781262191</c:v>
                </c:pt>
                <c:pt idx="257">
                  <c:v>1441.733166107495</c:v>
                </c:pt>
                <c:pt idx="258">
                  <c:v>1438.4715350573986</c:v>
                </c:pt>
                <c:pt idx="259">
                  <c:v>1440.9971972356734</c:v>
                </c:pt>
                <c:pt idx="260">
                  <c:v>1448.5411857518079</c:v>
                </c:pt>
                <c:pt idx="261">
                  <c:v>1442.3855075661756</c:v>
                </c:pt>
                <c:pt idx="262">
                  <c:v>1461.2721762930273</c:v>
                </c:pt>
                <c:pt idx="263">
                  <c:v>1442.9040390234443</c:v>
                </c:pt>
                <c:pt idx="264">
                  <c:v>1447.8218846630677</c:v>
                </c:pt>
                <c:pt idx="265">
                  <c:v>1445.8982030051909</c:v>
                </c:pt>
                <c:pt idx="266">
                  <c:v>1440.5455831772629</c:v>
                </c:pt>
                <c:pt idx="267">
                  <c:v>1445.0283789295479</c:v>
                </c:pt>
                <c:pt idx="268">
                  <c:v>1445.5301994038352</c:v>
                </c:pt>
                <c:pt idx="269">
                  <c:v>1427.8679265725755</c:v>
                </c:pt>
                <c:pt idx="270">
                  <c:v>1444.0247470393708</c:v>
                </c:pt>
                <c:pt idx="271">
                  <c:v>1441.2146419104927</c:v>
                </c:pt>
                <c:pt idx="272">
                  <c:v>1442.6531363036891</c:v>
                </c:pt>
                <c:pt idx="273">
                  <c:v>1465.0199124683654</c:v>
                </c:pt>
                <c:pt idx="274">
                  <c:v>1469.9390767785922</c:v>
                </c:pt>
                <c:pt idx="275">
                  <c:v>1478.4060899679671</c:v>
                </c:pt>
                <c:pt idx="276">
                  <c:v>1475.9462144067718</c:v>
                </c:pt>
                <c:pt idx="277">
                  <c:v>1480.4811452380143</c:v>
                </c:pt>
                <c:pt idx="278">
                  <c:v>1474.6410046524322</c:v>
                </c:pt>
                <c:pt idx="279">
                  <c:v>1484.5644744354872</c:v>
                </c:pt>
                <c:pt idx="280">
                  <c:v>1487.041348896608</c:v>
                </c:pt>
                <c:pt idx="281">
                  <c:v>1475.5780761942835</c:v>
                </c:pt>
                <c:pt idx="282">
                  <c:v>1474.5908046968495</c:v>
                </c:pt>
                <c:pt idx="283">
                  <c:v>1456.5208280215093</c:v>
                </c:pt>
                <c:pt idx="284">
                  <c:v>1416.9144868904464</c:v>
                </c:pt>
                <c:pt idx="285">
                  <c:v>1386.6701488143731</c:v>
                </c:pt>
                <c:pt idx="286">
                  <c:v>1342.8182681047017</c:v>
                </c:pt>
                <c:pt idx="287">
                  <c:v>1348.4656866032751</c:v>
                </c:pt>
                <c:pt idx="288">
                  <c:v>1345.7588926641818</c:v>
                </c:pt>
                <c:pt idx="289">
                  <c:v>1362.5523293759252</c:v>
                </c:pt>
                <c:pt idx="290">
                  <c:v>1367.9502804331742</c:v>
                </c:pt>
                <c:pt idx="291">
                  <c:v>1386.4528420391373</c:v>
                </c:pt>
                <c:pt idx="292">
                  <c:v>1410.5103006608663</c:v>
                </c:pt>
                <c:pt idx="293">
                  <c:v>1454.7809661950605</c:v>
                </c:pt>
                <c:pt idx="294">
                  <c:v>1491.8781690135181</c:v>
                </c:pt>
                <c:pt idx="295">
                  <c:v>1507.0767338861333</c:v>
                </c:pt>
                <c:pt idx="296">
                  <c:v>1509.5710504602544</c:v>
                </c:pt>
                <c:pt idx="297">
                  <c:v>1489.1166269204089</c:v>
                </c:pt>
                <c:pt idx="298">
                  <c:v>1469.336714195543</c:v>
                </c:pt>
                <c:pt idx="299">
                  <c:v>1428.7208490026912</c:v>
                </c:pt>
                <c:pt idx="300">
                  <c:v>1401.1306136476835</c:v>
                </c:pt>
                <c:pt idx="301">
                  <c:v>1333.5792974685669</c:v>
                </c:pt>
                <c:pt idx="302">
                  <c:v>1284.9266144770186</c:v>
                </c:pt>
                <c:pt idx="303">
                  <c:v>1232.7595800035892</c:v>
                </c:pt>
                <c:pt idx="304">
                  <c:v>1266.7778143944472</c:v>
                </c:pt>
                <c:pt idx="305">
                  <c:v>1320.165196070107</c:v>
                </c:pt>
                <c:pt idx="306">
                  <c:v>1403.7889246101643</c:v>
                </c:pt>
                <c:pt idx="307">
                  <c:v>1448.0895308528027</c:v>
                </c:pt>
                <c:pt idx="308">
                  <c:v>1498.071065457819</c:v>
                </c:pt>
                <c:pt idx="309">
                  <c:v>1557.7153407484104</c:v>
                </c:pt>
                <c:pt idx="310">
                  <c:v>1604.1303334940769</c:v>
                </c:pt>
                <c:pt idx="311">
                  <c:v>1645.9458429721763</c:v>
                </c:pt>
                <c:pt idx="312">
                  <c:v>1708.5478202875945</c:v>
                </c:pt>
                <c:pt idx="313">
                  <c:v>1691.7465986325808</c:v>
                </c:pt>
                <c:pt idx="314">
                  <c:v>1606.2758482895445</c:v>
                </c:pt>
                <c:pt idx="315">
                  <c:v>1539.1238879468524</c:v>
                </c:pt>
                <c:pt idx="316">
                  <c:v>1529.1265686387342</c:v>
                </c:pt>
                <c:pt idx="317">
                  <c:v>1524.0363035386533</c:v>
                </c:pt>
                <c:pt idx="318">
                  <c:v>1495.2088831976134</c:v>
                </c:pt>
                <c:pt idx="319">
                  <c:v>1496.0959813057743</c:v>
                </c:pt>
                <c:pt idx="320">
                  <c:v>1481.48522339242</c:v>
                </c:pt>
                <c:pt idx="321">
                  <c:v>1474.607538011925</c:v>
                </c:pt>
                <c:pt idx="322">
                  <c:v>1485.7526952171033</c:v>
                </c:pt>
                <c:pt idx="323">
                  <c:v>1487.5936353813959</c:v>
                </c:pt>
                <c:pt idx="324">
                  <c:v>1484.4975329423987</c:v>
                </c:pt>
                <c:pt idx="325">
                  <c:v>1483.8281210766688</c:v>
                </c:pt>
                <c:pt idx="326">
                  <c:v>1475.2768734460901</c:v>
                </c:pt>
                <c:pt idx="327">
                  <c:v>1468.4666427672025</c:v>
                </c:pt>
                <c:pt idx="328">
                  <c:v>1468.7510881742965</c:v>
                </c:pt>
                <c:pt idx="329">
                  <c:v>1465.6222432044369</c:v>
                </c:pt>
                <c:pt idx="330">
                  <c:v>1463.0958300838661</c:v>
                </c:pt>
                <c:pt idx="331">
                  <c:v>1456.186236360373</c:v>
                </c:pt>
                <c:pt idx="332">
                  <c:v>1447.5709671424845</c:v>
                </c:pt>
                <c:pt idx="333">
                  <c:v>1434.9089752230277</c:v>
                </c:pt>
                <c:pt idx="334">
                  <c:v>1445.5803816174191</c:v>
                </c:pt>
                <c:pt idx="335">
                  <c:v>1437.936305158609</c:v>
                </c:pt>
                <c:pt idx="336">
                  <c:v>1423.1351989876346</c:v>
                </c:pt>
                <c:pt idx="337">
                  <c:v>1437.7355948263487</c:v>
                </c:pt>
                <c:pt idx="338">
                  <c:v>1407.065948230957</c:v>
                </c:pt>
                <c:pt idx="339">
                  <c:v>1420.426123526016</c:v>
                </c:pt>
                <c:pt idx="340">
                  <c:v>1414.0885600071117</c:v>
                </c:pt>
                <c:pt idx="341">
                  <c:v>1402.3510859509372</c:v>
                </c:pt>
                <c:pt idx="342">
                  <c:v>1386.7370125449806</c:v>
                </c:pt>
                <c:pt idx="343">
                  <c:v>1392.587785197275</c:v>
                </c:pt>
                <c:pt idx="344">
                  <c:v>1386.3525467845388</c:v>
                </c:pt>
                <c:pt idx="345">
                  <c:v>1381.8393778697014</c:v>
                </c:pt>
                <c:pt idx="346">
                  <c:v>1371.7440801209591</c:v>
                </c:pt>
                <c:pt idx="347">
                  <c:v>1372.7134466877058</c:v>
                </c:pt>
                <c:pt idx="348">
                  <c:v>1364.7081287844846</c:v>
                </c:pt>
                <c:pt idx="349">
                  <c:v>1357.8899615250343</c:v>
                </c:pt>
                <c:pt idx="350">
                  <c:v>1353.0106060209084</c:v>
                </c:pt>
                <c:pt idx="351">
                  <c:v>1343.5701234521612</c:v>
                </c:pt>
                <c:pt idx="352">
                  <c:v>1342.7514368133845</c:v>
                </c:pt>
                <c:pt idx="353">
                  <c:v>1341.6654350777769</c:v>
                </c:pt>
                <c:pt idx="354">
                  <c:v>1319.6139722800262</c:v>
                </c:pt>
                <c:pt idx="355">
                  <c:v>1330.38847273338</c:v>
                </c:pt>
                <c:pt idx="356">
                  <c:v>1316.2732902342698</c:v>
                </c:pt>
                <c:pt idx="357">
                  <c:v>1332.44328460325</c:v>
                </c:pt>
                <c:pt idx="358">
                  <c:v>1301.8094781128323</c:v>
                </c:pt>
                <c:pt idx="359">
                  <c:v>1308.4899531528638</c:v>
                </c:pt>
                <c:pt idx="360">
                  <c:v>1307.5045540894212</c:v>
                </c:pt>
                <c:pt idx="361">
                  <c:v>1296.7326241701421</c:v>
                </c:pt>
                <c:pt idx="362">
                  <c:v>1308.0223048856151</c:v>
                </c:pt>
                <c:pt idx="363">
                  <c:v>1290.8544906585655</c:v>
                </c:pt>
                <c:pt idx="364">
                  <c:v>1287.8821590397858</c:v>
                </c:pt>
                <c:pt idx="365">
                  <c:v>1282.6223526567067</c:v>
                </c:pt>
                <c:pt idx="366">
                  <c:v>1285.327361118508</c:v>
                </c:pt>
                <c:pt idx="367">
                  <c:v>1286.4294227304654</c:v>
                </c:pt>
                <c:pt idx="368">
                  <c:v>1284.1752188837631</c:v>
                </c:pt>
                <c:pt idx="369">
                  <c:v>1279.8506300972174</c:v>
                </c:pt>
                <c:pt idx="370">
                  <c:v>1267.3621314531038</c:v>
                </c:pt>
                <c:pt idx="371">
                  <c:v>1269.9164712694273</c:v>
                </c:pt>
                <c:pt idx="372">
                  <c:v>1264.5908289355343</c:v>
                </c:pt>
                <c:pt idx="373">
                  <c:v>1275.4928361674863</c:v>
                </c:pt>
                <c:pt idx="374">
                  <c:v>1273.3557496791204</c:v>
                </c:pt>
                <c:pt idx="375">
                  <c:v>1268.3972156454242</c:v>
                </c:pt>
                <c:pt idx="376">
                  <c:v>1287.1474391616171</c:v>
                </c:pt>
                <c:pt idx="377">
                  <c:v>1290.6040098206634</c:v>
                </c:pt>
                <c:pt idx="378">
                  <c:v>1288.9842490912574</c:v>
                </c:pt>
                <c:pt idx="379">
                  <c:v>1294.6201294228883</c:v>
                </c:pt>
                <c:pt idx="380">
                  <c:v>1300.2563335484072</c:v>
                </c:pt>
                <c:pt idx="381">
                  <c:v>1273.8900170453599</c:v>
                </c:pt>
                <c:pt idx="382">
                  <c:v>1271.6694868837737</c:v>
                </c:pt>
                <c:pt idx="383">
                  <c:v>1282.3718926315491</c:v>
                </c:pt>
                <c:pt idx="384">
                  <c:v>1262.4372784593836</c:v>
                </c:pt>
                <c:pt idx="385">
                  <c:v>1258.230473529974</c:v>
                </c:pt>
                <c:pt idx="386">
                  <c:v>1259.5492548978373</c:v>
                </c:pt>
                <c:pt idx="387">
                  <c:v>1342.3003268566802</c:v>
                </c:pt>
                <c:pt idx="388">
                  <c:v>1269.6827381509231</c:v>
                </c:pt>
                <c:pt idx="389">
                  <c:v>1271.0684495323881</c:v>
                </c:pt>
                <c:pt idx="390">
                  <c:v>1273.7564499380057</c:v>
                </c:pt>
                <c:pt idx="391">
                  <c:v>1271.1519267283807</c:v>
                </c:pt>
                <c:pt idx="392">
                  <c:v>1279.1326663218313</c:v>
                </c:pt>
                <c:pt idx="393">
                  <c:v>1290.6374072289427</c:v>
                </c:pt>
                <c:pt idx="394">
                  <c:v>1307.2540305070345</c:v>
                </c:pt>
                <c:pt idx="395">
                  <c:v>1325.1096494468277</c:v>
                </c:pt>
                <c:pt idx="396">
                  <c:v>1329.0353284663561</c:v>
                </c:pt>
                <c:pt idx="397">
                  <c:v>1307.0703136261338</c:v>
                </c:pt>
                <c:pt idx="398">
                  <c:v>1324.0572610855436</c:v>
                </c:pt>
                <c:pt idx="399">
                  <c:v>1346.9953195512171</c:v>
                </c:pt>
                <c:pt idx="400">
                  <c:v>1353.7291249091954</c:v>
                </c:pt>
                <c:pt idx="401">
                  <c:v>1376.1397401060487</c:v>
                </c:pt>
                <c:pt idx="402">
                  <c:v>1393.7914209563251</c:v>
                </c:pt>
                <c:pt idx="403">
                  <c:v>1402.6353079860257</c:v>
                </c:pt>
                <c:pt idx="404">
                  <c:v>1428.5034365876372</c:v>
                </c:pt>
                <c:pt idx="405">
                  <c:v>1404.2905018337631</c:v>
                </c:pt>
                <c:pt idx="406">
                  <c:v>1389.4450361765928</c:v>
                </c:pt>
                <c:pt idx="407">
                  <c:v>1392.9221268088004</c:v>
                </c:pt>
                <c:pt idx="408">
                  <c:v>1392.2534448580382</c:v>
                </c:pt>
                <c:pt idx="409">
                  <c:v>1373.6326832787784</c:v>
                </c:pt>
                <c:pt idx="410">
                  <c:v>1380.5356162405717</c:v>
                </c:pt>
                <c:pt idx="411">
                  <c:v>1406.2132413853928</c:v>
                </c:pt>
                <c:pt idx="412">
                  <c:v>1402.217334726392</c:v>
                </c:pt>
                <c:pt idx="413">
                  <c:v>1389.1942897563833</c:v>
                </c:pt>
                <c:pt idx="414">
                  <c:v>1399.5590717606831</c:v>
                </c:pt>
                <c:pt idx="415">
                  <c:v>1397.101504486425</c:v>
                </c:pt>
                <c:pt idx="416">
                  <c:v>1376.6244458641688</c:v>
                </c:pt>
                <c:pt idx="417">
                  <c:v>1398.3052022662948</c:v>
                </c:pt>
                <c:pt idx="418">
                  <c:v>1400.9467083455963</c:v>
                </c:pt>
                <c:pt idx="419">
                  <c:v>1399.3250147542374</c:v>
                </c:pt>
                <c:pt idx="420">
                  <c:v>1416.5131661597661</c:v>
                </c:pt>
                <c:pt idx="421">
                  <c:v>1453.0076831895465</c:v>
                </c:pt>
                <c:pt idx="422">
                  <c:v>1470.0060062293853</c:v>
                </c:pt>
                <c:pt idx="423">
                  <c:v>1478.9917856523591</c:v>
                </c:pt>
                <c:pt idx="424">
                  <c:v>1485.5686035229844</c:v>
                </c:pt>
                <c:pt idx="425">
                  <c:v>1466.9607718367638</c:v>
                </c:pt>
                <c:pt idx="426">
                  <c:v>1459.498753650598</c:v>
                </c:pt>
                <c:pt idx="427">
                  <c:v>1462.8448661473167</c:v>
                </c:pt>
                <c:pt idx="428">
                  <c:v>1485.5853391141025</c:v>
                </c:pt>
                <c:pt idx="429">
                  <c:v>1504.9675076557824</c:v>
                </c:pt>
                <c:pt idx="430">
                  <c:v>1531.1024854004129</c:v>
                </c:pt>
                <c:pt idx="431">
                  <c:v>1557.5813320114307</c:v>
                </c:pt>
                <c:pt idx="432">
                  <c:v>1608.8069665781636</c:v>
                </c:pt>
                <c:pt idx="433">
                  <c:v>1631.5239471695556</c:v>
                </c:pt>
                <c:pt idx="434">
                  <c:v>1609.7121561018455</c:v>
                </c:pt>
                <c:pt idx="435">
                  <c:v>1557.6818385418856</c:v>
                </c:pt>
                <c:pt idx="436">
                  <c:v>1550.3787113743394</c:v>
                </c:pt>
                <c:pt idx="437">
                  <c:v>1551.5679341449522</c:v>
                </c:pt>
                <c:pt idx="438">
                  <c:v>1563.360674991128</c:v>
                </c:pt>
                <c:pt idx="439">
                  <c:v>1558.5529007400485</c:v>
                </c:pt>
                <c:pt idx="440">
                  <c:v>1558.2681293008766</c:v>
                </c:pt>
                <c:pt idx="441">
                  <c:v>1606.6446150100669</c:v>
                </c:pt>
                <c:pt idx="442">
                  <c:v>1632.7144814716708</c:v>
                </c:pt>
                <c:pt idx="443">
                  <c:v>1677.4159407595928</c:v>
                </c:pt>
                <c:pt idx="444">
                  <c:v>1727.0658700460294</c:v>
                </c:pt>
                <c:pt idx="445">
                  <c:v>1743.9934485403144</c:v>
                </c:pt>
                <c:pt idx="446">
                  <c:v>1709.8236067250632</c:v>
                </c:pt>
                <c:pt idx="447">
                  <c:v>1654.5500692805472</c:v>
                </c:pt>
                <c:pt idx="448">
                  <c:v>1619.6532220928964</c:v>
                </c:pt>
                <c:pt idx="449">
                  <c:v>1596.6550478999168</c:v>
                </c:pt>
                <c:pt idx="450">
                  <c:v>1601.0127447948196</c:v>
                </c:pt>
                <c:pt idx="451">
                  <c:v>1599.4372398200212</c:v>
                </c:pt>
                <c:pt idx="452">
                  <c:v>1560.7473519894893</c:v>
                </c:pt>
                <c:pt idx="453">
                  <c:v>1569.3917672057739</c:v>
                </c:pt>
                <c:pt idx="454">
                  <c:v>1560.5463308981612</c:v>
                </c:pt>
                <c:pt idx="455">
                  <c:v>1576.428655707914</c:v>
                </c:pt>
                <c:pt idx="456">
                  <c:v>1577.0821147572808</c:v>
                </c:pt>
                <c:pt idx="457">
                  <c:v>1593.1187996640358</c:v>
                </c:pt>
                <c:pt idx="458">
                  <c:v>1601.7669879187169</c:v>
                </c:pt>
                <c:pt idx="459">
                  <c:v>1615.3111719580693</c:v>
                </c:pt>
                <c:pt idx="460">
                  <c:v>1615.9146845447212</c:v>
                </c:pt>
                <c:pt idx="461">
                  <c:v>1596.1857729266615</c:v>
                </c:pt>
                <c:pt idx="462">
                  <c:v>1534.6525646268924</c:v>
                </c:pt>
                <c:pt idx="463">
                  <c:v>1527.2176800453858</c:v>
                </c:pt>
                <c:pt idx="464">
                  <c:v>1511.3288378390741</c:v>
                </c:pt>
                <c:pt idx="465">
                  <c:v>1538.6884667464317</c:v>
                </c:pt>
                <c:pt idx="466">
                  <c:v>1576.294613534905</c:v>
                </c:pt>
                <c:pt idx="467">
                  <c:v>1583.2651270648582</c:v>
                </c:pt>
                <c:pt idx="468">
                  <c:v>1589.5492049974218</c:v>
                </c:pt>
                <c:pt idx="469">
                  <c:v>1553.0586763199817</c:v>
                </c:pt>
                <c:pt idx="470">
                  <c:v>1562.37229216542</c:v>
                </c:pt>
                <c:pt idx="471">
                  <c:v>1515.999721377221</c:v>
                </c:pt>
                <c:pt idx="472">
                  <c:v>1522.9647113317901</c:v>
                </c:pt>
                <c:pt idx="473">
                  <c:v>1516.9372799691166</c:v>
                </c:pt>
                <c:pt idx="474">
                  <c:v>1522.3619472067919</c:v>
                </c:pt>
                <c:pt idx="475">
                  <c:v>1565.5385135040165</c:v>
                </c:pt>
                <c:pt idx="476">
                  <c:v>1568.7048683425353</c:v>
                </c:pt>
                <c:pt idx="477">
                  <c:v>1567.6158952465685</c:v>
                </c:pt>
                <c:pt idx="478">
                  <c:v>1570.2294572756355</c:v>
                </c:pt>
                <c:pt idx="479">
                  <c:v>1549.7757322906768</c:v>
                </c:pt>
                <c:pt idx="480">
                  <c:v>1530.3991872026768</c:v>
                </c:pt>
                <c:pt idx="481">
                  <c:v>1541.5857389429568</c:v>
                </c:pt>
                <c:pt idx="482">
                  <c:v>1526.0790671442337</c:v>
                </c:pt>
                <c:pt idx="483">
                  <c:v>1542.0211766060374</c:v>
                </c:pt>
                <c:pt idx="484">
                  <c:v>1541.6192340598659</c:v>
                </c:pt>
                <c:pt idx="485">
                  <c:v>1518.4608366760231</c:v>
                </c:pt>
                <c:pt idx="486">
                  <c:v>1531.5880997988961</c:v>
                </c:pt>
                <c:pt idx="487">
                  <c:v>1535.2554245147255</c:v>
                </c:pt>
                <c:pt idx="488">
                  <c:v>1544.1481577399011</c:v>
                </c:pt>
                <c:pt idx="489">
                  <c:v>1561.2499070633014</c:v>
                </c:pt>
                <c:pt idx="490">
                  <c:v>1582.1424280153849</c:v>
                </c:pt>
                <c:pt idx="491">
                  <c:v>1613.9197593478414</c:v>
                </c:pt>
                <c:pt idx="492">
                  <c:v>1665.0845516406332</c:v>
                </c:pt>
                <c:pt idx="493">
                  <c:v>1732.4728251114805</c:v>
                </c:pt>
                <c:pt idx="494">
                  <c:v>1767.6287447996581</c:v>
                </c:pt>
                <c:pt idx="495">
                  <c:v>1811.7304997058247</c:v>
                </c:pt>
                <c:pt idx="496">
                  <c:v>1749.468962747447</c:v>
                </c:pt>
                <c:pt idx="497">
                  <c:v>1684.4298719756882</c:v>
                </c:pt>
                <c:pt idx="498">
                  <c:v>1650.0046260239767</c:v>
                </c:pt>
                <c:pt idx="499">
                  <c:v>1647.8578026429284</c:v>
                </c:pt>
                <c:pt idx="500">
                  <c:v>1653.3591683385525</c:v>
                </c:pt>
                <c:pt idx="501">
                  <c:v>1653.7281777436003</c:v>
                </c:pt>
                <c:pt idx="502">
                  <c:v>1651.4973776419097</c:v>
                </c:pt>
                <c:pt idx="503">
                  <c:v>1620.4411897026505</c:v>
                </c:pt>
                <c:pt idx="504">
                  <c:v>1561.7189614895744</c:v>
                </c:pt>
                <c:pt idx="505">
                  <c:v>1560.9986291075054</c:v>
                </c:pt>
                <c:pt idx="506">
                  <c:v>1555.7889879882889</c:v>
                </c:pt>
                <c:pt idx="507">
                  <c:v>1583.3824249620502</c:v>
                </c:pt>
                <c:pt idx="508">
                  <c:v>1613.4336094401663</c:v>
                </c:pt>
                <c:pt idx="509">
                  <c:v>1647.3881937240933</c:v>
                </c:pt>
                <c:pt idx="510">
                  <c:v>1718.1000151388876</c:v>
                </c:pt>
                <c:pt idx="511">
                  <c:v>1793.7433064751244</c:v>
                </c:pt>
                <c:pt idx="512">
                  <c:v>1903.3091008884662</c:v>
                </c:pt>
                <c:pt idx="513">
                  <c:v>1864.0438383272594</c:v>
                </c:pt>
                <c:pt idx="514">
                  <c:v>1824.7785757660527</c:v>
                </c:pt>
                <c:pt idx="515">
                  <c:v>1747.6213461063421</c:v>
                </c:pt>
                <c:pt idx="516">
                  <c:v>1635.934053952737</c:v>
                </c:pt>
                <c:pt idx="517">
                  <c:v>1551.5009351841006</c:v>
                </c:pt>
                <c:pt idx="518">
                  <c:v>1585.2089447686667</c:v>
                </c:pt>
                <c:pt idx="519">
                  <c:v>1641.6021966445462</c:v>
                </c:pt>
                <c:pt idx="520">
                  <c:v>1688.2056085323197</c:v>
                </c:pt>
                <c:pt idx="521">
                  <c:v>1811.579184554809</c:v>
                </c:pt>
                <c:pt idx="522">
                  <c:v>1691.9479874412691</c:v>
                </c:pt>
                <c:pt idx="523">
                  <c:v>1611.2878833044667</c:v>
                </c:pt>
                <c:pt idx="524">
                  <c:v>1656.1603335994321</c:v>
                </c:pt>
                <c:pt idx="525">
                  <c:v>1647.2707919818097</c:v>
                </c:pt>
                <c:pt idx="526">
                  <c:v>1641.7531296995323</c:v>
                </c:pt>
                <c:pt idx="527">
                  <c:v>1675.2514978462584</c:v>
                </c:pt>
                <c:pt idx="528">
                  <c:v>1606.2590862102704</c:v>
                </c:pt>
                <c:pt idx="529">
                  <c:v>1603.7112950077399</c:v>
                </c:pt>
                <c:pt idx="530">
                  <c:v>1622.8554420037915</c:v>
                </c:pt>
                <c:pt idx="531">
                  <c:v>1645.2582209865184</c:v>
                </c:pt>
                <c:pt idx="532">
                  <c:v>1645.9290716247565</c:v>
                </c:pt>
                <c:pt idx="533">
                  <c:v>1600.7278105294952</c:v>
                </c:pt>
                <c:pt idx="534">
                  <c:v>1643.5811221921615</c:v>
                </c:pt>
                <c:pt idx="535">
                  <c:v>1682.3658900686592</c:v>
                </c:pt>
                <c:pt idx="536">
                  <c:v>1782.1803549377589</c:v>
                </c:pt>
                <c:pt idx="537">
                  <c:v>1891.6250404804862</c:v>
                </c:pt>
                <c:pt idx="538">
                  <c:v>1878.4452509073285</c:v>
                </c:pt>
                <c:pt idx="539">
                  <c:v>1819.1958249475326</c:v>
                </c:pt>
                <c:pt idx="540">
                  <c:v>1827.6205858101928</c:v>
                </c:pt>
                <c:pt idx="541">
                  <c:v>1850.1930295122984</c:v>
                </c:pt>
                <c:pt idx="542">
                  <c:v>1874.3555419288011</c:v>
                </c:pt>
                <c:pt idx="543">
                  <c:v>1836.9883485163741</c:v>
                </c:pt>
                <c:pt idx="544">
                  <c:v>1795.6426514211732</c:v>
                </c:pt>
                <c:pt idx="545">
                  <c:v>1795.5417998434755</c:v>
                </c:pt>
                <c:pt idx="546">
                  <c:v>1801.324211527575</c:v>
                </c:pt>
                <c:pt idx="547">
                  <c:v>1768.9392652316758</c:v>
                </c:pt>
                <c:pt idx="548">
                  <c:v>1792.9365219691085</c:v>
                </c:pt>
                <c:pt idx="549">
                  <c:v>1779.3739605370295</c:v>
                </c:pt>
                <c:pt idx="550">
                  <c:v>1713.6007467195195</c:v>
                </c:pt>
                <c:pt idx="551">
                  <c:v>1713.986866225227</c:v>
                </c:pt>
                <c:pt idx="552">
                  <c:v>1704.4184652349757</c:v>
                </c:pt>
                <c:pt idx="553">
                  <c:v>1709.5550181143587</c:v>
                </c:pt>
                <c:pt idx="554">
                  <c:v>1722.985754340878</c:v>
                </c:pt>
                <c:pt idx="555">
                  <c:v>1700.8096811238133</c:v>
                </c:pt>
                <c:pt idx="556">
                  <c:v>1689.6320517958407</c:v>
                </c:pt>
                <c:pt idx="557">
                  <c:v>1662.0817272883037</c:v>
                </c:pt>
                <c:pt idx="558">
                  <c:v>1646.0800138946245</c:v>
                </c:pt>
                <c:pt idx="559">
                  <c:v>1623.0398673842471</c:v>
                </c:pt>
                <c:pt idx="560">
                  <c:v>1626.7117075698714</c:v>
                </c:pt>
                <c:pt idx="561">
                  <c:v>1586.8679330399427</c:v>
                </c:pt>
                <c:pt idx="562">
                  <c:v>1554.164189436395</c:v>
                </c:pt>
                <c:pt idx="563">
                  <c:v>1503.8292185036053</c:v>
                </c:pt>
                <c:pt idx="564">
                  <c:v>1497.2006833433613</c:v>
                </c:pt>
                <c:pt idx="565">
                  <c:v>1516.1838837847397</c:v>
                </c:pt>
                <c:pt idx="566">
                  <c:v>1532.9277415684762</c:v>
                </c:pt>
                <c:pt idx="567">
                  <c:v>1565.2369628683409</c:v>
                </c:pt>
                <c:pt idx="568">
                  <c:v>1552.7906755674571</c:v>
                </c:pt>
                <c:pt idx="569">
                  <c:v>1505.0009869968478</c:v>
                </c:pt>
                <c:pt idx="570">
                  <c:v>1522.1107968666884</c:v>
                </c:pt>
                <c:pt idx="571">
                  <c:v>1556.1575038515416</c:v>
                </c:pt>
                <c:pt idx="572">
                  <c:v>1587.2868753627572</c:v>
                </c:pt>
                <c:pt idx="573">
                  <c:v>1609.2092716406182</c:v>
                </c:pt>
                <c:pt idx="574">
                  <c:v>1586.5830536176743</c:v>
                </c:pt>
                <c:pt idx="575">
                  <c:v>1623.9955337499644</c:v>
                </c:pt>
                <c:pt idx="576">
                  <c:v>1584.7229855562387</c:v>
                </c:pt>
                <c:pt idx="577">
                  <c:v>1618.9993831676654</c:v>
                </c:pt>
                <c:pt idx="578">
                  <c:v>1566.4934318402106</c:v>
                </c:pt>
                <c:pt idx="579">
                  <c:v>1551.3334380405695</c:v>
                </c:pt>
                <c:pt idx="580">
                  <c:v>1502.0548592801565</c:v>
                </c:pt>
                <c:pt idx="581">
                  <c:v>1429.4901589525432</c:v>
                </c:pt>
                <c:pt idx="582">
                  <c:v>1372.3791811718625</c:v>
                </c:pt>
                <c:pt idx="583">
                  <c:v>1420.7438501462384</c:v>
                </c:pt>
                <c:pt idx="584">
                  <c:v>1423.1184760355516</c:v>
                </c:pt>
                <c:pt idx="585">
                  <c:v>1502.6909457457423</c:v>
                </c:pt>
                <c:pt idx="586">
                  <c:v>1519.7835089229711</c:v>
                </c:pt>
                <c:pt idx="587">
                  <c:v>1568.771882588449</c:v>
                </c:pt>
                <c:pt idx="588">
                  <c:v>1653.8120437872319</c:v>
                </c:pt>
                <c:pt idx="589">
                  <c:v>1633.2342984459278</c:v>
                </c:pt>
                <c:pt idx="590">
                  <c:v>1624.6494180583627</c:v>
                </c:pt>
                <c:pt idx="591">
                  <c:v>1503.2098621766179</c:v>
                </c:pt>
                <c:pt idx="592">
                  <c:v>1401.3312380565135</c:v>
                </c:pt>
                <c:pt idx="593">
                  <c:v>1368.1675421802831</c:v>
                </c:pt>
                <c:pt idx="594">
                  <c:v>1362.1345447229064</c:v>
                </c:pt>
                <c:pt idx="595">
                  <c:v>1337.1043663233436</c:v>
                </c:pt>
                <c:pt idx="596">
                  <c:v>1292.1236033587525</c:v>
                </c:pt>
                <c:pt idx="597">
                  <c:v>1253.8736072411373</c:v>
                </c:pt>
                <c:pt idx="598">
                  <c:v>1241.7387807076468</c:v>
                </c:pt>
                <c:pt idx="599">
                  <c:v>1195.0150785188314</c:v>
                </c:pt>
                <c:pt idx="600">
                  <c:v>1192.7795150583556</c:v>
                </c:pt>
                <c:pt idx="601">
                  <c:v>1191.578335175556</c:v>
                </c:pt>
                <c:pt idx="602">
                  <c:v>1198.7021875330156</c:v>
                </c:pt>
                <c:pt idx="603">
                  <c:v>1226.6514876196261</c:v>
                </c:pt>
                <c:pt idx="604">
                  <c:v>1244.759836519263</c:v>
                </c:pt>
                <c:pt idx="605">
                  <c:v>1281.6372135240597</c:v>
                </c:pt>
                <c:pt idx="606">
                  <c:v>1299.8221255197591</c:v>
                </c:pt>
                <c:pt idx="607">
                  <c:v>1319.5471574920409</c:v>
                </c:pt>
                <c:pt idx="608">
                  <c:v>1325.7444290377989</c:v>
                </c:pt>
                <c:pt idx="609">
                  <c:v>1354.9823690196374</c:v>
                </c:pt>
                <c:pt idx="610">
                  <c:v>1398.6061293024484</c:v>
                </c:pt>
                <c:pt idx="611">
                  <c:v>1359.0429980043564</c:v>
                </c:pt>
                <c:pt idx="612">
                  <c:v>1303.5296564196103</c:v>
                </c:pt>
                <c:pt idx="613">
                  <c:v>1290.9045869025331</c:v>
                </c:pt>
                <c:pt idx="614">
                  <c:v>1286.813477383379</c:v>
                </c:pt>
                <c:pt idx="615">
                  <c:v>1295.4801514321139</c:v>
                </c:pt>
                <c:pt idx="616">
                  <c:v>1332.0924598814945</c:v>
                </c:pt>
                <c:pt idx="617">
                  <c:v>1344.5726067414951</c:v>
                </c:pt>
                <c:pt idx="618">
                  <c:v>1322.4369399537127</c:v>
                </c:pt>
                <c:pt idx="619">
                  <c:v>1372.245475314111</c:v>
                </c:pt>
                <c:pt idx="620">
                  <c:v>1382.2238240522934</c:v>
                </c:pt>
                <c:pt idx="621">
                  <c:v>1419.8575630500732</c:v>
                </c:pt>
                <c:pt idx="622">
                  <c:v>1410.5939031556454</c:v>
                </c:pt>
                <c:pt idx="623">
                  <c:v>1407.935383467116</c:v>
                </c:pt>
                <c:pt idx="624">
                  <c:v>1433.5709635454186</c:v>
                </c:pt>
                <c:pt idx="625">
                  <c:v>1395.262553751523</c:v>
                </c:pt>
                <c:pt idx="626">
                  <c:v>1336.9707119984391</c:v>
                </c:pt>
                <c:pt idx="627">
                  <c:v>1334.2976656526962</c:v>
                </c:pt>
                <c:pt idx="628">
                  <c:v>1389.2945882388865</c:v>
                </c:pt>
                <c:pt idx="629">
                  <c:v>1486.5894809648792</c:v>
                </c:pt>
                <c:pt idx="630">
                  <c:v>1750.846310478626</c:v>
                </c:pt>
                <c:pt idx="631">
                  <c:v>2519.3241657929734</c:v>
                </c:pt>
                <c:pt idx="632">
                  <c:v>3605.3570368714281</c:v>
                </c:pt>
                <c:pt idx="633">
                  <c:v>4364.1638067805743</c:v>
                </c:pt>
                <c:pt idx="634">
                  <c:v>3410.8613550421178</c:v>
                </c:pt>
                <c:pt idx="635">
                  <c:v>1896.3724743625469</c:v>
                </c:pt>
                <c:pt idx="636">
                  <c:v>1613.3162633997038</c:v>
                </c:pt>
                <c:pt idx="637">
                  <c:v>1442.0509728491113</c:v>
                </c:pt>
                <c:pt idx="638">
                  <c:v>1302.8282208108171</c:v>
                </c:pt>
                <c:pt idx="639">
                  <c:v>1266.160111444889</c:v>
                </c:pt>
                <c:pt idx="640">
                  <c:v>1257.5460493715198</c:v>
                </c:pt>
                <c:pt idx="641">
                  <c:v>1212.7343444974363</c:v>
                </c:pt>
                <c:pt idx="642">
                  <c:v>1193.7304582456563</c:v>
                </c:pt>
                <c:pt idx="643">
                  <c:v>1194.5145753617337</c:v>
                </c:pt>
                <c:pt idx="644">
                  <c:v>1212.1169586481763</c:v>
                </c:pt>
                <c:pt idx="645">
                  <c:v>1221.0944276754074</c:v>
                </c:pt>
                <c:pt idx="646">
                  <c:v>1197.5509956183614</c:v>
                </c:pt>
                <c:pt idx="647">
                  <c:v>1205.843180907641</c:v>
                </c:pt>
                <c:pt idx="648">
                  <c:v>1203.190281464364</c:v>
                </c:pt>
                <c:pt idx="649">
                  <c:v>1204.3248470104195</c:v>
                </c:pt>
                <c:pt idx="650">
                  <c:v>1228.1534451317948</c:v>
                </c:pt>
                <c:pt idx="651">
                  <c:v>1228.1868222050316</c:v>
                </c:pt>
                <c:pt idx="652">
                  <c:v>1222.5128691368459</c:v>
                </c:pt>
                <c:pt idx="653">
                  <c:v>1188.658854179894</c:v>
                </c:pt>
                <c:pt idx="654">
                  <c:v>1245.1437338360447</c:v>
                </c:pt>
                <c:pt idx="655">
                  <c:v>1318.1774646639315</c:v>
                </c:pt>
                <c:pt idx="656">
                  <c:v>1328.033011914624</c:v>
                </c:pt>
                <c:pt idx="657">
                  <c:v>1211.0824280189647</c:v>
                </c:pt>
                <c:pt idx="658">
                  <c:v>1109.7769744477762</c:v>
                </c:pt>
                <c:pt idx="659">
                  <c:v>1107.3096083140977</c:v>
                </c:pt>
                <c:pt idx="660">
                  <c:v>1152.363393560398</c:v>
                </c:pt>
                <c:pt idx="661">
                  <c:v>1186.1398198135676</c:v>
                </c:pt>
                <c:pt idx="662">
                  <c:v>1227.9031174148108</c:v>
                </c:pt>
                <c:pt idx="663">
                  <c:v>1235.763688574993</c:v>
                </c:pt>
                <c:pt idx="664">
                  <c:v>1218.541280014703</c:v>
                </c:pt>
                <c:pt idx="665">
                  <c:v>1191.9954100686648</c:v>
                </c:pt>
                <c:pt idx="666">
                  <c:v>1242.1226669459606</c:v>
                </c:pt>
                <c:pt idx="667">
                  <c:v>1274.7915996576176</c:v>
                </c:pt>
                <c:pt idx="668">
                  <c:v>1245.9115327032669</c:v>
                </c:pt>
                <c:pt idx="669">
                  <c:v>1267.6125540793998</c:v>
                </c:pt>
                <c:pt idx="670">
                  <c:v>1245.3273373993254</c:v>
                </c:pt>
                <c:pt idx="671">
                  <c:v>1227.6861672009768</c:v>
                </c:pt>
                <c:pt idx="672">
                  <c:v>1179.8007752642932</c:v>
                </c:pt>
                <c:pt idx="673">
                  <c:v>1146.926712974421</c:v>
                </c:pt>
                <c:pt idx="674">
                  <c:v>1148.1441077462566</c:v>
                </c:pt>
                <c:pt idx="675">
                  <c:v>1145.2590689053366</c:v>
                </c:pt>
                <c:pt idx="676">
                  <c:v>1169.7424319755216</c:v>
                </c:pt>
                <c:pt idx="677">
                  <c:v>1177.4654265064801</c:v>
                </c:pt>
                <c:pt idx="678">
                  <c:v>1147.4770405899212</c:v>
                </c:pt>
                <c:pt idx="679">
                  <c:v>1084.4386928213487</c:v>
                </c:pt>
                <c:pt idx="680">
                  <c:v>1086.8056144522761</c:v>
                </c:pt>
                <c:pt idx="681">
                  <c:v>1131.1183683600739</c:v>
                </c:pt>
                <c:pt idx="682">
                  <c:v>1110.410495061865</c:v>
                </c:pt>
                <c:pt idx="683">
                  <c:v>1083.1552388255652</c:v>
                </c:pt>
                <c:pt idx="684">
                  <c:v>1060.588440941483</c:v>
                </c:pt>
                <c:pt idx="685">
                  <c:v>1058.3053009413247</c:v>
                </c:pt>
                <c:pt idx="686">
                  <c:v>1055.6722369428232</c:v>
                </c:pt>
                <c:pt idx="687">
                  <c:v>1037.4587744682212</c:v>
                </c:pt>
                <c:pt idx="688">
                  <c:v>1002.4546211831097</c:v>
                </c:pt>
                <c:pt idx="689">
                  <c:v>984.51412935074677</c:v>
                </c:pt>
                <c:pt idx="690">
                  <c:v>962.02886026109104</c:v>
                </c:pt>
                <c:pt idx="691">
                  <c:v>981.71579454106143</c:v>
                </c:pt>
                <c:pt idx="692">
                  <c:v>984.71401226528201</c:v>
                </c:pt>
                <c:pt idx="693">
                  <c:v>969.93999515695282</c:v>
                </c:pt>
                <c:pt idx="694">
                  <c:v>947.32345613925963</c:v>
                </c:pt>
                <c:pt idx="695">
                  <c:v>910.59025109167999</c:v>
                </c:pt>
                <c:pt idx="696">
                  <c:v>884.23534036419665</c:v>
                </c:pt>
                <c:pt idx="697">
                  <c:v>899.93464852254817</c:v>
                </c:pt>
                <c:pt idx="698">
                  <c:v>927.85693210135605</c:v>
                </c:pt>
                <c:pt idx="699">
                  <c:v>946.55741049950757</c:v>
                </c:pt>
                <c:pt idx="700">
                  <c:v>924.29357023614352</c:v>
                </c:pt>
                <c:pt idx="701">
                  <c:v>887.43170599739517</c:v>
                </c:pt>
                <c:pt idx="702">
                  <c:v>860.48056933735279</c:v>
                </c:pt>
                <c:pt idx="703">
                  <c:v>865.74067982867473</c:v>
                </c:pt>
                <c:pt idx="704">
                  <c:v>881.63833038902226</c:v>
                </c:pt>
                <c:pt idx="705">
                  <c:v>911.65584395210135</c:v>
                </c:pt>
                <c:pt idx="706">
                  <c:v>871.50031708152574</c:v>
                </c:pt>
                <c:pt idx="707">
                  <c:v>824.61193874025207</c:v>
                </c:pt>
                <c:pt idx="708">
                  <c:v>808.08592329317639</c:v>
                </c:pt>
                <c:pt idx="709">
                  <c:v>814.67622462231554</c:v>
                </c:pt>
                <c:pt idx="710">
                  <c:v>834.24847901727355</c:v>
                </c:pt>
                <c:pt idx="711">
                  <c:v>806.45501705286711</c:v>
                </c:pt>
                <c:pt idx="712">
                  <c:v>823.46356893516736</c:v>
                </c:pt>
                <c:pt idx="713">
                  <c:v>836.54532967874377</c:v>
                </c:pt>
                <c:pt idx="714">
                  <c:v>829.00575270104366</c:v>
                </c:pt>
                <c:pt idx="715">
                  <c:v>868.88682059241569</c:v>
                </c:pt>
                <c:pt idx="716">
                  <c:v>859.74815909893266</c:v>
                </c:pt>
                <c:pt idx="717">
                  <c:v>820.41791914626822</c:v>
                </c:pt>
                <c:pt idx="718">
                  <c:v>801.56236157146202</c:v>
                </c:pt>
                <c:pt idx="719">
                  <c:v>806.2553149756784</c:v>
                </c:pt>
                <c:pt idx="720">
                  <c:v>825.79360040097743</c:v>
                </c:pt>
                <c:pt idx="721">
                  <c:v>823.19728107278218</c:v>
                </c:pt>
                <c:pt idx="722">
                  <c:v>821.13356016492594</c:v>
                </c:pt>
                <c:pt idx="723">
                  <c:v>820.65091831449308</c:v>
                </c:pt>
                <c:pt idx="724">
                  <c:v>819.55249563253483</c:v>
                </c:pt>
                <c:pt idx="725">
                  <c:v>887.59818476163548</c:v>
                </c:pt>
                <c:pt idx="726">
                  <c:v>936.31603345372446</c:v>
                </c:pt>
                <c:pt idx="727">
                  <c:v>919.41487351245871</c:v>
                </c:pt>
                <c:pt idx="728">
                  <c:v>875.89505991417695</c:v>
                </c:pt>
                <c:pt idx="729">
                  <c:v>858.69948512072608</c:v>
                </c:pt>
                <c:pt idx="730">
                  <c:v>847.64709995262251</c:v>
                </c:pt>
                <c:pt idx="731">
                  <c:v>841.90473717520092</c:v>
                </c:pt>
                <c:pt idx="732">
                  <c:v>861.02987864711099</c:v>
                </c:pt>
                <c:pt idx="733">
                  <c:v>866.53969528373113</c:v>
                </c:pt>
                <c:pt idx="734">
                  <c:v>885.33408534939917</c:v>
                </c:pt>
                <c:pt idx="735">
                  <c:v>964.56038282722409</c:v>
                </c:pt>
                <c:pt idx="736">
                  <c:v>1023.6960505640639</c:v>
                </c:pt>
                <c:pt idx="737">
                  <c:v>1016.465300694315</c:v>
                </c:pt>
                <c:pt idx="738">
                  <c:v>1005.5865051619171</c:v>
                </c:pt>
                <c:pt idx="739">
                  <c:v>1002.4879387646678</c:v>
                </c:pt>
                <c:pt idx="740">
                  <c:v>997.85686327701342</c:v>
                </c:pt>
                <c:pt idx="741">
                  <c:v>950.25444445916742</c:v>
                </c:pt>
                <c:pt idx="742">
                  <c:v>906.37788765357766</c:v>
                </c:pt>
                <c:pt idx="743">
                  <c:v>862.94414931844426</c:v>
                </c:pt>
                <c:pt idx="744">
                  <c:v>900.68385137539281</c:v>
                </c:pt>
                <c:pt idx="745">
                  <c:v>951.00385282142202</c:v>
                </c:pt>
                <c:pt idx="746">
                  <c:v>1008.3852637623114</c:v>
                </c:pt>
                <c:pt idx="747">
                  <c:v>1022.0299482149383</c:v>
                </c:pt>
                <c:pt idx="748">
                  <c:v>1027.6781108073117</c:v>
                </c:pt>
                <c:pt idx="749">
                  <c:v>1015.9321716101944</c:v>
                </c:pt>
                <c:pt idx="750">
                  <c:v>970.93932307496823</c:v>
                </c:pt>
                <c:pt idx="751">
                  <c:v>986.94605502265756</c:v>
                </c:pt>
                <c:pt idx="752">
                  <c:v>1004.1205090278326</c:v>
                </c:pt>
                <c:pt idx="753">
                  <c:v>1031.7602504767308</c:v>
                </c:pt>
                <c:pt idx="754">
                  <c:v>1034.1762641676301</c:v>
                </c:pt>
                <c:pt idx="755">
                  <c:v>1028.1113121023013</c:v>
                </c:pt>
                <c:pt idx="756">
                  <c:v>1038.0752948272889</c:v>
                </c:pt>
                <c:pt idx="757">
                  <c:v>1045.9236626798981</c:v>
                </c:pt>
                <c:pt idx="758">
                  <c:v>1053.6058162900533</c:v>
                </c:pt>
                <c:pt idx="759">
                  <c:v>1102.4417007437235</c:v>
                </c:pt>
                <c:pt idx="760">
                  <c:v>1084.2720097862684</c:v>
                </c:pt>
                <c:pt idx="761">
                  <c:v>1093.7232689048208</c:v>
                </c:pt>
                <c:pt idx="762">
                  <c:v>1033.6430715066383</c:v>
                </c:pt>
                <c:pt idx="763">
                  <c:v>964.17732104818776</c:v>
                </c:pt>
                <c:pt idx="764">
                  <c:v>965.17661447805642</c:v>
                </c:pt>
                <c:pt idx="765">
                  <c:v>1018.9310472196972</c:v>
                </c:pt>
                <c:pt idx="766">
                  <c:v>1093.2231853128897</c:v>
                </c:pt>
                <c:pt idx="767">
                  <c:v>1188.492028976917</c:v>
                </c:pt>
                <c:pt idx="768">
                  <c:v>1194.9483446352535</c:v>
                </c:pt>
                <c:pt idx="769">
                  <c:v>1083.3052522917833</c:v>
                </c:pt>
                <c:pt idx="770">
                  <c:v>973.40435772377202</c:v>
                </c:pt>
                <c:pt idx="771">
                  <c:v>930.20479263312586</c:v>
                </c:pt>
                <c:pt idx="772">
                  <c:v>942.07777583495749</c:v>
                </c:pt>
                <c:pt idx="773">
                  <c:v>947.50664146403483</c:v>
                </c:pt>
                <c:pt idx="774">
                  <c:v>915.03581100771612</c:v>
                </c:pt>
                <c:pt idx="775">
                  <c:v>941.9445542446125</c:v>
                </c:pt>
                <c:pt idx="776">
                  <c:v>1117.5795011027326</c:v>
                </c:pt>
                <c:pt idx="777">
                  <c:v>1151.7463345584219</c:v>
                </c:pt>
                <c:pt idx="778">
                  <c:v>1079.8883206169585</c:v>
                </c:pt>
                <c:pt idx="779">
                  <c:v>1041.3578934158056</c:v>
                </c:pt>
                <c:pt idx="780">
                  <c:v>1026.8616964331272</c:v>
                </c:pt>
                <c:pt idx="781">
                  <c:v>985.81337273304439</c:v>
                </c:pt>
                <c:pt idx="782">
                  <c:v>950.83731734965602</c:v>
                </c:pt>
                <c:pt idx="783">
                  <c:v>1020.3805251921591</c:v>
                </c:pt>
                <c:pt idx="784">
                  <c:v>1113.6281615817713</c:v>
                </c:pt>
                <c:pt idx="785">
                  <c:v>1113.1613448062608</c:v>
                </c:pt>
                <c:pt idx="786">
                  <c:v>1046.9068218399154</c:v>
                </c:pt>
                <c:pt idx="787">
                  <c:v>963.59440262329178</c:v>
                </c:pt>
                <c:pt idx="788">
                  <c:v>973.55425966601615</c:v>
                </c:pt>
                <c:pt idx="789">
                  <c:v>977.25188416642061</c:v>
                </c:pt>
                <c:pt idx="790">
                  <c:v>941.07861635464167</c:v>
                </c:pt>
                <c:pt idx="791">
                  <c:v>902.49859913374917</c:v>
                </c:pt>
                <c:pt idx="792">
                  <c:v>911.15634655396877</c:v>
                </c:pt>
                <c:pt idx="793">
                  <c:v>1008.7684311082371</c:v>
                </c:pt>
                <c:pt idx="794">
                  <c:v>1163.6211146651558</c:v>
                </c:pt>
                <c:pt idx="795">
                  <c:v>1252.5382061531004</c:v>
                </c:pt>
                <c:pt idx="796">
                  <c:v>1262.6209127736768</c:v>
                </c:pt>
                <c:pt idx="797">
                  <c:v>1187.4076711599932</c:v>
                </c:pt>
                <c:pt idx="798">
                  <c:v>1107.0595400766222</c:v>
                </c:pt>
                <c:pt idx="799">
                  <c:v>1073.1380520937266</c:v>
                </c:pt>
                <c:pt idx="800">
                  <c:v>1135.4204364389989</c:v>
                </c:pt>
                <c:pt idx="801">
                  <c:v>1186.6569679909167</c:v>
                </c:pt>
                <c:pt idx="802">
                  <c:v>1223.3138796267579</c:v>
                </c:pt>
                <c:pt idx="803">
                  <c:v>1272.7380065696027</c:v>
                </c:pt>
                <c:pt idx="804">
                  <c:v>1281.3867559752848</c:v>
                </c:pt>
                <c:pt idx="805">
                  <c:v>1280.4183260373472</c:v>
                </c:pt>
                <c:pt idx="806">
                  <c:v>1281.8041855728402</c:v>
                </c:pt>
                <c:pt idx="807">
                  <c:v>1320.7331269510623</c:v>
                </c:pt>
                <c:pt idx="808">
                  <c:v>1374.3346521141304</c:v>
                </c:pt>
                <c:pt idx="809">
                  <c:v>1507.9807052597444</c:v>
                </c:pt>
                <c:pt idx="810">
                  <c:v>1720.0307632403308</c:v>
                </c:pt>
                <c:pt idx="811">
                  <c:v>1789.6758703973837</c:v>
                </c:pt>
                <c:pt idx="812">
                  <c:v>1957.5666378651558</c:v>
                </c:pt>
                <c:pt idx="813">
                  <c:v>2231.0519683846192</c:v>
                </c:pt>
                <c:pt idx="814">
                  <c:v>2569.1934609274504</c:v>
                </c:pt>
                <c:pt idx="815">
                  <c:v>2989.1638854305352</c:v>
                </c:pt>
                <c:pt idx="816">
                  <c:v>3148.6789310870731</c:v>
                </c:pt>
                <c:pt idx="817">
                  <c:v>3276.6044683013752</c:v>
                </c:pt>
                <c:pt idx="818">
                  <c:v>3538.4938860733687</c:v>
                </c:pt>
                <c:pt idx="819">
                  <c:v>3621.7154417071119</c:v>
                </c:pt>
                <c:pt idx="820">
                  <c:v>3631.2859534707868</c:v>
                </c:pt>
                <c:pt idx="821">
                  <c:v>3159.7904264694612</c:v>
                </c:pt>
                <c:pt idx="822">
                  <c:v>3299.2953595541467</c:v>
                </c:pt>
                <c:pt idx="823">
                  <c:v>4068.524158227347</c:v>
                </c:pt>
                <c:pt idx="824">
                  <c:v>4439.8779825359197</c:v>
                </c:pt>
                <c:pt idx="825">
                  <c:v>4725.6541106714685</c:v>
                </c:pt>
                <c:pt idx="826">
                  <c:v>4611.1233098497305</c:v>
                </c:pt>
                <c:pt idx="827">
                  <c:v>4227.0193580082851</c:v>
                </c:pt>
                <c:pt idx="828">
                  <c:v>3653.3855569996808</c:v>
                </c:pt>
                <c:pt idx="829">
                  <c:v>3831.2710335107595</c:v>
                </c:pt>
                <c:pt idx="830">
                  <c:v>4631.3250169225712</c:v>
                </c:pt>
                <c:pt idx="831">
                  <c:v>5047.6946578268053</c:v>
                </c:pt>
                <c:pt idx="832">
                  <c:v>5941.7581594537969</c:v>
                </c:pt>
                <c:pt idx="833">
                  <c:v>6555.6123089173607</c:v>
                </c:pt>
                <c:pt idx="834">
                  <c:v>5419.74790461885</c:v>
                </c:pt>
                <c:pt idx="835">
                  <c:v>4221.7074700089843</c:v>
                </c:pt>
                <c:pt idx="836">
                  <c:v>3959.628380092287</c:v>
                </c:pt>
                <c:pt idx="837">
                  <c:v>4345.300478912055</c:v>
                </c:pt>
                <c:pt idx="838">
                  <c:v>4685.134727523634</c:v>
                </c:pt>
                <c:pt idx="839">
                  <c:v>5144.5234108679078</c:v>
                </c:pt>
                <c:pt idx="840">
                  <c:v>6782.1893831600464</c:v>
                </c:pt>
                <c:pt idx="841">
                  <c:v>8125.132992223881</c:v>
                </c:pt>
                <c:pt idx="842">
                  <c:v>7324.8108338187403</c:v>
                </c:pt>
                <c:pt idx="843">
                  <c:v>5897.6668659790967</c:v>
                </c:pt>
                <c:pt idx="844">
                  <c:v>4464.7467545732861</c:v>
                </c:pt>
                <c:pt idx="845">
                  <c:v>3631.6507398547169</c:v>
                </c:pt>
                <c:pt idx="846">
                  <c:v>3641.1012119154907</c:v>
                </c:pt>
                <c:pt idx="847">
                  <c:v>4246.2893287902098</c:v>
                </c:pt>
                <c:pt idx="848">
                  <c:v>5182.7449881891998</c:v>
                </c:pt>
                <c:pt idx="849">
                  <c:v>5908.4723255182271</c:v>
                </c:pt>
                <c:pt idx="850">
                  <c:v>5388.6037792919797</c:v>
                </c:pt>
                <c:pt idx="851">
                  <c:v>4467.4205678029875</c:v>
                </c:pt>
                <c:pt idx="852">
                  <c:v>4158.5922594035119</c:v>
                </c:pt>
                <c:pt idx="853">
                  <c:v>4860.8337902900939</c:v>
                </c:pt>
                <c:pt idx="854">
                  <c:v>5016.7326040855551</c:v>
                </c:pt>
                <c:pt idx="855">
                  <c:v>4232.6472486762423</c:v>
                </c:pt>
                <c:pt idx="856">
                  <c:v>3855.0460214006089</c:v>
                </c:pt>
                <c:pt idx="857">
                  <c:v>3442.8514935580397</c:v>
                </c:pt>
                <c:pt idx="858">
                  <c:v>3100.4690273358337</c:v>
                </c:pt>
                <c:pt idx="859">
                  <c:v>3254.6475834328853</c:v>
                </c:pt>
                <c:pt idx="860">
                  <c:v>3171.7140882417943</c:v>
                </c:pt>
                <c:pt idx="861">
                  <c:v>2821.4038719699288</c:v>
                </c:pt>
                <c:pt idx="862">
                  <c:v>2615.8862337342712</c:v>
                </c:pt>
                <c:pt idx="863">
                  <c:v>2767.636329138466</c:v>
                </c:pt>
                <c:pt idx="864">
                  <c:v>2942.433902132092</c:v>
                </c:pt>
                <c:pt idx="865">
                  <c:v>4160.3261867244637</c:v>
                </c:pt>
                <c:pt idx="866">
                  <c:v>5010.6373444143592</c:v>
                </c:pt>
                <c:pt idx="867">
                  <c:v>4578.9811253578564</c:v>
                </c:pt>
                <c:pt idx="868">
                  <c:v>3774.1187754828075</c:v>
                </c:pt>
                <c:pt idx="869">
                  <c:v>3039.5444048775057</c:v>
                </c:pt>
                <c:pt idx="870">
                  <c:v>3305.8072948808067</c:v>
                </c:pt>
                <c:pt idx="871">
                  <c:v>3585.184339342622</c:v>
                </c:pt>
                <c:pt idx="872">
                  <c:v>3234.5797595188742</c:v>
                </c:pt>
                <c:pt idx="873">
                  <c:v>2721.1855234872414</c:v>
                </c:pt>
                <c:pt idx="874">
                  <c:v>2513.0597517092715</c:v>
                </c:pt>
                <c:pt idx="875">
                  <c:v>2856.4453625357942</c:v>
                </c:pt>
                <c:pt idx="876">
                  <c:v>2921.0395847807458</c:v>
                </c:pt>
                <c:pt idx="877">
                  <c:v>2774.2217218101218</c:v>
                </c:pt>
                <c:pt idx="878">
                  <c:v>3314.0130570843685</c:v>
                </c:pt>
                <c:pt idx="879">
                  <c:v>4285.4945063414234</c:v>
                </c:pt>
                <c:pt idx="880">
                  <c:v>3934.0516236636254</c:v>
                </c:pt>
                <c:pt idx="881">
                  <c:v>3831.9855474687101</c:v>
                </c:pt>
                <c:pt idx="882">
                  <c:v>3842.1638908172313</c:v>
                </c:pt>
                <c:pt idx="883">
                  <c:v>3570.5538449233031</c:v>
                </c:pt>
                <c:pt idx="884">
                  <c:v>3484.7873598405085</c:v>
                </c:pt>
                <c:pt idx="885">
                  <c:v>3114.9791902297047</c:v>
                </c:pt>
                <c:pt idx="886">
                  <c:v>3105.4258030751539</c:v>
                </c:pt>
                <c:pt idx="887">
                  <c:v>3307.5519993018061</c:v>
                </c:pt>
                <c:pt idx="888">
                  <c:v>3529.5798589428514</c:v>
                </c:pt>
                <c:pt idx="889">
                  <c:v>3708.8958294545128</c:v>
                </c:pt>
                <c:pt idx="890">
                  <c:v>3321.0104896224775</c:v>
                </c:pt>
                <c:pt idx="891">
                  <c:v>3005.1217972827453</c:v>
                </c:pt>
                <c:pt idx="892">
                  <c:v>2792.288711253741</c:v>
                </c:pt>
                <c:pt idx="893">
                  <c:v>3063.9095072926716</c:v>
                </c:pt>
                <c:pt idx="894">
                  <c:v>3634.9512882551894</c:v>
                </c:pt>
                <c:pt idx="895">
                  <c:v>3468.1202570710307</c:v>
                </c:pt>
                <c:pt idx="896">
                  <c:v>2994.5914505102678</c:v>
                </c:pt>
                <c:pt idx="897">
                  <c:v>3135.813073003847</c:v>
                </c:pt>
                <c:pt idx="898">
                  <c:v>3229.5596179791628</c:v>
                </c:pt>
                <c:pt idx="899">
                  <c:v>2870.1530991558161</c:v>
                </c:pt>
                <c:pt idx="900">
                  <c:v>2797.1486862920833</c:v>
                </c:pt>
                <c:pt idx="901">
                  <c:v>2788.7980178917151</c:v>
                </c:pt>
                <c:pt idx="902">
                  <c:v>2561.4238493376693</c:v>
                </c:pt>
                <c:pt idx="903">
                  <c:v>3055.6375587245861</c:v>
                </c:pt>
                <c:pt idx="904">
                  <c:v>3179.7622926812974</c:v>
                </c:pt>
                <c:pt idx="905">
                  <c:v>2676.9950842867033</c:v>
                </c:pt>
                <c:pt idx="906">
                  <c:v>2550.5380847402071</c:v>
                </c:pt>
                <c:pt idx="907">
                  <c:v>2597.0780235837701</c:v>
                </c:pt>
                <c:pt idx="908">
                  <c:v>2431.6723438907879</c:v>
                </c:pt>
                <c:pt idx="909">
                  <c:v>2400.7996767605227</c:v>
                </c:pt>
                <c:pt idx="910">
                  <c:v>2547.080320263271</c:v>
                </c:pt>
                <c:pt idx="911">
                  <c:v>2418.7570125555631</c:v>
                </c:pt>
                <c:pt idx="912">
                  <c:v>2417.7884881954142</c:v>
                </c:pt>
                <c:pt idx="913">
                  <c:v>2496.2107778866653</c:v>
                </c:pt>
                <c:pt idx="914">
                  <c:v>2637.2944576937352</c:v>
                </c:pt>
                <c:pt idx="915">
                  <c:v>2783.5110814226286</c:v>
                </c:pt>
                <c:pt idx="916">
                  <c:v>2656.031626606602</c:v>
                </c:pt>
                <c:pt idx="917">
                  <c:v>2252.7476525240418</c:v>
                </c:pt>
                <c:pt idx="918">
                  <c:v>2201.4437424503653</c:v>
                </c:pt>
                <c:pt idx="919">
                  <c:v>2205.2179541340693</c:v>
                </c:pt>
                <c:pt idx="920">
                  <c:v>2353.2086220548636</c:v>
                </c:pt>
                <c:pt idx="921">
                  <c:v>2344.18073760978</c:v>
                </c:pt>
                <c:pt idx="922">
                  <c:v>2006.2734502018911</c:v>
                </c:pt>
                <c:pt idx="923">
                  <c:v>1730.8775600949284</c:v>
                </c:pt>
                <c:pt idx="924">
                  <c:v>1713.3992939384582</c:v>
                </c:pt>
                <c:pt idx="925">
                  <c:v>1944.4736669001045</c:v>
                </c:pt>
                <c:pt idx="926">
                  <c:v>2014.0156109580012</c:v>
                </c:pt>
                <c:pt idx="927">
                  <c:v>1498.7238583022324</c:v>
                </c:pt>
                <c:pt idx="928">
                  <c:v>1239.5022540075145</c:v>
                </c:pt>
                <c:pt idx="929">
                  <c:v>1591.9624331398436</c:v>
                </c:pt>
                <c:pt idx="930">
                  <c:v>1780.7183259955582</c:v>
                </c:pt>
                <c:pt idx="931">
                  <c:v>1753.3491254266339</c:v>
                </c:pt>
                <c:pt idx="932">
                  <c:v>1936.7910871069876</c:v>
                </c:pt>
                <c:pt idx="933">
                  <c:v>1941.3061689740937</c:v>
                </c:pt>
                <c:pt idx="934">
                  <c:v>1755.2976912317845</c:v>
                </c:pt>
                <c:pt idx="935">
                  <c:v>1936.2351488745619</c:v>
                </c:pt>
                <c:pt idx="936">
                  <c:v>1947.4222854023333</c:v>
                </c:pt>
                <c:pt idx="937">
                  <c:v>1676.5770013784825</c:v>
                </c:pt>
                <c:pt idx="938">
                  <c:v>1565.3039740160841</c:v>
                </c:pt>
                <c:pt idx="939">
                  <c:v>1413.2023417320456</c:v>
                </c:pt>
                <c:pt idx="940">
                  <c:v>1404.2570632620416</c:v>
                </c:pt>
                <c:pt idx="941">
                  <c:v>1487.0246130018957</c:v>
                </c:pt>
                <c:pt idx="942">
                  <c:v>1492.7484929658001</c:v>
                </c:pt>
                <c:pt idx="943">
                  <c:v>1209.1468808484374</c:v>
                </c:pt>
                <c:pt idx="944">
                  <c:v>1042.9408991472772</c:v>
                </c:pt>
                <c:pt idx="945">
                  <c:v>1256.7781642777129</c:v>
                </c:pt>
                <c:pt idx="946">
                  <c:v>1377.6607221689462</c:v>
                </c:pt>
                <c:pt idx="947">
                  <c:v>1256.5110751541251</c:v>
                </c:pt>
                <c:pt idx="948">
                  <c:v>1220.176622551779</c:v>
                </c:pt>
                <c:pt idx="949">
                  <c:v>1205.1424088198346</c:v>
                </c:pt>
                <c:pt idx="950">
                  <c:v>1090.506097724689</c:v>
                </c:pt>
                <c:pt idx="951">
                  <c:v>1103.7086726696348</c:v>
                </c:pt>
                <c:pt idx="952">
                  <c:v>1055.8722147491765</c:v>
                </c:pt>
                <c:pt idx="953">
                  <c:v>918.99860840320514</c:v>
                </c:pt>
                <c:pt idx="954">
                  <c:v>894.92338762265194</c:v>
                </c:pt>
                <c:pt idx="955">
                  <c:v>919.14846373534021</c:v>
                </c:pt>
                <c:pt idx="956">
                  <c:v>992.0265669706074</c:v>
                </c:pt>
                <c:pt idx="957">
                  <c:v>911.37279526501584</c:v>
                </c:pt>
                <c:pt idx="958">
                  <c:v>833.74916667094396</c:v>
                </c:pt>
                <c:pt idx="959">
                  <c:v>852.02471029735841</c:v>
                </c:pt>
                <c:pt idx="960">
                  <c:v>916.68419133246391</c:v>
                </c:pt>
                <c:pt idx="961">
                  <c:v>1036.8255941243117</c:v>
                </c:pt>
                <c:pt idx="962">
                  <c:v>1080.4716930268905</c:v>
                </c:pt>
                <c:pt idx="963">
                  <c:v>922.96149009488181</c:v>
                </c:pt>
                <c:pt idx="964">
                  <c:v>833.18328064262482</c:v>
                </c:pt>
                <c:pt idx="965">
                  <c:v>802.11153248901371</c:v>
                </c:pt>
                <c:pt idx="966">
                  <c:v>881.67162517923828</c:v>
                </c:pt>
                <c:pt idx="967">
                  <c:v>951.33692424560229</c:v>
                </c:pt>
                <c:pt idx="968">
                  <c:v>855.67001095471483</c:v>
                </c:pt>
                <c:pt idx="969">
                  <c:v>807.2371850493721</c:v>
                </c:pt>
                <c:pt idx="970">
                  <c:v>791.24482236193262</c:v>
                </c:pt>
                <c:pt idx="971">
                  <c:v>797.43529658060277</c:v>
                </c:pt>
                <c:pt idx="972">
                  <c:v>754.72056376783144</c:v>
                </c:pt>
                <c:pt idx="973">
                  <c:v>743.82242142201494</c:v>
                </c:pt>
                <c:pt idx="974">
                  <c:v>731.92641532823632</c:v>
                </c:pt>
                <c:pt idx="975">
                  <c:v>674.43214866074914</c:v>
                </c:pt>
                <c:pt idx="976">
                  <c:v>683.0989667798799</c:v>
                </c:pt>
                <c:pt idx="977">
                  <c:v>735.98598097374543</c:v>
                </c:pt>
                <c:pt idx="978">
                  <c:v>684.03053636160848</c:v>
                </c:pt>
                <c:pt idx="979">
                  <c:v>662.07268895463608</c:v>
                </c:pt>
                <c:pt idx="980">
                  <c:v>687.05815304713894</c:v>
                </c:pt>
                <c:pt idx="981">
                  <c:v>692.06541807348162</c:v>
                </c:pt>
                <c:pt idx="982">
                  <c:v>672.61896103002346</c:v>
                </c:pt>
                <c:pt idx="983">
                  <c:v>649.48071581780493</c:v>
                </c:pt>
                <c:pt idx="984">
                  <c:v>593.07871750232175</c:v>
                </c:pt>
                <c:pt idx="985">
                  <c:v>596.30533025680199</c:v>
                </c:pt>
                <c:pt idx="986">
                  <c:v>646.9191165637792</c:v>
                </c:pt>
                <c:pt idx="987">
                  <c:v>817.48880588490078</c:v>
                </c:pt>
                <c:pt idx="988">
                  <c:v>1009.6847047322276</c:v>
                </c:pt>
                <c:pt idx="989">
                  <c:v>1027.06163423056</c:v>
                </c:pt>
                <c:pt idx="990">
                  <c:v>1017.2316770503521</c:v>
                </c:pt>
                <c:pt idx="991">
                  <c:v>902.28216043685063</c:v>
                </c:pt>
                <c:pt idx="992">
                  <c:v>748.13171632705473</c:v>
                </c:pt>
                <c:pt idx="993">
                  <c:v>711.87888769386132</c:v>
                </c:pt>
                <c:pt idx="994">
                  <c:v>766.55090907216277</c:v>
                </c:pt>
                <c:pt idx="995">
                  <c:v>862.19508485113079</c:v>
                </c:pt>
                <c:pt idx="996">
                  <c:v>1012.1836607061267</c:v>
                </c:pt>
                <c:pt idx="997">
                  <c:v>1089.4726189993878</c:v>
                </c:pt>
                <c:pt idx="998">
                  <c:v>1149.411545561305</c:v>
                </c:pt>
                <c:pt idx="999">
                  <c:v>1226.551357868407</c:v>
                </c:pt>
                <c:pt idx="1000">
                  <c:v>1276.277559018677</c:v>
                </c:pt>
                <c:pt idx="1001">
                  <c:v>1546.6939138117957</c:v>
                </c:pt>
                <c:pt idx="1002">
                  <c:v>2714.0428602579532</c:v>
                </c:pt>
                <c:pt idx="1003">
                  <c:v>8213.8286325834815</c:v>
                </c:pt>
                <c:pt idx="1004">
                  <c:v>9004.8565856452315</c:v>
                </c:pt>
                <c:pt idx="1005">
                  <c:v>8787.122143935203</c:v>
                </c:pt>
                <c:pt idx="1006">
                  <c:v>8956.3654070739049</c:v>
                </c:pt>
                <c:pt idx="1007">
                  <c:v>8874.5324154921691</c:v>
                </c:pt>
                <c:pt idx="1008">
                  <c:v>4421.9264314587772</c:v>
                </c:pt>
                <c:pt idx="1009">
                  <c:v>2469.365552460999</c:v>
                </c:pt>
                <c:pt idx="1010">
                  <c:v>1736.1336822966716</c:v>
                </c:pt>
                <c:pt idx="1011">
                  <c:v>1279.1660598714573</c:v>
                </c:pt>
                <c:pt idx="1012">
                  <c:v>1037.1921718814642</c:v>
                </c:pt>
                <c:pt idx="1013">
                  <c:v>829.68813265441634</c:v>
                </c:pt>
                <c:pt idx="1014">
                  <c:v>735.50348890582973</c:v>
                </c:pt>
                <c:pt idx="1015">
                  <c:v>642.81060759629383</c:v>
                </c:pt>
                <c:pt idx="1016">
                  <c:v>607.28260172744649</c:v>
                </c:pt>
                <c:pt idx="1017">
                  <c:v>612.28897464149031</c:v>
                </c:pt>
                <c:pt idx="1018">
                  <c:v>609.24522748529785</c:v>
                </c:pt>
                <c:pt idx="1019">
                  <c:v>623.06697392709634</c:v>
                </c:pt>
                <c:pt idx="1020">
                  <c:v>607.83147093586581</c:v>
                </c:pt>
                <c:pt idx="1021">
                  <c:v>564.02332273290301</c:v>
                </c:pt>
                <c:pt idx="1022">
                  <c:v>576.3139117011707</c:v>
                </c:pt>
                <c:pt idx="1023">
                  <c:v>621.23735952707409</c:v>
                </c:pt>
                <c:pt idx="1024">
                  <c:v>642.01219715158948</c:v>
                </c:pt>
                <c:pt idx="1025">
                  <c:v>667.39569496992647</c:v>
                </c:pt>
                <c:pt idx="1026">
                  <c:v>696.95629974363931</c:v>
                </c:pt>
                <c:pt idx="1027">
                  <c:v>626.11080158059144</c:v>
                </c:pt>
                <c:pt idx="1028">
                  <c:v>540.34083124964718</c:v>
                </c:pt>
                <c:pt idx="1029">
                  <c:v>492.12967666664605</c:v>
                </c:pt>
                <c:pt idx="1030">
                  <c:v>506.56450601956868</c:v>
                </c:pt>
                <c:pt idx="1031">
                  <c:v>544.31558055891912</c:v>
                </c:pt>
                <c:pt idx="1032">
                  <c:v>547.32575952011064</c:v>
                </c:pt>
                <c:pt idx="1033">
                  <c:v>530.39572608641754</c:v>
                </c:pt>
                <c:pt idx="1034">
                  <c:v>543.0183798852006</c:v>
                </c:pt>
                <c:pt idx="1035">
                  <c:v>563.70732943643236</c:v>
                </c:pt>
                <c:pt idx="1036">
                  <c:v>596.55481136251797</c:v>
                </c:pt>
                <c:pt idx="1037">
                  <c:v>610.79204767198996</c:v>
                </c:pt>
                <c:pt idx="1038">
                  <c:v>598.45087126206261</c:v>
                </c:pt>
                <c:pt idx="1039">
                  <c:v>830.47037552700397</c:v>
                </c:pt>
                <c:pt idx="1040">
                  <c:v>1138.1718382358467</c:v>
                </c:pt>
                <c:pt idx="1041">
                  <c:v>1235.913896240648</c:v>
                </c:pt>
                <c:pt idx="1042">
                  <c:v>1102.1583008299394</c:v>
                </c:pt>
                <c:pt idx="1043">
                  <c:v>807.75308442358994</c:v>
                </c:pt>
                <c:pt idx="1044">
                  <c:v>651.04429656137347</c:v>
                </c:pt>
                <c:pt idx="1045">
                  <c:v>672.93502067407246</c:v>
                </c:pt>
                <c:pt idx="1046">
                  <c:v>647.86723926997024</c:v>
                </c:pt>
                <c:pt idx="1047">
                  <c:v>591.36562611280488</c:v>
                </c:pt>
                <c:pt idx="1048">
                  <c:v>660.775216418014</c:v>
                </c:pt>
                <c:pt idx="1049">
                  <c:v>699.01914005321396</c:v>
                </c:pt>
                <c:pt idx="1050">
                  <c:v>685.09519006088954</c:v>
                </c:pt>
                <c:pt idx="1051">
                  <c:v>661.69010048760276</c:v>
                </c:pt>
                <c:pt idx="1052">
                  <c:v>680.02147597242447</c:v>
                </c:pt>
                <c:pt idx="1053">
                  <c:v>890.97773354549054</c:v>
                </c:pt>
                <c:pt idx="1054">
                  <c:v>982.14886699847568</c:v>
                </c:pt>
                <c:pt idx="1055">
                  <c:v>935.00051722045055</c:v>
                </c:pt>
                <c:pt idx="1056">
                  <c:v>957.01589109532074</c:v>
                </c:pt>
                <c:pt idx="1057">
                  <c:v>1100.4245736967098</c:v>
                </c:pt>
                <c:pt idx="1058">
                  <c:v>1139.6059268049366</c:v>
                </c:pt>
                <c:pt idx="1059">
                  <c:v>1017.4482623783383</c:v>
                </c:pt>
                <c:pt idx="1060">
                  <c:v>888.97996382819213</c:v>
                </c:pt>
                <c:pt idx="1061">
                  <c:v>919.14846373534021</c:v>
                </c:pt>
                <c:pt idx="1062">
                  <c:v>982.36540366155577</c:v>
                </c:pt>
                <c:pt idx="1063">
                  <c:v>867.37200624625166</c:v>
                </c:pt>
                <c:pt idx="1064">
                  <c:v>697.3056509134384</c:v>
                </c:pt>
                <c:pt idx="1065">
                  <c:v>730.59542139178916</c:v>
                </c:pt>
                <c:pt idx="1066">
                  <c:v>952.33614236763071</c:v>
                </c:pt>
                <c:pt idx="1067">
                  <c:v>1087.0056379308558</c:v>
                </c:pt>
                <c:pt idx="1068">
                  <c:v>1154.4981088142183</c:v>
                </c:pt>
                <c:pt idx="1069">
                  <c:v>1250.2847558924991</c:v>
                </c:pt>
                <c:pt idx="1070">
                  <c:v>1360.5636916305389</c:v>
                </c:pt>
                <c:pt idx="1071">
                  <c:v>1370.0226445833825</c:v>
                </c:pt>
                <c:pt idx="1072">
                  <c:v>1188.0082372812569</c:v>
                </c:pt>
                <c:pt idx="1073">
                  <c:v>1089.4892879468873</c:v>
                </c:pt>
                <c:pt idx="1074">
                  <c:v>1134.5866905381297</c:v>
                </c:pt>
                <c:pt idx="1075">
                  <c:v>1134.0030717816446</c:v>
                </c:pt>
                <c:pt idx="1076">
                  <c:v>936.11620758088668</c:v>
                </c:pt>
                <c:pt idx="1077">
                  <c:v>804.37479484056314</c:v>
                </c:pt>
                <c:pt idx="1078">
                  <c:v>836.59526146857593</c:v>
                </c:pt>
                <c:pt idx="1079">
                  <c:v>945.77471516002265</c:v>
                </c:pt>
                <c:pt idx="1080">
                  <c:v>941.99451232921797</c:v>
                </c:pt>
                <c:pt idx="1081">
                  <c:v>858.8492953782054</c:v>
                </c:pt>
                <c:pt idx="1082">
                  <c:v>933.03558687022746</c:v>
                </c:pt>
                <c:pt idx="1083">
                  <c:v>1175.0467225143086</c:v>
                </c:pt>
                <c:pt idx="1084">
                  <c:v>1214.4864044494293</c:v>
                </c:pt>
                <c:pt idx="1085">
                  <c:v>1089.5226258481978</c:v>
                </c:pt>
                <c:pt idx="1086">
                  <c:v>1023.2462010952609</c:v>
                </c:pt>
                <c:pt idx="1087">
                  <c:v>1043.6074330952322</c:v>
                </c:pt>
                <c:pt idx="1088">
                  <c:v>1050.6228915606673</c:v>
                </c:pt>
                <c:pt idx="1089">
                  <c:v>924.54333633539386</c:v>
                </c:pt>
                <c:pt idx="1090">
                  <c:v>758.49756982869667</c:v>
                </c:pt>
                <c:pt idx="1091">
                  <c:v>798.30064343063088</c:v>
                </c:pt>
                <c:pt idx="1092">
                  <c:v>926.34166227693015</c:v>
                </c:pt>
                <c:pt idx="1093">
                  <c:v>893.80794159104414</c:v>
                </c:pt>
                <c:pt idx="1094">
                  <c:v>734.65497015069218</c:v>
                </c:pt>
                <c:pt idx="1095">
                  <c:v>881.78815698775088</c:v>
                </c:pt>
                <c:pt idx="1096">
                  <c:v>1310.8115263482891</c:v>
                </c:pt>
                <c:pt idx="1097">
                  <c:v>1431.9152034880638</c:v>
                </c:pt>
                <c:pt idx="1098">
                  <c:v>1177.7823639052717</c:v>
                </c:pt>
                <c:pt idx="1099">
                  <c:v>1030.5772514062862</c:v>
                </c:pt>
                <c:pt idx="1100">
                  <c:v>980.74971399774063</c:v>
                </c:pt>
                <c:pt idx="1101">
                  <c:v>918.24933354980374</c:v>
                </c:pt>
                <c:pt idx="1102">
                  <c:v>855.63672026364304</c:v>
                </c:pt>
                <c:pt idx="1103">
                  <c:v>742.07542718811214</c:v>
                </c:pt>
                <c:pt idx="1104">
                  <c:v>723.00885985923946</c:v>
                </c:pt>
                <c:pt idx="1105">
                  <c:v>736.51838686679423</c:v>
                </c:pt>
                <c:pt idx="1106">
                  <c:v>748.73069650102184</c:v>
                </c:pt>
                <c:pt idx="1107">
                  <c:v>847.26427120184451</c:v>
                </c:pt>
                <c:pt idx="1108">
                  <c:v>951.8198789498357</c:v>
                </c:pt>
                <c:pt idx="1109">
                  <c:v>958.48146147734519</c:v>
                </c:pt>
                <c:pt idx="1110">
                  <c:v>895.62262565987169</c:v>
                </c:pt>
                <c:pt idx="1111">
                  <c:v>795.35514771859414</c:v>
                </c:pt>
                <c:pt idx="1112">
                  <c:v>803.47614413920553</c:v>
                </c:pt>
                <c:pt idx="1113">
                  <c:v>780.96096753272491</c:v>
                </c:pt>
                <c:pt idx="1114">
                  <c:v>713.74217608115043</c:v>
                </c:pt>
                <c:pt idx="1115">
                  <c:v>678.0252786199012</c:v>
                </c:pt>
                <c:pt idx="1116">
                  <c:v>790.31293567900934</c:v>
                </c:pt>
                <c:pt idx="1117">
                  <c:v>1090.6727885999455</c:v>
                </c:pt>
                <c:pt idx="1118">
                  <c:v>1405.6113357241613</c:v>
                </c:pt>
                <c:pt idx="1119">
                  <c:v>1565.5887720610122</c:v>
                </c:pt>
                <c:pt idx="1120">
                  <c:v>1459.4151025839694</c:v>
                </c:pt>
                <c:pt idx="1121">
                  <c:v>1264.0899991843673</c:v>
                </c:pt>
                <c:pt idx="1122">
                  <c:v>1140.5230853338337</c:v>
                </c:pt>
                <c:pt idx="1123">
                  <c:v>1023.1962179047825</c:v>
                </c:pt>
                <c:pt idx="1124">
                  <c:v>1003.1376330345277</c:v>
                </c:pt>
                <c:pt idx="1125">
                  <c:v>1054.8889932794343</c:v>
                </c:pt>
                <c:pt idx="1126">
                  <c:v>1147.3603042184741</c:v>
                </c:pt>
                <c:pt idx="1127">
                  <c:v>1125.6326154700696</c:v>
                </c:pt>
                <c:pt idx="1128">
                  <c:v>1041.1246098331706</c:v>
                </c:pt>
                <c:pt idx="1129">
                  <c:v>936.99877353683917</c:v>
                </c:pt>
                <c:pt idx="1130">
                  <c:v>905.162479849943</c:v>
                </c:pt>
                <c:pt idx="1131">
                  <c:v>920.14750236659245</c:v>
                </c:pt>
                <c:pt idx="1132">
                  <c:v>1065.6548127827491</c:v>
                </c:pt>
                <c:pt idx="1133">
                  <c:v>1206.4772166364075</c:v>
                </c:pt>
                <c:pt idx="1134">
                  <c:v>1333.3955297481839</c:v>
                </c:pt>
                <c:pt idx="1135">
                  <c:v>1289.61879136432</c:v>
                </c:pt>
                <c:pt idx="1136">
                  <c:v>1161.9032003576124</c:v>
                </c:pt>
                <c:pt idx="1137">
                  <c:v>1041.374556543311</c:v>
                </c:pt>
                <c:pt idx="1138">
                  <c:v>940.01285245805354</c:v>
                </c:pt>
                <c:pt idx="1139">
                  <c:v>811.78046456821096</c:v>
                </c:pt>
                <c:pt idx="1140">
                  <c:v>759.62901721431126</c:v>
                </c:pt>
                <c:pt idx="1141">
                  <c:v>758.03168099931008</c:v>
                </c:pt>
                <c:pt idx="1142">
                  <c:v>827.84071832528991</c:v>
                </c:pt>
                <c:pt idx="1143">
                  <c:v>943.16020498426769</c:v>
                </c:pt>
                <c:pt idx="1144">
                  <c:v>1031.8935467445488</c:v>
                </c:pt>
                <c:pt idx="1145">
                  <c:v>1024.7123821467912</c:v>
                </c:pt>
                <c:pt idx="1146">
                  <c:v>1038.1086203268133</c:v>
                </c:pt>
                <c:pt idx="1147">
                  <c:v>996.32430734129696</c:v>
                </c:pt>
                <c:pt idx="1148">
                  <c:v>952.25287397004774</c:v>
                </c:pt>
                <c:pt idx="1149">
                  <c:v>1009.9345984903166</c:v>
                </c:pt>
                <c:pt idx="1150">
                  <c:v>1038.5751781252884</c:v>
                </c:pt>
                <c:pt idx="1151">
                  <c:v>1025.3288489512329</c:v>
                </c:pt>
                <c:pt idx="1152">
                  <c:v>979.68370075825612</c:v>
                </c:pt>
                <c:pt idx="1153">
                  <c:v>932.90237202947242</c:v>
                </c:pt>
                <c:pt idx="1154">
                  <c:v>889.29627603748281</c:v>
                </c:pt>
                <c:pt idx="1155">
                  <c:v>928.90597242535603</c:v>
                </c:pt>
                <c:pt idx="1156">
                  <c:v>948.57245080726079</c:v>
                </c:pt>
                <c:pt idx="1157">
                  <c:v>954.36790373401391</c:v>
                </c:pt>
                <c:pt idx="1158">
                  <c:v>978.48444421016609</c:v>
                </c:pt>
                <c:pt idx="1159">
                  <c:v>1122.381295731961</c:v>
                </c:pt>
                <c:pt idx="1160">
                  <c:v>1212.9345784957143</c:v>
                </c:pt>
                <c:pt idx="1161">
                  <c:v>1177.2819368334385</c:v>
                </c:pt>
                <c:pt idx="1162">
                  <c:v>1139.3057673344201</c:v>
                </c:pt>
                <c:pt idx="1163">
                  <c:v>1061.4050475579279</c:v>
                </c:pt>
                <c:pt idx="1164">
                  <c:v>1030.7771942418208</c:v>
                </c:pt>
                <c:pt idx="1165">
                  <c:v>1073.3213882725929</c:v>
                </c:pt>
                <c:pt idx="1166">
                  <c:v>1147.3936574558852</c:v>
                </c:pt>
                <c:pt idx="1167">
                  <c:v>1172.5113080095155</c:v>
                </c:pt>
                <c:pt idx="1168">
                  <c:v>1199.4863395654415</c:v>
                </c:pt>
                <c:pt idx="1169">
                  <c:v>1300.2229328621333</c:v>
                </c:pt>
                <c:pt idx="1170">
                  <c:v>1401.3312380565135</c:v>
                </c:pt>
                <c:pt idx="1171">
                  <c:v>1539.7602772244074</c:v>
                </c:pt>
                <c:pt idx="1172">
                  <c:v>1682.4497905689138</c:v>
                </c:pt>
                <c:pt idx="1173">
                  <c:v>1720.7191302734884</c:v>
                </c:pt>
                <c:pt idx="1174">
                  <c:v>1528.6912039380418</c:v>
                </c:pt>
                <c:pt idx="1175">
                  <c:v>1476.9000348313514</c:v>
                </c:pt>
                <c:pt idx="1176">
                  <c:v>1467.2284801943892</c:v>
                </c:pt>
                <c:pt idx="1177">
                  <c:v>1641.9208334704037</c:v>
                </c:pt>
                <c:pt idx="1178">
                  <c:v>1762.0845247641298</c:v>
                </c:pt>
                <c:pt idx="1179">
                  <c:v>1962.7911433918837</c:v>
                </c:pt>
                <c:pt idx="1180">
                  <c:v>1890.1604804911799</c:v>
                </c:pt>
                <c:pt idx="1181">
                  <c:v>1637.2755853973285</c:v>
                </c:pt>
                <c:pt idx="1182">
                  <c:v>1482.4893140535373</c:v>
                </c:pt>
                <c:pt idx="1183">
                  <c:v>1576.6799854326994</c:v>
                </c:pt>
                <c:pt idx="1184">
                  <c:v>1634.4919358143247</c:v>
                </c:pt>
                <c:pt idx="1185">
                  <c:v>1615.6464561065393</c:v>
                </c:pt>
                <c:pt idx="1186">
                  <c:v>1514.2250876639371</c:v>
                </c:pt>
                <c:pt idx="1187">
                  <c:v>1351.2561068108439</c:v>
                </c:pt>
                <c:pt idx="1188">
                  <c:v>1234.3784501527634</c:v>
                </c:pt>
                <c:pt idx="1189">
                  <c:v>1401.7826446666938</c:v>
                </c:pt>
                <c:pt idx="1190">
                  <c:v>1660.8571487644122</c:v>
                </c:pt>
                <c:pt idx="1191">
                  <c:v>1747.5709572825945</c:v>
                </c:pt>
                <c:pt idx="1192">
                  <c:v>1434.1228907879135</c:v>
                </c:pt>
                <c:pt idx="1193">
                  <c:v>1121.7310419448809</c:v>
                </c:pt>
                <c:pt idx="1194">
                  <c:v>970.95597859127247</c:v>
                </c:pt>
                <c:pt idx="1195">
                  <c:v>922.62847156293935</c:v>
                </c:pt>
                <c:pt idx="1196">
                  <c:v>948.7889441270346</c:v>
                </c:pt>
                <c:pt idx="1197">
                  <c:v>1091.006170982912</c:v>
                </c:pt>
                <c:pt idx="1198">
                  <c:v>1143.274602517439</c:v>
                </c:pt>
                <c:pt idx="1199">
                  <c:v>1113.9449310865091</c:v>
                </c:pt>
                <c:pt idx="1200">
                  <c:v>950.52090039443056</c:v>
                </c:pt>
                <c:pt idx="1201">
                  <c:v>914.65285603292796</c:v>
                </c:pt>
                <c:pt idx="1202">
                  <c:v>991.79335959298999</c:v>
                </c:pt>
                <c:pt idx="1203">
                  <c:v>1036.4923424207816</c:v>
                </c:pt>
                <c:pt idx="1204">
                  <c:v>1060.3384602837186</c:v>
                </c:pt>
                <c:pt idx="1205">
                  <c:v>1024.3291743411023</c:v>
                </c:pt>
                <c:pt idx="1206">
                  <c:v>978.41781910507507</c:v>
                </c:pt>
                <c:pt idx="1207">
                  <c:v>1020.3971859399236</c:v>
                </c:pt>
                <c:pt idx="1208">
                  <c:v>1004.1538269674252</c:v>
                </c:pt>
                <c:pt idx="1209">
                  <c:v>1037.4421117921956</c:v>
                </c:pt>
                <c:pt idx="1210">
                  <c:v>925.45914827000161</c:v>
                </c:pt>
                <c:pt idx="1211">
                  <c:v>862.07856394664975</c:v>
                </c:pt>
                <c:pt idx="1212">
                  <c:v>1042.7242762806577</c:v>
                </c:pt>
                <c:pt idx="1213">
                  <c:v>1284.8097303446748</c:v>
                </c:pt>
                <c:pt idx="1214">
                  <c:v>1542.5738510542465</c:v>
                </c:pt>
                <c:pt idx="1215">
                  <c:v>1562.6403269031985</c:v>
                </c:pt>
                <c:pt idx="1216">
                  <c:v>1514.6101462783565</c:v>
                </c:pt>
                <c:pt idx="1217">
                  <c:v>1403.6384520079928</c:v>
                </c:pt>
                <c:pt idx="1218">
                  <c:v>1399.1912681753236</c:v>
                </c:pt>
                <c:pt idx="1219">
                  <c:v>1404.1233091039571</c:v>
                </c:pt>
                <c:pt idx="1220">
                  <c:v>1272.8715723264472</c:v>
                </c:pt>
                <c:pt idx="1221">
                  <c:v>1207.6451867497308</c:v>
                </c:pt>
                <c:pt idx="1222">
                  <c:v>1308.9409018430608</c:v>
                </c:pt>
                <c:pt idx="1223">
                  <c:v>1437.7188689869836</c:v>
                </c:pt>
                <c:pt idx="1224">
                  <c:v>1506.3234323289712</c:v>
                </c:pt>
                <c:pt idx="1225">
                  <c:v>1406.4640366449278</c:v>
                </c:pt>
                <c:pt idx="1226">
                  <c:v>1539.7937715432115</c:v>
                </c:pt>
                <c:pt idx="1227">
                  <c:v>1659.1293551967979</c:v>
                </c:pt>
                <c:pt idx="1228">
                  <c:v>1802.7867059900143</c:v>
                </c:pt>
                <c:pt idx="1229">
                  <c:v>1909.1182876467285</c:v>
                </c:pt>
                <c:pt idx="1230">
                  <c:v>2203.8470224769981</c:v>
                </c:pt>
                <c:pt idx="1231">
                  <c:v>2395.4493143788318</c:v>
                </c:pt>
                <c:pt idx="1232">
                  <c:v>2398.4216721464145</c:v>
                </c:pt>
                <c:pt idx="1233">
                  <c:v>2182.8472184521129</c:v>
                </c:pt>
                <c:pt idx="1234">
                  <c:v>1836.8369732924957</c:v>
                </c:pt>
                <c:pt idx="1235">
                  <c:v>1960.2630999049368</c:v>
                </c:pt>
                <c:pt idx="1236">
                  <c:v>2247.6489912631314</c:v>
                </c:pt>
                <c:pt idx="1237">
                  <c:v>2606.6944423515433</c:v>
                </c:pt>
                <c:pt idx="1238">
                  <c:v>2422.9031743101395</c:v>
                </c:pt>
                <c:pt idx="1239">
                  <c:v>2348.0835854319839</c:v>
                </c:pt>
                <c:pt idx="1240">
                  <c:v>1942.2665098061568</c:v>
                </c:pt>
                <c:pt idx="1241">
                  <c:v>1597.4595262707494</c:v>
                </c:pt>
                <c:pt idx="1242">
                  <c:v>1381.7056578482971</c:v>
                </c:pt>
                <c:pt idx="1243">
                  <c:v>1461.5231354191872</c:v>
                </c:pt>
                <c:pt idx="1244">
                  <c:v>1640.1264236784061</c:v>
                </c:pt>
                <c:pt idx="1245">
                  <c:v>1762.2021245767482</c:v>
                </c:pt>
                <c:pt idx="1246">
                  <c:v>2136.0702018266297</c:v>
                </c:pt>
                <c:pt idx="1247">
                  <c:v>2299.8776589358081</c:v>
                </c:pt>
                <c:pt idx="1248">
                  <c:v>2522.5247492575636</c:v>
                </c:pt>
                <c:pt idx="1249">
                  <c:v>2327.2151034918302</c:v>
                </c:pt>
                <c:pt idx="1250">
                  <c:v>1818.2710188539243</c:v>
                </c:pt>
                <c:pt idx="1251">
                  <c:v>1480.7488981903018</c:v>
                </c:pt>
                <c:pt idx="1252">
                  <c:v>1245.9782980890718</c:v>
                </c:pt>
                <c:pt idx="1253">
                  <c:v>1099.0409427189638</c:v>
                </c:pt>
                <c:pt idx="1254">
                  <c:v>1279.7504487956576</c:v>
                </c:pt>
                <c:pt idx="1255">
                  <c:v>1490.7568040562639</c:v>
                </c:pt>
                <c:pt idx="1256">
                  <c:v>1815.9506552645655</c:v>
                </c:pt>
                <c:pt idx="1257">
                  <c:v>1826.7461076473103</c:v>
                </c:pt>
                <c:pt idx="1258">
                  <c:v>1714.0708055396126</c:v>
                </c:pt>
                <c:pt idx="1259">
                  <c:v>1560.5295791647441</c:v>
                </c:pt>
                <c:pt idx="1260">
                  <c:v>1669.3793181192389</c:v>
                </c:pt>
                <c:pt idx="1261">
                  <c:v>1912.7556246089084</c:v>
                </c:pt>
                <c:pt idx="1262">
                  <c:v>1927.6271814617537</c:v>
                </c:pt>
                <c:pt idx="1263">
                  <c:v>1731.1462336475886</c:v>
                </c:pt>
                <c:pt idx="1264">
                  <c:v>1471.0099545923015</c:v>
                </c:pt>
                <c:pt idx="1265">
                  <c:v>1327.3313966683165</c:v>
                </c:pt>
                <c:pt idx="1266">
                  <c:v>1384.1126490465163</c:v>
                </c:pt>
                <c:pt idx="1267">
                  <c:v>1385.9179353288625</c:v>
                </c:pt>
                <c:pt idx="1268">
                  <c:v>1201.1047133780355</c:v>
                </c:pt>
                <c:pt idx="1269">
                  <c:v>1149.4615762763476</c:v>
                </c:pt>
                <c:pt idx="1270">
                  <c:v>1077.8715383643751</c:v>
                </c:pt>
                <c:pt idx="1271">
                  <c:v>1009.551428228081</c:v>
                </c:pt>
                <c:pt idx="1272">
                  <c:v>998.48987988170279</c:v>
                </c:pt>
                <c:pt idx="1273">
                  <c:v>953.06890599925907</c:v>
                </c:pt>
                <c:pt idx="1274">
                  <c:v>948.50583753227727</c:v>
                </c:pt>
                <c:pt idx="1275">
                  <c:v>989.54459172767133</c:v>
                </c:pt>
                <c:pt idx="1276">
                  <c:v>1031.3770243816409</c:v>
                </c:pt>
                <c:pt idx="1277">
                  <c:v>1086.8889575317019</c:v>
                </c:pt>
                <c:pt idx="1278">
                  <c:v>1219.2588252260953</c:v>
                </c:pt>
                <c:pt idx="1279">
                  <c:v>1396.0650002305285</c:v>
                </c:pt>
                <c:pt idx="1280">
                  <c:v>1454.1285274594259</c:v>
                </c:pt>
                <c:pt idx="1281">
                  <c:v>1341.8492190934564</c:v>
                </c:pt>
                <c:pt idx="1282">
                  <c:v>1200.6542358242609</c:v>
                </c:pt>
                <c:pt idx="1283">
                  <c:v>1312.6654847334999</c:v>
                </c:pt>
                <c:pt idx="1284">
                  <c:v>1584.3040577625334</c:v>
                </c:pt>
                <c:pt idx="1285">
                  <c:v>1881.575827736171</c:v>
                </c:pt>
                <c:pt idx="1286">
                  <c:v>1977.5570558065701</c:v>
                </c:pt>
                <c:pt idx="1287">
                  <c:v>1584.0359452190394</c:v>
                </c:pt>
                <c:pt idx="1288">
                  <c:v>1496.4307378786707</c:v>
                </c:pt>
                <c:pt idx="1289">
                  <c:v>1529.729385347026</c:v>
                </c:pt>
                <c:pt idx="1290">
                  <c:v>1384.1795108453543</c:v>
                </c:pt>
                <c:pt idx="1291">
                  <c:v>1431.8817541246544</c:v>
                </c:pt>
                <c:pt idx="1292">
                  <c:v>1215.1538632723398</c:v>
                </c:pt>
                <c:pt idx="1293">
                  <c:v>1161.2694130751363</c:v>
                </c:pt>
                <c:pt idx="1294">
                  <c:v>1269.7328237737179</c:v>
                </c:pt>
                <c:pt idx="1295">
                  <c:v>1452.1545133992679</c:v>
                </c:pt>
                <c:pt idx="1296">
                  <c:v>1318.3110923661661</c:v>
                </c:pt>
                <c:pt idx="1297">
                  <c:v>1401.0135829559717</c:v>
                </c:pt>
                <c:pt idx="1298">
                  <c:v>1462.6106338328707</c:v>
                </c:pt>
                <c:pt idx="1299">
                  <c:v>1644.1345604055803</c:v>
                </c:pt>
                <c:pt idx="1300">
                  <c:v>1753.9538465977537</c:v>
                </c:pt>
                <c:pt idx="1301">
                  <c:v>1642.3736356314182</c:v>
                </c:pt>
                <c:pt idx="1302">
                  <c:v>1449.5448720947163</c:v>
                </c:pt>
                <c:pt idx="1303">
                  <c:v>1379.5828794400325</c:v>
                </c:pt>
                <c:pt idx="1304">
                  <c:v>1075.1047622057117</c:v>
                </c:pt>
                <c:pt idx="1305">
                  <c:v>971.23912262452814</c:v>
                </c:pt>
                <c:pt idx="1306">
                  <c:v>981.93233062502134</c:v>
                </c:pt>
                <c:pt idx="1307">
                  <c:v>1008.1853507442822</c:v>
                </c:pt>
                <c:pt idx="1308">
                  <c:v>957.41559086006123</c:v>
                </c:pt>
                <c:pt idx="1309">
                  <c:v>1024.5457699359988</c:v>
                </c:pt>
                <c:pt idx="1310">
                  <c:v>958.88116467791883</c:v>
                </c:pt>
                <c:pt idx="1311">
                  <c:v>1049.7063630843309</c:v>
                </c:pt>
                <c:pt idx="1312">
                  <c:v>1370.9752795938241</c:v>
                </c:pt>
                <c:pt idx="1313">
                  <c:v>1658.2403129595136</c:v>
                </c:pt>
                <c:pt idx="1314">
                  <c:v>1949.3094770754965</c:v>
                </c:pt>
                <c:pt idx="1315">
                  <c:v>2066.3485052170754</c:v>
                </c:pt>
                <c:pt idx="1316">
                  <c:v>1492.2296448521593</c:v>
                </c:pt>
                <c:pt idx="1317">
                  <c:v>1356.5197052475655</c:v>
                </c:pt>
                <c:pt idx="1318">
                  <c:v>977.65163235094587</c:v>
                </c:pt>
                <c:pt idx="1319">
                  <c:v>755.05333769268418</c:v>
                </c:pt>
                <c:pt idx="1320">
                  <c:v>849.89415151877495</c:v>
                </c:pt>
                <c:pt idx="1321">
                  <c:v>960.61322274131294</c:v>
                </c:pt>
                <c:pt idx="1322">
                  <c:v>1130.4680688312308</c:v>
                </c:pt>
                <c:pt idx="1323">
                  <c:v>1108.9767423768242</c:v>
                </c:pt>
                <c:pt idx="1324">
                  <c:v>975.98602135676492</c:v>
                </c:pt>
                <c:pt idx="1325">
                  <c:v>954.23467274567497</c:v>
                </c:pt>
                <c:pt idx="1326">
                  <c:v>984.59741386832332</c:v>
                </c:pt>
                <c:pt idx="1327">
                  <c:v>859.23214428449921</c:v>
                </c:pt>
                <c:pt idx="1328">
                  <c:v>829.75470641444372</c:v>
                </c:pt>
                <c:pt idx="1329">
                  <c:v>819.15307043995836</c:v>
                </c:pt>
                <c:pt idx="1330">
                  <c:v>760.31121554995559</c:v>
                </c:pt>
                <c:pt idx="1331">
                  <c:v>725.82052557482666</c:v>
                </c:pt>
                <c:pt idx="1332">
                  <c:v>719.24891800208331</c:v>
                </c:pt>
                <c:pt idx="1333">
                  <c:v>770.72742000689709</c:v>
                </c:pt>
                <c:pt idx="1334">
                  <c:v>860.93000412306515</c:v>
                </c:pt>
                <c:pt idx="1335">
                  <c:v>940.51242848662764</c:v>
                </c:pt>
                <c:pt idx="1336">
                  <c:v>965.1099947311028</c:v>
                </c:pt>
                <c:pt idx="1337">
                  <c:v>815.34192140798439</c:v>
                </c:pt>
                <c:pt idx="1338">
                  <c:v>871.43373078014702</c:v>
                </c:pt>
                <c:pt idx="1339">
                  <c:v>1083.1219025226269</c:v>
                </c:pt>
                <c:pt idx="1340">
                  <c:v>1242.7569168536661</c:v>
                </c:pt>
                <c:pt idx="1341">
                  <c:v>1401.6488943159336</c:v>
                </c:pt>
                <c:pt idx="1342">
                  <c:v>1519.9007088116314</c:v>
                </c:pt>
                <c:pt idx="1343">
                  <c:v>1315.5550588581052</c:v>
                </c:pt>
                <c:pt idx="1344">
                  <c:v>1098.3741378720335</c:v>
                </c:pt>
                <c:pt idx="1345">
                  <c:v>1094.8067898989061</c:v>
                </c:pt>
                <c:pt idx="1346">
                  <c:v>1155.8823587225872</c:v>
                </c:pt>
                <c:pt idx="1347">
                  <c:v>1069.8047100718779</c:v>
                </c:pt>
                <c:pt idx="1348">
                  <c:v>1056.9720977863383</c:v>
                </c:pt>
                <c:pt idx="1349">
                  <c:v>883.80250306547725</c:v>
                </c:pt>
                <c:pt idx="1350">
                  <c:v>857.56758873985166</c:v>
                </c:pt>
                <c:pt idx="1351">
                  <c:v>874.31360768589036</c:v>
                </c:pt>
                <c:pt idx="1352">
                  <c:v>851.59193888535492</c:v>
                </c:pt>
                <c:pt idx="1353">
                  <c:v>786.06956450667997</c:v>
                </c:pt>
                <c:pt idx="1354">
                  <c:v>711.27997570161551</c:v>
                </c:pt>
                <c:pt idx="1355">
                  <c:v>651.34370626440943</c:v>
                </c:pt>
                <c:pt idx="1356">
                  <c:v>806.4383752070471</c:v>
                </c:pt>
                <c:pt idx="1357">
                  <c:v>970.65617955378912</c:v>
                </c:pt>
                <c:pt idx="1358">
                  <c:v>1131.2350891513406</c:v>
                </c:pt>
                <c:pt idx="1359">
                  <c:v>1269.1317979360394</c:v>
                </c:pt>
                <c:pt idx="1360">
                  <c:v>974.83675963710311</c:v>
                </c:pt>
                <c:pt idx="1361">
                  <c:v>736.91769187460045</c:v>
                </c:pt>
                <c:pt idx="1362">
                  <c:v>613.32019342301533</c:v>
                </c:pt>
                <c:pt idx="1363">
                  <c:v>626.50999345760783</c:v>
                </c:pt>
                <c:pt idx="1364">
                  <c:v>772.90721721174225</c:v>
                </c:pt>
                <c:pt idx="1365">
                  <c:v>795.68797041619393</c:v>
                </c:pt>
                <c:pt idx="1366">
                  <c:v>904.59640212268175</c:v>
                </c:pt>
                <c:pt idx="1367">
                  <c:v>842.62044398487603</c:v>
                </c:pt>
                <c:pt idx="1368">
                  <c:v>724.73911285216218</c:v>
                </c:pt>
                <c:pt idx="1369">
                  <c:v>688.95458449668536</c:v>
                </c:pt>
                <c:pt idx="1370">
                  <c:v>626.90918565315849</c:v>
                </c:pt>
                <c:pt idx="1371">
                  <c:v>667.99453739335161</c:v>
                </c:pt>
                <c:pt idx="1372">
                  <c:v>854.02212782277024</c:v>
                </c:pt>
                <c:pt idx="1373">
                  <c:v>926.60808243519614</c:v>
                </c:pt>
                <c:pt idx="1374">
                  <c:v>1079.5382983875302</c:v>
                </c:pt>
                <c:pt idx="1375">
                  <c:v>1057.6053676989202</c:v>
                </c:pt>
                <c:pt idx="1376">
                  <c:v>877.49317126733308</c:v>
                </c:pt>
                <c:pt idx="1377">
                  <c:v>657.51491817049623</c:v>
                </c:pt>
                <c:pt idx="1378">
                  <c:v>647.53456441029641</c:v>
                </c:pt>
                <c:pt idx="1379">
                  <c:v>626.77612155254394</c:v>
                </c:pt>
                <c:pt idx="1380">
                  <c:v>663.66958367816585</c:v>
                </c:pt>
                <c:pt idx="1381">
                  <c:v>667.87809574318806</c:v>
                </c:pt>
                <c:pt idx="1382">
                  <c:v>630.68489437487312</c:v>
                </c:pt>
                <c:pt idx="1383">
                  <c:v>771.99203311497149</c:v>
                </c:pt>
                <c:pt idx="1384">
                  <c:v>813.46133264030902</c:v>
                </c:pt>
                <c:pt idx="1385">
                  <c:v>801.06311630799371</c:v>
                </c:pt>
                <c:pt idx="1386">
                  <c:v>978.41781910507507</c:v>
                </c:pt>
                <c:pt idx="1387">
                  <c:v>784.0560668566003</c:v>
                </c:pt>
                <c:pt idx="1388">
                  <c:v>815.42513363332364</c:v>
                </c:pt>
                <c:pt idx="1389">
                  <c:v>798.999579544678</c:v>
                </c:pt>
                <c:pt idx="1390">
                  <c:v>857.53429775908694</c:v>
                </c:pt>
                <c:pt idx="1391">
                  <c:v>829.90449744349235</c:v>
                </c:pt>
                <c:pt idx="1392">
                  <c:v>720.77950870431027</c:v>
                </c:pt>
                <c:pt idx="1393">
                  <c:v>741.92568528396669</c:v>
                </c:pt>
                <c:pt idx="1394">
                  <c:v>816.29054245423742</c:v>
                </c:pt>
                <c:pt idx="1395">
                  <c:v>613.13723510717807</c:v>
                </c:pt>
                <c:pt idx="1396">
                  <c:v>519.50280544399425</c:v>
                </c:pt>
                <c:pt idx="1397">
                  <c:v>420.32363132127392</c:v>
                </c:pt>
                <c:pt idx="1398">
                  <c:v>398.77234324675669</c:v>
                </c:pt>
                <c:pt idx="1399">
                  <c:v>426.12721007060281</c:v>
                </c:pt>
                <c:pt idx="1400">
                  <c:v>533.98792454174827</c:v>
                </c:pt>
                <c:pt idx="1401">
                  <c:v>586.42596261796928</c:v>
                </c:pt>
                <c:pt idx="1402">
                  <c:v>710.06551844240028</c:v>
                </c:pt>
                <c:pt idx="1403">
                  <c:v>812.81228321659194</c:v>
                </c:pt>
                <c:pt idx="1404">
                  <c:v>682.56664230898252</c:v>
                </c:pt>
                <c:pt idx="1405">
                  <c:v>714.257909469119</c:v>
                </c:pt>
                <c:pt idx="1406">
                  <c:v>695.043192079253</c:v>
                </c:pt>
                <c:pt idx="1407">
                  <c:v>589.88538603553945</c:v>
                </c:pt>
                <c:pt idx="1408">
                  <c:v>504.76845692985319</c:v>
                </c:pt>
                <c:pt idx="1409">
                  <c:v>484.03095179135937</c:v>
                </c:pt>
                <c:pt idx="1410">
                  <c:v>439.6800386544748</c:v>
                </c:pt>
                <c:pt idx="1411">
                  <c:v>360.59228166358741</c:v>
                </c:pt>
                <c:pt idx="1412">
                  <c:v>360.57565277480575</c:v>
                </c:pt>
                <c:pt idx="1413">
                  <c:v>367.57641840025877</c:v>
                </c:pt>
                <c:pt idx="1414">
                  <c:v>459.08652588850367</c:v>
                </c:pt>
                <c:pt idx="1415">
                  <c:v>489.6518269516576</c:v>
                </c:pt>
                <c:pt idx="1416">
                  <c:v>512.85070244443546</c:v>
                </c:pt>
                <c:pt idx="1417">
                  <c:v>579.35748909519361</c:v>
                </c:pt>
                <c:pt idx="1418">
                  <c:v>633.14660555664852</c:v>
                </c:pt>
                <c:pt idx="1419">
                  <c:v>459.11978484009671</c:v>
                </c:pt>
                <c:pt idx="1420">
                  <c:v>491.93011810809224</c:v>
                </c:pt>
                <c:pt idx="1421">
                  <c:v>415.08545584554111</c:v>
                </c:pt>
                <c:pt idx="1422">
                  <c:v>361.34058169693611</c:v>
                </c:pt>
                <c:pt idx="1423">
                  <c:v>351.36325355677928</c:v>
                </c:pt>
                <c:pt idx="1424">
                  <c:v>358.72984634391605</c:v>
                </c:pt>
                <c:pt idx="1425">
                  <c:v>375.57492744217006</c:v>
                </c:pt>
                <c:pt idx="1426">
                  <c:v>351.24685146069396</c:v>
                </c:pt>
                <c:pt idx="1427">
                  <c:v>390.40795520093701</c:v>
                </c:pt>
                <c:pt idx="1428">
                  <c:v>398.38987577293329</c:v>
                </c:pt>
                <c:pt idx="1429">
                  <c:v>384.60444408208684</c:v>
                </c:pt>
                <c:pt idx="1430">
                  <c:v>341.80165686189571</c:v>
                </c:pt>
                <c:pt idx="1431">
                  <c:v>399.81997176472873</c:v>
                </c:pt>
                <c:pt idx="1432">
                  <c:v>380.82967169060692</c:v>
                </c:pt>
                <c:pt idx="1433">
                  <c:v>390.54098707140065</c:v>
                </c:pt>
                <c:pt idx="1434">
                  <c:v>403.81094058883804</c:v>
                </c:pt>
                <c:pt idx="1435">
                  <c:v>420.34026046691429</c:v>
                </c:pt>
                <c:pt idx="1436">
                  <c:v>495.08979930062128</c:v>
                </c:pt>
                <c:pt idx="1437">
                  <c:v>393.4011733939202</c:v>
                </c:pt>
                <c:pt idx="1438">
                  <c:v>332.92184937531744</c:v>
                </c:pt>
                <c:pt idx="1439">
                  <c:v>337.19546403254611</c:v>
                </c:pt>
                <c:pt idx="1440">
                  <c:v>371.15163416638956</c:v>
                </c:pt>
                <c:pt idx="1441">
                  <c:v>342.41692460187392</c:v>
                </c:pt>
                <c:pt idx="1442">
                  <c:v>350.54843891243877</c:v>
                </c:pt>
                <c:pt idx="1443">
                  <c:v>429.56945414835712</c:v>
                </c:pt>
                <c:pt idx="1444">
                  <c:v>479.25821661444127</c:v>
                </c:pt>
                <c:pt idx="1445">
                  <c:v>661.77327186417028</c:v>
                </c:pt>
                <c:pt idx="1446">
                  <c:v>953.13552102928327</c:v>
                </c:pt>
                <c:pt idx="1447">
                  <c:v>1013.0832948834779</c:v>
                </c:pt>
                <c:pt idx="1448">
                  <c:v>1206.1935686223894</c:v>
                </c:pt>
                <c:pt idx="1449">
                  <c:v>1378.8975838330307</c:v>
                </c:pt>
                <c:pt idx="1450">
                  <c:v>1025.012284596939</c:v>
                </c:pt>
                <c:pt idx="1451">
                  <c:v>861.19633629005841</c:v>
                </c:pt>
                <c:pt idx="1452">
                  <c:v>929.98832195372802</c:v>
                </c:pt>
                <c:pt idx="1453">
                  <c:v>766.60082716684292</c:v>
                </c:pt>
                <c:pt idx="1454">
                  <c:v>709.59970034289597</c:v>
                </c:pt>
                <c:pt idx="1455">
                  <c:v>759.03001511207799</c:v>
                </c:pt>
                <c:pt idx="1456">
                  <c:v>778.18206425988626</c:v>
                </c:pt>
                <c:pt idx="1457">
                  <c:v>714.64055087053555</c:v>
                </c:pt>
                <c:pt idx="1458">
                  <c:v>548.52318198730165</c:v>
                </c:pt>
                <c:pt idx="1459">
                  <c:v>566.66769327973259</c:v>
                </c:pt>
                <c:pt idx="1460">
                  <c:v>576.08107030149324</c:v>
                </c:pt>
                <c:pt idx="1461">
                  <c:v>482.16841887772148</c:v>
                </c:pt>
                <c:pt idx="1462">
                  <c:v>512.10234368154624</c:v>
                </c:pt>
                <c:pt idx="1463">
                  <c:v>516.02707594074184</c:v>
                </c:pt>
                <c:pt idx="1464">
                  <c:v>464.14189465061412</c:v>
                </c:pt>
                <c:pt idx="1465">
                  <c:v>541.27215151224368</c:v>
                </c:pt>
                <c:pt idx="1466">
                  <c:v>499.6630375817989</c:v>
                </c:pt>
                <c:pt idx="1467">
                  <c:v>453.00014922024116</c:v>
                </c:pt>
                <c:pt idx="1468">
                  <c:v>552.38155592531507</c:v>
                </c:pt>
                <c:pt idx="1469">
                  <c:v>624.94649375287645</c:v>
                </c:pt>
                <c:pt idx="1470">
                  <c:v>569.72785798179393</c:v>
                </c:pt>
                <c:pt idx="1471">
                  <c:v>598.05170024177801</c:v>
                </c:pt>
                <c:pt idx="1472">
                  <c:v>722.97558585172749</c:v>
                </c:pt>
                <c:pt idx="1473">
                  <c:v>512.16886443776104</c:v>
                </c:pt>
                <c:pt idx="1474">
                  <c:v>420.20722730489996</c:v>
                </c:pt>
                <c:pt idx="1475">
                  <c:v>393.01870649375951</c:v>
                </c:pt>
                <c:pt idx="1476">
                  <c:v>414.2872585975947</c:v>
                </c:pt>
                <c:pt idx="1477">
                  <c:v>484.67951300452626</c:v>
                </c:pt>
                <c:pt idx="1478">
                  <c:v>464.29156042663692</c:v>
                </c:pt>
                <c:pt idx="1479">
                  <c:v>572.43877626034339</c:v>
                </c:pt>
                <c:pt idx="1480">
                  <c:v>631.88248204529486</c:v>
                </c:pt>
                <c:pt idx="1481">
                  <c:v>544.11601108749346</c:v>
                </c:pt>
                <c:pt idx="1482">
                  <c:v>516.01044568618443</c:v>
                </c:pt>
                <c:pt idx="1483">
                  <c:v>464.87359414127184</c:v>
                </c:pt>
                <c:pt idx="1484">
                  <c:v>412.7740102931001</c:v>
                </c:pt>
                <c:pt idx="1485">
                  <c:v>420.19059816014783</c:v>
                </c:pt>
                <c:pt idx="1486">
                  <c:v>592.01427178949143</c:v>
                </c:pt>
                <c:pt idx="1487">
                  <c:v>571.97309626987976</c:v>
                </c:pt>
                <c:pt idx="1488">
                  <c:v>586.55901700371498</c:v>
                </c:pt>
                <c:pt idx="1489">
                  <c:v>711.59606801305631</c:v>
                </c:pt>
                <c:pt idx="1490">
                  <c:v>500.34486744175666</c:v>
                </c:pt>
                <c:pt idx="1491">
                  <c:v>413.77175633370797</c:v>
                </c:pt>
                <c:pt idx="1492">
                  <c:v>419.87464443088976</c:v>
                </c:pt>
                <c:pt idx="1493">
                  <c:v>416.58207632983266</c:v>
                </c:pt>
                <c:pt idx="1494">
                  <c:v>488.97000343682322</c:v>
                </c:pt>
                <c:pt idx="1495">
                  <c:v>526.07180301031315</c:v>
                </c:pt>
                <c:pt idx="1496">
                  <c:v>614.46784247181529</c:v>
                </c:pt>
                <c:pt idx="1497">
                  <c:v>658.82901500120499</c:v>
                </c:pt>
                <c:pt idx="1498">
                  <c:v>662.70479239521512</c:v>
                </c:pt>
                <c:pt idx="1499">
                  <c:v>738.36517676495657</c:v>
                </c:pt>
                <c:pt idx="1500">
                  <c:v>673.20117635509621</c:v>
                </c:pt>
                <c:pt idx="1501">
                  <c:v>558.48514475058766</c:v>
                </c:pt>
                <c:pt idx="1502">
                  <c:v>698.33707059746678</c:v>
                </c:pt>
                <c:pt idx="1503">
                  <c:v>733.87300388841641</c:v>
                </c:pt>
                <c:pt idx="1504">
                  <c:v>745.70253104206961</c:v>
                </c:pt>
                <c:pt idx="1505">
                  <c:v>923.89394518249469</c:v>
                </c:pt>
                <c:pt idx="1506">
                  <c:v>896.73808194997423</c:v>
                </c:pt>
                <c:pt idx="1507">
                  <c:v>755.98510667047606</c:v>
                </c:pt>
                <c:pt idx="1508">
                  <c:v>845.1004688213651</c:v>
                </c:pt>
                <c:pt idx="1509">
                  <c:v>814.99243037016095</c:v>
                </c:pt>
                <c:pt idx="1510">
                  <c:v>878.67511574634477</c:v>
                </c:pt>
                <c:pt idx="1511">
                  <c:v>812.01345549952157</c:v>
                </c:pt>
                <c:pt idx="1512">
                  <c:v>695.89161251333894</c:v>
                </c:pt>
                <c:pt idx="1513">
                  <c:v>583.36571962201481</c:v>
                </c:pt>
                <c:pt idx="1514">
                  <c:v>540.00821712742231</c:v>
                </c:pt>
                <c:pt idx="1515">
                  <c:v>532.94019844841262</c:v>
                </c:pt>
                <c:pt idx="1516">
                  <c:v>564.17300381761436</c:v>
                </c:pt>
                <c:pt idx="1517">
                  <c:v>640.19914518729206</c:v>
                </c:pt>
                <c:pt idx="1518">
                  <c:v>589.13695142133247</c:v>
                </c:pt>
                <c:pt idx="1519">
                  <c:v>590.36771105488594</c:v>
                </c:pt>
                <c:pt idx="1520">
                  <c:v>648.81536396388549</c:v>
                </c:pt>
                <c:pt idx="1521">
                  <c:v>629.33761174176254</c:v>
                </c:pt>
                <c:pt idx="1522">
                  <c:v>647.56783188526197</c:v>
                </c:pt>
                <c:pt idx="1523">
                  <c:v>735.76969133529064</c:v>
                </c:pt>
                <c:pt idx="1524">
                  <c:v>585.06215681464175</c:v>
                </c:pt>
                <c:pt idx="1525">
                  <c:v>461.86365076510009</c:v>
                </c:pt>
                <c:pt idx="1526">
                  <c:v>481.51985894865527</c:v>
                </c:pt>
                <c:pt idx="1527">
                  <c:v>462.72838527127544</c:v>
                </c:pt>
                <c:pt idx="1528">
                  <c:v>526.87006415455494</c:v>
                </c:pt>
                <c:pt idx="1529">
                  <c:v>576.51349010976298</c:v>
                </c:pt>
                <c:pt idx="1530">
                  <c:v>514.23101008587412</c:v>
                </c:pt>
                <c:pt idx="1531">
                  <c:v>488.62077690798907</c:v>
                </c:pt>
                <c:pt idx="1532">
                  <c:v>496.63638325900484</c:v>
                </c:pt>
                <c:pt idx="1533">
                  <c:v>541.33867442888607</c:v>
                </c:pt>
                <c:pt idx="1534">
                  <c:v>648.9151666792269</c:v>
                </c:pt>
                <c:pt idx="1535">
                  <c:v>621.85277454919333</c:v>
                </c:pt>
                <c:pt idx="1536">
                  <c:v>785.00457213449761</c:v>
                </c:pt>
                <c:pt idx="1537">
                  <c:v>791.59428071708066</c:v>
                </c:pt>
                <c:pt idx="1538">
                  <c:v>621.08766409277303</c:v>
                </c:pt>
                <c:pt idx="1539">
                  <c:v>539.69223383628685</c:v>
                </c:pt>
                <c:pt idx="1540">
                  <c:v>505.48355018157952</c:v>
                </c:pt>
                <c:pt idx="1541">
                  <c:v>473.00546079219652</c:v>
                </c:pt>
                <c:pt idx="1542">
                  <c:v>464.49111481774565</c:v>
                </c:pt>
                <c:pt idx="1543">
                  <c:v>546.56074057227784</c:v>
                </c:pt>
                <c:pt idx="1544">
                  <c:v>576.51349010976264</c:v>
                </c:pt>
                <c:pt idx="1545">
                  <c:v>571.79015064787973</c:v>
                </c:pt>
                <c:pt idx="1546">
                  <c:v>686.97497644528119</c:v>
                </c:pt>
                <c:pt idx="1547">
                  <c:v>672.20309345256055</c:v>
                </c:pt>
                <c:pt idx="1548">
                  <c:v>615.26620848894254</c:v>
                </c:pt>
                <c:pt idx="1549">
                  <c:v>614.6840664827763</c:v>
                </c:pt>
                <c:pt idx="1550">
                  <c:v>594.54233347081731</c:v>
                </c:pt>
                <c:pt idx="1551">
                  <c:v>617.6945792165252</c:v>
                </c:pt>
                <c:pt idx="1552">
                  <c:v>608.46350282458559</c:v>
                </c:pt>
                <c:pt idx="1553">
                  <c:v>590.23465583868244</c:v>
                </c:pt>
                <c:pt idx="1554">
                  <c:v>602.07668740262034</c:v>
                </c:pt>
                <c:pt idx="1555">
                  <c:v>521.63148816507442</c:v>
                </c:pt>
                <c:pt idx="1556">
                  <c:v>577.31180435492638</c:v>
                </c:pt>
                <c:pt idx="1557">
                  <c:v>672.65223045463392</c:v>
                </c:pt>
                <c:pt idx="1558">
                  <c:v>593.04545354501317</c:v>
                </c:pt>
                <c:pt idx="1559">
                  <c:v>538.76091536829233</c:v>
                </c:pt>
                <c:pt idx="1560">
                  <c:v>529.44778729967072</c:v>
                </c:pt>
                <c:pt idx="1561">
                  <c:v>500.0954174439571</c:v>
                </c:pt>
                <c:pt idx="1562">
                  <c:v>530.91127217268911</c:v>
                </c:pt>
                <c:pt idx="1563">
                  <c:v>538.74428469091663</c:v>
                </c:pt>
                <c:pt idx="1564">
                  <c:v>657.91413703803232</c:v>
                </c:pt>
                <c:pt idx="1565">
                  <c:v>787.78354550317385</c:v>
                </c:pt>
                <c:pt idx="1566">
                  <c:v>806.55486815091285</c:v>
                </c:pt>
                <c:pt idx="1567">
                  <c:v>724.98866931934424</c:v>
                </c:pt>
                <c:pt idx="1568">
                  <c:v>729.83010236275027</c:v>
                </c:pt>
                <c:pt idx="1569">
                  <c:v>681.00294338253229</c:v>
                </c:pt>
                <c:pt idx="1570">
                  <c:v>555.9239596658789</c:v>
                </c:pt>
                <c:pt idx="1571">
                  <c:v>498.066559554295</c:v>
                </c:pt>
                <c:pt idx="1572">
                  <c:v>472.98883116070135</c:v>
                </c:pt>
                <c:pt idx="1573">
                  <c:v>491.8802284737493</c:v>
                </c:pt>
                <c:pt idx="1574">
                  <c:v>475.30035186085439</c:v>
                </c:pt>
                <c:pt idx="1575">
                  <c:v>459.58541023556739</c:v>
                </c:pt>
                <c:pt idx="1576">
                  <c:v>451.08776769223209</c:v>
                </c:pt>
                <c:pt idx="1577">
                  <c:v>464.6407806284148</c:v>
                </c:pt>
                <c:pt idx="1578">
                  <c:v>461.28161819688563</c:v>
                </c:pt>
                <c:pt idx="1579">
                  <c:v>502.80611047880132</c:v>
                </c:pt>
                <c:pt idx="1580">
                  <c:v>508.4104485810264</c:v>
                </c:pt>
                <c:pt idx="1581">
                  <c:v>568.46387525289549</c:v>
                </c:pt>
                <c:pt idx="1582">
                  <c:v>577.56127775744142</c:v>
                </c:pt>
                <c:pt idx="1583">
                  <c:v>538.67776198475758</c:v>
                </c:pt>
                <c:pt idx="1584">
                  <c:v>577.47811994595338</c:v>
                </c:pt>
                <c:pt idx="1585">
                  <c:v>537.96264323086496</c:v>
                </c:pt>
                <c:pt idx="1586">
                  <c:v>477.8280624491469</c:v>
                </c:pt>
                <c:pt idx="1587">
                  <c:v>476.23161310430834</c:v>
                </c:pt>
                <c:pt idx="1588">
                  <c:v>483.83139456235858</c:v>
                </c:pt>
                <c:pt idx="1589">
                  <c:v>519.60258733905926</c:v>
                </c:pt>
                <c:pt idx="1590">
                  <c:v>539.16005172574648</c:v>
                </c:pt>
                <c:pt idx="1591">
                  <c:v>535.66761509110165</c:v>
                </c:pt>
                <c:pt idx="1592">
                  <c:v>540.67344550709879</c:v>
                </c:pt>
                <c:pt idx="1593">
                  <c:v>615.79845316934757</c:v>
                </c:pt>
                <c:pt idx="1594">
                  <c:v>560.41435504498827</c:v>
                </c:pt>
                <c:pt idx="1595">
                  <c:v>602.0600551658506</c:v>
                </c:pt>
                <c:pt idx="1596">
                  <c:v>611.65693830295152</c:v>
                </c:pt>
                <c:pt idx="1597">
                  <c:v>536.33283999255423</c:v>
                </c:pt>
                <c:pt idx="1598">
                  <c:v>506.51461572556701</c:v>
                </c:pt>
                <c:pt idx="1599">
                  <c:v>556.92182292182633</c:v>
                </c:pt>
                <c:pt idx="1600">
                  <c:v>558.33546485614647</c:v>
                </c:pt>
                <c:pt idx="1601">
                  <c:v>549.40461915120079</c:v>
                </c:pt>
                <c:pt idx="1602">
                  <c:v>600.06419028575465</c:v>
                </c:pt>
                <c:pt idx="1603">
                  <c:v>567.93167269777678</c:v>
                </c:pt>
                <c:pt idx="1604">
                  <c:v>548.2404570718312</c:v>
                </c:pt>
                <c:pt idx="1605">
                  <c:v>518.53824766598314</c:v>
                </c:pt>
                <c:pt idx="1606">
                  <c:v>536.44925440436555</c:v>
                </c:pt>
                <c:pt idx="1607">
                  <c:v>632.24841219738255</c:v>
                </c:pt>
                <c:pt idx="1608">
                  <c:v>626.99235073404896</c:v>
                </c:pt>
                <c:pt idx="1609">
                  <c:v>538.89396079934431</c:v>
                </c:pt>
                <c:pt idx="1610">
                  <c:v>546.89335741430773</c:v>
                </c:pt>
                <c:pt idx="1611">
                  <c:v>540.9229062891103</c:v>
                </c:pt>
                <c:pt idx="1612">
                  <c:v>466.33699419485674</c:v>
                </c:pt>
                <c:pt idx="1613">
                  <c:v>462.17961139377508</c:v>
                </c:pt>
                <c:pt idx="1614">
                  <c:v>455.59433979713862</c:v>
                </c:pt>
                <c:pt idx="1615">
                  <c:v>475.2837222016027</c:v>
                </c:pt>
                <c:pt idx="1616">
                  <c:v>472.92231263670953</c:v>
                </c:pt>
                <c:pt idx="1617">
                  <c:v>478.6262878387779</c:v>
                </c:pt>
                <c:pt idx="1618">
                  <c:v>546.72704897565973</c:v>
                </c:pt>
                <c:pt idx="1619">
                  <c:v>503.85380347402338</c:v>
                </c:pt>
                <c:pt idx="1620">
                  <c:v>499.69629756517116</c:v>
                </c:pt>
                <c:pt idx="1621">
                  <c:v>505.43365993899107</c:v>
                </c:pt>
                <c:pt idx="1622">
                  <c:v>465.67181217420216</c:v>
                </c:pt>
                <c:pt idx="1623">
                  <c:v>496.42019397694742</c:v>
                </c:pt>
                <c:pt idx="1624">
                  <c:v>503.18860145358104</c:v>
                </c:pt>
                <c:pt idx="1625">
                  <c:v>479.82362682949315</c:v>
                </c:pt>
                <c:pt idx="1626">
                  <c:v>561.49538031380814</c:v>
                </c:pt>
                <c:pt idx="1627">
                  <c:v>587.39060756605363</c:v>
                </c:pt>
                <c:pt idx="1628">
                  <c:v>508.54348961367049</c:v>
                </c:pt>
                <c:pt idx="1629">
                  <c:v>501.22625788901428</c:v>
                </c:pt>
                <c:pt idx="1630">
                  <c:v>552.73080625482112</c:v>
                </c:pt>
                <c:pt idx="1631">
                  <c:v>485.2282958320904</c:v>
                </c:pt>
                <c:pt idx="1632">
                  <c:v>449.49134647433578</c:v>
                </c:pt>
                <c:pt idx="1633">
                  <c:v>505.63322092353008</c:v>
                </c:pt>
                <c:pt idx="1634">
                  <c:v>466.12081000545061</c:v>
                </c:pt>
                <c:pt idx="1635">
                  <c:v>379.20003521799066</c:v>
                </c:pt>
                <c:pt idx="1636">
                  <c:v>359.22871290365163</c:v>
                </c:pt>
                <c:pt idx="1637">
                  <c:v>381.54471644205375</c:v>
                </c:pt>
                <c:pt idx="1638">
                  <c:v>364.93242293824596</c:v>
                </c:pt>
                <c:pt idx="1639">
                  <c:v>380.33080332368269</c:v>
                </c:pt>
                <c:pt idx="1640">
                  <c:v>440.32858115329401</c:v>
                </c:pt>
                <c:pt idx="1641">
                  <c:v>458.5377532874657</c:v>
                </c:pt>
                <c:pt idx="1642">
                  <c:v>455.2783804722082</c:v>
                </c:pt>
                <c:pt idx="1643">
                  <c:v>473.85357226303825</c:v>
                </c:pt>
                <c:pt idx="1644">
                  <c:v>466.66958531715471</c:v>
                </c:pt>
                <c:pt idx="1645">
                  <c:v>463.55986121780171</c:v>
                </c:pt>
                <c:pt idx="1646">
                  <c:v>460.01777679689422</c:v>
                </c:pt>
                <c:pt idx="1647">
                  <c:v>384.83724953194064</c:v>
                </c:pt>
                <c:pt idx="1648">
                  <c:v>373.8455191209909</c:v>
                </c:pt>
                <c:pt idx="1649">
                  <c:v>377.43736780968936</c:v>
                </c:pt>
                <c:pt idx="1650">
                  <c:v>350.54843891243877</c:v>
                </c:pt>
                <c:pt idx="1651">
                  <c:v>364.15086473321765</c:v>
                </c:pt>
                <c:pt idx="1652">
                  <c:v>386.40037216269366</c:v>
                </c:pt>
                <c:pt idx="1653">
                  <c:v>351.74571759637445</c:v>
                </c:pt>
                <c:pt idx="1654">
                  <c:v>337.34512370708802</c:v>
                </c:pt>
                <c:pt idx="1655">
                  <c:v>349.94979962330808</c:v>
                </c:pt>
                <c:pt idx="1656">
                  <c:v>377.68680183902586</c:v>
                </c:pt>
                <c:pt idx="1657">
                  <c:v>403.11252068879099</c:v>
                </c:pt>
                <c:pt idx="1658">
                  <c:v>401.88197171233992</c:v>
                </c:pt>
                <c:pt idx="1659">
                  <c:v>401.48287484749932</c:v>
                </c:pt>
                <c:pt idx="1660">
                  <c:v>401.71568134605161</c:v>
                </c:pt>
                <c:pt idx="1661">
                  <c:v>395.28025047700737</c:v>
                </c:pt>
                <c:pt idx="1662">
                  <c:v>388.66191231383482</c:v>
                </c:pt>
                <c:pt idx="1663">
                  <c:v>378.11915418590132</c:v>
                </c:pt>
                <c:pt idx="1664">
                  <c:v>366.61194194348053</c:v>
                </c:pt>
                <c:pt idx="1665">
                  <c:v>396.32787794501638</c:v>
                </c:pt>
                <c:pt idx="1666">
                  <c:v>412.39154107337947</c:v>
                </c:pt>
                <c:pt idx="1667">
                  <c:v>383.55681971007874</c:v>
                </c:pt>
                <c:pt idx="1668">
                  <c:v>418.24498898296798</c:v>
                </c:pt>
                <c:pt idx="1669">
                  <c:v>464.8902236792847</c:v>
                </c:pt>
                <c:pt idx="1670">
                  <c:v>409.69762891468326</c:v>
                </c:pt>
                <c:pt idx="1671">
                  <c:v>411.04458467360968</c:v>
                </c:pt>
                <c:pt idx="1672">
                  <c:v>398.55616597369834</c:v>
                </c:pt>
                <c:pt idx="1673">
                  <c:v>447.87829734152609</c:v>
                </c:pt>
                <c:pt idx="1674">
                  <c:v>497.71733029084083</c:v>
                </c:pt>
                <c:pt idx="1675">
                  <c:v>475.74935273759672</c:v>
                </c:pt>
                <c:pt idx="1676">
                  <c:v>480.65511288499528</c:v>
                </c:pt>
                <c:pt idx="1677">
                  <c:v>504.20303470066284</c:v>
                </c:pt>
                <c:pt idx="1678">
                  <c:v>444.18658208006025</c:v>
                </c:pt>
                <c:pt idx="1679">
                  <c:v>426.52631056588586</c:v>
                </c:pt>
                <c:pt idx="1680">
                  <c:v>407.88505980893325</c:v>
                </c:pt>
                <c:pt idx="1681">
                  <c:v>377.10478912305086</c:v>
                </c:pt>
                <c:pt idx="1682">
                  <c:v>386.99901502423864</c:v>
                </c:pt>
                <c:pt idx="1683">
                  <c:v>397.9408922709942</c:v>
                </c:pt>
                <c:pt idx="1684">
                  <c:v>366.19621937743875</c:v>
                </c:pt>
                <c:pt idx="1685">
                  <c:v>344.3625011508409</c:v>
                </c:pt>
                <c:pt idx="1686">
                  <c:v>333.10476671614498</c:v>
                </c:pt>
                <c:pt idx="1687">
                  <c:v>336.34739256694826</c:v>
                </c:pt>
                <c:pt idx="1688">
                  <c:v>357.05032915371504</c:v>
                </c:pt>
                <c:pt idx="1689">
                  <c:v>348.07073762959936</c:v>
                </c:pt>
                <c:pt idx="1690">
                  <c:v>349.20150056001467</c:v>
                </c:pt>
                <c:pt idx="1691">
                  <c:v>365.24837202550532</c:v>
                </c:pt>
                <c:pt idx="1692">
                  <c:v>363.05335761632318</c:v>
                </c:pt>
                <c:pt idx="1693">
                  <c:v>349.98305736068704</c:v>
                </c:pt>
                <c:pt idx="1694">
                  <c:v>330.161460583257</c:v>
                </c:pt>
                <c:pt idx="1695">
                  <c:v>328.43206052187389</c:v>
                </c:pt>
                <c:pt idx="1696">
                  <c:v>350.76461421985232</c:v>
                </c:pt>
                <c:pt idx="1697">
                  <c:v>347.02311913453968</c:v>
                </c:pt>
                <c:pt idx="1698">
                  <c:v>334.31867274387997</c:v>
                </c:pt>
                <c:pt idx="1699">
                  <c:v>350.34889247887605</c:v>
                </c:pt>
                <c:pt idx="1700">
                  <c:v>373.51294066116651</c:v>
                </c:pt>
                <c:pt idx="1701">
                  <c:v>372.89767056342509</c:v>
                </c:pt>
                <c:pt idx="1702">
                  <c:v>372.6482367594212</c:v>
                </c:pt>
                <c:pt idx="1703">
                  <c:v>405.42395857092799</c:v>
                </c:pt>
                <c:pt idx="1704">
                  <c:v>414.96905206543641</c:v>
                </c:pt>
                <c:pt idx="1705">
                  <c:v>416.89802965193553</c:v>
                </c:pt>
                <c:pt idx="1706">
                  <c:v>407.70214005297083</c:v>
                </c:pt>
                <c:pt idx="1707">
                  <c:v>376.83872618939955</c:v>
                </c:pt>
                <c:pt idx="1708">
                  <c:v>378.019380564073</c:v>
                </c:pt>
                <c:pt idx="1709">
                  <c:v>386.06779283179839</c:v>
                </c:pt>
                <c:pt idx="1710">
                  <c:v>364.91579403932826</c:v>
                </c:pt>
                <c:pt idx="1711">
                  <c:v>343.08207894591737</c:v>
                </c:pt>
                <c:pt idx="1712">
                  <c:v>350.74798534988884</c:v>
                </c:pt>
                <c:pt idx="1713">
                  <c:v>352.4940168474443</c:v>
                </c:pt>
                <c:pt idx="1714">
                  <c:v>351.57942888169163</c:v>
                </c:pt>
                <c:pt idx="1715">
                  <c:v>351.71245985321343</c:v>
                </c:pt>
                <c:pt idx="1716">
                  <c:v>344.47890317568988</c:v>
                </c:pt>
                <c:pt idx="1717">
                  <c:v>343.51442928698413</c:v>
                </c:pt>
                <c:pt idx="1718">
                  <c:v>335.94830012602262</c:v>
                </c:pt>
                <c:pt idx="1719">
                  <c:v>327.05186631152105</c:v>
                </c:pt>
                <c:pt idx="1720">
                  <c:v>340.35494633294263</c:v>
                </c:pt>
                <c:pt idx="1721">
                  <c:v>347.00649027031068</c:v>
                </c:pt>
                <c:pt idx="1722">
                  <c:v>363.90143128233592</c:v>
                </c:pt>
                <c:pt idx="1723">
                  <c:v>380.16451387968095</c:v>
                </c:pt>
                <c:pt idx="1724">
                  <c:v>385.9846480031369</c:v>
                </c:pt>
                <c:pt idx="1725">
                  <c:v>376.30660036352418</c:v>
                </c:pt>
                <c:pt idx="1726">
                  <c:v>396.8932643254912</c:v>
                </c:pt>
                <c:pt idx="1727">
                  <c:v>388.97786287519017</c:v>
                </c:pt>
                <c:pt idx="1728">
                  <c:v>365.7638679368589</c:v>
                </c:pt>
                <c:pt idx="1729">
                  <c:v>360.29296167110851</c:v>
                </c:pt>
                <c:pt idx="1730">
                  <c:v>343.83037762200871</c:v>
                </c:pt>
                <c:pt idx="1731">
                  <c:v>355.187894644354</c:v>
                </c:pt>
                <c:pt idx="1732">
                  <c:v>367.99214105623463</c:v>
                </c:pt>
                <c:pt idx="1733">
                  <c:v>347.58850053259465</c:v>
                </c:pt>
                <c:pt idx="1734">
                  <c:v>351.08056275434859</c:v>
                </c:pt>
                <c:pt idx="1735">
                  <c:v>363.93468907526562</c:v>
                </c:pt>
                <c:pt idx="1736">
                  <c:v>346.47436662746844</c:v>
                </c:pt>
                <c:pt idx="1737">
                  <c:v>327.61724706544805</c:v>
                </c:pt>
                <c:pt idx="1738">
                  <c:v>330.52729522518979</c:v>
                </c:pt>
                <c:pt idx="1739">
                  <c:v>329.41316246714433</c:v>
                </c:pt>
                <c:pt idx="1740">
                  <c:v>318.73744427228064</c:v>
                </c:pt>
                <c:pt idx="1741">
                  <c:v>326.3201971139955</c:v>
                </c:pt>
                <c:pt idx="1742">
                  <c:v>338.59228771181608</c:v>
                </c:pt>
                <c:pt idx="1743">
                  <c:v>330.69358370044966</c:v>
                </c:pt>
                <c:pt idx="1744">
                  <c:v>344.89462470167723</c:v>
                </c:pt>
                <c:pt idx="1745">
                  <c:v>342.36703802736065</c:v>
                </c:pt>
                <c:pt idx="1746">
                  <c:v>358.21435093174262</c:v>
                </c:pt>
                <c:pt idx="1747">
                  <c:v>348.48645928164098</c:v>
                </c:pt>
                <c:pt idx="1748">
                  <c:v>345.16068648549447</c:v>
                </c:pt>
                <c:pt idx="1749">
                  <c:v>343.31488297399414</c:v>
                </c:pt>
                <c:pt idx="1750">
                  <c:v>341.0699871514031</c:v>
                </c:pt>
                <c:pt idx="1751">
                  <c:v>334.1523842428644</c:v>
                </c:pt>
                <c:pt idx="1752">
                  <c:v>330.14483173601371</c:v>
                </c:pt>
                <c:pt idx="1753">
                  <c:v>316.62558121924036</c:v>
                </c:pt>
                <c:pt idx="1754">
                  <c:v>311.96950522315916</c:v>
                </c:pt>
                <c:pt idx="1755">
                  <c:v>308.7933961729936</c:v>
                </c:pt>
                <c:pt idx="1756">
                  <c:v>311.62029952044395</c:v>
                </c:pt>
                <c:pt idx="1757">
                  <c:v>296.03907154123033</c:v>
                </c:pt>
                <c:pt idx="1758">
                  <c:v>296.25524657290219</c:v>
                </c:pt>
                <c:pt idx="1759">
                  <c:v>306.76467723949509</c:v>
                </c:pt>
                <c:pt idx="1760">
                  <c:v>306.44872920306847</c:v>
                </c:pt>
                <c:pt idx="1761">
                  <c:v>302.47443531471373</c:v>
                </c:pt>
                <c:pt idx="1762">
                  <c:v>307.34668677594857</c:v>
                </c:pt>
                <c:pt idx="1763">
                  <c:v>309.94078636504082</c:v>
                </c:pt>
                <c:pt idx="1764">
                  <c:v>318.20532129565044</c:v>
                </c:pt>
                <c:pt idx="1765">
                  <c:v>326.28693942354442</c:v>
                </c:pt>
                <c:pt idx="1766">
                  <c:v>324.45776649132813</c:v>
                </c:pt>
                <c:pt idx="1767">
                  <c:v>336.92940239201573</c:v>
                </c:pt>
                <c:pt idx="1768">
                  <c:v>339.15766875781071</c:v>
                </c:pt>
                <c:pt idx="1769">
                  <c:v>345.06091331590079</c:v>
                </c:pt>
                <c:pt idx="1770">
                  <c:v>337.47815452996639</c:v>
                </c:pt>
                <c:pt idx="1771">
                  <c:v>345.74269665747244</c:v>
                </c:pt>
                <c:pt idx="1772">
                  <c:v>356.51820496675253</c:v>
                </c:pt>
                <c:pt idx="1773">
                  <c:v>332.6225300934999</c:v>
                </c:pt>
                <c:pt idx="1774">
                  <c:v>334.55147664753258</c:v>
                </c:pt>
                <c:pt idx="1775">
                  <c:v>323.2438608595649</c:v>
                </c:pt>
                <c:pt idx="1776">
                  <c:v>317.32399261984017</c:v>
                </c:pt>
                <c:pt idx="1777">
                  <c:v>317.47365220597862</c:v>
                </c:pt>
                <c:pt idx="1778">
                  <c:v>316.74198311920128</c:v>
                </c:pt>
                <c:pt idx="1779">
                  <c:v>319.16979419250202</c:v>
                </c:pt>
                <c:pt idx="1780">
                  <c:v>305.38448317255416</c:v>
                </c:pt>
                <c:pt idx="1781">
                  <c:v>305.93323503462949</c:v>
                </c:pt>
                <c:pt idx="1782">
                  <c:v>307.99521168177318</c:v>
                </c:pt>
                <c:pt idx="1783">
                  <c:v>304.60292748008771</c:v>
                </c:pt>
                <c:pt idx="1784">
                  <c:v>311.67018604945468</c:v>
                </c:pt>
                <c:pt idx="1785">
                  <c:v>317.12444650516409</c:v>
                </c:pt>
                <c:pt idx="1786">
                  <c:v>313.23329728418656</c:v>
                </c:pt>
                <c:pt idx="1787">
                  <c:v>323.27711854771462</c:v>
                </c:pt>
                <c:pt idx="1788">
                  <c:v>329.8288836402989</c:v>
                </c:pt>
                <c:pt idx="1789">
                  <c:v>326.83569131980238</c:v>
                </c:pt>
                <c:pt idx="1790">
                  <c:v>331.22570682840785</c:v>
                </c:pt>
                <c:pt idx="1791">
                  <c:v>328.66486437041175</c:v>
                </c:pt>
                <c:pt idx="1792">
                  <c:v>327.01860862040161</c:v>
                </c:pt>
                <c:pt idx="1793">
                  <c:v>335.39954803338424</c:v>
                </c:pt>
                <c:pt idx="1794">
                  <c:v>312.75106084079795</c:v>
                </c:pt>
                <c:pt idx="1795">
                  <c:v>317.4403945201596</c:v>
                </c:pt>
                <c:pt idx="1796">
                  <c:v>316.57569469070069</c:v>
                </c:pt>
                <c:pt idx="1797">
                  <c:v>306.61501764350476</c:v>
                </c:pt>
                <c:pt idx="1798">
                  <c:v>300.9944680415112</c:v>
                </c:pt>
                <c:pt idx="1799">
                  <c:v>302.32477570535218</c:v>
                </c:pt>
                <c:pt idx="1800">
                  <c:v>296.60445238987734</c:v>
                </c:pt>
                <c:pt idx="1801">
                  <c:v>304.30360827540915</c:v>
                </c:pt>
                <c:pt idx="1802">
                  <c:v>315.16224305122086</c:v>
                </c:pt>
                <c:pt idx="1803">
                  <c:v>315.37841800765545</c:v>
                </c:pt>
                <c:pt idx="1804">
                  <c:v>316.70872543349282</c:v>
                </c:pt>
                <c:pt idx="1805">
                  <c:v>336.84625813015629</c:v>
                </c:pt>
                <c:pt idx="1806">
                  <c:v>347.63838712788191</c:v>
                </c:pt>
                <c:pt idx="1807">
                  <c:v>352.4441302289078</c:v>
                </c:pt>
                <c:pt idx="1808">
                  <c:v>335.66560965211028</c:v>
                </c:pt>
                <c:pt idx="1809">
                  <c:v>343.78049104229217</c:v>
                </c:pt>
                <c:pt idx="1810">
                  <c:v>340.2884309096878</c:v>
                </c:pt>
                <c:pt idx="1811">
                  <c:v>330.39426444572996</c:v>
                </c:pt>
                <c:pt idx="1812">
                  <c:v>334.1523842428644</c:v>
                </c:pt>
                <c:pt idx="1813">
                  <c:v>333.47060140229252</c:v>
                </c:pt>
                <c:pt idx="1814">
                  <c:v>328.66486437041175</c:v>
                </c:pt>
                <c:pt idx="1815">
                  <c:v>318.58778468488129</c:v>
                </c:pt>
                <c:pt idx="1816">
                  <c:v>314.29754322540475</c:v>
                </c:pt>
                <c:pt idx="1817">
                  <c:v>314.77977966678077</c:v>
                </c:pt>
                <c:pt idx="1818">
                  <c:v>307.03073874255495</c:v>
                </c:pt>
                <c:pt idx="1819">
                  <c:v>299.31495454701832</c:v>
                </c:pt>
                <c:pt idx="1820">
                  <c:v>287.4918419042437</c:v>
                </c:pt>
                <c:pt idx="1821">
                  <c:v>283.73372044862953</c:v>
                </c:pt>
                <c:pt idx="1822">
                  <c:v>275.16985683275368</c:v>
                </c:pt>
                <c:pt idx="1823">
                  <c:v>275.25300115964984</c:v>
                </c:pt>
                <c:pt idx="1824">
                  <c:v>274.75413519214186</c:v>
                </c:pt>
                <c:pt idx="1825">
                  <c:v>272.16003192087913</c:v>
                </c:pt>
                <c:pt idx="1826">
                  <c:v>277.29835147405697</c:v>
                </c:pt>
                <c:pt idx="1827">
                  <c:v>285.14717328987354</c:v>
                </c:pt>
                <c:pt idx="1828">
                  <c:v>463.54323169442864</c:v>
                </c:pt>
                <c:pt idx="1829">
                  <c:v>284.76470958977836</c:v>
                </c:pt>
                <c:pt idx="1830">
                  <c:v>293.89394998197082</c:v>
                </c:pt>
                <c:pt idx="1831">
                  <c:v>293.9937230815363</c:v>
                </c:pt>
                <c:pt idx="1832">
                  <c:v>290.31874698588507</c:v>
                </c:pt>
                <c:pt idx="1833">
                  <c:v>298.03453331189286</c:v>
                </c:pt>
                <c:pt idx="1834">
                  <c:v>296.82062741734251</c:v>
                </c:pt>
                <c:pt idx="1835">
                  <c:v>300.86143727255882</c:v>
                </c:pt>
                <c:pt idx="1836">
                  <c:v>309.3421480059003</c:v>
                </c:pt>
                <c:pt idx="1837">
                  <c:v>314.91281040919728</c:v>
                </c:pt>
                <c:pt idx="1838">
                  <c:v>330.62706831022052</c:v>
                </c:pt>
                <c:pt idx="1839">
                  <c:v>327.66713360301139</c:v>
                </c:pt>
                <c:pt idx="1840">
                  <c:v>323.64295311877027</c:v>
                </c:pt>
                <c:pt idx="1841">
                  <c:v>329.71248171120158</c:v>
                </c:pt>
                <c:pt idx="1842">
                  <c:v>336.96266009686644</c:v>
                </c:pt>
                <c:pt idx="1843">
                  <c:v>313.39958571272285</c:v>
                </c:pt>
                <c:pt idx="1844">
                  <c:v>320.38369974760064</c:v>
                </c:pt>
                <c:pt idx="1845">
                  <c:v>315.74425254940689</c:v>
                </c:pt>
                <c:pt idx="1846">
                  <c:v>311.81984563638258</c:v>
                </c:pt>
                <c:pt idx="1847">
                  <c:v>313.23329728418622</c:v>
                </c:pt>
                <c:pt idx="1848">
                  <c:v>307.66263480778076</c:v>
                </c:pt>
                <c:pt idx="1849">
                  <c:v>292.64678620486609</c:v>
                </c:pt>
                <c:pt idx="1850">
                  <c:v>310.27336322956461</c:v>
                </c:pt>
                <c:pt idx="1851">
                  <c:v>306.2491830739109</c:v>
                </c:pt>
                <c:pt idx="1852">
                  <c:v>318.98687691836153</c:v>
                </c:pt>
                <c:pt idx="1853">
                  <c:v>325.2226933440914</c:v>
                </c:pt>
                <c:pt idx="1854">
                  <c:v>324.57416840285026</c:v>
                </c:pt>
                <c:pt idx="1855">
                  <c:v>328.76463744889583</c:v>
                </c:pt>
                <c:pt idx="1856">
                  <c:v>343.01556351006008</c:v>
                </c:pt>
                <c:pt idx="1857">
                  <c:v>354.87194597256837</c:v>
                </c:pt>
                <c:pt idx="1858">
                  <c:v>340.93695629887304</c:v>
                </c:pt>
                <c:pt idx="1859">
                  <c:v>344.77822267302753</c:v>
                </c:pt>
                <c:pt idx="1860">
                  <c:v>361.15766390407242</c:v>
                </c:pt>
                <c:pt idx="1861">
                  <c:v>352.77670769072586</c:v>
                </c:pt>
                <c:pt idx="1862">
                  <c:v>335.88178472002056</c:v>
                </c:pt>
                <c:pt idx="1863">
                  <c:v>343.63083130427418</c:v>
                </c:pt>
                <c:pt idx="1864">
                  <c:v>347.37232528887404</c:v>
                </c:pt>
                <c:pt idx="1865">
                  <c:v>351.8621196983234</c:v>
                </c:pt>
                <c:pt idx="1866">
                  <c:v>363.11987319426282</c:v>
                </c:pt>
                <c:pt idx="1867">
                  <c:v>356.68449377156475</c:v>
                </c:pt>
                <c:pt idx="1868">
                  <c:v>353.22568728264304</c:v>
                </c:pt>
                <c:pt idx="1869">
                  <c:v>361.15766390407242</c:v>
                </c:pt>
                <c:pt idx="1870">
                  <c:v>367.42675825083154</c:v>
                </c:pt>
                <c:pt idx="1871">
                  <c:v>358.53029972881325</c:v>
                </c:pt>
                <c:pt idx="1872">
                  <c:v>350.3987790869038</c:v>
                </c:pt>
                <c:pt idx="1873">
                  <c:v>353.75781127128937</c:v>
                </c:pt>
                <c:pt idx="1874">
                  <c:v>329.74573940518042</c:v>
                </c:pt>
                <c:pt idx="1875">
                  <c:v>318.27183666761277</c:v>
                </c:pt>
                <c:pt idx="1876">
                  <c:v>318.7540731153361</c:v>
                </c:pt>
                <c:pt idx="1877">
                  <c:v>316.22648899114404</c:v>
                </c:pt>
                <c:pt idx="1878">
                  <c:v>316.82512733348943</c:v>
                </c:pt>
                <c:pt idx="1879">
                  <c:v>309.99067289479211</c:v>
                </c:pt>
                <c:pt idx="1880">
                  <c:v>315.41167569326348</c:v>
                </c:pt>
                <c:pt idx="1881">
                  <c:v>306.79793492744147</c:v>
                </c:pt>
                <c:pt idx="1882">
                  <c:v>301.89242571961256</c:v>
                </c:pt>
                <c:pt idx="1883">
                  <c:v>306.18266769736903</c:v>
                </c:pt>
                <c:pt idx="1884">
                  <c:v>293.36182677783421</c:v>
                </c:pt>
                <c:pt idx="1885">
                  <c:v>290.10257190394867</c:v>
                </c:pt>
                <c:pt idx="1886">
                  <c:v>286.99297626364489</c:v>
                </c:pt>
                <c:pt idx="1887">
                  <c:v>278.47900073295887</c:v>
                </c:pt>
                <c:pt idx="1888">
                  <c:v>286.54399717704086</c:v>
                </c:pt>
                <c:pt idx="1889">
                  <c:v>275.80175370696071</c:v>
                </c:pt>
                <c:pt idx="1890">
                  <c:v>272.82518664460991</c:v>
                </c:pt>
                <c:pt idx="1891">
                  <c:v>272.67552683412185</c:v>
                </c:pt>
                <c:pt idx="1892">
                  <c:v>262.54854305366405</c:v>
                </c:pt>
                <c:pt idx="1893">
                  <c:v>269.93176339793234</c:v>
                </c:pt>
                <c:pt idx="1894">
                  <c:v>251.07461239545137</c:v>
                </c:pt>
                <c:pt idx="1895">
                  <c:v>254.63319473364464</c:v>
                </c:pt>
                <c:pt idx="1896">
                  <c:v>256.97786767760812</c:v>
                </c:pt>
                <c:pt idx="1897">
                  <c:v>257.02775433197451</c:v>
                </c:pt>
                <c:pt idx="1898">
                  <c:v>244.40642545097188</c:v>
                </c:pt>
                <c:pt idx="1899">
                  <c:v>249.47823873354596</c:v>
                </c:pt>
                <c:pt idx="1900">
                  <c:v>235.22727061053016</c:v>
                </c:pt>
                <c:pt idx="1901">
                  <c:v>239.50089952492721</c:v>
                </c:pt>
                <c:pt idx="1902">
                  <c:v>247.5492869978969</c:v>
                </c:pt>
                <c:pt idx="1903">
                  <c:v>246.28549089882287</c:v>
                </c:pt>
                <c:pt idx="1904">
                  <c:v>256.76169217342226</c:v>
                </c:pt>
                <c:pt idx="1905">
                  <c:v>250.27642558586268</c:v>
                </c:pt>
                <c:pt idx="1906">
                  <c:v>246.53492434782285</c:v>
                </c:pt>
                <c:pt idx="1907">
                  <c:v>241.24693435433525</c:v>
                </c:pt>
                <c:pt idx="1908">
                  <c:v>239.21820815335792</c:v>
                </c:pt>
                <c:pt idx="1909">
                  <c:v>236.07534492062837</c:v>
                </c:pt>
                <c:pt idx="1910">
                  <c:v>240.44874702788877</c:v>
                </c:pt>
                <c:pt idx="1911">
                  <c:v>239.1683214402033</c:v>
                </c:pt>
                <c:pt idx="1912">
                  <c:v>228.82513964133258</c:v>
                </c:pt>
                <c:pt idx="1913">
                  <c:v>233.99673133807698</c:v>
                </c:pt>
                <c:pt idx="1914">
                  <c:v>224.85082861416694</c:v>
                </c:pt>
                <c:pt idx="1915">
                  <c:v>224.08589836364504</c:v>
                </c:pt>
                <c:pt idx="1916">
                  <c:v>218.64824120285775</c:v>
                </c:pt>
                <c:pt idx="1917">
                  <c:v>222.28997505227278</c:v>
                </c:pt>
                <c:pt idx="1918">
                  <c:v>219.28014026996581</c:v>
                </c:pt>
                <c:pt idx="1919">
                  <c:v>218.19926027622125</c:v>
                </c:pt>
                <c:pt idx="1920">
                  <c:v>202.90064670034181</c:v>
                </c:pt>
                <c:pt idx="1921">
                  <c:v>179.42059620018745</c:v>
                </c:pt>
                <c:pt idx="1922">
                  <c:v>206.34283533159353</c:v>
                </c:pt>
                <c:pt idx="1923">
                  <c:v>199.2589106886912</c:v>
                </c:pt>
                <c:pt idx="1924">
                  <c:v>204.04804293674181</c:v>
                </c:pt>
                <c:pt idx="1925">
                  <c:v>201.58696112748132</c:v>
                </c:pt>
                <c:pt idx="1926">
                  <c:v>201.25438249741345</c:v>
                </c:pt>
                <c:pt idx="1927">
                  <c:v>199.02610564164783</c:v>
                </c:pt>
                <c:pt idx="1928">
                  <c:v>200.3564201890695</c:v>
                </c:pt>
                <c:pt idx="1929">
                  <c:v>213.7925951892515</c:v>
                </c:pt>
                <c:pt idx="1930">
                  <c:v>203.29974104608777</c:v>
                </c:pt>
                <c:pt idx="1931">
                  <c:v>206.77518750882862</c:v>
                </c:pt>
                <c:pt idx="1932">
                  <c:v>199.55823146273079</c:v>
                </c:pt>
                <c:pt idx="1933">
                  <c:v>205.99362780062788</c:v>
                </c:pt>
                <c:pt idx="1934">
                  <c:v>201.76987937336173</c:v>
                </c:pt>
                <c:pt idx="1935">
                  <c:v>210.68298581081692</c:v>
                </c:pt>
                <c:pt idx="1936">
                  <c:v>214.85684644936975</c:v>
                </c:pt>
                <c:pt idx="1937">
                  <c:v>224.35196106283584</c:v>
                </c:pt>
                <c:pt idx="1938">
                  <c:v>221.29223981186993</c:v>
                </c:pt>
                <c:pt idx="1939">
                  <c:v>219.11385104347602</c:v>
                </c:pt>
                <c:pt idx="1940">
                  <c:v>226.64675169274227</c:v>
                </c:pt>
                <c:pt idx="1941">
                  <c:v>224.73442618665453</c:v>
                </c:pt>
                <c:pt idx="1942">
                  <c:v>204.480395135435</c:v>
                </c:pt>
                <c:pt idx="1943">
                  <c:v>205.32847059118316</c:v>
                </c:pt>
                <c:pt idx="1944">
                  <c:v>213.62630592610745</c:v>
                </c:pt>
                <c:pt idx="1945">
                  <c:v>195.4009984377301</c:v>
                </c:pt>
                <c:pt idx="1946">
                  <c:v>198.67689807021532</c:v>
                </c:pt>
                <c:pt idx="1947">
                  <c:v>185.05780301572995</c:v>
                </c:pt>
                <c:pt idx="1948">
                  <c:v>183.91040685544041</c:v>
                </c:pt>
                <c:pt idx="1949">
                  <c:v>190.8945578358331</c:v>
                </c:pt>
                <c:pt idx="1950">
                  <c:v>183.67760184192645</c:v>
                </c:pt>
                <c:pt idx="1951">
                  <c:v>165.98442828325383</c:v>
                </c:pt>
                <c:pt idx="1952">
                  <c:v>173.36766767242057</c:v>
                </c:pt>
                <c:pt idx="1953">
                  <c:v>166.68284264099566</c:v>
                </c:pt>
                <c:pt idx="1954">
                  <c:v>168.91111728733688</c:v>
                </c:pt>
                <c:pt idx="1955">
                  <c:v>156.22326115340977</c:v>
                </c:pt>
                <c:pt idx="1956">
                  <c:v>159.36612305784635</c:v>
                </c:pt>
                <c:pt idx="1957">
                  <c:v>167.13182332116429</c:v>
                </c:pt>
                <c:pt idx="1958">
                  <c:v>161.97686103275757</c:v>
                </c:pt>
                <c:pt idx="1959">
                  <c:v>153.1801738009973</c:v>
                </c:pt>
                <c:pt idx="1960">
                  <c:v>152.24895605887747</c:v>
                </c:pt>
                <c:pt idx="1961">
                  <c:v>157.58683072639803</c:v>
                </c:pt>
                <c:pt idx="1962">
                  <c:v>161.51125166010371</c:v>
                </c:pt>
                <c:pt idx="1963">
                  <c:v>161.26181807673368</c:v>
                </c:pt>
                <c:pt idx="1964">
                  <c:v>153.79544273102968</c:v>
                </c:pt>
                <c:pt idx="1965">
                  <c:v>155.39181640356796</c:v>
                </c:pt>
                <c:pt idx="1966">
                  <c:v>144.43338368194415</c:v>
                </c:pt>
                <c:pt idx="1967">
                  <c:v>150.6193253031764</c:v>
                </c:pt>
                <c:pt idx="1968">
                  <c:v>146.69491001193506</c:v>
                </c:pt>
                <c:pt idx="1969">
                  <c:v>143.63519812764193</c:v>
                </c:pt>
                <c:pt idx="1970">
                  <c:v>150.41977870636504</c:v>
                </c:pt>
                <c:pt idx="1971">
                  <c:v>151.89974943657555</c:v>
                </c:pt>
                <c:pt idx="1972">
                  <c:v>144.58304348575416</c:v>
                </c:pt>
                <c:pt idx="1973">
                  <c:v>148.7402617521077</c:v>
                </c:pt>
                <c:pt idx="1974">
                  <c:v>147.69264248506468</c:v>
                </c:pt>
                <c:pt idx="1975">
                  <c:v>143.20284766604439</c:v>
                </c:pt>
                <c:pt idx="1976">
                  <c:v>134.50595946808673</c:v>
                </c:pt>
                <c:pt idx="1977">
                  <c:v>129.45079674643205</c:v>
                </c:pt>
                <c:pt idx="1978">
                  <c:v>130.54829866667805</c:v>
                </c:pt>
                <c:pt idx="1979">
                  <c:v>121.00336819577031</c:v>
                </c:pt>
                <c:pt idx="1980">
                  <c:v>125.54302721863662</c:v>
                </c:pt>
                <c:pt idx="1981">
                  <c:v>125.39336803929646</c:v>
                </c:pt>
                <c:pt idx="1982">
                  <c:v>128.32003750310633</c:v>
                </c:pt>
                <c:pt idx="1983">
                  <c:v>117.92704587979348</c:v>
                </c:pt>
                <c:pt idx="1984">
                  <c:v>122.30041303848878</c:v>
                </c:pt>
                <c:pt idx="1985">
                  <c:v>127.18927858281097</c:v>
                </c:pt>
                <c:pt idx="1986">
                  <c:v>124.379011538638</c:v>
                </c:pt>
                <c:pt idx="1987">
                  <c:v>123.96329174238801</c:v>
                </c:pt>
                <c:pt idx="1988">
                  <c:v>121.95120861003845</c:v>
                </c:pt>
                <c:pt idx="1989">
                  <c:v>124.02980690659174</c:v>
                </c:pt>
                <c:pt idx="1990">
                  <c:v>119.20746076708667</c:v>
                </c:pt>
                <c:pt idx="1991">
                  <c:v>123.66397351861018</c:v>
                </c:pt>
                <c:pt idx="1992">
                  <c:v>115.18330142011634</c:v>
                </c:pt>
                <c:pt idx="1993">
                  <c:v>161.97686103275726</c:v>
                </c:pt>
                <c:pt idx="1994">
                  <c:v>120.47124737632505</c:v>
                </c:pt>
                <c:pt idx="1995">
                  <c:v>126.27469440353644</c:v>
                </c:pt>
                <c:pt idx="1996">
                  <c:v>124.96101933279985</c:v>
                </c:pt>
                <c:pt idx="1997">
                  <c:v>120.88696675940925</c:v>
                </c:pt>
                <c:pt idx="1998">
                  <c:v>119.45689229676833</c:v>
                </c:pt>
                <c:pt idx="1999">
                  <c:v>118.94140048952025</c:v>
                </c:pt>
                <c:pt idx="2000">
                  <c:v>124.67832982126185</c:v>
                </c:pt>
                <c:pt idx="2001">
                  <c:v>118.47579505566469</c:v>
                </c:pt>
                <c:pt idx="2002">
                  <c:v>112.47281687901821</c:v>
                </c:pt>
                <c:pt idx="2003">
                  <c:v>103.59308823970765</c:v>
                </c:pt>
                <c:pt idx="2004">
                  <c:v>107.21814246282725</c:v>
                </c:pt>
                <c:pt idx="2005">
                  <c:v>100.7828433628714</c:v>
                </c:pt>
                <c:pt idx="2006">
                  <c:v>109.72907742040817</c:v>
                </c:pt>
                <c:pt idx="2007">
                  <c:v>108.16597856539261</c:v>
                </c:pt>
                <c:pt idx="2008">
                  <c:v>103.46005882447426</c:v>
                </c:pt>
                <c:pt idx="2009">
                  <c:v>94.530476232961504</c:v>
                </c:pt>
                <c:pt idx="2010">
                  <c:v>109.39650312168595</c:v>
                </c:pt>
                <c:pt idx="2011">
                  <c:v>111.67463785613029</c:v>
                </c:pt>
                <c:pt idx="2012">
                  <c:v>110.47736973735455</c:v>
                </c:pt>
                <c:pt idx="2013">
                  <c:v>107.30128596720864</c:v>
                </c:pt>
                <c:pt idx="2014">
                  <c:v>106.10401975539612</c:v>
                </c:pt>
                <c:pt idx="2015">
                  <c:v>103.67623162780345</c:v>
                </c:pt>
                <c:pt idx="2016">
                  <c:v>99.219749991976386</c:v>
                </c:pt>
                <c:pt idx="2017">
                  <c:v>94.330932887255017</c:v>
                </c:pt>
                <c:pt idx="2018">
                  <c:v>99.169864050350427</c:v>
                </c:pt>
                <c:pt idx="2019">
                  <c:v>93.449616663367195</c:v>
                </c:pt>
                <c:pt idx="2020">
                  <c:v>89.82458397595839</c:v>
                </c:pt>
                <c:pt idx="2021">
                  <c:v>91.903156996710635</c:v>
                </c:pt>
                <c:pt idx="2022">
                  <c:v>89.874469703853933</c:v>
                </c:pt>
                <c:pt idx="2023">
                  <c:v>82.341739141116449</c:v>
                </c:pt>
                <c:pt idx="2024">
                  <c:v>86.399100299279141</c:v>
                </c:pt>
                <c:pt idx="2025">
                  <c:v>77.768904374878204</c:v>
                </c:pt>
                <c:pt idx="2026">
                  <c:v>82.6244238542793</c:v>
                </c:pt>
                <c:pt idx="2027">
                  <c:v>77.901932127367246</c:v>
                </c:pt>
                <c:pt idx="2028">
                  <c:v>75.457548832284004</c:v>
                </c:pt>
                <c:pt idx="2029">
                  <c:v>79.947235102678576</c:v>
                </c:pt>
                <c:pt idx="2030">
                  <c:v>74.742525818721106</c:v>
                </c:pt>
                <c:pt idx="2031">
                  <c:v>56.218557559337313</c:v>
                </c:pt>
                <c:pt idx="2032">
                  <c:v>73.378994419414695</c:v>
                </c:pt>
                <c:pt idx="2033">
                  <c:v>64.200130913394119</c:v>
                </c:pt>
                <c:pt idx="2034">
                  <c:v>59.211642135161227</c:v>
                </c:pt>
                <c:pt idx="2035">
                  <c:v>67.958137200939461</c:v>
                </c:pt>
                <c:pt idx="2036">
                  <c:v>69.920285804392435</c:v>
                </c:pt>
                <c:pt idx="2037">
                  <c:v>73.994246251830305</c:v>
                </c:pt>
                <c:pt idx="2038">
                  <c:v>69.637603224340452</c:v>
                </c:pt>
                <c:pt idx="2039">
                  <c:v>72.331403998484518</c:v>
                </c:pt>
                <c:pt idx="2040">
                  <c:v>67.37614445638215</c:v>
                </c:pt>
                <c:pt idx="2041">
                  <c:v>62.886493825129051</c:v>
                </c:pt>
                <c:pt idx="2042">
                  <c:v>65.463884173873879</c:v>
                </c:pt>
                <c:pt idx="2043">
                  <c:v>59.394553074613128</c:v>
                </c:pt>
                <c:pt idx="2044">
                  <c:v>55.486915688941728</c:v>
                </c:pt>
                <c:pt idx="2045">
                  <c:v>65.314229125485667</c:v>
                </c:pt>
                <c:pt idx="2046">
                  <c:v>58.679537723719307</c:v>
                </c:pt>
                <c:pt idx="2047">
                  <c:v>57.299392883582613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data!$AD$6</c:f>
              <c:strCache>
                <c:ptCount val="1"/>
                <c:pt idx="0">
                  <c:v>Deut - filter measurement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data!$AD$7:$AD$2054</c:f>
              <c:numCache>
                <c:formatCode>0.00</c:formatCode>
                <c:ptCount val="2048"/>
                <c:pt idx="0">
                  <c:v>0.21442383335696777</c:v>
                </c:pt>
                <c:pt idx="1">
                  <c:v>-0.36731397875561067</c:v>
                </c:pt>
                <c:pt idx="2">
                  <c:v>-1.6627259874756627E-2</c:v>
                </c:pt>
                <c:pt idx="3">
                  <c:v>-0.15137596952448013</c:v>
                </c:pt>
                <c:pt idx="4">
                  <c:v>-6.8836532102336863</c:v>
                </c:pt>
                <c:pt idx="5">
                  <c:v>7.3492844132710404</c:v>
                </c:pt>
                <c:pt idx="6">
                  <c:v>15.374529835597929</c:v>
                </c:pt>
                <c:pt idx="7">
                  <c:v>17.009871637065281</c:v>
                </c:pt>
                <c:pt idx="8">
                  <c:v>18.156745694840851</c:v>
                </c:pt>
                <c:pt idx="9">
                  <c:v>14.671390019133856</c:v>
                </c:pt>
                <c:pt idx="10">
                  <c:v>19.435131082177723</c:v>
                </c:pt>
                <c:pt idx="11">
                  <c:v>19.869825513519537</c:v>
                </c:pt>
                <c:pt idx="12">
                  <c:v>33.138796817239303</c:v>
                </c:pt>
                <c:pt idx="13">
                  <c:v>24.312076315971353</c:v>
                </c:pt>
                <c:pt idx="14">
                  <c:v>30.770405307640665</c:v>
                </c:pt>
                <c:pt idx="15">
                  <c:v>30.262174813323742</c:v>
                </c:pt>
                <c:pt idx="16">
                  <c:v>33.741774083890355</c:v>
                </c:pt>
                <c:pt idx="17">
                  <c:v>39.191368676610047</c:v>
                </c:pt>
                <c:pt idx="18">
                  <c:v>38.335030446226114</c:v>
                </c:pt>
                <c:pt idx="19">
                  <c:v>34.027253554482783</c:v>
                </c:pt>
                <c:pt idx="20">
                  <c:v>42.913088802163863</c:v>
                </c:pt>
                <c:pt idx="21">
                  <c:v>46.591315740050845</c:v>
                </c:pt>
                <c:pt idx="22">
                  <c:v>44.772386510875393</c:v>
                </c:pt>
                <c:pt idx="23">
                  <c:v>47.201850346245479</c:v>
                </c:pt>
                <c:pt idx="24">
                  <c:v>50.631484742859094</c:v>
                </c:pt>
                <c:pt idx="25">
                  <c:v>54.788530649681014</c:v>
                </c:pt>
                <c:pt idx="26">
                  <c:v>52.377442356807784</c:v>
                </c:pt>
                <c:pt idx="27">
                  <c:v>50.115748149349528</c:v>
                </c:pt>
                <c:pt idx="28">
                  <c:v>68.053713220457368</c:v>
                </c:pt>
                <c:pt idx="29">
                  <c:v>58.202454592812259</c:v>
                </c:pt>
                <c:pt idx="30">
                  <c:v>67.293002654054789</c:v>
                </c:pt>
                <c:pt idx="31">
                  <c:v>73.652210445144377</c:v>
                </c:pt>
                <c:pt idx="32">
                  <c:v>72.830256495075758</c:v>
                </c:pt>
                <c:pt idx="33">
                  <c:v>77.308442561784688</c:v>
                </c:pt>
                <c:pt idx="34">
                  <c:v>82.711054774009</c:v>
                </c:pt>
                <c:pt idx="35">
                  <c:v>90.357916945874607</c:v>
                </c:pt>
                <c:pt idx="36">
                  <c:v>94.927704222884771</c:v>
                </c:pt>
                <c:pt idx="37">
                  <c:v>99.203121344649816</c:v>
                </c:pt>
                <c:pt idx="38">
                  <c:v>111.07600373390166</c:v>
                </c:pt>
                <c:pt idx="39">
                  <c:v>106.28860071319372</c:v>
                </c:pt>
                <c:pt idx="40">
                  <c:v>117.46144059162896</c:v>
                </c:pt>
                <c:pt idx="41">
                  <c:v>114.75308226102405</c:v>
                </c:pt>
                <c:pt idx="42">
                  <c:v>122.11705920601835</c:v>
                </c:pt>
                <c:pt idx="43">
                  <c:v>132.05594282493738</c:v>
                </c:pt>
                <c:pt idx="44">
                  <c:v>137.20636698714404</c:v>
                </c:pt>
                <c:pt idx="45">
                  <c:v>149.17003609655322</c:v>
                </c:pt>
                <c:pt idx="46">
                  <c:v>147.0891589187697</c:v>
                </c:pt>
                <c:pt idx="47">
                  <c:v>161.12105805504788</c:v>
                </c:pt>
                <c:pt idx="48">
                  <c:v>165.21949832064504</c:v>
                </c:pt>
                <c:pt idx="49">
                  <c:v>166.91777397836049</c:v>
                </c:pt>
                <c:pt idx="50">
                  <c:v>176.80255609558606</c:v>
                </c:pt>
                <c:pt idx="51">
                  <c:v>184.64207976510966</c:v>
                </c:pt>
                <c:pt idx="52">
                  <c:v>194.68595435204651</c:v>
                </c:pt>
                <c:pt idx="53">
                  <c:v>200.3948781488084</c:v>
                </c:pt>
                <c:pt idx="54">
                  <c:v>207.06028608323808</c:v>
                </c:pt>
                <c:pt idx="55">
                  <c:v>215.23931173560325</c:v>
                </c:pt>
                <c:pt idx="56">
                  <c:v>225.54256574583536</c:v>
                </c:pt>
                <c:pt idx="57">
                  <c:v>231.21970319056177</c:v>
                </c:pt>
                <c:pt idx="58">
                  <c:v>247.33437574390811</c:v>
                </c:pt>
                <c:pt idx="59">
                  <c:v>243.55219158063676</c:v>
                </c:pt>
                <c:pt idx="60">
                  <c:v>258.86009230932177</c:v>
                </c:pt>
                <c:pt idx="61">
                  <c:v>262.04583259869185</c:v>
                </c:pt>
                <c:pt idx="62">
                  <c:v>279.06858903738089</c:v>
                </c:pt>
                <c:pt idx="63">
                  <c:v>282.45329837507671</c:v>
                </c:pt>
                <c:pt idx="64">
                  <c:v>288.70914803771575</c:v>
                </c:pt>
                <c:pt idx="65">
                  <c:v>305.42981287004523</c:v>
                </c:pt>
                <c:pt idx="66">
                  <c:v>306.19929654151156</c:v>
                </c:pt>
                <c:pt idx="67">
                  <c:v>319.3527114669522</c:v>
                </c:pt>
                <c:pt idx="68">
                  <c:v>329.33798137164899</c:v>
                </c:pt>
                <c:pt idx="69">
                  <c:v>336.42668449980181</c:v>
                </c:pt>
                <c:pt idx="70">
                  <c:v>347.25806652228891</c:v>
                </c:pt>
                <c:pt idx="71">
                  <c:v>359.01253739056028</c:v>
                </c:pt>
                <c:pt idx="72">
                  <c:v>364.89916514045171</c:v>
                </c:pt>
                <c:pt idx="73">
                  <c:v>370.9242720262053</c:v>
                </c:pt>
                <c:pt idx="74">
                  <c:v>396.82524624377851</c:v>
                </c:pt>
                <c:pt idx="75">
                  <c:v>400.20243940005389</c:v>
                </c:pt>
                <c:pt idx="76">
                  <c:v>395.54827779546514</c:v>
                </c:pt>
                <c:pt idx="77">
                  <c:v>414.70836015933122</c:v>
                </c:pt>
                <c:pt idx="78">
                  <c:v>426.06047892615925</c:v>
                </c:pt>
                <c:pt idx="79">
                  <c:v>431.75031423630571</c:v>
                </c:pt>
                <c:pt idx="80">
                  <c:v>448.67720269161083</c:v>
                </c:pt>
                <c:pt idx="81">
                  <c:v>457.27391407235115</c:v>
                </c:pt>
                <c:pt idx="82">
                  <c:v>469.38157728491461</c:v>
                </c:pt>
                <c:pt idx="83">
                  <c:v>485.30370042821795</c:v>
                </c:pt>
                <c:pt idx="84">
                  <c:v>497.20180157693784</c:v>
                </c:pt>
                <c:pt idx="85">
                  <c:v>504.96380582601051</c:v>
                </c:pt>
                <c:pt idx="86">
                  <c:v>527.58517369884885</c:v>
                </c:pt>
                <c:pt idx="87">
                  <c:v>536.17168377867381</c:v>
                </c:pt>
                <c:pt idx="88">
                  <c:v>541.3313900874698</c:v>
                </c:pt>
                <c:pt idx="89">
                  <c:v>556.35179809684428</c:v>
                </c:pt>
                <c:pt idx="90">
                  <c:v>567.28906877865506</c:v>
                </c:pt>
                <c:pt idx="91">
                  <c:v>585.94226947919719</c:v>
                </c:pt>
                <c:pt idx="92">
                  <c:v>590.36768728849961</c:v>
                </c:pt>
                <c:pt idx="93">
                  <c:v>617.31202691832777</c:v>
                </c:pt>
                <c:pt idx="94">
                  <c:v>622.09570822398837</c:v>
                </c:pt>
                <c:pt idx="95">
                  <c:v>628.14003026795888</c:v>
                </c:pt>
                <c:pt idx="96">
                  <c:v>642.99113090062156</c:v>
                </c:pt>
                <c:pt idx="97">
                  <c:v>650.41221007062188</c:v>
                </c:pt>
                <c:pt idx="98">
                  <c:v>672.48357757043141</c:v>
                </c:pt>
                <c:pt idx="99">
                  <c:v>685.08425045091337</c:v>
                </c:pt>
                <c:pt idx="100">
                  <c:v>696.75565498913943</c:v>
                </c:pt>
                <c:pt idx="101">
                  <c:v>698.78085560692591</c:v>
                </c:pt>
                <c:pt idx="102">
                  <c:v>717.26633576619713</c:v>
                </c:pt>
                <c:pt idx="103">
                  <c:v>715.62298758611655</c:v>
                </c:pt>
                <c:pt idx="104">
                  <c:v>735.69956258841103</c:v>
                </c:pt>
                <c:pt idx="105">
                  <c:v>747.4661841861008</c:v>
                </c:pt>
                <c:pt idx="106">
                  <c:v>760.01689592947776</c:v>
                </c:pt>
                <c:pt idx="107">
                  <c:v>765.63574554945797</c:v>
                </c:pt>
                <c:pt idx="108">
                  <c:v>771.21381883174558</c:v>
                </c:pt>
                <c:pt idx="109">
                  <c:v>787.90412222252201</c:v>
                </c:pt>
                <c:pt idx="110">
                  <c:v>794.46580864785403</c:v>
                </c:pt>
                <c:pt idx="111">
                  <c:v>801.01677443880101</c:v>
                </c:pt>
                <c:pt idx="112">
                  <c:v>802.68386063469791</c:v>
                </c:pt>
                <c:pt idx="113">
                  <c:v>819.91798022100829</c:v>
                </c:pt>
                <c:pt idx="114">
                  <c:v>812.44647919840759</c:v>
                </c:pt>
                <c:pt idx="115">
                  <c:v>827.58946649442032</c:v>
                </c:pt>
                <c:pt idx="116">
                  <c:v>830.80564080089778</c:v>
                </c:pt>
                <c:pt idx="117">
                  <c:v>837.89197735962932</c:v>
                </c:pt>
                <c:pt idx="118">
                  <c:v>844.82566351304877</c:v>
                </c:pt>
                <c:pt idx="119">
                  <c:v>840.7531394776355</c:v>
                </c:pt>
                <c:pt idx="120">
                  <c:v>842.34566118150133</c:v>
                </c:pt>
                <c:pt idx="121">
                  <c:v>849.39270746461273</c:v>
                </c:pt>
                <c:pt idx="122">
                  <c:v>-437.2214910881691</c:v>
                </c:pt>
                <c:pt idx="123">
                  <c:v>902.94812643044065</c:v>
                </c:pt>
                <c:pt idx="124">
                  <c:v>863.89296806802975</c:v>
                </c:pt>
                <c:pt idx="125">
                  <c:v>879.70830659829608</c:v>
                </c:pt>
                <c:pt idx="126">
                  <c:v>883.28821912906903</c:v>
                </c:pt>
                <c:pt idx="127">
                  <c:v>881.70491997488386</c:v>
                </c:pt>
                <c:pt idx="128">
                  <c:v>895.33960044152991</c:v>
                </c:pt>
                <c:pt idx="129">
                  <c:v>891.94332940947857</c:v>
                </c:pt>
                <c:pt idx="130">
                  <c:v>891.44722683367752</c:v>
                </c:pt>
                <c:pt idx="131">
                  <c:v>894.49488471681877</c:v>
                </c:pt>
                <c:pt idx="132">
                  <c:v>892.30184762320027</c:v>
                </c:pt>
                <c:pt idx="133">
                  <c:v>903.34531288576966</c:v>
                </c:pt>
                <c:pt idx="134">
                  <c:v>898.96901353385988</c:v>
                </c:pt>
                <c:pt idx="135">
                  <c:v>903.30547614304817</c:v>
                </c:pt>
                <c:pt idx="136">
                  <c:v>912.91409626221059</c:v>
                </c:pt>
                <c:pt idx="137">
                  <c:v>905.66628656006571</c:v>
                </c:pt>
                <c:pt idx="138">
                  <c:v>909.14517674927367</c:v>
                </c:pt>
                <c:pt idx="139">
                  <c:v>914.09663065261793</c:v>
                </c:pt>
                <c:pt idx="140">
                  <c:v>907.70985024705556</c:v>
                </c:pt>
                <c:pt idx="141">
                  <c:v>908.77114149304191</c:v>
                </c:pt>
                <c:pt idx="142">
                  <c:v>911.50128799320191</c:v>
                </c:pt>
                <c:pt idx="143">
                  <c:v>917.03471296491443</c:v>
                </c:pt>
                <c:pt idx="144">
                  <c:v>922.05010401499783</c:v>
                </c:pt>
                <c:pt idx="145">
                  <c:v>917.42540240119752</c:v>
                </c:pt>
                <c:pt idx="146">
                  <c:v>920.59702582271609</c:v>
                </c:pt>
                <c:pt idx="147">
                  <c:v>913.90927791191484</c:v>
                </c:pt>
                <c:pt idx="148">
                  <c:v>921.45546687314379</c:v>
                </c:pt>
                <c:pt idx="149">
                  <c:v>922.51191521862938</c:v>
                </c:pt>
                <c:pt idx="150">
                  <c:v>920.51381787670869</c:v>
                </c:pt>
                <c:pt idx="151">
                  <c:v>907.67864156932217</c:v>
                </c:pt>
                <c:pt idx="152">
                  <c:v>920.91343562128657</c:v>
                </c:pt>
                <c:pt idx="153">
                  <c:v>923.39441508478899</c:v>
                </c:pt>
                <c:pt idx="154">
                  <c:v>916.35890172183508</c:v>
                </c:pt>
                <c:pt idx="155">
                  <c:v>925.12612521997789</c:v>
                </c:pt>
                <c:pt idx="156">
                  <c:v>924.34352342886257</c:v>
                </c:pt>
                <c:pt idx="157">
                  <c:v>934.05439443505406</c:v>
                </c:pt>
                <c:pt idx="158">
                  <c:v>936.13285972843619</c:v>
                </c:pt>
                <c:pt idx="159">
                  <c:v>934.48984634573128</c:v>
                </c:pt>
                <c:pt idx="160">
                  <c:v>923.09363126370999</c:v>
                </c:pt>
                <c:pt idx="161">
                  <c:v>918.42508197080303</c:v>
                </c:pt>
                <c:pt idx="162">
                  <c:v>926.93360993660644</c:v>
                </c:pt>
                <c:pt idx="163">
                  <c:v>925.72899567719503</c:v>
                </c:pt>
                <c:pt idx="164">
                  <c:v>924.3254453806469</c:v>
                </c:pt>
                <c:pt idx="165">
                  <c:v>920.98003866241174</c:v>
                </c:pt>
                <c:pt idx="166">
                  <c:v>927.62920334684566</c:v>
                </c:pt>
                <c:pt idx="167">
                  <c:v>920.85092973808196</c:v>
                </c:pt>
                <c:pt idx="168">
                  <c:v>922.59516974277528</c:v>
                </c:pt>
                <c:pt idx="169">
                  <c:v>927.25748319641434</c:v>
                </c:pt>
                <c:pt idx="170">
                  <c:v>933.65036513495193</c:v>
                </c:pt>
                <c:pt idx="171">
                  <c:v>932.67592826660496</c:v>
                </c:pt>
                <c:pt idx="172">
                  <c:v>933.20210555958829</c:v>
                </c:pt>
                <c:pt idx="173">
                  <c:v>937.84983277693823</c:v>
                </c:pt>
                <c:pt idx="174">
                  <c:v>933.38527629558621</c:v>
                </c:pt>
                <c:pt idx="175">
                  <c:v>942.39417751481528</c:v>
                </c:pt>
                <c:pt idx="176">
                  <c:v>933.73737254950106</c:v>
                </c:pt>
                <c:pt idx="177">
                  <c:v>935.79943316603101</c:v>
                </c:pt>
                <c:pt idx="178">
                  <c:v>942.85836868347599</c:v>
                </c:pt>
                <c:pt idx="179">
                  <c:v>951.68574561857019</c:v>
                </c:pt>
                <c:pt idx="180">
                  <c:v>961.41388054082574</c:v>
                </c:pt>
                <c:pt idx="181">
                  <c:v>945.1085942220152</c:v>
                </c:pt>
                <c:pt idx="182">
                  <c:v>970.08924459491845</c:v>
                </c:pt>
                <c:pt idx="183">
                  <c:v>964.18181545843015</c:v>
                </c:pt>
                <c:pt idx="184">
                  <c:v>977.60166377442374</c:v>
                </c:pt>
                <c:pt idx="185">
                  <c:v>975.01997473476877</c:v>
                </c:pt>
                <c:pt idx="186">
                  <c:v>969.23134776575978</c:v>
                </c:pt>
                <c:pt idx="187">
                  <c:v>985.47298665854078</c:v>
                </c:pt>
                <c:pt idx="188">
                  <c:v>989.66119372488231</c:v>
                </c:pt>
                <c:pt idx="189">
                  <c:v>988.73566777054043</c:v>
                </c:pt>
                <c:pt idx="190">
                  <c:v>1005.2699820918693</c:v>
                </c:pt>
                <c:pt idx="191">
                  <c:v>1005.5198686721784</c:v>
                </c:pt>
                <c:pt idx="192">
                  <c:v>1012.9340071848069</c:v>
                </c:pt>
                <c:pt idx="193">
                  <c:v>1032.0934913735473</c:v>
                </c:pt>
                <c:pt idx="194">
                  <c:v>1017.4647500569906</c:v>
                </c:pt>
                <c:pt idx="195">
                  <c:v>1031.9460144283003</c:v>
                </c:pt>
                <c:pt idx="196">
                  <c:v>1028.3878931898344</c:v>
                </c:pt>
                <c:pt idx="197">
                  <c:v>1050.7512481325937</c:v>
                </c:pt>
                <c:pt idx="198">
                  <c:v>1051.9257687807174</c:v>
                </c:pt>
                <c:pt idx="199">
                  <c:v>1064.6733309507404</c:v>
                </c:pt>
                <c:pt idx="200">
                  <c:v>1066.0537193130333</c:v>
                </c:pt>
                <c:pt idx="201">
                  <c:v>1085.8221700662127</c:v>
                </c:pt>
                <c:pt idx="202">
                  <c:v>1093.6166369204418</c:v>
                </c:pt>
                <c:pt idx="203">
                  <c:v>1097.1381607249139</c:v>
                </c:pt>
                <c:pt idx="204">
                  <c:v>1103.6591975472079</c:v>
                </c:pt>
                <c:pt idx="205">
                  <c:v>1118.4274749801991</c:v>
                </c:pt>
                <c:pt idx="206">
                  <c:v>1125.715983758623</c:v>
                </c:pt>
                <c:pt idx="207">
                  <c:v>1120.572938137175</c:v>
                </c:pt>
                <c:pt idx="208">
                  <c:v>1148.4242847664161</c:v>
                </c:pt>
                <c:pt idx="209">
                  <c:v>1144.6127761583507</c:v>
                </c:pt>
                <c:pt idx="210">
                  <c:v>1160.2415016200237</c:v>
                </c:pt>
                <c:pt idx="211">
                  <c:v>1156.7943227720477</c:v>
                </c:pt>
                <c:pt idx="212">
                  <c:v>1172.980067278502</c:v>
                </c:pt>
                <c:pt idx="213">
                  <c:v>1192.9463924605318</c:v>
                </c:pt>
                <c:pt idx="214">
                  <c:v>1186.075416982671</c:v>
                </c:pt>
                <c:pt idx="215">
                  <c:v>1205.2325940283395</c:v>
                </c:pt>
                <c:pt idx="216">
                  <c:v>1216.0549391807015</c:v>
                </c:pt>
                <c:pt idx="217">
                  <c:v>1228.927588558983</c:v>
                </c:pt>
                <c:pt idx="218">
                  <c:v>1221.9704271706705</c:v>
                </c:pt>
                <c:pt idx="219">
                  <c:v>1235.7970680378119</c:v>
                </c:pt>
                <c:pt idx="220">
                  <c:v>1254.4978053086663</c:v>
                </c:pt>
                <c:pt idx="221">
                  <c:v>1248.5821814976505</c:v>
                </c:pt>
                <c:pt idx="222">
                  <c:v>1258.4099348560387</c:v>
                </c:pt>
                <c:pt idx="223">
                  <c:v>1267.8098328928174</c:v>
                </c:pt>
                <c:pt idx="224">
                  <c:v>1274.563399208314</c:v>
                </c:pt>
                <c:pt idx="225">
                  <c:v>1296.5210357216379</c:v>
                </c:pt>
                <c:pt idx="226">
                  <c:v>1299.0038156449575</c:v>
                </c:pt>
                <c:pt idx="227">
                  <c:v>1303.4461519147146</c:v>
                </c:pt>
                <c:pt idx="228">
                  <c:v>1303.7959728926282</c:v>
                </c:pt>
                <c:pt idx="229">
                  <c:v>1315.4118874931762</c:v>
                </c:pt>
                <c:pt idx="230">
                  <c:v>1319.1549440776862</c:v>
                </c:pt>
                <c:pt idx="231">
                  <c:v>1333.3383771166127</c:v>
                </c:pt>
                <c:pt idx="232">
                  <c:v>1328.5842846988369</c:v>
                </c:pt>
                <c:pt idx="233">
                  <c:v>1343.0893277173921</c:v>
                </c:pt>
                <c:pt idx="234">
                  <c:v>1334.1974279008468</c:v>
                </c:pt>
                <c:pt idx="235">
                  <c:v>1346.6149402236629</c:v>
                </c:pt>
                <c:pt idx="236">
                  <c:v>1344.0474209479887</c:v>
                </c:pt>
                <c:pt idx="237">
                  <c:v>1362.985864637425</c:v>
                </c:pt>
                <c:pt idx="238">
                  <c:v>1361.1788257245712</c:v>
                </c:pt>
                <c:pt idx="239">
                  <c:v>1364.7012084755202</c:v>
                </c:pt>
                <c:pt idx="240">
                  <c:v>1363.9257025966854</c:v>
                </c:pt>
                <c:pt idx="241">
                  <c:v>1378.1108750911735</c:v>
                </c:pt>
                <c:pt idx="242">
                  <c:v>1372.1604932960975</c:v>
                </c:pt>
                <c:pt idx="243">
                  <c:v>1387.6898262031632</c:v>
                </c:pt>
                <c:pt idx="244">
                  <c:v>1385.7391562258481</c:v>
                </c:pt>
                <c:pt idx="245">
                  <c:v>1388.92682769413</c:v>
                </c:pt>
                <c:pt idx="246">
                  <c:v>1396.5152642293417</c:v>
                </c:pt>
                <c:pt idx="247">
                  <c:v>1395.8931779982447</c:v>
                </c:pt>
                <c:pt idx="248">
                  <c:v>1411.1610778274301</c:v>
                </c:pt>
                <c:pt idx="249">
                  <c:v>1407.1997069294769</c:v>
                </c:pt>
                <c:pt idx="250">
                  <c:v>1413.1254205554048</c:v>
                </c:pt>
                <c:pt idx="251">
                  <c:v>1420.9550188750413</c:v>
                </c:pt>
                <c:pt idx="252">
                  <c:v>1420.6951625967608</c:v>
                </c:pt>
                <c:pt idx="253">
                  <c:v>1423.9002347460357</c:v>
                </c:pt>
                <c:pt idx="254">
                  <c:v>1429.0827401712327</c:v>
                </c:pt>
                <c:pt idx="255">
                  <c:v>1430.3598220979043</c:v>
                </c:pt>
                <c:pt idx="256">
                  <c:v>1421.0020546138692</c:v>
                </c:pt>
                <c:pt idx="257">
                  <c:v>1433.6650457193923</c:v>
                </c:pt>
                <c:pt idx="258">
                  <c:v>1438.0336016632205</c:v>
                </c:pt>
                <c:pt idx="259">
                  <c:v>1440.9971972356734</c:v>
                </c:pt>
                <c:pt idx="260">
                  <c:v>1445.2398355088376</c:v>
                </c:pt>
                <c:pt idx="261">
                  <c:v>1440.0442453382045</c:v>
                </c:pt>
                <c:pt idx="262">
                  <c:v>1454.821055338894</c:v>
                </c:pt>
                <c:pt idx="263">
                  <c:v>1437.3119476910035</c:v>
                </c:pt>
                <c:pt idx="264">
                  <c:v>1442.5161363314464</c:v>
                </c:pt>
                <c:pt idx="265">
                  <c:v>1433.1643475934773</c:v>
                </c:pt>
                <c:pt idx="266">
                  <c:v>1438.3559136846586</c:v>
                </c:pt>
                <c:pt idx="267">
                  <c:v>1439.2510067767651</c:v>
                </c:pt>
                <c:pt idx="268">
                  <c:v>1442.8015333833973</c:v>
                </c:pt>
                <c:pt idx="269">
                  <c:v>1426.6551873230289</c:v>
                </c:pt>
                <c:pt idx="270">
                  <c:v>1435.181813277042</c:v>
                </c:pt>
                <c:pt idx="271">
                  <c:v>1428.7334442987287</c:v>
                </c:pt>
                <c:pt idx="272">
                  <c:v>1439.452848013073</c:v>
                </c:pt>
                <c:pt idx="273">
                  <c:v>1462.8133993399722</c:v>
                </c:pt>
                <c:pt idx="274">
                  <c:v>1457.8789753319998</c:v>
                </c:pt>
                <c:pt idx="275">
                  <c:v>1470.0516255927366</c:v>
                </c:pt>
                <c:pt idx="276">
                  <c:v>1465.7726211807767</c:v>
                </c:pt>
                <c:pt idx="277">
                  <c:v>1472.446712371167</c:v>
                </c:pt>
                <c:pt idx="278">
                  <c:v>1466.5055092176203</c:v>
                </c:pt>
                <c:pt idx="279">
                  <c:v>1480.5220028077154</c:v>
                </c:pt>
                <c:pt idx="280">
                  <c:v>1474.9475597645487</c:v>
                </c:pt>
                <c:pt idx="281">
                  <c:v>1475.5780761942835</c:v>
                </c:pt>
                <c:pt idx="282">
                  <c:v>1464.6530246972607</c:v>
                </c:pt>
                <c:pt idx="283">
                  <c:v>1456.5039844341181</c:v>
                </c:pt>
                <c:pt idx="284">
                  <c:v>1406.1008288541295</c:v>
                </c:pt>
                <c:pt idx="285">
                  <c:v>1386.653305226982</c:v>
                </c:pt>
                <c:pt idx="286">
                  <c:v>1342.8182681047017</c:v>
                </c:pt>
                <c:pt idx="287">
                  <c:v>1345.7033332873514</c:v>
                </c:pt>
                <c:pt idx="288">
                  <c:v>1341.0258300229875</c:v>
                </c:pt>
                <c:pt idx="289">
                  <c:v>1359.6046959086118</c:v>
                </c:pt>
                <c:pt idx="290">
                  <c:v>1359.3936908298322</c:v>
                </c:pt>
                <c:pt idx="291">
                  <c:v>1378.0478463615859</c:v>
                </c:pt>
                <c:pt idx="292">
                  <c:v>1410.5103006608663</c:v>
                </c:pt>
                <c:pt idx="293">
                  <c:v>1452.8271075647574</c:v>
                </c:pt>
                <c:pt idx="294">
                  <c:v>1487.7009479674741</c:v>
                </c:pt>
                <c:pt idx="295">
                  <c:v>1507.0767338861333</c:v>
                </c:pt>
                <c:pt idx="296">
                  <c:v>1502.9178047548071</c:v>
                </c:pt>
                <c:pt idx="297">
                  <c:v>1489.1166269204089</c:v>
                </c:pt>
                <c:pt idx="298">
                  <c:v>1465.6816470158985</c:v>
                </c:pt>
                <c:pt idx="299">
                  <c:v>1423.937255287897</c:v>
                </c:pt>
                <c:pt idx="300">
                  <c:v>1393.8709933825257</c:v>
                </c:pt>
                <c:pt idx="301">
                  <c:v>1329.1494212007906</c:v>
                </c:pt>
                <c:pt idx="302">
                  <c:v>1282.9727558467152</c:v>
                </c:pt>
                <c:pt idx="303">
                  <c:v>1227.5043627790076</c:v>
                </c:pt>
                <c:pt idx="304">
                  <c:v>1266.7778143944472</c:v>
                </c:pt>
                <c:pt idx="305">
                  <c:v>1320.165196070107</c:v>
                </c:pt>
                <c:pt idx="306">
                  <c:v>1400.2854504230636</c:v>
                </c:pt>
                <c:pt idx="307">
                  <c:v>1442.4805958112095</c:v>
                </c:pt>
                <c:pt idx="308">
                  <c:v>1496.3193303661369</c:v>
                </c:pt>
                <c:pt idx="309">
                  <c:v>1545.8405215477585</c:v>
                </c:pt>
                <c:pt idx="310">
                  <c:v>1595.15264950453</c:v>
                </c:pt>
                <c:pt idx="311">
                  <c:v>1645.9458429721763</c:v>
                </c:pt>
                <c:pt idx="312">
                  <c:v>1706.0212780092279</c:v>
                </c:pt>
                <c:pt idx="313">
                  <c:v>1687.6704396524165</c:v>
                </c:pt>
                <c:pt idx="314">
                  <c:v>1599.6731337767126</c:v>
                </c:pt>
                <c:pt idx="315">
                  <c:v>1533.1107037784177</c:v>
                </c:pt>
                <c:pt idx="316">
                  <c:v>1526.9032118741834</c:v>
                </c:pt>
                <c:pt idx="317">
                  <c:v>1518.3263062346346</c:v>
                </c:pt>
                <c:pt idx="318">
                  <c:v>1495.2088831976134</c:v>
                </c:pt>
                <c:pt idx="319">
                  <c:v>1492.0198223256095</c:v>
                </c:pt>
                <c:pt idx="320">
                  <c:v>1475.6741638131118</c:v>
                </c:pt>
                <c:pt idx="321">
                  <c:v>1474.607538011925</c:v>
                </c:pt>
                <c:pt idx="322">
                  <c:v>1481.3059752649842</c:v>
                </c:pt>
                <c:pt idx="323">
                  <c:v>1480.9572334071745</c:v>
                </c:pt>
                <c:pt idx="324">
                  <c:v>1482.2068016295325</c:v>
                </c:pt>
                <c:pt idx="325">
                  <c:v>1483.7607467248495</c:v>
                </c:pt>
                <c:pt idx="326">
                  <c:v>1470.9480592767763</c:v>
                </c:pt>
                <c:pt idx="327">
                  <c:v>1468.4666427672025</c:v>
                </c:pt>
                <c:pt idx="328">
                  <c:v>1465.0623336589704</c:v>
                </c:pt>
                <c:pt idx="329">
                  <c:v>1452.5683544712072</c:v>
                </c:pt>
                <c:pt idx="330">
                  <c:v>1463.0958300838661</c:v>
                </c:pt>
                <c:pt idx="331">
                  <c:v>1455.0577151768027</c:v>
                </c:pt>
                <c:pt idx="332">
                  <c:v>1444.9096757086133</c:v>
                </c:pt>
                <c:pt idx="333">
                  <c:v>1434.9089752230277</c:v>
                </c:pt>
                <c:pt idx="334">
                  <c:v>1443.7781156460751</c:v>
                </c:pt>
                <c:pt idx="335">
                  <c:v>1437.936305158609</c:v>
                </c:pt>
                <c:pt idx="336">
                  <c:v>1423.1351989876346</c:v>
                </c:pt>
                <c:pt idx="337">
                  <c:v>1432.6825019976193</c:v>
                </c:pt>
                <c:pt idx="338">
                  <c:v>1407.065948230957</c:v>
                </c:pt>
                <c:pt idx="339">
                  <c:v>1409.9493417672536</c:v>
                </c:pt>
                <c:pt idx="340">
                  <c:v>1407.4016268381492</c:v>
                </c:pt>
                <c:pt idx="341">
                  <c:v>1402.3510859509372</c:v>
                </c:pt>
                <c:pt idx="342">
                  <c:v>1386.7370125449806</c:v>
                </c:pt>
                <c:pt idx="343">
                  <c:v>1392.587785197275</c:v>
                </c:pt>
                <c:pt idx="344">
                  <c:v>1385.5272105613878</c:v>
                </c:pt>
                <c:pt idx="345">
                  <c:v>1374.933476153371</c:v>
                </c:pt>
                <c:pt idx="346">
                  <c:v>1371.7440801209591</c:v>
                </c:pt>
                <c:pt idx="347">
                  <c:v>1369.5300020545367</c:v>
                </c:pt>
                <c:pt idx="348">
                  <c:v>1359.4192241555686</c:v>
                </c:pt>
                <c:pt idx="349">
                  <c:v>1354.6896732344183</c:v>
                </c:pt>
                <c:pt idx="350">
                  <c:v>1346.3573603154612</c:v>
                </c:pt>
                <c:pt idx="351">
                  <c:v>1334.6092832422319</c:v>
                </c:pt>
                <c:pt idx="352">
                  <c:v>1338.3384042295895</c:v>
                </c:pt>
                <c:pt idx="353">
                  <c:v>1332.4014067816997</c:v>
                </c:pt>
                <c:pt idx="354">
                  <c:v>1319.6139722800262</c:v>
                </c:pt>
                <c:pt idx="355">
                  <c:v>1323.8026019507111</c:v>
                </c:pt>
                <c:pt idx="356">
                  <c:v>1315.8522004368626</c:v>
                </c:pt>
                <c:pt idx="357">
                  <c:v>1322.6907863771264</c:v>
                </c:pt>
                <c:pt idx="358">
                  <c:v>1296.3016053207882</c:v>
                </c:pt>
                <c:pt idx="359">
                  <c:v>1305.7107561886469</c:v>
                </c:pt>
                <c:pt idx="360">
                  <c:v>1307.5045540894212</c:v>
                </c:pt>
                <c:pt idx="361">
                  <c:v>1293.4144302671677</c:v>
                </c:pt>
                <c:pt idx="362">
                  <c:v>1297.1075839394005</c:v>
                </c:pt>
                <c:pt idx="363">
                  <c:v>1290.8544906585655</c:v>
                </c:pt>
                <c:pt idx="364">
                  <c:v>1287.8821590397858</c:v>
                </c:pt>
                <c:pt idx="365">
                  <c:v>1275.2279824272814</c:v>
                </c:pt>
                <c:pt idx="366">
                  <c:v>1267.2202989174993</c:v>
                </c:pt>
                <c:pt idx="367">
                  <c:v>1278.2770835331023</c:v>
                </c:pt>
                <c:pt idx="368">
                  <c:v>1279.5937494438972</c:v>
                </c:pt>
                <c:pt idx="369">
                  <c:v>1279.8506300972174</c:v>
                </c:pt>
                <c:pt idx="370">
                  <c:v>1263.1849104070598</c:v>
                </c:pt>
                <c:pt idx="371">
                  <c:v>1265.6887191855519</c:v>
                </c:pt>
                <c:pt idx="372">
                  <c:v>1264.5908289355343</c:v>
                </c:pt>
                <c:pt idx="373">
                  <c:v>1275.4928361674863</c:v>
                </c:pt>
                <c:pt idx="374">
                  <c:v>1268.302656850391</c:v>
                </c:pt>
                <c:pt idx="375">
                  <c:v>1264.523180757845</c:v>
                </c:pt>
                <c:pt idx="376">
                  <c:v>1286.524226178256</c:v>
                </c:pt>
                <c:pt idx="377">
                  <c:v>1285.9888530052501</c:v>
                </c:pt>
                <c:pt idx="378">
                  <c:v>1287.8220406824132</c:v>
                </c:pt>
                <c:pt idx="379">
                  <c:v>1294.0390254410438</c:v>
                </c:pt>
                <c:pt idx="380">
                  <c:v>1300.2563335484072</c:v>
                </c:pt>
                <c:pt idx="381">
                  <c:v>1271.3803184097776</c:v>
                </c:pt>
                <c:pt idx="382">
                  <c:v>1263.6013664956711</c:v>
                </c:pt>
                <c:pt idx="383">
                  <c:v>1276.9819257810225</c:v>
                </c:pt>
                <c:pt idx="384">
                  <c:v>1259.2538338262145</c:v>
                </c:pt>
                <c:pt idx="385">
                  <c:v>1257.7588529411305</c:v>
                </c:pt>
                <c:pt idx="386">
                  <c:v>1254.9004107054332</c:v>
                </c:pt>
                <c:pt idx="387">
                  <c:v>1319.274814914598</c:v>
                </c:pt>
                <c:pt idx="388">
                  <c:v>1269.6827381509231</c:v>
                </c:pt>
                <c:pt idx="389">
                  <c:v>1271.0684495323881</c:v>
                </c:pt>
                <c:pt idx="390">
                  <c:v>1273.7564499380057</c:v>
                </c:pt>
                <c:pt idx="391">
                  <c:v>1268.6927590189453</c:v>
                </c:pt>
                <c:pt idx="392">
                  <c:v>1275.2417877618666</c:v>
                </c:pt>
                <c:pt idx="393">
                  <c:v>1284.7252853614918</c:v>
                </c:pt>
                <c:pt idx="394">
                  <c:v>1300.1460039247183</c:v>
                </c:pt>
                <c:pt idx="395">
                  <c:v>1312.1231361597452</c:v>
                </c:pt>
                <c:pt idx="396">
                  <c:v>1327.0140953113503</c:v>
                </c:pt>
                <c:pt idx="397">
                  <c:v>1307.0703136261338</c:v>
                </c:pt>
                <c:pt idx="398">
                  <c:v>1318.8862623655182</c:v>
                </c:pt>
                <c:pt idx="399">
                  <c:v>1346.4057937692562</c:v>
                </c:pt>
                <c:pt idx="400">
                  <c:v>1350.0572140618922</c:v>
                </c:pt>
                <c:pt idx="401">
                  <c:v>1364.9386741818573</c:v>
                </c:pt>
                <c:pt idx="402">
                  <c:v>1384.7295180634894</c:v>
                </c:pt>
                <c:pt idx="403">
                  <c:v>1398.0369948585669</c:v>
                </c:pt>
                <c:pt idx="404">
                  <c:v>1420.8395663621266</c:v>
                </c:pt>
                <c:pt idx="405">
                  <c:v>1400.1806554997552</c:v>
                </c:pt>
                <c:pt idx="406">
                  <c:v>1389.4450361765928</c:v>
                </c:pt>
                <c:pt idx="407">
                  <c:v>1384.26447457259</c:v>
                </c:pt>
                <c:pt idx="408">
                  <c:v>1392.2534448580382</c:v>
                </c:pt>
                <c:pt idx="409">
                  <c:v>1365.396125263416</c:v>
                </c:pt>
                <c:pt idx="410">
                  <c:v>1375.145649390045</c:v>
                </c:pt>
                <c:pt idx="411">
                  <c:v>1395.5343338764978</c:v>
                </c:pt>
                <c:pt idx="412">
                  <c:v>1395.6651514029854</c:v>
                </c:pt>
                <c:pt idx="413">
                  <c:v>1384.0738221347833</c:v>
                </c:pt>
                <c:pt idx="414">
                  <c:v>1393.0911070792247</c:v>
                </c:pt>
                <c:pt idx="415">
                  <c:v>1385.1424660881369</c:v>
                </c:pt>
                <c:pt idx="416">
                  <c:v>1368.6237005171777</c:v>
                </c:pt>
                <c:pt idx="417">
                  <c:v>1390.4223632277708</c:v>
                </c:pt>
                <c:pt idx="418">
                  <c:v>1387.185377105618</c:v>
                </c:pt>
                <c:pt idx="419">
                  <c:v>1380.695789635942</c:v>
                </c:pt>
                <c:pt idx="420">
                  <c:v>1388.2659840182059</c:v>
                </c:pt>
                <c:pt idx="421">
                  <c:v>1427.489248385185</c:v>
                </c:pt>
                <c:pt idx="422">
                  <c:v>1430.3889641897074</c:v>
                </c:pt>
                <c:pt idx="423">
                  <c:v>1427.3141420900627</c:v>
                </c:pt>
                <c:pt idx="424">
                  <c:v>1425.0812565315182</c:v>
                </c:pt>
                <c:pt idx="425">
                  <c:v>1393.9409793643244</c:v>
                </c:pt>
                <c:pt idx="426">
                  <c:v>1374.9908004705467</c:v>
                </c:pt>
                <c:pt idx="427">
                  <c:v>1354.5012945355488</c:v>
                </c:pt>
                <c:pt idx="428">
                  <c:v>1371.8850380761985</c:v>
                </c:pt>
                <c:pt idx="429">
                  <c:v>1358.2001684607849</c:v>
                </c:pt>
                <c:pt idx="430">
                  <c:v>1363.7165716629088</c:v>
                </c:pt>
                <c:pt idx="431">
                  <c:v>1359.4359469476424</c:v>
                </c:pt>
                <c:pt idx="432">
                  <c:v>1368.5315571564352</c:v>
                </c:pt>
                <c:pt idx="433">
                  <c:v>1359.6131811643354</c:v>
                </c:pt>
                <c:pt idx="434">
                  <c:v>1312.8704814265179</c:v>
                </c:pt>
                <c:pt idx="435">
                  <c:v>1225.2294266387441</c:v>
                </c:pt>
                <c:pt idx="436">
                  <c:v>1183.3093880430006</c:v>
                </c:pt>
                <c:pt idx="437">
                  <c:v>1151.2460054633327</c:v>
                </c:pt>
                <c:pt idx="438">
                  <c:v>1108.4424139881808</c:v>
                </c:pt>
                <c:pt idx="439">
                  <c:v>1068.2076712234943</c:v>
                </c:pt>
                <c:pt idx="440">
                  <c:v>1024.3579649795452</c:v>
                </c:pt>
                <c:pt idx="441">
                  <c:v>1013.111315184875</c:v>
                </c:pt>
                <c:pt idx="442">
                  <c:v>986.46082390453626</c:v>
                </c:pt>
                <c:pt idx="443">
                  <c:v>955.14608441542168</c:v>
                </c:pt>
                <c:pt idx="444">
                  <c:v>942.40034416750927</c:v>
                </c:pt>
                <c:pt idx="445">
                  <c:v>904.48862602040003</c:v>
                </c:pt>
                <c:pt idx="446">
                  <c:v>842.81865196543185</c:v>
                </c:pt>
                <c:pt idx="447">
                  <c:v>774.89830565647651</c:v>
                </c:pt>
                <c:pt idx="448">
                  <c:v>705.58142139281313</c:v>
                </c:pt>
                <c:pt idx="449">
                  <c:v>661.34811675524872</c:v>
                </c:pt>
                <c:pt idx="450">
                  <c:v>625.75891702233673</c:v>
                </c:pt>
                <c:pt idx="451">
                  <c:v>593.49155254262655</c:v>
                </c:pt>
                <c:pt idx="452">
                  <c:v>545.43603561774444</c:v>
                </c:pt>
                <c:pt idx="453">
                  <c:v>517.79382810549214</c:v>
                </c:pt>
                <c:pt idx="454">
                  <c:v>479.54123580835244</c:v>
                </c:pt>
                <c:pt idx="455">
                  <c:v>454.6111883910944</c:v>
                </c:pt>
                <c:pt idx="456">
                  <c:v>424.15289358876271</c:v>
                </c:pt>
                <c:pt idx="457">
                  <c:v>400.33408840661696</c:v>
                </c:pt>
                <c:pt idx="458">
                  <c:v>382.21285444587738</c:v>
                </c:pt>
                <c:pt idx="459">
                  <c:v>363.50352922142815</c:v>
                </c:pt>
                <c:pt idx="460">
                  <c:v>328.46135210387638</c:v>
                </c:pt>
                <c:pt idx="461">
                  <c:v>310.86340859578854</c:v>
                </c:pt>
                <c:pt idx="462">
                  <c:v>277.51912726807518</c:v>
                </c:pt>
                <c:pt idx="463">
                  <c:v>268.00457441799153</c:v>
                </c:pt>
                <c:pt idx="464">
                  <c:v>232.8218924548728</c:v>
                </c:pt>
                <c:pt idx="465">
                  <c:v>244.50368906784956</c:v>
                </c:pt>
                <c:pt idx="466">
                  <c:v>239.63039554350757</c:v>
                </c:pt>
                <c:pt idx="467">
                  <c:v>210.38306915370936</c:v>
                </c:pt>
                <c:pt idx="468">
                  <c:v>206.61167061391438</c:v>
                </c:pt>
                <c:pt idx="469">
                  <c:v>178.70391511278922</c:v>
                </c:pt>
                <c:pt idx="470">
                  <c:v>163.33353557326723</c:v>
                </c:pt>
                <c:pt idx="471">
                  <c:v>145.77524122685713</c:v>
                </c:pt>
                <c:pt idx="472">
                  <c:v>144.93655341953536</c:v>
                </c:pt>
                <c:pt idx="473">
                  <c:v>145.57868358917381</c:v>
                </c:pt>
                <c:pt idx="474">
                  <c:v>128.99534550974568</c:v>
                </c:pt>
                <c:pt idx="475">
                  <c:v>125.66650703768323</c:v>
                </c:pt>
                <c:pt idx="476">
                  <c:v>110.26442159520093</c:v>
                </c:pt>
                <c:pt idx="477">
                  <c:v>114.19068002088125</c:v>
                </c:pt>
                <c:pt idx="478">
                  <c:v>101.7576572367168</c:v>
                </c:pt>
                <c:pt idx="479">
                  <c:v>95.994716453708861</c:v>
                </c:pt>
                <c:pt idx="480">
                  <c:v>88.172464039266742</c:v>
                </c:pt>
                <c:pt idx="481">
                  <c:v>89.854791993835761</c:v>
                </c:pt>
                <c:pt idx="482">
                  <c:v>92.948988763518628</c:v>
                </c:pt>
                <c:pt idx="483">
                  <c:v>80.412170842809246</c:v>
                </c:pt>
                <c:pt idx="484">
                  <c:v>76.384031246178665</c:v>
                </c:pt>
                <c:pt idx="485">
                  <c:v>66.662119641194067</c:v>
                </c:pt>
                <c:pt idx="486">
                  <c:v>59.032247985673621</c:v>
                </c:pt>
                <c:pt idx="487">
                  <c:v>64.292545995965156</c:v>
                </c:pt>
                <c:pt idx="488">
                  <c:v>57.355875376698805</c:v>
                </c:pt>
                <c:pt idx="489">
                  <c:v>60.066169966953339</c:v>
                </c:pt>
                <c:pt idx="490">
                  <c:v>50.658804646798671</c:v>
                </c:pt>
                <c:pt idx="491">
                  <c:v>53.939984270122295</c:v>
                </c:pt>
                <c:pt idx="492">
                  <c:v>47.605464612979858</c:v>
                </c:pt>
                <c:pt idx="493">
                  <c:v>55.427884580818954</c:v>
                </c:pt>
                <c:pt idx="494">
                  <c:v>47.632317626464555</c:v>
                </c:pt>
                <c:pt idx="495">
                  <c:v>54.301930469935087</c:v>
                </c:pt>
                <c:pt idx="496">
                  <c:v>51.147028131493926</c:v>
                </c:pt>
                <c:pt idx="497">
                  <c:v>44.162876940787783</c:v>
                </c:pt>
                <c:pt idx="498">
                  <c:v>35.275914103062405</c:v>
                </c:pt>
                <c:pt idx="499">
                  <c:v>42.415101416876041</c:v>
                </c:pt>
                <c:pt idx="500">
                  <c:v>27.849081502027957</c:v>
                </c:pt>
                <c:pt idx="501">
                  <c:v>29.814172938590673</c:v>
                </c:pt>
                <c:pt idx="502">
                  <c:v>28.687026426661987</c:v>
                </c:pt>
                <c:pt idx="503">
                  <c:v>28.509533411120401</c:v>
                </c:pt>
                <c:pt idx="504">
                  <c:v>21.857183501244208</c:v>
                </c:pt>
                <c:pt idx="505">
                  <c:v>26.275783772923205</c:v>
                </c:pt>
                <c:pt idx="506">
                  <c:v>20.150317699756215</c:v>
                </c:pt>
                <c:pt idx="507">
                  <c:v>5.2818162608907642</c:v>
                </c:pt>
                <c:pt idx="508">
                  <c:v>24.098648375718085</c:v>
                </c:pt>
                <c:pt idx="509">
                  <c:v>26.29271773372875</c:v>
                </c:pt>
                <c:pt idx="510">
                  <c:v>26.491562020583387</c:v>
                </c:pt>
                <c:pt idx="511">
                  <c:v>27.978565640375109</c:v>
                </c:pt>
                <c:pt idx="512">
                  <c:v>17.77865109117829</c:v>
                </c:pt>
                <c:pt idx="513">
                  <c:v>-17.566402734577423</c:v>
                </c:pt>
                <c:pt idx="514">
                  <c:v>23.105411374547202</c:v>
                </c:pt>
                <c:pt idx="515">
                  <c:v>19.650403994387943</c:v>
                </c:pt>
                <c:pt idx="516">
                  <c:v>24.600726687220686</c:v>
                </c:pt>
                <c:pt idx="517">
                  <c:v>18.15180745012708</c:v>
                </c:pt>
                <c:pt idx="518">
                  <c:v>20.292173236610552</c:v>
                </c:pt>
                <c:pt idx="519">
                  <c:v>17.009012210693754</c:v>
                </c:pt>
                <c:pt idx="520">
                  <c:v>15.391514109006494</c:v>
                </c:pt>
                <c:pt idx="521">
                  <c:v>16.578623875453331</c:v>
                </c:pt>
                <c:pt idx="522">
                  <c:v>20.629071832936461</c:v>
                </c:pt>
                <c:pt idx="523">
                  <c:v>17.709910068314002</c:v>
                </c:pt>
                <c:pt idx="524">
                  <c:v>15.146074314628322</c:v>
                </c:pt>
                <c:pt idx="525">
                  <c:v>14.15337132776358</c:v>
                </c:pt>
                <c:pt idx="526">
                  <c:v>8.431930356724024</c:v>
                </c:pt>
                <c:pt idx="527">
                  <c:v>9.4203003704762978</c:v>
                </c:pt>
                <c:pt idx="528">
                  <c:v>9.2865318617602952</c:v>
                </c:pt>
                <c:pt idx="529">
                  <c:v>10.506716384466017</c:v>
                </c:pt>
                <c:pt idx="530">
                  <c:v>4.7821247601877985</c:v>
                </c:pt>
                <c:pt idx="531">
                  <c:v>2.2908485597492927</c:v>
                </c:pt>
                <c:pt idx="532">
                  <c:v>2.7748769398331206</c:v>
                </c:pt>
                <c:pt idx="533">
                  <c:v>10.340604602701433</c:v>
                </c:pt>
                <c:pt idx="534">
                  <c:v>7.2201568865978061</c:v>
                </c:pt>
                <c:pt idx="535">
                  <c:v>4.505335873816648</c:v>
                </c:pt>
                <c:pt idx="536">
                  <c:v>20.890054503855481</c:v>
                </c:pt>
                <c:pt idx="537">
                  <c:v>4.390076395963888</c:v>
                </c:pt>
                <c:pt idx="538">
                  <c:v>-4.2046740565583605</c:v>
                </c:pt>
                <c:pt idx="539">
                  <c:v>2.506833103060444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data!$S$6</c:f>
              <c:strCache>
                <c:ptCount val="1"/>
                <c:pt idx="0">
                  <c:v>Deuterium filter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data!$S$7:$S$2054</c:f>
              <c:numCache>
                <c:formatCode>0.00</c:formatCode>
                <c:ptCount val="2048"/>
                <c:pt idx="0">
                  <c:v>0.13301809235260895</c:v>
                </c:pt>
                <c:pt idx="1">
                  <c:v>0.11639082951070137</c:v>
                </c:pt>
                <c:pt idx="2">
                  <c:v>0</c:v>
                </c:pt>
                <c:pt idx="3">
                  <c:v>0.13301809235268455</c:v>
                </c:pt>
                <c:pt idx="4">
                  <c:v>0</c:v>
                </c:pt>
                <c:pt idx="5">
                  <c:v>0</c:v>
                </c:pt>
                <c:pt idx="6">
                  <c:v>1.729237042851921</c:v>
                </c:pt>
                <c:pt idx="7">
                  <c:v>0</c:v>
                </c:pt>
                <c:pt idx="8">
                  <c:v>3.3254520862564141E-2</c:v>
                </c:pt>
                <c:pt idx="9">
                  <c:v>7.2162650740721572</c:v>
                </c:pt>
                <c:pt idx="10">
                  <c:v>0.18289988310214808</c:v>
                </c:pt>
                <c:pt idx="11">
                  <c:v>0</c:v>
                </c:pt>
                <c:pt idx="12">
                  <c:v>0</c:v>
                </c:pt>
                <c:pt idx="13">
                  <c:v>13.883886285932684</c:v>
                </c:pt>
                <c:pt idx="14">
                  <c:v>9.5274792348443587</c:v>
                </c:pt>
                <c:pt idx="15">
                  <c:v>0</c:v>
                </c:pt>
                <c:pt idx="16">
                  <c:v>3.5083600478394339</c:v>
                </c:pt>
                <c:pt idx="17">
                  <c:v>0</c:v>
                </c:pt>
                <c:pt idx="18">
                  <c:v>5.769681202966674</c:v>
                </c:pt>
                <c:pt idx="19">
                  <c:v>3.2922046953449549</c:v>
                </c:pt>
                <c:pt idx="20">
                  <c:v>2.7933848837314974</c:v>
                </c:pt>
                <c:pt idx="21">
                  <c:v>1.2470455443551443</c:v>
                </c:pt>
                <c:pt idx="22">
                  <c:v>1.745864341392358</c:v>
                </c:pt>
                <c:pt idx="23">
                  <c:v>2.8931488200409872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14.133299591166548</c:v>
                </c:pt>
                <c:pt idx="28">
                  <c:v>2.8931488200409872</c:v>
                </c:pt>
                <c:pt idx="29">
                  <c:v>4.738783977669347</c:v>
                </c:pt>
                <c:pt idx="30">
                  <c:v>0</c:v>
                </c:pt>
                <c:pt idx="31">
                  <c:v>0.73159980108802647</c:v>
                </c:pt>
                <c:pt idx="32">
                  <c:v>0</c:v>
                </c:pt>
                <c:pt idx="33">
                  <c:v>3.4584780380191922</c:v>
                </c:pt>
                <c:pt idx="34">
                  <c:v>4.8718028979323407</c:v>
                </c:pt>
                <c:pt idx="35">
                  <c:v>2.4774658381002848</c:v>
                </c:pt>
                <c:pt idx="36">
                  <c:v>5.2874871701561617</c:v>
                </c:pt>
                <c:pt idx="37">
                  <c:v>0</c:v>
                </c:pt>
                <c:pt idx="38">
                  <c:v>0</c:v>
                </c:pt>
                <c:pt idx="39">
                  <c:v>2.4442112093341546</c:v>
                </c:pt>
                <c:pt idx="40">
                  <c:v>0</c:v>
                </c:pt>
                <c:pt idx="41">
                  <c:v>6.2685029280162476</c:v>
                </c:pt>
                <c:pt idx="42">
                  <c:v>6.4680317065017698</c:v>
                </c:pt>
                <c:pt idx="43">
                  <c:v>6.8670894146224626</c:v>
                </c:pt>
                <c:pt idx="44">
                  <c:v>0.78148163175203078</c:v>
                </c:pt>
                <c:pt idx="45">
                  <c:v>0.19952714742608968</c:v>
                </c:pt>
                <c:pt idx="46">
                  <c:v>1.6627278523451208</c:v>
                </c:pt>
                <c:pt idx="47">
                  <c:v>0.59858160220937495</c:v>
                </c:pt>
                <c:pt idx="48">
                  <c:v>0</c:v>
                </c:pt>
                <c:pt idx="49">
                  <c:v>2.4109565820200309</c:v>
                </c:pt>
                <c:pt idx="50">
                  <c:v>0.56532705618000212</c:v>
                </c:pt>
                <c:pt idx="51">
                  <c:v>0</c:v>
                </c:pt>
                <c:pt idx="52">
                  <c:v>0</c:v>
                </c:pt>
                <c:pt idx="53">
                  <c:v>6.0357194169570505</c:v>
                </c:pt>
                <c:pt idx="54">
                  <c:v>6.2518755320878761</c:v>
                </c:pt>
                <c:pt idx="55">
                  <c:v>0</c:v>
                </c:pt>
                <c:pt idx="56">
                  <c:v>3.092676731703436</c:v>
                </c:pt>
                <c:pt idx="57">
                  <c:v>0</c:v>
                </c:pt>
                <c:pt idx="58">
                  <c:v>2.4774658381002848</c:v>
                </c:pt>
                <c:pt idx="59">
                  <c:v>4.3397273535570227</c:v>
                </c:pt>
                <c:pt idx="60">
                  <c:v>4.905057631551462</c:v>
                </c:pt>
                <c:pt idx="61">
                  <c:v>6.7340701562214571</c:v>
                </c:pt>
                <c:pt idx="62">
                  <c:v>3.2755773630583729</c:v>
                </c:pt>
                <c:pt idx="63">
                  <c:v>0</c:v>
                </c:pt>
                <c:pt idx="64">
                  <c:v>8.7459888116114417</c:v>
                </c:pt>
                <c:pt idx="65">
                  <c:v>9.3612046135525535</c:v>
                </c:pt>
                <c:pt idx="66">
                  <c:v>0</c:v>
                </c:pt>
                <c:pt idx="67">
                  <c:v>0</c:v>
                </c:pt>
                <c:pt idx="68">
                  <c:v>5.8195633612258604</c:v>
                </c:pt>
                <c:pt idx="69">
                  <c:v>6.7340701562214571</c:v>
                </c:pt>
                <c:pt idx="70">
                  <c:v>12.703330975241467</c:v>
                </c:pt>
                <c:pt idx="71">
                  <c:v>0</c:v>
                </c:pt>
                <c:pt idx="72">
                  <c:v>0</c:v>
                </c:pt>
                <c:pt idx="73">
                  <c:v>3.4418507021318332</c:v>
                </c:pt>
                <c:pt idx="74">
                  <c:v>0.1163908295108526</c:v>
                </c:pt>
                <c:pt idx="75">
                  <c:v>0</c:v>
                </c:pt>
                <c:pt idx="76">
                  <c:v>11.439639813170812</c:v>
                </c:pt>
                <c:pt idx="77">
                  <c:v>2.1615469235010574</c:v>
                </c:pt>
                <c:pt idx="78">
                  <c:v>1.6627260245917874E-2</c:v>
                </c:pt>
                <c:pt idx="79">
                  <c:v>7.5488134637357032</c:v>
                </c:pt>
                <c:pt idx="80">
                  <c:v>2.5273477839720595</c:v>
                </c:pt>
                <c:pt idx="81">
                  <c:v>0</c:v>
                </c:pt>
                <c:pt idx="82">
                  <c:v>2.4774658381002848</c:v>
                </c:pt>
                <c:pt idx="83">
                  <c:v>1.8955100446901552</c:v>
                </c:pt>
                <c:pt idx="84">
                  <c:v>0</c:v>
                </c:pt>
                <c:pt idx="85">
                  <c:v>8.0975186096289118</c:v>
                </c:pt>
                <c:pt idx="86">
                  <c:v>0</c:v>
                </c:pt>
                <c:pt idx="87">
                  <c:v>2.1948015399090588</c:v>
                </c:pt>
                <c:pt idx="88">
                  <c:v>8.3635576035664041</c:v>
                </c:pt>
                <c:pt idx="89">
                  <c:v>2.9596581181474253</c:v>
                </c:pt>
                <c:pt idx="90">
                  <c:v>0.83136346573266795</c:v>
                </c:pt>
                <c:pt idx="91">
                  <c:v>1.4133184400746908</c:v>
                </c:pt>
                <c:pt idx="92">
                  <c:v>6.5345413105377954</c:v>
                </c:pt>
                <c:pt idx="93">
                  <c:v>0</c:v>
                </c:pt>
                <c:pt idx="94">
                  <c:v>3.1425587177443184</c:v>
                </c:pt>
                <c:pt idx="95">
                  <c:v>0</c:v>
                </c:pt>
                <c:pt idx="96">
                  <c:v>8.097518609628608</c:v>
                </c:pt>
                <c:pt idx="97">
                  <c:v>0</c:v>
                </c:pt>
                <c:pt idx="98">
                  <c:v>4.1568264695031756</c:v>
                </c:pt>
                <c:pt idx="99">
                  <c:v>6.185365951881896</c:v>
                </c:pt>
                <c:pt idx="100">
                  <c:v>2.743502920461915</c:v>
                </c:pt>
                <c:pt idx="101">
                  <c:v>1.7624916402981494</c:v>
                </c:pt>
                <c:pt idx="102">
                  <c:v>1.5629640775546738</c:v>
                </c:pt>
                <c:pt idx="103">
                  <c:v>3.9406709350368043</c:v>
                </c:pt>
                <c:pt idx="104">
                  <c:v>2.9762854435773685</c:v>
                </c:pt>
                <c:pt idx="105">
                  <c:v>0</c:v>
                </c:pt>
                <c:pt idx="106">
                  <c:v>0.93112714363824833</c:v>
                </c:pt>
                <c:pt idx="107">
                  <c:v>0</c:v>
                </c:pt>
                <c:pt idx="108">
                  <c:v>7.8314797039888928</c:v>
                </c:pt>
                <c:pt idx="109">
                  <c:v>5.1212134346790981</c:v>
                </c:pt>
                <c:pt idx="110">
                  <c:v>4.7055292511591142</c:v>
                </c:pt>
                <c:pt idx="111">
                  <c:v>2.4442112093338526</c:v>
                </c:pt>
                <c:pt idx="112">
                  <c:v>3.5748693993009431</c:v>
                </c:pt>
                <c:pt idx="113">
                  <c:v>4.1900811724792995</c:v>
                </c:pt>
                <c:pt idx="114">
                  <c:v>6.8504620061011279</c:v>
                </c:pt>
                <c:pt idx="115">
                  <c:v>0.13301809235283577</c:v>
                </c:pt>
                <c:pt idx="116">
                  <c:v>5.3373692977022236</c:v>
                </c:pt>
                <c:pt idx="117">
                  <c:v>7.0666183440745503</c:v>
                </c:pt>
                <c:pt idx="118">
                  <c:v>3.4917327108728951</c:v>
                </c:pt>
                <c:pt idx="119">
                  <c:v>5.8195633612258604</c:v>
                </c:pt>
                <c:pt idx="120">
                  <c:v>11.838699972546451</c:v>
                </c:pt>
                <c:pt idx="121">
                  <c:v>4.3563547087952363</c:v>
                </c:pt>
                <c:pt idx="122">
                  <c:v>377.88634907140391</c:v>
                </c:pt>
                <c:pt idx="123">
                  <c:v>0</c:v>
                </c:pt>
                <c:pt idx="124">
                  <c:v>0</c:v>
                </c:pt>
                <c:pt idx="125">
                  <c:v>5.5535252205037384</c:v>
                </c:pt>
                <c:pt idx="126">
                  <c:v>8.3303027245027117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5.3872514284317452</c:v>
                </c:pt>
                <c:pt idx="131">
                  <c:v>1.0475181179387532</c:v>
                </c:pt>
                <c:pt idx="132">
                  <c:v>6.3350125152377466</c:v>
                </c:pt>
                <c:pt idx="133">
                  <c:v>1.6294732592851153</c:v>
                </c:pt>
                <c:pt idx="134">
                  <c:v>0</c:v>
                </c:pt>
                <c:pt idx="135">
                  <c:v>6.4680317065017698</c:v>
                </c:pt>
                <c:pt idx="136">
                  <c:v>2.0451557775421465</c:v>
                </c:pt>
                <c:pt idx="137">
                  <c:v>5.3373692977022236</c:v>
                </c:pt>
                <c:pt idx="138">
                  <c:v>5.4205061840192075</c:v>
                </c:pt>
                <c:pt idx="139">
                  <c:v>0.58195432900995214</c:v>
                </c:pt>
                <c:pt idx="140">
                  <c:v>0</c:v>
                </c:pt>
                <c:pt idx="141">
                  <c:v>1.7957462392055816</c:v>
                </c:pt>
                <c:pt idx="142">
                  <c:v>8.9954005667873087</c:v>
                </c:pt>
                <c:pt idx="143">
                  <c:v>2.793384883731195</c:v>
                </c:pt>
                <c:pt idx="144">
                  <c:v>5.3706240511684777</c:v>
                </c:pt>
                <c:pt idx="145">
                  <c:v>6.4347769065839708</c:v>
                </c:pt>
                <c:pt idx="146">
                  <c:v>2.8765214964185848</c:v>
                </c:pt>
                <c:pt idx="147">
                  <c:v>3.8076521746789465</c:v>
                </c:pt>
                <c:pt idx="148">
                  <c:v>4.954939734643327</c:v>
                </c:pt>
                <c:pt idx="149">
                  <c:v>0</c:v>
                </c:pt>
                <c:pt idx="150">
                  <c:v>0</c:v>
                </c:pt>
                <c:pt idx="151">
                  <c:v>9.8267736389150482</c:v>
                </c:pt>
                <c:pt idx="152">
                  <c:v>0</c:v>
                </c:pt>
                <c:pt idx="153">
                  <c:v>0</c:v>
                </c:pt>
                <c:pt idx="154">
                  <c:v>5.0713313209444184</c:v>
                </c:pt>
                <c:pt idx="155">
                  <c:v>0</c:v>
                </c:pt>
                <c:pt idx="156">
                  <c:v>0</c:v>
                </c:pt>
                <c:pt idx="157">
                  <c:v>2.6271116855096102</c:v>
                </c:pt>
                <c:pt idx="158">
                  <c:v>0</c:v>
                </c:pt>
                <c:pt idx="159">
                  <c:v>0.96438170588467753</c:v>
                </c:pt>
                <c:pt idx="160">
                  <c:v>1.5297094888851077</c:v>
                </c:pt>
                <c:pt idx="161">
                  <c:v>3.5083600478394339</c:v>
                </c:pt>
                <c:pt idx="162">
                  <c:v>0.64846342402181567</c:v>
                </c:pt>
                <c:pt idx="163">
                  <c:v>4.0238076719044322</c:v>
                </c:pt>
                <c:pt idx="164">
                  <c:v>10.20920553746158</c:v>
                </c:pt>
                <c:pt idx="165">
                  <c:v>0</c:v>
                </c:pt>
                <c:pt idx="166">
                  <c:v>3.8575342071243686</c:v>
                </c:pt>
                <c:pt idx="167">
                  <c:v>6.8338345979283659</c:v>
                </c:pt>
                <c:pt idx="168">
                  <c:v>0</c:v>
                </c:pt>
                <c:pt idx="169">
                  <c:v>0</c:v>
                </c:pt>
                <c:pt idx="170">
                  <c:v>0.11639082951055016</c:v>
                </c:pt>
                <c:pt idx="171">
                  <c:v>0.86461802356150463</c:v>
                </c:pt>
                <c:pt idx="172">
                  <c:v>0</c:v>
                </c:pt>
                <c:pt idx="173">
                  <c:v>4.1900811724792995</c:v>
                </c:pt>
                <c:pt idx="174">
                  <c:v>0</c:v>
                </c:pt>
                <c:pt idx="175">
                  <c:v>0</c:v>
                </c:pt>
                <c:pt idx="176">
                  <c:v>11.373129805315736</c:v>
                </c:pt>
                <c:pt idx="177">
                  <c:v>1.4798276086259092</c:v>
                </c:pt>
                <c:pt idx="178">
                  <c:v>4.5392556399606807</c:v>
                </c:pt>
                <c:pt idx="179">
                  <c:v>4.4561188477185665</c:v>
                </c:pt>
                <c:pt idx="180">
                  <c:v>4.2898452899835746</c:v>
                </c:pt>
                <c:pt idx="181">
                  <c:v>0</c:v>
                </c:pt>
                <c:pt idx="182">
                  <c:v>1.5297094888851077</c:v>
                </c:pt>
                <c:pt idx="183">
                  <c:v>6.9502264624616386</c:v>
                </c:pt>
                <c:pt idx="184">
                  <c:v>0</c:v>
                </c:pt>
                <c:pt idx="185">
                  <c:v>0</c:v>
                </c:pt>
                <c:pt idx="186">
                  <c:v>2.277938087295579</c:v>
                </c:pt>
                <c:pt idx="187">
                  <c:v>5.1045860630794184</c:v>
                </c:pt>
                <c:pt idx="188">
                  <c:v>0</c:v>
                </c:pt>
                <c:pt idx="189">
                  <c:v>5.3041145456508412</c:v>
                </c:pt>
                <c:pt idx="190">
                  <c:v>0</c:v>
                </c:pt>
                <c:pt idx="191">
                  <c:v>0</c:v>
                </c:pt>
                <c:pt idx="192">
                  <c:v>2.9596581181474253</c:v>
                </c:pt>
                <c:pt idx="193">
                  <c:v>0</c:v>
                </c:pt>
                <c:pt idx="194">
                  <c:v>3.0427947489109624</c:v>
                </c:pt>
                <c:pt idx="195">
                  <c:v>5.8860729105019942</c:v>
                </c:pt>
                <c:pt idx="196">
                  <c:v>3.6580060967140882</c:v>
                </c:pt>
                <c:pt idx="197">
                  <c:v>6.6509331310695634</c:v>
                </c:pt>
                <c:pt idx="198">
                  <c:v>2.8100122055450076</c:v>
                </c:pt>
                <c:pt idx="199">
                  <c:v>9.2115574835365592</c:v>
                </c:pt>
                <c:pt idx="200">
                  <c:v>3.2256953683613876</c:v>
                </c:pt>
                <c:pt idx="201">
                  <c:v>0</c:v>
                </c:pt>
                <c:pt idx="202">
                  <c:v>0.63183614971551227</c:v>
                </c:pt>
                <c:pt idx="203">
                  <c:v>3.4252233666043095</c:v>
                </c:pt>
                <c:pt idx="204">
                  <c:v>3.1591860471463971</c:v>
                </c:pt>
                <c:pt idx="205">
                  <c:v>3.4751053742663305</c:v>
                </c:pt>
                <c:pt idx="206">
                  <c:v>0</c:v>
                </c:pt>
                <c:pt idx="207">
                  <c:v>12.171250251982489</c:v>
                </c:pt>
                <c:pt idx="208">
                  <c:v>1.9952738633102278</c:v>
                </c:pt>
                <c:pt idx="209">
                  <c:v>4.5725103593516065</c:v>
                </c:pt>
                <c:pt idx="210">
                  <c:v>7.7982248470029489</c:v>
                </c:pt>
                <c:pt idx="211">
                  <c:v>7.2495199067868219</c:v>
                </c:pt>
                <c:pt idx="212">
                  <c:v>6.6343057270874484</c:v>
                </c:pt>
                <c:pt idx="213">
                  <c:v>3.4584780380188893</c:v>
                </c:pt>
                <c:pt idx="214">
                  <c:v>6.6509331310695634</c:v>
                </c:pt>
                <c:pt idx="215">
                  <c:v>2.793384883731195</c:v>
                </c:pt>
                <c:pt idx="216">
                  <c:v>0</c:v>
                </c:pt>
                <c:pt idx="217">
                  <c:v>1.0973999695832153</c:v>
                </c:pt>
                <c:pt idx="218">
                  <c:v>6.2518755320878761</c:v>
                </c:pt>
                <c:pt idx="219">
                  <c:v>0</c:v>
                </c:pt>
                <c:pt idx="220">
                  <c:v>2.9596581181474253</c:v>
                </c:pt>
                <c:pt idx="221">
                  <c:v>0</c:v>
                </c:pt>
                <c:pt idx="222">
                  <c:v>7.8813619920608495</c:v>
                </c:pt>
                <c:pt idx="223">
                  <c:v>2.2114288486586187</c:v>
                </c:pt>
                <c:pt idx="224">
                  <c:v>3.1425587177446208</c:v>
                </c:pt>
                <c:pt idx="225">
                  <c:v>11.007324857901233</c:v>
                </c:pt>
                <c:pt idx="226">
                  <c:v>0</c:v>
                </c:pt>
                <c:pt idx="227">
                  <c:v>0</c:v>
                </c:pt>
                <c:pt idx="228">
                  <c:v>4.0071803238147288</c:v>
                </c:pt>
                <c:pt idx="229">
                  <c:v>3.1093040600226334</c:v>
                </c:pt>
                <c:pt idx="230">
                  <c:v>2.9430307930782789</c:v>
                </c:pt>
                <c:pt idx="231">
                  <c:v>2.8765214964185848</c:v>
                </c:pt>
                <c:pt idx="232">
                  <c:v>0</c:v>
                </c:pt>
                <c:pt idx="233">
                  <c:v>5.7031716635535732</c:v>
                </c:pt>
                <c:pt idx="234">
                  <c:v>0</c:v>
                </c:pt>
                <c:pt idx="235">
                  <c:v>7.7815974190290396</c:v>
                </c:pt>
                <c:pt idx="236">
                  <c:v>7.0666183440745503</c:v>
                </c:pt>
                <c:pt idx="237">
                  <c:v>2.2280561577723161</c:v>
                </c:pt>
                <c:pt idx="238">
                  <c:v>0.39905434819416929</c:v>
                </c:pt>
                <c:pt idx="239">
                  <c:v>7.2328924902556597</c:v>
                </c:pt>
                <c:pt idx="240">
                  <c:v>3.8409068626174365</c:v>
                </c:pt>
                <c:pt idx="241">
                  <c:v>8.7958711564806844</c:v>
                </c:pt>
                <c:pt idx="242">
                  <c:v>4.4561188477188693</c:v>
                </c:pt>
                <c:pt idx="243">
                  <c:v>0</c:v>
                </c:pt>
                <c:pt idx="244">
                  <c:v>1.5130821950992404</c:v>
                </c:pt>
                <c:pt idx="245">
                  <c:v>0</c:v>
                </c:pt>
                <c:pt idx="246">
                  <c:v>2.36107464377287</c:v>
                </c:pt>
                <c:pt idx="247">
                  <c:v>2.8266395277207077</c:v>
                </c:pt>
                <c:pt idx="248">
                  <c:v>2.4442112093338526</c:v>
                </c:pt>
                <c:pt idx="249">
                  <c:v>0</c:v>
                </c:pt>
                <c:pt idx="250">
                  <c:v>8.2139106586243518</c:v>
                </c:pt>
                <c:pt idx="251">
                  <c:v>5.4703883200516019</c:v>
                </c:pt>
                <c:pt idx="252">
                  <c:v>6.7174427504923129</c:v>
                </c:pt>
                <c:pt idx="253">
                  <c:v>7.5488134637360051</c:v>
                </c:pt>
                <c:pt idx="254">
                  <c:v>3.1758133769089247</c:v>
                </c:pt>
                <c:pt idx="255">
                  <c:v>0</c:v>
                </c:pt>
                <c:pt idx="256">
                  <c:v>3.5914967380650409</c:v>
                </c:pt>
                <c:pt idx="257">
                  <c:v>7.9644991457580776</c:v>
                </c:pt>
                <c:pt idx="258">
                  <c:v>0.43230888683497298</c:v>
                </c:pt>
                <c:pt idx="259">
                  <c:v>0</c:v>
                </c:pt>
                <c:pt idx="260">
                  <c:v>3.2589500311321631</c:v>
                </c:pt>
                <c:pt idx="261">
                  <c:v>2.3111927087961397</c:v>
                </c:pt>
                <c:pt idx="262">
                  <c:v>6.3682673109515342</c:v>
                </c:pt>
                <c:pt idx="263">
                  <c:v>5.5202704592636191</c:v>
                </c:pt>
                <c:pt idx="264">
                  <c:v>5.237605045794707</c:v>
                </c:pt>
                <c:pt idx="265">
                  <c:v>12.570310762634666</c:v>
                </c:pt>
                <c:pt idx="266">
                  <c:v>2.1615469235010574</c:v>
                </c:pt>
                <c:pt idx="267">
                  <c:v>5.7031716635535732</c:v>
                </c:pt>
                <c:pt idx="268">
                  <c:v>2.693620960451256</c:v>
                </c:pt>
                <c:pt idx="269">
                  <c:v>1.1971636827931849</c:v>
                </c:pt>
                <c:pt idx="270">
                  <c:v>8.7293613640072465</c:v>
                </c:pt>
                <c:pt idx="271">
                  <c:v>12.320897921096487</c:v>
                </c:pt>
                <c:pt idx="272">
                  <c:v>3.1591860471463971</c:v>
                </c:pt>
                <c:pt idx="273">
                  <c:v>2.1781742315230863</c:v>
                </c:pt>
                <c:pt idx="274">
                  <c:v>11.905210017785556</c:v>
                </c:pt>
                <c:pt idx="275">
                  <c:v>8.2471655328677596</c:v>
                </c:pt>
                <c:pt idx="276">
                  <c:v>10.042930776939178</c:v>
                </c:pt>
                <c:pt idx="277">
                  <c:v>7.9312442832428784</c:v>
                </c:pt>
                <c:pt idx="278">
                  <c:v>8.0310088749326649</c:v>
                </c:pt>
                <c:pt idx="279">
                  <c:v>3.9905529760830305</c:v>
                </c:pt>
                <c:pt idx="280">
                  <c:v>11.938465042403218</c:v>
                </c:pt>
                <c:pt idx="281">
                  <c:v>0</c:v>
                </c:pt>
                <c:pt idx="282">
                  <c:v>9.8101461691339971</c:v>
                </c:pt>
                <c:pt idx="283">
                  <c:v>1.6627260245917874E-2</c:v>
                </c:pt>
                <c:pt idx="284">
                  <c:v>10.674775046709303</c:v>
                </c:pt>
                <c:pt idx="285">
                  <c:v>1.6627260245917874E-2</c:v>
                </c:pt>
                <c:pt idx="286">
                  <c:v>0</c:v>
                </c:pt>
                <c:pt idx="287">
                  <c:v>2.7268756000961871</c:v>
                </c:pt>
                <c:pt idx="288">
                  <c:v>4.6722745260715852</c:v>
                </c:pt>
                <c:pt idx="289">
                  <c:v>2.9097761440253085</c:v>
                </c:pt>
                <c:pt idx="290">
                  <c:v>8.4466948072456258</c:v>
                </c:pt>
                <c:pt idx="291">
                  <c:v>8.2970478468157154</c:v>
                </c:pt>
                <c:pt idx="292">
                  <c:v>0</c:v>
                </c:pt>
                <c:pt idx="293">
                  <c:v>1.9287646494377577</c:v>
                </c:pt>
                <c:pt idx="294">
                  <c:v>4.1235717679571371</c:v>
                </c:pt>
                <c:pt idx="295">
                  <c:v>0</c:v>
                </c:pt>
                <c:pt idx="296">
                  <c:v>6.5677961146554784</c:v>
                </c:pt>
                <c:pt idx="297">
                  <c:v>0</c:v>
                </c:pt>
                <c:pt idx="298">
                  <c:v>3.6081240771881853</c:v>
                </c:pt>
                <c:pt idx="299">
                  <c:v>4.7221566142362308</c:v>
                </c:pt>
                <c:pt idx="300">
                  <c:v>7.1663828276084205</c:v>
                </c:pt>
                <c:pt idx="301">
                  <c:v>4.3729820643906301</c:v>
                </c:pt>
                <c:pt idx="302">
                  <c:v>1.9287646494380599</c:v>
                </c:pt>
                <c:pt idx="303">
                  <c:v>5.1877229246199024</c:v>
                </c:pt>
                <c:pt idx="304">
                  <c:v>0</c:v>
                </c:pt>
                <c:pt idx="305">
                  <c:v>0</c:v>
                </c:pt>
                <c:pt idx="306">
                  <c:v>3.4584780380191922</c:v>
                </c:pt>
                <c:pt idx="307">
                  <c:v>5.536897839706989</c:v>
                </c:pt>
                <c:pt idx="308">
                  <c:v>1.729237042851921</c:v>
                </c:pt>
                <c:pt idx="309">
                  <c:v>11.722307406206623</c:v>
                </c:pt>
                <c:pt idx="310">
                  <c:v>8.862380954437663</c:v>
                </c:pt>
                <c:pt idx="311">
                  <c:v>0</c:v>
                </c:pt>
                <c:pt idx="312">
                  <c:v>2.4940931530279795</c:v>
                </c:pt>
                <c:pt idx="313">
                  <c:v>4.0238076719041294</c:v>
                </c:pt>
                <c:pt idx="314">
                  <c:v>6.5179139090040579</c:v>
                </c:pt>
                <c:pt idx="315">
                  <c:v>5.9359550761545385</c:v>
                </c:pt>
                <c:pt idx="316">
                  <c:v>2.1948015399090588</c:v>
                </c:pt>
                <c:pt idx="317">
                  <c:v>5.6366621297817838</c:v>
                </c:pt>
                <c:pt idx="318">
                  <c:v>0</c:v>
                </c:pt>
                <c:pt idx="319">
                  <c:v>4.0238076719044322</c:v>
                </c:pt>
                <c:pt idx="320">
                  <c:v>5.7364264325552483</c:v>
                </c:pt>
                <c:pt idx="321">
                  <c:v>0</c:v>
                </c:pt>
                <c:pt idx="322">
                  <c:v>4.3896094203431479</c:v>
                </c:pt>
                <c:pt idx="323">
                  <c:v>6.551168712422025</c:v>
                </c:pt>
                <c:pt idx="324">
                  <c:v>2.261310777091003</c:v>
                </c:pt>
                <c:pt idx="325">
                  <c:v>6.6509043209334887E-2</c:v>
                </c:pt>
                <c:pt idx="326">
                  <c:v>4.2732179361731033</c:v>
                </c:pt>
                <c:pt idx="327">
                  <c:v>0</c:v>
                </c:pt>
                <c:pt idx="328">
                  <c:v>3.6413787565129137</c:v>
                </c:pt>
                <c:pt idx="329">
                  <c:v>12.886233802105913</c:v>
                </c:pt>
                <c:pt idx="330">
                  <c:v>0</c:v>
                </c:pt>
                <c:pt idx="331">
                  <c:v>1.114027254200135</c:v>
                </c:pt>
                <c:pt idx="332">
                  <c:v>2.6271116855093073</c:v>
                </c:pt>
                <c:pt idx="333">
                  <c:v>0</c:v>
                </c:pt>
                <c:pt idx="334">
                  <c:v>1.7791189395692424</c:v>
                </c:pt>
                <c:pt idx="335">
                  <c:v>0</c:v>
                </c:pt>
                <c:pt idx="336">
                  <c:v>0</c:v>
                </c:pt>
                <c:pt idx="337">
                  <c:v>4.9881944718124309</c:v>
                </c:pt>
                <c:pt idx="338">
                  <c:v>0</c:v>
                </c:pt>
                <c:pt idx="339">
                  <c:v>10.342225370236216</c:v>
                </c:pt>
                <c:pt idx="340">
                  <c:v>6.6010509201719696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0.8147361873705975</c:v>
                </c:pt>
                <c:pt idx="345">
                  <c:v>6.8172071901045319</c:v>
                </c:pt>
                <c:pt idx="346">
                  <c:v>0</c:v>
                </c:pt>
                <c:pt idx="347">
                  <c:v>3.1425587177443184</c:v>
                </c:pt>
                <c:pt idx="348">
                  <c:v>5.22097767171556</c:v>
                </c:pt>
                <c:pt idx="349">
                  <c:v>3.1591860471463971</c:v>
                </c:pt>
                <c:pt idx="350">
                  <c:v>6.5677961146554784</c:v>
                </c:pt>
                <c:pt idx="351">
                  <c:v>8.8457535044342492</c:v>
                </c:pt>
                <c:pt idx="352">
                  <c:v>4.3563547087952363</c:v>
                </c:pt>
                <c:pt idx="353">
                  <c:v>9.1450476568479662</c:v>
                </c:pt>
                <c:pt idx="354">
                  <c:v>0</c:v>
                </c:pt>
                <c:pt idx="355">
                  <c:v>6.5012865078199535</c:v>
                </c:pt>
                <c:pt idx="356">
                  <c:v>0.4156816173297127</c:v>
                </c:pt>
                <c:pt idx="357">
                  <c:v>9.6272440239620511</c:v>
                </c:pt>
                <c:pt idx="358">
                  <c:v>5.4371335623432939</c:v>
                </c:pt>
                <c:pt idx="359">
                  <c:v>2.743502920461915</c:v>
                </c:pt>
                <c:pt idx="360">
                  <c:v>0</c:v>
                </c:pt>
                <c:pt idx="361">
                  <c:v>3.2755773630583729</c:v>
                </c:pt>
                <c:pt idx="362">
                  <c:v>10.774539975940641</c:v>
                </c:pt>
                <c:pt idx="363">
                  <c:v>0</c:v>
                </c:pt>
                <c:pt idx="364">
                  <c:v>0</c:v>
                </c:pt>
                <c:pt idx="365">
                  <c:v>7.2994021584654245</c:v>
                </c:pt>
                <c:pt idx="366">
                  <c:v>17.874507877296892</c:v>
                </c:pt>
                <c:pt idx="367">
                  <c:v>8.0476363080889488</c:v>
                </c:pt>
                <c:pt idx="368">
                  <c:v>4.52262828079947</c:v>
                </c:pt>
                <c:pt idx="369">
                  <c:v>0</c:v>
                </c:pt>
                <c:pt idx="370">
                  <c:v>4.1235717679571371</c:v>
                </c:pt>
                <c:pt idx="371">
                  <c:v>4.1734538208125027</c:v>
                </c:pt>
                <c:pt idx="372">
                  <c:v>0</c:v>
                </c:pt>
                <c:pt idx="373">
                  <c:v>0</c:v>
                </c:pt>
                <c:pt idx="374">
                  <c:v>4.9881944718124309</c:v>
                </c:pt>
                <c:pt idx="375">
                  <c:v>3.8242795184687428</c:v>
                </c:pt>
                <c:pt idx="376">
                  <c:v>0.61520887577791317</c:v>
                </c:pt>
                <c:pt idx="377">
                  <c:v>4.5558829994778769</c:v>
                </c:pt>
                <c:pt idx="378">
                  <c:v>1.1472818245352838</c:v>
                </c:pt>
                <c:pt idx="379">
                  <c:v>0.57364069254867622</c:v>
                </c:pt>
                <c:pt idx="380">
                  <c:v>0</c:v>
                </c:pt>
                <c:pt idx="381">
                  <c:v>2.4774658381002848</c:v>
                </c:pt>
                <c:pt idx="382">
                  <c:v>7.9644991457580776</c:v>
                </c:pt>
                <c:pt idx="383">
                  <c:v>5.3207419214996454</c:v>
                </c:pt>
                <c:pt idx="384">
                  <c:v>3.1425587177443184</c:v>
                </c:pt>
                <c:pt idx="385">
                  <c:v>0.46556342695442587</c:v>
                </c:pt>
                <c:pt idx="386">
                  <c:v>4.5891377195812151</c:v>
                </c:pt>
                <c:pt idx="387">
                  <c:v>22.729788522216097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2.4275838954952249</c:v>
                </c:pt>
                <c:pt idx="392">
                  <c:v>3.8409068626174365</c:v>
                </c:pt>
                <c:pt idx="393">
                  <c:v>5.8361907480167696</c:v>
                </c:pt>
                <c:pt idx="394">
                  <c:v>7.0167361070072776</c:v>
                </c:pt>
                <c:pt idx="395">
                  <c:v>12.819723678623491</c:v>
                </c:pt>
                <c:pt idx="396">
                  <c:v>1.9952738633102278</c:v>
                </c:pt>
                <c:pt idx="397">
                  <c:v>0</c:v>
                </c:pt>
                <c:pt idx="398">
                  <c:v>5.1045860630797213</c:v>
                </c:pt>
                <c:pt idx="399">
                  <c:v>0.58195432900995214</c:v>
                </c:pt>
                <c:pt idx="400">
                  <c:v>3.6247514166709287</c:v>
                </c:pt>
                <c:pt idx="401">
                  <c:v>11.057207341173617</c:v>
                </c:pt>
                <c:pt idx="402">
                  <c:v>8.9455182095892791</c:v>
                </c:pt>
                <c:pt idx="403">
                  <c:v>4.5392556399603778</c:v>
                </c:pt>
                <c:pt idx="404">
                  <c:v>7.565440886862314</c:v>
                </c:pt>
                <c:pt idx="405">
                  <c:v>4.0570623691573351</c:v>
                </c:pt>
                <c:pt idx="406">
                  <c:v>0</c:v>
                </c:pt>
                <c:pt idx="407">
                  <c:v>8.5464594630054798</c:v>
                </c:pt>
                <c:pt idx="408">
                  <c:v>0</c:v>
                </c:pt>
                <c:pt idx="409">
                  <c:v>8.1307734790465691</c:v>
                </c:pt>
                <c:pt idx="410">
                  <c:v>5.3207419214996454</c:v>
                </c:pt>
                <c:pt idx="411">
                  <c:v>10.541755159930656</c:v>
                </c:pt>
                <c:pt idx="412">
                  <c:v>6.4680317065017698</c:v>
                </c:pt>
                <c:pt idx="413">
                  <c:v>5.0547039504085998</c:v>
                </c:pt>
                <c:pt idx="414">
                  <c:v>6.3848947093342288</c:v>
                </c:pt>
                <c:pt idx="415">
                  <c:v>11.805444951925528</c:v>
                </c:pt>
                <c:pt idx="416">
                  <c:v>7.8979894221091298</c:v>
                </c:pt>
                <c:pt idx="417">
                  <c:v>7.7815974190287376</c:v>
                </c:pt>
                <c:pt idx="418">
                  <c:v>13.584590416737036</c:v>
                </c:pt>
                <c:pt idx="419">
                  <c:v>18.389964502709908</c:v>
                </c:pt>
                <c:pt idx="420">
                  <c:v>27.884395276039513</c:v>
                </c:pt>
                <c:pt idx="421">
                  <c:v>25.190694043202573</c:v>
                </c:pt>
                <c:pt idx="422">
                  <c:v>39.108228720503128</c:v>
                </c:pt>
                <c:pt idx="423">
                  <c:v>51.013932391691448</c:v>
                </c:pt>
                <c:pt idx="424">
                  <c:v>59.710490209478856</c:v>
                </c:pt>
                <c:pt idx="425">
                  <c:v>72.081977808332525</c:v>
                </c:pt>
                <c:pt idx="426">
                  <c:v>83.422592690211104</c:v>
                </c:pt>
                <c:pt idx="427">
                  <c:v>106.95208326622677</c:v>
                </c:pt>
                <c:pt idx="428">
                  <c:v>112.24001464134973</c:v>
                </c:pt>
                <c:pt idx="429">
                  <c:v>144.88236310497408</c:v>
                </c:pt>
                <c:pt idx="430">
                  <c:v>165.23612723232856</c:v>
                </c:pt>
                <c:pt idx="431">
                  <c:v>195.60054562442579</c:v>
                </c:pt>
                <c:pt idx="432">
                  <c:v>237.18948169240704</c:v>
                </c:pt>
                <c:pt idx="433">
                  <c:v>268.4185360898245</c:v>
                </c:pt>
                <c:pt idx="434">
                  <c:v>293.02924976966028</c:v>
                </c:pt>
                <c:pt idx="435">
                  <c:v>328.18262782893771</c:v>
                </c:pt>
                <c:pt idx="436">
                  <c:v>362.35494408554916</c:v>
                </c:pt>
                <c:pt idx="437">
                  <c:v>395.1804764483378</c:v>
                </c:pt>
                <c:pt idx="438">
                  <c:v>449.07561202117131</c:v>
                </c:pt>
                <c:pt idx="439">
                  <c:v>484.0475815618704</c:v>
                </c:pt>
                <c:pt idx="440">
                  <c:v>527.05299909992573</c:v>
                </c:pt>
                <c:pt idx="441">
                  <c:v>585.9103771440308</c:v>
                </c:pt>
                <c:pt idx="442">
                  <c:v>637.95363183057896</c:v>
                </c:pt>
                <c:pt idx="443">
                  <c:v>712.993532216331</c:v>
                </c:pt>
                <c:pt idx="444">
                  <c:v>774.58783582118679</c:v>
                </c:pt>
                <c:pt idx="445">
                  <c:v>828.72281525188748</c:v>
                </c:pt>
                <c:pt idx="446">
                  <c:v>855.86975520762178</c:v>
                </c:pt>
                <c:pt idx="447">
                  <c:v>868.35413738738237</c:v>
                </c:pt>
                <c:pt idx="448">
                  <c:v>902.33210780699937</c:v>
                </c:pt>
                <c:pt idx="449">
                  <c:v>923.29450922770104</c:v>
                </c:pt>
                <c:pt idx="450">
                  <c:v>962.7283561168814</c:v>
                </c:pt>
                <c:pt idx="451">
                  <c:v>993.02603104610739</c:v>
                </c:pt>
                <c:pt idx="452">
                  <c:v>1002.2713746123032</c:v>
                </c:pt>
                <c:pt idx="453">
                  <c:v>1038.0919575760931</c:v>
                </c:pt>
                <c:pt idx="454">
                  <c:v>1067.1214288149126</c:v>
                </c:pt>
                <c:pt idx="455">
                  <c:v>1107.4096357457001</c:v>
                </c:pt>
                <c:pt idx="456">
                  <c:v>1138.1218121951592</c:v>
                </c:pt>
                <c:pt idx="457">
                  <c:v>1177.4654265064801</c:v>
                </c:pt>
                <c:pt idx="458">
                  <c:v>1203.8910411616046</c:v>
                </c:pt>
                <c:pt idx="459">
                  <c:v>1235.7303091227084</c:v>
                </c:pt>
                <c:pt idx="460">
                  <c:v>1270.9181907534446</c:v>
                </c:pt>
                <c:pt idx="461">
                  <c:v>1268.8145912934592</c:v>
                </c:pt>
                <c:pt idx="462">
                  <c:v>1240.9877029986542</c:v>
                </c:pt>
                <c:pt idx="463">
                  <c:v>1243.040661476191</c:v>
                </c:pt>
                <c:pt idx="464">
                  <c:v>1262.086704776199</c:v>
                </c:pt>
                <c:pt idx="465">
                  <c:v>1277.5631820608046</c:v>
                </c:pt>
                <c:pt idx="466">
                  <c:v>1319.4970464318169</c:v>
                </c:pt>
                <c:pt idx="467">
                  <c:v>1355.249729984658</c:v>
                </c:pt>
                <c:pt idx="468">
                  <c:v>1365.1760610161566</c:v>
                </c:pt>
                <c:pt idx="469">
                  <c:v>1356.7035189192643</c:v>
                </c:pt>
                <c:pt idx="470">
                  <c:v>1381.0704904938721</c:v>
                </c:pt>
                <c:pt idx="471">
                  <c:v>1352.6262842764395</c:v>
                </c:pt>
                <c:pt idx="472">
                  <c:v>1360.3297371103861</c:v>
                </c:pt>
                <c:pt idx="473">
                  <c:v>1353.7458347178276</c:v>
                </c:pt>
                <c:pt idx="474">
                  <c:v>1375.4711847518183</c:v>
                </c:pt>
                <c:pt idx="475">
                  <c:v>1421.3793069340679</c:v>
                </c:pt>
                <c:pt idx="476">
                  <c:v>1439.7092672770209</c:v>
                </c:pt>
                <c:pt idx="477">
                  <c:v>1434.7584478483918</c:v>
                </c:pt>
                <c:pt idx="478">
                  <c:v>1449.6117849488487</c:v>
                </c:pt>
                <c:pt idx="479">
                  <c:v>1435.1096788078089</c:v>
                </c:pt>
                <c:pt idx="480">
                  <c:v>1423.7037813122672</c:v>
                </c:pt>
                <c:pt idx="481">
                  <c:v>1433.0859395574528</c:v>
                </c:pt>
                <c:pt idx="482">
                  <c:v>1414.7239674131247</c:v>
                </c:pt>
                <c:pt idx="483">
                  <c:v>1442.8371315578495</c:v>
                </c:pt>
                <c:pt idx="484">
                  <c:v>1446.4167562934099</c:v>
                </c:pt>
                <c:pt idx="485">
                  <c:v>1433.1528392520243</c:v>
                </c:pt>
                <c:pt idx="486">
                  <c:v>1453.6433840454165</c:v>
                </c:pt>
                <c:pt idx="487">
                  <c:v>1452.0708697753435</c:v>
                </c:pt>
                <c:pt idx="488">
                  <c:v>1467.6969719320273</c:v>
                </c:pt>
                <c:pt idx="489">
                  <c:v>1481.9035929806391</c:v>
                </c:pt>
                <c:pt idx="490">
                  <c:v>1511.8143289046673</c:v>
                </c:pt>
                <c:pt idx="491">
                  <c:v>1539.9444961589206</c:v>
                </c:pt>
                <c:pt idx="492">
                  <c:v>1596.7053275394524</c:v>
                </c:pt>
                <c:pt idx="493">
                  <c:v>1655.5061592722843</c:v>
                </c:pt>
                <c:pt idx="494">
                  <c:v>1697.906007343209</c:v>
                </c:pt>
                <c:pt idx="495">
                  <c:v>1734.8573973995422</c:v>
                </c:pt>
                <c:pt idx="496">
                  <c:v>1676.5098866666463</c:v>
                </c:pt>
                <c:pt idx="497">
                  <c:v>1619.2005637440291</c:v>
                </c:pt>
                <c:pt idx="498">
                  <c:v>1593.9902763088783</c:v>
                </c:pt>
                <c:pt idx="499">
                  <c:v>1584.8235285796566</c:v>
                </c:pt>
                <c:pt idx="500">
                  <c:v>1604.6331828564921</c:v>
                </c:pt>
                <c:pt idx="501">
                  <c:v>1603.0575997757903</c:v>
                </c:pt>
                <c:pt idx="502">
                  <c:v>1601.9681207335796</c:v>
                </c:pt>
                <c:pt idx="503">
                  <c:v>1571.4860099677651</c:v>
                </c:pt>
                <c:pt idx="504">
                  <c:v>1520.0848804212731</c:v>
                </c:pt>
                <c:pt idx="505">
                  <c:v>1515.0119485905534</c:v>
                </c:pt>
                <c:pt idx="506">
                  <c:v>1515.916011335348</c:v>
                </c:pt>
                <c:pt idx="507">
                  <c:v>1557.8325985882218</c:v>
                </c:pt>
                <c:pt idx="508">
                  <c:v>1568.9226648609686</c:v>
                </c:pt>
                <c:pt idx="509">
                  <c:v>1600.2752701554195</c:v>
                </c:pt>
                <c:pt idx="510">
                  <c:v>1669.8826283857791</c:v>
                </c:pt>
                <c:pt idx="511">
                  <c:v>1743.0865050955447</c:v>
                </c:pt>
                <c:pt idx="512">
                  <c:v>1861.3140278441931</c:v>
                </c:pt>
                <c:pt idx="513">
                  <c:v>1857.4441675021567</c:v>
                </c:pt>
                <c:pt idx="514">
                  <c:v>1778.5337462107154</c:v>
                </c:pt>
                <c:pt idx="515">
                  <c:v>1705.778103241933</c:v>
                </c:pt>
                <c:pt idx="516">
                  <c:v>1590.6384995769256</c:v>
                </c:pt>
                <c:pt idx="517">
                  <c:v>1513.6558740489918</c:v>
                </c:pt>
                <c:pt idx="518">
                  <c:v>1544.8180853162119</c:v>
                </c:pt>
                <c:pt idx="519">
                  <c:v>1603.7280565009667</c:v>
                </c:pt>
                <c:pt idx="520">
                  <c:v>1651.3296511654521</c:v>
                </c:pt>
                <c:pt idx="521">
                  <c:v>1771.9468407099293</c:v>
                </c:pt>
                <c:pt idx="522">
                  <c:v>1649.8536753716069</c:v>
                </c:pt>
                <c:pt idx="523">
                  <c:v>1573.1111827798154</c:v>
                </c:pt>
                <c:pt idx="524">
                  <c:v>1619.9382306594594</c:v>
                </c:pt>
                <c:pt idx="525">
                  <c:v>1612.1428134490761</c:v>
                </c:pt>
                <c:pt idx="526">
                  <c:v>1612.3439749482234</c:v>
                </c:pt>
                <c:pt idx="527">
                  <c:v>1644.4364376165395</c:v>
                </c:pt>
                <c:pt idx="528">
                  <c:v>1576.4621662888674</c:v>
                </c:pt>
                <c:pt idx="529">
                  <c:v>1572.7425837837359</c:v>
                </c:pt>
                <c:pt idx="530">
                  <c:v>1597.2919258820227</c:v>
                </c:pt>
                <c:pt idx="531">
                  <c:v>1621.8662593950853</c:v>
                </c:pt>
                <c:pt idx="532">
                  <c:v>1622.0506822400482</c:v>
                </c:pt>
                <c:pt idx="533">
                  <c:v>1569.9613954331646</c:v>
                </c:pt>
                <c:pt idx="534">
                  <c:v>1615.3447003029628</c:v>
                </c:pt>
                <c:pt idx="535">
                  <c:v>1656.3112977703684</c:v>
                </c:pt>
                <c:pt idx="536">
                  <c:v>1738.6695312483482</c:v>
                </c:pt>
                <c:pt idx="537">
                  <c:v>1862.9966505532727</c:v>
                </c:pt>
                <c:pt idx="538">
                  <c:v>1858.4704984381633</c:v>
                </c:pt>
                <c:pt idx="539">
                  <c:v>1793.3567209767289</c:v>
                </c:pt>
                <c:pt idx="540">
                  <c:v>1793.4911852357757</c:v>
                </c:pt>
                <c:pt idx="541">
                  <c:v>1824.5095163082744</c:v>
                </c:pt>
                <c:pt idx="542">
                  <c:v>1849.7724555711873</c:v>
                </c:pt>
                <c:pt idx="543">
                  <c:v>1809.7129937421207</c:v>
                </c:pt>
                <c:pt idx="544">
                  <c:v>1772.0476556890956</c:v>
                </c:pt>
                <c:pt idx="545">
                  <c:v>1764.0837501762553</c:v>
                </c:pt>
                <c:pt idx="546">
                  <c:v>1761.2949314649829</c:v>
                </c:pt>
                <c:pt idx="547">
                  <c:v>1751.5181978149533</c:v>
                </c:pt>
                <c:pt idx="548">
                  <c:v>1760.7741410685924</c:v>
                </c:pt>
                <c:pt idx="549">
                  <c:v>1752.1061048284216</c:v>
                </c:pt>
                <c:pt idx="550">
                  <c:v>1695.4388207452741</c:v>
                </c:pt>
                <c:pt idx="551">
                  <c:v>1682.7853935892861</c:v>
                </c:pt>
                <c:pt idx="552">
                  <c:v>1672.0804591934177</c:v>
                </c:pt>
                <c:pt idx="553">
                  <c:v>1686.5610400586113</c:v>
                </c:pt>
                <c:pt idx="554">
                  <c:v>1703.1931357201067</c:v>
                </c:pt>
                <c:pt idx="555">
                  <c:v>1679.7818045465976</c:v>
                </c:pt>
                <c:pt idx="556">
                  <c:v>1673.9260196349801</c:v>
                </c:pt>
                <c:pt idx="557">
                  <c:v>1642.0046855044495</c:v>
                </c:pt>
                <c:pt idx="558">
                  <c:v>1618.0102534939078</c:v>
                </c:pt>
                <c:pt idx="559">
                  <c:v>1608.5387644406169</c:v>
                </c:pt>
                <c:pt idx="560">
                  <c:v>1605.0187030502598</c:v>
                </c:pt>
                <c:pt idx="561">
                  <c:v>1555.8894921366461</c:v>
                </c:pt>
                <c:pt idx="562">
                  <c:v>1525.3758145877157</c:v>
                </c:pt>
                <c:pt idx="563">
                  <c:v>1487.3425955985942</c:v>
                </c:pt>
                <c:pt idx="564">
                  <c:v>1480.7991019677929</c:v>
                </c:pt>
                <c:pt idx="565">
                  <c:v>1489.9367112851353</c:v>
                </c:pt>
                <c:pt idx="566">
                  <c:v>1505.0846854116246</c:v>
                </c:pt>
                <c:pt idx="567">
                  <c:v>1548.2515564743874</c:v>
                </c:pt>
                <c:pt idx="568">
                  <c:v>1537.7004047239229</c:v>
                </c:pt>
                <c:pt idx="569">
                  <c:v>1491.1584852172102</c:v>
                </c:pt>
                <c:pt idx="570">
                  <c:v>1502.5737715389278</c:v>
                </c:pt>
                <c:pt idx="571">
                  <c:v>1546.1244609998412</c:v>
                </c:pt>
                <c:pt idx="572">
                  <c:v>1556.7605336816889</c:v>
                </c:pt>
                <c:pt idx="573">
                  <c:v>1592.2808510936527</c:v>
                </c:pt>
                <c:pt idx="574">
                  <c:v>1565.0861880044909</c:v>
                </c:pt>
                <c:pt idx="575">
                  <c:v>1597.9288093986363</c:v>
                </c:pt>
                <c:pt idx="576">
                  <c:v>1571.6703061383785</c:v>
                </c:pt>
                <c:pt idx="577">
                  <c:v>1604.4655660169681</c:v>
                </c:pt>
                <c:pt idx="578">
                  <c:v>1563.6957229634938</c:v>
                </c:pt>
                <c:pt idx="579">
                  <c:v>1541.786709864256</c:v>
                </c:pt>
                <c:pt idx="580">
                  <c:v>1490.4053346960197</c:v>
                </c:pt>
                <c:pt idx="581">
                  <c:v>1419.0381737235148</c:v>
                </c:pt>
                <c:pt idx="582">
                  <c:v>1354.7818488087194</c:v>
                </c:pt>
                <c:pt idx="583">
                  <c:v>1403.3040693807566</c:v>
                </c:pt>
                <c:pt idx="584">
                  <c:v>1411.7810673297893</c:v>
                </c:pt>
                <c:pt idx="585">
                  <c:v>1487.4597473994233</c:v>
                </c:pt>
                <c:pt idx="586">
                  <c:v>1498.9247187187812</c:v>
                </c:pt>
                <c:pt idx="587">
                  <c:v>1550.7137018209189</c:v>
                </c:pt>
                <c:pt idx="588">
                  <c:v>1634.3913240092006</c:v>
                </c:pt>
                <c:pt idx="589">
                  <c:v>1618.0940775167271</c:v>
                </c:pt>
                <c:pt idx="590">
                  <c:v>1606.4602314162812</c:v>
                </c:pt>
                <c:pt idx="591">
                  <c:v>1479.1423938002463</c:v>
                </c:pt>
                <c:pt idx="592">
                  <c:v>1384.614113767344</c:v>
                </c:pt>
                <c:pt idx="593">
                  <c:v>1345.1406854253944</c:v>
                </c:pt>
                <c:pt idx="594">
                  <c:v>1344.0713637400761</c:v>
                </c:pt>
                <c:pt idx="595">
                  <c:v>1331.3574028112637</c:v>
                </c:pt>
                <c:pt idx="596">
                  <c:v>1277.2125559598078</c:v>
                </c:pt>
                <c:pt idx="597">
                  <c:v>1233.7442506556479</c:v>
                </c:pt>
                <c:pt idx="598">
                  <c:v>1220.1933098480317</c:v>
                </c:pt>
                <c:pt idx="599">
                  <c:v>1181.2687331584827</c:v>
                </c:pt>
                <c:pt idx="600">
                  <c:v>1183.2538426128417</c:v>
                </c:pt>
                <c:pt idx="601">
                  <c:v>1180.9184233113981</c:v>
                </c:pt>
                <c:pt idx="602">
                  <c:v>1185.2223046590007</c:v>
                </c:pt>
                <c:pt idx="603">
                  <c:v>1219.2254509246977</c:v>
                </c:pt>
                <c:pt idx="604">
                  <c:v>1229.5052249425505</c:v>
                </c:pt>
                <c:pt idx="605">
                  <c:v>1270.9682769882595</c:v>
                </c:pt>
                <c:pt idx="606">
                  <c:v>1284.7930326227154</c:v>
                </c:pt>
                <c:pt idx="607">
                  <c:v>1299.78872498229</c:v>
                </c:pt>
                <c:pt idx="608">
                  <c:v>1310.5442920512694</c:v>
                </c:pt>
                <c:pt idx="609">
                  <c:v>1350.3036784213884</c:v>
                </c:pt>
                <c:pt idx="610">
                  <c:v>1382.4076902060708</c:v>
                </c:pt>
                <c:pt idx="611">
                  <c:v>1348.3988512285014</c:v>
                </c:pt>
                <c:pt idx="612">
                  <c:v>1285.4776415262936</c:v>
                </c:pt>
                <c:pt idx="613">
                  <c:v>1265.3921616607965</c:v>
                </c:pt>
                <c:pt idx="614">
                  <c:v>1267.1450990101548</c:v>
                </c:pt>
                <c:pt idx="615">
                  <c:v>1282.1548277859235</c:v>
                </c:pt>
                <c:pt idx="616">
                  <c:v>1322.0193359001996</c:v>
                </c:pt>
                <c:pt idx="617">
                  <c:v>1339.6605421592176</c:v>
                </c:pt>
                <c:pt idx="618">
                  <c:v>1302.7948192415395</c:v>
                </c:pt>
                <c:pt idx="619">
                  <c:v>1361.4660932779639</c:v>
                </c:pt>
                <c:pt idx="620">
                  <c:v>1362.3183697332433</c:v>
                </c:pt>
                <c:pt idx="621">
                  <c:v>1406.1630824206095</c:v>
                </c:pt>
                <c:pt idx="622">
                  <c:v>1396.3659195561413</c:v>
                </c:pt>
                <c:pt idx="623">
                  <c:v>1382.039958279137</c:v>
                </c:pt>
                <c:pt idx="624">
                  <c:v>1423.9880738985012</c:v>
                </c:pt>
                <c:pt idx="625">
                  <c:v>1385.6504831865743</c:v>
                </c:pt>
                <c:pt idx="626">
                  <c:v>1327.8492550361789</c:v>
                </c:pt>
                <c:pt idx="627">
                  <c:v>1324.0405566026798</c:v>
                </c:pt>
                <c:pt idx="628">
                  <c:v>1379.5828794400325</c:v>
                </c:pt>
                <c:pt idx="629">
                  <c:v>1477.2179774700071</c:v>
                </c:pt>
                <c:pt idx="630">
                  <c:v>1727.0322878359343</c:v>
                </c:pt>
                <c:pt idx="631">
                  <c:v>2493.6923997317058</c:v>
                </c:pt>
                <c:pt idx="632">
                  <c:v>3566.0595504646903</c:v>
                </c:pt>
                <c:pt idx="633">
                  <c:v>4328.4787639452716</c:v>
                </c:pt>
                <c:pt idx="634">
                  <c:v>3381.1029339141751</c:v>
                </c:pt>
                <c:pt idx="635">
                  <c:v>1886.4066522031476</c:v>
                </c:pt>
                <c:pt idx="636">
                  <c:v>1592.5322346622988</c:v>
                </c:pt>
                <c:pt idx="637">
                  <c:v>1421.1619132900378</c:v>
                </c:pt>
                <c:pt idx="638">
                  <c:v>1290.8377919162353</c:v>
                </c:pt>
                <c:pt idx="639">
                  <c:v>1254.257538248848</c:v>
                </c:pt>
                <c:pt idx="640">
                  <c:v>1244.5929250823144</c:v>
                </c:pt>
                <c:pt idx="641">
                  <c:v>1200.6876044692447</c:v>
                </c:pt>
                <c:pt idx="642">
                  <c:v>1174.1126159533985</c:v>
                </c:pt>
                <c:pt idx="643">
                  <c:v>1190.1602921029985</c:v>
                </c:pt>
                <c:pt idx="644">
                  <c:v>1204.9922439517961</c:v>
                </c:pt>
                <c:pt idx="645">
                  <c:v>1214.1526765726412</c:v>
                </c:pt>
                <c:pt idx="646">
                  <c:v>1187.9748724130645</c:v>
                </c:pt>
                <c:pt idx="647">
                  <c:v>1191.261359291306</c:v>
                </c:pt>
                <c:pt idx="648">
                  <c:v>1192.679416244232</c:v>
                </c:pt>
                <c:pt idx="649">
                  <c:v>1191.1612618291915</c:v>
                </c:pt>
                <c:pt idx="650">
                  <c:v>1217.6568703664668</c:v>
                </c:pt>
                <c:pt idx="651">
                  <c:v>1209.430536485323</c:v>
                </c:pt>
                <c:pt idx="652">
                  <c:v>1208.6629993959571</c:v>
                </c:pt>
                <c:pt idx="653">
                  <c:v>1181.3855033463592</c:v>
                </c:pt>
                <c:pt idx="654">
                  <c:v>1228.4872163334039</c:v>
                </c:pt>
                <c:pt idx="655">
                  <c:v>1305.3834749439409</c:v>
                </c:pt>
                <c:pt idx="656">
                  <c:v>1320.8667582394194</c:v>
                </c:pt>
                <c:pt idx="657">
                  <c:v>1192.829564498885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026048"/>
        <c:axId val="249027584"/>
      </c:scatterChart>
      <c:valAx>
        <c:axId val="249026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49027584"/>
        <c:crosses val="autoZero"/>
        <c:crossBetween val="midCat"/>
      </c:valAx>
      <c:valAx>
        <c:axId val="249027584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49026048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3140594251186763"/>
          <c:y val="0.70343305624103913"/>
          <c:w val="0.19421513727716308"/>
          <c:h val="0.2181377770224827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33" r="0.75000000000000133" t="1" header="0.5" footer="0.5"/>
    <c:pageSetup paperSize="9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789434498497251E-2"/>
          <c:y val="3.2251328061116587E-2"/>
          <c:w val="0.89512464857973562"/>
          <c:h val="0.8733961196026967"/>
        </c:manualLayout>
      </c:layout>
      <c:scatterChart>
        <c:scatterStyle val="lineMarker"/>
        <c:varyColors val="0"/>
        <c:ser>
          <c:idx val="0"/>
          <c:order val="0"/>
          <c:tx>
            <c:strRef>
              <c:f>data!$AL$6</c:f>
              <c:strCache>
                <c:ptCount val="1"/>
                <c:pt idx="0">
                  <c:v>FEL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data!$AL$7:$AL$546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6.1558669507293241E-11</c:v>
                </c:pt>
                <c:pt idx="9">
                  <c:v>0</c:v>
                </c:pt>
                <c:pt idx="10">
                  <c:v>2.686210059706681E-10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8.3072521379695086E-10</c:v>
                </c:pt>
                <c:pt idx="16">
                  <c:v>0</c:v>
                </c:pt>
                <c:pt idx="17">
                  <c:v>8.7678672216758541E-11</c:v>
                </c:pt>
                <c:pt idx="18">
                  <c:v>2.3189214445535865E-10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7.4467543578980186E-10</c:v>
                </c:pt>
                <c:pt idx="23">
                  <c:v>1.7866666589034298E-10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3.8576755660458296E-10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4.8741100515282442E-10</c:v>
                </c:pt>
                <c:pt idx="50">
                  <c:v>4.2953788900369027E-10</c:v>
                </c:pt>
                <c:pt idx="51">
                  <c:v>0</c:v>
                </c:pt>
                <c:pt idx="52">
                  <c:v>0</c:v>
                </c:pt>
                <c:pt idx="53">
                  <c:v>4.8129144949073627E-10</c:v>
                </c:pt>
                <c:pt idx="54">
                  <c:v>0</c:v>
                </c:pt>
                <c:pt idx="55">
                  <c:v>0</c:v>
                </c:pt>
                <c:pt idx="56">
                  <c:v>4.8083562524039246E-10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4.0443845686416895E-9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4.5591476575538295E-9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1.1964597405225421E-9</c:v>
                </c:pt>
                <c:pt idx="95">
                  <c:v>1.8273629661257778E-9</c:v>
                </c:pt>
                <c:pt idx="96">
                  <c:v>0</c:v>
                </c:pt>
                <c:pt idx="97">
                  <c:v>0</c:v>
                </c:pt>
                <c:pt idx="98">
                  <c:v>3.2002561383343809E-9</c:v>
                </c:pt>
                <c:pt idx="99">
                  <c:v>0</c:v>
                </c:pt>
                <c:pt idx="100">
                  <c:v>0</c:v>
                </c:pt>
                <c:pt idx="101">
                  <c:v>7.7052595208947363E-9</c:v>
                </c:pt>
                <c:pt idx="102">
                  <c:v>1.5869339924644118E-9</c:v>
                </c:pt>
                <c:pt idx="103">
                  <c:v>1.8734867109569968E-8</c:v>
                </c:pt>
                <c:pt idx="104">
                  <c:v>0</c:v>
                </c:pt>
                <c:pt idx="105">
                  <c:v>0</c:v>
                </c:pt>
                <c:pt idx="106">
                  <c:v>1.8606730770250187E-8</c:v>
                </c:pt>
                <c:pt idx="107">
                  <c:v>0</c:v>
                </c:pt>
                <c:pt idx="108">
                  <c:v>0</c:v>
                </c:pt>
                <c:pt idx="109">
                  <c:v>3.8662551290799157E-9</c:v>
                </c:pt>
                <c:pt idx="110">
                  <c:v>1.105302464687968E-8</c:v>
                </c:pt>
                <c:pt idx="111">
                  <c:v>0</c:v>
                </c:pt>
                <c:pt idx="112">
                  <c:v>0</c:v>
                </c:pt>
                <c:pt idx="113">
                  <c:v>3.9659402067644685E-9</c:v>
                </c:pt>
                <c:pt idx="114">
                  <c:v>3.1849771054427874E-9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8.2066845496725409E-8</c:v>
                </c:pt>
                <c:pt idx="120">
                  <c:v>0</c:v>
                </c:pt>
                <c:pt idx="121">
                  <c:v>8.0008526659309363E-9</c:v>
                </c:pt>
                <c:pt idx="122">
                  <c:v>2.4543941743846202E-11</c:v>
                </c:pt>
                <c:pt idx="123">
                  <c:v>0</c:v>
                </c:pt>
                <c:pt idx="124">
                  <c:v>1.3169538735056282E-8</c:v>
                </c:pt>
                <c:pt idx="125">
                  <c:v>0</c:v>
                </c:pt>
                <c:pt idx="126">
                  <c:v>5.4995801866168999E-9</c:v>
                </c:pt>
                <c:pt idx="127">
                  <c:v>1.2025400567730955E-8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2.5917637427034515E-9</c:v>
                </c:pt>
                <c:pt idx="136">
                  <c:v>0</c:v>
                </c:pt>
                <c:pt idx="137">
                  <c:v>0</c:v>
                </c:pt>
                <c:pt idx="138">
                  <c:v>3.4898391676944473E-9</c:v>
                </c:pt>
                <c:pt idx="139">
                  <c:v>1.4525944387584655E-8</c:v>
                </c:pt>
                <c:pt idx="140">
                  <c:v>1.508761672710969E-7</c:v>
                </c:pt>
                <c:pt idx="141">
                  <c:v>4.405372651382716E-9</c:v>
                </c:pt>
                <c:pt idx="142">
                  <c:v>1.8472869642532222E-8</c:v>
                </c:pt>
                <c:pt idx="143">
                  <c:v>5.3912041477560747E-9</c:v>
                </c:pt>
                <c:pt idx="144">
                  <c:v>0</c:v>
                </c:pt>
                <c:pt idx="145">
                  <c:v>1.0897767678836614E-6</c:v>
                </c:pt>
                <c:pt idx="146">
                  <c:v>5.4269022071111521E-8</c:v>
                </c:pt>
                <c:pt idx="147">
                  <c:v>6.1311910022100116E-9</c:v>
                </c:pt>
                <c:pt idx="148">
                  <c:v>0</c:v>
                </c:pt>
                <c:pt idx="149">
                  <c:v>1.4058005886890729E-8</c:v>
                </c:pt>
                <c:pt idx="150">
                  <c:v>0</c:v>
                </c:pt>
                <c:pt idx="151">
                  <c:v>2.3956185540989795E-8</c:v>
                </c:pt>
                <c:pt idx="152">
                  <c:v>5.4600961243991825E-9</c:v>
                </c:pt>
                <c:pt idx="153">
                  <c:v>4.6572306282521394E-9</c:v>
                </c:pt>
                <c:pt idx="154">
                  <c:v>0</c:v>
                </c:pt>
                <c:pt idx="155">
                  <c:v>4.1603124220455892E-9</c:v>
                </c:pt>
                <c:pt idx="156">
                  <c:v>4.265868509801303E-9</c:v>
                </c:pt>
                <c:pt idx="157">
                  <c:v>6.7722791155489057E-8</c:v>
                </c:pt>
                <c:pt idx="158">
                  <c:v>0</c:v>
                </c:pt>
                <c:pt idx="159">
                  <c:v>3.1750402592991916E-8</c:v>
                </c:pt>
                <c:pt idx="160">
                  <c:v>1.2025192302070448E-8</c:v>
                </c:pt>
                <c:pt idx="161">
                  <c:v>4.0557475857043667E-9</c:v>
                </c:pt>
                <c:pt idx="162">
                  <c:v>3.6898481254919833E-9</c:v>
                </c:pt>
                <c:pt idx="163">
                  <c:v>2.1272560973105933E-8</c:v>
                </c:pt>
                <c:pt idx="164">
                  <c:v>6.1795990667596827E-9</c:v>
                </c:pt>
                <c:pt idx="165">
                  <c:v>5.5782150960477715E-8</c:v>
                </c:pt>
                <c:pt idx="166">
                  <c:v>4.0173396065811718E-9</c:v>
                </c:pt>
                <c:pt idx="167">
                  <c:v>4.2405934861274747E-9</c:v>
                </c:pt>
                <c:pt idx="168">
                  <c:v>3.7849220028909388E-9</c:v>
                </c:pt>
                <c:pt idx="169">
                  <c:v>5.8313183970136877E-9</c:v>
                </c:pt>
                <c:pt idx="170">
                  <c:v>5.2679467594342662E-9</c:v>
                </c:pt>
                <c:pt idx="171">
                  <c:v>3.3904891623163352E-9</c:v>
                </c:pt>
                <c:pt idx="172">
                  <c:v>4.0176719201763641E-9</c:v>
                </c:pt>
                <c:pt idx="173">
                  <c:v>3.71407790514404E-9</c:v>
                </c:pt>
                <c:pt idx="174">
                  <c:v>5.7631530695337001E-8</c:v>
                </c:pt>
                <c:pt idx="175">
                  <c:v>6.4776676701567025E-9</c:v>
                </c:pt>
                <c:pt idx="176">
                  <c:v>3.9093859828602017E-9</c:v>
                </c:pt>
                <c:pt idx="177">
                  <c:v>4.5628210360757727E-9</c:v>
                </c:pt>
                <c:pt idx="178">
                  <c:v>1.4090636463813037E-8</c:v>
                </c:pt>
                <c:pt idx="179">
                  <c:v>4.0009228321235441E-9</c:v>
                </c:pt>
                <c:pt idx="180">
                  <c:v>5.5944891550902006E-9</c:v>
                </c:pt>
                <c:pt idx="181">
                  <c:v>3.8278812952280594E-9</c:v>
                </c:pt>
                <c:pt idx="182">
                  <c:v>5.8850276033077447E-9</c:v>
                </c:pt>
                <c:pt idx="183">
                  <c:v>5.2321337625592277E-9</c:v>
                </c:pt>
                <c:pt idx="184">
                  <c:v>3.0087780030933769E-9</c:v>
                </c:pt>
                <c:pt idx="185">
                  <c:v>3.6740648002416322E-9</c:v>
                </c:pt>
                <c:pt idx="186">
                  <c:v>3.9441127467981733E-9</c:v>
                </c:pt>
                <c:pt idx="187">
                  <c:v>3.6439155063038043E-9</c:v>
                </c:pt>
                <c:pt idx="188">
                  <c:v>3.2578702231684411E-9</c:v>
                </c:pt>
                <c:pt idx="189">
                  <c:v>3.9914949852815061E-9</c:v>
                </c:pt>
                <c:pt idx="190">
                  <c:v>4.4621584937863406E-9</c:v>
                </c:pt>
                <c:pt idx="191">
                  <c:v>3.0643731618674329E-9</c:v>
                </c:pt>
                <c:pt idx="192">
                  <c:v>4.2364092284456498E-9</c:v>
                </c:pt>
                <c:pt idx="193">
                  <c:v>4.8049997190982319E-9</c:v>
                </c:pt>
                <c:pt idx="194">
                  <c:v>3.6181995452907909E-9</c:v>
                </c:pt>
                <c:pt idx="195">
                  <c:v>3.4334354359948713E-9</c:v>
                </c:pt>
                <c:pt idx="196">
                  <c:v>3.5176243377677836E-9</c:v>
                </c:pt>
                <c:pt idx="197">
                  <c:v>3.3666319367521017E-9</c:v>
                </c:pt>
                <c:pt idx="198">
                  <c:v>4.2812309578641298E-9</c:v>
                </c:pt>
                <c:pt idx="199">
                  <c:v>3.7087710449697593E-9</c:v>
                </c:pt>
                <c:pt idx="200">
                  <c:v>3.5102322497928401E-9</c:v>
                </c:pt>
                <c:pt idx="201">
                  <c:v>3.3944390953849408E-9</c:v>
                </c:pt>
                <c:pt idx="202">
                  <c:v>4.2043427387748266E-9</c:v>
                </c:pt>
                <c:pt idx="203">
                  <c:v>2.6394705002140015E-9</c:v>
                </c:pt>
                <c:pt idx="204">
                  <c:v>3.0876688458806037E-9</c:v>
                </c:pt>
                <c:pt idx="205">
                  <c:v>2.789940489786067E-9</c:v>
                </c:pt>
                <c:pt idx="206">
                  <c:v>3.2057417258340469E-9</c:v>
                </c:pt>
                <c:pt idx="207">
                  <c:v>2.950135859769421E-9</c:v>
                </c:pt>
                <c:pt idx="208">
                  <c:v>2.9941856384340772E-9</c:v>
                </c:pt>
                <c:pt idx="209">
                  <c:v>3.1410091326543843E-9</c:v>
                </c:pt>
                <c:pt idx="210">
                  <c:v>2.5571783703803844E-9</c:v>
                </c:pt>
                <c:pt idx="211">
                  <c:v>2.5101050550543211E-9</c:v>
                </c:pt>
                <c:pt idx="212">
                  <c:v>2.444709626244845E-9</c:v>
                </c:pt>
                <c:pt idx="213">
                  <c:v>3.2294995507252094E-9</c:v>
                </c:pt>
                <c:pt idx="214">
                  <c:v>2.6894557511944432E-9</c:v>
                </c:pt>
                <c:pt idx="215">
                  <c:v>2.6599753643688435E-9</c:v>
                </c:pt>
                <c:pt idx="216">
                  <c:v>2.5261618035522052E-9</c:v>
                </c:pt>
                <c:pt idx="217">
                  <c:v>2.4407622124169348E-9</c:v>
                </c:pt>
                <c:pt idx="218">
                  <c:v>2.3749062466022428E-9</c:v>
                </c:pt>
                <c:pt idx="219">
                  <c:v>2.6375545678585238E-9</c:v>
                </c:pt>
                <c:pt idx="220">
                  <c:v>2.1629333909630972E-9</c:v>
                </c:pt>
                <c:pt idx="221">
                  <c:v>2.4041626041523413E-9</c:v>
                </c:pt>
                <c:pt idx="222">
                  <c:v>2.4370170857912674E-9</c:v>
                </c:pt>
                <c:pt idx="223">
                  <c:v>2.2129128679976602E-9</c:v>
                </c:pt>
                <c:pt idx="224">
                  <c:v>2.1220505453732135E-9</c:v>
                </c:pt>
                <c:pt idx="225">
                  <c:v>2.1210601932119087E-9</c:v>
                </c:pt>
                <c:pt idx="226">
                  <c:v>2.2391415576076482E-9</c:v>
                </c:pt>
                <c:pt idx="227">
                  <c:v>2.194425626379454E-9</c:v>
                </c:pt>
                <c:pt idx="228">
                  <c:v>2.3830236670099881E-9</c:v>
                </c:pt>
                <c:pt idx="229">
                  <c:v>2.273623202472141E-9</c:v>
                </c:pt>
                <c:pt idx="230">
                  <c:v>2.1919436528914368E-9</c:v>
                </c:pt>
                <c:pt idx="231">
                  <c:v>2.0250210169972675E-9</c:v>
                </c:pt>
                <c:pt idx="232">
                  <c:v>1.9743504102018332E-9</c:v>
                </c:pt>
                <c:pt idx="233">
                  <c:v>2.0558599472074105E-9</c:v>
                </c:pt>
                <c:pt idx="234">
                  <c:v>1.9520415144089985E-9</c:v>
                </c:pt>
                <c:pt idx="235">
                  <c:v>1.9666753803556816E-9</c:v>
                </c:pt>
                <c:pt idx="236">
                  <c:v>2.1113888068642943E-9</c:v>
                </c:pt>
                <c:pt idx="237">
                  <c:v>2.1135126491705671E-9</c:v>
                </c:pt>
                <c:pt idx="238">
                  <c:v>2.1161307218475022E-9</c:v>
                </c:pt>
                <c:pt idx="239">
                  <c:v>1.9324840316335129E-9</c:v>
                </c:pt>
                <c:pt idx="240">
                  <c:v>1.8510267443819321E-9</c:v>
                </c:pt>
                <c:pt idx="241">
                  <c:v>1.8074858862337431E-9</c:v>
                </c:pt>
                <c:pt idx="242">
                  <c:v>1.9001389078280792E-9</c:v>
                </c:pt>
                <c:pt idx="243">
                  <c:v>1.8958893542579018E-9</c:v>
                </c:pt>
                <c:pt idx="244">
                  <c:v>1.7926878459042269E-9</c:v>
                </c:pt>
                <c:pt idx="245">
                  <c:v>1.8949987360840554E-9</c:v>
                </c:pt>
                <c:pt idx="246">
                  <c:v>1.8307158247673612E-9</c:v>
                </c:pt>
                <c:pt idx="247">
                  <c:v>1.8186429451588055E-9</c:v>
                </c:pt>
                <c:pt idx="248">
                  <c:v>1.8011548995819243E-9</c:v>
                </c:pt>
                <c:pt idx="249">
                  <c:v>1.7909918786635269E-9</c:v>
                </c:pt>
                <c:pt idx="250">
                  <c:v>1.7955977453028243E-9</c:v>
                </c:pt>
                <c:pt idx="251">
                  <c:v>1.7399016300556196E-9</c:v>
                </c:pt>
                <c:pt idx="252">
                  <c:v>1.7589049643405374E-9</c:v>
                </c:pt>
                <c:pt idx="253">
                  <c:v>1.6286625393286358E-9</c:v>
                </c:pt>
                <c:pt idx="254">
                  <c:v>1.7784728481813363E-9</c:v>
                </c:pt>
                <c:pt idx="255">
                  <c:v>1.7406580078984377E-9</c:v>
                </c:pt>
                <c:pt idx="256">
                  <c:v>1.6629053603520764E-9</c:v>
                </c:pt>
                <c:pt idx="257">
                  <c:v>1.7637102398800432E-9</c:v>
                </c:pt>
                <c:pt idx="258">
                  <c:v>1.6907685935437419E-9</c:v>
                </c:pt>
                <c:pt idx="259">
                  <c:v>1.5830403924734502E-9</c:v>
                </c:pt>
                <c:pt idx="260">
                  <c:v>1.5596140860056232E-9</c:v>
                </c:pt>
                <c:pt idx="261">
                  <c:v>1.5984462289419811E-9</c:v>
                </c:pt>
                <c:pt idx="262">
                  <c:v>1.5852753432277407E-9</c:v>
                </c:pt>
                <c:pt idx="263">
                  <c:v>1.5792590654129427E-9</c:v>
                </c:pt>
                <c:pt idx="264">
                  <c:v>1.587629360466848E-9</c:v>
                </c:pt>
                <c:pt idx="265">
                  <c:v>1.5636971523467251E-9</c:v>
                </c:pt>
                <c:pt idx="266">
                  <c:v>1.6468338407267368E-9</c:v>
                </c:pt>
                <c:pt idx="267">
                  <c:v>1.5608070336390743E-9</c:v>
                </c:pt>
                <c:pt idx="268">
                  <c:v>1.5249702333445329E-9</c:v>
                </c:pt>
                <c:pt idx="269">
                  <c:v>1.5711155998308774E-9</c:v>
                </c:pt>
                <c:pt idx="270">
                  <c:v>1.5828477217384606E-9</c:v>
                </c:pt>
                <c:pt idx="271">
                  <c:v>1.5606994658497285E-9</c:v>
                </c:pt>
                <c:pt idx="272">
                  <c:v>1.5239456293706786E-9</c:v>
                </c:pt>
                <c:pt idx="273">
                  <c:v>1.5299141918887131E-9</c:v>
                </c:pt>
                <c:pt idx="274">
                  <c:v>1.4757614557880226E-9</c:v>
                </c:pt>
                <c:pt idx="275">
                  <c:v>1.4645181201598671E-9</c:v>
                </c:pt>
                <c:pt idx="276">
                  <c:v>1.4202024628331835E-9</c:v>
                </c:pt>
                <c:pt idx="277">
                  <c:v>1.436182545198331E-9</c:v>
                </c:pt>
                <c:pt idx="278">
                  <c:v>1.4812900299063773E-9</c:v>
                </c:pt>
                <c:pt idx="279">
                  <c:v>1.415155444174489E-9</c:v>
                </c:pt>
                <c:pt idx="280">
                  <c:v>1.375095087932022E-9</c:v>
                </c:pt>
                <c:pt idx="281">
                  <c:v>1.4176342906257976E-9</c:v>
                </c:pt>
                <c:pt idx="282">
                  <c:v>1.4152025850651947E-9</c:v>
                </c:pt>
                <c:pt idx="283">
                  <c:v>1.4357042757689279E-9</c:v>
                </c:pt>
                <c:pt idx="284">
                  <c:v>1.4073022183425797E-9</c:v>
                </c:pt>
                <c:pt idx="285">
                  <c:v>1.4977571252957703E-9</c:v>
                </c:pt>
                <c:pt idx="286">
                  <c:v>1.5098231694638982E-9</c:v>
                </c:pt>
                <c:pt idx="287">
                  <c:v>1.4890457646362657E-9</c:v>
                </c:pt>
                <c:pt idx="288">
                  <c:v>1.5696017954085971E-9</c:v>
                </c:pt>
                <c:pt idx="289">
                  <c:v>1.502283794969087E-9</c:v>
                </c:pt>
                <c:pt idx="290">
                  <c:v>1.5061336010906506E-9</c:v>
                </c:pt>
                <c:pt idx="291">
                  <c:v>1.4371987191376816E-9</c:v>
                </c:pt>
                <c:pt idx="292">
                  <c:v>1.4016840565606549E-9</c:v>
                </c:pt>
                <c:pt idx="293">
                  <c:v>1.3851498033606438E-9</c:v>
                </c:pt>
                <c:pt idx="294">
                  <c:v>1.3313511085647735E-9</c:v>
                </c:pt>
                <c:pt idx="295">
                  <c:v>1.313119249553355E-9</c:v>
                </c:pt>
                <c:pt idx="296">
                  <c:v>1.2761934855764281E-9</c:v>
                </c:pt>
                <c:pt idx="297">
                  <c:v>1.3203899394414895E-9</c:v>
                </c:pt>
                <c:pt idx="298">
                  <c:v>1.3347604582820818E-9</c:v>
                </c:pt>
                <c:pt idx="299">
                  <c:v>1.3803677636912956E-9</c:v>
                </c:pt>
                <c:pt idx="300">
                  <c:v>1.392617537653625E-9</c:v>
                </c:pt>
                <c:pt idx="301">
                  <c:v>1.4974861406673176E-9</c:v>
                </c:pt>
                <c:pt idx="302">
                  <c:v>1.4966659215962809E-9</c:v>
                </c:pt>
                <c:pt idx="303">
                  <c:v>1.5998999265346405E-9</c:v>
                </c:pt>
                <c:pt idx="304">
                  <c:v>1.5344502674582971E-9</c:v>
                </c:pt>
                <c:pt idx="305">
                  <c:v>1.4329467457003599E-9</c:v>
                </c:pt>
                <c:pt idx="306">
                  <c:v>1.3880708025909536E-9</c:v>
                </c:pt>
                <c:pt idx="307">
                  <c:v>1.3125230302269287E-9</c:v>
                </c:pt>
                <c:pt idx="308">
                  <c:v>1.2537602422241553E-9</c:v>
                </c:pt>
                <c:pt idx="309">
                  <c:v>1.2043588020530317E-9</c:v>
                </c:pt>
                <c:pt idx="310">
                  <c:v>1.1732700668399559E-9</c:v>
                </c:pt>
                <c:pt idx="311">
                  <c:v>1.1223261180094454E-9</c:v>
                </c:pt>
                <c:pt idx="312">
                  <c:v>1.0716926468533581E-9</c:v>
                </c:pt>
                <c:pt idx="313">
                  <c:v>1.0694984437249125E-9</c:v>
                </c:pt>
                <c:pt idx="314">
                  <c:v>1.1655315777481807E-9</c:v>
                </c:pt>
                <c:pt idx="315">
                  <c:v>1.1915644032013682E-9</c:v>
                </c:pt>
                <c:pt idx="316">
                  <c:v>1.2025662059784596E-9</c:v>
                </c:pt>
                <c:pt idx="317">
                  <c:v>1.1917363943262122E-9</c:v>
                </c:pt>
                <c:pt idx="318">
                  <c:v>1.1692503410180583E-9</c:v>
                </c:pt>
                <c:pt idx="319">
                  <c:v>1.2134830673001417E-9</c:v>
                </c:pt>
                <c:pt idx="320">
                  <c:v>1.191631291771407E-9</c:v>
                </c:pt>
                <c:pt idx="321">
                  <c:v>1.1755989897993965E-9</c:v>
                </c:pt>
                <c:pt idx="322">
                  <c:v>1.1695747189541729E-9</c:v>
                </c:pt>
                <c:pt idx="323">
                  <c:v>1.1812859979753982E-9</c:v>
                </c:pt>
                <c:pt idx="324">
                  <c:v>1.1864335712790601E-9</c:v>
                </c:pt>
                <c:pt idx="325">
                  <c:v>1.1709764083638499E-9</c:v>
                </c:pt>
                <c:pt idx="326">
                  <c:v>1.1605257155788829E-9</c:v>
                </c:pt>
                <c:pt idx="327">
                  <c:v>1.1566727722678298E-9</c:v>
                </c:pt>
                <c:pt idx="328">
                  <c:v>1.1813525177360521E-9</c:v>
                </c:pt>
                <c:pt idx="329">
                  <c:v>1.1567869580770524E-9</c:v>
                </c:pt>
                <c:pt idx="330">
                  <c:v>1.153186406268879E-9</c:v>
                </c:pt>
                <c:pt idx="331">
                  <c:v>1.1445943013936707E-9</c:v>
                </c:pt>
                <c:pt idx="332">
                  <c:v>1.1639305668782636E-9</c:v>
                </c:pt>
                <c:pt idx="333">
                  <c:v>1.1708008969044612E-9</c:v>
                </c:pt>
                <c:pt idx="334">
                  <c:v>1.1506065717690044E-9</c:v>
                </c:pt>
                <c:pt idx="335">
                  <c:v>1.1512605140596265E-9</c:v>
                </c:pt>
                <c:pt idx="336">
                  <c:v>1.1720103570789805E-9</c:v>
                </c:pt>
                <c:pt idx="337">
                  <c:v>1.1486111090299645E-9</c:v>
                </c:pt>
                <c:pt idx="338">
                  <c:v>1.1508304677485307E-9</c:v>
                </c:pt>
                <c:pt idx="339">
                  <c:v>1.1522181702179492E-9</c:v>
                </c:pt>
                <c:pt idx="340">
                  <c:v>1.135045296277299E-9</c:v>
                </c:pt>
                <c:pt idx="341">
                  <c:v>1.1408673361075661E-9</c:v>
                </c:pt>
                <c:pt idx="342">
                  <c:v>1.1700116989314041E-9</c:v>
                </c:pt>
                <c:pt idx="343">
                  <c:v>1.1580013382942178E-9</c:v>
                </c:pt>
                <c:pt idx="344">
                  <c:v>1.1540511193389379E-9</c:v>
                </c:pt>
                <c:pt idx="345">
                  <c:v>1.1492359912096077E-9</c:v>
                </c:pt>
                <c:pt idx="346">
                  <c:v>1.146028649413501E-9</c:v>
                </c:pt>
                <c:pt idx="347">
                  <c:v>1.1275521647595435E-9</c:v>
                </c:pt>
                <c:pt idx="348">
                  <c:v>1.1474638607603003E-9</c:v>
                </c:pt>
                <c:pt idx="349">
                  <c:v>1.1416459791739408E-9</c:v>
                </c:pt>
                <c:pt idx="350">
                  <c:v>1.142306721761678E-9</c:v>
                </c:pt>
                <c:pt idx="351">
                  <c:v>1.1420782048140368E-9</c:v>
                </c:pt>
                <c:pt idx="352">
                  <c:v>1.1392080003152437E-9</c:v>
                </c:pt>
                <c:pt idx="353">
                  <c:v>1.1496541662449375E-9</c:v>
                </c:pt>
                <c:pt idx="354">
                  <c:v>1.1445964775483438E-9</c:v>
                </c:pt>
                <c:pt idx="355">
                  <c:v>1.1306826197045023E-9</c:v>
                </c:pt>
                <c:pt idx="356">
                  <c:v>1.145384070092657E-9</c:v>
                </c:pt>
                <c:pt idx="357">
                  <c:v>1.126982554577298E-9</c:v>
                </c:pt>
                <c:pt idx="358">
                  <c:v>1.1412650155236462E-9</c:v>
                </c:pt>
                <c:pt idx="359">
                  <c:v>1.1442552762981416E-9</c:v>
                </c:pt>
                <c:pt idx="360">
                  <c:v>1.1233930910202432E-9</c:v>
                </c:pt>
                <c:pt idx="361">
                  <c:v>1.1343462883123896E-9</c:v>
                </c:pt>
                <c:pt idx="362">
                  <c:v>1.131809096200466E-9</c:v>
                </c:pt>
                <c:pt idx="363">
                  <c:v>1.1270620964132835E-9</c:v>
                </c:pt>
                <c:pt idx="364">
                  <c:v>1.1081515007469298E-9</c:v>
                </c:pt>
                <c:pt idx="365">
                  <c:v>1.1278271359664644E-9</c:v>
                </c:pt>
                <c:pt idx="366">
                  <c:v>1.1086977645393299E-9</c:v>
                </c:pt>
                <c:pt idx="367">
                  <c:v>1.1141009607901041E-9</c:v>
                </c:pt>
                <c:pt idx="368">
                  <c:v>1.1117714637078909E-9</c:v>
                </c:pt>
                <c:pt idx="369">
                  <c:v>1.1124993683869206E-9</c:v>
                </c:pt>
                <c:pt idx="370">
                  <c:v>1.1133802104185038E-9</c:v>
                </c:pt>
                <c:pt idx="371">
                  <c:v>1.1084101403363535E-9</c:v>
                </c:pt>
                <c:pt idx="372">
                  <c:v>1.1098756298150245E-9</c:v>
                </c:pt>
                <c:pt idx="373">
                  <c:v>1.09450403332558E-9</c:v>
                </c:pt>
                <c:pt idx="374">
                  <c:v>1.1004235695701126E-9</c:v>
                </c:pt>
                <c:pt idx="375">
                  <c:v>1.0953834387223385E-9</c:v>
                </c:pt>
                <c:pt idx="376">
                  <c:v>1.083772483488873E-9</c:v>
                </c:pt>
                <c:pt idx="377">
                  <c:v>1.085769632118056E-9</c:v>
                </c:pt>
                <c:pt idx="378">
                  <c:v>1.0784556138785716E-9</c:v>
                </c:pt>
                <c:pt idx="379">
                  <c:v>1.0628787052141394E-9</c:v>
                </c:pt>
                <c:pt idx="380">
                  <c:v>1.048083076406222E-9</c:v>
                </c:pt>
                <c:pt idx="381">
                  <c:v>1.0564334475418906E-9</c:v>
                </c:pt>
                <c:pt idx="382">
                  <c:v>1.0627826986256044E-9</c:v>
                </c:pt>
                <c:pt idx="383">
                  <c:v>1.0513645351274406E-9</c:v>
                </c:pt>
                <c:pt idx="384">
                  <c:v>1.0492017440071805E-9</c:v>
                </c:pt>
                <c:pt idx="385">
                  <c:v>1.0376039755437902E-9</c:v>
                </c:pt>
                <c:pt idx="386">
                  <c:v>1.0369395277529427E-9</c:v>
                </c:pt>
                <c:pt idx="387">
                  <c:v>1.0701937856494383E-9</c:v>
                </c:pt>
                <c:pt idx="388">
                  <c:v>1.0149568954728966E-9</c:v>
                </c:pt>
                <c:pt idx="389">
                  <c:v>1.0040382151409205E-9</c:v>
                </c:pt>
                <c:pt idx="390">
                  <c:v>1.004136974152135E-9</c:v>
                </c:pt>
                <c:pt idx="391">
                  <c:v>9.9937030706421583E-10</c:v>
                </c:pt>
                <c:pt idx="392">
                  <c:v>9.9160780883869014E-10</c:v>
                </c:pt>
                <c:pt idx="393">
                  <c:v>9.8434716702544593E-10</c:v>
                </c:pt>
                <c:pt idx="394">
                  <c:v>9.8150614512566357E-10</c:v>
                </c:pt>
                <c:pt idx="395">
                  <c:v>9.7487242440134697E-10</c:v>
                </c:pt>
                <c:pt idx="396">
                  <c:v>9.651292026528798E-10</c:v>
                </c:pt>
                <c:pt idx="397">
                  <c:v>9.5985530722746577E-10</c:v>
                </c:pt>
                <c:pt idx="398">
                  <c:v>9.5195505024984097E-10</c:v>
                </c:pt>
                <c:pt idx="399">
                  <c:v>9.4550414829329352E-10</c:v>
                </c:pt>
                <c:pt idx="400">
                  <c:v>9.3377290987086915E-10</c:v>
                </c:pt>
                <c:pt idx="401">
                  <c:v>9.3203354804708864E-10</c:v>
                </c:pt>
                <c:pt idx="402">
                  <c:v>9.2189994827653691E-10</c:v>
                </c:pt>
                <c:pt idx="403">
                  <c:v>9.1688967417847009E-10</c:v>
                </c:pt>
                <c:pt idx="404">
                  <c:v>9.1209611747176895E-10</c:v>
                </c:pt>
                <c:pt idx="405">
                  <c:v>8.9787970227330461E-10</c:v>
                </c:pt>
                <c:pt idx="406">
                  <c:v>8.9737407652637336E-10</c:v>
                </c:pt>
                <c:pt idx="407">
                  <c:v>8.89815969672024E-10</c:v>
                </c:pt>
                <c:pt idx="408">
                  <c:v>8.8487133029558585E-10</c:v>
                </c:pt>
                <c:pt idx="409">
                  <c:v>8.7299928870491333E-10</c:v>
                </c:pt>
                <c:pt idx="410">
                  <c:v>8.693806641218354E-10</c:v>
                </c:pt>
                <c:pt idx="411">
                  <c:v>8.5981425007024993E-10</c:v>
                </c:pt>
                <c:pt idx="412">
                  <c:v>8.5276276065256832E-10</c:v>
                </c:pt>
                <c:pt idx="413">
                  <c:v>8.4586305677084239E-10</c:v>
                </c:pt>
                <c:pt idx="414">
                  <c:v>8.3813626587476663E-10</c:v>
                </c:pt>
                <c:pt idx="415">
                  <c:v>8.3033164266779699E-10</c:v>
                </c:pt>
                <c:pt idx="416">
                  <c:v>8.3045514639026523E-10</c:v>
                </c:pt>
                <c:pt idx="417">
                  <c:v>8.1619158981199457E-10</c:v>
                </c:pt>
                <c:pt idx="418">
                  <c:v>8.1138691473605963E-10</c:v>
                </c:pt>
                <c:pt idx="419">
                  <c:v>8.0570480219516715E-10</c:v>
                </c:pt>
                <c:pt idx="420">
                  <c:v>8.0105335965854151E-10</c:v>
                </c:pt>
                <c:pt idx="421">
                  <c:v>7.897296899942609E-10</c:v>
                </c:pt>
                <c:pt idx="422">
                  <c:v>7.8485833158356358E-10</c:v>
                </c:pt>
                <c:pt idx="423">
                  <c:v>7.8366534487222271E-10</c:v>
                </c:pt>
                <c:pt idx="424">
                  <c:v>7.8004799652431982E-10</c:v>
                </c:pt>
                <c:pt idx="425">
                  <c:v>7.7831057221523769E-10</c:v>
                </c:pt>
                <c:pt idx="426">
                  <c:v>7.6456864952430493E-10</c:v>
                </c:pt>
                <c:pt idx="427">
                  <c:v>7.6527449664726086E-10</c:v>
                </c:pt>
                <c:pt idx="428">
                  <c:v>7.5791450200429917E-10</c:v>
                </c:pt>
                <c:pt idx="429">
                  <c:v>7.5464114889457945E-10</c:v>
                </c:pt>
                <c:pt idx="430">
                  <c:v>7.4251957226932315E-10</c:v>
                </c:pt>
                <c:pt idx="431">
                  <c:v>7.3712450782969662E-10</c:v>
                </c:pt>
                <c:pt idx="432">
                  <c:v>7.3290960141373964E-10</c:v>
                </c:pt>
                <c:pt idx="433">
                  <c:v>7.2604962429209436E-10</c:v>
                </c:pt>
                <c:pt idx="434">
                  <c:v>7.1925169734974247E-10</c:v>
                </c:pt>
                <c:pt idx="435">
                  <c:v>7.1684486095228343E-10</c:v>
                </c:pt>
                <c:pt idx="436">
                  <c:v>7.0845100820876046E-10</c:v>
                </c:pt>
                <c:pt idx="437">
                  <c:v>7.0676463129738729E-10</c:v>
                </c:pt>
                <c:pt idx="438">
                  <c:v>7.0102190020804017E-10</c:v>
                </c:pt>
                <c:pt idx="439">
                  <c:v>6.939554415959143E-10</c:v>
                </c:pt>
                <c:pt idx="440">
                  <c:v>6.963497869148997E-10</c:v>
                </c:pt>
                <c:pt idx="441">
                  <c:v>6.7965908368387434E-10</c:v>
                </c:pt>
                <c:pt idx="442">
                  <c:v>6.8556840458640604E-10</c:v>
                </c:pt>
                <c:pt idx="443">
                  <c:v>6.7661795014980877E-10</c:v>
                </c:pt>
                <c:pt idx="444">
                  <c:v>6.6691330961446299E-10</c:v>
                </c:pt>
                <c:pt idx="445">
                  <c:v>6.672183662605377E-10</c:v>
                </c:pt>
                <c:pt idx="446">
                  <c:v>6.6155961975054125E-10</c:v>
                </c:pt>
                <c:pt idx="447">
                  <c:v>6.5652631890022486E-10</c:v>
                </c:pt>
                <c:pt idx="448">
                  <c:v>6.5552189171334765E-10</c:v>
                </c:pt>
                <c:pt idx="449">
                  <c:v>6.458707369591495E-10</c:v>
                </c:pt>
                <c:pt idx="450">
                  <c:v>6.4672293262249738E-10</c:v>
                </c:pt>
                <c:pt idx="451">
                  <c:v>6.4031904802978526E-10</c:v>
                </c:pt>
                <c:pt idx="452">
                  <c:v>6.4136296333279278E-10</c:v>
                </c:pt>
                <c:pt idx="453">
                  <c:v>6.3443230435992752E-10</c:v>
                </c:pt>
                <c:pt idx="454">
                  <c:v>6.2972807555172705E-10</c:v>
                </c:pt>
                <c:pt idx="455">
                  <c:v>6.259670305100508E-10</c:v>
                </c:pt>
                <c:pt idx="456">
                  <c:v>6.2541792031717541E-10</c:v>
                </c:pt>
                <c:pt idx="457">
                  <c:v>6.1846512106879636E-10</c:v>
                </c:pt>
                <c:pt idx="458">
                  <c:v>6.1716440157379189E-10</c:v>
                </c:pt>
                <c:pt idx="459">
                  <c:v>6.0033297503659887E-10</c:v>
                </c:pt>
                <c:pt idx="460">
                  <c:v>5.9549089675271583E-10</c:v>
                </c:pt>
                <c:pt idx="461">
                  <c:v>6.0336950485588862E-10</c:v>
                </c:pt>
                <c:pt idx="462">
                  <c:v>5.9027382044138309E-10</c:v>
                </c:pt>
                <c:pt idx="463">
                  <c:v>5.8665095019397998E-10</c:v>
                </c:pt>
                <c:pt idx="464">
                  <c:v>5.7719097609898704E-10</c:v>
                </c:pt>
                <c:pt idx="465">
                  <c:v>5.8166294828827105E-10</c:v>
                </c:pt>
                <c:pt idx="466">
                  <c:v>5.7042617901615914E-10</c:v>
                </c:pt>
                <c:pt idx="467">
                  <c:v>5.7097075199447626E-10</c:v>
                </c:pt>
                <c:pt idx="468">
                  <c:v>5.6847309396852215E-10</c:v>
                </c:pt>
                <c:pt idx="469">
                  <c:v>5.661241811494169E-10</c:v>
                </c:pt>
                <c:pt idx="470">
                  <c:v>5.5989088558294254E-10</c:v>
                </c:pt>
                <c:pt idx="471">
                  <c:v>5.630572835265221E-10</c:v>
                </c:pt>
                <c:pt idx="472">
                  <c:v>5.5493356444815703E-10</c:v>
                </c:pt>
                <c:pt idx="473">
                  <c:v>5.5697210211701517E-10</c:v>
                </c:pt>
                <c:pt idx="474">
                  <c:v>5.5148022530934974E-10</c:v>
                </c:pt>
                <c:pt idx="475">
                  <c:v>5.4784901045326557E-10</c:v>
                </c:pt>
                <c:pt idx="476">
                  <c:v>5.4893485866838927E-10</c:v>
                </c:pt>
                <c:pt idx="477">
                  <c:v>5.4474416645891826E-10</c:v>
                </c:pt>
                <c:pt idx="478">
                  <c:v>5.4085522390059503E-10</c:v>
                </c:pt>
                <c:pt idx="479">
                  <c:v>5.3856688284009453E-10</c:v>
                </c:pt>
                <c:pt idx="480">
                  <c:v>5.4080413220089458E-10</c:v>
                </c:pt>
                <c:pt idx="481">
                  <c:v>5.3524877380749963E-10</c:v>
                </c:pt>
                <c:pt idx="482">
                  <c:v>5.3433717900723291E-10</c:v>
                </c:pt>
                <c:pt idx="483">
                  <c:v>5.3230100843624335E-10</c:v>
                </c:pt>
                <c:pt idx="484">
                  <c:v>5.314154095414991E-10</c:v>
                </c:pt>
                <c:pt idx="485">
                  <c:v>5.2741185267881957E-10</c:v>
                </c:pt>
                <c:pt idx="486">
                  <c:v>5.2519129954828248E-10</c:v>
                </c:pt>
                <c:pt idx="487">
                  <c:v>5.2422180770268335E-10</c:v>
                </c:pt>
                <c:pt idx="488">
                  <c:v>5.2041492114591281E-10</c:v>
                </c:pt>
                <c:pt idx="489">
                  <c:v>5.1551955703006839E-10</c:v>
                </c:pt>
                <c:pt idx="490">
                  <c:v>5.1573474392513874E-10</c:v>
                </c:pt>
                <c:pt idx="491">
                  <c:v>5.1244626350011117E-10</c:v>
                </c:pt>
                <c:pt idx="492">
                  <c:v>5.1364700939887782E-10</c:v>
                </c:pt>
                <c:pt idx="493">
                  <c:v>5.1178562691593869E-10</c:v>
                </c:pt>
                <c:pt idx="494">
                  <c:v>5.074551249524178E-10</c:v>
                </c:pt>
                <c:pt idx="495">
                  <c:v>5.0586197226707193E-10</c:v>
                </c:pt>
                <c:pt idx="496">
                  <c:v>5.0230414282948538E-10</c:v>
                </c:pt>
                <c:pt idx="497">
                  <c:v>5.0220934616869696E-10</c:v>
                </c:pt>
                <c:pt idx="498">
                  <c:v>5.0109092944228855E-10</c:v>
                </c:pt>
                <c:pt idx="499">
                  <c:v>4.9770142376932977E-10</c:v>
                </c:pt>
                <c:pt idx="500">
                  <c:v>4.9379941669669371E-10</c:v>
                </c:pt>
                <c:pt idx="501">
                  <c:v>4.919801694941644E-10</c:v>
                </c:pt>
                <c:pt idx="502">
                  <c:v>4.9324222030684338E-10</c:v>
                </c:pt>
                <c:pt idx="503">
                  <c:v>4.9103233370650456E-10</c:v>
                </c:pt>
                <c:pt idx="504">
                  <c:v>4.8908009185857683E-10</c:v>
                </c:pt>
                <c:pt idx="505">
                  <c:v>4.8729738706125902E-10</c:v>
                </c:pt>
                <c:pt idx="506">
                  <c:v>4.8474803696397942E-10</c:v>
                </c:pt>
                <c:pt idx="507">
                  <c:v>4.8166901671784393E-10</c:v>
                </c:pt>
                <c:pt idx="508">
                  <c:v>4.8204224747718373E-10</c:v>
                </c:pt>
                <c:pt idx="509">
                  <c:v>4.8043093347872179E-10</c:v>
                </c:pt>
                <c:pt idx="510">
                  <c:v>4.7845496891217948E-10</c:v>
                </c:pt>
                <c:pt idx="511">
                  <c:v>4.7501709812936929E-10</c:v>
                </c:pt>
                <c:pt idx="512">
                  <c:v>4.7459605363236925E-10</c:v>
                </c:pt>
                <c:pt idx="513">
                  <c:v>4.73900450760407E-10</c:v>
                </c:pt>
                <c:pt idx="514">
                  <c:v>4.7316272510280003E-10</c:v>
                </c:pt>
                <c:pt idx="515">
                  <c:v>4.66419463535031E-10</c:v>
                </c:pt>
                <c:pt idx="516">
                  <c:v>4.6747489950002376E-10</c:v>
                </c:pt>
                <c:pt idx="517">
                  <c:v>4.6702982701489962E-10</c:v>
                </c:pt>
                <c:pt idx="518">
                  <c:v>4.6576778543859059E-10</c:v>
                </c:pt>
                <c:pt idx="519">
                  <c:v>4.6298842683509924E-10</c:v>
                </c:pt>
                <c:pt idx="520">
                  <c:v>4.5993117255128834E-10</c:v>
                </c:pt>
                <c:pt idx="521">
                  <c:v>4.5848865597030317E-10</c:v>
                </c:pt>
                <c:pt idx="522">
                  <c:v>4.5461910271727989E-10</c:v>
                </c:pt>
                <c:pt idx="523">
                  <c:v>4.5587950928045846E-10</c:v>
                </c:pt>
                <c:pt idx="524">
                  <c:v>4.5117047299633607E-10</c:v>
                </c:pt>
                <c:pt idx="525">
                  <c:v>4.5129902470985382E-10</c:v>
                </c:pt>
                <c:pt idx="526">
                  <c:v>4.4940379241095159E-10</c:v>
                </c:pt>
                <c:pt idx="527">
                  <c:v>4.488369202021905E-10</c:v>
                </c:pt>
                <c:pt idx="528">
                  <c:v>4.4768194729149981E-10</c:v>
                </c:pt>
                <c:pt idx="529">
                  <c:v>4.4506918322756121E-10</c:v>
                </c:pt>
                <c:pt idx="530">
                  <c:v>4.4411206004321094E-10</c:v>
                </c:pt>
                <c:pt idx="531">
                  <c:v>4.4121140903139895E-10</c:v>
                </c:pt>
                <c:pt idx="532">
                  <c:v>4.416685810883596E-10</c:v>
                </c:pt>
                <c:pt idx="533">
                  <c:v>4.3980764925952134E-10</c:v>
                </c:pt>
                <c:pt idx="534">
                  <c:v>4.3602292186210416E-10</c:v>
                </c:pt>
                <c:pt idx="535">
                  <c:v>4.3703720293825825E-10</c:v>
                </c:pt>
                <c:pt idx="536">
                  <c:v>4.349839855074036E-10</c:v>
                </c:pt>
                <c:pt idx="537">
                  <c:v>4.3630665703280975E-10</c:v>
                </c:pt>
                <c:pt idx="538">
                  <c:v>4.3437998078501158E-10</c:v>
                </c:pt>
                <c:pt idx="539">
                  <c:v>4.3333074144686579E-10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data!$AM$6</c:f>
              <c:strCache>
                <c:ptCount val="1"/>
                <c:pt idx="0">
                  <c:v>Deuterium cal raw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data!$AM$7:$AM$546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1.9262766924951249E-6</c:v>
                </c:pt>
                <c:pt idx="6">
                  <c:v>7.4534086299327973E-7</c:v>
                </c:pt>
                <c:pt idx="7">
                  <c:v>6.5840301175323954E-7</c:v>
                </c:pt>
                <c:pt idx="8">
                  <c:v>6.0670546955091561E-7</c:v>
                </c:pt>
                <c:pt idx="9">
                  <c:v>7.7552220233808081E-7</c:v>
                </c:pt>
                <c:pt idx="10">
                  <c:v>5.5387862296480108E-7</c:v>
                </c:pt>
                <c:pt idx="11">
                  <c:v>5.3647516624626867E-7</c:v>
                </c:pt>
                <c:pt idx="12">
                  <c:v>3.0069389414504594E-7</c:v>
                </c:pt>
                <c:pt idx="13">
                  <c:v>4.204769409725964E-7</c:v>
                </c:pt>
                <c:pt idx="14">
                  <c:v>3.2095391488015202E-7</c:v>
                </c:pt>
                <c:pt idx="15">
                  <c:v>3.2443107127569522E-7</c:v>
                </c:pt>
                <c:pt idx="16">
                  <c:v>2.8551028755963557E-7</c:v>
                </c:pt>
                <c:pt idx="17">
                  <c:v>2.4051023233796045E-7</c:v>
                </c:pt>
                <c:pt idx="18">
                  <c:v>2.4433196677447071E-7</c:v>
                </c:pt>
                <c:pt idx="19">
                  <c:v>2.7624796214331207E-7</c:v>
                </c:pt>
                <c:pt idx="20">
                  <c:v>2.126229560915045E-7</c:v>
                </c:pt>
                <c:pt idx="21">
                  <c:v>1.9289611525367036E-7</c:v>
                </c:pt>
                <c:pt idx="22">
                  <c:v>1.9969316568183056E-7</c:v>
                </c:pt>
                <c:pt idx="23">
                  <c:v>1.8700287801005945E-7</c:v>
                </c:pt>
                <c:pt idx="24">
                  <c:v>1.7189115560056867E-7</c:v>
                </c:pt>
                <c:pt idx="25">
                  <c:v>1.5657367775011107E-7</c:v>
                </c:pt>
                <c:pt idx="26">
                  <c:v>1.6293820869770529E-7</c:v>
                </c:pt>
                <c:pt idx="27">
                  <c:v>1.694720196459255E-7</c:v>
                </c:pt>
                <c:pt idx="28">
                  <c:v>1.2095769550440314E-7</c:v>
                </c:pt>
                <c:pt idx="29">
                  <c:v>1.4173189898529082E-7</c:v>
                </c:pt>
                <c:pt idx="30">
                  <c:v>1.2027689663998843E-7</c:v>
                </c:pt>
                <c:pt idx="31">
                  <c:v>1.0827817730183198E-7</c:v>
                </c:pt>
                <c:pt idx="32">
                  <c:v>1.0860295097942622E-7</c:v>
                </c:pt>
                <c:pt idx="33">
                  <c:v>1.0101359295344658E-7</c:v>
                </c:pt>
                <c:pt idx="34">
                  <c:v>9.3180684863129337E-8</c:v>
                </c:pt>
                <c:pt idx="35">
                  <c:v>8.4105967516342852E-8</c:v>
                </c:pt>
                <c:pt idx="36">
                  <c:v>7.9110445093213671E-8</c:v>
                </c:pt>
                <c:pt idx="37">
                  <c:v>7.4829428655327758E-8</c:v>
                </c:pt>
                <c:pt idx="38">
                  <c:v>6.5834151758741738E-8</c:v>
                </c:pt>
                <c:pt idx="39">
                  <c:v>6.8326872846473534E-8</c:v>
                </c:pt>
                <c:pt idx="40">
                  <c:v>6.0949980916362879E-8</c:v>
                </c:pt>
                <c:pt idx="41">
                  <c:v>6.1880188643104328E-8</c:v>
                </c:pt>
                <c:pt idx="42">
                  <c:v>5.7432673831477744E-8</c:v>
                </c:pt>
                <c:pt idx="43">
                  <c:v>5.2431981318863058E-8</c:v>
                </c:pt>
                <c:pt idx="44">
                  <c:v>4.990450201107791E-8</c:v>
                </c:pt>
                <c:pt idx="45">
                  <c:v>4.5305526986212885E-8</c:v>
                </c:pt>
                <c:pt idx="46">
                  <c:v>4.5540683613602485E-8</c:v>
                </c:pt>
                <c:pt idx="47">
                  <c:v>4.1032783212768603E-8</c:v>
                </c:pt>
                <c:pt idx="48">
                  <c:v>3.9595530963029069E-8</c:v>
                </c:pt>
                <c:pt idx="49">
                  <c:v>3.8805367781058541E-8</c:v>
                </c:pt>
                <c:pt idx="50">
                  <c:v>3.6204961975772059E-8</c:v>
                </c:pt>
                <c:pt idx="51">
                  <c:v>3.4287299656443977E-8</c:v>
                </c:pt>
                <c:pt idx="52">
                  <c:v>3.2144373875702077E-8</c:v>
                </c:pt>
                <c:pt idx="53">
                  <c:v>3.08977661683979E-8</c:v>
                </c:pt>
                <c:pt idx="54">
                  <c:v>2.9582382585506769E-8</c:v>
                </c:pt>
                <c:pt idx="55">
                  <c:v>2.8152825357225198E-8</c:v>
                </c:pt>
                <c:pt idx="56">
                  <c:v>2.6566115348360575E-8</c:v>
                </c:pt>
                <c:pt idx="57">
                  <c:v>2.5643778538692596E-8</c:v>
                </c:pt>
                <c:pt idx="58">
                  <c:v>2.369423913438505E-8</c:v>
                </c:pt>
                <c:pt idx="59">
                  <c:v>2.384385218673298E-8</c:v>
                </c:pt>
                <c:pt idx="60">
                  <c:v>2.2173857711659749E-8</c:v>
                </c:pt>
                <c:pt idx="61">
                  <c:v>2.1685636152649117E-8</c:v>
                </c:pt>
                <c:pt idx="62">
                  <c:v>2.0130910900845296E-8</c:v>
                </c:pt>
                <c:pt idx="63">
                  <c:v>1.9691336188002952E-8</c:v>
                </c:pt>
                <c:pt idx="64">
                  <c:v>1.9066775393142586E-8</c:v>
                </c:pt>
                <c:pt idx="65">
                  <c:v>1.7822692002968643E-8</c:v>
                </c:pt>
                <c:pt idx="66">
                  <c:v>1.7606024060850337E-8</c:v>
                </c:pt>
                <c:pt idx="67">
                  <c:v>1.6697732212832856E-8</c:v>
                </c:pt>
                <c:pt idx="68">
                  <c:v>1.6024758955261227E-8</c:v>
                </c:pt>
                <c:pt idx="69">
                  <c:v>1.5527016566912156E-8</c:v>
                </c:pt>
                <c:pt idx="70">
                  <c:v>1.4884834725812294E-8</c:v>
                </c:pt>
                <c:pt idx="71">
                  <c:v>1.4248817138652868E-8</c:v>
                </c:pt>
                <c:pt idx="72">
                  <c:v>1.3878342094926341E-8</c:v>
                </c:pt>
                <c:pt idx="73">
                  <c:v>1.3516073200548785E-8</c:v>
                </c:pt>
                <c:pt idx="74">
                  <c:v>1.2489623274515462E-8</c:v>
                </c:pt>
                <c:pt idx="75">
                  <c:v>1.2265464817220625E-8</c:v>
                </c:pt>
                <c:pt idx="76">
                  <c:v>1.2295377480256688E-8</c:v>
                </c:pt>
                <c:pt idx="77">
                  <c:v>1.1600398944713431E-8</c:v>
                </c:pt>
                <c:pt idx="78">
                  <c:v>1.1177826942200183E-8</c:v>
                </c:pt>
                <c:pt idx="79">
                  <c:v>1.0921674276094122E-8</c:v>
                </c:pt>
                <c:pt idx="80">
                  <c:v>1.0399095369472694E-8</c:v>
                </c:pt>
                <c:pt idx="81">
                  <c:v>1.0103662433887486E-8</c:v>
                </c:pt>
                <c:pt idx="82">
                  <c:v>9.7430340737336647E-9</c:v>
                </c:pt>
                <c:pt idx="83">
                  <c:v>9.3279347253660542E-9</c:v>
                </c:pt>
                <c:pt idx="84">
                  <c:v>9.0129906132866214E-9</c:v>
                </c:pt>
                <c:pt idx="85">
                  <c:v>8.7871171241676868E-9</c:v>
                </c:pt>
                <c:pt idx="86">
                  <c:v>8.3235276146109682E-9</c:v>
                </c:pt>
                <c:pt idx="87">
                  <c:v>8.1097659379513254E-9</c:v>
                </c:pt>
                <c:pt idx="88">
                  <c:v>7.9549547986576476E-9</c:v>
                </c:pt>
                <c:pt idx="89">
                  <c:v>7.6638195977971109E-9</c:v>
                </c:pt>
                <c:pt idx="90">
                  <c:v>7.4420055515447795E-9</c:v>
                </c:pt>
                <c:pt idx="91">
                  <c:v>7.1320623079272777E-9</c:v>
                </c:pt>
                <c:pt idx="92">
                  <c:v>7.0124623407955009E-9</c:v>
                </c:pt>
                <c:pt idx="93">
                  <c:v>6.636817390765975E-9</c:v>
                </c:pt>
                <c:pt idx="94">
                  <c:v>6.5231589176853871E-9</c:v>
                </c:pt>
                <c:pt idx="95">
                  <c:v>6.4000395663226256E-9</c:v>
                </c:pt>
                <c:pt idx="96">
                  <c:v>6.1907854277818949E-9</c:v>
                </c:pt>
                <c:pt idx="97">
                  <c:v>6.062955032674851E-9</c:v>
                </c:pt>
                <c:pt idx="98">
                  <c:v>5.8052945246192824E-9</c:v>
                </c:pt>
                <c:pt idx="99">
                  <c:v>5.643508213324176E-9</c:v>
                </c:pt>
                <c:pt idx="100">
                  <c:v>5.4967868324237829E-9</c:v>
                </c:pt>
                <c:pt idx="101">
                  <c:v>5.4300467683218492E-9</c:v>
                </c:pt>
                <c:pt idx="102">
                  <c:v>5.2395082095510977E-9</c:v>
                </c:pt>
                <c:pt idx="103">
                  <c:v>5.2036658178080463E-9</c:v>
                </c:pt>
                <c:pt idx="104">
                  <c:v>5.0123438526469127E-9</c:v>
                </c:pt>
                <c:pt idx="105">
                  <c:v>4.8876781934898699E-9</c:v>
                </c:pt>
                <c:pt idx="106">
                  <c:v>4.7614984429420008E-9</c:v>
                </c:pt>
                <c:pt idx="107">
                  <c:v>4.6837775965825746E-9</c:v>
                </c:pt>
                <c:pt idx="108">
                  <c:v>4.6070600612508686E-9</c:v>
                </c:pt>
                <c:pt idx="109">
                  <c:v>4.4666772255316617E-9</c:v>
                </c:pt>
                <c:pt idx="110">
                  <c:v>4.3899111646985004E-9</c:v>
                </c:pt>
                <c:pt idx="111">
                  <c:v>4.3141152575104494E-9</c:v>
                </c:pt>
                <c:pt idx="112">
                  <c:v>4.2671711804640398E-9</c:v>
                </c:pt>
                <c:pt idx="113">
                  <c:v>4.138261200856649E-9</c:v>
                </c:pt>
                <c:pt idx="114">
                  <c:v>4.1406632218509286E-9</c:v>
                </c:pt>
                <c:pt idx="115">
                  <c:v>4.0271758324005497E-9</c:v>
                </c:pt>
                <c:pt idx="116">
                  <c:v>3.9756998733500106E-9</c:v>
                </c:pt>
                <c:pt idx="117">
                  <c:v>3.9072522510729774E-9</c:v>
                </c:pt>
                <c:pt idx="118">
                  <c:v>3.8403650193716167E-9</c:v>
                </c:pt>
                <c:pt idx="119">
                  <c:v>3.8261702881481143E-9</c:v>
                </c:pt>
                <c:pt idx="120">
                  <c:v>3.7853465628486727E-9</c:v>
                </c:pt>
                <c:pt idx="121">
                  <c:v>3.7211867215032108E-9</c:v>
                </c:pt>
                <c:pt idx="122">
                  <c:v>0</c:v>
                </c:pt>
                <c:pt idx="123">
                  <c:v>3.4355604273031308E-9</c:v>
                </c:pt>
                <c:pt idx="124">
                  <c:v>3.5639046340105403E-9</c:v>
                </c:pt>
                <c:pt idx="125">
                  <c:v>3.4684133776505086E-9</c:v>
                </c:pt>
                <c:pt idx="126">
                  <c:v>3.4250986737179802E-9</c:v>
                </c:pt>
                <c:pt idx="127">
                  <c:v>3.4021114201142139E-9</c:v>
                </c:pt>
                <c:pt idx="128">
                  <c:v>3.3213038619019975E-9</c:v>
                </c:pt>
                <c:pt idx="129">
                  <c:v>3.3059789798453898E-9</c:v>
                </c:pt>
                <c:pt idx="130">
                  <c:v>3.2805169772759858E-9</c:v>
                </c:pt>
                <c:pt idx="131">
                  <c:v>3.2416008332393574E-9</c:v>
                </c:pt>
                <c:pt idx="132">
                  <c:v>3.2230803825560192E-9</c:v>
                </c:pt>
                <c:pt idx="133">
                  <c:v>3.1562380257422706E-9</c:v>
                </c:pt>
                <c:pt idx="134">
                  <c:v>3.1461127692815673E-9</c:v>
                </c:pt>
                <c:pt idx="135">
                  <c:v>3.1047347728923547E-9</c:v>
                </c:pt>
                <c:pt idx="136">
                  <c:v>3.0459807270313571E-9</c:v>
                </c:pt>
                <c:pt idx="137">
                  <c:v>3.0461843250539736E-9</c:v>
                </c:pt>
                <c:pt idx="138">
                  <c:v>3.0094189719643963E-9</c:v>
                </c:pt>
                <c:pt idx="139">
                  <c:v>2.9688457293623715E-9</c:v>
                </c:pt>
                <c:pt idx="140">
                  <c:v>2.9659245789962219E-9</c:v>
                </c:pt>
                <c:pt idx="141">
                  <c:v>2.9389143448165342E-9</c:v>
                </c:pt>
                <c:pt idx="142">
                  <c:v>2.9063050153481164E-9</c:v>
                </c:pt>
                <c:pt idx="143">
                  <c:v>2.865670881910022E-9</c:v>
                </c:pt>
                <c:pt idx="144">
                  <c:v>2.8269548669095358E-9</c:v>
                </c:pt>
                <c:pt idx="145">
                  <c:v>2.8193984774437582E-9</c:v>
                </c:pt>
                <c:pt idx="146">
                  <c:v>2.7872021488539619E-9</c:v>
                </c:pt>
                <c:pt idx="147">
                  <c:v>2.7863906016717354E-9</c:v>
                </c:pt>
                <c:pt idx="148">
                  <c:v>2.7413360548868904E-9</c:v>
                </c:pt>
                <c:pt idx="149">
                  <c:v>2.7171567412709325E-9</c:v>
                </c:pt>
                <c:pt idx="150">
                  <c:v>2.7019967710793754E-9</c:v>
                </c:pt>
                <c:pt idx="151">
                  <c:v>2.7203324475273241E-9</c:v>
                </c:pt>
                <c:pt idx="152">
                  <c:v>2.6600515514383366E-9</c:v>
                </c:pt>
                <c:pt idx="153">
                  <c:v>2.6323602275509405E-9</c:v>
                </c:pt>
                <c:pt idx="154">
                  <c:v>2.6332029133894928E-9</c:v>
                </c:pt>
                <c:pt idx="155">
                  <c:v>2.587801803001246E-9</c:v>
                </c:pt>
                <c:pt idx="156">
                  <c:v>2.5708353477347294E-9</c:v>
                </c:pt>
                <c:pt idx="157">
                  <c:v>2.5242840363708676E-9</c:v>
                </c:pt>
                <c:pt idx="158">
                  <c:v>2.5000342273269796E-9</c:v>
                </c:pt>
                <c:pt idx="159">
                  <c:v>2.4858298384634239E-9</c:v>
                </c:pt>
                <c:pt idx="160">
                  <c:v>2.498958551403049E-9</c:v>
                </c:pt>
                <c:pt idx="161">
                  <c:v>2.4934002727795662E-9</c:v>
                </c:pt>
                <c:pt idx="162">
                  <c:v>2.4521372939505942E-9</c:v>
                </c:pt>
                <c:pt idx="163">
                  <c:v>2.437421119858443E-9</c:v>
                </c:pt>
                <c:pt idx="164">
                  <c:v>2.4237892861805526E-9</c:v>
                </c:pt>
                <c:pt idx="165">
                  <c:v>2.4155365042760219E-9</c:v>
                </c:pt>
                <c:pt idx="166">
                  <c:v>2.3804752394545169E-9</c:v>
                </c:pt>
                <c:pt idx="167">
                  <c:v>2.3815788985877004E-9</c:v>
                </c:pt>
                <c:pt idx="168">
                  <c:v>2.359974835296001E-9</c:v>
                </c:pt>
                <c:pt idx="169">
                  <c:v>2.3314557978588145E-9</c:v>
                </c:pt>
                <c:pt idx="170">
                  <c:v>2.2987025812564917E-9</c:v>
                </c:pt>
                <c:pt idx="171">
                  <c:v>2.2853023425931298E-9</c:v>
                </c:pt>
                <c:pt idx="172">
                  <c:v>2.2679832755843945E-9</c:v>
                </c:pt>
                <c:pt idx="173">
                  <c:v>2.2410543407567236E-9</c:v>
                </c:pt>
                <c:pt idx="174">
                  <c:v>2.2367627305444871E-9</c:v>
                </c:pt>
                <c:pt idx="175">
                  <c:v>2.1995462582482757E-9</c:v>
                </c:pt>
                <c:pt idx="176">
                  <c:v>2.2055526920589777E-9</c:v>
                </c:pt>
                <c:pt idx="177">
                  <c:v>2.1855409959326361E-9</c:v>
                </c:pt>
                <c:pt idx="178">
                  <c:v>2.1543226316054744E-9</c:v>
                </c:pt>
                <c:pt idx="179">
                  <c:v>2.1196948114073116E-9</c:v>
                </c:pt>
                <c:pt idx="180">
                  <c:v>2.0835820669696514E-9</c:v>
                </c:pt>
                <c:pt idx="181">
                  <c:v>2.1065934661494881E-9</c:v>
                </c:pt>
                <c:pt idx="182">
                  <c:v>2.0372859900785121E-9</c:v>
                </c:pt>
                <c:pt idx="183">
                  <c:v>2.0368015153504219E-9</c:v>
                </c:pt>
                <c:pt idx="184">
                  <c:v>1.9948830915135804E-9</c:v>
                </c:pt>
                <c:pt idx="185">
                  <c:v>1.9874630855799745E-9</c:v>
                </c:pt>
                <c:pt idx="186">
                  <c:v>1.9868777583999779E-9</c:v>
                </c:pt>
                <c:pt idx="187">
                  <c:v>1.9406014939488663E-9</c:v>
                </c:pt>
                <c:pt idx="188">
                  <c:v>1.9199584133661298E-9</c:v>
                </c:pt>
                <c:pt idx="189">
                  <c:v>1.90971442076254E-9</c:v>
                </c:pt>
                <c:pt idx="190">
                  <c:v>1.8654876301491191E-9</c:v>
                </c:pt>
                <c:pt idx="191">
                  <c:v>1.8533968406159013E-9</c:v>
                </c:pt>
                <c:pt idx="192">
                  <c:v>1.8278377557129315E-9</c:v>
                </c:pt>
                <c:pt idx="193">
                  <c:v>1.7819782845048596E-9</c:v>
                </c:pt>
                <c:pt idx="194">
                  <c:v>1.7971731885173276E-9</c:v>
                </c:pt>
                <c:pt idx="195">
                  <c:v>1.7602567654340041E-9</c:v>
                </c:pt>
                <c:pt idx="196">
                  <c:v>1.7557741120289191E-9</c:v>
                </c:pt>
                <c:pt idx="197">
                  <c:v>1.7070622740660641E-9</c:v>
                </c:pt>
                <c:pt idx="198">
                  <c:v>1.6946291362438744E-9</c:v>
                </c:pt>
                <c:pt idx="199">
                  <c:v>1.6637962436229741E-9</c:v>
                </c:pt>
                <c:pt idx="200">
                  <c:v>1.6514734734120785E-9</c:v>
                </c:pt>
                <c:pt idx="201">
                  <c:v>1.611032285043266E-9</c:v>
                </c:pt>
                <c:pt idx="202">
                  <c:v>1.5898159980667587E-9</c:v>
                </c:pt>
                <c:pt idx="203">
                  <c:v>1.5750728857354576E-9</c:v>
                </c:pt>
                <c:pt idx="204">
                  <c:v>1.556372581402019E-9</c:v>
                </c:pt>
                <c:pt idx="205">
                  <c:v>1.5263657239900125E-9</c:v>
                </c:pt>
                <c:pt idx="206">
                  <c:v>1.5072589011610932E-9</c:v>
                </c:pt>
                <c:pt idx="207">
                  <c:v>1.5056106005932702E-9</c:v>
                </c:pt>
                <c:pt idx="208">
                  <c:v>1.4597596669596254E-9</c:v>
                </c:pt>
                <c:pt idx="209">
                  <c:v>1.4561832920461148E-9</c:v>
                </c:pt>
                <c:pt idx="210">
                  <c:v>1.4279047280940311E-9</c:v>
                </c:pt>
                <c:pt idx="211">
                  <c:v>1.4241417325688719E-9</c:v>
                </c:pt>
                <c:pt idx="212">
                  <c:v>1.3959105836427093E-9</c:v>
                </c:pt>
                <c:pt idx="213">
                  <c:v>1.3642640332525864E-9</c:v>
                </c:pt>
                <c:pt idx="214">
                  <c:v>1.3646741081861942E-9</c:v>
                </c:pt>
                <c:pt idx="215">
                  <c:v>1.3348108673763727E-9</c:v>
                </c:pt>
                <c:pt idx="216">
                  <c:v>1.3152971636178158E-9</c:v>
                </c:pt>
                <c:pt idx="217">
                  <c:v>1.2939892155988365E-9</c:v>
                </c:pt>
                <c:pt idx="218">
                  <c:v>1.2942088430909033E-9</c:v>
                </c:pt>
                <c:pt idx="219">
                  <c:v>1.2723576415730181E-9</c:v>
                </c:pt>
                <c:pt idx="220">
                  <c:v>1.2460876689637525E-9</c:v>
                </c:pt>
                <c:pt idx="221">
                  <c:v>1.2453102183206584E-9</c:v>
                </c:pt>
                <c:pt idx="222">
                  <c:v>1.2285054623430368E-9</c:v>
                </c:pt>
                <c:pt idx="223">
                  <c:v>1.2125873297374104E-9</c:v>
                </c:pt>
                <c:pt idx="224">
                  <c:v>1.1995112225137593E-9</c:v>
                </c:pt>
                <c:pt idx="225">
                  <c:v>1.1722577305710705E-9</c:v>
                </c:pt>
                <c:pt idx="226">
                  <c:v>1.163704094487721E-9</c:v>
                </c:pt>
                <c:pt idx="227">
                  <c:v>1.1534611586402919E-9</c:v>
                </c:pt>
                <c:pt idx="228">
                  <c:v>1.1468867330858002E-9</c:v>
                </c:pt>
                <c:pt idx="229">
                  <c:v>1.1305027494119985E-9</c:v>
                </c:pt>
                <c:pt idx="230">
                  <c:v>1.1212693603932971E-9</c:v>
                </c:pt>
                <c:pt idx="231">
                  <c:v>1.1032284373646479E-9</c:v>
                </c:pt>
                <c:pt idx="232">
                  <c:v>1.1013375720171618E-9</c:v>
                </c:pt>
                <c:pt idx="233">
                  <c:v>1.0834718865222018E-9</c:v>
                </c:pt>
                <c:pt idx="234">
                  <c:v>1.0851758460520918E-9</c:v>
                </c:pt>
                <c:pt idx="235">
                  <c:v>1.0693492232886715E-9</c:v>
                </c:pt>
                <c:pt idx="236">
                  <c:v>1.0657705197267855E-9</c:v>
                </c:pt>
                <c:pt idx="237">
                  <c:v>1.0451901547358797E-9</c:v>
                </c:pt>
                <c:pt idx="238">
                  <c:v>1.0412174344885913E-9</c:v>
                </c:pt>
                <c:pt idx="239">
                  <c:v>1.0330187464783774E-9</c:v>
                </c:pt>
                <c:pt idx="240">
                  <c:v>1.0283237744767429E-9</c:v>
                </c:pt>
                <c:pt idx="241">
                  <c:v>1.012293554728454E-9</c:v>
                </c:pt>
                <c:pt idx="242">
                  <c:v>1.011603134331437E-9</c:v>
                </c:pt>
                <c:pt idx="243">
                  <c:v>9.9482793889907233E-10</c:v>
                </c:pt>
                <c:pt idx="244">
                  <c:v>9.9120789840256006E-10</c:v>
                </c:pt>
                <c:pt idx="245">
                  <c:v>9.8387655283965175E-10</c:v>
                </c:pt>
                <c:pt idx="246">
                  <c:v>9.7346715250906738E-10</c:v>
                </c:pt>
                <c:pt idx="247">
                  <c:v>9.6900579170500247E-10</c:v>
                </c:pt>
                <c:pt idx="248">
                  <c:v>9.5336173372446069E-10</c:v>
                </c:pt>
                <c:pt idx="249">
                  <c:v>9.5131291089673599E-10</c:v>
                </c:pt>
                <c:pt idx="250">
                  <c:v>9.4249086134903048E-10</c:v>
                </c:pt>
                <c:pt idx="251">
                  <c:v>9.3249684738273464E-10</c:v>
                </c:pt>
                <c:pt idx="252">
                  <c:v>9.2792350309276505E-10</c:v>
                </c:pt>
                <c:pt idx="253">
                  <c:v>9.2118023991853093E-10</c:v>
                </c:pt>
                <c:pt idx="254">
                  <c:v>9.1320433072122205E-10</c:v>
                </c:pt>
                <c:pt idx="255">
                  <c:v>9.0784667833492856E-10</c:v>
                </c:pt>
                <c:pt idx="256">
                  <c:v>9.0944110659215649E-10</c:v>
                </c:pt>
                <c:pt idx="257">
                  <c:v>8.9667498860330591E-10</c:v>
                </c:pt>
                <c:pt idx="258">
                  <c:v>8.8947807777444217E-10</c:v>
                </c:pt>
                <c:pt idx="259">
                  <c:v>8.8323407036329834E-10</c:v>
                </c:pt>
                <c:pt idx="260">
                  <c:v>8.7624981517658006E-10</c:v>
                </c:pt>
                <c:pt idx="261">
                  <c:v>8.7507311975377191E-10</c:v>
                </c:pt>
                <c:pt idx="262">
                  <c:v>8.6173221342869642E-10</c:v>
                </c:pt>
                <c:pt idx="263">
                  <c:v>8.6820027883558164E-10</c:v>
                </c:pt>
                <c:pt idx="264">
                  <c:v>8.6076264456186055E-10</c:v>
                </c:pt>
                <c:pt idx="265">
                  <c:v>8.6227643149356007E-10</c:v>
                </c:pt>
                <c:pt idx="266">
                  <c:v>8.5480872608119348E-10</c:v>
                </c:pt>
                <c:pt idx="267">
                  <c:v>8.5009903728546264E-10</c:v>
                </c:pt>
                <c:pt idx="268">
                  <c:v>8.4382742341141212E-10</c:v>
                </c:pt>
                <c:pt idx="269">
                  <c:v>8.4945006435636309E-10</c:v>
                </c:pt>
                <c:pt idx="270">
                  <c:v>8.4017953696896136E-10</c:v>
                </c:pt>
                <c:pt idx="271">
                  <c:v>8.3996159177449826E-10</c:v>
                </c:pt>
                <c:pt idx="272">
                  <c:v>8.2942771619321233E-10</c:v>
                </c:pt>
                <c:pt idx="273">
                  <c:v>8.1191752623508722E-10</c:v>
                </c:pt>
                <c:pt idx="274">
                  <c:v>8.1078090851370925E-10</c:v>
                </c:pt>
                <c:pt idx="275">
                  <c:v>8.0001786335351374E-10</c:v>
                </c:pt>
                <c:pt idx="276">
                  <c:v>7.9852308903432956E-10</c:v>
                </c:pt>
                <c:pt idx="277">
                  <c:v>7.9097399667254257E-10</c:v>
                </c:pt>
                <c:pt idx="278">
                  <c:v>7.9033035230203931E-10</c:v>
                </c:pt>
                <c:pt idx="279">
                  <c:v>7.7889175374698469E-10</c:v>
                </c:pt>
                <c:pt idx="280">
                  <c:v>7.7812504143391843E-10</c:v>
                </c:pt>
                <c:pt idx="281">
                  <c:v>7.7402727837058349E-10</c:v>
                </c:pt>
                <c:pt idx="282">
                  <c:v>7.7616892245060432E-10</c:v>
                </c:pt>
                <c:pt idx="283">
                  <c:v>7.7684457047065322E-10</c:v>
                </c:pt>
                <c:pt idx="284">
                  <c:v>8.0148315809061932E-10</c:v>
                </c:pt>
                <c:pt idx="285">
                  <c:v>8.0899613514371441E-10</c:v>
                </c:pt>
                <c:pt idx="286">
                  <c:v>8.3204843297141688E-10</c:v>
                </c:pt>
                <c:pt idx="287">
                  <c:v>8.2621652085937859E-10</c:v>
                </c:pt>
                <c:pt idx="288">
                  <c:v>8.2517636856575577E-10</c:v>
                </c:pt>
                <c:pt idx="289">
                  <c:v>8.0969543122860104E-10</c:v>
                </c:pt>
                <c:pt idx="290">
                  <c:v>8.0592394078273632E-10</c:v>
                </c:pt>
                <c:pt idx="291">
                  <c:v>7.909149922948934E-10</c:v>
                </c:pt>
                <c:pt idx="292">
                  <c:v>7.6847103819615826E-10</c:v>
                </c:pt>
                <c:pt idx="293">
                  <c:v>7.4196760155486456E-10</c:v>
                </c:pt>
                <c:pt idx="294">
                  <c:v>7.206851957684931E-10</c:v>
                </c:pt>
                <c:pt idx="295">
                  <c:v>7.0778246219141218E-10</c:v>
                </c:pt>
                <c:pt idx="296">
                  <c:v>7.0636628690312008E-10</c:v>
                </c:pt>
                <c:pt idx="297">
                  <c:v>7.0962801857784639E-10</c:v>
                </c:pt>
                <c:pt idx="298">
                  <c:v>7.1776459478470754E-10</c:v>
                </c:pt>
                <c:pt idx="299">
                  <c:v>7.3575207499498409E-10</c:v>
                </c:pt>
                <c:pt idx="300">
                  <c:v>7.4838938674446124E-10</c:v>
                </c:pt>
                <c:pt idx="301">
                  <c:v>7.8199010032533276E-10</c:v>
                </c:pt>
                <c:pt idx="302">
                  <c:v>8.0690189116313487E-10</c:v>
                </c:pt>
                <c:pt idx="303">
                  <c:v>8.4032313030588057E-10</c:v>
                </c:pt>
                <c:pt idx="304">
                  <c:v>8.0963795532759351E-10</c:v>
                </c:pt>
                <c:pt idx="305">
                  <c:v>7.7229865819967566E-10</c:v>
                </c:pt>
                <c:pt idx="306">
                  <c:v>7.2351578401359212E-10</c:v>
                </c:pt>
                <c:pt idx="307">
                  <c:v>6.9846179557616523E-10</c:v>
                </c:pt>
                <c:pt idx="308">
                  <c:v>6.6950673366382851E-10</c:v>
                </c:pt>
                <c:pt idx="309">
                  <c:v>6.444561120451259E-10</c:v>
                </c:pt>
                <c:pt idx="310">
                  <c:v>6.2109021889813641E-10</c:v>
                </c:pt>
                <c:pt idx="311">
                  <c:v>5.9861672465447512E-10</c:v>
                </c:pt>
                <c:pt idx="312">
                  <c:v>5.7432186823198436E-10</c:v>
                </c:pt>
                <c:pt idx="313">
                  <c:v>5.778852283331589E-10</c:v>
                </c:pt>
                <c:pt idx="314">
                  <c:v>6.0734233233023689E-10</c:v>
                </c:pt>
                <c:pt idx="315">
                  <c:v>6.3123143249043223E-10</c:v>
                </c:pt>
                <c:pt idx="316">
                  <c:v>6.3078277164534754E-10</c:v>
                </c:pt>
                <c:pt idx="317">
                  <c:v>6.3134979608057469E-10</c:v>
                </c:pt>
                <c:pt idx="318">
                  <c:v>6.382239841257719E-10</c:v>
                </c:pt>
                <c:pt idx="319">
                  <c:v>6.3651447322496169E-10</c:v>
                </c:pt>
                <c:pt idx="320">
                  <c:v>6.4060313110545226E-10</c:v>
                </c:pt>
                <c:pt idx="321">
                  <c:v>6.3796275679034321E-10</c:v>
                </c:pt>
                <c:pt idx="322">
                  <c:v>6.3192498004040362E-10</c:v>
                </c:pt>
                <c:pt idx="323">
                  <c:v>6.2900459902838447E-10</c:v>
                </c:pt>
                <c:pt idx="324">
                  <c:v>6.2540611843476293E-10</c:v>
                </c:pt>
                <c:pt idx="325">
                  <c:v>6.2169739494762397E-10</c:v>
                </c:pt>
                <c:pt idx="326">
                  <c:v>6.2418707419961589E-10</c:v>
                </c:pt>
                <c:pt idx="327">
                  <c:v>6.2222367326980046E-10</c:v>
                </c:pt>
                <c:pt idx="328">
                  <c:v>6.2066756406809346E-10</c:v>
                </c:pt>
                <c:pt idx="329">
                  <c:v>6.2308348895036024E-10</c:v>
                </c:pt>
                <c:pt idx="330">
                  <c:v>6.1548481760549751E-10</c:v>
                </c:pt>
                <c:pt idx="331">
                  <c:v>6.1595088362170466E-10</c:v>
                </c:pt>
                <c:pt idx="332">
                  <c:v>6.1735801001029545E-10</c:v>
                </c:pt>
                <c:pt idx="333">
                  <c:v>6.1873509861799561E-10</c:v>
                </c:pt>
                <c:pt idx="334">
                  <c:v>6.1185171923140106E-10</c:v>
                </c:pt>
                <c:pt idx="335">
                  <c:v>6.1140510263968249E-10</c:v>
                </c:pt>
                <c:pt idx="336">
                  <c:v>6.1490719223836169E-10</c:v>
                </c:pt>
                <c:pt idx="337">
                  <c:v>6.0774131120486389E-10</c:v>
                </c:pt>
                <c:pt idx="338">
                  <c:v>6.1605841415159281E-10</c:v>
                </c:pt>
                <c:pt idx="339">
                  <c:v>6.1177859497455983E-10</c:v>
                </c:pt>
                <c:pt idx="340">
                  <c:v>6.0993277170564003E-10</c:v>
                </c:pt>
                <c:pt idx="341">
                  <c:v>6.0920709352786573E-10</c:v>
                </c:pt>
                <c:pt idx="342">
                  <c:v>6.1323873992338841E-10</c:v>
                </c:pt>
                <c:pt idx="343">
                  <c:v>6.0763674436706575E-10</c:v>
                </c:pt>
                <c:pt idx="344">
                  <c:v>6.0784472165146452E-10</c:v>
                </c:pt>
                <c:pt idx="345">
                  <c:v>6.0967153448212759E-10</c:v>
                </c:pt>
                <c:pt idx="346">
                  <c:v>6.0816331595524986E-10</c:v>
                </c:pt>
                <c:pt idx="347">
                  <c:v>6.0622237059001274E-10</c:v>
                </c:pt>
                <c:pt idx="348">
                  <c:v>6.0788749952390481E-10</c:v>
                </c:pt>
                <c:pt idx="349">
                  <c:v>6.0711499503039176E-10</c:v>
                </c:pt>
                <c:pt idx="350">
                  <c:v>6.0801658085540857E-10</c:v>
                </c:pt>
                <c:pt idx="351">
                  <c:v>6.1054410112183404E-10</c:v>
                </c:pt>
                <c:pt idx="352">
                  <c:v>6.0587162430225526E-10</c:v>
                </c:pt>
                <c:pt idx="353">
                  <c:v>6.0571281473157162E-10</c:v>
                </c:pt>
                <c:pt idx="354">
                  <c:v>6.0879209710974602E-10</c:v>
                </c:pt>
                <c:pt idx="355">
                  <c:v>6.0391150436472252E-10</c:v>
                </c:pt>
                <c:pt idx="356">
                  <c:v>6.0474434639878407E-10</c:v>
                </c:pt>
                <c:pt idx="357">
                  <c:v>5.9866966302639226E-10</c:v>
                </c:pt>
                <c:pt idx="358">
                  <c:v>6.0824865462924095E-10</c:v>
                </c:pt>
                <c:pt idx="359">
                  <c:v>6.0088625354676251E-10</c:v>
                </c:pt>
                <c:pt idx="360">
                  <c:v>5.9719450325730539E-10</c:v>
                </c:pt>
                <c:pt idx="361">
                  <c:v>6.0100261977560728E-10</c:v>
                </c:pt>
                <c:pt idx="362">
                  <c:v>5.9641872701351374E-10</c:v>
                </c:pt>
                <c:pt idx="363">
                  <c:v>5.9655525413117034E-10</c:v>
                </c:pt>
                <c:pt idx="364">
                  <c:v>5.9515592393180469E-10</c:v>
                </c:pt>
                <c:pt idx="365">
                  <c:v>5.9845061735333017E-10</c:v>
                </c:pt>
                <c:pt idx="366">
                  <c:v>5.99511450333863E-10</c:v>
                </c:pt>
                <c:pt idx="367">
                  <c:v>5.9142847934461585E-10</c:v>
                </c:pt>
                <c:pt idx="368">
                  <c:v>5.8806045895425657E-10</c:v>
                </c:pt>
                <c:pt idx="369">
                  <c:v>5.8521726005169834E-10</c:v>
                </c:pt>
                <c:pt idx="370">
                  <c:v>5.9039294474061958E-10</c:v>
                </c:pt>
                <c:pt idx="371">
                  <c:v>5.8648644550064465E-10</c:v>
                </c:pt>
                <c:pt idx="372">
                  <c:v>5.843185527271615E-10</c:v>
                </c:pt>
                <c:pt idx="373">
                  <c:v>5.765586201395409E-10</c:v>
                </c:pt>
                <c:pt idx="374">
                  <c:v>5.7727097756485021E-10</c:v>
                </c:pt>
                <c:pt idx="375">
                  <c:v>5.7641692555851846E-10</c:v>
                </c:pt>
                <c:pt idx="376">
                  <c:v>5.6376974680206581E-10</c:v>
                </c:pt>
                <c:pt idx="377">
                  <c:v>5.6153244692823531E-10</c:v>
                </c:pt>
                <c:pt idx="378">
                  <c:v>5.5820883112712503E-10</c:v>
                </c:pt>
                <c:pt idx="379">
                  <c:v>5.5299344932303552E-10</c:v>
                </c:pt>
                <c:pt idx="380">
                  <c:v>5.4785205920205547E-10</c:v>
                </c:pt>
                <c:pt idx="381">
                  <c:v>5.581249415674594E-10</c:v>
                </c:pt>
                <c:pt idx="382">
                  <c:v>5.5918273720269616E-10</c:v>
                </c:pt>
                <c:pt idx="383">
                  <c:v>5.5077386340036391E-10</c:v>
                </c:pt>
                <c:pt idx="384">
                  <c:v>5.5629296466011616E-10</c:v>
                </c:pt>
                <c:pt idx="385">
                  <c:v>5.5457031961249159E-10</c:v>
                </c:pt>
                <c:pt idx="386">
                  <c:v>5.5353351591759713E-10</c:v>
                </c:pt>
                <c:pt idx="387">
                  <c:v>5.2367315685544222E-10</c:v>
                </c:pt>
                <c:pt idx="388">
                  <c:v>5.4230580111364625E-10</c:v>
                </c:pt>
                <c:pt idx="389">
                  <c:v>5.3942493551535115E-10</c:v>
                </c:pt>
                <c:pt idx="390">
                  <c:v>5.3601420820003785E-10</c:v>
                </c:pt>
                <c:pt idx="391">
                  <c:v>5.3597357894172506E-10</c:v>
                </c:pt>
                <c:pt idx="392">
                  <c:v>5.3096457200277237E-10</c:v>
                </c:pt>
                <c:pt idx="393">
                  <c:v>5.2485004444860822E-10</c:v>
                </c:pt>
                <c:pt idx="394">
                  <c:v>5.1638484929146017E-10</c:v>
                </c:pt>
                <c:pt idx="395">
                  <c:v>5.0951136403600104E-10</c:v>
                </c:pt>
                <c:pt idx="396">
                  <c:v>5.0166220162628773E-10</c:v>
                </c:pt>
                <c:pt idx="397">
                  <c:v>5.0747312466594649E-10</c:v>
                </c:pt>
                <c:pt idx="398">
                  <c:v>5.0085762942510426E-10</c:v>
                </c:pt>
                <c:pt idx="399">
                  <c:v>4.8849903761465129E-10</c:v>
                </c:pt>
                <c:pt idx="400">
                  <c:v>4.8531626938866469E-10</c:v>
                </c:pt>
                <c:pt idx="401">
                  <c:v>4.780866806769264E-10</c:v>
                </c:pt>
                <c:pt idx="402">
                  <c:v>4.6933726895216306E-10</c:v>
                </c:pt>
                <c:pt idx="403">
                  <c:v>4.6304456478694475E-10</c:v>
                </c:pt>
                <c:pt idx="404">
                  <c:v>4.5378404653874618E-10</c:v>
                </c:pt>
                <c:pt idx="405">
                  <c:v>4.5892853749117557E-10</c:v>
                </c:pt>
                <c:pt idx="406">
                  <c:v>4.6090687983038659E-10</c:v>
                </c:pt>
                <c:pt idx="407">
                  <c:v>4.6100992770682321E-10</c:v>
                </c:pt>
                <c:pt idx="408">
                  <c:v>4.56690540510962E-10</c:v>
                </c:pt>
                <c:pt idx="409">
                  <c:v>4.6422344346655817E-10</c:v>
                </c:pt>
                <c:pt idx="410">
                  <c:v>4.5927432443042126E-10</c:v>
                </c:pt>
                <c:pt idx="411">
                  <c:v>4.5089116316549305E-10</c:v>
                </c:pt>
                <c:pt idx="412">
                  <c:v>4.4936186004993943E-10</c:v>
                </c:pt>
                <c:pt idx="413">
                  <c:v>4.516907701285713E-10</c:v>
                </c:pt>
                <c:pt idx="414">
                  <c:v>4.4724014341655584E-10</c:v>
                </c:pt>
                <c:pt idx="415">
                  <c:v>4.4840052931400191E-10</c:v>
                </c:pt>
                <c:pt idx="416">
                  <c:v>4.5246816782900059E-10</c:v>
                </c:pt>
                <c:pt idx="417">
                  <c:v>4.4387406362485421E-10</c:v>
                </c:pt>
                <c:pt idx="418">
                  <c:v>4.4355297578756492E-10</c:v>
                </c:pt>
                <c:pt idx="419">
                  <c:v>4.4431922293051558E-10</c:v>
                </c:pt>
                <c:pt idx="420">
                  <c:v>4.4052912749674548E-10</c:v>
                </c:pt>
                <c:pt idx="421">
                  <c:v>4.2695367578113994E-10</c:v>
                </c:pt>
                <c:pt idx="422">
                  <c:v>4.248679004080833E-10</c:v>
                </c:pt>
                <c:pt idx="423">
                  <c:v>4.2458961600141274E-10</c:v>
                </c:pt>
                <c:pt idx="424">
                  <c:v>4.2408019979463226E-10</c:v>
                </c:pt>
                <c:pt idx="425">
                  <c:v>4.3252857103733882E-10</c:v>
                </c:pt>
                <c:pt idx="426">
                  <c:v>4.3743736207647766E-10</c:v>
                </c:pt>
                <c:pt idx="427">
                  <c:v>4.4299610844201381E-10</c:v>
                </c:pt>
                <c:pt idx="428">
                  <c:v>4.3615763678325378E-10</c:v>
                </c:pt>
                <c:pt idx="429">
                  <c:v>4.3951092801984063E-10</c:v>
                </c:pt>
                <c:pt idx="430">
                  <c:v>4.3664274329809314E-10</c:v>
                </c:pt>
                <c:pt idx="431">
                  <c:v>4.3697953789309968E-10</c:v>
                </c:pt>
                <c:pt idx="432">
                  <c:v>4.3300266075686567E-10</c:v>
                </c:pt>
                <c:pt idx="433">
                  <c:v>4.3488203532337651E-10</c:v>
                </c:pt>
                <c:pt idx="434">
                  <c:v>4.496203250933024E-10</c:v>
                </c:pt>
                <c:pt idx="435">
                  <c:v>4.8126306418686559E-10</c:v>
                </c:pt>
                <c:pt idx="436">
                  <c:v>4.9752742133432796E-10</c:v>
                </c:pt>
                <c:pt idx="437">
                  <c:v>5.1054381227485928E-10</c:v>
                </c:pt>
                <c:pt idx="438">
                  <c:v>5.2953799849042433E-10</c:v>
                </c:pt>
                <c:pt idx="439">
                  <c:v>5.4873684791821288E-10</c:v>
                </c:pt>
                <c:pt idx="440">
                  <c:v>5.7153629247054332E-10</c:v>
                </c:pt>
                <c:pt idx="441">
                  <c:v>5.7688936584372518E-10</c:v>
                </c:pt>
                <c:pt idx="442">
                  <c:v>5.91683936099504E-10</c:v>
                </c:pt>
                <c:pt idx="443">
                  <c:v>6.1034003410545456E-10</c:v>
                </c:pt>
                <c:pt idx="444">
                  <c:v>6.1766151379137698E-10</c:v>
                </c:pt>
                <c:pt idx="445">
                  <c:v>6.429459670144208E-10</c:v>
                </c:pt>
                <c:pt idx="446">
                  <c:v>6.8980494177778828E-10</c:v>
                </c:pt>
                <c:pt idx="447">
                  <c:v>7.5032081807771744E-10</c:v>
                </c:pt>
                <c:pt idx="448">
                  <c:v>8.2437751772944249E-10</c:v>
                </c:pt>
                <c:pt idx="449">
                  <c:v>8.7944715559997554E-10</c:v>
                </c:pt>
                <c:pt idx="450">
                  <c:v>9.2923089723408245E-10</c:v>
                </c:pt>
                <c:pt idx="451">
                  <c:v>9.7953690152884438E-10</c:v>
                </c:pt>
                <c:pt idx="452">
                  <c:v>1.0665679199182423E-9</c:v>
                </c:pt>
                <c:pt idx="453">
                  <c:v>1.1234887121276217E-9</c:v>
                </c:pt>
                <c:pt idx="454">
                  <c:v>1.2140025299672902E-9</c:v>
                </c:pt>
                <c:pt idx="455">
                  <c:v>1.2808196113932377E-9</c:v>
                </c:pt>
                <c:pt idx="456">
                  <c:v>1.3738846157326341E-9</c:v>
                </c:pt>
                <c:pt idx="457">
                  <c:v>1.4563944252920369E-9</c:v>
                </c:pt>
                <c:pt idx="458">
                  <c:v>1.5258379049367921E-9</c:v>
                </c:pt>
                <c:pt idx="459">
                  <c:v>1.6051642580004865E-9</c:v>
                </c:pt>
                <c:pt idx="460">
                  <c:v>1.7805662643186933E-9</c:v>
                </c:pt>
                <c:pt idx="461">
                  <c:v>1.883003249138632E-9</c:v>
                </c:pt>
                <c:pt idx="462">
                  <c:v>2.1161628150006441E-9</c:v>
                </c:pt>
                <c:pt idx="463">
                  <c:v>2.1919810064231878E-9</c:v>
                </c:pt>
                <c:pt idx="464">
                  <c:v>2.5357773030915669E-9</c:v>
                </c:pt>
                <c:pt idx="465">
                  <c:v>2.4069211506493187E-9</c:v>
                </c:pt>
                <c:pt idx="466">
                  <c:v>2.4557210106712637E-9</c:v>
                </c:pt>
                <c:pt idx="467">
                  <c:v>2.8107007860470327E-9</c:v>
                </c:pt>
                <c:pt idx="468">
                  <c:v>2.8618183524527599E-9</c:v>
                </c:pt>
                <c:pt idx="469">
                  <c:v>3.329519441213181E-9</c:v>
                </c:pt>
                <c:pt idx="470">
                  <c:v>3.6570786264067124E-9</c:v>
                </c:pt>
                <c:pt idx="471">
                  <c:v>4.1208757557601543E-9</c:v>
                </c:pt>
                <c:pt idx="472">
                  <c:v>4.1419630472861815E-9</c:v>
                </c:pt>
                <c:pt idx="473">
                  <c:v>4.1188878419044968E-9</c:v>
                </c:pt>
                <c:pt idx="474">
                  <c:v>4.6788557263575564E-9</c:v>
                </c:pt>
                <c:pt idx="475">
                  <c:v>4.806507021832498E-9</c:v>
                </c:pt>
                <c:pt idx="476">
                  <c:v>5.5216251659504975E-9</c:v>
                </c:pt>
                <c:pt idx="477">
                  <c:v>5.3140364372947884E-9</c:v>
                </c:pt>
                <c:pt idx="478">
                  <c:v>6.0067605477161984E-9</c:v>
                </c:pt>
                <c:pt idx="479">
                  <c:v>6.3893613154114629E-9</c:v>
                </c:pt>
                <c:pt idx="480">
                  <c:v>6.9963879912465231E-9</c:v>
                </c:pt>
                <c:pt idx="481">
                  <c:v>6.8486998004657044E-9</c:v>
                </c:pt>
                <c:pt idx="482">
                  <c:v>6.5989338972792802E-9</c:v>
                </c:pt>
                <c:pt idx="483">
                  <c:v>7.7083308531345073E-9</c:v>
                </c:pt>
                <c:pt idx="484">
                  <c:v>8.1428704104304007E-9</c:v>
                </c:pt>
                <c:pt idx="485">
                  <c:v>9.4367695689043251E-9</c:v>
                </c:pt>
                <c:pt idx="486">
                  <c:v>1.0775096678390957E-8</c:v>
                </c:pt>
                <c:pt idx="487">
                  <c:v>9.7985151426087631E-9</c:v>
                </c:pt>
                <c:pt idx="488">
                  <c:v>1.1096880693529656E-8</c:v>
                </c:pt>
                <c:pt idx="489">
                  <c:v>1.0537253083551499E-8</c:v>
                </c:pt>
                <c:pt idx="490">
                  <c:v>1.2703392879648355E-8</c:v>
                </c:pt>
                <c:pt idx="491">
                  <c:v>1.1838463931756887E-8</c:v>
                </c:pt>
                <c:pt idx="492">
                  <c:v>1.3580557854775021E-8</c:v>
                </c:pt>
                <c:pt idx="493">
                  <c:v>1.1473698506350953E-8</c:v>
                </c:pt>
                <c:pt idx="494">
                  <c:v>1.354481019153005E-8</c:v>
                </c:pt>
                <c:pt idx="495">
                  <c:v>1.1722663387841536E-8</c:v>
                </c:pt>
                <c:pt idx="496">
                  <c:v>1.2509022772195055E-8</c:v>
                </c:pt>
                <c:pt idx="497">
                  <c:v>1.4691956890779158E-8</c:v>
                </c:pt>
                <c:pt idx="498">
                  <c:v>1.887158400466085E-8</c:v>
                </c:pt>
                <c:pt idx="499">
                  <c:v>1.5342854132955523E-8</c:v>
                </c:pt>
                <c:pt idx="500">
                  <c:v>2.4667450229241321E-8</c:v>
                </c:pt>
                <c:pt idx="501">
                  <c:v>2.2757203896537134E-8</c:v>
                </c:pt>
                <c:pt idx="502">
                  <c:v>2.3748565688454083E-8</c:v>
                </c:pt>
                <c:pt idx="503">
                  <c:v>2.3880917312160967E-8</c:v>
                </c:pt>
                <c:pt idx="504">
                  <c:v>3.2498067036512542E-8</c:v>
                </c:pt>
                <c:pt idx="505">
                  <c:v>2.6146380327418915E-8</c:v>
                </c:pt>
                <c:pt idx="506">
                  <c:v>3.5620453326759039E-8</c:v>
                </c:pt>
                <c:pt idx="507">
                  <c:v>2.9572266743098354E-7</c:v>
                </c:pt>
                <c:pt idx="508">
                  <c:v>2.875340810118298E-8</c:v>
                </c:pt>
                <c:pt idx="509">
                  <c:v>2.5999837138260131E-8</c:v>
                </c:pt>
                <c:pt idx="510">
                  <c:v>2.5757343192268171E-8</c:v>
                </c:pt>
                <c:pt idx="511">
                  <c:v>2.421184769470448E-8</c:v>
                </c:pt>
                <c:pt idx="512">
                  <c:v>4.0736825358725252E-8</c:v>
                </c:pt>
                <c:pt idx="513">
                  <c:v>0</c:v>
                </c:pt>
                <c:pt idx="514">
                  <c:v>2.9970933099588197E-8</c:v>
                </c:pt>
                <c:pt idx="515">
                  <c:v>3.6029402976855702E-8</c:v>
                </c:pt>
                <c:pt idx="516">
                  <c:v>2.7901946592619263E-8</c:v>
                </c:pt>
                <c:pt idx="517">
                  <c:v>3.9385161736702558E-8</c:v>
                </c:pt>
                <c:pt idx="518">
                  <c:v>3.4620277420044169E-8</c:v>
                </c:pt>
                <c:pt idx="519">
                  <c:v>4.2352749950896774E-8</c:v>
                </c:pt>
                <c:pt idx="520">
                  <c:v>4.7524380462830864E-8</c:v>
                </c:pt>
                <c:pt idx="521">
                  <c:v>4.3513805341610587E-8</c:v>
                </c:pt>
                <c:pt idx="522">
                  <c:v>3.3917794978315782E-8</c:v>
                </c:pt>
                <c:pt idx="523">
                  <c:v>4.0265388201116302E-8</c:v>
                </c:pt>
                <c:pt idx="524">
                  <c:v>4.8132615164978226E-8</c:v>
                </c:pt>
                <c:pt idx="525">
                  <c:v>5.2008035966120498E-8</c:v>
                </c:pt>
                <c:pt idx="526">
                  <c:v>9.7899780634882368E-8</c:v>
                </c:pt>
                <c:pt idx="527">
                  <c:v>8.4584578143696549E-8</c:v>
                </c:pt>
                <c:pt idx="528">
                  <c:v>8.5798169997397392E-8</c:v>
                </c:pt>
                <c:pt idx="529">
                  <c:v>7.3487579761577922E-8</c:v>
                </c:pt>
                <c:pt idx="530">
                  <c:v>2.1260277378976255E-7</c:v>
                </c:pt>
                <c:pt idx="531">
                  <c:v>1.1306359994705038E-6</c:v>
                </c:pt>
                <c:pt idx="532">
                  <c:v>5.8754243889855477E-7</c:v>
                </c:pt>
                <c:pt idx="533">
                  <c:v>7.4236218769540947E-8</c:v>
                </c:pt>
                <c:pt idx="534">
                  <c:v>1.1517815497805518E-7</c:v>
                </c:pt>
                <c:pt idx="535">
                  <c:v>2.2000138534106314E-7</c:v>
                </c:pt>
                <c:pt idx="536">
                  <c:v>3.3651818686192141E-8</c:v>
                </c:pt>
                <c:pt idx="537">
                  <c:v>2.2400920714194664E-7</c:v>
                </c:pt>
                <c:pt idx="538">
                  <c:v>0</c:v>
                </c:pt>
                <c:pt idx="539">
                  <c:v>5.9140733671432776E-7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data!$AO$6</c:f>
              <c:strCache>
                <c:ptCount val="1"/>
                <c:pt idx="0">
                  <c:v>Deuterium cal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data!$AO$7:$AO$546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3.6314766576860448E-6</c:v>
                </c:pt>
                <c:pt idx="6">
                  <c:v>1.4051397478488246E-6</c:v>
                </c:pt>
                <c:pt idx="7">
                  <c:v>1.2412418100927269E-6</c:v>
                </c:pt>
                <c:pt idx="8">
                  <c:v>1.1437799976236682E-6</c:v>
                </c:pt>
                <c:pt idx="9">
                  <c:v>1.4620385463212169E-6</c:v>
                </c:pt>
                <c:pt idx="10">
                  <c:v>1.0441891854500832E-6</c:v>
                </c:pt>
                <c:pt idx="11">
                  <c:v>1.0113796482311409E-6</c:v>
                </c:pt>
                <c:pt idx="12">
                  <c:v>5.668774698623502E-7</c:v>
                </c:pt>
                <c:pt idx="13">
                  <c:v>7.9269619062842973E-7</c:v>
                </c:pt>
                <c:pt idx="14">
                  <c:v>6.0507229030035915E-7</c:v>
                </c:pt>
                <c:pt idx="15">
                  <c:v>6.1162753355006206E-7</c:v>
                </c:pt>
                <c:pt idx="16">
                  <c:v>5.3825286307079734E-7</c:v>
                </c:pt>
                <c:pt idx="17">
                  <c:v>4.5341736110538604E-7</c:v>
                </c:pt>
                <c:pt idx="18">
                  <c:v>4.6062221358173766E-7</c:v>
                </c:pt>
                <c:pt idx="19">
                  <c:v>5.207912394752265E-7</c:v>
                </c:pt>
                <c:pt idx="20">
                  <c:v>4.0084340164773995E-7</c:v>
                </c:pt>
                <c:pt idx="21">
                  <c:v>3.6365374851452905E-7</c:v>
                </c:pt>
                <c:pt idx="22">
                  <c:v>3.7646775912221913E-7</c:v>
                </c:pt>
                <c:pt idx="23">
                  <c:v>3.5254363459799817E-7</c:v>
                </c:pt>
                <c:pt idx="24">
                  <c:v>3.2405454608786672E-7</c:v>
                </c:pt>
                <c:pt idx="25">
                  <c:v>2.9517756102893001E-7</c:v>
                </c:pt>
                <c:pt idx="26">
                  <c:v>3.0717617247626615E-7</c:v>
                </c:pt>
                <c:pt idx="27">
                  <c:v>3.1949391583922042E-7</c:v>
                </c:pt>
                <c:pt idx="28">
                  <c:v>2.2803320494044129E-7</c:v>
                </c:pt>
                <c:pt idx="29">
                  <c:v>2.6719737866313958E-7</c:v>
                </c:pt>
                <c:pt idx="30">
                  <c:v>2.2674974177321646E-7</c:v>
                </c:pt>
                <c:pt idx="31">
                  <c:v>2.0412938335409408E-7</c:v>
                </c:pt>
                <c:pt idx="32">
                  <c:v>2.0474165677971844E-7</c:v>
                </c:pt>
                <c:pt idx="33">
                  <c:v>1.9043396327673169E-7</c:v>
                </c:pt>
                <c:pt idx="34">
                  <c:v>1.7566712162692585E-7</c:v>
                </c:pt>
                <c:pt idx="35">
                  <c:v>1.5855918259181904E-7</c:v>
                </c:pt>
                <c:pt idx="36">
                  <c:v>1.4914146854107046E-7</c:v>
                </c:pt>
                <c:pt idx="37">
                  <c:v>1.410707633687956E-7</c:v>
                </c:pt>
                <c:pt idx="38">
                  <c:v>1.2411258793810919E-7</c:v>
                </c:pt>
                <c:pt idx="39">
                  <c:v>1.2881194316546975E-7</c:v>
                </c:pt>
                <c:pt idx="40">
                  <c:v>1.1490479734636661E-7</c:v>
                </c:pt>
                <c:pt idx="41">
                  <c:v>1.1665845384837473E-7</c:v>
                </c:pt>
                <c:pt idx="42">
                  <c:v>1.0827386076989322E-7</c:v>
                </c:pt>
                <c:pt idx="43">
                  <c:v>9.8846399905845226E-8</c:v>
                </c:pt>
                <c:pt idx="44">
                  <c:v>9.4081517402326333E-8</c:v>
                </c:pt>
                <c:pt idx="45">
                  <c:v>8.5411386824955662E-8</c:v>
                </c:pt>
                <c:pt idx="46">
                  <c:v>8.5854711403710415E-8</c:v>
                </c:pt>
                <c:pt idx="47">
                  <c:v>7.7356277536664478E-8</c:v>
                </c:pt>
                <c:pt idx="48">
                  <c:v>7.464672494929698E-8</c:v>
                </c:pt>
                <c:pt idx="49">
                  <c:v>7.315708477337185E-8</c:v>
                </c:pt>
                <c:pt idx="50">
                  <c:v>6.8254718971407474E-8</c:v>
                </c:pt>
                <c:pt idx="51">
                  <c:v>6.4639482397608967E-8</c:v>
                </c:pt>
                <c:pt idx="52">
                  <c:v>6.05995721488701E-8</c:v>
                </c:pt>
                <c:pt idx="53">
                  <c:v>5.8249428574998203E-8</c:v>
                </c:pt>
                <c:pt idx="54">
                  <c:v>5.5769626584046862E-8</c:v>
                </c:pt>
                <c:pt idx="55">
                  <c:v>5.3074580890166607E-8</c:v>
                </c:pt>
                <c:pt idx="56">
                  <c:v>5.0083265892607768E-8</c:v>
                </c:pt>
                <c:pt idx="57">
                  <c:v>4.8344447887965192E-8</c:v>
                </c:pt>
                <c:pt idx="58">
                  <c:v>4.4669115643347935E-8</c:v>
                </c:pt>
                <c:pt idx="59">
                  <c:v>4.4951170817146929E-8</c:v>
                </c:pt>
                <c:pt idx="60">
                  <c:v>4.180284535678037E-8</c:v>
                </c:pt>
                <c:pt idx="61">
                  <c:v>4.0882434907838234E-8</c:v>
                </c:pt>
                <c:pt idx="62">
                  <c:v>3.7951418567850558E-8</c:v>
                </c:pt>
                <c:pt idx="63">
                  <c:v>3.7122718664448666E-8</c:v>
                </c:pt>
                <c:pt idx="64">
                  <c:v>3.5945277252901818E-8</c:v>
                </c:pt>
                <c:pt idx="65">
                  <c:v>3.3599892600098089E-8</c:v>
                </c:pt>
                <c:pt idx="66">
                  <c:v>3.3191423465140991E-8</c:v>
                </c:pt>
                <c:pt idx="67">
                  <c:v>3.147908345848831E-8</c:v>
                </c:pt>
                <c:pt idx="68">
                  <c:v>3.0210373368375185E-8</c:v>
                </c:pt>
                <c:pt idx="69">
                  <c:v>2.9272013956213462E-8</c:v>
                </c:pt>
                <c:pt idx="70">
                  <c:v>2.8061352800923642E-8</c:v>
                </c:pt>
                <c:pt idx="71">
                  <c:v>2.6862312688645952E-8</c:v>
                </c:pt>
                <c:pt idx="72">
                  <c:v>2.6163881627942294E-8</c:v>
                </c:pt>
                <c:pt idx="73">
                  <c:v>2.5480921054903458E-8</c:v>
                </c:pt>
                <c:pt idx="74">
                  <c:v>2.3545825769165835E-8</c:v>
                </c:pt>
                <c:pt idx="75">
                  <c:v>2.3123235282315942E-8</c:v>
                </c:pt>
                <c:pt idx="76">
                  <c:v>2.3179627563865062E-8</c:v>
                </c:pt>
                <c:pt idx="77">
                  <c:v>2.1869432440157747E-8</c:v>
                </c:pt>
                <c:pt idx="78">
                  <c:v>2.1072786574432828E-8</c:v>
                </c:pt>
                <c:pt idx="79">
                  <c:v>2.0589879611278279E-8</c:v>
                </c:pt>
                <c:pt idx="80">
                  <c:v>1.960469762335906E-8</c:v>
                </c:pt>
                <c:pt idx="81">
                  <c:v>1.904773827599777E-8</c:v>
                </c:pt>
                <c:pt idx="82">
                  <c:v>1.8367870489038334E-8</c:v>
                </c:pt>
                <c:pt idx="83">
                  <c:v>1.7585312303035948E-8</c:v>
                </c:pt>
                <c:pt idx="84">
                  <c:v>1.6991569879661321E-8</c:v>
                </c:pt>
                <c:pt idx="85">
                  <c:v>1.656574616154166E-8</c:v>
                </c:pt>
                <c:pt idx="86">
                  <c:v>1.5691772817388971E-8</c:v>
                </c:pt>
                <c:pt idx="87">
                  <c:v>1.5288782664353473E-8</c:v>
                </c:pt>
                <c:pt idx="88">
                  <c:v>1.4996927895573314E-8</c:v>
                </c:pt>
                <c:pt idx="89">
                  <c:v>1.4448070771217878E-8</c:v>
                </c:pt>
                <c:pt idx="90">
                  <c:v>1.4029900040891048E-8</c:v>
                </c:pt>
                <c:pt idx="91">
                  <c:v>1.3445585410085585E-8</c:v>
                </c:pt>
                <c:pt idx="92">
                  <c:v>1.3220111836849084E-8</c:v>
                </c:pt>
                <c:pt idx="93">
                  <c:v>1.2511934308187366E-8</c:v>
                </c:pt>
                <c:pt idx="94">
                  <c:v>1.2297661824100069E-8</c:v>
                </c:pt>
                <c:pt idx="95">
                  <c:v>1.2065553398386745E-8</c:v>
                </c:pt>
                <c:pt idx="96">
                  <c:v>1.1671060996233159E-8</c:v>
                </c:pt>
                <c:pt idx="97">
                  <c:v>1.1430071164511364E-8</c:v>
                </c:pt>
                <c:pt idx="98">
                  <c:v>1.094432157087468E-8</c:v>
                </c:pt>
                <c:pt idx="99">
                  <c:v>1.0639316991163817E-8</c:v>
                </c:pt>
                <c:pt idx="100">
                  <c:v>1.03627132862033E-8</c:v>
                </c:pt>
                <c:pt idx="101">
                  <c:v>1.0236892844174952E-8</c:v>
                </c:pt>
                <c:pt idx="102">
                  <c:v>9.8776836343760969E-9</c:v>
                </c:pt>
                <c:pt idx="103">
                  <c:v>9.8101124440701342E-9</c:v>
                </c:pt>
                <c:pt idx="104">
                  <c:v>9.4494263322087465E-9</c:v>
                </c:pt>
                <c:pt idx="105">
                  <c:v>9.2144027590078306E-9</c:v>
                </c:pt>
                <c:pt idx="106">
                  <c:v>8.9765247736838748E-9</c:v>
                </c:pt>
                <c:pt idx="107">
                  <c:v>8.8300030198416108E-9</c:v>
                </c:pt>
                <c:pt idx="108">
                  <c:v>8.6853727391152099E-9</c:v>
                </c:pt>
                <c:pt idx="109">
                  <c:v>8.4207186564279877E-9</c:v>
                </c:pt>
                <c:pt idx="110">
                  <c:v>8.2759968939188674E-9</c:v>
                </c:pt>
                <c:pt idx="111">
                  <c:v>8.1331040951979262E-9</c:v>
                </c:pt>
                <c:pt idx="112">
                  <c:v>8.044603662900304E-9</c:v>
                </c:pt>
                <c:pt idx="113">
                  <c:v>7.8015785649427281E-9</c:v>
                </c:pt>
                <c:pt idx="114">
                  <c:v>7.8061069295364457E-9</c:v>
                </c:pt>
                <c:pt idx="115">
                  <c:v>7.5921569776232836E-9</c:v>
                </c:pt>
                <c:pt idx="116">
                  <c:v>7.4951129005951299E-9</c:v>
                </c:pt>
                <c:pt idx="117">
                  <c:v>7.3660733168522629E-9</c:v>
                </c:pt>
                <c:pt idx="118">
                  <c:v>7.2399754298939254E-9</c:v>
                </c:pt>
                <c:pt idx="119">
                  <c:v>7.2132150816526217E-9</c:v>
                </c:pt>
                <c:pt idx="120">
                  <c:v>7.1362529265882423E-9</c:v>
                </c:pt>
                <c:pt idx="121">
                  <c:v>7.0152968006512755E-9</c:v>
                </c:pt>
                <c:pt idx="122">
                  <c:v>0</c:v>
                </c:pt>
                <c:pt idx="123">
                  <c:v>6.4768252382583337E-9</c:v>
                </c:pt>
                <c:pt idx="124">
                  <c:v>6.7187837235699501E-9</c:v>
                </c:pt>
                <c:pt idx="125">
                  <c:v>6.5387606407825085E-9</c:v>
                </c:pt>
                <c:pt idx="126">
                  <c:v>6.4571024154203927E-9</c:v>
                </c:pt>
                <c:pt idx="127">
                  <c:v>6.4137661308608483E-9</c:v>
                </c:pt>
                <c:pt idx="128">
                  <c:v>6.261425211949474E-9</c:v>
                </c:pt>
                <c:pt idx="129">
                  <c:v>6.2325342682511024E-9</c:v>
                </c:pt>
                <c:pt idx="130">
                  <c:v>6.1845325100670465E-9</c:v>
                </c:pt>
                <c:pt idx="131">
                  <c:v>6.1111665864555704E-9</c:v>
                </c:pt>
                <c:pt idx="132">
                  <c:v>6.0762512575163776E-9</c:v>
                </c:pt>
                <c:pt idx="133">
                  <c:v>5.9502379700901401E-9</c:v>
                </c:pt>
                <c:pt idx="134">
                  <c:v>5.9311495220840026E-9</c:v>
                </c:pt>
                <c:pt idx="135">
                  <c:v>5.8531424379435583E-9</c:v>
                </c:pt>
                <c:pt idx="136">
                  <c:v>5.7423774855771074E-9</c:v>
                </c:pt>
                <c:pt idx="137">
                  <c:v>5.7427613148938209E-9</c:v>
                </c:pt>
                <c:pt idx="138">
                  <c:v>5.6734501291869299E-9</c:v>
                </c:pt>
                <c:pt idx="139">
                  <c:v>5.5969601918846031E-9</c:v>
                </c:pt>
                <c:pt idx="140">
                  <c:v>5.5914531484730344E-9</c:v>
                </c:pt>
                <c:pt idx="141">
                  <c:v>5.5405326159637013E-9</c:v>
                </c:pt>
                <c:pt idx="142">
                  <c:v>5.4790564950882714E-9</c:v>
                </c:pt>
                <c:pt idx="143">
                  <c:v>5.4024517644903004E-9</c:v>
                </c:pt>
                <c:pt idx="144">
                  <c:v>5.3294631303544783E-9</c:v>
                </c:pt>
                <c:pt idx="145">
                  <c:v>5.3152175902053046E-9</c:v>
                </c:pt>
                <c:pt idx="146">
                  <c:v>5.2545200714155263E-9</c:v>
                </c:pt>
                <c:pt idx="147">
                  <c:v>5.2529901174580556E-9</c:v>
                </c:pt>
                <c:pt idx="148">
                  <c:v>5.168051886305055E-9</c:v>
                </c:pt>
                <c:pt idx="149">
                  <c:v>5.1224682931809098E-9</c:v>
                </c:pt>
                <c:pt idx="150">
                  <c:v>5.0938882464532794E-9</c:v>
                </c:pt>
                <c:pt idx="151">
                  <c:v>5.1284552332641725E-9</c:v>
                </c:pt>
                <c:pt idx="152">
                  <c:v>5.0148118154185252E-9</c:v>
                </c:pt>
                <c:pt idx="153">
                  <c:v>4.9626072714351548E-9</c:v>
                </c:pt>
                <c:pt idx="154">
                  <c:v>4.9641959289548074E-9</c:v>
                </c:pt>
                <c:pt idx="155">
                  <c:v>4.8786043453311782E-9</c:v>
                </c:pt>
                <c:pt idx="156">
                  <c:v>4.8466186568243926E-9</c:v>
                </c:pt>
                <c:pt idx="157">
                  <c:v>4.758858678592207E-9</c:v>
                </c:pt>
                <c:pt idx="158">
                  <c:v>4.7131421852974895E-9</c:v>
                </c:pt>
                <c:pt idx="159">
                  <c:v>4.6863636301731572E-9</c:v>
                </c:pt>
                <c:pt idx="160">
                  <c:v>4.7111142876313817E-9</c:v>
                </c:pt>
                <c:pt idx="161">
                  <c:v>4.7006356481105208E-9</c:v>
                </c:pt>
                <c:pt idx="162">
                  <c:v>4.6228453986474966E-9</c:v>
                </c:pt>
                <c:pt idx="163">
                  <c:v>4.5951020101123485E-9</c:v>
                </c:pt>
                <c:pt idx="164">
                  <c:v>4.5694028538096296E-9</c:v>
                </c:pt>
                <c:pt idx="165">
                  <c:v>4.5538444530024967E-9</c:v>
                </c:pt>
                <c:pt idx="166">
                  <c:v>4.4877458674336084E-9</c:v>
                </c:pt>
                <c:pt idx="167">
                  <c:v>4.4898265199150574E-9</c:v>
                </c:pt>
                <c:pt idx="168">
                  <c:v>4.4490978686986241E-9</c:v>
                </c:pt>
                <c:pt idx="169">
                  <c:v>4.3953328934194673E-9</c:v>
                </c:pt>
                <c:pt idx="170">
                  <c:v>4.3335855120495544E-9</c:v>
                </c:pt>
                <c:pt idx="171">
                  <c:v>4.3083229658623876E-9</c:v>
                </c:pt>
                <c:pt idx="172">
                  <c:v>4.2756725227457988E-9</c:v>
                </c:pt>
                <c:pt idx="173">
                  <c:v>4.2249052583003341E-9</c:v>
                </c:pt>
                <c:pt idx="174">
                  <c:v>4.216814581415573E-9</c:v>
                </c:pt>
                <c:pt idx="175">
                  <c:v>4.1466529317669715E-9</c:v>
                </c:pt>
                <c:pt idx="176">
                  <c:v>4.15797644736807E-9</c:v>
                </c:pt>
                <c:pt idx="177">
                  <c:v>4.1202497761963476E-9</c:v>
                </c:pt>
                <c:pt idx="178">
                  <c:v>4.0613959460135308E-9</c:v>
                </c:pt>
                <c:pt idx="179">
                  <c:v>3.9961145037128961E-9</c:v>
                </c:pt>
                <c:pt idx="180">
                  <c:v>3.9280336361089414E-9</c:v>
                </c:pt>
                <c:pt idx="181">
                  <c:v>3.9714154406585407E-9</c:v>
                </c:pt>
                <c:pt idx="182">
                  <c:v>3.8407548338332205E-9</c:v>
                </c:pt>
                <c:pt idx="183">
                  <c:v>3.8398414870263197E-9</c:v>
                </c:pt>
                <c:pt idx="184">
                  <c:v>3.7608155722740107E-9</c:v>
                </c:pt>
                <c:pt idx="185">
                  <c:v>3.7468271465962443E-9</c:v>
                </c:pt>
                <c:pt idx="186">
                  <c:v>3.7457236696141742E-9</c:v>
                </c:pt>
                <c:pt idx="187">
                  <c:v>3.658482218365838E-9</c:v>
                </c:pt>
                <c:pt idx="188">
                  <c:v>3.6195652416038776E-9</c:v>
                </c:pt>
                <c:pt idx="189">
                  <c:v>3.6002529485328037E-9</c:v>
                </c:pt>
                <c:pt idx="190">
                  <c:v>3.5168752290272174E-9</c:v>
                </c:pt>
                <c:pt idx="191">
                  <c:v>3.4940812970163384E-9</c:v>
                </c:pt>
                <c:pt idx="192">
                  <c:v>3.4458965162013228E-9</c:v>
                </c:pt>
                <c:pt idx="193">
                  <c:v>3.3594408165218441E-9</c:v>
                </c:pt>
                <c:pt idx="194">
                  <c:v>3.3880867215738239E-9</c:v>
                </c:pt>
                <c:pt idx="195">
                  <c:v>3.3184907340219522E-9</c:v>
                </c:pt>
                <c:pt idx="196">
                  <c:v>3.3100398965755532E-9</c:v>
                </c:pt>
                <c:pt idx="197">
                  <c:v>3.2182068264853174E-9</c:v>
                </c:pt>
                <c:pt idx="198">
                  <c:v>3.1947674888455147E-9</c:v>
                </c:pt>
                <c:pt idx="199">
                  <c:v>3.1366403618974617E-9</c:v>
                </c:pt>
                <c:pt idx="200">
                  <c:v>3.1134090927068809E-9</c:v>
                </c:pt>
                <c:pt idx="201">
                  <c:v>3.0371681081470789E-9</c:v>
                </c:pt>
                <c:pt idx="202">
                  <c:v>2.9971705048857552E-9</c:v>
                </c:pt>
                <c:pt idx="203">
                  <c:v>2.9693763315453648E-9</c:v>
                </c:pt>
                <c:pt idx="204">
                  <c:v>2.9341219369181097E-9</c:v>
                </c:pt>
                <c:pt idx="205">
                  <c:v>2.8775520772054501E-9</c:v>
                </c:pt>
                <c:pt idx="206">
                  <c:v>2.8415313012826066E-9</c:v>
                </c:pt>
                <c:pt idx="207">
                  <c:v>2.8384238738500777E-9</c:v>
                </c:pt>
                <c:pt idx="208">
                  <c:v>2.7519842694711161E-9</c:v>
                </c:pt>
                <c:pt idx="209">
                  <c:v>2.7452419763892616E-9</c:v>
                </c:pt>
                <c:pt idx="210">
                  <c:v>2.6919303491941804E-9</c:v>
                </c:pt>
                <c:pt idx="211">
                  <c:v>2.684836233138147E-9</c:v>
                </c:pt>
                <c:pt idx="212">
                  <c:v>2.6316139942228116E-9</c:v>
                </c:pt>
                <c:pt idx="213">
                  <c:v>2.5719529343731207E-9</c:v>
                </c:pt>
                <c:pt idx="214">
                  <c:v>2.5727260203763417E-9</c:v>
                </c:pt>
                <c:pt idx="215">
                  <c:v>2.5164269111433628E-9</c:v>
                </c:pt>
                <c:pt idx="216">
                  <c:v>2.4796390706527999E-9</c:v>
                </c:pt>
                <c:pt idx="217">
                  <c:v>2.4394686651468905E-9</c:v>
                </c:pt>
                <c:pt idx="218">
                  <c:v>2.4398827137173446E-9</c:v>
                </c:pt>
                <c:pt idx="219">
                  <c:v>2.3986881498399153E-9</c:v>
                </c:pt>
                <c:pt idx="220">
                  <c:v>2.3491631814382945E-9</c:v>
                </c:pt>
                <c:pt idx="221">
                  <c:v>2.3476975073355556E-9</c:v>
                </c:pt>
                <c:pt idx="222">
                  <c:v>2.3160166593511492E-9</c:v>
                </c:pt>
                <c:pt idx="223">
                  <c:v>2.2860073012892987E-9</c:v>
                </c:pt>
                <c:pt idx="224">
                  <c:v>2.2613558177609484E-9</c:v>
                </c:pt>
                <c:pt idx="225">
                  <c:v>2.2099766881603551E-9</c:v>
                </c:pt>
                <c:pt idx="226">
                  <c:v>2.1938511077097143E-9</c:v>
                </c:pt>
                <c:pt idx="227">
                  <c:v>2.1745408068681812E-9</c:v>
                </c:pt>
                <c:pt idx="228">
                  <c:v>2.1621464955878498E-9</c:v>
                </c:pt>
                <c:pt idx="229">
                  <c:v>2.1312589006212867E-9</c:v>
                </c:pt>
                <c:pt idx="230">
                  <c:v>2.1138518288213807E-9</c:v>
                </c:pt>
                <c:pt idx="231">
                  <c:v>2.0798405203126387E-9</c:v>
                </c:pt>
                <c:pt idx="232">
                  <c:v>2.0762758022225657E-9</c:v>
                </c:pt>
                <c:pt idx="233">
                  <c:v>2.0425948569558349E-9</c:v>
                </c:pt>
                <c:pt idx="234">
                  <c:v>2.0458072143926175E-9</c:v>
                </c:pt>
                <c:pt idx="235">
                  <c:v>2.0159703735279144E-9</c:v>
                </c:pt>
                <c:pt idx="236">
                  <c:v>2.0092236904058064E-9</c:v>
                </c:pt>
                <c:pt idx="237">
                  <c:v>1.9704249470257338E-9</c:v>
                </c:pt>
                <c:pt idx="238">
                  <c:v>1.9629354514087478E-9</c:v>
                </c:pt>
                <c:pt idx="239">
                  <c:v>1.9474790300915296E-9</c:v>
                </c:pt>
                <c:pt idx="240">
                  <c:v>1.938627923031546E-9</c:v>
                </c:pt>
                <c:pt idx="241">
                  <c:v>1.9084072548065236E-9</c:v>
                </c:pt>
                <c:pt idx="242">
                  <c:v>1.9071056528271581E-9</c:v>
                </c:pt>
                <c:pt idx="243">
                  <c:v>1.8754805333009258E-9</c:v>
                </c:pt>
                <c:pt idx="244">
                  <c:v>1.8686559205055882E-9</c:v>
                </c:pt>
                <c:pt idx="245">
                  <c:v>1.8548346401127667E-9</c:v>
                </c:pt>
                <c:pt idx="246">
                  <c:v>1.8352105152566113E-9</c:v>
                </c:pt>
                <c:pt idx="247">
                  <c:v>1.8267998192830794E-9</c:v>
                </c:pt>
                <c:pt idx="248">
                  <c:v>1.7973071552181694E-9</c:v>
                </c:pt>
                <c:pt idx="249">
                  <c:v>1.7934446507796305E-9</c:v>
                </c:pt>
                <c:pt idx="250">
                  <c:v>1.7768130489281101E-9</c:v>
                </c:pt>
                <c:pt idx="251">
                  <c:v>1.757972023349287E-9</c:v>
                </c:pt>
                <c:pt idx="252">
                  <c:v>1.7493502126295229E-9</c:v>
                </c:pt>
                <c:pt idx="253">
                  <c:v>1.7366376034237572E-9</c:v>
                </c:pt>
                <c:pt idx="254">
                  <c:v>1.7216011716449286E-9</c:v>
                </c:pt>
                <c:pt idx="255">
                  <c:v>1.71150075893858E-9</c:v>
                </c:pt>
                <c:pt idx="256">
                  <c:v>1.7145066246177097E-9</c:v>
                </c:pt>
                <c:pt idx="257">
                  <c:v>1.6904395424241715E-9</c:v>
                </c:pt>
                <c:pt idx="258">
                  <c:v>1.6768717025679913E-9</c:v>
                </c:pt>
                <c:pt idx="259">
                  <c:v>1.6651003058354605E-9</c:v>
                </c:pt>
                <c:pt idx="260">
                  <c:v>1.651933371001692E-9</c:v>
                </c:pt>
                <c:pt idx="261">
                  <c:v>1.6497150282382759E-9</c:v>
                </c:pt>
                <c:pt idx="262">
                  <c:v>1.6245643372183197E-9</c:v>
                </c:pt>
                <c:pt idx="263">
                  <c:v>1.6367581350444594E-9</c:v>
                </c:pt>
                <c:pt idx="264">
                  <c:v>1.6227364758723089E-9</c:v>
                </c:pt>
                <c:pt idx="265">
                  <c:v>1.6255903140195464E-9</c:v>
                </c:pt>
                <c:pt idx="266">
                  <c:v>1.6115119638027052E-9</c:v>
                </c:pt>
                <c:pt idx="267">
                  <c:v>1.6026331121853354E-9</c:v>
                </c:pt>
                <c:pt idx="268">
                  <c:v>1.5908096708913781E-9</c:v>
                </c:pt>
                <c:pt idx="269">
                  <c:v>1.6014096482599932E-9</c:v>
                </c:pt>
                <c:pt idx="270">
                  <c:v>1.5839325620537635E-9</c:v>
                </c:pt>
                <c:pt idx="271">
                  <c:v>1.5835216850030098E-9</c:v>
                </c:pt>
                <c:pt idx="272">
                  <c:v>1.5636628955375885E-9</c:v>
                </c:pt>
                <c:pt idx="273">
                  <c:v>1.5306521414998527E-9</c:v>
                </c:pt>
                <c:pt idx="274">
                  <c:v>1.5285093544641285E-9</c:v>
                </c:pt>
                <c:pt idx="275">
                  <c:v>1.5082185273897258E-9</c:v>
                </c:pt>
                <c:pt idx="276">
                  <c:v>1.5054005324102015E-9</c:v>
                </c:pt>
                <c:pt idx="277">
                  <c:v>1.4911687489881453E-9</c:v>
                </c:pt>
                <c:pt idx="278">
                  <c:v>1.4899553306269927E-9</c:v>
                </c:pt>
                <c:pt idx="279">
                  <c:v>1.4683909293075145E-9</c:v>
                </c:pt>
                <c:pt idx="280">
                  <c:v>1.466945499438115E-9</c:v>
                </c:pt>
                <c:pt idx="281">
                  <c:v>1.4592202692200442E-9</c:v>
                </c:pt>
                <c:pt idx="282">
                  <c:v>1.4632577631667695E-9</c:v>
                </c:pt>
                <c:pt idx="283">
                  <c:v>1.4645315158021925E-9</c:v>
                </c:pt>
                <c:pt idx="284">
                  <c:v>1.5109809465453751E-9</c:v>
                </c:pt>
                <c:pt idx="285">
                  <c:v>1.5251446442656155E-9</c:v>
                </c:pt>
                <c:pt idx="286">
                  <c:v>1.568603552216629E-9</c:v>
                </c:pt>
                <c:pt idx="287">
                  <c:v>1.5576090503431152E-9</c:v>
                </c:pt>
                <c:pt idx="288">
                  <c:v>1.5556481229283536E-9</c:v>
                </c:pt>
                <c:pt idx="289">
                  <c:v>1.5264629789674635E-9</c:v>
                </c:pt>
                <c:pt idx="290">
                  <c:v>1.5193528480230336E-9</c:v>
                </c:pt>
                <c:pt idx="291">
                  <c:v>1.4910575121025156E-9</c:v>
                </c:pt>
                <c:pt idx="292">
                  <c:v>1.4487454726466678E-9</c:v>
                </c:pt>
                <c:pt idx="293">
                  <c:v>1.3987803705996458E-9</c:v>
                </c:pt>
                <c:pt idx="294">
                  <c:v>1.3586581181040812E-9</c:v>
                </c:pt>
                <c:pt idx="295">
                  <c:v>1.334333483959846E-9</c:v>
                </c:pt>
                <c:pt idx="296">
                  <c:v>1.3316636663149244E-9</c:v>
                </c:pt>
                <c:pt idx="297">
                  <c:v>1.3378127841890866E-9</c:v>
                </c:pt>
                <c:pt idx="298">
                  <c:v>1.3531521104052111E-9</c:v>
                </c:pt>
                <c:pt idx="299">
                  <c:v>1.3870626668526328E-9</c:v>
                </c:pt>
                <c:pt idx="300">
                  <c:v>1.4108869195225249E-9</c:v>
                </c:pt>
                <c:pt idx="301">
                  <c:v>1.4742320285226632E-9</c:v>
                </c:pt>
                <c:pt idx="302">
                  <c:v>1.5211965104587724E-9</c:v>
                </c:pt>
                <c:pt idx="303">
                  <c:v>1.5842032686730425E-9</c:v>
                </c:pt>
                <c:pt idx="304">
                  <c:v>1.5263546236134784E-9</c:v>
                </c:pt>
                <c:pt idx="305">
                  <c:v>1.4559614207767678E-9</c:v>
                </c:pt>
                <c:pt idx="306">
                  <c:v>1.363994430991864E-9</c:v>
                </c:pt>
                <c:pt idx="307">
                  <c:v>1.3167618737237799E-9</c:v>
                </c:pt>
                <c:pt idx="308">
                  <c:v>1.2621748915596009E-9</c:v>
                </c:pt>
                <c:pt idx="309">
                  <c:v>1.2149486815227611E-9</c:v>
                </c:pt>
                <c:pt idx="310">
                  <c:v>1.1708985739344434E-9</c:v>
                </c:pt>
                <c:pt idx="311">
                  <c:v>1.1285308444797592E-9</c:v>
                </c:pt>
                <c:pt idx="312">
                  <c:v>1.0827294264675686E-9</c:v>
                </c:pt>
                <c:pt idx="313">
                  <c:v>1.0894471836209209E-9</c:v>
                </c:pt>
                <c:pt idx="314">
                  <c:v>1.144980631118464E-9</c:v>
                </c:pt>
                <c:pt idx="315">
                  <c:v>1.190017104820745E-9</c:v>
                </c:pt>
                <c:pt idx="316">
                  <c:v>1.1891712754585924E-9</c:v>
                </c:pt>
                <c:pt idx="317">
                  <c:v>1.1902402475376749E-9</c:v>
                </c:pt>
                <c:pt idx="318">
                  <c:v>1.2031996803771716E-9</c:v>
                </c:pt>
                <c:pt idx="319">
                  <c:v>1.1999768573234852E-9</c:v>
                </c:pt>
                <c:pt idx="320">
                  <c:v>1.2076849221680184E-9</c:v>
                </c:pt>
                <c:pt idx="321">
                  <c:v>1.2027072064897727E-9</c:v>
                </c:pt>
                <c:pt idx="322">
                  <c:v>1.1913246022060007E-9</c:v>
                </c:pt>
                <c:pt idx="323">
                  <c:v>1.1858190092047379E-9</c:v>
                </c:pt>
                <c:pt idx="324">
                  <c:v>1.1790350418080571E-9</c:v>
                </c:pt>
                <c:pt idx="325">
                  <c:v>1.1720432410839817E-9</c:v>
                </c:pt>
                <c:pt idx="326">
                  <c:v>1.1767368617481152E-9</c:v>
                </c:pt>
                <c:pt idx="327">
                  <c:v>1.1730353973250223E-9</c:v>
                </c:pt>
                <c:pt idx="328">
                  <c:v>1.1701017719196868E-9</c:v>
                </c:pt>
                <c:pt idx="329">
                  <c:v>1.1746563485549418E-9</c:v>
                </c:pt>
                <c:pt idx="330">
                  <c:v>1.1603310972938919E-9</c:v>
                </c:pt>
                <c:pt idx="331">
                  <c:v>1.1612097394253109E-9</c:v>
                </c:pt>
                <c:pt idx="332">
                  <c:v>1.1638624978034247E-9</c:v>
                </c:pt>
                <c:pt idx="333">
                  <c:v>1.1664586280239232E-9</c:v>
                </c:pt>
                <c:pt idx="334">
                  <c:v>1.1534818673821087E-9</c:v>
                </c:pt>
                <c:pt idx="335">
                  <c:v>1.1526398919099036E-9</c:v>
                </c:pt>
                <c:pt idx="336">
                  <c:v>1.1592421400086724E-9</c:v>
                </c:pt>
                <c:pt idx="337">
                  <c:v>1.1457327984866116E-9</c:v>
                </c:pt>
                <c:pt idx="338">
                  <c:v>1.1614124593205363E-9</c:v>
                </c:pt>
                <c:pt idx="339">
                  <c:v>1.1533440112616125E-9</c:v>
                </c:pt>
                <c:pt idx="340">
                  <c:v>1.1498642078972198E-9</c:v>
                </c:pt>
                <c:pt idx="341">
                  <c:v>1.1484961368543385E-9</c:v>
                </c:pt>
                <c:pt idx="342">
                  <c:v>1.1560967218764311E-9</c:v>
                </c:pt>
                <c:pt idx="343">
                  <c:v>1.1455356658357773E-9</c:v>
                </c:pt>
                <c:pt idx="344">
                  <c:v>1.1459277510728387E-9</c:v>
                </c:pt>
                <c:pt idx="345">
                  <c:v>1.1493717153684982E-9</c:v>
                </c:pt>
                <c:pt idx="346">
                  <c:v>1.1465283749510053E-9</c:v>
                </c:pt>
                <c:pt idx="347">
                  <c:v>1.142869244455805E-9</c:v>
                </c:pt>
                <c:pt idx="348">
                  <c:v>1.1460083972467959E-9</c:v>
                </c:pt>
                <c:pt idx="349">
                  <c:v>1.1445520477788922E-9</c:v>
                </c:pt>
                <c:pt idx="350">
                  <c:v>1.1462517453826712E-9</c:v>
                </c:pt>
                <c:pt idx="351">
                  <c:v>1.1510167051026911E-9</c:v>
                </c:pt>
                <c:pt idx="352">
                  <c:v>1.1422080066586994E-9</c:v>
                </c:pt>
                <c:pt idx="353">
                  <c:v>1.1419086139228574E-9</c:v>
                </c:pt>
                <c:pt idx="354">
                  <c:v>1.1477137727156368E-9</c:v>
                </c:pt>
                <c:pt idx="355">
                  <c:v>1.138512727664177E-9</c:v>
                </c:pt>
                <c:pt idx="356">
                  <c:v>1.1400828273378208E-9</c:v>
                </c:pt>
                <c:pt idx="357">
                  <c:v>1.1286306455429512E-9</c:v>
                </c:pt>
                <c:pt idx="358">
                  <c:v>1.1466892580701354E-9</c:v>
                </c:pt>
                <c:pt idx="359">
                  <c:v>1.1328094308471259E-9</c:v>
                </c:pt>
                <c:pt idx="360">
                  <c:v>1.125849628522568E-9</c:v>
                </c:pt>
                <c:pt idx="361">
                  <c:v>1.1330288080764922E-9</c:v>
                </c:pt>
                <c:pt idx="362">
                  <c:v>1.1243871110494071E-9</c:v>
                </c:pt>
                <c:pt idx="363">
                  <c:v>1.1246444962126303E-9</c:v>
                </c:pt>
                <c:pt idx="364">
                  <c:v>1.1220064354526211E-9</c:v>
                </c:pt>
                <c:pt idx="365">
                  <c:v>1.128217693835758E-9</c:v>
                </c:pt>
                <c:pt idx="366">
                  <c:v>1.130217609123898E-9</c:v>
                </c:pt>
                <c:pt idx="367">
                  <c:v>1.1149793411291879E-9</c:v>
                </c:pt>
                <c:pt idx="368">
                  <c:v>1.1086298444666095E-9</c:v>
                </c:pt>
                <c:pt idx="369">
                  <c:v>1.1032697575756526E-9</c:v>
                </c:pt>
                <c:pt idx="370">
                  <c:v>1.1130271191263521E-9</c:v>
                </c:pt>
                <c:pt idx="371">
                  <c:v>1.105662465409413E-9</c:v>
                </c:pt>
                <c:pt idx="372">
                  <c:v>1.101575486610395E-9</c:v>
                </c:pt>
                <c:pt idx="373">
                  <c:v>1.086946220645151E-9</c:v>
                </c:pt>
                <c:pt idx="374">
                  <c:v>1.0882891789916954E-9</c:v>
                </c:pt>
                <c:pt idx="375">
                  <c:v>1.0866790936194707E-9</c:v>
                </c:pt>
                <c:pt idx="376">
                  <c:v>1.0628362393615241E-9</c:v>
                </c:pt>
                <c:pt idx="377">
                  <c:v>1.0586184121409001E-9</c:v>
                </c:pt>
                <c:pt idx="378">
                  <c:v>1.0523526283893382E-9</c:v>
                </c:pt>
                <c:pt idx="379">
                  <c:v>1.0425204286039901E-9</c:v>
                </c:pt>
                <c:pt idx="380">
                  <c:v>1.0328277202380845E-9</c:v>
                </c:pt>
                <c:pt idx="381">
                  <c:v>1.0521944771855489E-9</c:v>
                </c:pt>
                <c:pt idx="382">
                  <c:v>1.054188666375986E-9</c:v>
                </c:pt>
                <c:pt idx="383">
                  <c:v>1.0383359962743493E-9</c:v>
                </c:pt>
                <c:pt idx="384">
                  <c:v>1.0487407774121175E-9</c:v>
                </c:pt>
                <c:pt idx="385">
                  <c:v>1.0454931934568633E-9</c:v>
                </c:pt>
                <c:pt idx="386">
                  <c:v>1.0435385789244439E-9</c:v>
                </c:pt>
                <c:pt idx="387">
                  <c:v>9.8724490245168362E-10</c:v>
                </c:pt>
                <c:pt idx="388">
                  <c:v>1.0223717422033446E-9</c:v>
                </c:pt>
                <c:pt idx="389">
                  <c:v>1.0169406448875232E-9</c:v>
                </c:pt>
                <c:pt idx="390">
                  <c:v>1.0105106358033929E-9</c:v>
                </c:pt>
                <c:pt idx="391">
                  <c:v>1.0104340402635325E-9</c:v>
                </c:pt>
                <c:pt idx="392">
                  <c:v>1.0009909047846765E-9</c:v>
                </c:pt>
                <c:pt idx="393">
                  <c:v>9.8946360750062784E-10</c:v>
                </c:pt>
                <c:pt idx="394">
                  <c:v>9.73504758631351E-10</c:v>
                </c:pt>
                <c:pt idx="395">
                  <c:v>9.6054665071289974E-10</c:v>
                </c:pt>
                <c:pt idx="396">
                  <c:v>9.4574916591525164E-10</c:v>
                </c:pt>
                <c:pt idx="397">
                  <c:v>9.5670409853752036E-10</c:v>
                </c:pt>
                <c:pt idx="398">
                  <c:v>9.4423236140871104E-10</c:v>
                </c:pt>
                <c:pt idx="399">
                  <c:v>9.2093356022589835E-10</c:v>
                </c:pt>
                <c:pt idx="400">
                  <c:v>9.1493330669818536E-10</c:v>
                </c:pt>
                <c:pt idx="401">
                  <c:v>9.0130386148211886E-10</c:v>
                </c:pt>
                <c:pt idx="402">
                  <c:v>8.8480919871079778E-10</c:v>
                </c:pt>
                <c:pt idx="403">
                  <c:v>8.7294599734479163E-10</c:v>
                </c:pt>
                <c:pt idx="404">
                  <c:v>8.5548778067870701E-10</c:v>
                </c:pt>
                <c:pt idx="405">
                  <c:v>8.6518633482838391E-10</c:v>
                </c:pt>
                <c:pt idx="406">
                  <c:v>8.6891596726060257E-10</c:v>
                </c:pt>
                <c:pt idx="407">
                  <c:v>8.691102363182939E-10</c:v>
                </c:pt>
                <c:pt idx="408">
                  <c:v>8.6096719340115199E-10</c:v>
                </c:pt>
                <c:pt idx="409">
                  <c:v>8.7516845605175687E-10</c:v>
                </c:pt>
                <c:pt idx="410">
                  <c:v>8.6583822310762007E-10</c:v>
                </c:pt>
                <c:pt idx="411">
                  <c:v>8.5003402708022012E-10</c:v>
                </c:pt>
                <c:pt idx="412">
                  <c:v>8.4715093734119311E-10</c:v>
                </c:pt>
                <c:pt idx="413">
                  <c:v>8.515414709656469E-10</c:v>
                </c:pt>
                <c:pt idx="414">
                  <c:v>8.4315101123588557E-10</c:v>
                </c:pt>
                <c:pt idx="415">
                  <c:v>8.4533860677545735E-10</c:v>
                </c:pt>
                <c:pt idx="416">
                  <c:v>8.530070452592292E-10</c:v>
                </c:pt>
                <c:pt idx="417">
                  <c:v>8.3680517305017848E-10</c:v>
                </c:pt>
                <c:pt idx="418">
                  <c:v>8.3619984828519226E-10</c:v>
                </c:pt>
                <c:pt idx="419">
                  <c:v>8.3764440120144E-10</c:v>
                </c:pt>
                <c:pt idx="420">
                  <c:v>8.3049919555587396E-10</c:v>
                </c:pt>
                <c:pt idx="421">
                  <c:v>8.0490633227987795E-10</c:v>
                </c:pt>
                <c:pt idx="422">
                  <c:v>8.009741637550019E-10</c:v>
                </c:pt>
                <c:pt idx="423">
                  <c:v>8.0044953334704473E-10</c:v>
                </c:pt>
                <c:pt idx="424">
                  <c:v>7.9948916608974583E-10</c:v>
                </c:pt>
                <c:pt idx="425">
                  <c:v>8.1541629799290706E-10</c:v>
                </c:pt>
                <c:pt idx="426">
                  <c:v>8.2467050334437234E-10</c:v>
                </c:pt>
                <c:pt idx="427">
                  <c:v>8.351500246670821E-10</c:v>
                </c:pt>
                <c:pt idx="428">
                  <c:v>8.222579254687747E-10</c:v>
                </c:pt>
                <c:pt idx="429">
                  <c:v>8.2857965427312151E-10</c:v>
                </c:pt>
                <c:pt idx="430">
                  <c:v>8.2317246333968088E-10</c:v>
                </c:pt>
                <c:pt idx="431">
                  <c:v>8.238073989722233E-10</c:v>
                </c:pt>
                <c:pt idx="432">
                  <c:v>8.1631006665906925E-10</c:v>
                </c:pt>
                <c:pt idx="433">
                  <c:v>8.198531219719031E-10</c:v>
                </c:pt>
                <c:pt idx="434">
                  <c:v>8.4763820366978299E-10</c:v>
                </c:pt>
                <c:pt idx="435">
                  <c:v>9.0729207834480729E-10</c:v>
                </c:pt>
                <c:pt idx="436">
                  <c:v>9.3795414966789064E-10</c:v>
                </c:pt>
                <c:pt idx="437">
                  <c:v>9.6249305420430386E-10</c:v>
                </c:pt>
                <c:pt idx="438">
                  <c:v>9.9830148408475883E-10</c:v>
                </c:pt>
                <c:pt idx="439">
                  <c:v>1.0344957514104639E-9</c:v>
                </c:pt>
                <c:pt idx="440">
                  <c:v>1.0774779725122252E-9</c:v>
                </c:pt>
                <c:pt idx="441">
                  <c:v>1.0875697527208153E-9</c:v>
                </c:pt>
                <c:pt idx="442">
                  <c:v>1.1154609361388969E-9</c:v>
                </c:pt>
                <c:pt idx="443">
                  <c:v>1.1506319916243664E-9</c:v>
                </c:pt>
                <c:pt idx="444">
                  <c:v>1.1644346725594248E-9</c:v>
                </c:pt>
                <c:pt idx="445">
                  <c:v>1.2121017092004087E-9</c:v>
                </c:pt>
                <c:pt idx="446">
                  <c:v>1.3004417040304603E-9</c:v>
                </c:pt>
                <c:pt idx="447">
                  <c:v>1.4145281138690953E-9</c:v>
                </c:pt>
                <c:pt idx="448">
                  <c:v>1.5541421045165923E-9</c:v>
                </c:pt>
                <c:pt idx="449">
                  <c:v>1.6579610964886244E-9</c:v>
                </c:pt>
                <c:pt idx="450">
                  <c:v>1.7518149526770388E-9</c:v>
                </c:pt>
                <c:pt idx="451">
                  <c:v>1.846653394656653E-9</c:v>
                </c:pt>
                <c:pt idx="452">
                  <c:v>2.0107269740168222E-9</c:v>
                </c:pt>
                <c:pt idx="453">
                  <c:v>2.1180358196518751E-9</c:v>
                </c:pt>
                <c:pt idx="454">
                  <c:v>2.2886752807238129E-9</c:v>
                </c:pt>
                <c:pt idx="455">
                  <c:v>2.4146409182038243E-9</c:v>
                </c:pt>
                <c:pt idx="456">
                  <c:v>2.5900899553139605E-9</c:v>
                </c:pt>
                <c:pt idx="457">
                  <c:v>2.7456400113430223E-9</c:v>
                </c:pt>
                <c:pt idx="458">
                  <c:v>2.8765570163303846E-9</c:v>
                </c:pt>
                <c:pt idx="459">
                  <c:v>3.0261055212842739E-9</c:v>
                </c:pt>
                <c:pt idx="460">
                  <c:v>3.3567788322045224E-9</c:v>
                </c:pt>
                <c:pt idx="461">
                  <c:v>3.5498962180435706E-9</c:v>
                </c:pt>
                <c:pt idx="462">
                  <c:v>3.9894558743706962E-9</c:v>
                </c:pt>
                <c:pt idx="463">
                  <c:v>4.13239068402273E-9</c:v>
                </c:pt>
                <c:pt idx="464">
                  <c:v>4.7805261420357457E-9</c:v>
                </c:pt>
                <c:pt idx="465">
                  <c:v>4.5376025207219593E-9</c:v>
                </c:pt>
                <c:pt idx="466">
                  <c:v>4.6296015327322692E-9</c:v>
                </c:pt>
                <c:pt idx="467">
                  <c:v>5.2988204322030179E-9</c:v>
                </c:pt>
                <c:pt idx="468">
                  <c:v>5.3951888562842246E-9</c:v>
                </c:pt>
                <c:pt idx="469">
                  <c:v>6.2769134772719838E-9</c:v>
                </c:pt>
                <c:pt idx="470">
                  <c:v>6.8944382283502766E-9</c:v>
                </c:pt>
                <c:pt idx="471">
                  <c:v>7.7688029837931562E-9</c:v>
                </c:pt>
                <c:pt idx="472">
                  <c:v>7.8085574008241781E-9</c:v>
                </c:pt>
                <c:pt idx="473">
                  <c:v>7.7650553068408083E-9</c:v>
                </c:pt>
                <c:pt idx="474">
                  <c:v>8.8207241572026411E-9</c:v>
                </c:pt>
                <c:pt idx="475">
                  <c:v>9.0613763447345248E-9</c:v>
                </c:pt>
                <c:pt idx="476">
                  <c:v>1.0409539284134703E-8</c:v>
                </c:pt>
                <c:pt idx="477">
                  <c:v>1.0018186564429904E-8</c:v>
                </c:pt>
                <c:pt idx="478">
                  <c:v>1.1324131575867065E-8</c:v>
                </c:pt>
                <c:pt idx="479">
                  <c:v>1.2045422428064629E-8</c:v>
                </c:pt>
                <c:pt idx="480">
                  <c:v>1.3189807973752975E-8</c:v>
                </c:pt>
                <c:pt idx="481">
                  <c:v>1.2911381608773332E-8</c:v>
                </c:pt>
                <c:pt idx="482">
                  <c:v>1.2440515169470419E-8</c:v>
                </c:pt>
                <c:pt idx="483">
                  <c:v>1.4531984772457586E-8</c:v>
                </c:pt>
                <c:pt idx="484">
                  <c:v>1.5351192244213493E-8</c:v>
                </c:pt>
                <c:pt idx="485">
                  <c:v>1.7790491130871008E-8</c:v>
                </c:pt>
                <c:pt idx="486">
                  <c:v>2.0313546970867596E-8</c:v>
                </c:pt>
                <c:pt idx="487">
                  <c:v>1.8472465123520681E-8</c:v>
                </c:pt>
                <c:pt idx="488">
                  <c:v>2.0920184191961228E-8</c:v>
                </c:pt>
                <c:pt idx="489">
                  <c:v>1.9865156837609616E-8</c:v>
                </c:pt>
                <c:pt idx="490">
                  <c:v>2.3948830869205392E-8</c:v>
                </c:pt>
                <c:pt idx="491">
                  <c:v>2.2318239948875929E-8</c:v>
                </c:pt>
                <c:pt idx="492">
                  <c:v>2.5602489528173102E-8</c:v>
                </c:pt>
                <c:pt idx="493">
                  <c:v>2.1630572837991277E-8</c:v>
                </c:pt>
                <c:pt idx="494">
                  <c:v>2.5535096922974326E-8</c:v>
                </c:pt>
                <c:pt idx="495">
                  <c:v>2.2099929166310611E-8</c:v>
                </c:pt>
                <c:pt idx="496">
                  <c:v>2.3582398304808691E-8</c:v>
                </c:pt>
                <c:pt idx="497">
                  <c:v>2.7697733514848713E-8</c:v>
                </c:pt>
                <c:pt idx="498">
                  <c:v>3.55772963839984E-8</c:v>
                </c:pt>
                <c:pt idx="499">
                  <c:v>2.8924825214979261E-8</c:v>
                </c:pt>
                <c:pt idx="500">
                  <c:v>4.6503843430763433E-8</c:v>
                </c:pt>
                <c:pt idx="501">
                  <c:v>4.2902587705315165E-8</c:v>
                </c:pt>
                <c:pt idx="502">
                  <c:v>4.477153375065456E-8</c:v>
                </c:pt>
                <c:pt idx="503">
                  <c:v>4.5021047142978184E-8</c:v>
                </c:pt>
                <c:pt idx="504">
                  <c:v>6.1266365482595528E-8</c:v>
                </c:pt>
                <c:pt idx="505">
                  <c:v>4.9291968392668333E-8</c:v>
                </c:pt>
                <c:pt idx="506">
                  <c:v>6.7152785109373917E-8</c:v>
                </c:pt>
                <c:pt idx="507">
                  <c:v>5.5750555883704526E-7</c:v>
                </c:pt>
                <c:pt idx="508">
                  <c:v>5.4206818135308502E-8</c:v>
                </c:pt>
                <c:pt idx="509">
                  <c:v>4.9015700620314366E-8</c:v>
                </c:pt>
                <c:pt idx="510">
                  <c:v>4.8558543500607273E-8</c:v>
                </c:pt>
                <c:pt idx="511">
                  <c:v>4.5644927380022023E-8</c:v>
                </c:pt>
                <c:pt idx="512">
                  <c:v>7.6798328596720069E-8</c:v>
                </c:pt>
                <c:pt idx="513">
                  <c:v>0</c:v>
                </c:pt>
                <c:pt idx="514">
                  <c:v>5.650213408295187E-8</c:v>
                </c:pt>
                <c:pt idx="515">
                  <c:v>6.7923749693164459E-8</c:v>
                </c:pt>
                <c:pt idx="516">
                  <c:v>5.2601616449946205E-8</c:v>
                </c:pt>
                <c:pt idx="517">
                  <c:v>7.4250130349011047E-8</c:v>
                </c:pt>
                <c:pt idx="518">
                  <c:v>6.5267222421019787E-8</c:v>
                </c:pt>
                <c:pt idx="519">
                  <c:v>7.9844719834237758E-8</c:v>
                </c:pt>
                <c:pt idx="520">
                  <c:v>8.9594438324543958E-8</c:v>
                </c:pt>
                <c:pt idx="521">
                  <c:v>8.2033577523314762E-8</c:v>
                </c:pt>
                <c:pt idx="522">
                  <c:v>6.3942880700274292E-8</c:v>
                </c:pt>
                <c:pt idx="523">
                  <c:v>7.5909560622683488E-8</c:v>
                </c:pt>
                <c:pt idx="524">
                  <c:v>9.0741101278961845E-8</c:v>
                </c:pt>
                <c:pt idx="525">
                  <c:v>9.8047164957606869E-8</c:v>
                </c:pt>
                <c:pt idx="526">
                  <c:v>1.8456370756770674E-7</c:v>
                </c:pt>
                <c:pt idx="527">
                  <c:v>1.5946147421385186E-7</c:v>
                </c:pt>
                <c:pt idx="528">
                  <c:v>1.617493752749211E-7</c:v>
                </c:pt>
                <c:pt idx="529">
                  <c:v>1.3854106815170689E-7</c:v>
                </c:pt>
                <c:pt idx="530">
                  <c:v>4.0080535334556205E-7</c:v>
                </c:pt>
                <c:pt idx="531">
                  <c:v>2.131510107770801E-6</c:v>
                </c:pt>
                <c:pt idx="532">
                  <c:v>1.1076532569660581E-6</c:v>
                </c:pt>
                <c:pt idx="533">
                  <c:v>1.3995242566490476E-7</c:v>
                </c:pt>
                <c:pt idx="534">
                  <c:v>2.1713743560711837E-7</c:v>
                </c:pt>
                <c:pt idx="535">
                  <c:v>4.1475344566922102E-7</c:v>
                </c:pt>
                <c:pt idx="536">
                  <c:v>6.3441453932194693E-8</c:v>
                </c:pt>
                <c:pt idx="537">
                  <c:v>4.2230911582542344E-7</c:v>
                </c:pt>
                <c:pt idx="538">
                  <c:v>0</c:v>
                </c:pt>
                <c:pt idx="539">
                  <c:v>1.1149394823858036E-6</c:v>
                </c:pt>
              </c:numCache>
            </c:numRef>
          </c:yVal>
          <c:smooth val="0"/>
        </c:ser>
        <c:ser>
          <c:idx val="5"/>
          <c:order val="4"/>
          <c:tx>
            <c:strRef>
              <c:f>data!$AQ$6</c:f>
              <c:strCache>
                <c:ptCount val="1"/>
                <c:pt idx="0">
                  <c:v>Calibration</c:v>
                </c:pt>
              </c:strCache>
            </c:strRef>
          </c:tx>
          <c:spPr>
            <a:ln w="19050">
              <a:prstDash val="sysDash"/>
            </a:ln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data!$AQ$7:$AQ$546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3.6314766576860448E-6</c:v>
                </c:pt>
                <c:pt idx="6">
                  <c:v>1.4051397478488246E-6</c:v>
                </c:pt>
                <c:pt idx="7">
                  <c:v>1.2412418100927269E-6</c:v>
                </c:pt>
                <c:pt idx="8">
                  <c:v>1.1437799976236682E-6</c:v>
                </c:pt>
                <c:pt idx="9">
                  <c:v>1.4620385463212169E-6</c:v>
                </c:pt>
                <c:pt idx="10">
                  <c:v>1.0441891854500832E-6</c:v>
                </c:pt>
                <c:pt idx="11">
                  <c:v>1.0113796482311409E-6</c:v>
                </c:pt>
                <c:pt idx="12">
                  <c:v>5.668774698623502E-7</c:v>
                </c:pt>
                <c:pt idx="13">
                  <c:v>7.9269619062842973E-7</c:v>
                </c:pt>
                <c:pt idx="14">
                  <c:v>6.0507229030035915E-7</c:v>
                </c:pt>
                <c:pt idx="15">
                  <c:v>6.1162753355006206E-7</c:v>
                </c:pt>
                <c:pt idx="16">
                  <c:v>5.3825286307079734E-7</c:v>
                </c:pt>
                <c:pt idx="17">
                  <c:v>4.5341736110538604E-7</c:v>
                </c:pt>
                <c:pt idx="18">
                  <c:v>4.6062221358173766E-7</c:v>
                </c:pt>
                <c:pt idx="19">
                  <c:v>5.207912394752265E-7</c:v>
                </c:pt>
                <c:pt idx="20">
                  <c:v>4.0084340164773995E-7</c:v>
                </c:pt>
                <c:pt idx="21">
                  <c:v>3.6365374851452905E-7</c:v>
                </c:pt>
                <c:pt idx="22">
                  <c:v>3.7646775912221913E-7</c:v>
                </c:pt>
                <c:pt idx="23">
                  <c:v>3.5254363459799817E-7</c:v>
                </c:pt>
                <c:pt idx="24">
                  <c:v>3.2405454608786672E-7</c:v>
                </c:pt>
                <c:pt idx="25">
                  <c:v>2.9517756102893001E-7</c:v>
                </c:pt>
                <c:pt idx="26">
                  <c:v>3.0717617247626615E-7</c:v>
                </c:pt>
                <c:pt idx="27">
                  <c:v>3.1949391583922042E-7</c:v>
                </c:pt>
                <c:pt idx="28">
                  <c:v>2.2803320494044129E-7</c:v>
                </c:pt>
                <c:pt idx="29">
                  <c:v>2.6719737866313958E-7</c:v>
                </c:pt>
                <c:pt idx="30">
                  <c:v>2.2674974177321646E-7</c:v>
                </c:pt>
                <c:pt idx="31">
                  <c:v>2.0412938335409408E-7</c:v>
                </c:pt>
                <c:pt idx="32">
                  <c:v>2.0474165677971844E-7</c:v>
                </c:pt>
                <c:pt idx="33">
                  <c:v>1.9043396327673169E-7</c:v>
                </c:pt>
                <c:pt idx="34">
                  <c:v>1.7566712162692585E-7</c:v>
                </c:pt>
                <c:pt idx="35">
                  <c:v>1.5855918259181904E-7</c:v>
                </c:pt>
                <c:pt idx="36">
                  <c:v>1.4914146854107046E-7</c:v>
                </c:pt>
                <c:pt idx="37">
                  <c:v>1.410707633687956E-7</c:v>
                </c:pt>
                <c:pt idx="38">
                  <c:v>1.2411258793810919E-7</c:v>
                </c:pt>
                <c:pt idx="39">
                  <c:v>1.2881194316546975E-7</c:v>
                </c:pt>
                <c:pt idx="40">
                  <c:v>1.1490479734636661E-7</c:v>
                </c:pt>
                <c:pt idx="41">
                  <c:v>1.1665845384837473E-7</c:v>
                </c:pt>
                <c:pt idx="42">
                  <c:v>1.0827386076989322E-7</c:v>
                </c:pt>
                <c:pt idx="43">
                  <c:v>9.8846399905845226E-8</c:v>
                </c:pt>
                <c:pt idx="44">
                  <c:v>9.4081517402326333E-8</c:v>
                </c:pt>
                <c:pt idx="45">
                  <c:v>8.5411386824955662E-8</c:v>
                </c:pt>
                <c:pt idx="46">
                  <c:v>8.5854711403710415E-8</c:v>
                </c:pt>
                <c:pt idx="47">
                  <c:v>7.7356277536664478E-8</c:v>
                </c:pt>
                <c:pt idx="48">
                  <c:v>7.464672494929698E-8</c:v>
                </c:pt>
                <c:pt idx="49">
                  <c:v>7.315708477337185E-8</c:v>
                </c:pt>
                <c:pt idx="50">
                  <c:v>6.8254718971407474E-8</c:v>
                </c:pt>
                <c:pt idx="51">
                  <c:v>6.4639482397608967E-8</c:v>
                </c:pt>
                <c:pt idx="52">
                  <c:v>6.05995721488701E-8</c:v>
                </c:pt>
                <c:pt idx="53">
                  <c:v>5.8249428574998203E-8</c:v>
                </c:pt>
                <c:pt idx="54">
                  <c:v>5.5769626584046862E-8</c:v>
                </c:pt>
                <c:pt idx="55">
                  <c:v>5.3074580890166607E-8</c:v>
                </c:pt>
                <c:pt idx="56">
                  <c:v>5.0083265892607768E-8</c:v>
                </c:pt>
                <c:pt idx="57">
                  <c:v>4.8344447887965192E-8</c:v>
                </c:pt>
                <c:pt idx="58">
                  <c:v>4.4669115643347935E-8</c:v>
                </c:pt>
                <c:pt idx="59">
                  <c:v>4.4951170817146929E-8</c:v>
                </c:pt>
                <c:pt idx="60">
                  <c:v>4.180284535678037E-8</c:v>
                </c:pt>
                <c:pt idx="61">
                  <c:v>4.0882434907838234E-8</c:v>
                </c:pt>
                <c:pt idx="62">
                  <c:v>3.7951418567850558E-8</c:v>
                </c:pt>
                <c:pt idx="63">
                  <c:v>3.7122718664448666E-8</c:v>
                </c:pt>
                <c:pt idx="64">
                  <c:v>3.5945277252901818E-8</c:v>
                </c:pt>
                <c:pt idx="65">
                  <c:v>3.3599892600098089E-8</c:v>
                </c:pt>
                <c:pt idx="66">
                  <c:v>3.3191423465140991E-8</c:v>
                </c:pt>
                <c:pt idx="67">
                  <c:v>3.147908345848831E-8</c:v>
                </c:pt>
                <c:pt idx="68">
                  <c:v>3.0210373368375185E-8</c:v>
                </c:pt>
                <c:pt idx="69">
                  <c:v>2.9272013956213462E-8</c:v>
                </c:pt>
                <c:pt idx="70">
                  <c:v>2.8061352800923642E-8</c:v>
                </c:pt>
                <c:pt idx="71">
                  <c:v>2.6862312688645952E-8</c:v>
                </c:pt>
                <c:pt idx="72">
                  <c:v>2.6163881627942294E-8</c:v>
                </c:pt>
                <c:pt idx="73">
                  <c:v>2.5480921054903458E-8</c:v>
                </c:pt>
                <c:pt idx="74">
                  <c:v>2.3545825769165835E-8</c:v>
                </c:pt>
                <c:pt idx="75">
                  <c:v>2.3123235282315942E-8</c:v>
                </c:pt>
                <c:pt idx="76">
                  <c:v>2.3179627563865062E-8</c:v>
                </c:pt>
                <c:pt idx="77">
                  <c:v>2.1869432440157747E-8</c:v>
                </c:pt>
                <c:pt idx="78">
                  <c:v>2.1072786574432828E-8</c:v>
                </c:pt>
                <c:pt idx="79">
                  <c:v>2.0589879611278279E-8</c:v>
                </c:pt>
                <c:pt idx="80">
                  <c:v>1.960469762335906E-8</c:v>
                </c:pt>
                <c:pt idx="81">
                  <c:v>1.904773827599777E-8</c:v>
                </c:pt>
                <c:pt idx="82">
                  <c:v>1.8367870489038334E-8</c:v>
                </c:pt>
                <c:pt idx="83">
                  <c:v>1.7585312303035948E-8</c:v>
                </c:pt>
                <c:pt idx="84">
                  <c:v>1.6991569879661321E-8</c:v>
                </c:pt>
                <c:pt idx="85">
                  <c:v>1.656574616154166E-8</c:v>
                </c:pt>
                <c:pt idx="86">
                  <c:v>1.5691772817388971E-8</c:v>
                </c:pt>
                <c:pt idx="87">
                  <c:v>1.5288782664353473E-8</c:v>
                </c:pt>
                <c:pt idx="88">
                  <c:v>1.4996927895573314E-8</c:v>
                </c:pt>
                <c:pt idx="89">
                  <c:v>1.4448070771217878E-8</c:v>
                </c:pt>
                <c:pt idx="90">
                  <c:v>1.4029900040891048E-8</c:v>
                </c:pt>
                <c:pt idx="91">
                  <c:v>1.3445585410085585E-8</c:v>
                </c:pt>
                <c:pt idx="92">
                  <c:v>1.3220111836849084E-8</c:v>
                </c:pt>
                <c:pt idx="93">
                  <c:v>1.2511934308187366E-8</c:v>
                </c:pt>
                <c:pt idx="94">
                  <c:v>1.2297661824100069E-8</c:v>
                </c:pt>
                <c:pt idx="95">
                  <c:v>1.2065553398386745E-8</c:v>
                </c:pt>
                <c:pt idx="96">
                  <c:v>1.1671060996233159E-8</c:v>
                </c:pt>
                <c:pt idx="97">
                  <c:v>1.1430071164511364E-8</c:v>
                </c:pt>
                <c:pt idx="98">
                  <c:v>1.094432157087468E-8</c:v>
                </c:pt>
                <c:pt idx="99">
                  <c:v>1.0639316991163817E-8</c:v>
                </c:pt>
                <c:pt idx="100">
                  <c:v>1.03627132862033E-8</c:v>
                </c:pt>
                <c:pt idx="101">
                  <c:v>1.0236892844174952E-8</c:v>
                </c:pt>
                <c:pt idx="102">
                  <c:v>9.8776836343760969E-9</c:v>
                </c:pt>
                <c:pt idx="103">
                  <c:v>9.8101124440701342E-9</c:v>
                </c:pt>
                <c:pt idx="104">
                  <c:v>9.4494263322087465E-9</c:v>
                </c:pt>
                <c:pt idx="105">
                  <c:v>9.2144027590078306E-9</c:v>
                </c:pt>
                <c:pt idx="106">
                  <c:v>8.9765247736838748E-9</c:v>
                </c:pt>
                <c:pt idx="107">
                  <c:v>8.8300030198416108E-9</c:v>
                </c:pt>
                <c:pt idx="108">
                  <c:v>8.6853727391152099E-9</c:v>
                </c:pt>
                <c:pt idx="109">
                  <c:v>8.4207186564279877E-9</c:v>
                </c:pt>
                <c:pt idx="110">
                  <c:v>8.2759968939188674E-9</c:v>
                </c:pt>
                <c:pt idx="111">
                  <c:v>8.1331040951979262E-9</c:v>
                </c:pt>
                <c:pt idx="112">
                  <c:v>8.044603662900304E-9</c:v>
                </c:pt>
                <c:pt idx="113">
                  <c:v>7.8015785649427281E-9</c:v>
                </c:pt>
                <c:pt idx="114">
                  <c:v>7.8061069295364457E-9</c:v>
                </c:pt>
                <c:pt idx="115">
                  <c:v>7.5921569776232836E-9</c:v>
                </c:pt>
                <c:pt idx="116">
                  <c:v>7.4951129005951299E-9</c:v>
                </c:pt>
                <c:pt idx="117">
                  <c:v>7.3660733168522629E-9</c:v>
                </c:pt>
                <c:pt idx="118">
                  <c:v>7.2399754298939254E-9</c:v>
                </c:pt>
                <c:pt idx="119">
                  <c:v>7.2132150816526217E-9</c:v>
                </c:pt>
                <c:pt idx="120">
                  <c:v>7.1362529265882423E-9</c:v>
                </c:pt>
                <c:pt idx="121">
                  <c:v>7.0152968006512755E-9</c:v>
                </c:pt>
                <c:pt idx="122">
                  <c:v>0</c:v>
                </c:pt>
                <c:pt idx="123">
                  <c:v>6.4768252382583337E-9</c:v>
                </c:pt>
                <c:pt idx="124">
                  <c:v>6.7187837235699501E-9</c:v>
                </c:pt>
                <c:pt idx="125">
                  <c:v>6.5387606407825085E-9</c:v>
                </c:pt>
                <c:pt idx="126">
                  <c:v>6.4571024154203927E-9</c:v>
                </c:pt>
                <c:pt idx="127">
                  <c:v>6.4137661308608483E-9</c:v>
                </c:pt>
                <c:pt idx="128">
                  <c:v>6.261425211949474E-9</c:v>
                </c:pt>
                <c:pt idx="129">
                  <c:v>6.2325342682511024E-9</c:v>
                </c:pt>
                <c:pt idx="130">
                  <c:v>6.1845325100670465E-9</c:v>
                </c:pt>
                <c:pt idx="131">
                  <c:v>6.1111665864555704E-9</c:v>
                </c:pt>
                <c:pt idx="132">
                  <c:v>6.0762512575163776E-9</c:v>
                </c:pt>
                <c:pt idx="133">
                  <c:v>5.9502379700901401E-9</c:v>
                </c:pt>
                <c:pt idx="134">
                  <c:v>5.9311495220840026E-9</c:v>
                </c:pt>
                <c:pt idx="135">
                  <c:v>5.8531424379435583E-9</c:v>
                </c:pt>
                <c:pt idx="136">
                  <c:v>5.7423774855771074E-9</c:v>
                </c:pt>
                <c:pt idx="137">
                  <c:v>5.7427613148938209E-9</c:v>
                </c:pt>
                <c:pt idx="138">
                  <c:v>5.6734501291869299E-9</c:v>
                </c:pt>
                <c:pt idx="139">
                  <c:v>5.5969601918846031E-9</c:v>
                </c:pt>
                <c:pt idx="140">
                  <c:v>5.5914531484730344E-9</c:v>
                </c:pt>
                <c:pt idx="141">
                  <c:v>5.5405326159637013E-9</c:v>
                </c:pt>
                <c:pt idx="142">
                  <c:v>5.4790564950882714E-9</c:v>
                </c:pt>
                <c:pt idx="143">
                  <c:v>5.4024517644903004E-9</c:v>
                </c:pt>
                <c:pt idx="144">
                  <c:v>5.3294631303544783E-9</c:v>
                </c:pt>
                <c:pt idx="145">
                  <c:v>5.3152175902053046E-9</c:v>
                </c:pt>
                <c:pt idx="146">
                  <c:v>5.2545200714155263E-9</c:v>
                </c:pt>
                <c:pt idx="147">
                  <c:v>5.2529901174580556E-9</c:v>
                </c:pt>
                <c:pt idx="148">
                  <c:v>5.168051886305055E-9</c:v>
                </c:pt>
                <c:pt idx="149">
                  <c:v>5.1224682931809098E-9</c:v>
                </c:pt>
                <c:pt idx="150">
                  <c:v>5.0938882464532794E-9</c:v>
                </c:pt>
                <c:pt idx="151">
                  <c:v>5.1284552332641725E-9</c:v>
                </c:pt>
                <c:pt idx="152">
                  <c:v>5.0148118154185252E-9</c:v>
                </c:pt>
                <c:pt idx="153">
                  <c:v>4.9626072714351548E-9</c:v>
                </c:pt>
                <c:pt idx="154">
                  <c:v>4.9641959289548074E-9</c:v>
                </c:pt>
                <c:pt idx="155">
                  <c:v>4.8786043453311782E-9</c:v>
                </c:pt>
                <c:pt idx="156">
                  <c:v>4.8466186568243926E-9</c:v>
                </c:pt>
                <c:pt idx="157">
                  <c:v>4.758858678592207E-9</c:v>
                </c:pt>
                <c:pt idx="158">
                  <c:v>4.7131421852974895E-9</c:v>
                </c:pt>
                <c:pt idx="159">
                  <c:v>4.6863636301731572E-9</c:v>
                </c:pt>
                <c:pt idx="160">
                  <c:v>4.7111142876313817E-9</c:v>
                </c:pt>
                <c:pt idx="161">
                  <c:v>4.7006356481105208E-9</c:v>
                </c:pt>
                <c:pt idx="162">
                  <c:v>4.6228453986474966E-9</c:v>
                </c:pt>
                <c:pt idx="163">
                  <c:v>4.5951020101123485E-9</c:v>
                </c:pt>
                <c:pt idx="164">
                  <c:v>4.5694028538096296E-9</c:v>
                </c:pt>
                <c:pt idx="165">
                  <c:v>4.5538444530024967E-9</c:v>
                </c:pt>
                <c:pt idx="166">
                  <c:v>4.4877458674336084E-9</c:v>
                </c:pt>
                <c:pt idx="167">
                  <c:v>4.4898265199150574E-9</c:v>
                </c:pt>
                <c:pt idx="168">
                  <c:v>4.4490978686986241E-9</c:v>
                </c:pt>
                <c:pt idx="169">
                  <c:v>4.3953328934194673E-9</c:v>
                </c:pt>
                <c:pt idx="170">
                  <c:v>4.3335855120495544E-9</c:v>
                </c:pt>
                <c:pt idx="171">
                  <c:v>4.3083229658623876E-9</c:v>
                </c:pt>
                <c:pt idx="172">
                  <c:v>4.2756725227457988E-9</c:v>
                </c:pt>
                <c:pt idx="173">
                  <c:v>4.2249052583003341E-9</c:v>
                </c:pt>
                <c:pt idx="174">
                  <c:v>4.216814581415573E-9</c:v>
                </c:pt>
                <c:pt idx="175">
                  <c:v>4.1466529317669715E-9</c:v>
                </c:pt>
                <c:pt idx="176">
                  <c:v>4.15797644736807E-9</c:v>
                </c:pt>
                <c:pt idx="177">
                  <c:v>4.1202497761963476E-9</c:v>
                </c:pt>
                <c:pt idx="178">
                  <c:v>4.0613959460135308E-9</c:v>
                </c:pt>
                <c:pt idx="179">
                  <c:v>3.9961145037128961E-9</c:v>
                </c:pt>
                <c:pt idx="180">
                  <c:v>3.9280336361089414E-9</c:v>
                </c:pt>
                <c:pt idx="181">
                  <c:v>3.9714154406585407E-9</c:v>
                </c:pt>
                <c:pt idx="182">
                  <c:v>3.8407548338332205E-9</c:v>
                </c:pt>
                <c:pt idx="183">
                  <c:v>3.8398414870263197E-9</c:v>
                </c:pt>
                <c:pt idx="184">
                  <c:v>3.7608155722740107E-9</c:v>
                </c:pt>
                <c:pt idx="185">
                  <c:v>3.7468271465962443E-9</c:v>
                </c:pt>
                <c:pt idx="186">
                  <c:v>3.7457236696141742E-9</c:v>
                </c:pt>
                <c:pt idx="187">
                  <c:v>3.658482218365838E-9</c:v>
                </c:pt>
                <c:pt idx="188">
                  <c:v>3.6195652416038776E-9</c:v>
                </c:pt>
                <c:pt idx="189">
                  <c:v>3.6002529485328037E-9</c:v>
                </c:pt>
                <c:pt idx="190">
                  <c:v>3.5168752290272174E-9</c:v>
                </c:pt>
                <c:pt idx="191">
                  <c:v>3.4940812970163384E-9</c:v>
                </c:pt>
                <c:pt idx="192">
                  <c:v>3.4458965162013228E-9</c:v>
                </c:pt>
                <c:pt idx="193">
                  <c:v>3.3594408165218441E-9</c:v>
                </c:pt>
                <c:pt idx="194">
                  <c:v>3.3880867215738239E-9</c:v>
                </c:pt>
                <c:pt idx="195">
                  <c:v>3.3184907340219522E-9</c:v>
                </c:pt>
                <c:pt idx="196">
                  <c:v>3.3100398965755532E-9</c:v>
                </c:pt>
                <c:pt idx="197">
                  <c:v>3.2182068264853174E-9</c:v>
                </c:pt>
                <c:pt idx="198">
                  <c:v>3.1947674888455147E-9</c:v>
                </c:pt>
                <c:pt idx="199">
                  <c:v>3.1366403618974617E-9</c:v>
                </c:pt>
                <c:pt idx="200">
                  <c:v>3.1134090927068809E-9</c:v>
                </c:pt>
                <c:pt idx="201">
                  <c:v>3.0371681081470789E-9</c:v>
                </c:pt>
                <c:pt idx="202">
                  <c:v>2.9971705048857552E-9</c:v>
                </c:pt>
                <c:pt idx="203">
                  <c:v>2.9693763315453648E-9</c:v>
                </c:pt>
                <c:pt idx="204">
                  <c:v>2.9341219369181097E-9</c:v>
                </c:pt>
                <c:pt idx="205">
                  <c:v>2.8775520772054501E-9</c:v>
                </c:pt>
                <c:pt idx="206">
                  <c:v>2.8415313012826066E-9</c:v>
                </c:pt>
                <c:pt idx="207">
                  <c:v>2.8384238738500777E-9</c:v>
                </c:pt>
                <c:pt idx="208">
                  <c:v>2.7519842694711161E-9</c:v>
                </c:pt>
                <c:pt idx="209">
                  <c:v>2.7452419763892616E-9</c:v>
                </c:pt>
                <c:pt idx="210">
                  <c:v>2.6919303491941804E-9</c:v>
                </c:pt>
                <c:pt idx="211">
                  <c:v>2.684836233138147E-9</c:v>
                </c:pt>
                <c:pt idx="212">
                  <c:v>2.6316139942228116E-9</c:v>
                </c:pt>
                <c:pt idx="213">
                  <c:v>2.5719529343731207E-9</c:v>
                </c:pt>
                <c:pt idx="214">
                  <c:v>2.5727260203763417E-9</c:v>
                </c:pt>
                <c:pt idx="215">
                  <c:v>2.5164269111433628E-9</c:v>
                </c:pt>
                <c:pt idx="216">
                  <c:v>2.4796390706527999E-9</c:v>
                </c:pt>
                <c:pt idx="217">
                  <c:v>2.4394686651468905E-9</c:v>
                </c:pt>
                <c:pt idx="218">
                  <c:v>2.4398827137173446E-9</c:v>
                </c:pt>
                <c:pt idx="219">
                  <c:v>2.3986881498399153E-9</c:v>
                </c:pt>
                <c:pt idx="220">
                  <c:v>2.3491631814382945E-9</c:v>
                </c:pt>
                <c:pt idx="221">
                  <c:v>2.3476975073355556E-9</c:v>
                </c:pt>
                <c:pt idx="222">
                  <c:v>2.3160166593511492E-9</c:v>
                </c:pt>
                <c:pt idx="223">
                  <c:v>2.2860073012892987E-9</c:v>
                </c:pt>
                <c:pt idx="224">
                  <c:v>2.2613558177609484E-9</c:v>
                </c:pt>
                <c:pt idx="225">
                  <c:v>2.2099766881603551E-9</c:v>
                </c:pt>
                <c:pt idx="226">
                  <c:v>2.1938511077097143E-9</c:v>
                </c:pt>
                <c:pt idx="227">
                  <c:v>2.1745408068681812E-9</c:v>
                </c:pt>
                <c:pt idx="228">
                  <c:v>2.1621464955878498E-9</c:v>
                </c:pt>
                <c:pt idx="229">
                  <c:v>2.1312589006212867E-9</c:v>
                </c:pt>
                <c:pt idx="230">
                  <c:v>2.1138518288213807E-9</c:v>
                </c:pt>
                <c:pt idx="231">
                  <c:v>2.0798405203126387E-9</c:v>
                </c:pt>
                <c:pt idx="232">
                  <c:v>2.0762758022225657E-9</c:v>
                </c:pt>
                <c:pt idx="233">
                  <c:v>2.0425948569558349E-9</c:v>
                </c:pt>
                <c:pt idx="234">
                  <c:v>2.0458072143926175E-9</c:v>
                </c:pt>
                <c:pt idx="235">
                  <c:v>2.0159703735279144E-9</c:v>
                </c:pt>
                <c:pt idx="236">
                  <c:v>2.0092236904058064E-9</c:v>
                </c:pt>
                <c:pt idx="237">
                  <c:v>1.9704249470257338E-9</c:v>
                </c:pt>
                <c:pt idx="238">
                  <c:v>1.9629354514087478E-9</c:v>
                </c:pt>
                <c:pt idx="239">
                  <c:v>1.9474790300915296E-9</c:v>
                </c:pt>
                <c:pt idx="240">
                  <c:v>1.938627923031546E-9</c:v>
                </c:pt>
                <c:pt idx="241">
                  <c:v>1.9084072548065236E-9</c:v>
                </c:pt>
                <c:pt idx="242">
                  <c:v>1.9071056528271581E-9</c:v>
                </c:pt>
                <c:pt idx="243">
                  <c:v>1.8754805333009258E-9</c:v>
                </c:pt>
                <c:pt idx="244">
                  <c:v>1.8686559205055882E-9</c:v>
                </c:pt>
                <c:pt idx="245">
                  <c:v>1.8548346401127667E-9</c:v>
                </c:pt>
                <c:pt idx="246">
                  <c:v>1.8352105152566113E-9</c:v>
                </c:pt>
                <c:pt idx="247">
                  <c:v>1.8267998192830794E-9</c:v>
                </c:pt>
                <c:pt idx="248">
                  <c:v>1.7973071552181694E-9</c:v>
                </c:pt>
                <c:pt idx="249">
                  <c:v>1.7934446507796305E-9</c:v>
                </c:pt>
                <c:pt idx="250">
                  <c:v>1.7768130489281101E-9</c:v>
                </c:pt>
                <c:pt idx="251">
                  <c:v>1.757972023349287E-9</c:v>
                </c:pt>
                <c:pt idx="252">
                  <c:v>1.7493502126295229E-9</c:v>
                </c:pt>
                <c:pt idx="253">
                  <c:v>1.7366376034237572E-9</c:v>
                </c:pt>
                <c:pt idx="254">
                  <c:v>1.7216011716449286E-9</c:v>
                </c:pt>
                <c:pt idx="255">
                  <c:v>1.71150075893858E-9</c:v>
                </c:pt>
                <c:pt idx="256">
                  <c:v>1.7145066246177097E-9</c:v>
                </c:pt>
                <c:pt idx="257">
                  <c:v>1.6904395424241715E-9</c:v>
                </c:pt>
                <c:pt idx="258">
                  <c:v>1.6768717025679913E-9</c:v>
                </c:pt>
                <c:pt idx="259">
                  <c:v>1.6651003058354605E-9</c:v>
                </c:pt>
                <c:pt idx="260">
                  <c:v>1.651933371001692E-9</c:v>
                </c:pt>
                <c:pt idx="261">
                  <c:v>1.6497150282382759E-9</c:v>
                </c:pt>
                <c:pt idx="262">
                  <c:v>1.6245643372183197E-9</c:v>
                </c:pt>
                <c:pt idx="263">
                  <c:v>1.6367581350444594E-9</c:v>
                </c:pt>
                <c:pt idx="264">
                  <c:v>1.6227364758723089E-9</c:v>
                </c:pt>
                <c:pt idx="265">
                  <c:v>1.6255903140195464E-9</c:v>
                </c:pt>
                <c:pt idx="266">
                  <c:v>1.6115119638027052E-9</c:v>
                </c:pt>
                <c:pt idx="267">
                  <c:v>1.6026331121853354E-9</c:v>
                </c:pt>
                <c:pt idx="268">
                  <c:v>1.5908096708913781E-9</c:v>
                </c:pt>
                <c:pt idx="269">
                  <c:v>1.6014096482599932E-9</c:v>
                </c:pt>
                <c:pt idx="270">
                  <c:v>1.5839325620537635E-9</c:v>
                </c:pt>
                <c:pt idx="271">
                  <c:v>1.5835216850030098E-9</c:v>
                </c:pt>
                <c:pt idx="272">
                  <c:v>1.5636628955375885E-9</c:v>
                </c:pt>
                <c:pt idx="273">
                  <c:v>1.5306521414998527E-9</c:v>
                </c:pt>
                <c:pt idx="274">
                  <c:v>1.5285093544641285E-9</c:v>
                </c:pt>
                <c:pt idx="275">
                  <c:v>1.5082185273897258E-9</c:v>
                </c:pt>
                <c:pt idx="276">
                  <c:v>1.5054005324102015E-9</c:v>
                </c:pt>
                <c:pt idx="277">
                  <c:v>1.4911687489881453E-9</c:v>
                </c:pt>
                <c:pt idx="278">
                  <c:v>1.4899553306269927E-9</c:v>
                </c:pt>
                <c:pt idx="279">
                  <c:v>1.4683909293075145E-9</c:v>
                </c:pt>
                <c:pt idx="280">
                  <c:v>1.466945499438115E-9</c:v>
                </c:pt>
                <c:pt idx="281">
                  <c:v>1.4592202692200442E-9</c:v>
                </c:pt>
                <c:pt idx="282">
                  <c:v>1.4632577631667695E-9</c:v>
                </c:pt>
                <c:pt idx="283">
                  <c:v>1.4645315158021925E-9</c:v>
                </c:pt>
                <c:pt idx="284">
                  <c:v>1.5109809465453751E-9</c:v>
                </c:pt>
                <c:pt idx="285">
                  <c:v>1.5251446442656155E-9</c:v>
                </c:pt>
                <c:pt idx="286">
                  <c:v>1.568603552216629E-9</c:v>
                </c:pt>
                <c:pt idx="287">
                  <c:v>1.5576090503431152E-9</c:v>
                </c:pt>
                <c:pt idx="288">
                  <c:v>1.5556481229283536E-9</c:v>
                </c:pt>
                <c:pt idx="289">
                  <c:v>1.5264629789674635E-9</c:v>
                </c:pt>
                <c:pt idx="290">
                  <c:v>1.5193528480230336E-9</c:v>
                </c:pt>
                <c:pt idx="291">
                  <c:v>1.4910575121025156E-9</c:v>
                </c:pt>
                <c:pt idx="292">
                  <c:v>1.4487454726466678E-9</c:v>
                </c:pt>
                <c:pt idx="293">
                  <c:v>1.3987803705996458E-9</c:v>
                </c:pt>
                <c:pt idx="294">
                  <c:v>1.3586581181040812E-9</c:v>
                </c:pt>
                <c:pt idx="295">
                  <c:v>1.334333483959846E-9</c:v>
                </c:pt>
                <c:pt idx="296">
                  <c:v>1.3316636663149244E-9</c:v>
                </c:pt>
                <c:pt idx="297">
                  <c:v>1.3378127841890866E-9</c:v>
                </c:pt>
                <c:pt idx="298">
                  <c:v>1.3531521104052111E-9</c:v>
                </c:pt>
                <c:pt idx="299">
                  <c:v>1.3870626668526328E-9</c:v>
                </c:pt>
                <c:pt idx="300">
                  <c:v>1.4108869195225249E-9</c:v>
                </c:pt>
                <c:pt idx="301">
                  <c:v>1.4742320285226632E-9</c:v>
                </c:pt>
                <c:pt idx="302">
                  <c:v>1.5211965104587724E-9</c:v>
                </c:pt>
                <c:pt idx="303">
                  <c:v>1.5842032686730425E-9</c:v>
                </c:pt>
                <c:pt idx="304">
                  <c:v>1.5263546236134784E-9</c:v>
                </c:pt>
                <c:pt idx="305">
                  <c:v>1.4559614207767678E-9</c:v>
                </c:pt>
                <c:pt idx="306">
                  <c:v>1.363994430991864E-9</c:v>
                </c:pt>
                <c:pt idx="307">
                  <c:v>1.3167618737237799E-9</c:v>
                </c:pt>
                <c:pt idx="308">
                  <c:v>1.2621748915596009E-9</c:v>
                </c:pt>
                <c:pt idx="309">
                  <c:v>1.2149486815227611E-9</c:v>
                </c:pt>
                <c:pt idx="310">
                  <c:v>1.1708985739344434E-9</c:v>
                </c:pt>
                <c:pt idx="311">
                  <c:v>1.1285308444797592E-9</c:v>
                </c:pt>
                <c:pt idx="312">
                  <c:v>1.0827294264675686E-9</c:v>
                </c:pt>
                <c:pt idx="313">
                  <c:v>1.0894471836209209E-9</c:v>
                </c:pt>
                <c:pt idx="314">
                  <c:v>1.144980631118464E-9</c:v>
                </c:pt>
                <c:pt idx="315">
                  <c:v>1.190017104820745E-9</c:v>
                </c:pt>
                <c:pt idx="316">
                  <c:v>1.1891712754585924E-9</c:v>
                </c:pt>
                <c:pt idx="317">
                  <c:v>1.1902402475376749E-9</c:v>
                </c:pt>
                <c:pt idx="318">
                  <c:v>1.2031996803771716E-9</c:v>
                </c:pt>
                <c:pt idx="319">
                  <c:v>1.1999768573234852E-9</c:v>
                </c:pt>
                <c:pt idx="320">
                  <c:v>1.2076849221680184E-9</c:v>
                </c:pt>
                <c:pt idx="321">
                  <c:v>1.1755989897993965E-9</c:v>
                </c:pt>
                <c:pt idx="322">
                  <c:v>1.1695747189541729E-9</c:v>
                </c:pt>
                <c:pt idx="323">
                  <c:v>1.1812859979753982E-9</c:v>
                </c:pt>
                <c:pt idx="324">
                  <c:v>1.1864335712790601E-9</c:v>
                </c:pt>
                <c:pt idx="325">
                  <c:v>1.1709764083638499E-9</c:v>
                </c:pt>
                <c:pt idx="326">
                  <c:v>1.1605257155788829E-9</c:v>
                </c:pt>
                <c:pt idx="327">
                  <c:v>1.1566727722678298E-9</c:v>
                </c:pt>
                <c:pt idx="328">
                  <c:v>1.1813525177360521E-9</c:v>
                </c:pt>
                <c:pt idx="329">
                  <c:v>1.1567869580770524E-9</c:v>
                </c:pt>
                <c:pt idx="330">
                  <c:v>1.153186406268879E-9</c:v>
                </c:pt>
                <c:pt idx="331">
                  <c:v>1.1445943013936707E-9</c:v>
                </c:pt>
                <c:pt idx="332">
                  <c:v>1.1639305668782636E-9</c:v>
                </c:pt>
                <c:pt idx="333">
                  <c:v>1.1708008969044612E-9</c:v>
                </c:pt>
                <c:pt idx="334">
                  <c:v>1.1506065717690044E-9</c:v>
                </c:pt>
                <c:pt idx="335">
                  <c:v>1.1512605140596265E-9</c:v>
                </c:pt>
                <c:pt idx="336">
                  <c:v>1.1720103570789805E-9</c:v>
                </c:pt>
                <c:pt idx="337">
                  <c:v>1.1486111090299645E-9</c:v>
                </c:pt>
                <c:pt idx="338">
                  <c:v>1.1508304677485307E-9</c:v>
                </c:pt>
                <c:pt idx="339">
                  <c:v>1.1522181702179492E-9</c:v>
                </c:pt>
                <c:pt idx="340">
                  <c:v>1.135045296277299E-9</c:v>
                </c:pt>
                <c:pt idx="341">
                  <c:v>1.1408673361075661E-9</c:v>
                </c:pt>
                <c:pt idx="342">
                  <c:v>1.1700116989314041E-9</c:v>
                </c:pt>
                <c:pt idx="343">
                  <c:v>1.1580013382942178E-9</c:v>
                </c:pt>
                <c:pt idx="344">
                  <c:v>1.1540511193389379E-9</c:v>
                </c:pt>
                <c:pt idx="345">
                  <c:v>1.1492359912096077E-9</c:v>
                </c:pt>
                <c:pt idx="346">
                  <c:v>1.146028649413501E-9</c:v>
                </c:pt>
                <c:pt idx="347">
                  <c:v>1.1275521647595435E-9</c:v>
                </c:pt>
                <c:pt idx="348">
                  <c:v>1.1474638607603003E-9</c:v>
                </c:pt>
                <c:pt idx="349">
                  <c:v>1.1416459791739408E-9</c:v>
                </c:pt>
                <c:pt idx="350">
                  <c:v>1.142306721761678E-9</c:v>
                </c:pt>
                <c:pt idx="351">
                  <c:v>1.1420782048140368E-9</c:v>
                </c:pt>
                <c:pt idx="352">
                  <c:v>1.1392080003152437E-9</c:v>
                </c:pt>
                <c:pt idx="353">
                  <c:v>1.1496541662449375E-9</c:v>
                </c:pt>
                <c:pt idx="354">
                  <c:v>1.1445964775483438E-9</c:v>
                </c:pt>
                <c:pt idx="355">
                  <c:v>1.1306826197045023E-9</c:v>
                </c:pt>
                <c:pt idx="356">
                  <c:v>1.145384070092657E-9</c:v>
                </c:pt>
                <c:pt idx="357">
                  <c:v>1.126982554577298E-9</c:v>
                </c:pt>
                <c:pt idx="358">
                  <c:v>1.1412650155236462E-9</c:v>
                </c:pt>
                <c:pt idx="359">
                  <c:v>1.1442552762981416E-9</c:v>
                </c:pt>
                <c:pt idx="360">
                  <c:v>1.1233930910202432E-9</c:v>
                </c:pt>
                <c:pt idx="361">
                  <c:v>1.1343462883123896E-9</c:v>
                </c:pt>
                <c:pt idx="362">
                  <c:v>1.131809096200466E-9</c:v>
                </c:pt>
                <c:pt idx="363">
                  <c:v>1.1270620964132835E-9</c:v>
                </c:pt>
                <c:pt idx="364">
                  <c:v>1.1081515007469298E-9</c:v>
                </c:pt>
                <c:pt idx="365">
                  <c:v>1.1278271359664644E-9</c:v>
                </c:pt>
                <c:pt idx="366">
                  <c:v>1.1086977645393299E-9</c:v>
                </c:pt>
                <c:pt idx="367">
                  <c:v>1.1141009607901041E-9</c:v>
                </c:pt>
                <c:pt idx="368">
                  <c:v>1.1117714637078909E-9</c:v>
                </c:pt>
                <c:pt idx="369">
                  <c:v>1.1124993683869206E-9</c:v>
                </c:pt>
                <c:pt idx="370">
                  <c:v>1.1133802104185038E-9</c:v>
                </c:pt>
                <c:pt idx="371">
                  <c:v>1.1084101403363535E-9</c:v>
                </c:pt>
                <c:pt idx="372">
                  <c:v>1.1098756298150245E-9</c:v>
                </c:pt>
                <c:pt idx="373">
                  <c:v>1.09450403332558E-9</c:v>
                </c:pt>
                <c:pt idx="374">
                  <c:v>1.1004235695701126E-9</c:v>
                </c:pt>
                <c:pt idx="375">
                  <c:v>1.0953834387223385E-9</c:v>
                </c:pt>
                <c:pt idx="376">
                  <c:v>1.083772483488873E-9</c:v>
                </c:pt>
                <c:pt idx="377">
                  <c:v>1.085769632118056E-9</c:v>
                </c:pt>
                <c:pt idx="378">
                  <c:v>1.0784556138785716E-9</c:v>
                </c:pt>
                <c:pt idx="379">
                  <c:v>1.0628787052141394E-9</c:v>
                </c:pt>
                <c:pt idx="380">
                  <c:v>1.048083076406222E-9</c:v>
                </c:pt>
                <c:pt idx="381">
                  <c:v>1.0564334475418906E-9</c:v>
                </c:pt>
                <c:pt idx="382">
                  <c:v>1.0627826986256044E-9</c:v>
                </c:pt>
                <c:pt idx="383">
                  <c:v>1.0513645351274406E-9</c:v>
                </c:pt>
                <c:pt idx="384">
                  <c:v>1.0492017440071805E-9</c:v>
                </c:pt>
                <c:pt idx="385">
                  <c:v>1.0376039755437902E-9</c:v>
                </c:pt>
                <c:pt idx="386">
                  <c:v>1.0369395277529427E-9</c:v>
                </c:pt>
                <c:pt idx="387">
                  <c:v>1.0701937856494383E-9</c:v>
                </c:pt>
                <c:pt idx="388">
                  <c:v>1.0149568954728966E-9</c:v>
                </c:pt>
                <c:pt idx="389">
                  <c:v>1.0040382151409205E-9</c:v>
                </c:pt>
                <c:pt idx="390">
                  <c:v>1.004136974152135E-9</c:v>
                </c:pt>
                <c:pt idx="391">
                  <c:v>9.9937030706421583E-10</c:v>
                </c:pt>
                <c:pt idx="392">
                  <c:v>9.9160780883869014E-10</c:v>
                </c:pt>
                <c:pt idx="393">
                  <c:v>9.8434716702544593E-10</c:v>
                </c:pt>
                <c:pt idx="394">
                  <c:v>9.8150614512566357E-10</c:v>
                </c:pt>
                <c:pt idx="395">
                  <c:v>9.7487242440134697E-10</c:v>
                </c:pt>
                <c:pt idx="396">
                  <c:v>9.651292026528798E-10</c:v>
                </c:pt>
                <c:pt idx="397">
                  <c:v>9.5985530722746577E-10</c:v>
                </c:pt>
                <c:pt idx="398">
                  <c:v>9.5195505024984097E-10</c:v>
                </c:pt>
                <c:pt idx="399">
                  <c:v>9.4550414829329352E-10</c:v>
                </c:pt>
                <c:pt idx="400">
                  <c:v>9.3377290987086915E-10</c:v>
                </c:pt>
                <c:pt idx="401">
                  <c:v>9.3203354804708864E-10</c:v>
                </c:pt>
                <c:pt idx="402">
                  <c:v>9.2189994827653691E-10</c:v>
                </c:pt>
                <c:pt idx="403">
                  <c:v>9.1688967417847009E-10</c:v>
                </c:pt>
                <c:pt idx="404">
                  <c:v>9.1209611747176895E-10</c:v>
                </c:pt>
                <c:pt idx="405">
                  <c:v>8.9787970227330461E-10</c:v>
                </c:pt>
                <c:pt idx="406">
                  <c:v>8.9737407652637336E-10</c:v>
                </c:pt>
                <c:pt idx="407">
                  <c:v>8.89815969672024E-10</c:v>
                </c:pt>
                <c:pt idx="408">
                  <c:v>8.8487133029558585E-10</c:v>
                </c:pt>
                <c:pt idx="409">
                  <c:v>8.7299928870491333E-10</c:v>
                </c:pt>
                <c:pt idx="410">
                  <c:v>8.693806641218354E-10</c:v>
                </c:pt>
                <c:pt idx="411">
                  <c:v>8.5981425007024993E-10</c:v>
                </c:pt>
                <c:pt idx="412">
                  <c:v>8.5276276065256832E-10</c:v>
                </c:pt>
                <c:pt idx="413">
                  <c:v>8.4586305677084239E-10</c:v>
                </c:pt>
                <c:pt idx="414">
                  <c:v>8.3813626587476663E-10</c:v>
                </c:pt>
                <c:pt idx="415">
                  <c:v>8.3033164266779699E-10</c:v>
                </c:pt>
                <c:pt idx="416">
                  <c:v>8.3045514639026523E-10</c:v>
                </c:pt>
                <c:pt idx="417">
                  <c:v>8.1619158981199457E-10</c:v>
                </c:pt>
                <c:pt idx="418">
                  <c:v>8.1138691473605963E-10</c:v>
                </c:pt>
                <c:pt idx="419">
                  <c:v>8.0570480219516715E-10</c:v>
                </c:pt>
                <c:pt idx="420">
                  <c:v>8.0105335965854151E-10</c:v>
                </c:pt>
                <c:pt idx="421">
                  <c:v>7.897296899942609E-10</c:v>
                </c:pt>
                <c:pt idx="422">
                  <c:v>7.8485833158356358E-10</c:v>
                </c:pt>
                <c:pt idx="423">
                  <c:v>7.8366534487222271E-10</c:v>
                </c:pt>
                <c:pt idx="424">
                  <c:v>7.8004799652431982E-10</c:v>
                </c:pt>
                <c:pt idx="425">
                  <c:v>7.7831057221523769E-10</c:v>
                </c:pt>
                <c:pt idx="426">
                  <c:v>7.6456864952430493E-10</c:v>
                </c:pt>
                <c:pt idx="427">
                  <c:v>7.6527449664726086E-10</c:v>
                </c:pt>
                <c:pt idx="428">
                  <c:v>7.5791450200429917E-10</c:v>
                </c:pt>
                <c:pt idx="429">
                  <c:v>7.5464114889457945E-10</c:v>
                </c:pt>
                <c:pt idx="430">
                  <c:v>7.4251957226932315E-10</c:v>
                </c:pt>
                <c:pt idx="431">
                  <c:v>7.3712450782969662E-10</c:v>
                </c:pt>
                <c:pt idx="432">
                  <c:v>7.3290960141373964E-10</c:v>
                </c:pt>
                <c:pt idx="433">
                  <c:v>7.2604962429209436E-10</c:v>
                </c:pt>
                <c:pt idx="434">
                  <c:v>7.1925169734974247E-10</c:v>
                </c:pt>
                <c:pt idx="435">
                  <c:v>7.1684486095228343E-10</c:v>
                </c:pt>
                <c:pt idx="436">
                  <c:v>7.0845100820876046E-10</c:v>
                </c:pt>
                <c:pt idx="437">
                  <c:v>7.0676463129738729E-10</c:v>
                </c:pt>
                <c:pt idx="438">
                  <c:v>7.0102190020804017E-10</c:v>
                </c:pt>
                <c:pt idx="439">
                  <c:v>6.939554415959143E-10</c:v>
                </c:pt>
                <c:pt idx="440">
                  <c:v>6.963497869148997E-10</c:v>
                </c:pt>
                <c:pt idx="441">
                  <c:v>6.7965908368387434E-10</c:v>
                </c:pt>
                <c:pt idx="442">
                  <c:v>6.8556840458640604E-10</c:v>
                </c:pt>
                <c:pt idx="443">
                  <c:v>6.7661795014980877E-10</c:v>
                </c:pt>
                <c:pt idx="444">
                  <c:v>6.6691330961446299E-10</c:v>
                </c:pt>
                <c:pt idx="445">
                  <c:v>6.672183662605377E-10</c:v>
                </c:pt>
                <c:pt idx="446">
                  <c:v>6.6155961975054125E-10</c:v>
                </c:pt>
                <c:pt idx="447">
                  <c:v>6.5652631890022486E-10</c:v>
                </c:pt>
                <c:pt idx="448">
                  <c:v>6.5552189171334765E-10</c:v>
                </c:pt>
                <c:pt idx="449">
                  <c:v>6.458707369591495E-10</c:v>
                </c:pt>
                <c:pt idx="450">
                  <c:v>6.4672293262249738E-10</c:v>
                </c:pt>
                <c:pt idx="451">
                  <c:v>6.4031904802978526E-10</c:v>
                </c:pt>
                <c:pt idx="452">
                  <c:v>6.4136296333279278E-10</c:v>
                </c:pt>
                <c:pt idx="453">
                  <c:v>6.3443230435992752E-10</c:v>
                </c:pt>
                <c:pt idx="454">
                  <c:v>6.2972807555172705E-10</c:v>
                </c:pt>
                <c:pt idx="455">
                  <c:v>6.259670305100508E-10</c:v>
                </c:pt>
                <c:pt idx="456">
                  <c:v>6.2541792031717541E-10</c:v>
                </c:pt>
                <c:pt idx="457">
                  <c:v>6.1846512106879636E-10</c:v>
                </c:pt>
                <c:pt idx="458">
                  <c:v>6.1716440157379189E-10</c:v>
                </c:pt>
                <c:pt idx="459">
                  <c:v>6.0033297503659887E-10</c:v>
                </c:pt>
                <c:pt idx="460">
                  <c:v>5.9549089675271583E-10</c:v>
                </c:pt>
                <c:pt idx="461">
                  <c:v>6.0336950485588862E-10</c:v>
                </c:pt>
                <c:pt idx="462">
                  <c:v>5.9027382044138309E-10</c:v>
                </c:pt>
                <c:pt idx="463">
                  <c:v>5.8665095019397998E-10</c:v>
                </c:pt>
                <c:pt idx="464">
                  <c:v>5.7719097609898704E-10</c:v>
                </c:pt>
                <c:pt idx="465">
                  <c:v>5.8166294828827105E-10</c:v>
                </c:pt>
                <c:pt idx="466">
                  <c:v>5.7042617901615914E-10</c:v>
                </c:pt>
                <c:pt idx="467">
                  <c:v>5.7097075199447626E-10</c:v>
                </c:pt>
                <c:pt idx="468">
                  <c:v>5.6847309396852215E-10</c:v>
                </c:pt>
                <c:pt idx="469">
                  <c:v>5.661241811494169E-10</c:v>
                </c:pt>
                <c:pt idx="470">
                  <c:v>5.5989088558294254E-10</c:v>
                </c:pt>
                <c:pt idx="471">
                  <c:v>5.630572835265221E-10</c:v>
                </c:pt>
                <c:pt idx="472">
                  <c:v>5.5493356444815703E-10</c:v>
                </c:pt>
                <c:pt idx="473">
                  <c:v>5.5697210211701517E-10</c:v>
                </c:pt>
                <c:pt idx="474">
                  <c:v>5.5148022530934974E-10</c:v>
                </c:pt>
                <c:pt idx="475">
                  <c:v>5.4784901045326557E-10</c:v>
                </c:pt>
                <c:pt idx="476">
                  <c:v>5.4893485866838927E-10</c:v>
                </c:pt>
                <c:pt idx="477">
                  <c:v>5.4474416645891826E-10</c:v>
                </c:pt>
                <c:pt idx="478">
                  <c:v>5.4085522390059503E-10</c:v>
                </c:pt>
                <c:pt idx="479">
                  <c:v>5.3856688284009453E-10</c:v>
                </c:pt>
                <c:pt idx="480">
                  <c:v>5.4080413220089458E-10</c:v>
                </c:pt>
                <c:pt idx="481">
                  <c:v>5.3524877380749963E-10</c:v>
                </c:pt>
                <c:pt idx="482">
                  <c:v>5.3433717900723291E-10</c:v>
                </c:pt>
                <c:pt idx="483">
                  <c:v>5.3230100843624335E-10</c:v>
                </c:pt>
                <c:pt idx="484">
                  <c:v>5.314154095414991E-10</c:v>
                </c:pt>
                <c:pt idx="485">
                  <c:v>5.2741185267881957E-10</c:v>
                </c:pt>
                <c:pt idx="486">
                  <c:v>5.2519129954828248E-10</c:v>
                </c:pt>
                <c:pt idx="487">
                  <c:v>5.2422180770268335E-10</c:v>
                </c:pt>
                <c:pt idx="488">
                  <c:v>5.2041492114591281E-10</c:v>
                </c:pt>
                <c:pt idx="489">
                  <c:v>5.1551955703006839E-10</c:v>
                </c:pt>
                <c:pt idx="490">
                  <c:v>5.1573474392513874E-10</c:v>
                </c:pt>
                <c:pt idx="491">
                  <c:v>5.1244626350011117E-10</c:v>
                </c:pt>
                <c:pt idx="492">
                  <c:v>5.1364700939887782E-10</c:v>
                </c:pt>
                <c:pt idx="493">
                  <c:v>5.1178562691593869E-10</c:v>
                </c:pt>
                <c:pt idx="494">
                  <c:v>5.074551249524178E-10</c:v>
                </c:pt>
                <c:pt idx="495">
                  <c:v>5.0586197226707193E-10</c:v>
                </c:pt>
                <c:pt idx="496">
                  <c:v>5.0230414282948538E-10</c:v>
                </c:pt>
                <c:pt idx="497">
                  <c:v>5.0220934616869696E-10</c:v>
                </c:pt>
                <c:pt idx="498">
                  <c:v>5.0109092944228855E-10</c:v>
                </c:pt>
                <c:pt idx="499">
                  <c:v>4.9770142376932977E-10</c:v>
                </c:pt>
                <c:pt idx="500">
                  <c:v>4.9379941669669371E-10</c:v>
                </c:pt>
                <c:pt idx="501">
                  <c:v>4.919801694941644E-10</c:v>
                </c:pt>
                <c:pt idx="502">
                  <c:v>4.9324222030684338E-10</c:v>
                </c:pt>
                <c:pt idx="503">
                  <c:v>4.9103233370650456E-10</c:v>
                </c:pt>
                <c:pt idx="504">
                  <c:v>4.8908009185857683E-10</c:v>
                </c:pt>
                <c:pt idx="505">
                  <c:v>4.8729738706125902E-10</c:v>
                </c:pt>
                <c:pt idx="506">
                  <c:v>4.8474803696397942E-10</c:v>
                </c:pt>
                <c:pt idx="507">
                  <c:v>4.8166901671784393E-10</c:v>
                </c:pt>
                <c:pt idx="508">
                  <c:v>4.8204224747718373E-10</c:v>
                </c:pt>
                <c:pt idx="509">
                  <c:v>4.8043093347872179E-10</c:v>
                </c:pt>
                <c:pt idx="510">
                  <c:v>4.7845496891217948E-10</c:v>
                </c:pt>
                <c:pt idx="511">
                  <c:v>4.7501709812936929E-10</c:v>
                </c:pt>
                <c:pt idx="512">
                  <c:v>4.7459605363236925E-10</c:v>
                </c:pt>
                <c:pt idx="513">
                  <c:v>4.73900450760407E-10</c:v>
                </c:pt>
                <c:pt idx="514">
                  <c:v>4.7316272510280003E-10</c:v>
                </c:pt>
                <c:pt idx="515">
                  <c:v>4.66419463535031E-10</c:v>
                </c:pt>
                <c:pt idx="516">
                  <c:v>4.6747489950002376E-10</c:v>
                </c:pt>
                <c:pt idx="517">
                  <c:v>4.6702982701489962E-10</c:v>
                </c:pt>
                <c:pt idx="518">
                  <c:v>4.6576778543859059E-10</c:v>
                </c:pt>
                <c:pt idx="519">
                  <c:v>4.6298842683509924E-10</c:v>
                </c:pt>
                <c:pt idx="520">
                  <c:v>4.5993117255128834E-10</c:v>
                </c:pt>
                <c:pt idx="521">
                  <c:v>4.5848865597030317E-10</c:v>
                </c:pt>
                <c:pt idx="522">
                  <c:v>4.5461910271727989E-10</c:v>
                </c:pt>
                <c:pt idx="523">
                  <c:v>4.5587950928045846E-10</c:v>
                </c:pt>
                <c:pt idx="524">
                  <c:v>4.5117047299633607E-10</c:v>
                </c:pt>
                <c:pt idx="525">
                  <c:v>4.5129902470985382E-10</c:v>
                </c:pt>
                <c:pt idx="526">
                  <c:v>4.4940379241095159E-10</c:v>
                </c:pt>
                <c:pt idx="527">
                  <c:v>4.488369202021905E-10</c:v>
                </c:pt>
                <c:pt idx="528">
                  <c:v>4.4768194729149981E-10</c:v>
                </c:pt>
                <c:pt idx="529">
                  <c:v>4.4506918322756121E-10</c:v>
                </c:pt>
                <c:pt idx="530">
                  <c:v>4.4411206004321094E-10</c:v>
                </c:pt>
                <c:pt idx="531">
                  <c:v>4.4121140903139895E-10</c:v>
                </c:pt>
                <c:pt idx="532">
                  <c:v>4.416685810883596E-10</c:v>
                </c:pt>
                <c:pt idx="533">
                  <c:v>4.3980764925952134E-10</c:v>
                </c:pt>
                <c:pt idx="534">
                  <c:v>4.3602292186210416E-10</c:v>
                </c:pt>
                <c:pt idx="535">
                  <c:v>4.3703720293825825E-10</c:v>
                </c:pt>
                <c:pt idx="536">
                  <c:v>4.349839855074036E-10</c:v>
                </c:pt>
                <c:pt idx="537">
                  <c:v>4.3630665703280975E-10</c:v>
                </c:pt>
                <c:pt idx="538">
                  <c:v>4.3437998078501158E-10</c:v>
                </c:pt>
                <c:pt idx="539">
                  <c:v>4.3333074144686579E-10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561664"/>
        <c:axId val="248563200"/>
      </c:scatterChart>
      <c:scatterChart>
        <c:scatterStyle val="lineMarker"/>
        <c:varyColors val="0"/>
        <c:ser>
          <c:idx val="2"/>
          <c:order val="2"/>
          <c:tx>
            <c:strRef>
              <c:f>data!$AN$6</c:f>
              <c:strCache>
                <c:ptCount val="1"/>
                <c:pt idx="0">
                  <c:v>FEL /deuterium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data!$AN$7:$AN$546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1.0146384464418801E-4</c:v>
                </c:pt>
                <c:pt idx="9">
                  <c:v>0</c:v>
                </c:pt>
                <c:pt idx="10">
                  <c:v>4.8498171771424177E-4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2.5605599689649231E-3</c:v>
                </c:pt>
                <c:pt idx="16">
                  <c:v>0</c:v>
                </c:pt>
                <c:pt idx="17">
                  <c:v>3.6455277334543557E-4</c:v>
                </c:pt>
                <c:pt idx="18">
                  <c:v>9.4908639060481772E-4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3.7290982555521555E-3</c:v>
                </c:pt>
                <c:pt idx="23">
                  <c:v>9.5542201163733946E-4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8.5148012233027884E-3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1.2560401640897133E-2</c:v>
                </c:pt>
                <c:pt idx="50">
                  <c:v>1.1864061320962913E-2</c:v>
                </c:pt>
                <c:pt idx="51">
                  <c:v>0</c:v>
                </c:pt>
                <c:pt idx="52">
                  <c:v>0</c:v>
                </c:pt>
                <c:pt idx="53">
                  <c:v>1.5576901154200561E-2</c:v>
                </c:pt>
                <c:pt idx="54">
                  <c:v>0</c:v>
                </c:pt>
                <c:pt idx="55">
                  <c:v>0</c:v>
                </c:pt>
                <c:pt idx="56">
                  <c:v>1.8099583583644469E-2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0.20538903658075533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0.45123713182088682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0.18341723015190345</c:v>
                </c:pt>
                <c:pt idx="95">
                  <c:v>0.28552369828172097</c:v>
                </c:pt>
                <c:pt idx="96">
                  <c:v>0</c:v>
                </c:pt>
                <c:pt idx="97">
                  <c:v>0</c:v>
                </c:pt>
                <c:pt idx="98">
                  <c:v>0.55126507789787926</c:v>
                </c:pt>
                <c:pt idx="99">
                  <c:v>0</c:v>
                </c:pt>
                <c:pt idx="100">
                  <c:v>0</c:v>
                </c:pt>
                <c:pt idx="101">
                  <c:v>1.4190042645389662</c:v>
                </c:pt>
                <c:pt idx="102">
                  <c:v>0.30287842465283105</c:v>
                </c:pt>
                <c:pt idx="103">
                  <c:v>3.6003209594004453</c:v>
                </c:pt>
                <c:pt idx="104">
                  <c:v>0</c:v>
                </c:pt>
                <c:pt idx="105">
                  <c:v>0</c:v>
                </c:pt>
                <c:pt idx="106">
                  <c:v>3.9077468980024683</c:v>
                </c:pt>
                <c:pt idx="107">
                  <c:v>0</c:v>
                </c:pt>
                <c:pt idx="108">
                  <c:v>0</c:v>
                </c:pt>
                <c:pt idx="109">
                  <c:v>0.86557746035023186</c:v>
                </c:pt>
                <c:pt idx="110">
                  <c:v>2.5178242183492574</c:v>
                </c:pt>
                <c:pt idx="111">
                  <c:v>0</c:v>
                </c:pt>
                <c:pt idx="112">
                  <c:v>0</c:v>
                </c:pt>
                <c:pt idx="113">
                  <c:v>0.95835908229850042</c:v>
                </c:pt>
                <c:pt idx="114">
                  <c:v>0.76919491752798541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21.448822011642921</c:v>
                </c:pt>
                <c:pt idx="120">
                  <c:v>0</c:v>
                </c:pt>
                <c:pt idx="121">
                  <c:v>2.1500809458706525</c:v>
                </c:pt>
                <c:pt idx="122">
                  <c:v>0</c:v>
                </c:pt>
                <c:pt idx="123">
                  <c:v>0</c:v>
                </c:pt>
                <c:pt idx="124">
                  <c:v>3.695255650047041</c:v>
                </c:pt>
                <c:pt idx="125">
                  <c:v>0</c:v>
                </c:pt>
                <c:pt idx="126">
                  <c:v>1.6056705836877536</c:v>
                </c:pt>
                <c:pt idx="127">
                  <c:v>3.5346874580983725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0.83477782557541236</c:v>
                </c:pt>
                <c:pt idx="136">
                  <c:v>0</c:v>
                </c:pt>
                <c:pt idx="137">
                  <c:v>0</c:v>
                </c:pt>
                <c:pt idx="138">
                  <c:v>1.1596388539467661</c:v>
                </c:pt>
                <c:pt idx="139">
                  <c:v>4.8927919170473162</c:v>
                </c:pt>
                <c:pt idx="140">
                  <c:v>50.869859719143278</c:v>
                </c:pt>
                <c:pt idx="141">
                  <c:v>1.4989796008014407</c:v>
                </c:pt>
                <c:pt idx="142">
                  <c:v>6.3561358993558859</c:v>
                </c:pt>
                <c:pt idx="143">
                  <c:v>1.8813061129206641</c:v>
                </c:pt>
                <c:pt idx="144">
                  <c:v>0</c:v>
                </c:pt>
                <c:pt idx="145">
                  <c:v>386.52811108549679</c:v>
                </c:pt>
                <c:pt idx="146">
                  <c:v>19.470787970447635</c:v>
                </c:pt>
                <c:pt idx="147">
                  <c:v>2.2004061449717476</c:v>
                </c:pt>
                <c:pt idx="148">
                  <c:v>0</c:v>
                </c:pt>
                <c:pt idx="149">
                  <c:v>5.1737927640917718</c:v>
                </c:pt>
                <c:pt idx="150">
                  <c:v>0</c:v>
                </c:pt>
                <c:pt idx="151">
                  <c:v>8.8063448137616529</c:v>
                </c:pt>
                <c:pt idx="152">
                  <c:v>2.0526279355175703</c:v>
                </c:pt>
                <c:pt idx="153">
                  <c:v>1.7692223805497436</c:v>
                </c:pt>
                <c:pt idx="154">
                  <c:v>0</c:v>
                </c:pt>
                <c:pt idx="155">
                  <c:v>1.607662695504964</c:v>
                </c:pt>
                <c:pt idx="156">
                  <c:v>1.6593316695914182</c:v>
                </c:pt>
                <c:pt idx="157">
                  <c:v>26.828514612346591</c:v>
                </c:pt>
                <c:pt idx="158">
                  <c:v>0</c:v>
                </c:pt>
                <c:pt idx="159">
                  <c:v>12.772556713945441</c:v>
                </c:pt>
                <c:pt idx="160">
                  <c:v>4.8120815350534176</c:v>
                </c:pt>
                <c:pt idx="161">
                  <c:v>1.6265930624861702</c:v>
                </c:pt>
                <c:pt idx="162">
                  <c:v>1.5047477702797527</c:v>
                </c:pt>
                <c:pt idx="163">
                  <c:v>8.7274869327223072</c:v>
                </c:pt>
                <c:pt idx="164">
                  <c:v>2.5495611776127607</c:v>
                </c:pt>
                <c:pt idx="165">
                  <c:v>23.093068915220801</c:v>
                </c:pt>
                <c:pt idx="166">
                  <c:v>1.6876208330155706</c:v>
                </c:pt>
                <c:pt idx="167">
                  <c:v>1.7805807267784359</c:v>
                </c:pt>
                <c:pt idx="168">
                  <c:v>1.6037976110097856</c:v>
                </c:pt>
                <c:pt idx="169">
                  <c:v>2.5011490255869795</c:v>
                </c:pt>
                <c:pt idx="170">
                  <c:v>2.2917043737579825</c:v>
                </c:pt>
                <c:pt idx="171">
                  <c:v>1.4836063916466962</c:v>
                </c:pt>
                <c:pt idx="172">
                  <c:v>1.7714733452525679</c:v>
                </c:pt>
                <c:pt idx="173">
                  <c:v>1.6572904269201831</c:v>
                </c:pt>
                <c:pt idx="174">
                  <c:v>25.765598607460689</c:v>
                </c:pt>
                <c:pt idx="175">
                  <c:v>2.9450017911037407</c:v>
                </c:pt>
                <c:pt idx="176">
                  <c:v>1.772519875374468</c:v>
                </c:pt>
                <c:pt idx="177">
                  <c:v>2.0877307012622199</c:v>
                </c:pt>
                <c:pt idx="178">
                  <c:v>6.5406342843421816</c:v>
                </c:pt>
                <c:pt idx="179">
                  <c:v>1.8874994695426197</c:v>
                </c:pt>
                <c:pt idx="180">
                  <c:v>2.6850342224469181</c:v>
                </c:pt>
                <c:pt idx="181">
                  <c:v>1.8170953991539749</c:v>
                </c:pt>
                <c:pt idx="182">
                  <c:v>2.8886605179476788</c:v>
                </c:pt>
                <c:pt idx="183">
                  <c:v>2.5687990327614543</c:v>
                </c:pt>
                <c:pt idx="184">
                  <c:v>1.5082477844907305</c:v>
                </c:pt>
                <c:pt idx="185">
                  <c:v>1.8486203979831302</c:v>
                </c:pt>
                <c:pt idx="186">
                  <c:v>1.9850807278522993</c:v>
                </c:pt>
                <c:pt idx="187">
                  <c:v>1.8777247763985383</c:v>
                </c:pt>
                <c:pt idx="188">
                  <c:v>1.6968441610444276</c:v>
                </c:pt>
                <c:pt idx="189">
                  <c:v>2.0901004578934481</c:v>
                </c:pt>
                <c:pt idx="190">
                  <c:v>2.3919528715554415</c:v>
                </c:pt>
                <c:pt idx="191">
                  <c:v>1.6533821007535077</c:v>
                </c:pt>
                <c:pt idx="192">
                  <c:v>2.3177162279336314</c:v>
                </c:pt>
                <c:pt idx="193">
                  <c:v>2.6964412310071157</c:v>
                </c:pt>
                <c:pt idx="194">
                  <c:v>2.0132726041143618</c:v>
                </c:pt>
                <c:pt idx="195">
                  <c:v>1.9505310267325306</c:v>
                </c:pt>
                <c:pt idx="196">
                  <c:v>2.0034606465993079</c:v>
                </c:pt>
                <c:pt idx="197">
                  <c:v>1.9721787470196366</c:v>
                </c:pt>
                <c:pt idx="198">
                  <c:v>2.5263527377756692</c:v>
                </c:pt>
                <c:pt idx="199">
                  <c:v>2.2291017059239064</c:v>
                </c:pt>
                <c:pt idx="200">
                  <c:v>2.1255153693388817</c:v>
                </c:pt>
                <c:pt idx="201">
                  <c:v>2.106996319626071</c:v>
                </c:pt>
                <c:pt idx="202">
                  <c:v>2.644546755025345</c:v>
                </c:pt>
                <c:pt idx="203">
                  <c:v>1.6757767365041896</c:v>
                </c:pt>
                <c:pt idx="204">
                  <c:v>1.9838879730836398</c:v>
                </c:pt>
                <c:pt idx="205">
                  <c:v>1.8278322461886745</c:v>
                </c:pt>
                <c:pt idx="206">
                  <c:v>2.126868664278283</c:v>
                </c:pt>
                <c:pt idx="207">
                  <c:v>1.9594281938550051</c:v>
                </c:pt>
                <c:pt idx="208">
                  <c:v>2.0511497243038237</c:v>
                </c:pt>
                <c:pt idx="209">
                  <c:v>2.1570149512159862</c:v>
                </c:pt>
                <c:pt idx="210">
                  <c:v>1.7908606366152378</c:v>
                </c:pt>
                <c:pt idx="211">
                  <c:v>1.7625387962801882</c:v>
                </c:pt>
                <c:pt idx="212">
                  <c:v>1.7513368369664724</c:v>
                </c:pt>
                <c:pt idx="213">
                  <c:v>2.3672100649209771</c:v>
                </c:pt>
                <c:pt idx="214">
                  <c:v>1.97076777163233</c:v>
                </c:pt>
                <c:pt idx="215">
                  <c:v>1.9927732305604746</c:v>
                </c:pt>
                <c:pt idx="216">
                  <c:v>1.9206015746311065</c:v>
                </c:pt>
                <c:pt idx="217">
                  <c:v>1.8862307220137</c:v>
                </c:pt>
                <c:pt idx="218">
                  <c:v>1.8350255132937867</c:v>
                </c:pt>
                <c:pt idx="219">
                  <c:v>2.0729663434863412</c:v>
                </c:pt>
                <c:pt idx="220">
                  <c:v>1.7357794678778855</c:v>
                </c:pt>
                <c:pt idx="221">
                  <c:v>1.9305732569948983</c:v>
                </c:pt>
                <c:pt idx="222">
                  <c:v>1.9837250712286834</c:v>
                </c:pt>
                <c:pt idx="223">
                  <c:v>1.8249513364755949</c:v>
                </c:pt>
                <c:pt idx="224">
                  <c:v>1.7690960330709804</c:v>
                </c:pt>
                <c:pt idx="225">
                  <c:v>1.8093804270999561</c:v>
                </c:pt>
                <c:pt idx="226">
                  <c:v>1.9241502785923856</c:v>
                </c:pt>
                <c:pt idx="227">
                  <c:v>1.902470325889654</c:v>
                </c:pt>
                <c:pt idx="228">
                  <c:v>2.0778195424741308</c:v>
                </c:pt>
                <c:pt idx="229">
                  <c:v>2.0111611437077062</c:v>
                </c:pt>
                <c:pt idx="230">
                  <c:v>1.9548769727575446</c:v>
                </c:pt>
                <c:pt idx="231">
                  <c:v>1.8355409889855308</c:v>
                </c:pt>
                <c:pt idx="232">
                  <c:v>1.7926841509508291</c:v>
                </c:pt>
                <c:pt idx="233">
                  <c:v>1.8974741964061872</c:v>
                </c:pt>
                <c:pt idx="234">
                  <c:v>1.7988250673940032</c:v>
                </c:pt>
                <c:pt idx="235">
                  <c:v>1.8391329394782536</c:v>
                </c:pt>
                <c:pt idx="236">
                  <c:v>1.9810913961155139</c:v>
                </c:pt>
                <c:pt idx="237">
                  <c:v>2.0221321829276637</c:v>
                </c:pt>
                <c:pt idx="238">
                  <c:v>2.0323619752745206</c:v>
                </c:pt>
                <c:pt idx="239">
                  <c:v>1.8707153555745879</c:v>
                </c:pt>
                <c:pt idx="240">
                  <c:v>1.8000427397721279</c:v>
                </c:pt>
                <c:pt idx="241">
                  <c:v>1.7855353101784768</c:v>
                </c:pt>
                <c:pt idx="242">
                  <c:v>1.8783442274364548</c:v>
                </c:pt>
                <c:pt idx="243">
                  <c:v>1.9057459889556281</c:v>
                </c:pt>
                <c:pt idx="244">
                  <c:v>1.8085891454187759</c:v>
                </c:pt>
                <c:pt idx="245">
                  <c:v>1.9260533555909374</c:v>
                </c:pt>
                <c:pt idx="246">
                  <c:v>1.8806138656540945</c:v>
                </c:pt>
                <c:pt idx="247">
                  <c:v>1.8768132871103218</c:v>
                </c:pt>
                <c:pt idx="248">
                  <c:v>1.8892670388032291</c:v>
                </c:pt>
                <c:pt idx="249">
                  <c:v>1.8826527614087403</c:v>
                </c:pt>
                <c:pt idx="250">
                  <c:v>1.9051619691385684</c:v>
                </c:pt>
                <c:pt idx="251">
                  <c:v>1.8658525601872551</c:v>
                </c:pt>
                <c:pt idx="252">
                  <c:v>1.8955279810007126</c:v>
                </c:pt>
                <c:pt idx="253">
                  <c:v>1.7680172334924102</c:v>
                </c:pt>
                <c:pt idx="254">
                  <c:v>1.9475081187763865</c:v>
                </c:pt>
                <c:pt idx="255">
                  <c:v>1.9173479943672418</c:v>
                </c:pt>
                <c:pt idx="256">
                  <c:v>1.8284915299059765</c:v>
                </c:pt>
                <c:pt idx="257">
                  <c:v>1.9669448376465406</c:v>
                </c:pt>
                <c:pt idx="258">
                  <c:v>1.9008547099600295</c:v>
                </c:pt>
                <c:pt idx="259">
                  <c:v>1.792322608006168</c:v>
                </c:pt>
                <c:pt idx="260">
                  <c:v>1.7798737973957037</c:v>
                </c:pt>
                <c:pt idx="261">
                  <c:v>1.8266430460025467</c:v>
                </c:pt>
                <c:pt idx="262">
                  <c:v>1.8396380204010019</c:v>
                </c:pt>
                <c:pt idx="263">
                  <c:v>1.819003176929433</c:v>
                </c:pt>
                <c:pt idx="264">
                  <c:v>1.8444450052487722</c:v>
                </c:pt>
                <c:pt idx="265">
                  <c:v>1.8134522703331055</c:v>
                </c:pt>
                <c:pt idx="266">
                  <c:v>1.9265524444006592</c:v>
                </c:pt>
                <c:pt idx="267">
                  <c:v>1.8360296449964764</c:v>
                </c:pt>
                <c:pt idx="268">
                  <c:v>1.8072062972063736</c:v>
                </c:pt>
                <c:pt idx="269">
                  <c:v>1.8495679331325117</c:v>
                </c:pt>
                <c:pt idx="270">
                  <c:v>1.8839398629592374</c:v>
                </c:pt>
                <c:pt idx="271">
                  <c:v>1.8580605126867806</c:v>
                </c:pt>
                <c:pt idx="272">
                  <c:v>1.837345918900642</c:v>
                </c:pt>
                <c:pt idx="273">
                  <c:v>1.8843221662956602</c:v>
                </c:pt>
                <c:pt idx="274">
                  <c:v>1.820172922538752</c:v>
                </c:pt>
                <c:pt idx="275">
                  <c:v>1.8306067742298928</c:v>
                </c:pt>
                <c:pt idx="276">
                  <c:v>1.7785365036227865</c:v>
                </c:pt>
                <c:pt idx="277">
                  <c:v>1.8157139820525605</c:v>
                </c:pt>
                <c:pt idx="278">
                  <c:v>1.8742669133125676</c:v>
                </c:pt>
                <c:pt idx="279">
                  <c:v>1.8168833311774775</c:v>
                </c:pt>
                <c:pt idx="280">
                  <c:v>1.7671903803507147</c:v>
                </c:pt>
                <c:pt idx="281">
                  <c:v>1.8315043025487177</c:v>
                </c:pt>
                <c:pt idx="282">
                  <c:v>1.823317765154735</c:v>
                </c:pt>
                <c:pt idx="283">
                  <c:v>1.8481229454935919</c:v>
                </c:pt>
                <c:pt idx="284">
                  <c:v>1.755872477339647</c:v>
                </c:pt>
                <c:pt idx="285">
                  <c:v>1.8513773555045485</c:v>
                </c:pt>
                <c:pt idx="286">
                  <c:v>1.8145856775091898</c:v>
                </c:pt>
                <c:pt idx="287">
                  <c:v>1.8022464173040909</c:v>
                </c:pt>
                <c:pt idx="288">
                  <c:v>1.902140990945647</c:v>
                </c:pt>
                <c:pt idx="289">
                  <c:v>1.8553689906457527</c:v>
                </c:pt>
                <c:pt idx="290">
                  <c:v>1.8688284649142581</c:v>
                </c:pt>
                <c:pt idx="291">
                  <c:v>1.8171342472185945</c:v>
                </c:pt>
                <c:pt idx="292">
                  <c:v>1.8239907386111069</c:v>
                </c:pt>
                <c:pt idx="293">
                  <c:v>1.8668602247024384</c:v>
                </c:pt>
                <c:pt idx="294">
                  <c:v>1.8473407201671528</c:v>
                </c:pt>
                <c:pt idx="295">
                  <c:v>1.8552582462805303</c:v>
                </c:pt>
                <c:pt idx="296">
                  <c:v>1.8067021448200304</c:v>
                </c:pt>
                <c:pt idx="297">
                  <c:v>1.8606789823317023</c:v>
                </c:pt>
                <c:pt idx="298">
                  <c:v>1.8596075481856851</c:v>
                </c:pt>
                <c:pt idx="299">
                  <c:v>1.8761316625586222</c:v>
                </c:pt>
                <c:pt idx="300">
                  <c:v>1.8608194641984366</c:v>
                </c:pt>
                <c:pt idx="301">
                  <c:v>1.9149681563031498</c:v>
                </c:pt>
                <c:pt idx="302">
                  <c:v>1.8548301075845335</c:v>
                </c:pt>
                <c:pt idx="303">
                  <c:v>1.9039103754674362</c:v>
                </c:pt>
                <c:pt idx="304">
                  <c:v>1.8952301548627768</c:v>
                </c:pt>
                <c:pt idx="305">
                  <c:v>1.8554308368743475</c:v>
                </c:pt>
                <c:pt idx="306">
                  <c:v>1.9185079762750235</c:v>
                </c:pt>
                <c:pt idx="307">
                  <c:v>1.879162236989957</c:v>
                </c:pt>
                <c:pt idx="308">
                  <c:v>1.8726626323278941</c:v>
                </c:pt>
                <c:pt idx="309">
                  <c:v>1.8687987894646585</c:v>
                </c:pt>
                <c:pt idx="310">
                  <c:v>1.889049337987371</c:v>
                </c:pt>
                <c:pt idx="311">
                  <c:v>1.8748659564385846</c:v>
                </c:pt>
                <c:pt idx="312">
                  <c:v>1.8660140003940648</c:v>
                </c:pt>
                <c:pt idx="313">
                  <c:v>1.8507108181493985</c:v>
                </c:pt>
                <c:pt idx="314">
                  <c:v>1.9190685643075402</c:v>
                </c:pt>
                <c:pt idx="315">
                  <c:v>1.8876823014028679</c:v>
                </c:pt>
                <c:pt idx="316">
                  <c:v>1.9064664731436143</c:v>
                </c:pt>
                <c:pt idx="317">
                  <c:v>1.8876008224355543</c:v>
                </c:pt>
                <c:pt idx="318">
                  <c:v>1.8320376076428357</c:v>
                </c:pt>
                <c:pt idx="319">
                  <c:v>1.9064500782706688</c:v>
                </c:pt>
                <c:pt idx="320">
                  <c:v>1.860170882579167</c:v>
                </c:pt>
                <c:pt idx="321">
                  <c:v>1.8427392152387656</c:v>
                </c:pt>
                <c:pt idx="322">
                  <c:v>1.8508126057611987</c:v>
                </c:pt>
                <c:pt idx="323">
                  <c:v>1.8780244211252444</c:v>
                </c:pt>
                <c:pt idx="324">
                  <c:v>1.8970610237207308</c:v>
                </c:pt>
                <c:pt idx="325">
                  <c:v>1.8835150635664173</c:v>
                </c:pt>
                <c:pt idx="326">
                  <c:v>1.8592594488871859</c:v>
                </c:pt>
                <c:pt idx="327">
                  <c:v>1.8589340488919144</c:v>
                </c:pt>
                <c:pt idx="328">
                  <c:v>1.9033579103006675</c:v>
                </c:pt>
                <c:pt idx="329">
                  <c:v>1.8565520970965919</c:v>
                </c:pt>
                <c:pt idx="330">
                  <c:v>1.8736228307877252</c:v>
                </c:pt>
                <c:pt idx="331">
                  <c:v>1.8582557990072472</c:v>
                </c:pt>
                <c:pt idx="332">
                  <c:v>1.8853413222237987</c:v>
                </c:pt>
                <c:pt idx="333">
                  <c:v>1.8922490408569963</c:v>
                </c:pt>
                <c:pt idx="334">
                  <c:v>1.8805317295085466</c:v>
                </c:pt>
                <c:pt idx="335">
                  <c:v>1.8829749851435167</c:v>
                </c:pt>
                <c:pt idx="336">
                  <c:v>1.9059955256217986</c:v>
                </c:pt>
                <c:pt idx="337">
                  <c:v>1.8899671420276027</c:v>
                </c:pt>
                <c:pt idx="338">
                  <c:v>1.8680541346609172</c:v>
                </c:pt>
                <c:pt idx="339">
                  <c:v>1.8833907882407408</c:v>
                </c:pt>
                <c:pt idx="340">
                  <c:v>1.8609350881462126</c:v>
                </c:pt>
                <c:pt idx="341">
                  <c:v>1.8727085554780754</c:v>
                </c:pt>
                <c:pt idx="342">
                  <c:v>1.9079220257310767</c:v>
                </c:pt>
                <c:pt idx="343">
                  <c:v>1.9057460711998742</c:v>
                </c:pt>
                <c:pt idx="344">
                  <c:v>1.8985952797343952</c:v>
                </c:pt>
                <c:pt idx="345">
                  <c:v>1.8850084450568969</c:v>
                </c:pt>
                <c:pt idx="346">
                  <c:v>1.8844093672657964</c:v>
                </c:pt>
                <c:pt idx="347">
                  <c:v>1.8599646259542364</c:v>
                </c:pt>
                <c:pt idx="348">
                  <c:v>1.887625361039649</c:v>
                </c:pt>
                <c:pt idx="349">
                  <c:v>1.8804443779498328</c:v>
                </c:pt>
                <c:pt idx="350">
                  <c:v>1.8787427148032467</c:v>
                </c:pt>
                <c:pt idx="351">
                  <c:v>1.8705908430128868</c:v>
                </c:pt>
                <c:pt idx="352">
                  <c:v>1.8802795090910536</c:v>
                </c:pt>
                <c:pt idx="353">
                  <c:v>1.8980185630618027</c:v>
                </c:pt>
                <c:pt idx="354">
                  <c:v>1.8801106042314626</c:v>
                </c:pt>
                <c:pt idx="355">
                  <c:v>1.8722654089756252</c:v>
                </c:pt>
                <c:pt idx="356">
                  <c:v>1.8939971525378447</c:v>
                </c:pt>
                <c:pt idx="357">
                  <c:v>1.882478141418058</c:v>
                </c:pt>
                <c:pt idx="358">
                  <c:v>1.8763132591214795</c:v>
                </c:pt>
                <c:pt idx="359">
                  <c:v>1.9042793366367012</c:v>
                </c:pt>
                <c:pt idx="360">
                  <c:v>1.8811176005352841</c:v>
                </c:pt>
                <c:pt idx="361">
                  <c:v>1.8874232008105283</c:v>
                </c:pt>
                <c:pt idx="362">
                  <c:v>1.8976753159107649</c:v>
                </c:pt>
                <c:pt idx="363">
                  <c:v>1.8892836641842159</c:v>
                </c:pt>
                <c:pt idx="364">
                  <c:v>1.8619515595612322</c:v>
                </c:pt>
                <c:pt idx="365">
                  <c:v>1.8845784485181438</c:v>
                </c:pt>
                <c:pt idx="366">
                  <c:v>1.8493354279086833</c:v>
                </c:pt>
                <c:pt idx="367">
                  <c:v>1.8837458791715296</c:v>
                </c:pt>
                <c:pt idx="368">
                  <c:v>1.8905734041104305</c:v>
                </c:pt>
                <c:pt idx="369">
                  <c:v>1.9010023188458964</c:v>
                </c:pt>
                <c:pt idx="370">
                  <c:v>1.8858291250544177</c:v>
                </c:pt>
                <c:pt idx="371">
                  <c:v>1.8899160395602614</c:v>
                </c:pt>
                <c:pt idx="372">
                  <c:v>1.8994358892678593</c:v>
                </c:pt>
                <c:pt idx="373">
                  <c:v>1.8983395531588514</c:v>
                </c:pt>
                <c:pt idx="374">
                  <c:v>1.9062513314147891</c:v>
                </c:pt>
                <c:pt idx="375">
                  <c:v>1.9003318434151948</c:v>
                </c:pt>
                <c:pt idx="376">
                  <c:v>1.9223672246275663</c:v>
                </c:pt>
                <c:pt idx="377">
                  <c:v>1.9335830690774294</c:v>
                </c:pt>
                <c:pt idx="378">
                  <c:v>1.9319931067750644</c:v>
                </c:pt>
                <c:pt idx="379">
                  <c:v>1.9220457430649422</c:v>
                </c:pt>
                <c:pt idx="380">
                  <c:v>1.9130768221128003</c:v>
                </c:pt>
                <c:pt idx="381">
                  <c:v>1.8928260840215501</c:v>
                </c:pt>
                <c:pt idx="382">
                  <c:v>1.900599979073317</c:v>
                </c:pt>
                <c:pt idx="383">
                  <c:v>1.9088860328929436</c:v>
                </c:pt>
                <c:pt idx="384">
                  <c:v>1.8860597035380839</c:v>
                </c:pt>
                <c:pt idx="385">
                  <c:v>1.8710052428857362</c:v>
                </c:pt>
                <c:pt idx="386">
                  <c:v>1.8733093804338106</c:v>
                </c:pt>
                <c:pt idx="387">
                  <c:v>2.0436292592802516</c:v>
                </c:pt>
                <c:pt idx="388">
                  <c:v>1.8715582488489755</c:v>
                </c:pt>
                <c:pt idx="389">
                  <c:v>1.861312203118106</c:v>
                </c:pt>
                <c:pt idx="390">
                  <c:v>1.8733402189544126</c:v>
                </c:pt>
                <c:pt idx="391">
                  <c:v>1.8645887527468488</c:v>
                </c:pt>
                <c:pt idx="392">
                  <c:v>1.8675592706654496</c:v>
                </c:pt>
                <c:pt idx="393">
                  <c:v>1.875482678218255</c:v>
                </c:pt>
                <c:pt idx="394">
                  <c:v>1.9007260698535282</c:v>
                </c:pt>
                <c:pt idx="395">
                  <c:v>1.9133477547567801</c:v>
                </c:pt>
                <c:pt idx="396">
                  <c:v>1.9238627098556069</c:v>
                </c:pt>
                <c:pt idx="397">
                  <c:v>1.891440670595725</c:v>
                </c:pt>
                <c:pt idx="398">
                  <c:v>1.9006499937767076</c:v>
                </c:pt>
                <c:pt idx="399">
                  <c:v>1.9355291934866556</c:v>
                </c:pt>
                <c:pt idx="400">
                  <c:v>1.9240502920850131</c:v>
                </c:pt>
                <c:pt idx="401">
                  <c:v>1.9495074548561269</c:v>
                </c:pt>
                <c:pt idx="402">
                  <c:v>1.9642589865807163</c:v>
                </c:pt>
                <c:pt idx="403">
                  <c:v>1.9801326781588457</c:v>
                </c:pt>
                <c:pt idx="404">
                  <c:v>2.0099783684085288</c:v>
                </c:pt>
                <c:pt idx="405">
                  <c:v>1.9564695348468482</c:v>
                </c:pt>
                <c:pt idx="406">
                  <c:v>1.9469747920807916</c:v>
                </c:pt>
                <c:pt idx="407">
                  <c:v>1.9301449192172229</c:v>
                </c:pt>
                <c:pt idx="408">
                  <c:v>1.9375731525018223</c:v>
                </c:pt>
                <c:pt idx="409">
                  <c:v>1.8805583840959179</c:v>
                </c:pt>
                <c:pt idx="410">
                  <c:v>1.8929441901635067</c:v>
                </c:pt>
                <c:pt idx="411">
                  <c:v>1.906921936624133</c:v>
                </c:pt>
                <c:pt idx="412">
                  <c:v>1.8977194917205418</c:v>
                </c:pt>
                <c:pt idx="413">
                  <c:v>1.8726595996860245</c:v>
                </c:pt>
                <c:pt idx="414">
                  <c:v>1.8740184176493597</c:v>
                </c:pt>
                <c:pt idx="415">
                  <c:v>1.8517632972871443</c:v>
                </c:pt>
                <c:pt idx="416">
                  <c:v>1.8353891067627892</c:v>
                </c:pt>
                <c:pt idx="417">
                  <c:v>1.8387909019658542</c:v>
                </c:pt>
                <c:pt idx="418">
                  <c:v>1.8292897557397179</c:v>
                </c:pt>
                <c:pt idx="419">
                  <c:v>1.8133467124855107</c:v>
                </c:pt>
                <c:pt idx="420">
                  <c:v>1.8183890908881151</c:v>
                </c:pt>
                <c:pt idx="421">
                  <c:v>1.8496847194239476</c:v>
                </c:pt>
                <c:pt idx="422">
                  <c:v>1.8472996685080503</c:v>
                </c:pt>
                <c:pt idx="423">
                  <c:v>1.8457006844689654</c:v>
                </c:pt>
                <c:pt idx="424">
                  <c:v>1.839387919789867</c:v>
                </c:pt>
                <c:pt idx="425">
                  <c:v>1.7994431451050863</c:v>
                </c:pt>
                <c:pt idx="426">
                  <c:v>1.747835726456842</c:v>
                </c:pt>
                <c:pt idx="427">
                  <c:v>1.7274971090348343</c:v>
                </c:pt>
                <c:pt idx="428">
                  <c:v>1.7377077416185212</c:v>
                </c:pt>
                <c:pt idx="429">
                  <c:v>1.7170020147042011</c:v>
                </c:pt>
                <c:pt idx="430">
                  <c:v>1.7005196666291782</c:v>
                </c:pt>
                <c:pt idx="431">
                  <c:v>1.6868627565120058</c:v>
                </c:pt>
                <c:pt idx="432">
                  <c:v>1.6926214728857614</c:v>
                </c:pt>
                <c:pt idx="433">
                  <c:v>1.6695323451386233</c:v>
                </c:pt>
                <c:pt idx="434">
                  <c:v>1.5996867961885128</c:v>
                </c:pt>
                <c:pt idx="435">
                  <c:v>1.4895073283121218</c:v>
                </c:pt>
                <c:pt idx="436">
                  <c:v>1.4239436417569762</c:v>
                </c:pt>
                <c:pt idx="437">
                  <c:v>1.38433688609057</c:v>
                </c:pt>
                <c:pt idx="438">
                  <c:v>1.3238368204103805</c:v>
                </c:pt>
                <c:pt idx="439">
                  <c:v>1.2646415931946777</c:v>
                </c:pt>
                <c:pt idx="440">
                  <c:v>1.2183824476042162</c:v>
                </c:pt>
                <c:pt idx="441">
                  <c:v>1.1781445870298617</c:v>
                </c:pt>
                <c:pt idx="442">
                  <c:v>1.1586733435857779</c:v>
                </c:pt>
                <c:pt idx="443">
                  <c:v>1.1085917887419829</c:v>
                </c:pt>
                <c:pt idx="444">
                  <c:v>1.0797391366037441</c:v>
                </c:pt>
                <c:pt idx="445">
                  <c:v>1.0377518492865396</c:v>
                </c:pt>
                <c:pt idx="446">
                  <c:v>0.95905317530133627</c:v>
                </c:pt>
                <c:pt idx="447">
                  <c:v>0.87499413994964292</c:v>
                </c:pt>
                <c:pt idx="448">
                  <c:v>0.79517196625986519</c:v>
                </c:pt>
                <c:pt idx="449">
                  <c:v>0.73440539644309177</c:v>
                </c:pt>
                <c:pt idx="450">
                  <c:v>0.69597657002959246</c:v>
                </c:pt>
                <c:pt idx="451">
                  <c:v>0.65369568724811311</c:v>
                </c:pt>
                <c:pt idx="452">
                  <c:v>0.60133344661440447</c:v>
                </c:pt>
                <c:pt idx="453">
                  <c:v>0.56469842332324183</c:v>
                </c:pt>
                <c:pt idx="454">
                  <c:v>0.51872056277238099</c:v>
                </c:pt>
                <c:pt idx="455">
                  <c:v>0.48872380227621776</c:v>
                </c:pt>
                <c:pt idx="456">
                  <c:v>0.45521866476659445</c:v>
                </c:pt>
                <c:pt idx="457">
                  <c:v>0.42465496319431562</c:v>
                </c:pt>
                <c:pt idx="458">
                  <c:v>0.40447573072931226</c:v>
                </c:pt>
                <c:pt idx="459">
                  <c:v>0.37400096098851515</c:v>
                </c:pt>
                <c:pt idx="460">
                  <c:v>0.3344390538481708</c:v>
                </c:pt>
                <c:pt idx="461">
                  <c:v>0.32042934877138218</c:v>
                </c:pt>
                <c:pt idx="462">
                  <c:v>0.2789359194184704</c:v>
                </c:pt>
                <c:pt idx="463">
                  <c:v>0.26763505179785307</c:v>
                </c:pt>
                <c:pt idx="464">
                  <c:v>0.22761895352375297</c:v>
                </c:pt>
                <c:pt idx="465">
                  <c:v>0.24166265194493594</c:v>
                </c:pt>
                <c:pt idx="466">
                  <c:v>0.23228460258204775</c:v>
                </c:pt>
                <c:pt idx="467">
                  <c:v>0.20314177689382906</c:v>
                </c:pt>
                <c:pt idx="468">
                  <c:v>0.1986405228973756</c:v>
                </c:pt>
                <c:pt idx="469">
                  <c:v>0.17003179922659875</c:v>
                </c:pt>
                <c:pt idx="470">
                  <c:v>0.15309785289824823</c:v>
                </c:pt>
                <c:pt idx="471">
                  <c:v>0.13663534571249361</c:v>
                </c:pt>
                <c:pt idx="472">
                  <c:v>0.13397839577824097</c:v>
                </c:pt>
                <c:pt idx="473">
                  <c:v>0.13522390594143532</c:v>
                </c:pt>
                <c:pt idx="474">
                  <c:v>0.11786647367703122</c:v>
                </c:pt>
                <c:pt idx="475">
                  <c:v>0.11398069491312138</c:v>
                </c:pt>
                <c:pt idx="476">
                  <c:v>9.9415451460456952E-2</c:v>
                </c:pt>
                <c:pt idx="477">
                  <c:v>0.10251043117352629</c:v>
                </c:pt>
                <c:pt idx="478">
                  <c:v>9.0041082810639259E-2</c:v>
                </c:pt>
                <c:pt idx="479">
                  <c:v>8.4291192226215783E-2</c:v>
                </c:pt>
                <c:pt idx="480">
                  <c:v>7.7297618839537993E-2</c:v>
                </c:pt>
                <c:pt idx="481">
                  <c:v>7.8153341422718403E-2</c:v>
                </c:pt>
                <c:pt idx="482">
                  <c:v>8.0973258305790649E-2</c:v>
                </c:pt>
                <c:pt idx="483">
                  <c:v>6.9055288178216823E-2</c:v>
                </c:pt>
                <c:pt idx="484">
                  <c:v>6.5261435188848901E-2</c:v>
                </c:pt>
                <c:pt idx="485">
                  <c:v>5.5889025246173916E-2</c:v>
                </c:pt>
                <c:pt idx="486">
                  <c:v>4.8741214601028454E-2</c:v>
                </c:pt>
                <c:pt idx="487">
                  <c:v>5.3500127322670461E-2</c:v>
                </c:pt>
                <c:pt idx="488">
                  <c:v>4.6897406173732691E-2</c:v>
                </c:pt>
                <c:pt idx="489">
                  <c:v>4.8923524275485707E-2</c:v>
                </c:pt>
                <c:pt idx="490">
                  <c:v>4.0598188909939069E-2</c:v>
                </c:pt>
                <c:pt idx="491">
                  <c:v>4.3286550219193982E-2</c:v>
                </c:pt>
                <c:pt idx="492">
                  <c:v>3.7822231965108553E-2</c:v>
                </c:pt>
                <c:pt idx="493">
                  <c:v>4.4605113741890093E-2</c:v>
                </c:pt>
                <c:pt idx="494">
                  <c:v>3.7464912226658126E-2</c:v>
                </c:pt>
                <c:pt idx="495">
                  <c:v>4.3152477856844361E-2</c:v>
                </c:pt>
                <c:pt idx="496">
                  <c:v>4.0155346422903838E-2</c:v>
                </c:pt>
                <c:pt idx="497">
                  <c:v>3.4182604121571397E-2</c:v>
                </c:pt>
                <c:pt idx="498">
                  <c:v>2.6552669310563996E-2</c:v>
                </c:pt>
                <c:pt idx="499">
                  <c:v>3.2438646646603855E-2</c:v>
                </c:pt>
                <c:pt idx="500">
                  <c:v>2.0018259370453026E-2</c:v>
                </c:pt>
                <c:pt idx="501">
                  <c:v>2.1618656304653792E-2</c:v>
                </c:pt>
                <c:pt idx="502">
                  <c:v>2.0769347790407594E-2</c:v>
                </c:pt>
                <c:pt idx="503">
                  <c:v>2.0561703191210933E-2</c:v>
                </c:pt>
                <c:pt idx="504">
                  <c:v>1.5049513292870029E-2</c:v>
                </c:pt>
                <c:pt idx="505">
                  <c:v>1.863727907875053E-2</c:v>
                </c:pt>
                <c:pt idx="506">
                  <c:v>1.3608699263796951E-2</c:v>
                </c:pt>
                <c:pt idx="507">
                  <c:v>1.6287862574155124E-3</c:v>
                </c:pt>
                <c:pt idx="508">
                  <c:v>1.6764699536864689E-2</c:v>
                </c:pt>
                <c:pt idx="509">
                  <c:v>1.8478228572122182E-2</c:v>
                </c:pt>
                <c:pt idx="510">
                  <c:v>1.8575478275872873E-2</c:v>
                </c:pt>
                <c:pt idx="511">
                  <c:v>1.9619200654118735E-2</c:v>
                </c:pt>
                <c:pt idx="512">
                  <c:v>1.1650295511570036E-2</c:v>
                </c:pt>
                <c:pt idx="513">
                  <c:v>0</c:v>
                </c:pt>
                <c:pt idx="514">
                  <c:v>1.5787387183794466E-2</c:v>
                </c:pt>
                <c:pt idx="515">
                  <c:v>1.2945522961750047E-2</c:v>
                </c:pt>
                <c:pt idx="516">
                  <c:v>1.6754203795361078E-2</c:v>
                </c:pt>
                <c:pt idx="517">
                  <c:v>1.1858014704550017E-2</c:v>
                </c:pt>
                <c:pt idx="518">
                  <c:v>1.3453612164555449E-2</c:v>
                </c:pt>
                <c:pt idx="519">
                  <c:v>1.0931720546408013E-2</c:v>
                </c:pt>
                <c:pt idx="520">
                  <c:v>9.6777941778957762E-3</c:v>
                </c:pt>
                <c:pt idx="521">
                  <c:v>1.0536625155416321E-2</c:v>
                </c:pt>
                <c:pt idx="522">
                  <c:v>1.3403557130052987E-2</c:v>
                </c:pt>
                <c:pt idx="523">
                  <c:v>1.1321870461137635E-2</c:v>
                </c:pt>
                <c:pt idx="524">
                  <c:v>9.3734876330719766E-3</c:v>
                </c:pt>
                <c:pt idx="525">
                  <c:v>8.6774863985220035E-3</c:v>
                </c:pt>
                <c:pt idx="526">
                  <c:v>4.5904473891213802E-3</c:v>
                </c:pt>
                <c:pt idx="527">
                  <c:v>5.3063682535566198E-3</c:v>
                </c:pt>
                <c:pt idx="528">
                  <c:v>5.217849603378252E-3</c:v>
                </c:pt>
                <c:pt idx="529">
                  <c:v>6.0563864624680452E-3</c:v>
                </c:pt>
                <c:pt idx="530">
                  <c:v>2.0889288137057988E-3</c:v>
                </c:pt>
                <c:pt idx="531">
                  <c:v>3.9023293901664711E-4</c:v>
                </c:pt>
                <c:pt idx="532">
                  <c:v>7.5172200652660979E-4</c:v>
                </c:pt>
                <c:pt idx="533">
                  <c:v>5.924434953036347E-3</c:v>
                </c:pt>
                <c:pt idx="534">
                  <c:v>3.7856390558190425E-3</c:v>
                </c:pt>
                <c:pt idx="535">
                  <c:v>1.9865202315009489E-3</c:v>
                </c:pt>
                <c:pt idx="536">
                  <c:v>1.2926017151218166E-2</c:v>
                </c:pt>
                <c:pt idx="537">
                  <c:v>1.9477175183979728E-3</c:v>
                </c:pt>
                <c:pt idx="538">
                  <c:v>0</c:v>
                </c:pt>
                <c:pt idx="539">
                  <c:v>7.3271113587179085E-4</c:v>
                </c:pt>
              </c:numCache>
            </c:numRef>
          </c:yVal>
          <c:smooth val="0"/>
        </c:ser>
        <c:ser>
          <c:idx val="7"/>
          <c:order val="5"/>
          <c:tx>
            <c:strRef>
              <c:f>data!$AS$6</c:f>
              <c:strCache>
                <c:ptCount val="1"/>
                <c:pt idx="0">
                  <c:v>Deuterium/FEL ratio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data!$A$7:$A$546</c:f>
              <c:numCache>
                <c:formatCode>General</c:formatCode>
                <c:ptCount val="540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</c:numCache>
            </c:numRef>
          </c:xVal>
          <c:yVal>
            <c:numRef>
              <c:f>data!$AS$7:$AS$546</c:f>
              <c:numCache>
                <c:formatCode>0.00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5.3820375977188195E-5</c:v>
                </c:pt>
                <c:pt idx="9">
                  <c:v>0</c:v>
                </c:pt>
                <c:pt idx="10">
                  <c:v>2.5725319675177707E-4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1.3582207605586081E-3</c:v>
                </c:pt>
                <c:pt idx="16">
                  <c:v>0</c:v>
                </c:pt>
                <c:pt idx="17">
                  <c:v>1.9337299304774465E-4</c:v>
                </c:pt>
                <c:pt idx="18">
                  <c:v>5.0343239561157047E-4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1.9780589910968851E-3</c:v>
                </c:pt>
                <c:pt idx="23">
                  <c:v>5.0679305582718777E-4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4.5165822842238249E-3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6.6625263522014366E-3</c:v>
                </c:pt>
                <c:pt idx="50">
                  <c:v>6.2931603188290559E-3</c:v>
                </c:pt>
                <c:pt idx="51">
                  <c:v>0</c:v>
                </c:pt>
                <c:pt idx="52">
                  <c:v>0</c:v>
                </c:pt>
                <c:pt idx="53">
                  <c:v>8.2625952093428098E-3</c:v>
                </c:pt>
                <c:pt idx="54">
                  <c:v>0</c:v>
                </c:pt>
                <c:pt idx="55">
                  <c:v>0</c:v>
                </c:pt>
                <c:pt idx="56">
                  <c:v>9.6007242473251583E-3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0.10894634644619597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0.23935375378917575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9.729164434964431E-2</c:v>
                </c:pt>
                <c:pt idx="95">
                  <c:v>0.15145289285861599</c:v>
                </c:pt>
                <c:pt idx="96">
                  <c:v>0</c:v>
                </c:pt>
                <c:pt idx="97">
                  <c:v>0</c:v>
                </c:pt>
                <c:pt idx="98">
                  <c:v>0.29241247322730246</c:v>
                </c:pt>
                <c:pt idx="99">
                  <c:v>0</c:v>
                </c:pt>
                <c:pt idx="100">
                  <c:v>0</c:v>
                </c:pt>
                <c:pt idx="101">
                  <c:v>0.7526951427726648</c:v>
                </c:pt>
                <c:pt idx="102">
                  <c:v>0.16065851582263671</c:v>
                </c:pt>
                <c:pt idx="103">
                  <c:v>1.9097504963762706</c:v>
                </c:pt>
                <c:pt idx="104">
                  <c:v>0</c:v>
                </c:pt>
                <c:pt idx="105">
                  <c:v>0</c:v>
                </c:pt>
                <c:pt idx="106">
                  <c:v>2.0728211907573417</c:v>
                </c:pt>
                <c:pt idx="107">
                  <c:v>0</c:v>
                </c:pt>
                <c:pt idx="108">
                  <c:v>0</c:v>
                </c:pt>
                <c:pt idx="109">
                  <c:v>0.45913600570523694</c:v>
                </c:pt>
                <c:pt idx="110">
                  <c:v>1.3355520535539771</c:v>
                </c:pt>
                <c:pt idx="111">
                  <c:v>0</c:v>
                </c:pt>
                <c:pt idx="112">
                  <c:v>0</c:v>
                </c:pt>
                <c:pt idx="113">
                  <c:v>0.50835099252680316</c:v>
                </c:pt>
                <c:pt idx="114">
                  <c:v>0.4080109501692315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11.377290787497639</c:v>
                </c:pt>
                <c:pt idx="120">
                  <c:v>0</c:v>
                </c:pt>
                <c:pt idx="121">
                  <c:v>1.140486695472124</c:v>
                </c:pt>
                <c:pt idx="122">
                  <c:v>0</c:v>
                </c:pt>
                <c:pt idx="123">
                  <c:v>0</c:v>
                </c:pt>
                <c:pt idx="124">
                  <c:v>1.9601075547136075</c:v>
                </c:pt>
                <c:pt idx="125">
                  <c:v>0</c:v>
                </c:pt>
                <c:pt idx="126">
                  <c:v>0.85171023050264683</c:v>
                </c:pt>
                <c:pt idx="127">
                  <c:v>1.8749359303684059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0.44279867954384539</c:v>
                </c:pt>
                <c:pt idx="136">
                  <c:v>0</c:v>
                </c:pt>
                <c:pt idx="137">
                  <c:v>0</c:v>
                </c:pt>
                <c:pt idx="138">
                  <c:v>0.61511762476611054</c:v>
                </c:pt>
                <c:pt idx="139">
                  <c:v>2.5953274437518363</c:v>
                </c:pt>
                <c:pt idx="140">
                  <c:v>26.983355357685426</c:v>
                </c:pt>
                <c:pt idx="141">
                  <c:v>0.79511717676558802</c:v>
                </c:pt>
                <c:pt idx="142">
                  <c:v>3.3715421001941341</c:v>
                </c:pt>
                <c:pt idx="143">
                  <c:v>0.99791805327941008</c:v>
                </c:pt>
                <c:pt idx="144">
                  <c:v>0</c:v>
                </c:pt>
                <c:pt idx="145">
                  <c:v>205.02956828933281</c:v>
                </c:pt>
                <c:pt idx="146">
                  <c:v>10.32806447278293</c:v>
                </c:pt>
                <c:pt idx="147">
                  <c:v>1.1671811416193796</c:v>
                </c:pt>
                <c:pt idx="148">
                  <c:v>0</c:v>
                </c:pt>
                <c:pt idx="149">
                  <c:v>2.7443812401152217</c:v>
                </c:pt>
                <c:pt idx="150">
                  <c:v>0</c:v>
                </c:pt>
                <c:pt idx="151">
                  <c:v>4.6712283624131583</c:v>
                </c:pt>
                <c:pt idx="152">
                  <c:v>1.0887938222550222</c:v>
                </c:pt>
                <c:pt idx="153">
                  <c:v>0.93846447512766762</c:v>
                </c:pt>
                <c:pt idx="154">
                  <c:v>0</c:v>
                </c:pt>
                <c:pt idx="155">
                  <c:v>0.85276692421819489</c:v>
                </c:pt>
                <c:pt idx="156">
                  <c:v>0.88017416096780154</c:v>
                </c:pt>
                <c:pt idx="157">
                  <c:v>14.230889322295068</c:v>
                </c:pt>
                <c:pt idx="158">
                  <c:v>0</c:v>
                </c:pt>
                <c:pt idx="159">
                  <c:v>6.7750616679778997</c:v>
                </c:pt>
                <c:pt idx="160">
                  <c:v>2.5525155128674202</c:v>
                </c:pt>
                <c:pt idx="161">
                  <c:v>0.86280832834483245</c:v>
                </c:pt>
                <c:pt idx="162">
                  <c:v>0.79817683857035759</c:v>
                </c:pt>
                <c:pt idx="163">
                  <c:v>4.6293990702038466</c:v>
                </c:pt>
                <c:pt idx="164">
                  <c:v>1.3523865731399871</c:v>
                </c:pt>
                <c:pt idx="165">
                  <c:v>12.249463400907061</c:v>
                </c:pt>
                <c:pt idx="166">
                  <c:v>0.89517983532310708</c:v>
                </c:pt>
                <c:pt idx="167">
                  <c:v>0.94448938446015995</c:v>
                </c:pt>
                <c:pt idx="168">
                  <c:v>0.85071673282791616</c:v>
                </c:pt>
                <c:pt idx="169">
                  <c:v>1.3267068816890129</c:v>
                </c:pt>
                <c:pt idx="170">
                  <c:v>1.2156092789185113</c:v>
                </c:pt>
                <c:pt idx="171">
                  <c:v>0.78696262772808823</c:v>
                </c:pt>
                <c:pt idx="172">
                  <c:v>0.93965847449800743</c:v>
                </c:pt>
                <c:pt idx="173">
                  <c:v>0.87909140633326333</c:v>
                </c:pt>
                <c:pt idx="174">
                  <c:v>13.667077264751407</c:v>
                </c:pt>
                <c:pt idx="175">
                  <c:v>1.5621436799140167</c:v>
                </c:pt>
                <c:pt idx="176">
                  <c:v>0.94021359484486211</c:v>
                </c:pt>
                <c:pt idx="177">
                  <c:v>1.1074136967220443</c:v>
                </c:pt>
                <c:pt idx="178">
                  <c:v>3.4694072311870312</c:v>
                </c:pt>
                <c:pt idx="179">
                  <c:v>1.0012032509093973</c:v>
                </c:pt>
                <c:pt idx="180">
                  <c:v>1.424246753811413</c:v>
                </c:pt>
                <c:pt idx="181">
                  <c:v>0.9638581892085607</c:v>
                </c:pt>
                <c:pt idx="182">
                  <c:v>1.5322580737167912</c:v>
                </c:pt>
                <c:pt idx="183">
                  <c:v>1.3625910809696309</c:v>
                </c:pt>
                <c:pt idx="184">
                  <c:v>0.80003338245967015</c:v>
                </c:pt>
                <c:pt idx="185">
                  <c:v>0.98058027672274339</c:v>
                </c:pt>
                <c:pt idx="186">
                  <c:v>1.0529641518388979</c:v>
                </c:pt>
                <c:pt idx="187">
                  <c:v>0.99601837286815065</c:v>
                </c:pt>
                <c:pt idx="188">
                  <c:v>0.90007224782743112</c:v>
                </c:pt>
                <c:pt idx="189">
                  <c:v>1.1086707079590459</c:v>
                </c:pt>
                <c:pt idx="190">
                  <c:v>1.2687849875813173</c:v>
                </c:pt>
                <c:pt idx="191">
                  <c:v>0.87701827787583497</c:v>
                </c:pt>
                <c:pt idx="192">
                  <c:v>1.2294069797301312</c:v>
                </c:pt>
                <c:pt idx="193">
                  <c:v>1.4302974755402982</c:v>
                </c:pt>
                <c:pt idx="194">
                  <c:v>1.0679182212933662</c:v>
                </c:pt>
                <c:pt idx="195">
                  <c:v>1.034637644394929</c:v>
                </c:pt>
                <c:pt idx="196">
                  <c:v>1.0627135767780291</c:v>
                </c:pt>
                <c:pt idx="197">
                  <c:v>1.0461204385763121</c:v>
                </c:pt>
                <c:pt idx="198">
                  <c:v>1.340075912507557</c:v>
                </c:pt>
                <c:pt idx="199">
                  <c:v>1.1824023850557723</c:v>
                </c:pt>
                <c:pt idx="200">
                  <c:v>1.1274561566661805</c:v>
                </c:pt>
                <c:pt idx="201">
                  <c:v>1.1176329312425932</c:v>
                </c:pt>
                <c:pt idx="202">
                  <c:v>1.4027706238004254</c:v>
                </c:pt>
                <c:pt idx="203">
                  <c:v>0.88889726511705947</c:v>
                </c:pt>
                <c:pt idx="204">
                  <c:v>1.0523314682428548</c:v>
                </c:pt>
                <c:pt idx="205">
                  <c:v>0.96955343115650316</c:v>
                </c:pt>
                <c:pt idx="206">
                  <c:v>1.1281739970230289</c:v>
                </c:pt>
                <c:pt idx="207">
                  <c:v>1.0393570484480936</c:v>
                </c:pt>
                <c:pt idx="208">
                  <c:v>1.0880097214398352</c:v>
                </c:pt>
                <c:pt idx="209">
                  <c:v>1.1441647620388145</c:v>
                </c:pt>
                <c:pt idx="210">
                  <c:v>0.94994224911720559</c:v>
                </c:pt>
                <c:pt idx="211">
                  <c:v>0.93491924165534934</c:v>
                </c:pt>
                <c:pt idx="212">
                  <c:v>0.92897728603500429</c:v>
                </c:pt>
                <c:pt idx="213">
                  <c:v>1.2556604390244632</c:v>
                </c:pt>
                <c:pt idx="214">
                  <c:v>1.0453720022628084</c:v>
                </c:pt>
                <c:pt idx="215">
                  <c:v>1.0570445549560024</c:v>
                </c:pt>
                <c:pt idx="216">
                  <c:v>1.0187618970236494</c:v>
                </c:pt>
                <c:pt idx="217">
                  <c:v>1.0005302577928241</c:v>
                </c:pt>
                <c:pt idx="218">
                  <c:v>0.97336902026077088</c:v>
                </c:pt>
                <c:pt idx="219">
                  <c:v>1.0995821061752233</c:v>
                </c:pt>
                <c:pt idx="220">
                  <c:v>0.92072505139418348</c:v>
                </c:pt>
                <c:pt idx="221">
                  <c:v>1.0240512658212382</c:v>
                </c:pt>
                <c:pt idx="222">
                  <c:v>1.0522450587527368</c:v>
                </c:pt>
                <c:pt idx="223">
                  <c:v>0.96802528441164049</c:v>
                </c:pt>
                <c:pt idx="224">
                  <c:v>0.93839745550274967</c:v>
                </c:pt>
                <c:pt idx="225">
                  <c:v>0.95976586747507153</c:v>
                </c:pt>
                <c:pt idx="226">
                  <c:v>1.0206442678533527</c:v>
                </c:pt>
                <c:pt idx="227">
                  <c:v>1.0091443763430272</c:v>
                </c:pt>
                <c:pt idx="228">
                  <c:v>1.1021564319868555</c:v>
                </c:pt>
                <c:pt idx="229">
                  <c:v>1.0667982204364534</c:v>
                </c:pt>
                <c:pt idx="230">
                  <c:v>1.0369429034737963</c:v>
                </c:pt>
                <c:pt idx="231">
                  <c:v>0.97364244864931726</c:v>
                </c:pt>
                <c:pt idx="232">
                  <c:v>0.95090951216036634</c:v>
                </c:pt>
                <c:pt idx="233">
                  <c:v>1.0064942346282733</c:v>
                </c:pt>
                <c:pt idx="234">
                  <c:v>0.95416689347658923</c:v>
                </c:pt>
                <c:pt idx="235">
                  <c:v>0.97554775912407521</c:v>
                </c:pt>
                <c:pt idx="236">
                  <c:v>1.0508480548713088</c:v>
                </c:pt>
                <c:pt idx="237">
                  <c:v>1.0726176870429993</c:v>
                </c:pt>
                <c:pt idx="238">
                  <c:v>1.0780439674309261</c:v>
                </c:pt>
                <c:pt idx="239">
                  <c:v>0.99230030299360295</c:v>
                </c:pt>
                <c:pt idx="240">
                  <c:v>0.95481279434342059</c:v>
                </c:pt>
                <c:pt idx="241">
                  <c:v>0.94711748851373334</c:v>
                </c:pt>
                <c:pt idx="242">
                  <c:v>0.99634695383092642</c:v>
                </c:pt>
                <c:pt idx="243">
                  <c:v>1.0108819156448698</c:v>
                </c:pt>
                <c:pt idx="244">
                  <c:v>0.9593461408450159</c:v>
                </c:pt>
                <c:pt idx="245">
                  <c:v>1.0216537340325103</c:v>
                </c:pt>
                <c:pt idx="246">
                  <c:v>0.99755085836099755</c:v>
                </c:pt>
                <c:pt idx="247">
                  <c:v>0.99553488344033503</c:v>
                </c:pt>
                <c:pt idx="248">
                  <c:v>1.002140838505307</c:v>
                </c:pt>
                <c:pt idx="249">
                  <c:v>0.9986323680995467</c:v>
                </c:pt>
                <c:pt idx="250">
                  <c:v>1.0105721287819482</c:v>
                </c:pt>
                <c:pt idx="251">
                  <c:v>0.98972088687780158</c:v>
                </c:pt>
                <c:pt idx="252">
                  <c:v>1.0054618861575193</c:v>
                </c:pt>
                <c:pt idx="253">
                  <c:v>0.9378252181789396</c:v>
                </c:pt>
                <c:pt idx="254">
                  <c:v>1.0330341762500479</c:v>
                </c:pt>
                <c:pt idx="255">
                  <c:v>1.0170360713003366</c:v>
                </c:pt>
                <c:pt idx="256">
                  <c:v>0.96990314092420671</c:v>
                </c:pt>
                <c:pt idx="257">
                  <c:v>1.0433441691447882</c:v>
                </c:pt>
                <c:pt idx="258">
                  <c:v>1.0082873907135941</c:v>
                </c:pt>
                <c:pt idx="259">
                  <c:v>0.95071773569770812</c:v>
                </c:pt>
                <c:pt idx="260">
                  <c:v>0.94411440157535609</c:v>
                </c:pt>
                <c:pt idx="261">
                  <c:v>0.96892263304951254</c:v>
                </c:pt>
                <c:pt idx="262">
                  <c:v>0.9758156737221918</c:v>
                </c:pt>
                <c:pt idx="263">
                  <c:v>0.96487014886291989</c:v>
                </c:pt>
                <c:pt idx="264">
                  <c:v>0.97836548575357007</c:v>
                </c:pt>
                <c:pt idx="265">
                  <c:v>0.96192573175477403</c:v>
                </c:pt>
                <c:pt idx="266">
                  <c:v>1.0219184701804398</c:v>
                </c:pt>
                <c:pt idx="267">
                  <c:v>0.9739016508343401</c:v>
                </c:pt>
                <c:pt idx="268">
                  <c:v>0.95861262428084604</c:v>
                </c:pt>
                <c:pt idx="269">
                  <c:v>0.98108288627957774</c:v>
                </c:pt>
                <c:pt idx="270">
                  <c:v>0.99931509690419129</c:v>
                </c:pt>
                <c:pt idx="271">
                  <c:v>0.98558768132484531</c:v>
                </c:pt>
                <c:pt idx="272">
                  <c:v>0.97459985379185254</c:v>
                </c:pt>
                <c:pt idx="273">
                  <c:v>0.99951788548741294</c:v>
                </c:pt>
                <c:pt idx="274">
                  <c:v>0.96549062750446923</c:v>
                </c:pt>
                <c:pt idx="275">
                  <c:v>0.97102514891824665</c:v>
                </c:pt>
                <c:pt idx="276">
                  <c:v>0.94340504886057608</c:v>
                </c:pt>
                <c:pt idx="277">
                  <c:v>0.9631254317614113</c:v>
                </c:pt>
                <c:pt idx="278">
                  <c:v>0.99418418757764437</c:v>
                </c:pt>
                <c:pt idx="279">
                  <c:v>0.96374570009218796</c:v>
                </c:pt>
                <c:pt idx="280">
                  <c:v>0.9373866230604514</c:v>
                </c:pt>
                <c:pt idx="281">
                  <c:v>0.97150123290401225</c:v>
                </c:pt>
                <c:pt idx="282">
                  <c:v>0.96715877454319865</c:v>
                </c:pt>
                <c:pt idx="283">
                  <c:v>0.98031640854278612</c:v>
                </c:pt>
                <c:pt idx="284">
                  <c:v>0.93138316638615415</c:v>
                </c:pt>
                <c:pt idx="285">
                  <c:v>0.98204267439628146</c:v>
                </c:pt>
                <c:pt idx="286">
                  <c:v>0.96252693507568121</c:v>
                </c:pt>
                <c:pt idx="287">
                  <c:v>0.95598171075614502</c:v>
                </c:pt>
                <c:pt idx="288">
                  <c:v>1.0089696842586595</c:v>
                </c:pt>
                <c:pt idx="289">
                  <c:v>0.98415999317930924</c:v>
                </c:pt>
                <c:pt idx="290">
                  <c:v>0.99129942267881765</c:v>
                </c:pt>
                <c:pt idx="291">
                  <c:v>0.96387879573545854</c:v>
                </c:pt>
                <c:pt idx="292">
                  <c:v>0.96751574588182288</c:v>
                </c:pt>
                <c:pt idx="293">
                  <c:v>0.99025539139274688</c:v>
                </c:pt>
                <c:pt idx="294">
                  <c:v>0.97990148575609826</c:v>
                </c:pt>
                <c:pt idx="295">
                  <c:v>0.98410125005367144</c:v>
                </c:pt>
                <c:pt idx="296">
                  <c:v>0.95834520221461217</c:v>
                </c:pt>
                <c:pt idx="297">
                  <c:v>0.98697661963354766</c:v>
                </c:pt>
                <c:pt idx="298">
                  <c:v>0.98640828922210244</c:v>
                </c:pt>
                <c:pt idx="299">
                  <c:v>0.99517332322372387</c:v>
                </c:pt>
                <c:pt idx="300">
                  <c:v>0.98705113668848621</c:v>
                </c:pt>
                <c:pt idx="301">
                  <c:v>1.0157737124785964</c:v>
                </c:pt>
                <c:pt idx="302">
                  <c:v>0.98387414861010081</c:v>
                </c:pt>
                <c:pt idx="303">
                  <c:v>1.0099082347398172</c:v>
                </c:pt>
                <c:pt idx="304">
                  <c:v>1.0053039075713959</c:v>
                </c:pt>
                <c:pt idx="305">
                  <c:v>0.98419279882833066</c:v>
                </c:pt>
                <c:pt idx="306">
                  <c:v>1.0176513708942212</c:v>
                </c:pt>
                <c:pt idx="307">
                  <c:v>0.99678085796571259</c:v>
                </c:pt>
                <c:pt idx="308">
                  <c:v>0.9933332144445941</c:v>
                </c:pt>
                <c:pt idx="309">
                  <c:v>0.99128368166426872</c:v>
                </c:pt>
                <c:pt idx="310">
                  <c:v>1.002025361511496</c:v>
                </c:pt>
                <c:pt idx="311">
                  <c:v>0.99450194338890741</c:v>
                </c:pt>
                <c:pt idx="312">
                  <c:v>0.98980652105280054</c:v>
                </c:pt>
                <c:pt idx="313">
                  <c:v>0.98168911701647976</c:v>
                </c:pt>
                <c:pt idx="314">
                  <c:v>1.0179487286257773</c:v>
                </c:pt>
                <c:pt idx="315">
                  <c:v>1.0013002320507454</c:v>
                </c:pt>
                <c:pt idx="316">
                  <c:v>1.0112640885264417</c:v>
                </c:pt>
                <c:pt idx="317">
                  <c:v>1.0012570124322653</c:v>
                </c:pt>
                <c:pt idx="318">
                  <c:v>0.97178411870216663</c:v>
                </c:pt>
                <c:pt idx="319">
                  <c:v>1.0112553920471281</c:v>
                </c:pt>
                <c:pt idx="320">
                  <c:v>0.98670710373050596</c:v>
                </c:pt>
                <c:pt idx="321">
                  <c:v>0.97746066827894518</c:v>
                </c:pt>
                <c:pt idx="322">
                  <c:v>0.98174310913116947</c:v>
                </c:pt>
                <c:pt idx="323">
                  <c:v>0.99617731610460547</c:v>
                </c:pt>
                <c:pt idx="324">
                  <c:v>1.0062750717397315</c:v>
                </c:pt>
                <c:pt idx="325">
                  <c:v>0.99908976675711636</c:v>
                </c:pt>
                <c:pt idx="326">
                  <c:v>0.98622364379309946</c:v>
                </c:pt>
                <c:pt idx="327">
                  <c:v>0.9860510389588365</c:v>
                </c:pt>
                <c:pt idx="328">
                  <c:v>1.0096151856927003</c:v>
                </c:pt>
                <c:pt idx="329">
                  <c:v>0.98478755893170611</c:v>
                </c:pt>
                <c:pt idx="330">
                  <c:v>0.99384254111462178</c:v>
                </c:pt>
                <c:pt idx="331">
                  <c:v>0.98569126879708802</c:v>
                </c:pt>
                <c:pt idx="332">
                  <c:v>1.0000584854954664</c:v>
                </c:pt>
                <c:pt idx="333">
                  <c:v>1.0037226085659756</c:v>
                </c:pt>
                <c:pt idx="334">
                  <c:v>0.99750729014957995</c:v>
                </c:pt>
                <c:pt idx="335">
                  <c:v>0.99880328812150387</c:v>
                </c:pt>
                <c:pt idx="336">
                  <c:v>1.0110142796139316</c:v>
                </c:pt>
                <c:pt idx="337">
                  <c:v>1.0025122005297873</c:v>
                </c:pt>
                <c:pt idx="338">
                  <c:v>0.99088868774647343</c:v>
                </c:pt>
                <c:pt idx="339">
                  <c:v>0.9990238462829214</c:v>
                </c:pt>
                <c:pt idx="340">
                  <c:v>0.98711246813480658</c:v>
                </c:pt>
                <c:pt idx="341">
                  <c:v>0.99335757387250145</c:v>
                </c:pt>
                <c:pt idx="342">
                  <c:v>1.0120361703235246</c:v>
                </c:pt>
                <c:pt idx="343">
                  <c:v>1.0108819592704219</c:v>
                </c:pt>
                <c:pt idx="344">
                  <c:v>1.0070889009001607</c:v>
                </c:pt>
                <c:pt idx="345">
                  <c:v>0.99988191447807895</c:v>
                </c:pt>
                <c:pt idx="346">
                  <c:v>0.99956414027910501</c:v>
                </c:pt>
                <c:pt idx="347">
                  <c:v>0.98659769718139978</c:v>
                </c:pt>
                <c:pt idx="348">
                  <c:v>1.0012700286638396</c:v>
                </c:pt>
                <c:pt idx="349">
                  <c:v>0.99746095547983948</c:v>
                </c:pt>
                <c:pt idx="350">
                  <c:v>0.99655832705434522</c:v>
                </c:pt>
                <c:pt idx="351">
                  <c:v>0.99223425668017839</c:v>
                </c:pt>
                <c:pt idx="352">
                  <c:v>0.99737350261426405</c:v>
                </c:pt>
                <c:pt idx="353">
                  <c:v>1.0067829879095767</c:v>
                </c:pt>
                <c:pt idx="354">
                  <c:v>0.99728390889662577</c:v>
                </c:pt>
                <c:pt idx="355">
                  <c:v>0.99312251170372134</c:v>
                </c:pt>
                <c:pt idx="356">
                  <c:v>1.0046498751035615</c:v>
                </c:pt>
                <c:pt idx="357">
                  <c:v>0.99853974285373015</c:v>
                </c:pt>
                <c:pt idx="358">
                  <c:v>0.99526964911521176</c:v>
                </c:pt>
                <c:pt idx="359">
                  <c:v>1.0101039461178005</c:v>
                </c:pt>
                <c:pt idx="360">
                  <c:v>0.99781805896623299</c:v>
                </c:pt>
                <c:pt idx="361">
                  <c:v>1.0011627950026567</c:v>
                </c:pt>
                <c:pt idx="362">
                  <c:v>1.0066009162486147</c:v>
                </c:pt>
                <c:pt idx="363">
                  <c:v>1.0021496572550659</c:v>
                </c:pt>
                <c:pt idx="364">
                  <c:v>0.98765164417252016</c:v>
                </c:pt>
                <c:pt idx="365">
                  <c:v>0.99965382756233345</c:v>
                </c:pt>
                <c:pt idx="366">
                  <c:v>0.98095955645103639</c:v>
                </c:pt>
                <c:pt idx="367">
                  <c:v>0.99921220034606717</c:v>
                </c:pt>
                <c:pt idx="368">
                  <c:v>1.0028337855569756</c:v>
                </c:pt>
                <c:pt idx="369">
                  <c:v>1.0083656882171315</c:v>
                </c:pt>
                <c:pt idx="370">
                  <c:v>1.0003172351204064</c:v>
                </c:pt>
                <c:pt idx="371">
                  <c:v>1.0024850937902852</c:v>
                </c:pt>
                <c:pt idx="372">
                  <c:v>1.0075347929447571</c:v>
                </c:pt>
                <c:pt idx="373">
                  <c:v>1.0069532535620236</c:v>
                </c:pt>
                <c:pt idx="374">
                  <c:v>1.0111499689720886</c:v>
                </c:pt>
                <c:pt idx="375">
                  <c:v>1.0080100419286393</c:v>
                </c:pt>
                <c:pt idx="376">
                  <c:v>1.0196984665670845</c:v>
                </c:pt>
                <c:pt idx="377">
                  <c:v>1.0256477874045724</c:v>
                </c:pt>
                <c:pt idx="378">
                  <c:v>1.0248044094584388</c:v>
                </c:pt>
                <c:pt idx="379">
                  <c:v>1.0195279402221502</c:v>
                </c:pt>
                <c:pt idx="380">
                  <c:v>1.0147704751423798</c:v>
                </c:pt>
                <c:pt idx="381">
                  <c:v>1.0040286947406152</c:v>
                </c:pt>
                <c:pt idx="382">
                  <c:v>1.0081522715276028</c:v>
                </c:pt>
                <c:pt idx="383">
                  <c:v>1.0125475172774892</c:v>
                </c:pt>
                <c:pt idx="384">
                  <c:v>1.0004395429309048</c:v>
                </c:pt>
                <c:pt idx="385">
                  <c:v>0.99245407051672163</c:v>
                </c:pt>
                <c:pt idx="386">
                  <c:v>0.99367627483566279</c:v>
                </c:pt>
                <c:pt idx="387">
                  <c:v>1.0840205738128026</c:v>
                </c:pt>
                <c:pt idx="388">
                  <c:v>0.99274740642335435</c:v>
                </c:pt>
                <c:pt idx="389">
                  <c:v>0.9873125046073562</c:v>
                </c:pt>
                <c:pt idx="390">
                  <c:v>0.99369263278838171</c:v>
                </c:pt>
                <c:pt idx="391">
                  <c:v>0.98905051417662937</c:v>
                </c:pt>
                <c:pt idx="392">
                  <c:v>0.99062619260461238</c:v>
                </c:pt>
                <c:pt idx="393">
                  <c:v>0.99482907664678444</c:v>
                </c:pt>
                <c:pt idx="394">
                  <c:v>1.0082191549896087</c:v>
                </c:pt>
                <c:pt idx="395">
                  <c:v>1.0149141883716057</c:v>
                </c:pt>
                <c:pt idx="396">
                  <c:v>1.0204917301924057</c:v>
                </c:pt>
                <c:pt idx="397">
                  <c:v>1.0032938174873114</c:v>
                </c:pt>
                <c:pt idx="398">
                  <c:v>1.008178801274729</c:v>
                </c:pt>
                <c:pt idx="399">
                  <c:v>1.0266800876073712</c:v>
                </c:pt>
                <c:pt idx="400">
                  <c:v>1.0205912311146177</c:v>
                </c:pt>
                <c:pt idx="401">
                  <c:v>1.034094701995881</c:v>
                </c:pt>
                <c:pt idx="402">
                  <c:v>1.0419194891054273</c:v>
                </c:pt>
                <c:pt idx="403">
                  <c:v>1.0503395135178355</c:v>
                </c:pt>
                <c:pt idx="404">
                  <c:v>1.066170830339799</c:v>
                </c:pt>
                <c:pt idx="405">
                  <c:v>1.0377876604482035</c:v>
                </c:pt>
                <c:pt idx="406">
                  <c:v>1.0327512789936288</c:v>
                </c:pt>
                <c:pt idx="407">
                  <c:v>1.0238240587769893</c:v>
                </c:pt>
                <c:pt idx="408">
                  <c:v>1.0277642830965525</c:v>
                </c:pt>
                <c:pt idx="409">
                  <c:v>0.99752142878111771</c:v>
                </c:pt>
                <c:pt idx="410">
                  <c:v>1.0040913428394291</c:v>
                </c:pt>
                <c:pt idx="411">
                  <c:v>1.0115056841002281</c:v>
                </c:pt>
                <c:pt idx="412">
                  <c:v>1.0066243488190996</c:v>
                </c:pt>
                <c:pt idx="413">
                  <c:v>0.99333160581320223</c:v>
                </c:pt>
                <c:pt idx="414">
                  <c:v>0.99405237579710859</c:v>
                </c:pt>
                <c:pt idx="415">
                  <c:v>0.98224739295309793</c:v>
                </c:pt>
                <c:pt idx="416">
                  <c:v>0.97356188440142311</c:v>
                </c:pt>
                <c:pt idx="417">
                  <c:v>0.97536632910257137</c:v>
                </c:pt>
                <c:pt idx="418">
                  <c:v>0.97032655100330756</c:v>
                </c:pt>
                <c:pt idx="419">
                  <c:v>0.96186973976013967</c:v>
                </c:pt>
                <c:pt idx="420">
                  <c:v>0.96454441370334665</c:v>
                </c:pt>
                <c:pt idx="421">
                  <c:v>0.98114483427825749</c:v>
                </c:pt>
                <c:pt idx="422">
                  <c:v>0.97987971035684018</c:v>
                </c:pt>
                <c:pt idx="423">
                  <c:v>0.97903154693008609</c:v>
                </c:pt>
                <c:pt idx="424">
                  <c:v>0.97568301061475093</c:v>
                </c:pt>
                <c:pt idx="425">
                  <c:v>0.95449474597331119</c:v>
                </c:pt>
                <c:pt idx="426">
                  <c:v>0.9271201606261773</c:v>
                </c:pt>
                <c:pt idx="427">
                  <c:v>0.91633176560381968</c:v>
                </c:pt>
                <c:pt idx="428">
                  <c:v>0.92174788290694443</c:v>
                </c:pt>
                <c:pt idx="429">
                  <c:v>0.9107647587081954</c:v>
                </c:pt>
                <c:pt idx="430">
                  <c:v>0.90202187917809828</c:v>
                </c:pt>
                <c:pt idx="431">
                  <c:v>0.89477772201284955</c:v>
                </c:pt>
                <c:pt idx="432">
                  <c:v>0.89783236952269307</c:v>
                </c:pt>
                <c:pt idx="433">
                  <c:v>0.88558499667087509</c:v>
                </c:pt>
                <c:pt idx="434">
                  <c:v>0.84853619649963719</c:v>
                </c:pt>
                <c:pt idx="435">
                  <c:v>0.79009271442118079</c:v>
                </c:pt>
                <c:pt idx="436">
                  <c:v>0.75531518087489424</c:v>
                </c:pt>
                <c:pt idx="437">
                  <c:v>0.73430621468917712</c:v>
                </c:pt>
                <c:pt idx="438">
                  <c:v>0.70221462292098658</c:v>
                </c:pt>
                <c:pt idx="439">
                  <c:v>0.67081516830760657</c:v>
                </c:pt>
                <c:pt idx="440">
                  <c:v>0.64627751534567801</c:v>
                </c:pt>
                <c:pt idx="441">
                  <c:v>0.62493378653051435</c:v>
                </c:pt>
                <c:pt idx="442">
                  <c:v>0.61460548045677077</c:v>
                </c:pt>
                <c:pt idx="443">
                  <c:v>0.58804027271535875</c:v>
                </c:pt>
                <c:pt idx="444">
                  <c:v>0.57273570199398904</c:v>
                </c:pt>
                <c:pt idx="445">
                  <c:v>0.55046400908112236</c:v>
                </c:pt>
                <c:pt idx="446">
                  <c:v>0.50871916649563675</c:v>
                </c:pt>
                <c:pt idx="447">
                  <c:v>0.46413097941507708</c:v>
                </c:pt>
                <c:pt idx="448">
                  <c:v>0.42179018881754338</c:v>
                </c:pt>
                <c:pt idx="449">
                  <c:v>0.3895572328729735</c:v>
                </c:pt>
                <c:pt idx="450">
                  <c:v>0.36917308625217904</c:v>
                </c:pt>
                <c:pt idx="451">
                  <c:v>0.34674565886731512</c:v>
                </c:pt>
                <c:pt idx="452">
                  <c:v>0.31897068653311206</c:v>
                </c:pt>
                <c:pt idx="453">
                  <c:v>0.29953804297049336</c:v>
                </c:pt>
                <c:pt idx="454">
                  <c:v>0.27514959455173138</c:v>
                </c:pt>
                <c:pt idx="455">
                  <c:v>0.25923814418571522</c:v>
                </c:pt>
                <c:pt idx="456">
                  <c:v>0.24146571397415606</c:v>
                </c:pt>
                <c:pt idx="457">
                  <c:v>0.22525353597476017</c:v>
                </c:pt>
                <c:pt idx="458">
                  <c:v>0.21454968494283722</c:v>
                </c:pt>
                <c:pt idx="459">
                  <c:v>0.19838467985142125</c:v>
                </c:pt>
                <c:pt idx="460">
                  <c:v>0.17739950307111377</c:v>
                </c:pt>
                <c:pt idx="461">
                  <c:v>0.16996820971527427</c:v>
                </c:pt>
                <c:pt idx="462">
                  <c:v>0.14795847830614092</c:v>
                </c:pt>
                <c:pt idx="463">
                  <c:v>0.14196405786659477</c:v>
                </c:pt>
                <c:pt idx="464">
                  <c:v>0.12073796041479135</c:v>
                </c:pt>
                <c:pt idx="465">
                  <c:v>0.12818728516479339</c:v>
                </c:pt>
                <c:pt idx="466">
                  <c:v>0.12321280243734251</c:v>
                </c:pt>
                <c:pt idx="467">
                  <c:v>0.10775431236062695</c:v>
                </c:pt>
                <c:pt idx="468">
                  <c:v>0.10536667188329735</c:v>
                </c:pt>
                <c:pt idx="469">
                  <c:v>9.019149032391327E-2</c:v>
                </c:pt>
                <c:pt idx="470">
                  <c:v>8.1209065487111487E-2</c:v>
                </c:pt>
                <c:pt idx="471">
                  <c:v>7.2476710337633851E-2</c:v>
                </c:pt>
                <c:pt idx="472">
                  <c:v>7.1067360584374378E-2</c:v>
                </c:pt>
                <c:pt idx="473">
                  <c:v>7.1728027696897081E-2</c:v>
                </c:pt>
                <c:pt idx="474">
                  <c:v>6.2520969421658384E-2</c:v>
                </c:pt>
                <c:pt idx="475">
                  <c:v>6.0459800985047392E-2</c:v>
                </c:pt>
                <c:pt idx="476">
                  <c:v>5.2733828432256089E-2</c:v>
                </c:pt>
                <c:pt idx="477">
                  <c:v>5.4375526244745821E-2</c:v>
                </c:pt>
                <c:pt idx="478">
                  <c:v>4.7761298098409184E-2</c:v>
                </c:pt>
                <c:pt idx="479">
                  <c:v>4.471133213105815E-2</c:v>
                </c:pt>
                <c:pt idx="480">
                  <c:v>4.1001668354616411E-2</c:v>
                </c:pt>
                <c:pt idx="481">
                  <c:v>4.1455576949549384E-2</c:v>
                </c:pt>
                <c:pt idx="482">
                  <c:v>4.2951370721247967E-2</c:v>
                </c:pt>
                <c:pt idx="483">
                  <c:v>3.6629615071240053E-2</c:v>
                </c:pt>
                <c:pt idx="484">
                  <c:v>3.4617207646644631E-2</c:v>
                </c:pt>
                <c:pt idx="485">
                  <c:v>2.9645716287372552E-2</c:v>
                </c:pt>
                <c:pt idx="486">
                  <c:v>2.5854239060341289E-2</c:v>
                </c:pt>
                <c:pt idx="487">
                  <c:v>2.8378551763251159E-2</c:v>
                </c:pt>
                <c:pt idx="488">
                  <c:v>2.4876211240333488E-2</c:v>
                </c:pt>
                <c:pt idx="489">
                  <c:v>2.5950943214002892E-2</c:v>
                </c:pt>
                <c:pt idx="490">
                  <c:v>2.1534861001849419E-2</c:v>
                </c:pt>
                <c:pt idx="491">
                  <c:v>2.296087257211879E-2</c:v>
                </c:pt>
                <c:pt idx="492">
                  <c:v>2.0062385293963626E-2</c:v>
                </c:pt>
                <c:pt idx="493">
                  <c:v>2.3660290032497616E-2</c:v>
                </c:pt>
                <c:pt idx="494">
                  <c:v>1.9872848984405167E-2</c:v>
                </c:pt>
                <c:pt idx="495">
                  <c:v>2.2889755368004246E-2</c:v>
                </c:pt>
                <c:pt idx="496">
                  <c:v>2.1299960094688947E-2</c:v>
                </c:pt>
                <c:pt idx="497">
                  <c:v>1.8131784894943239E-2</c:v>
                </c:pt>
                <c:pt idx="498">
                  <c:v>1.4084570227985739E-2</c:v>
                </c:pt>
                <c:pt idx="499">
                  <c:v>1.7206721909993974E-2</c:v>
                </c:pt>
                <c:pt idx="500">
                  <c:v>1.0618464631463844E-2</c:v>
                </c:pt>
                <c:pt idx="501">
                  <c:v>1.1467377512830383E-2</c:v>
                </c:pt>
                <c:pt idx="502">
                  <c:v>1.1016871189936221E-2</c:v>
                </c:pt>
                <c:pt idx="503">
                  <c:v>1.0906728405207466E-2</c:v>
                </c:pt>
                <c:pt idx="504">
                  <c:v>7.9828481419795348E-3</c:v>
                </c:pt>
                <c:pt idx="505">
                  <c:v>9.8859388852026338E-3</c:v>
                </c:pt>
                <c:pt idx="506">
                  <c:v>7.2185842504440371E-3</c:v>
                </c:pt>
                <c:pt idx="507">
                  <c:v>8.6397168437675118E-4</c:v>
                </c:pt>
                <c:pt idx="508">
                  <c:v>8.8926497451654995E-3</c:v>
                </c:pt>
                <c:pt idx="509">
                  <c:v>9.8015723002765585E-3</c:v>
                </c:pt>
                <c:pt idx="510">
                  <c:v>9.8531573317514332E-3</c:v>
                </c:pt>
                <c:pt idx="511">
                  <c:v>1.0406788341989473E-2</c:v>
                </c:pt>
                <c:pt idx="512">
                  <c:v>6.1797706057451678E-3</c:v>
                </c:pt>
                <c:pt idx="513">
                  <c:v>0</c:v>
                </c:pt>
                <c:pt idx="514">
                  <c:v>8.3742451994492945E-3</c:v>
                </c:pt>
                <c:pt idx="515">
                  <c:v>6.8668097041463738E-3</c:v>
                </c:pt>
                <c:pt idx="516">
                  <c:v>8.8870823949841159E-3</c:v>
                </c:pt>
                <c:pt idx="517">
                  <c:v>6.2899529579225864E-3</c:v>
                </c:pt>
                <c:pt idx="518">
                  <c:v>7.1363200112003946E-3</c:v>
                </c:pt>
                <c:pt idx="519">
                  <c:v>5.7986104503377298E-3</c:v>
                </c:pt>
                <c:pt idx="520">
                  <c:v>5.1334790546400744E-3</c:v>
                </c:pt>
                <c:pt idx="521">
                  <c:v>5.5890364630263277E-3</c:v>
                </c:pt>
                <c:pt idx="522">
                  <c:v>7.1097688708811916E-3</c:v>
                </c:pt>
                <c:pt idx="523">
                  <c:v>6.0055611643763272E-3</c:v>
                </c:pt>
                <c:pt idx="524">
                  <c:v>4.9720630082427612E-3</c:v>
                </c:pt>
                <c:pt idx="525">
                  <c:v>4.6028768389681047E-3</c:v>
                </c:pt>
                <c:pt idx="526">
                  <c:v>2.4349521275524276E-3</c:v>
                </c:pt>
                <c:pt idx="527">
                  <c:v>2.8147044445372472E-3</c:v>
                </c:pt>
                <c:pt idx="528">
                  <c:v>2.7677507040171669E-3</c:v>
                </c:pt>
                <c:pt idx="529">
                  <c:v>3.2125433213795944E-3</c:v>
                </c:pt>
                <c:pt idx="530">
                  <c:v>1.1080492222375862E-3</c:v>
                </c:pt>
                <c:pt idx="531">
                  <c:v>2.0699475335485574E-4</c:v>
                </c:pt>
                <c:pt idx="532">
                  <c:v>3.9874263747313992E-4</c:v>
                </c:pt>
                <c:pt idx="533">
                  <c:v>3.1425511002758557E-3</c:v>
                </c:pt>
                <c:pt idx="534">
                  <c:v>2.0080504342467704E-3</c:v>
                </c:pt>
                <c:pt idx="535">
                  <c:v>1.0537277206536079E-3</c:v>
                </c:pt>
                <c:pt idx="536">
                  <c:v>6.8564630623426156E-3</c:v>
                </c:pt>
                <c:pt idx="537">
                  <c:v>1.0331452499670235E-3</c:v>
                </c:pt>
                <c:pt idx="538">
                  <c:v>0</c:v>
                </c:pt>
                <c:pt idx="539">
                  <c:v>3.8865853106179616E-4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566528"/>
        <c:axId val="248564736"/>
      </c:scatterChart>
      <c:valAx>
        <c:axId val="248561664"/>
        <c:scaling>
          <c:orientation val="minMax"/>
          <c:max val="450"/>
          <c:min val="150"/>
        </c:scaling>
        <c:delete val="0"/>
        <c:axPos val="b"/>
        <c:numFmt formatCode="General" sourceLinked="1"/>
        <c:majorTickMark val="out"/>
        <c:minorTickMark val="none"/>
        <c:tickLblPos val="nextTo"/>
        <c:crossAx val="248563200"/>
        <c:crosses val="autoZero"/>
        <c:crossBetween val="midCat"/>
      </c:valAx>
      <c:valAx>
        <c:axId val="248563200"/>
        <c:scaling>
          <c:logBase val="10"/>
          <c:orientation val="minMax"/>
          <c:max val="1.0000000000000026E-7"/>
          <c:min val="1.0000000000000012E-1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8561664"/>
        <c:crosses val="autoZero"/>
        <c:crossBetween val="midCat"/>
      </c:valAx>
      <c:valAx>
        <c:axId val="248564736"/>
        <c:scaling>
          <c:orientation val="minMax"/>
          <c:max val="2"/>
        </c:scaling>
        <c:delete val="0"/>
        <c:axPos val="r"/>
        <c:numFmt formatCode="General" sourceLinked="1"/>
        <c:majorTickMark val="out"/>
        <c:minorTickMark val="none"/>
        <c:tickLblPos val="nextTo"/>
        <c:crossAx val="248566528"/>
        <c:crosses val="max"/>
        <c:crossBetween val="midCat"/>
      </c:valAx>
      <c:valAx>
        <c:axId val="2485665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2485647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11513046538332625"/>
          <c:y val="0.33079512119808546"/>
          <c:w val="0.2403364655584439"/>
          <c:h val="0.3965068418735240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2413793103448189E-2"/>
          <c:y val="6.6339066339066333E-2"/>
          <c:w val="0.87172413793103465"/>
          <c:h val="0.86977886977887209"/>
        </c:manualLayout>
      </c:layout>
      <c:scatterChart>
        <c:scatterStyle val="lineMarker"/>
        <c:varyColors val="0"/>
        <c:ser>
          <c:idx val="5"/>
          <c:order val="1"/>
          <c:tx>
            <c:strRef>
              <c:f>data!$Q$6</c:f>
              <c:strCache>
                <c:ptCount val="1"/>
                <c:pt idx="0">
                  <c:v>FEL filter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data!$Q$7:$Q$2054</c:f>
              <c:numCache>
                <c:formatCode>0.00</c:formatCode>
                <c:ptCount val="2048"/>
                <c:pt idx="0">
                  <c:v>0.37910160967739909</c:v>
                </c:pt>
                <c:pt idx="1">
                  <c:v>0.43895977323921481</c:v>
                </c:pt>
                <c:pt idx="2">
                  <c:v>0.33919616952298681</c:v>
                </c:pt>
                <c:pt idx="3">
                  <c:v>0.53872338805169317</c:v>
                </c:pt>
                <c:pt idx="4">
                  <c:v>44.116421512583898</c:v>
                </c:pt>
                <c:pt idx="5">
                  <c:v>93.163051959202889</c:v>
                </c:pt>
                <c:pt idx="6">
                  <c:v>175.29557008116225</c:v>
                </c:pt>
                <c:pt idx="7">
                  <c:v>220.67253351102144</c:v>
                </c:pt>
                <c:pt idx="8">
                  <c:v>230.35057137624432</c:v>
                </c:pt>
                <c:pt idx="9">
                  <c:v>236.85580964240987</c:v>
                </c:pt>
                <c:pt idx="10">
                  <c:v>236.81590020528216</c:v>
                </c:pt>
                <c:pt idx="11">
                  <c:v>238.59187014971374</c:v>
                </c:pt>
                <c:pt idx="12">
                  <c:v>250.74429270366468</c:v>
                </c:pt>
                <c:pt idx="13">
                  <c:v>250.66447384506631</c:v>
                </c:pt>
                <c:pt idx="14">
                  <c:v>235.65852652613981</c:v>
                </c:pt>
                <c:pt idx="15">
                  <c:v>239.56965134644071</c:v>
                </c:pt>
                <c:pt idx="16">
                  <c:v>244.03950812413296</c:v>
                </c:pt>
                <c:pt idx="17">
                  <c:v>228.15555236825747</c:v>
                </c:pt>
                <c:pt idx="18">
                  <c:v>234.22178678254733</c:v>
                </c:pt>
                <c:pt idx="19">
                  <c:v>229.23310714895624</c:v>
                </c:pt>
                <c:pt idx="20">
                  <c:v>243.78009680010365</c:v>
                </c:pt>
                <c:pt idx="21">
                  <c:v>233.3836885984995</c:v>
                </c:pt>
                <c:pt idx="22">
                  <c:v>240.60729668937196</c:v>
                </c:pt>
                <c:pt idx="23">
                  <c:v>237.15513042065064</c:v>
                </c:pt>
                <c:pt idx="24">
                  <c:v>242.56285903639514</c:v>
                </c:pt>
                <c:pt idx="25">
                  <c:v>233.50341691046938</c:v>
                </c:pt>
                <c:pt idx="26">
                  <c:v>245.4163835960654</c:v>
                </c:pt>
                <c:pt idx="27">
                  <c:v>237.59413422797647</c:v>
                </c:pt>
                <c:pt idx="28">
                  <c:v>236.47666998944166</c:v>
                </c:pt>
                <c:pt idx="29">
                  <c:v>227.6566844181396</c:v>
                </c:pt>
                <c:pt idx="30">
                  <c:v>232.50568097817637</c:v>
                </c:pt>
                <c:pt idx="31">
                  <c:v>229.51247320489003</c:v>
                </c:pt>
                <c:pt idx="32">
                  <c:v>217.91878287020273</c:v>
                </c:pt>
                <c:pt idx="33">
                  <c:v>228.91383165726407</c:v>
                </c:pt>
                <c:pt idx="34">
                  <c:v>226.33967304376023</c:v>
                </c:pt>
                <c:pt idx="35">
                  <c:v>221.96959003829187</c:v>
                </c:pt>
                <c:pt idx="36">
                  <c:v>242.1438099657382</c:v>
                </c:pt>
                <c:pt idx="37">
                  <c:v>226.23989945569684</c:v>
                </c:pt>
                <c:pt idx="38">
                  <c:v>223.44623905194138</c:v>
                </c:pt>
                <c:pt idx="39">
                  <c:v>228.69432975725186</c:v>
                </c:pt>
                <c:pt idx="40">
                  <c:v>217.91878287020273</c:v>
                </c:pt>
                <c:pt idx="41">
                  <c:v>218.35778658157713</c:v>
                </c:pt>
                <c:pt idx="42">
                  <c:v>228.71428447541649</c:v>
                </c:pt>
                <c:pt idx="43">
                  <c:v>223.72560508636232</c:v>
                </c:pt>
                <c:pt idx="44">
                  <c:v>232.40590738507476</c:v>
                </c:pt>
                <c:pt idx="45">
                  <c:v>213.84802147756625</c:v>
                </c:pt>
                <c:pt idx="46">
                  <c:v>234.48119812527648</c:v>
                </c:pt>
                <c:pt idx="47">
                  <c:v>226.23989945569653</c:v>
                </c:pt>
                <c:pt idx="48">
                  <c:v>220.63262408003649</c:v>
                </c:pt>
                <c:pt idx="49">
                  <c:v>223.32651075192365</c:v>
                </c:pt>
                <c:pt idx="50">
                  <c:v>218.65710729706433</c:v>
                </c:pt>
                <c:pt idx="51">
                  <c:v>228.15555236825747</c:v>
                </c:pt>
                <c:pt idx="52">
                  <c:v>216.76140947712636</c:v>
                </c:pt>
                <c:pt idx="53">
                  <c:v>210.4557207928822</c:v>
                </c:pt>
                <c:pt idx="54">
                  <c:v>221.21131083303882</c:v>
                </c:pt>
                <c:pt idx="55">
                  <c:v>219.03624687362873</c:v>
                </c:pt>
                <c:pt idx="56">
                  <c:v>210.75504142177394</c:v>
                </c:pt>
                <c:pt idx="57">
                  <c:v>221.98954475439169</c:v>
                </c:pt>
                <c:pt idx="58">
                  <c:v>227.77641272592288</c:v>
                </c:pt>
                <c:pt idx="59">
                  <c:v>227.51700139259481</c:v>
                </c:pt>
                <c:pt idx="60">
                  <c:v>225.54148434317139</c:v>
                </c:pt>
                <c:pt idx="61">
                  <c:v>224.60361263224263</c:v>
                </c:pt>
                <c:pt idx="62">
                  <c:v>228.47482785768952</c:v>
                </c:pt>
                <c:pt idx="63">
                  <c:v>219.11606573235807</c:v>
                </c:pt>
                <c:pt idx="64">
                  <c:v>218.77683558396842</c:v>
                </c:pt>
                <c:pt idx="65">
                  <c:v>223.6856956527852</c:v>
                </c:pt>
                <c:pt idx="66">
                  <c:v>213.3092442786029</c:v>
                </c:pt>
                <c:pt idx="67">
                  <c:v>215.504262564323</c:v>
                </c:pt>
                <c:pt idx="68">
                  <c:v>212.51105585670135</c:v>
                </c:pt>
                <c:pt idx="69">
                  <c:v>227.37731836727312</c:v>
                </c:pt>
                <c:pt idx="70">
                  <c:v>228.11564293215122</c:v>
                </c:pt>
                <c:pt idx="71">
                  <c:v>213.08974246004573</c:v>
                </c:pt>
                <c:pt idx="72">
                  <c:v>232.80500175764291</c:v>
                </c:pt>
                <c:pt idx="73">
                  <c:v>224.88297867232816</c:v>
                </c:pt>
                <c:pt idx="74">
                  <c:v>231.14876011510435</c:v>
                </c:pt>
                <c:pt idx="75">
                  <c:v>228.49478257581262</c:v>
                </c:pt>
                <c:pt idx="76">
                  <c:v>234.36146981324936</c:v>
                </c:pt>
                <c:pt idx="77">
                  <c:v>212.65073882868407</c:v>
                </c:pt>
                <c:pt idx="78">
                  <c:v>235.41906990240727</c:v>
                </c:pt>
                <c:pt idx="79">
                  <c:v>224.20451829153436</c:v>
                </c:pt>
                <c:pt idx="80">
                  <c:v>221.19135611728692</c:v>
                </c:pt>
                <c:pt idx="81">
                  <c:v>214.24711570615816</c:v>
                </c:pt>
                <c:pt idx="82">
                  <c:v>226.43944663195907</c:v>
                </c:pt>
                <c:pt idx="83">
                  <c:v>228.63446560278078</c:v>
                </c:pt>
                <c:pt idx="84">
                  <c:v>235.33925102780407</c:v>
                </c:pt>
                <c:pt idx="85">
                  <c:v>235.45897933970397</c:v>
                </c:pt>
                <c:pt idx="86">
                  <c:v>236.65626245670632</c:v>
                </c:pt>
                <c:pt idx="87">
                  <c:v>229.29297130374516</c:v>
                </c:pt>
                <c:pt idx="88">
                  <c:v>232.36599794784257</c:v>
                </c:pt>
                <c:pt idx="89">
                  <c:v>229.19319771244676</c:v>
                </c:pt>
                <c:pt idx="90">
                  <c:v>222.54827680862186</c:v>
                </c:pt>
                <c:pt idx="91">
                  <c:v>230.31066193940205</c:v>
                </c:pt>
                <c:pt idx="92">
                  <c:v>217.8788734421764</c:v>
                </c:pt>
                <c:pt idx="93">
                  <c:v>220.67253351102144</c:v>
                </c:pt>
                <c:pt idx="94">
                  <c:v>216.02308509337874</c:v>
                </c:pt>
                <c:pt idx="95">
                  <c:v>221.35099384355848</c:v>
                </c:pt>
                <c:pt idx="96">
                  <c:v>239.2304211361579</c:v>
                </c:pt>
                <c:pt idx="97">
                  <c:v>222.189091915859</c:v>
                </c:pt>
                <c:pt idx="98">
                  <c:v>228.93378637546888</c:v>
                </c:pt>
                <c:pt idx="99">
                  <c:v>235.23947743453462</c:v>
                </c:pt>
                <c:pt idx="100">
                  <c:v>232.14649604315542</c:v>
                </c:pt>
                <c:pt idx="101">
                  <c:v>231.18866955214011</c:v>
                </c:pt>
                <c:pt idx="102">
                  <c:v>229.99138644504879</c:v>
                </c:pt>
                <c:pt idx="103">
                  <c:v>223.70565036957026</c:v>
                </c:pt>
                <c:pt idx="104">
                  <c:v>225.86075982231381</c:v>
                </c:pt>
                <c:pt idx="105">
                  <c:v>224.52379376388436</c:v>
                </c:pt>
                <c:pt idx="106">
                  <c:v>224.04488055602229</c:v>
                </c:pt>
                <c:pt idx="107">
                  <c:v>220.49294107189323</c:v>
                </c:pt>
                <c:pt idx="108">
                  <c:v>227.13786175296735</c:v>
                </c:pt>
                <c:pt idx="109">
                  <c:v>226.85849570382246</c:v>
                </c:pt>
                <c:pt idx="110">
                  <c:v>228.51473729393956</c:v>
                </c:pt>
                <c:pt idx="111">
                  <c:v>227.27754477789648</c:v>
                </c:pt>
                <c:pt idx="112">
                  <c:v>231.80726582715135</c:v>
                </c:pt>
                <c:pt idx="113">
                  <c:v>234.42133396926317</c:v>
                </c:pt>
                <c:pt idx="114">
                  <c:v>226.25985417329846</c:v>
                </c:pt>
                <c:pt idx="115">
                  <c:v>232.90477535084719</c:v>
                </c:pt>
                <c:pt idx="116">
                  <c:v>239.35014944577469</c:v>
                </c:pt>
                <c:pt idx="117">
                  <c:v>229.3927448951263</c:v>
                </c:pt>
                <c:pt idx="118">
                  <c:v>226.69885796189212</c:v>
                </c:pt>
                <c:pt idx="119">
                  <c:v>222.86755227108509</c:v>
                </c:pt>
                <c:pt idx="120">
                  <c:v>238.53200599458603</c:v>
                </c:pt>
                <c:pt idx="121">
                  <c:v>224.86302395513687</c:v>
                </c:pt>
                <c:pt idx="122">
                  <c:v>750.09546884187307</c:v>
                </c:pt>
                <c:pt idx="123">
                  <c:v>227.23763534217855</c:v>
                </c:pt>
                <c:pt idx="124">
                  <c:v>237.63404366495718</c:v>
                </c:pt>
                <c:pt idx="125">
                  <c:v>232.96463950678003</c:v>
                </c:pt>
                <c:pt idx="126">
                  <c:v>232.44581682231185</c:v>
                </c:pt>
                <c:pt idx="127">
                  <c:v>229.09342412123237</c:v>
                </c:pt>
                <c:pt idx="128">
                  <c:v>230.70975630827354</c:v>
                </c:pt>
                <c:pt idx="129">
                  <c:v>243.0617269747506</c:v>
                </c:pt>
                <c:pt idx="130">
                  <c:v>243.00186282231991</c:v>
                </c:pt>
                <c:pt idx="131">
                  <c:v>244.03950812413296</c:v>
                </c:pt>
                <c:pt idx="132">
                  <c:v>230.47029968683174</c:v>
                </c:pt>
                <c:pt idx="133">
                  <c:v>234.40137925059227</c:v>
                </c:pt>
                <c:pt idx="134">
                  <c:v>234.60092643729794</c:v>
                </c:pt>
                <c:pt idx="135">
                  <c:v>240.04856458284897</c:v>
                </c:pt>
                <c:pt idx="136">
                  <c:v>243.62045906175814</c:v>
                </c:pt>
                <c:pt idx="137">
                  <c:v>244.15923642719886</c:v>
                </c:pt>
                <c:pt idx="138">
                  <c:v>231.24853370770836</c:v>
                </c:pt>
                <c:pt idx="139">
                  <c:v>241.64494202173091</c:v>
                </c:pt>
                <c:pt idx="140">
                  <c:v>248.13022501059436</c:v>
                </c:pt>
                <c:pt idx="141">
                  <c:v>240.04856458284897</c:v>
                </c:pt>
                <c:pt idx="142">
                  <c:v>238.23268521859214</c:v>
                </c:pt>
                <c:pt idx="143">
                  <c:v>232.98459422542615</c:v>
                </c:pt>
                <c:pt idx="144">
                  <c:v>242.24358355418556</c:v>
                </c:pt>
                <c:pt idx="145">
                  <c:v>234.98006609196318</c:v>
                </c:pt>
                <c:pt idx="146">
                  <c:v>225.22220886555519</c:v>
                </c:pt>
                <c:pt idx="147">
                  <c:v>236.55648886379637</c:v>
                </c:pt>
                <c:pt idx="148">
                  <c:v>244.57828548623436</c:v>
                </c:pt>
                <c:pt idx="149">
                  <c:v>242.46308544834093</c:v>
                </c:pt>
                <c:pt idx="150">
                  <c:v>244.63814963730582</c:v>
                </c:pt>
                <c:pt idx="151">
                  <c:v>243.70027793097626</c:v>
                </c:pt>
                <c:pt idx="152">
                  <c:v>235.67848124477862</c:v>
                </c:pt>
                <c:pt idx="153">
                  <c:v>245.61593076338522</c:v>
                </c:pt>
                <c:pt idx="154">
                  <c:v>255.67310690883505</c:v>
                </c:pt>
                <c:pt idx="155">
                  <c:v>251.66220956665055</c:v>
                </c:pt>
                <c:pt idx="156">
                  <c:v>252.40053398494962</c:v>
                </c:pt>
                <c:pt idx="157">
                  <c:v>252.2808057018307</c:v>
                </c:pt>
                <c:pt idx="158">
                  <c:v>258.96563423026947</c:v>
                </c:pt>
                <c:pt idx="159">
                  <c:v>261.06087870709791</c:v>
                </c:pt>
                <c:pt idx="160">
                  <c:v>250.20551540525909</c:v>
                </c:pt>
                <c:pt idx="161">
                  <c:v>243.18145527946874</c:v>
                </c:pt>
                <c:pt idx="162">
                  <c:v>229.71202038808005</c:v>
                </c:pt>
                <c:pt idx="163">
                  <c:v>242.66263262432358</c:v>
                </c:pt>
                <c:pt idx="164">
                  <c:v>237.9732738789406</c:v>
                </c:pt>
                <c:pt idx="165">
                  <c:v>246.33430056010158</c:v>
                </c:pt>
                <c:pt idx="166">
                  <c:v>245.5760213299744</c:v>
                </c:pt>
                <c:pt idx="167">
                  <c:v>251.9016661362383</c:v>
                </c:pt>
                <c:pt idx="168">
                  <c:v>256.87038960983693</c:v>
                </c:pt>
                <c:pt idx="169">
                  <c:v>274.41057529062846</c:v>
                </c:pt>
                <c:pt idx="170">
                  <c:v>273.13347459770722</c:v>
                </c:pt>
                <c:pt idx="171">
                  <c:v>269.68131142398545</c:v>
                </c:pt>
                <c:pt idx="172">
                  <c:v>263.03639478824761</c:v>
                </c:pt>
                <c:pt idx="173">
                  <c:v>252.8994018273294</c:v>
                </c:pt>
                <c:pt idx="174">
                  <c:v>265.98969128659348</c:v>
                </c:pt>
                <c:pt idx="175">
                  <c:v>256.79057076444349</c:v>
                </c:pt>
                <c:pt idx="176">
                  <c:v>255.8327446047613</c:v>
                </c:pt>
                <c:pt idx="177">
                  <c:v>257.01007258880776</c:v>
                </c:pt>
                <c:pt idx="178">
                  <c:v>256.25179355299491</c:v>
                </c:pt>
                <c:pt idx="179">
                  <c:v>254.43591474052511</c:v>
                </c:pt>
                <c:pt idx="180">
                  <c:v>253.51799794286728</c:v>
                </c:pt>
                <c:pt idx="181">
                  <c:v>231.58776392291961</c:v>
                </c:pt>
                <c:pt idx="182">
                  <c:v>270.89854820933158</c:v>
                </c:pt>
                <c:pt idx="183">
                  <c:v>270.47949948713591</c:v>
                </c:pt>
                <c:pt idx="184">
                  <c:v>270.10036016053652</c:v>
                </c:pt>
                <c:pt idx="185">
                  <c:v>263.89444718331794</c:v>
                </c:pt>
                <c:pt idx="186">
                  <c:v>260.74160336789595</c:v>
                </c:pt>
                <c:pt idx="187">
                  <c:v>265.41100483691633</c:v>
                </c:pt>
                <c:pt idx="188">
                  <c:v>263.5751718767209</c:v>
                </c:pt>
                <c:pt idx="189">
                  <c:v>268.78334982063728</c:v>
                </c:pt>
                <c:pt idx="190">
                  <c:v>262.99648537386099</c:v>
                </c:pt>
                <c:pt idx="191">
                  <c:v>247.35199108959264</c:v>
                </c:pt>
                <c:pt idx="192">
                  <c:v>265.8899177617235</c:v>
                </c:pt>
                <c:pt idx="193">
                  <c:v>262.57743651928217</c:v>
                </c:pt>
                <c:pt idx="194">
                  <c:v>262.69716476410105</c:v>
                </c:pt>
                <c:pt idx="195">
                  <c:v>253.85722806641377</c:v>
                </c:pt>
                <c:pt idx="196">
                  <c:v>247.27217222523373</c:v>
                </c:pt>
                <c:pt idx="197">
                  <c:v>259.84364145763095</c:v>
                </c:pt>
                <c:pt idx="198">
                  <c:v>273.13347459770722</c:v>
                </c:pt>
                <c:pt idx="199">
                  <c:v>276.84504827799549</c:v>
                </c:pt>
                <c:pt idx="200">
                  <c:v>268.46407457575168</c:v>
                </c:pt>
                <c:pt idx="201">
                  <c:v>265.5506877742439</c:v>
                </c:pt>
                <c:pt idx="202">
                  <c:v>266.82778887993499</c:v>
                </c:pt>
                <c:pt idx="203">
                  <c:v>257.22957441169513</c:v>
                </c:pt>
                <c:pt idx="204">
                  <c:v>255.07446554252218</c:v>
                </c:pt>
                <c:pt idx="205">
                  <c:v>255.79283518084992</c:v>
                </c:pt>
                <c:pt idx="206">
                  <c:v>257.12980085602118</c:v>
                </c:pt>
                <c:pt idx="207">
                  <c:v>254.53568830409162</c:v>
                </c:pt>
                <c:pt idx="208">
                  <c:v>263.25589656632803</c:v>
                </c:pt>
                <c:pt idx="209">
                  <c:v>270.02054135415187</c:v>
                </c:pt>
                <c:pt idx="210">
                  <c:v>278.70083487494782</c:v>
                </c:pt>
                <c:pt idx="211">
                  <c:v>278.50128793700253</c:v>
                </c:pt>
                <c:pt idx="212">
                  <c:v>275.50808363885176</c:v>
                </c:pt>
                <c:pt idx="213">
                  <c:v>291.21242385404599</c:v>
                </c:pt>
                <c:pt idx="214">
                  <c:v>282.77159198044029</c:v>
                </c:pt>
                <c:pt idx="215">
                  <c:v>285.90447800551192</c:v>
                </c:pt>
                <c:pt idx="216">
                  <c:v>273.91170784128764</c:v>
                </c:pt>
                <c:pt idx="217">
                  <c:v>272.55478832196792</c:v>
                </c:pt>
                <c:pt idx="218">
                  <c:v>261.81915762341583</c:v>
                </c:pt>
                <c:pt idx="219">
                  <c:v>265.13163895998701</c:v>
                </c:pt>
                <c:pt idx="220">
                  <c:v>252.02139442049841</c:v>
                </c:pt>
                <c:pt idx="221">
                  <c:v>255.81278989281165</c:v>
                </c:pt>
                <c:pt idx="222">
                  <c:v>265.5506877742443</c:v>
                </c:pt>
                <c:pt idx="223">
                  <c:v>269.44185499974878</c:v>
                </c:pt>
                <c:pt idx="224">
                  <c:v>274.94935212308332</c:v>
                </c:pt>
                <c:pt idx="225">
                  <c:v>287.34121537519786</c:v>
                </c:pt>
                <c:pt idx="226">
                  <c:v>288.15935743990315</c:v>
                </c:pt>
                <c:pt idx="227">
                  <c:v>289.7158227330691</c:v>
                </c:pt>
                <c:pt idx="228">
                  <c:v>290.73351150846332</c:v>
                </c:pt>
                <c:pt idx="229">
                  <c:v>293.22784650540052</c:v>
                </c:pt>
                <c:pt idx="230">
                  <c:v>291.73124554776251</c:v>
                </c:pt>
                <c:pt idx="231">
                  <c:v>281.69403870943682</c:v>
                </c:pt>
                <c:pt idx="232">
                  <c:v>281.67408401868101</c:v>
                </c:pt>
                <c:pt idx="233">
                  <c:v>283.56977955062439</c:v>
                </c:pt>
                <c:pt idx="234">
                  <c:v>261.44001816778683</c:v>
                </c:pt>
                <c:pt idx="235">
                  <c:v>272.11578493040031</c:v>
                </c:pt>
                <c:pt idx="236">
                  <c:v>275.46817424534959</c:v>
                </c:pt>
                <c:pt idx="237">
                  <c:v>289.47636654254137</c:v>
                </c:pt>
                <c:pt idx="238">
                  <c:v>273.59243266775337</c:v>
                </c:pt>
                <c:pt idx="239">
                  <c:v>266.66815124526482</c:v>
                </c:pt>
                <c:pt idx="240">
                  <c:v>278.58110671241263</c:v>
                </c:pt>
                <c:pt idx="241">
                  <c:v>285.44552021188247</c:v>
                </c:pt>
                <c:pt idx="242">
                  <c:v>303.84373241403006</c:v>
                </c:pt>
                <c:pt idx="243">
                  <c:v>301.76844694104267</c:v>
                </c:pt>
                <c:pt idx="244">
                  <c:v>306.15847361813212</c:v>
                </c:pt>
                <c:pt idx="245">
                  <c:v>315.07820631875506</c:v>
                </c:pt>
                <c:pt idx="246">
                  <c:v>301.22967086532594</c:v>
                </c:pt>
                <c:pt idx="247">
                  <c:v>294.02603363282418</c:v>
                </c:pt>
                <c:pt idx="248">
                  <c:v>293.92626024380428</c:v>
                </c:pt>
                <c:pt idx="249">
                  <c:v>282.83145604932895</c:v>
                </c:pt>
                <c:pt idx="250">
                  <c:v>282.27272473263622</c:v>
                </c:pt>
                <c:pt idx="251">
                  <c:v>278.90038181095895</c:v>
                </c:pt>
                <c:pt idx="252">
                  <c:v>277.78291894444874</c:v>
                </c:pt>
                <c:pt idx="253">
                  <c:v>272.51487892308882</c:v>
                </c:pt>
                <c:pt idx="254">
                  <c:v>289.5960946381889</c:v>
                </c:pt>
                <c:pt idx="255">
                  <c:v>292.86866228669555</c:v>
                </c:pt>
                <c:pt idx="256">
                  <c:v>289.71582273306876</c:v>
                </c:pt>
                <c:pt idx="257">
                  <c:v>307.17616146619395</c:v>
                </c:pt>
                <c:pt idx="258">
                  <c:v>306.33806559553966</c:v>
                </c:pt>
                <c:pt idx="259">
                  <c:v>300.13216399418098</c:v>
                </c:pt>
                <c:pt idx="260">
                  <c:v>300.21198267798985</c:v>
                </c:pt>
                <c:pt idx="261">
                  <c:v>299.39384115208543</c:v>
                </c:pt>
                <c:pt idx="262">
                  <c:v>300.47139339790863</c:v>
                </c:pt>
                <c:pt idx="263">
                  <c:v>297.45823788127552</c:v>
                </c:pt>
                <c:pt idx="264">
                  <c:v>296.40064012990433</c:v>
                </c:pt>
                <c:pt idx="265">
                  <c:v>287.54076222351193</c:v>
                </c:pt>
                <c:pt idx="266">
                  <c:v>281.61421994629376</c:v>
                </c:pt>
                <c:pt idx="267">
                  <c:v>291.73124554776251</c:v>
                </c:pt>
                <c:pt idx="268">
                  <c:v>289.11718225099679</c:v>
                </c:pt>
                <c:pt idx="269">
                  <c:v>286.7625295032181</c:v>
                </c:pt>
                <c:pt idx="270">
                  <c:v>293.3276198982349</c:v>
                </c:pt>
                <c:pt idx="271">
                  <c:v>287.64053564688038</c:v>
                </c:pt>
                <c:pt idx="272">
                  <c:v>284.24823895967057</c:v>
                </c:pt>
                <c:pt idx="273">
                  <c:v>297.95710472358854</c:v>
                </c:pt>
                <c:pt idx="274">
                  <c:v>286.46320921770001</c:v>
                </c:pt>
                <c:pt idx="275">
                  <c:v>295.68227181064282</c:v>
                </c:pt>
                <c:pt idx="276">
                  <c:v>300.49134806851572</c:v>
                </c:pt>
                <c:pt idx="277">
                  <c:v>307.93443864857585</c:v>
                </c:pt>
                <c:pt idx="278">
                  <c:v>316.87412512157584</c:v>
                </c:pt>
                <c:pt idx="279">
                  <c:v>309.21153698823775</c:v>
                </c:pt>
                <c:pt idx="280">
                  <c:v>313.82106305136648</c:v>
                </c:pt>
                <c:pt idx="281">
                  <c:v>321.64328642637912</c:v>
                </c:pt>
                <c:pt idx="282">
                  <c:v>324.69634721172906</c:v>
                </c:pt>
                <c:pt idx="283">
                  <c:v>317.03376233995868</c:v>
                </c:pt>
                <c:pt idx="284">
                  <c:v>305.89906298090517</c:v>
                </c:pt>
                <c:pt idx="285">
                  <c:v>301.12989751618824</c:v>
                </c:pt>
                <c:pt idx="286">
                  <c:v>285.28588271587716</c:v>
                </c:pt>
                <c:pt idx="287">
                  <c:v>301.08998817637678</c:v>
                </c:pt>
                <c:pt idx="288">
                  <c:v>318.25099608453451</c:v>
                </c:pt>
                <c:pt idx="289">
                  <c:v>314.97843304674512</c:v>
                </c:pt>
                <c:pt idx="290">
                  <c:v>345.40925741488303</c:v>
                </c:pt>
                <c:pt idx="291">
                  <c:v>360.63463241766675</c:v>
                </c:pt>
                <c:pt idx="292">
                  <c:v>361.43281703285214</c:v>
                </c:pt>
                <c:pt idx="293">
                  <c:v>367.06001820233513</c:v>
                </c:pt>
                <c:pt idx="294">
                  <c:v>371.86907980231558</c:v>
                </c:pt>
                <c:pt idx="295">
                  <c:v>358.41967003126751</c:v>
                </c:pt>
                <c:pt idx="296">
                  <c:v>352.75255845806799</c:v>
                </c:pt>
                <c:pt idx="297">
                  <c:v>358.24007848105543</c:v>
                </c:pt>
                <c:pt idx="298">
                  <c:v>340.24100898841863</c:v>
                </c:pt>
                <c:pt idx="299">
                  <c:v>352.29360219699953</c:v>
                </c:pt>
                <c:pt idx="300">
                  <c:v>346.98567274775201</c:v>
                </c:pt>
                <c:pt idx="301">
                  <c:v>341.21878580201763</c:v>
                </c:pt>
                <c:pt idx="302">
                  <c:v>320.60564474019634</c:v>
                </c:pt>
                <c:pt idx="303">
                  <c:v>333.0174320356885</c:v>
                </c:pt>
                <c:pt idx="304">
                  <c:v>357.6414399742718</c:v>
                </c:pt>
                <c:pt idx="305">
                  <c:v>366.98019974995589</c:v>
                </c:pt>
                <c:pt idx="306">
                  <c:v>394.15838185729802</c:v>
                </c:pt>
                <c:pt idx="307">
                  <c:v>416.24815122880091</c:v>
                </c:pt>
                <c:pt idx="308">
                  <c:v>402.61913998935552</c:v>
                </c:pt>
                <c:pt idx="309">
                  <c:v>391.24500809531008</c:v>
                </c:pt>
                <c:pt idx="310">
                  <c:v>402.7388677179859</c:v>
                </c:pt>
                <c:pt idx="311">
                  <c:v>382.92393458406229</c:v>
                </c:pt>
                <c:pt idx="312">
                  <c:v>388.11213377358035</c:v>
                </c:pt>
                <c:pt idx="313">
                  <c:v>374.24367859838964</c:v>
                </c:pt>
                <c:pt idx="314">
                  <c:v>393.44001570481976</c:v>
                </c:pt>
                <c:pt idx="315">
                  <c:v>395.45543189027251</c:v>
                </c:pt>
                <c:pt idx="316">
                  <c:v>384.56021275716984</c:v>
                </c:pt>
                <c:pt idx="317">
                  <c:v>372.00876208564455</c:v>
                </c:pt>
                <c:pt idx="318">
                  <c:v>352.61287611845506</c:v>
                </c:pt>
                <c:pt idx="319">
                  <c:v>354.04960872525254</c:v>
                </c:pt>
                <c:pt idx="320">
                  <c:v>352.77251307796183</c:v>
                </c:pt>
                <c:pt idx="321">
                  <c:v>338.80427563699436</c:v>
                </c:pt>
                <c:pt idx="322">
                  <c:v>342.51583661538979</c:v>
                </c:pt>
                <c:pt idx="323">
                  <c:v>328.52763849542828</c:v>
                </c:pt>
                <c:pt idx="324">
                  <c:v>340.12128121253193</c:v>
                </c:pt>
                <c:pt idx="325">
                  <c:v>339.44282380421129</c:v>
                </c:pt>
                <c:pt idx="326">
                  <c:v>331.95983631229888</c:v>
                </c:pt>
                <c:pt idx="327">
                  <c:v>328.90677665496025</c:v>
                </c:pt>
                <c:pt idx="328">
                  <c:v>335.67139842950235</c:v>
                </c:pt>
                <c:pt idx="329">
                  <c:v>318.53036119489849</c:v>
                </c:pt>
                <c:pt idx="330">
                  <c:v>312.76346626676599</c:v>
                </c:pt>
                <c:pt idx="331">
                  <c:v>297.99701407037674</c:v>
                </c:pt>
                <c:pt idx="332">
                  <c:v>307.17616146619395</c:v>
                </c:pt>
                <c:pt idx="333">
                  <c:v>287.3013060052827</c:v>
                </c:pt>
                <c:pt idx="334">
                  <c:v>282.9511841865604</c:v>
                </c:pt>
                <c:pt idx="335">
                  <c:v>277.70310016596329</c:v>
                </c:pt>
                <c:pt idx="336">
                  <c:v>281.41467303703888</c:v>
                </c:pt>
                <c:pt idx="337">
                  <c:v>277.80287363902232</c:v>
                </c:pt>
                <c:pt idx="338">
                  <c:v>275.20876318577893</c:v>
                </c:pt>
                <c:pt idx="339">
                  <c:v>277.42373443885884</c:v>
                </c:pt>
                <c:pt idx="340">
                  <c:v>279.11988343833002</c:v>
                </c:pt>
                <c:pt idx="341">
                  <c:v>280.67634945548724</c:v>
                </c:pt>
                <c:pt idx="342">
                  <c:v>285.34574677703409</c:v>
                </c:pt>
                <c:pt idx="343">
                  <c:v>276.28631679724623</c:v>
                </c:pt>
                <c:pt idx="344">
                  <c:v>272.97383700589984</c:v>
                </c:pt>
                <c:pt idx="345">
                  <c:v>261.14069754134499</c:v>
                </c:pt>
                <c:pt idx="346">
                  <c:v>266.48855890504348</c:v>
                </c:pt>
                <c:pt idx="347">
                  <c:v>262.97653066664594</c:v>
                </c:pt>
                <c:pt idx="348">
                  <c:v>255.01460140532436</c:v>
                </c:pt>
                <c:pt idx="349">
                  <c:v>253.21867724306188</c:v>
                </c:pt>
                <c:pt idx="350">
                  <c:v>253.43817908981885</c:v>
                </c:pt>
                <c:pt idx="351">
                  <c:v>252.97922068151297</c:v>
                </c:pt>
                <c:pt idx="352">
                  <c:v>256.65088778453878</c:v>
                </c:pt>
                <c:pt idx="353">
                  <c:v>260.46223744320656</c:v>
                </c:pt>
                <c:pt idx="354">
                  <c:v>253.85722806641377</c:v>
                </c:pt>
                <c:pt idx="355">
                  <c:v>264.01417542230763</c:v>
                </c:pt>
                <c:pt idx="356">
                  <c:v>254.05677519645573</c:v>
                </c:pt>
                <c:pt idx="357">
                  <c:v>266.34887597287178</c:v>
                </c:pt>
                <c:pt idx="358">
                  <c:v>268.20466343616823</c:v>
                </c:pt>
                <c:pt idx="359">
                  <c:v>274.33075649949944</c:v>
                </c:pt>
                <c:pt idx="360">
                  <c:v>265.85000835166613</c:v>
                </c:pt>
                <c:pt idx="361">
                  <c:v>272.81419941294763</c:v>
                </c:pt>
                <c:pt idx="362">
                  <c:v>263.55521716993184</c:v>
                </c:pt>
                <c:pt idx="363">
                  <c:v>270.89854820933118</c:v>
                </c:pt>
                <c:pt idx="364">
                  <c:v>268.76339511795612</c:v>
                </c:pt>
                <c:pt idx="365">
                  <c:v>268.84321392858033</c:v>
                </c:pt>
                <c:pt idx="366">
                  <c:v>269.40194559547331</c:v>
                </c:pt>
                <c:pt idx="367">
                  <c:v>282.8713654284872</c:v>
                </c:pt>
                <c:pt idx="368">
                  <c:v>274.15116421839127</c:v>
                </c:pt>
                <c:pt idx="369">
                  <c:v>269.08267035885422</c:v>
                </c:pt>
                <c:pt idx="370">
                  <c:v>267.64593174149849</c:v>
                </c:pt>
                <c:pt idx="371">
                  <c:v>269.88085844232381</c:v>
                </c:pt>
                <c:pt idx="372">
                  <c:v>269.58153791418204</c:v>
                </c:pt>
                <c:pt idx="373">
                  <c:v>269.16248916841107</c:v>
                </c:pt>
                <c:pt idx="374">
                  <c:v>275.74753999830273</c:v>
                </c:pt>
                <c:pt idx="375">
                  <c:v>281.63417463710942</c:v>
                </c:pt>
                <c:pt idx="376">
                  <c:v>285.06638115670972</c:v>
                </c:pt>
                <c:pt idx="377">
                  <c:v>290.69360214577227</c:v>
                </c:pt>
                <c:pt idx="378">
                  <c:v>302.34713233759243</c:v>
                </c:pt>
                <c:pt idx="379">
                  <c:v>293.64689475164653</c:v>
                </c:pt>
                <c:pt idx="380">
                  <c:v>284.94665303247456</c:v>
                </c:pt>
                <c:pt idx="381">
                  <c:v>293.58703071705645</c:v>
                </c:pt>
                <c:pt idx="382">
                  <c:v>298.71538229740048</c:v>
                </c:pt>
                <c:pt idx="383">
                  <c:v>291.61151746589144</c:v>
                </c:pt>
                <c:pt idx="384">
                  <c:v>279.33938506334852</c:v>
                </c:pt>
                <c:pt idx="385">
                  <c:v>273.01374640395881</c:v>
                </c:pt>
                <c:pt idx="386">
                  <c:v>281.793812162915</c:v>
                </c:pt>
                <c:pt idx="387">
                  <c:v>297.51810190308322</c:v>
                </c:pt>
                <c:pt idx="388">
                  <c:v>267.54615822324911</c:v>
                </c:pt>
                <c:pt idx="389">
                  <c:v>274.05139072824937</c:v>
                </c:pt>
                <c:pt idx="390">
                  <c:v>279.21965690453982</c:v>
                </c:pt>
                <c:pt idx="391">
                  <c:v>272.35524132686277</c:v>
                </c:pt>
                <c:pt idx="392">
                  <c:v>278.98020058482018</c:v>
                </c:pt>
                <c:pt idx="393">
                  <c:v>293.28771054116629</c:v>
                </c:pt>
                <c:pt idx="394">
                  <c:v>283.43009672818761</c:v>
                </c:pt>
                <c:pt idx="395">
                  <c:v>286.58293733247115</c:v>
                </c:pt>
                <c:pt idx="396">
                  <c:v>296.54032285533538</c:v>
                </c:pt>
                <c:pt idx="397">
                  <c:v>281.87363092533769</c:v>
                </c:pt>
                <c:pt idx="398">
                  <c:v>290.83328491481416</c:v>
                </c:pt>
                <c:pt idx="399">
                  <c:v>278.98020058482018</c:v>
                </c:pt>
                <c:pt idx="400">
                  <c:v>289.2768197147567</c:v>
                </c:pt>
                <c:pt idx="401">
                  <c:v>280.29721030847446</c:v>
                </c:pt>
                <c:pt idx="402">
                  <c:v>284.0087827003515</c:v>
                </c:pt>
                <c:pt idx="403">
                  <c:v>274.17111891636512</c:v>
                </c:pt>
                <c:pt idx="404">
                  <c:v>275.24867257976246</c:v>
                </c:pt>
                <c:pt idx="405">
                  <c:v>281.63417463710977</c:v>
                </c:pt>
                <c:pt idx="406">
                  <c:v>272.49492422362215</c:v>
                </c:pt>
                <c:pt idx="407">
                  <c:v>272.73438061604389</c:v>
                </c:pt>
                <c:pt idx="408">
                  <c:v>273.09356519986289</c:v>
                </c:pt>
                <c:pt idx="409">
                  <c:v>285.30583740295026</c:v>
                </c:pt>
                <c:pt idx="410">
                  <c:v>272.99379170493819</c:v>
                </c:pt>
                <c:pt idx="411">
                  <c:v>273.35297628456885</c:v>
                </c:pt>
                <c:pt idx="412">
                  <c:v>279.29947567715703</c:v>
                </c:pt>
                <c:pt idx="413">
                  <c:v>273.61238736623528</c:v>
                </c:pt>
                <c:pt idx="414">
                  <c:v>281.793812162915</c:v>
                </c:pt>
                <c:pt idx="415">
                  <c:v>285.36570146404523</c:v>
                </c:pt>
                <c:pt idx="416">
                  <c:v>287.28135132029388</c:v>
                </c:pt>
                <c:pt idx="417">
                  <c:v>288.73804326911363</c:v>
                </c:pt>
                <c:pt idx="418">
                  <c:v>296.30086675393488</c:v>
                </c:pt>
                <c:pt idx="419">
                  <c:v>308.97208105650139</c:v>
                </c:pt>
                <c:pt idx="420">
                  <c:v>317.45281003160773</c:v>
                </c:pt>
                <c:pt idx="421">
                  <c:v>318.88954490202292</c:v>
                </c:pt>
                <c:pt idx="422">
                  <c:v>328.44781993461055</c:v>
                </c:pt>
                <c:pt idx="423">
                  <c:v>343.3140216969465</c:v>
                </c:pt>
                <c:pt idx="424">
                  <c:v>358.00062307947081</c:v>
                </c:pt>
                <c:pt idx="425">
                  <c:v>374.98199922518853</c:v>
                </c:pt>
                <c:pt idx="426">
                  <c:v>417.5851119612654</c:v>
                </c:pt>
                <c:pt idx="427">
                  <c:v>438.97650556810629</c:v>
                </c:pt>
                <c:pt idx="428">
                  <c:v>462.78248244559819</c:v>
                </c:pt>
                <c:pt idx="429">
                  <c:v>505.14664672070546</c:v>
                </c:pt>
                <c:pt idx="430">
                  <c:v>572.09655959681947</c:v>
                </c:pt>
                <c:pt idx="431">
                  <c:v>619.23249112889016</c:v>
                </c:pt>
                <c:pt idx="432">
                  <c:v>677.56641420892333</c:v>
                </c:pt>
                <c:pt idx="433">
                  <c:v>753.20916590469608</c:v>
                </c:pt>
                <c:pt idx="434">
                  <c:v>829.71992158919386</c:v>
                </c:pt>
                <c:pt idx="435">
                  <c:v>897.35874008933752</c:v>
                </c:pt>
                <c:pt idx="436">
                  <c:v>985.42018642487278</c:v>
                </c:pt>
                <c:pt idx="437">
                  <c:v>1062.8404020037426</c:v>
                </c:pt>
                <c:pt idx="438">
                  <c:v>1148.5989340769631</c:v>
                </c:pt>
                <c:pt idx="439">
                  <c:v>1250.6692543253</c:v>
                </c:pt>
                <c:pt idx="440">
                  <c:v>1333.652944377827</c:v>
                </c:pt>
                <c:pt idx="441">
                  <c:v>1466.7951660868521</c:v>
                </c:pt>
                <c:pt idx="442">
                  <c:v>1546.3602992902977</c:v>
                </c:pt>
                <c:pt idx="443">
                  <c:v>1646.8951292009053</c:v>
                </c:pt>
                <c:pt idx="444">
                  <c:v>1765.9749539526417</c:v>
                </c:pt>
                <c:pt idx="445">
                  <c:v>1865.8613479895416</c:v>
                </c:pt>
                <c:pt idx="446">
                  <c:v>1979.4822566908554</c:v>
                </c:pt>
                <c:pt idx="447">
                  <c:v>2096.097534293172</c:v>
                </c:pt>
                <c:pt idx="448">
                  <c:v>2189.815008969957</c:v>
                </c:pt>
                <c:pt idx="449">
                  <c:v>2313.172830725789</c:v>
                </c:pt>
                <c:pt idx="450">
                  <c:v>2394.6973920561099</c:v>
                </c:pt>
                <c:pt idx="451">
                  <c:v>2518.8131615341867</c:v>
                </c:pt>
                <c:pt idx="452">
                  <c:v>2611.2962782865388</c:v>
                </c:pt>
                <c:pt idx="453">
                  <c:v>2725.4175760173125</c:v>
                </c:pt>
                <c:pt idx="454">
                  <c:v>2824.7667936593075</c:v>
                </c:pt>
                <c:pt idx="455">
                  <c:v>2930.6326131008136</c:v>
                </c:pt>
                <c:pt idx="456">
                  <c:v>3028.6436793748339</c:v>
                </c:pt>
                <c:pt idx="457">
                  <c:v>3121.2811228778901</c:v>
                </c:pt>
                <c:pt idx="458">
                  <c:v>3211.5745255529905</c:v>
                </c:pt>
                <c:pt idx="459">
                  <c:v>3291.3277898361021</c:v>
                </c:pt>
                <c:pt idx="460">
                  <c:v>3386.8557463628449</c:v>
                </c:pt>
                <c:pt idx="461">
                  <c:v>3488.3709662363954</c:v>
                </c:pt>
                <c:pt idx="462">
                  <c:v>3559.9414371357061</c:v>
                </c:pt>
                <c:pt idx="463">
                  <c:v>3648.4641239373877</c:v>
                </c:pt>
                <c:pt idx="464">
                  <c:v>3724.548847010275</c:v>
                </c:pt>
                <c:pt idx="465">
                  <c:v>3819.7272032627998</c:v>
                </c:pt>
                <c:pt idx="466">
                  <c:v>3896.4032039423078</c:v>
                </c:pt>
                <c:pt idx="467">
                  <c:v>3959.5067820249624</c:v>
                </c:pt>
                <c:pt idx="468">
                  <c:v>4071.1693708546577</c:v>
                </c:pt>
                <c:pt idx="469">
                  <c:v>4111.7680525062251</c:v>
                </c:pt>
                <c:pt idx="470">
                  <c:v>4213.9405881135572</c:v>
                </c:pt>
                <c:pt idx="471">
                  <c:v>4265.4676774822074</c:v>
                </c:pt>
                <c:pt idx="472">
                  <c:v>4359.2732893025122</c:v>
                </c:pt>
                <c:pt idx="473">
                  <c:v>4404.1463793607336</c:v>
                </c:pt>
                <c:pt idx="474">
                  <c:v>4494.8730733786788</c:v>
                </c:pt>
                <c:pt idx="475">
                  <c:v>4576.3229478169496</c:v>
                </c:pt>
                <c:pt idx="476">
                  <c:v>4631.9549872733724</c:v>
                </c:pt>
                <c:pt idx="477">
                  <c:v>4715.5418175364175</c:v>
                </c:pt>
                <c:pt idx="478">
                  <c:v>4769.4092136932513</c:v>
                </c:pt>
                <c:pt idx="479">
                  <c:v>4836.5699853334736</c:v>
                </c:pt>
                <c:pt idx="480">
                  <c:v>4890.8979131205315</c:v>
                </c:pt>
                <c:pt idx="481">
                  <c:v>4970.4310169200371</c:v>
                </c:pt>
                <c:pt idx="482">
                  <c:v>5003.5945543860862</c:v>
                </c:pt>
                <c:pt idx="483">
                  <c:v>5078.3140752398149</c:v>
                </c:pt>
                <c:pt idx="484">
                  <c:v>5151.5846586216139</c:v>
                </c:pt>
                <c:pt idx="485">
                  <c:v>5191.7306016927369</c:v>
                </c:pt>
                <c:pt idx="486">
                  <c:v>5271.7842206827027</c:v>
                </c:pt>
                <c:pt idx="487">
                  <c:v>5332.7070397146699</c:v>
                </c:pt>
                <c:pt idx="488">
                  <c:v>5396.9670564104017</c:v>
                </c:pt>
                <c:pt idx="489">
                  <c:v>5459.2243243462744</c:v>
                </c:pt>
                <c:pt idx="490">
                  <c:v>5511.4384853992078</c:v>
                </c:pt>
                <c:pt idx="491">
                  <c:v>5593.5209311489616</c:v>
                </c:pt>
                <c:pt idx="492">
                  <c:v>5645.199404423236</c:v>
                </c:pt>
                <c:pt idx="493">
                  <c:v>5741.139881710862</c:v>
                </c:pt>
                <c:pt idx="494">
                  <c:v>5783.4424946298095</c:v>
                </c:pt>
                <c:pt idx="495">
                  <c:v>5860.6339374005829</c:v>
                </c:pt>
                <c:pt idx="496">
                  <c:v>5936.8063793025349</c:v>
                </c:pt>
                <c:pt idx="497">
                  <c:v>6006.8117259066084</c:v>
                </c:pt>
                <c:pt idx="498">
                  <c:v>6054.2555852241467</c:v>
                </c:pt>
                <c:pt idx="499">
                  <c:v>6108.5764650530828</c:v>
                </c:pt>
                <c:pt idx="500">
                  <c:v>6167.1453700001939</c:v>
                </c:pt>
                <c:pt idx="501">
                  <c:v>6243.0345443589713</c:v>
                </c:pt>
                <c:pt idx="502">
                  <c:v>6294.8838237059672</c:v>
                </c:pt>
                <c:pt idx="503">
                  <c:v>6367.8875749460312</c:v>
                </c:pt>
                <c:pt idx="504">
                  <c:v>6428.7954268913518</c:v>
                </c:pt>
                <c:pt idx="505">
                  <c:v>6508.399525825248</c:v>
                </c:pt>
                <c:pt idx="506">
                  <c:v>6553.6150960217228</c:v>
                </c:pt>
                <c:pt idx="507">
                  <c:v>6640.1511264579922</c:v>
                </c:pt>
                <c:pt idx="508">
                  <c:v>6707.6161259784349</c:v>
                </c:pt>
                <c:pt idx="509">
                  <c:v>6772.9642908966407</c:v>
                </c:pt>
                <c:pt idx="510">
                  <c:v>6827.5912813997757</c:v>
                </c:pt>
                <c:pt idx="511">
                  <c:v>6912.3596574947296</c:v>
                </c:pt>
                <c:pt idx="512">
                  <c:v>6972.2430951580091</c:v>
                </c:pt>
                <c:pt idx="513">
                  <c:v>7038.4831987250391</c:v>
                </c:pt>
                <c:pt idx="514">
                  <c:v>7064.0849737677272</c:v>
                </c:pt>
                <c:pt idx="515">
                  <c:v>7213.1472153641153</c:v>
                </c:pt>
                <c:pt idx="516">
                  <c:v>7262.3627612911496</c:v>
                </c:pt>
                <c:pt idx="517">
                  <c:v>7317.3810455086905</c:v>
                </c:pt>
                <c:pt idx="518">
                  <c:v>7372.9060036488127</c:v>
                </c:pt>
                <c:pt idx="519">
                  <c:v>7465.2685111822475</c:v>
                </c:pt>
                <c:pt idx="520">
                  <c:v>7561.3525213718922</c:v>
                </c:pt>
                <c:pt idx="521">
                  <c:v>7611.5287958149584</c:v>
                </c:pt>
                <c:pt idx="522">
                  <c:v>7727.9383508434084</c:v>
                </c:pt>
                <c:pt idx="523">
                  <c:v>7778.6364045966293</c:v>
                </c:pt>
                <c:pt idx="524">
                  <c:v>7872.784366014881</c:v>
                </c:pt>
                <c:pt idx="525">
                  <c:v>7919.003786086595</c:v>
                </c:pt>
                <c:pt idx="526">
                  <c:v>8004.9083992384822</c:v>
                </c:pt>
                <c:pt idx="527">
                  <c:v>8082.8053458092882</c:v>
                </c:pt>
                <c:pt idx="528">
                  <c:v>8113.0165023095669</c:v>
                </c:pt>
                <c:pt idx="529">
                  <c:v>8217.2406768859073</c:v>
                </c:pt>
                <c:pt idx="530">
                  <c:v>8297.9858148188196</c:v>
                </c:pt>
                <c:pt idx="531">
                  <c:v>8385.7932782851749</c:v>
                </c:pt>
                <c:pt idx="532">
                  <c:v>8460.8277257254758</c:v>
                </c:pt>
                <c:pt idx="533">
                  <c:v>8456.2686987784145</c:v>
                </c:pt>
                <c:pt idx="534">
                  <c:v>8587.1423936586125</c:v>
                </c:pt>
                <c:pt idx="535">
                  <c:v>8643.3529049540139</c:v>
                </c:pt>
                <c:pt idx="536">
                  <c:v>8723.5141741987263</c:v>
                </c:pt>
                <c:pt idx="537">
                  <c:v>8821.0020430999211</c:v>
                </c:pt>
                <c:pt idx="538">
                  <c:v>8876.1937021636058</c:v>
                </c:pt>
                <c:pt idx="539">
                  <c:v>8892.4870080222718</c:v>
                </c:pt>
                <c:pt idx="540">
                  <c:v>9044.7326669748381</c:v>
                </c:pt>
                <c:pt idx="541">
                  <c:v>9103.3852734033517</c:v>
                </c:pt>
                <c:pt idx="542">
                  <c:v>9169.4185933843073</c:v>
                </c:pt>
                <c:pt idx="543">
                  <c:v>9281.6793878268745</c:v>
                </c:pt>
                <c:pt idx="544">
                  <c:v>9322.1749422491466</c:v>
                </c:pt>
                <c:pt idx="545">
                  <c:v>9422.859653022304</c:v>
                </c:pt>
                <c:pt idx="546">
                  <c:v>9502.3125669323217</c:v>
                </c:pt>
                <c:pt idx="547">
                  <c:v>9567.6297693981833</c:v>
                </c:pt>
                <c:pt idx="548">
                  <c:v>9633.8538988183409</c:v>
                </c:pt>
                <c:pt idx="549">
                  <c:v>9742.4916889196738</c:v>
                </c:pt>
                <c:pt idx="550">
                  <c:v>9811.0951711943762</c:v>
                </c:pt>
                <c:pt idx="551">
                  <c:v>9901.2877905086134</c:v>
                </c:pt>
                <c:pt idx="552">
                  <c:v>9985.4963843918304</c:v>
                </c:pt>
                <c:pt idx="553">
                  <c:v>10054.862882269046</c:v>
                </c:pt>
                <c:pt idx="554">
                  <c:v>10118.863561415594</c:v>
                </c:pt>
                <c:pt idx="555">
                  <c:v>10235.84868395611</c:v>
                </c:pt>
                <c:pt idx="556">
                  <c:v>10317.119859387949</c:v>
                </c:pt>
                <c:pt idx="557">
                  <c:v>10401.638185497501</c:v>
                </c:pt>
                <c:pt idx="558">
                  <c:v>10479.703391429226</c:v>
                </c:pt>
                <c:pt idx="559">
                  <c:v>10588.975640790646</c:v>
                </c:pt>
                <c:pt idx="560">
                  <c:v>10670.111457718771</c:v>
                </c:pt>
                <c:pt idx="561">
                  <c:v>10790.212474688204</c:v>
                </c:pt>
                <c:pt idx="562">
                  <c:v>10733.99376681512</c:v>
                </c:pt>
                <c:pt idx="563">
                  <c:v>10882.676698698848</c:v>
                </c:pt>
                <c:pt idx="564">
                  <c:v>10877.566177331155</c:v>
                </c:pt>
                <c:pt idx="565">
                  <c:v>10861.881126016104</c:v>
                </c:pt>
                <c:pt idx="566">
                  <c:v>10797.312321408512</c:v>
                </c:pt>
                <c:pt idx="567">
                  <c:v>10920.156286371002</c:v>
                </c:pt>
                <c:pt idx="568">
                  <c:v>10855.421486682961</c:v>
                </c:pt>
                <c:pt idx="569">
                  <c:v>10773.713069478468</c:v>
                </c:pt>
                <c:pt idx="570">
                  <c:v>10936.220301440384</c:v>
                </c:pt>
                <c:pt idx="571">
                  <c:v>10713.781949373822</c:v>
                </c:pt>
                <c:pt idx="572">
                  <c:v>10887.566059103081</c:v>
                </c:pt>
                <c:pt idx="573">
                  <c:v>10897.013128279597</c:v>
                </c:pt>
                <c:pt idx="574">
                  <c:v>11013.830615179737</c:v>
                </c:pt>
                <c:pt idx="575">
                  <c:v>10846.594986586835</c:v>
                </c:pt>
                <c:pt idx="576">
                  <c:v>10899.889339209198</c:v>
                </c:pt>
                <c:pt idx="577">
                  <c:v>10842.967117987408</c:v>
                </c:pt>
                <c:pt idx="578">
                  <c:v>10932.856969170449</c:v>
                </c:pt>
                <c:pt idx="579">
                  <c:v>11001.458524969548</c:v>
                </c:pt>
                <c:pt idx="580">
                  <c:v>10691.780211344778</c:v>
                </c:pt>
                <c:pt idx="581">
                  <c:v>10767.940670166001</c:v>
                </c:pt>
                <c:pt idx="582">
                  <c:v>10980.610856346073</c:v>
                </c:pt>
                <c:pt idx="583">
                  <c:v>11029.346282120021</c:v>
                </c:pt>
                <c:pt idx="584">
                  <c:v>10755.843262253975</c:v>
                </c:pt>
                <c:pt idx="585">
                  <c:v>10938.034745609941</c:v>
                </c:pt>
                <c:pt idx="586">
                  <c:v>10862.566916895765</c:v>
                </c:pt>
                <c:pt idx="587">
                  <c:v>10882.743069623613</c:v>
                </c:pt>
                <c:pt idx="588">
                  <c:v>11007.035859647771</c:v>
                </c:pt>
                <c:pt idx="589">
                  <c:v>10964.942866789452</c:v>
                </c:pt>
                <c:pt idx="590">
                  <c:v>10793.884028670574</c:v>
                </c:pt>
                <c:pt idx="591">
                  <c:v>10904.756830861832</c:v>
                </c:pt>
                <c:pt idx="592">
                  <c:v>10850.64320256387</c:v>
                </c:pt>
                <c:pt idx="593">
                  <c:v>10846.064076580642</c:v>
                </c:pt>
                <c:pt idx="594">
                  <c:v>10931.861252678362</c:v>
                </c:pt>
                <c:pt idx="595">
                  <c:v>10877.057341839936</c:v>
                </c:pt>
                <c:pt idx="596">
                  <c:v>10854.381761729604</c:v>
                </c:pt>
                <c:pt idx="597">
                  <c:v>10935.644992059837</c:v>
                </c:pt>
                <c:pt idx="598">
                  <c:v>11023.325836891783</c:v>
                </c:pt>
                <c:pt idx="599">
                  <c:v>10871.482325547913</c:v>
                </c:pt>
                <c:pt idx="600">
                  <c:v>10904.004577396576</c:v>
                </c:pt>
                <c:pt idx="601">
                  <c:v>10984.129627354841</c:v>
                </c:pt>
                <c:pt idx="602">
                  <c:v>10956.865758482701</c:v>
                </c:pt>
                <c:pt idx="603">
                  <c:v>11020.581264725015</c:v>
                </c:pt>
                <c:pt idx="604">
                  <c:v>10993.623877883761</c:v>
                </c:pt>
                <c:pt idx="605">
                  <c:v>10960.517027628979</c:v>
                </c:pt>
                <c:pt idx="606">
                  <c:v>10761.018337346288</c:v>
                </c:pt>
                <c:pt idx="607">
                  <c:v>10950.979561229289</c:v>
                </c:pt>
                <c:pt idx="608">
                  <c:v>11034.149450474391</c:v>
                </c:pt>
                <c:pt idx="609">
                  <c:v>10950.426352965942</c:v>
                </c:pt>
                <c:pt idx="610">
                  <c:v>11060.136704611476</c:v>
                </c:pt>
                <c:pt idx="611">
                  <c:v>10900.53095894843</c:v>
                </c:pt>
                <c:pt idx="612">
                  <c:v>10945.602418704701</c:v>
                </c:pt>
                <c:pt idx="613">
                  <c:v>10907.190604011779</c:v>
                </c:pt>
                <c:pt idx="614">
                  <c:v>10952.351521988925</c:v>
                </c:pt>
                <c:pt idx="615">
                  <c:v>10939.273884235959</c:v>
                </c:pt>
                <c:pt idx="616">
                  <c:v>10770.439820083926</c:v>
                </c:pt>
                <c:pt idx="617">
                  <c:v>10927.236743800577</c:v>
                </c:pt>
                <c:pt idx="618">
                  <c:v>10835.246964523414</c:v>
                </c:pt>
                <c:pt idx="619">
                  <c:v>11053.849952820052</c:v>
                </c:pt>
                <c:pt idx="620">
                  <c:v>10735.143707230796</c:v>
                </c:pt>
                <c:pt idx="621">
                  <c:v>10900.53095894843</c:v>
                </c:pt>
                <c:pt idx="622">
                  <c:v>10930.909793182618</c:v>
                </c:pt>
                <c:pt idx="623">
                  <c:v>11041.830265148779</c:v>
                </c:pt>
                <c:pt idx="624">
                  <c:v>10969.258121865869</c:v>
                </c:pt>
                <c:pt idx="625">
                  <c:v>10952.130237583871</c:v>
                </c:pt>
                <c:pt idx="626">
                  <c:v>11111.897444200533</c:v>
                </c:pt>
                <c:pt idx="627">
                  <c:v>11009.669638367835</c:v>
                </c:pt>
                <c:pt idx="628">
                  <c:v>11123.300396150411</c:v>
                </c:pt>
                <c:pt idx="629">
                  <c:v>11012.768232391691</c:v>
                </c:pt>
                <c:pt idx="630">
                  <c:v>10784.815801912206</c:v>
                </c:pt>
                <c:pt idx="631">
                  <c:v>10960.605543784315</c:v>
                </c:pt>
                <c:pt idx="632">
                  <c:v>10990.879587670957</c:v>
                </c:pt>
                <c:pt idx="633">
                  <c:v>11163.646838437053</c:v>
                </c:pt>
                <c:pt idx="634">
                  <c:v>11021.887146555468</c:v>
                </c:pt>
                <c:pt idx="635">
                  <c:v>11168.696172130611</c:v>
                </c:pt>
                <c:pt idx="636">
                  <c:v>10949.231426487473</c:v>
                </c:pt>
                <c:pt idx="637">
                  <c:v>11154.10213040197</c:v>
                </c:pt>
                <c:pt idx="638">
                  <c:v>11151.57760999251</c:v>
                </c:pt>
                <c:pt idx="639">
                  <c:v>11085.905084301306</c:v>
                </c:pt>
                <c:pt idx="640">
                  <c:v>10982.602608423775</c:v>
                </c:pt>
                <c:pt idx="641">
                  <c:v>11012.037846506373</c:v>
                </c:pt>
                <c:pt idx="642">
                  <c:v>10895.729903868885</c:v>
                </c:pt>
                <c:pt idx="643">
                  <c:v>11134.858883807085</c:v>
                </c:pt>
                <c:pt idx="644">
                  <c:v>11003.516814578888</c:v>
                </c:pt>
                <c:pt idx="645">
                  <c:v>11165.573544643685</c:v>
                </c:pt>
                <c:pt idx="646">
                  <c:v>11089.513745701794</c:v>
                </c:pt>
                <c:pt idx="647">
                  <c:v>11202.427772436531</c:v>
                </c:pt>
                <c:pt idx="648">
                  <c:v>10903.451450958963</c:v>
                </c:pt>
                <c:pt idx="649">
                  <c:v>11003.627475723317</c:v>
                </c:pt>
                <c:pt idx="650">
                  <c:v>11027.110734131902</c:v>
                </c:pt>
                <c:pt idx="651">
                  <c:v>11117.698491600439</c:v>
                </c:pt>
                <c:pt idx="652">
                  <c:v>11071.470939572351</c:v>
                </c:pt>
                <c:pt idx="653">
                  <c:v>11105.919407330639</c:v>
                </c:pt>
                <c:pt idx="654">
                  <c:v>11132.378855111781</c:v>
                </c:pt>
                <c:pt idx="655">
                  <c:v>11033.197664013562</c:v>
                </c:pt>
                <c:pt idx="656">
                  <c:v>11105.210908731236</c:v>
                </c:pt>
                <c:pt idx="657">
                  <c:v>11057.967315960537</c:v>
                </c:pt>
                <c:pt idx="658">
                  <c:v>10813.370447614019</c:v>
                </c:pt>
                <c:pt idx="659">
                  <c:v>10902.566450614695</c:v>
                </c:pt>
                <c:pt idx="660">
                  <c:v>11114.930799334046</c:v>
                </c:pt>
                <c:pt idx="661">
                  <c:v>11025.517087001634</c:v>
                </c:pt>
                <c:pt idx="662">
                  <c:v>11089.248075654388</c:v>
                </c:pt>
                <c:pt idx="663">
                  <c:v>10734.436051157019</c:v>
                </c:pt>
                <c:pt idx="664">
                  <c:v>11047.364125728731</c:v>
                </c:pt>
                <c:pt idx="665">
                  <c:v>11123.654671107532</c:v>
                </c:pt>
                <c:pt idx="666">
                  <c:v>11062.062605129948</c:v>
                </c:pt>
                <c:pt idx="667">
                  <c:v>11107.624240295014</c:v>
                </c:pt>
                <c:pt idx="668">
                  <c:v>10977.490471418558</c:v>
                </c:pt>
                <c:pt idx="669">
                  <c:v>11063.080902950425</c:v>
                </c:pt>
                <c:pt idx="670">
                  <c:v>11057.613131717872</c:v>
                </c:pt>
                <c:pt idx="671">
                  <c:v>11068.969396972514</c:v>
                </c:pt>
                <c:pt idx="672">
                  <c:v>10988.976304606032</c:v>
                </c:pt>
                <c:pt idx="673">
                  <c:v>11123.278253982684</c:v>
                </c:pt>
                <c:pt idx="674">
                  <c:v>11004.468501799236</c:v>
                </c:pt>
                <c:pt idx="675">
                  <c:v>11023.989850282391</c:v>
                </c:pt>
                <c:pt idx="676">
                  <c:v>11140.992636773532</c:v>
                </c:pt>
                <c:pt idx="677">
                  <c:v>11065.560252992687</c:v>
                </c:pt>
                <c:pt idx="678">
                  <c:v>10957.396849478477</c:v>
                </c:pt>
                <c:pt idx="679">
                  <c:v>11062.948081275894</c:v>
                </c:pt>
                <c:pt idx="680">
                  <c:v>10990.282043993388</c:v>
                </c:pt>
                <c:pt idx="681">
                  <c:v>11022.042082086837</c:v>
                </c:pt>
                <c:pt idx="682">
                  <c:v>11139.13256502538</c:v>
                </c:pt>
                <c:pt idx="683">
                  <c:v>11146.351496670253</c:v>
                </c:pt>
                <c:pt idx="684">
                  <c:v>11213.4808322954</c:v>
                </c:pt>
                <c:pt idx="685">
                  <c:v>11101.668445689247</c:v>
                </c:pt>
                <c:pt idx="686">
                  <c:v>11069.722071021475</c:v>
                </c:pt>
                <c:pt idx="687">
                  <c:v>11139.354001374249</c:v>
                </c:pt>
                <c:pt idx="688">
                  <c:v>10905.398460193755</c:v>
                </c:pt>
                <c:pt idx="689">
                  <c:v>10913.429996933319</c:v>
                </c:pt>
                <c:pt idx="690">
                  <c:v>11145.576447414183</c:v>
                </c:pt>
                <c:pt idx="691">
                  <c:v>11224.047127747648</c:v>
                </c:pt>
                <c:pt idx="692">
                  <c:v>11155.14294944078</c:v>
                </c:pt>
                <c:pt idx="693">
                  <c:v>11007.832630507561</c:v>
                </c:pt>
                <c:pt idx="694">
                  <c:v>11259.71521226547</c:v>
                </c:pt>
                <c:pt idx="695">
                  <c:v>10955.38313430469</c:v>
                </c:pt>
                <c:pt idx="696">
                  <c:v>10825.867985271672</c:v>
                </c:pt>
                <c:pt idx="697">
                  <c:v>11235.721632833382</c:v>
                </c:pt>
                <c:pt idx="698">
                  <c:v>11022.241285037297</c:v>
                </c:pt>
                <c:pt idx="699">
                  <c:v>10938.455167095477</c:v>
                </c:pt>
                <c:pt idx="700">
                  <c:v>10966.536184607457</c:v>
                </c:pt>
                <c:pt idx="701">
                  <c:v>10744.387592191239</c:v>
                </c:pt>
                <c:pt idx="702">
                  <c:v>11005.862839876381</c:v>
                </c:pt>
                <c:pt idx="703">
                  <c:v>11065.161784468521</c:v>
                </c:pt>
                <c:pt idx="704">
                  <c:v>10602.835980104952</c:v>
                </c:pt>
                <c:pt idx="705">
                  <c:v>11058.919188419608</c:v>
                </c:pt>
                <c:pt idx="706">
                  <c:v>11134.526735619072</c:v>
                </c:pt>
                <c:pt idx="707">
                  <c:v>11195.650027280608</c:v>
                </c:pt>
                <c:pt idx="708">
                  <c:v>11160.967193610599</c:v>
                </c:pt>
                <c:pt idx="709">
                  <c:v>11040.258669024512</c:v>
                </c:pt>
                <c:pt idx="710">
                  <c:v>10999.510909484879</c:v>
                </c:pt>
                <c:pt idx="711">
                  <c:v>10971.891564099566</c:v>
                </c:pt>
                <c:pt idx="712">
                  <c:v>11072.555686639605</c:v>
                </c:pt>
                <c:pt idx="713">
                  <c:v>11183.269007049283</c:v>
                </c:pt>
                <c:pt idx="714">
                  <c:v>10852.634146112177</c:v>
                </c:pt>
                <c:pt idx="715">
                  <c:v>10951.311486661707</c:v>
                </c:pt>
                <c:pt idx="716">
                  <c:v>11098.61311126277</c:v>
                </c:pt>
                <c:pt idx="717">
                  <c:v>10786.518841401481</c:v>
                </c:pt>
                <c:pt idx="718">
                  <c:v>10990.835325134869</c:v>
                </c:pt>
                <c:pt idx="719">
                  <c:v>11010.40001823881</c:v>
                </c:pt>
                <c:pt idx="720">
                  <c:v>10877.765287082822</c:v>
                </c:pt>
                <c:pt idx="721">
                  <c:v>11032.887780750001</c:v>
                </c:pt>
                <c:pt idx="722">
                  <c:v>11060.601575885039</c:v>
                </c:pt>
                <c:pt idx="723">
                  <c:v>11116.392136980416</c:v>
                </c:pt>
                <c:pt idx="724">
                  <c:v>11090.133643546595</c:v>
                </c:pt>
                <c:pt idx="725">
                  <c:v>10959.720383381746</c:v>
                </c:pt>
                <c:pt idx="726">
                  <c:v>10997.806756592494</c:v>
                </c:pt>
                <c:pt idx="727">
                  <c:v>11112.539538175564</c:v>
                </c:pt>
                <c:pt idx="728">
                  <c:v>11171.597375274452</c:v>
                </c:pt>
                <c:pt idx="729">
                  <c:v>10999.79862459025</c:v>
                </c:pt>
                <c:pt idx="730">
                  <c:v>10979.659246149929</c:v>
                </c:pt>
                <c:pt idx="731">
                  <c:v>11196.757487388879</c:v>
                </c:pt>
                <c:pt idx="732">
                  <c:v>10926.61719749242</c:v>
                </c:pt>
                <c:pt idx="733">
                  <c:v>11072.732788624955</c:v>
                </c:pt>
                <c:pt idx="734">
                  <c:v>11057.834496815007</c:v>
                </c:pt>
                <c:pt idx="735">
                  <c:v>11055.333081781197</c:v>
                </c:pt>
                <c:pt idx="736">
                  <c:v>11000.241263767641</c:v>
                </c:pt>
                <c:pt idx="737">
                  <c:v>11094.317993193703</c:v>
                </c:pt>
                <c:pt idx="738">
                  <c:v>11191.685366527799</c:v>
                </c:pt>
                <c:pt idx="739">
                  <c:v>11082.960631034606</c:v>
                </c:pt>
                <c:pt idx="740">
                  <c:v>11132.843858539905</c:v>
                </c:pt>
                <c:pt idx="741">
                  <c:v>11032.909915257431</c:v>
                </c:pt>
                <c:pt idx="742">
                  <c:v>11122.193290224755</c:v>
                </c:pt>
                <c:pt idx="743">
                  <c:v>11006.261223416564</c:v>
                </c:pt>
                <c:pt idx="744">
                  <c:v>11176.381120165119</c:v>
                </c:pt>
                <c:pt idx="745">
                  <c:v>10993.269774484361</c:v>
                </c:pt>
                <c:pt idx="746">
                  <c:v>11080.879609017629</c:v>
                </c:pt>
                <c:pt idx="747">
                  <c:v>11077.204653250539</c:v>
                </c:pt>
                <c:pt idx="748">
                  <c:v>10854.492370615728</c:v>
                </c:pt>
                <c:pt idx="749">
                  <c:v>10989.994338209322</c:v>
                </c:pt>
                <c:pt idx="750">
                  <c:v>10364.545438823998</c:v>
                </c:pt>
                <c:pt idx="751">
                  <c:v>11207.566598210238</c:v>
                </c:pt>
                <c:pt idx="752">
                  <c:v>10853.62962226003</c:v>
                </c:pt>
                <c:pt idx="753">
                  <c:v>11044.110202210019</c:v>
                </c:pt>
                <c:pt idx="754">
                  <c:v>11189.559097805519</c:v>
                </c:pt>
                <c:pt idx="755">
                  <c:v>10994.243559858349</c:v>
                </c:pt>
                <c:pt idx="756">
                  <c:v>11025.162944418085</c:v>
                </c:pt>
                <c:pt idx="757">
                  <c:v>11120.665492283373</c:v>
                </c:pt>
                <c:pt idx="758">
                  <c:v>10718.514155623208</c:v>
                </c:pt>
                <c:pt idx="759">
                  <c:v>11197.045427947689</c:v>
                </c:pt>
                <c:pt idx="760">
                  <c:v>10785.855318548796</c:v>
                </c:pt>
                <c:pt idx="761">
                  <c:v>10971.869434237391</c:v>
                </c:pt>
                <c:pt idx="762">
                  <c:v>11103.151846021032</c:v>
                </c:pt>
                <c:pt idx="763">
                  <c:v>11104.967362799713</c:v>
                </c:pt>
                <c:pt idx="764">
                  <c:v>10966.890256366734</c:v>
                </c:pt>
                <c:pt idx="765">
                  <c:v>11071.183150281815</c:v>
                </c:pt>
                <c:pt idx="766">
                  <c:v>11016.088191686895</c:v>
                </c:pt>
                <c:pt idx="767">
                  <c:v>10970.962111282732</c:v>
                </c:pt>
                <c:pt idx="768">
                  <c:v>11029.368416347459</c:v>
                </c:pt>
                <c:pt idx="769">
                  <c:v>11092.657528800408</c:v>
                </c:pt>
                <c:pt idx="770">
                  <c:v>11112.960221335945</c:v>
                </c:pt>
                <c:pt idx="771">
                  <c:v>11171.287321249938</c:v>
                </c:pt>
                <c:pt idx="772">
                  <c:v>10769.002253833403</c:v>
                </c:pt>
                <c:pt idx="773">
                  <c:v>11099.520851697143</c:v>
                </c:pt>
                <c:pt idx="774">
                  <c:v>11189.448355210554</c:v>
                </c:pt>
                <c:pt idx="775">
                  <c:v>11023.525040745293</c:v>
                </c:pt>
                <c:pt idx="776">
                  <c:v>11059.60542414078</c:v>
                </c:pt>
                <c:pt idx="777">
                  <c:v>10816.135350892289</c:v>
                </c:pt>
                <c:pt idx="778">
                  <c:v>11028.062499913969</c:v>
                </c:pt>
                <c:pt idx="779">
                  <c:v>11163.779714204502</c:v>
                </c:pt>
                <c:pt idx="780">
                  <c:v>11008.961392988027</c:v>
                </c:pt>
                <c:pt idx="781">
                  <c:v>11091.639115971137</c:v>
                </c:pt>
                <c:pt idx="782">
                  <c:v>11179.215980230876</c:v>
                </c:pt>
                <c:pt idx="783">
                  <c:v>11025.804828178118</c:v>
                </c:pt>
                <c:pt idx="784">
                  <c:v>11043.933119043415</c:v>
                </c:pt>
                <c:pt idx="785">
                  <c:v>10829.716875174119</c:v>
                </c:pt>
                <c:pt idx="786">
                  <c:v>11051.680614617477</c:v>
                </c:pt>
                <c:pt idx="787">
                  <c:v>10894.026320603751</c:v>
                </c:pt>
                <c:pt idx="788">
                  <c:v>11249.922465809832</c:v>
                </c:pt>
                <c:pt idx="789">
                  <c:v>11014.206876694567</c:v>
                </c:pt>
                <c:pt idx="790">
                  <c:v>10787.204482989013</c:v>
                </c:pt>
                <c:pt idx="791">
                  <c:v>11110.701825358716</c:v>
                </c:pt>
                <c:pt idx="792">
                  <c:v>11082.650690529821</c:v>
                </c:pt>
                <c:pt idx="793">
                  <c:v>11158.531180035683</c:v>
                </c:pt>
                <c:pt idx="794">
                  <c:v>11142.520563770815</c:v>
                </c:pt>
                <c:pt idx="795">
                  <c:v>11168.164658033062</c:v>
                </c:pt>
                <c:pt idx="796">
                  <c:v>11064.874002015731</c:v>
                </c:pt>
                <c:pt idx="797">
                  <c:v>11089.912251287531</c:v>
                </c:pt>
                <c:pt idx="798">
                  <c:v>11087.9197295305</c:v>
                </c:pt>
                <c:pt idx="799">
                  <c:v>11142.011253675757</c:v>
                </c:pt>
                <c:pt idx="800">
                  <c:v>11150.979701275881</c:v>
                </c:pt>
                <c:pt idx="801">
                  <c:v>11062.726711964857</c:v>
                </c:pt>
                <c:pt idx="802">
                  <c:v>10929.82557538364</c:v>
                </c:pt>
                <c:pt idx="803">
                  <c:v>11160.657154084234</c:v>
                </c:pt>
                <c:pt idx="804">
                  <c:v>11046.987819673373</c:v>
                </c:pt>
                <c:pt idx="805">
                  <c:v>11100.804977870303</c:v>
                </c:pt>
                <c:pt idx="806">
                  <c:v>11091.572697883752</c:v>
                </c:pt>
                <c:pt idx="807">
                  <c:v>11048.9800340867</c:v>
                </c:pt>
                <c:pt idx="808">
                  <c:v>10910.84129801207</c:v>
                </c:pt>
                <c:pt idx="809">
                  <c:v>11101.757006658159</c:v>
                </c:pt>
                <c:pt idx="810">
                  <c:v>11132.843858539905</c:v>
                </c:pt>
                <c:pt idx="811">
                  <c:v>11064.276300990043</c:v>
                </c:pt>
                <c:pt idx="812">
                  <c:v>10954.365217358887</c:v>
                </c:pt>
                <c:pt idx="813">
                  <c:v>11133.751724971087</c:v>
                </c:pt>
                <c:pt idx="814">
                  <c:v>11083.801899983915</c:v>
                </c:pt>
                <c:pt idx="815">
                  <c:v>11000.019944095029</c:v>
                </c:pt>
                <c:pt idx="816">
                  <c:v>11053.938497604795</c:v>
                </c:pt>
                <c:pt idx="817">
                  <c:v>11080.016211147438</c:v>
                </c:pt>
                <c:pt idx="818">
                  <c:v>10967.200069494376</c:v>
                </c:pt>
                <c:pt idx="819">
                  <c:v>10986.143533865097</c:v>
                </c:pt>
                <c:pt idx="820">
                  <c:v>11078.488668066748</c:v>
                </c:pt>
                <c:pt idx="821">
                  <c:v>11048.404503987162</c:v>
                </c:pt>
                <c:pt idx="822">
                  <c:v>11011.838650678203</c:v>
                </c:pt>
                <c:pt idx="823">
                  <c:v>11142.653427454292</c:v>
                </c:pt>
                <c:pt idx="824">
                  <c:v>11130.098137025825</c:v>
                </c:pt>
                <c:pt idx="825">
                  <c:v>11055.554445009542</c:v>
                </c:pt>
                <c:pt idx="826">
                  <c:v>10871.194728023351</c:v>
                </c:pt>
                <c:pt idx="827">
                  <c:v>10957.750910652077</c:v>
                </c:pt>
                <c:pt idx="828">
                  <c:v>11196.31450266407</c:v>
                </c:pt>
                <c:pt idx="829">
                  <c:v>11037.890224132138</c:v>
                </c:pt>
                <c:pt idx="830">
                  <c:v>11258.408007161852</c:v>
                </c:pt>
                <c:pt idx="831">
                  <c:v>10914.447781689882</c:v>
                </c:pt>
                <c:pt idx="832">
                  <c:v>11100.982099233526</c:v>
                </c:pt>
                <c:pt idx="833">
                  <c:v>11113.580176768135</c:v>
                </c:pt>
                <c:pt idx="834">
                  <c:v>11199.703358976447</c:v>
                </c:pt>
                <c:pt idx="835">
                  <c:v>10903.539951125766</c:v>
                </c:pt>
                <c:pt idx="836">
                  <c:v>11088.451067157896</c:v>
                </c:pt>
                <c:pt idx="837">
                  <c:v>11126.555316711072</c:v>
                </c:pt>
                <c:pt idx="838">
                  <c:v>11030.807144877486</c:v>
                </c:pt>
                <c:pt idx="839">
                  <c:v>11034.3265273836</c:v>
                </c:pt>
                <c:pt idx="840">
                  <c:v>11075.234366885825</c:v>
                </c:pt>
                <c:pt idx="841">
                  <c:v>11069.080084198633</c:v>
                </c:pt>
                <c:pt idx="842">
                  <c:v>11034.813489464059</c:v>
                </c:pt>
                <c:pt idx="843">
                  <c:v>11089.779416023646</c:v>
                </c:pt>
                <c:pt idx="844">
                  <c:v>11200.257098744694</c:v>
                </c:pt>
                <c:pt idx="845">
                  <c:v>11078.665774053165</c:v>
                </c:pt>
                <c:pt idx="846">
                  <c:v>11023.857047479554</c:v>
                </c:pt>
                <c:pt idx="847">
                  <c:v>11092.856783958228</c:v>
                </c:pt>
                <c:pt idx="848">
                  <c:v>10986.829593045817</c:v>
                </c:pt>
                <c:pt idx="849">
                  <c:v>11142.21054879974</c:v>
                </c:pt>
                <c:pt idx="850">
                  <c:v>10724.0646257884</c:v>
                </c:pt>
                <c:pt idx="851">
                  <c:v>11101.137080528228</c:v>
                </c:pt>
                <c:pt idx="852">
                  <c:v>11105.919407330639</c:v>
                </c:pt>
                <c:pt idx="853">
                  <c:v>11078.444391588895</c:v>
                </c:pt>
                <c:pt idx="854">
                  <c:v>11087.432671000846</c:v>
                </c:pt>
                <c:pt idx="855">
                  <c:v>10944.341127128888</c:v>
                </c:pt>
                <c:pt idx="856">
                  <c:v>11194.697616125481</c:v>
                </c:pt>
                <c:pt idx="857">
                  <c:v>10996.921486280491</c:v>
                </c:pt>
                <c:pt idx="858">
                  <c:v>11092.59111044895</c:v>
                </c:pt>
                <c:pt idx="859">
                  <c:v>11136.253911232019</c:v>
                </c:pt>
                <c:pt idx="860">
                  <c:v>11017.039920457893</c:v>
                </c:pt>
                <c:pt idx="861">
                  <c:v>10973.08657906501</c:v>
                </c:pt>
                <c:pt idx="862">
                  <c:v>11115.152213573107</c:v>
                </c:pt>
                <c:pt idx="863">
                  <c:v>11215.851002815698</c:v>
                </c:pt>
                <c:pt idx="864">
                  <c:v>10891.548397090446</c:v>
                </c:pt>
                <c:pt idx="865">
                  <c:v>11137.250364379972</c:v>
                </c:pt>
                <c:pt idx="866">
                  <c:v>11036.318650370315</c:v>
                </c:pt>
                <c:pt idx="867">
                  <c:v>11055.797944769967</c:v>
                </c:pt>
                <c:pt idx="868">
                  <c:v>10963.150394202399</c:v>
                </c:pt>
                <c:pt idx="869">
                  <c:v>11068.41596153464</c:v>
                </c:pt>
                <c:pt idx="870">
                  <c:v>11080.702501529064</c:v>
                </c:pt>
                <c:pt idx="871">
                  <c:v>10901.194704834223</c:v>
                </c:pt>
                <c:pt idx="872">
                  <c:v>11111.432480634261</c:v>
                </c:pt>
                <c:pt idx="873">
                  <c:v>11182.383093212853</c:v>
                </c:pt>
                <c:pt idx="874">
                  <c:v>10874.867145766802</c:v>
                </c:pt>
                <c:pt idx="875">
                  <c:v>10970.453126426575</c:v>
                </c:pt>
                <c:pt idx="876">
                  <c:v>10917.125013490893</c:v>
                </c:pt>
                <c:pt idx="877">
                  <c:v>11032.068805208182</c:v>
                </c:pt>
                <c:pt idx="878">
                  <c:v>11202.2727235853</c:v>
                </c:pt>
                <c:pt idx="879">
                  <c:v>11068.327411971681</c:v>
                </c:pt>
                <c:pt idx="880">
                  <c:v>10893.163470116655</c:v>
                </c:pt>
                <c:pt idx="881">
                  <c:v>11146.01933239048</c:v>
                </c:pt>
                <c:pt idx="882">
                  <c:v>10990.060731826943</c:v>
                </c:pt>
                <c:pt idx="883">
                  <c:v>10930.223859041711</c:v>
                </c:pt>
                <c:pt idx="884">
                  <c:v>11003.428285693699</c:v>
                </c:pt>
                <c:pt idx="885">
                  <c:v>10964.677314630226</c:v>
                </c:pt>
                <c:pt idx="886">
                  <c:v>11216.648449410504</c:v>
                </c:pt>
                <c:pt idx="887">
                  <c:v>10670.000906156656</c:v>
                </c:pt>
                <c:pt idx="888">
                  <c:v>11114.620819732538</c:v>
                </c:pt>
                <c:pt idx="889">
                  <c:v>11053.097323316948</c:v>
                </c:pt>
                <c:pt idx="890">
                  <c:v>11219.638901350892</c:v>
                </c:pt>
                <c:pt idx="891">
                  <c:v>11227.901634240268</c:v>
                </c:pt>
                <c:pt idx="892">
                  <c:v>11000.838827722535</c:v>
                </c:pt>
                <c:pt idx="893">
                  <c:v>11106.76075201811</c:v>
                </c:pt>
                <c:pt idx="894">
                  <c:v>10998.869084501992</c:v>
                </c:pt>
                <c:pt idx="895">
                  <c:v>11062.239700124921</c:v>
                </c:pt>
                <c:pt idx="896">
                  <c:v>11227.790871547091</c:v>
                </c:pt>
                <c:pt idx="897">
                  <c:v>11065.405292940308</c:v>
                </c:pt>
                <c:pt idx="898">
                  <c:v>11110.214723033718</c:v>
                </c:pt>
                <c:pt idx="899">
                  <c:v>11063.899971400935</c:v>
                </c:pt>
                <c:pt idx="900">
                  <c:v>10989.59597681677</c:v>
                </c:pt>
                <c:pt idx="901">
                  <c:v>11066.379329052234</c:v>
                </c:pt>
                <c:pt idx="902">
                  <c:v>10744.918348764779</c:v>
                </c:pt>
                <c:pt idx="903">
                  <c:v>10959.875286267645</c:v>
                </c:pt>
                <c:pt idx="904">
                  <c:v>11086.325723215868</c:v>
                </c:pt>
                <c:pt idx="905">
                  <c:v>11126.400319505567</c:v>
                </c:pt>
                <c:pt idx="906">
                  <c:v>11046.810734649804</c:v>
                </c:pt>
                <c:pt idx="907">
                  <c:v>11195.915817188756</c:v>
                </c:pt>
                <c:pt idx="908">
                  <c:v>10805.51824165066</c:v>
                </c:pt>
                <c:pt idx="909">
                  <c:v>10988.002536610267</c:v>
                </c:pt>
                <c:pt idx="910">
                  <c:v>11060.712259640219</c:v>
                </c:pt>
                <c:pt idx="911">
                  <c:v>10668.49740824016</c:v>
                </c:pt>
                <c:pt idx="912">
                  <c:v>11207.455846343888</c:v>
                </c:pt>
                <c:pt idx="913">
                  <c:v>11202.494221978652</c:v>
                </c:pt>
                <c:pt idx="914">
                  <c:v>11195.827220516398</c:v>
                </c:pt>
                <c:pt idx="915">
                  <c:v>11199.348966274487</c:v>
                </c:pt>
                <c:pt idx="916">
                  <c:v>11102.332653713867</c:v>
                </c:pt>
                <c:pt idx="917">
                  <c:v>11075.588574580004</c:v>
                </c:pt>
                <c:pt idx="918">
                  <c:v>11180.478390474495</c:v>
                </c:pt>
                <c:pt idx="919">
                  <c:v>11086.768501760389</c:v>
                </c:pt>
                <c:pt idx="920">
                  <c:v>11096.554102315056</c:v>
                </c:pt>
                <c:pt idx="921">
                  <c:v>10970.785072974808</c:v>
                </c:pt>
                <c:pt idx="922">
                  <c:v>11158.90765317447</c:v>
                </c:pt>
                <c:pt idx="923">
                  <c:v>11115.019365005866</c:v>
                </c:pt>
                <c:pt idx="924">
                  <c:v>11094.56152887897</c:v>
                </c:pt>
                <c:pt idx="925">
                  <c:v>10983.244398035864</c:v>
                </c:pt>
                <c:pt idx="926">
                  <c:v>11109.43978948004</c:v>
                </c:pt>
                <c:pt idx="927">
                  <c:v>10987.781226148594</c:v>
                </c:pt>
                <c:pt idx="928">
                  <c:v>10946.775203173067</c:v>
                </c:pt>
                <c:pt idx="929">
                  <c:v>11073.950367995105</c:v>
                </c:pt>
                <c:pt idx="930">
                  <c:v>10959.078643688234</c:v>
                </c:pt>
                <c:pt idx="931">
                  <c:v>10905.265709193491</c:v>
                </c:pt>
                <c:pt idx="932">
                  <c:v>10941.597282359546</c:v>
                </c:pt>
                <c:pt idx="933">
                  <c:v>11150.359649411505</c:v>
                </c:pt>
                <c:pt idx="934">
                  <c:v>11154.500741396483</c:v>
                </c:pt>
                <c:pt idx="935">
                  <c:v>10949.939530511334</c:v>
                </c:pt>
                <c:pt idx="936">
                  <c:v>11216.094666729547</c:v>
                </c:pt>
                <c:pt idx="937">
                  <c:v>11099.697972161168</c:v>
                </c:pt>
                <c:pt idx="938">
                  <c:v>11043.601088413339</c:v>
                </c:pt>
                <c:pt idx="939">
                  <c:v>11161.698002724595</c:v>
                </c:pt>
                <c:pt idx="940">
                  <c:v>11081.344516747944</c:v>
                </c:pt>
                <c:pt idx="941">
                  <c:v>11034.481469771436</c:v>
                </c:pt>
                <c:pt idx="942">
                  <c:v>11185.195881922746</c:v>
                </c:pt>
                <c:pt idx="943">
                  <c:v>10989.507452135756</c:v>
                </c:pt>
                <c:pt idx="944">
                  <c:v>10968.94830663786</c:v>
                </c:pt>
                <c:pt idx="945">
                  <c:v>11228.544059045096</c:v>
                </c:pt>
                <c:pt idx="946">
                  <c:v>11097.6168145263</c:v>
                </c:pt>
                <c:pt idx="947">
                  <c:v>11057.657404722739</c:v>
                </c:pt>
                <c:pt idx="948">
                  <c:v>11145.731457061007</c:v>
                </c:pt>
                <c:pt idx="949">
                  <c:v>11003.627475723317</c:v>
                </c:pt>
                <c:pt idx="950">
                  <c:v>11076.341267516618</c:v>
                </c:pt>
                <c:pt idx="951">
                  <c:v>10978.419944382267</c:v>
                </c:pt>
                <c:pt idx="952">
                  <c:v>11031.449041527927</c:v>
                </c:pt>
                <c:pt idx="953">
                  <c:v>10947.107124108117</c:v>
                </c:pt>
                <c:pt idx="954">
                  <c:v>11140.571904983153</c:v>
                </c:pt>
                <c:pt idx="955">
                  <c:v>11105.166627635206</c:v>
                </c:pt>
                <c:pt idx="956">
                  <c:v>11140.926205388565</c:v>
                </c:pt>
                <c:pt idx="957">
                  <c:v>11124.252511265382</c:v>
                </c:pt>
                <c:pt idx="958">
                  <c:v>11189.758434617921</c:v>
                </c:pt>
                <c:pt idx="959">
                  <c:v>11125.093918418614</c:v>
                </c:pt>
                <c:pt idx="960">
                  <c:v>11141.568376223371</c:v>
                </c:pt>
                <c:pt idx="961">
                  <c:v>11223.537629430564</c:v>
                </c:pt>
                <c:pt idx="962">
                  <c:v>11073.153406316824</c:v>
                </c:pt>
                <c:pt idx="963">
                  <c:v>11091.749812821678</c:v>
                </c:pt>
                <c:pt idx="964">
                  <c:v>11177.643514335548</c:v>
                </c:pt>
                <c:pt idx="965">
                  <c:v>10983.642750903862</c:v>
                </c:pt>
                <c:pt idx="966">
                  <c:v>10962.619293235455</c:v>
                </c:pt>
                <c:pt idx="967">
                  <c:v>11135.279605506836</c:v>
                </c:pt>
                <c:pt idx="968">
                  <c:v>11064.674768191808</c:v>
                </c:pt>
                <c:pt idx="969">
                  <c:v>11196.801785911373</c:v>
                </c:pt>
                <c:pt idx="970">
                  <c:v>11248.260849362556</c:v>
                </c:pt>
                <c:pt idx="971">
                  <c:v>11036.894155222744</c:v>
                </c:pt>
                <c:pt idx="972">
                  <c:v>10953.037504651384</c:v>
                </c:pt>
                <c:pt idx="973">
                  <c:v>11222.36357288908</c:v>
                </c:pt>
                <c:pt idx="974">
                  <c:v>11124.341080302445</c:v>
                </c:pt>
                <c:pt idx="975">
                  <c:v>11118.960569598859</c:v>
                </c:pt>
                <c:pt idx="976">
                  <c:v>11241.503753051184</c:v>
                </c:pt>
                <c:pt idx="977">
                  <c:v>11129.345283365756</c:v>
                </c:pt>
                <c:pt idx="978">
                  <c:v>10984.815681887218</c:v>
                </c:pt>
                <c:pt idx="979">
                  <c:v>11145.310716828682</c:v>
                </c:pt>
                <c:pt idx="980">
                  <c:v>11186.458326327869</c:v>
                </c:pt>
                <c:pt idx="981">
                  <c:v>11139.04399054358</c:v>
                </c:pt>
                <c:pt idx="982">
                  <c:v>11170.62292120494</c:v>
                </c:pt>
                <c:pt idx="983">
                  <c:v>11094.163016060442</c:v>
                </c:pt>
                <c:pt idx="984">
                  <c:v>11063.988519491844</c:v>
                </c:pt>
                <c:pt idx="985">
                  <c:v>11019.009787769464</c:v>
                </c:pt>
                <c:pt idx="986">
                  <c:v>10990.724668823645</c:v>
                </c:pt>
                <c:pt idx="987">
                  <c:v>11067.131995760968</c:v>
                </c:pt>
                <c:pt idx="988">
                  <c:v>11041.719589072503</c:v>
                </c:pt>
                <c:pt idx="989">
                  <c:v>11209.892400801806</c:v>
                </c:pt>
                <c:pt idx="990">
                  <c:v>10919.868646106945</c:v>
                </c:pt>
                <c:pt idx="991">
                  <c:v>11026.800857595088</c:v>
                </c:pt>
                <c:pt idx="992">
                  <c:v>10533.760647703913</c:v>
                </c:pt>
                <c:pt idx="993">
                  <c:v>11185.572399671062</c:v>
                </c:pt>
                <c:pt idx="994">
                  <c:v>11176.048912358985</c:v>
                </c:pt>
                <c:pt idx="995">
                  <c:v>11148.743093363861</c:v>
                </c:pt>
                <c:pt idx="996">
                  <c:v>11054.890355867756</c:v>
                </c:pt>
                <c:pt idx="997">
                  <c:v>11189.847028815177</c:v>
                </c:pt>
                <c:pt idx="998">
                  <c:v>11079.019986386003</c:v>
                </c:pt>
                <c:pt idx="999">
                  <c:v>11156.02875656299</c:v>
                </c:pt>
                <c:pt idx="1000">
                  <c:v>11161.387962209777</c:v>
                </c:pt>
                <c:pt idx="1001">
                  <c:v>11075.101539123621</c:v>
                </c:pt>
                <c:pt idx="1002">
                  <c:v>11041.653183448057</c:v>
                </c:pt>
                <c:pt idx="1003">
                  <c:v>11114.487971450853</c:v>
                </c:pt>
                <c:pt idx="1004">
                  <c:v>11209.582292309906</c:v>
                </c:pt>
                <c:pt idx="1005">
                  <c:v>10996.700169120555</c:v>
                </c:pt>
                <c:pt idx="1006">
                  <c:v>11165.927883191773</c:v>
                </c:pt>
                <c:pt idx="1007">
                  <c:v>11090.111504312112</c:v>
                </c:pt>
                <c:pt idx="1008">
                  <c:v>11010.156558076022</c:v>
                </c:pt>
                <c:pt idx="1009">
                  <c:v>11010.156558076022</c:v>
                </c:pt>
                <c:pt idx="1010">
                  <c:v>11178.883768200711</c:v>
                </c:pt>
                <c:pt idx="1011">
                  <c:v>11082.916353796991</c:v>
                </c:pt>
                <c:pt idx="1012">
                  <c:v>11185.550251550389</c:v>
                </c:pt>
                <c:pt idx="1013">
                  <c:v>10510.819549194772</c:v>
                </c:pt>
                <c:pt idx="1014">
                  <c:v>11133.81815435703</c:v>
                </c:pt>
                <c:pt idx="1015">
                  <c:v>10933.786307395309</c:v>
                </c:pt>
                <c:pt idx="1016">
                  <c:v>11095.004321629562</c:v>
                </c:pt>
                <c:pt idx="1017">
                  <c:v>11184.354256343158</c:v>
                </c:pt>
                <c:pt idx="1018">
                  <c:v>11107.115003258417</c:v>
                </c:pt>
                <c:pt idx="1019">
                  <c:v>11186.192547955829</c:v>
                </c:pt>
                <c:pt idx="1020">
                  <c:v>11268.710797029138</c:v>
                </c:pt>
                <c:pt idx="1021">
                  <c:v>11033.7731624157</c:v>
                </c:pt>
                <c:pt idx="1022">
                  <c:v>11132.533856154514</c:v>
                </c:pt>
                <c:pt idx="1023">
                  <c:v>11135.966047763488</c:v>
                </c:pt>
                <c:pt idx="1024">
                  <c:v>11104.413850197388</c:v>
                </c:pt>
                <c:pt idx="1025">
                  <c:v>11207.965305408823</c:v>
                </c:pt>
                <c:pt idx="1026">
                  <c:v>11066.512152434389</c:v>
                </c:pt>
                <c:pt idx="1027">
                  <c:v>11215.341524642239</c:v>
                </c:pt>
                <c:pt idx="1028">
                  <c:v>11065.759487478128</c:v>
                </c:pt>
                <c:pt idx="1029">
                  <c:v>11075.345056738968</c:v>
                </c:pt>
                <c:pt idx="1030">
                  <c:v>10750.115381577983</c:v>
                </c:pt>
                <c:pt idx="1031">
                  <c:v>10909.602269975674</c:v>
                </c:pt>
                <c:pt idx="1032">
                  <c:v>11173.679177646058</c:v>
                </c:pt>
                <c:pt idx="1033">
                  <c:v>11057.28108441282</c:v>
                </c:pt>
                <c:pt idx="1034">
                  <c:v>11182.338797614206</c:v>
                </c:pt>
                <c:pt idx="1035">
                  <c:v>10788.575770149395</c:v>
                </c:pt>
                <c:pt idx="1036">
                  <c:v>11285.639610113858</c:v>
                </c:pt>
                <c:pt idx="1037">
                  <c:v>11154.700047150749</c:v>
                </c:pt>
                <c:pt idx="1038">
                  <c:v>10948.877375081691</c:v>
                </c:pt>
                <c:pt idx="1039">
                  <c:v>11087.964007624274</c:v>
                </c:pt>
                <c:pt idx="1040">
                  <c:v>10888.694383314771</c:v>
                </c:pt>
                <c:pt idx="1041">
                  <c:v>10775.438172478958</c:v>
                </c:pt>
                <c:pt idx="1042">
                  <c:v>11106.185094821485</c:v>
                </c:pt>
                <c:pt idx="1043">
                  <c:v>11076.407681702924</c:v>
                </c:pt>
                <c:pt idx="1044">
                  <c:v>10934.33948620955</c:v>
                </c:pt>
                <c:pt idx="1045">
                  <c:v>10646.210989835099</c:v>
                </c:pt>
                <c:pt idx="1046">
                  <c:v>11060.402345240705</c:v>
                </c:pt>
                <c:pt idx="1047">
                  <c:v>11026.756589546232</c:v>
                </c:pt>
                <c:pt idx="1048">
                  <c:v>11243.940712068095</c:v>
                </c:pt>
                <c:pt idx="1049">
                  <c:v>11209.515840549504</c:v>
                </c:pt>
                <c:pt idx="1050">
                  <c:v>11065.006824647688</c:v>
                </c:pt>
                <c:pt idx="1051">
                  <c:v>11108.465590715074</c:v>
                </c:pt>
                <c:pt idx="1052">
                  <c:v>11119.8683840985</c:v>
                </c:pt>
                <c:pt idx="1053">
                  <c:v>11131.891709628128</c:v>
                </c:pt>
                <c:pt idx="1054">
                  <c:v>10722.605131368617</c:v>
                </c:pt>
                <c:pt idx="1055">
                  <c:v>11170.955120982733</c:v>
                </c:pt>
                <c:pt idx="1056">
                  <c:v>11118.672726677907</c:v>
                </c:pt>
                <c:pt idx="1057">
                  <c:v>11041.166209357078</c:v>
                </c:pt>
                <c:pt idx="1058">
                  <c:v>11150.780398711146</c:v>
                </c:pt>
                <c:pt idx="1059">
                  <c:v>11080.791055258313</c:v>
                </c:pt>
                <c:pt idx="1060">
                  <c:v>11094.38441199392</c:v>
                </c:pt>
                <c:pt idx="1061">
                  <c:v>11282.404403981278</c:v>
                </c:pt>
                <c:pt idx="1062">
                  <c:v>11287.877696908743</c:v>
                </c:pt>
                <c:pt idx="1063">
                  <c:v>11131.559565545836</c:v>
                </c:pt>
                <c:pt idx="1064">
                  <c:v>11091.993346061174</c:v>
                </c:pt>
                <c:pt idx="1065">
                  <c:v>11015.999658939192</c:v>
                </c:pt>
                <c:pt idx="1066">
                  <c:v>11041.719589072503</c:v>
                </c:pt>
                <c:pt idx="1067">
                  <c:v>11067.242682221275</c:v>
                </c:pt>
                <c:pt idx="1068">
                  <c:v>10930.732777778163</c:v>
                </c:pt>
                <c:pt idx="1069">
                  <c:v>11030.165249698057</c:v>
                </c:pt>
                <c:pt idx="1070">
                  <c:v>11078.090180035824</c:v>
                </c:pt>
                <c:pt idx="1071">
                  <c:v>11038.753486746953</c:v>
                </c:pt>
                <c:pt idx="1072">
                  <c:v>11114.266557806581</c:v>
                </c:pt>
                <c:pt idx="1073">
                  <c:v>11184.664328550982</c:v>
                </c:pt>
                <c:pt idx="1074">
                  <c:v>11063.368683471459</c:v>
                </c:pt>
                <c:pt idx="1075">
                  <c:v>11140.616192504856</c:v>
                </c:pt>
                <c:pt idx="1076">
                  <c:v>11078.5329445521</c:v>
                </c:pt>
                <c:pt idx="1077">
                  <c:v>11106.384360624463</c:v>
                </c:pt>
                <c:pt idx="1078">
                  <c:v>10735.276392899033</c:v>
                </c:pt>
                <c:pt idx="1079">
                  <c:v>10997.209198838334</c:v>
                </c:pt>
                <c:pt idx="1080">
                  <c:v>11251.251769084018</c:v>
                </c:pt>
                <c:pt idx="1081">
                  <c:v>11119.026994936226</c:v>
                </c:pt>
                <c:pt idx="1082">
                  <c:v>11098.103892442119</c:v>
                </c:pt>
                <c:pt idx="1083">
                  <c:v>11232.265732259344</c:v>
                </c:pt>
                <c:pt idx="1084">
                  <c:v>11108.797703503116</c:v>
                </c:pt>
                <c:pt idx="1085">
                  <c:v>11251.849958497489</c:v>
                </c:pt>
                <c:pt idx="1086">
                  <c:v>11094.960042319892</c:v>
                </c:pt>
                <c:pt idx="1087">
                  <c:v>11115.816457481031</c:v>
                </c:pt>
                <c:pt idx="1088">
                  <c:v>11012.679700670273</c:v>
                </c:pt>
                <c:pt idx="1089">
                  <c:v>11041.58677783961</c:v>
                </c:pt>
                <c:pt idx="1090">
                  <c:v>11087.698339175702</c:v>
                </c:pt>
                <c:pt idx="1091">
                  <c:v>11053.008778806747</c:v>
                </c:pt>
                <c:pt idx="1092">
                  <c:v>10492.366093849316</c:v>
                </c:pt>
                <c:pt idx="1093">
                  <c:v>11074.061057307834</c:v>
                </c:pt>
                <c:pt idx="1094">
                  <c:v>11072.88775295969</c:v>
                </c:pt>
                <c:pt idx="1095">
                  <c:v>10839.073838370232</c:v>
                </c:pt>
                <c:pt idx="1096">
                  <c:v>11102.022689751397</c:v>
                </c:pt>
                <c:pt idx="1097">
                  <c:v>11157.180310896318</c:v>
                </c:pt>
                <c:pt idx="1098">
                  <c:v>11033.7731624157</c:v>
                </c:pt>
                <c:pt idx="1099">
                  <c:v>11165.573544643685</c:v>
                </c:pt>
                <c:pt idx="1100">
                  <c:v>11005.043942097702</c:v>
                </c:pt>
                <c:pt idx="1101">
                  <c:v>10991.853365144692</c:v>
                </c:pt>
                <c:pt idx="1102">
                  <c:v>11153.902825161616</c:v>
                </c:pt>
                <c:pt idx="1103">
                  <c:v>11126.068182969924</c:v>
                </c:pt>
                <c:pt idx="1104">
                  <c:v>11006.43828294372</c:v>
                </c:pt>
                <c:pt idx="1105">
                  <c:v>10968.992565936784</c:v>
                </c:pt>
                <c:pt idx="1106">
                  <c:v>10558.67044019133</c:v>
                </c:pt>
                <c:pt idx="1107">
                  <c:v>11235.145645298311</c:v>
                </c:pt>
                <c:pt idx="1108">
                  <c:v>10890.309442336131</c:v>
                </c:pt>
                <c:pt idx="1109">
                  <c:v>11162.406668334877</c:v>
                </c:pt>
                <c:pt idx="1110">
                  <c:v>11141.302650149577</c:v>
                </c:pt>
                <c:pt idx="1111">
                  <c:v>11069.168634012798</c:v>
                </c:pt>
                <c:pt idx="1112">
                  <c:v>11108.753421772515</c:v>
                </c:pt>
                <c:pt idx="1113">
                  <c:v>11146.130053764922</c:v>
                </c:pt>
                <c:pt idx="1114">
                  <c:v>10940.136858670503</c:v>
                </c:pt>
                <c:pt idx="1115">
                  <c:v>10956.42318335345</c:v>
                </c:pt>
                <c:pt idx="1116">
                  <c:v>10968.018862852488</c:v>
                </c:pt>
                <c:pt idx="1117">
                  <c:v>11226.350961994407</c:v>
                </c:pt>
                <c:pt idx="1118">
                  <c:v>11014.07407845643</c:v>
                </c:pt>
                <c:pt idx="1119">
                  <c:v>11095.734931349245</c:v>
                </c:pt>
                <c:pt idx="1120">
                  <c:v>11118.960569598859</c:v>
                </c:pt>
                <c:pt idx="1121">
                  <c:v>11064.342712149048</c:v>
                </c:pt>
                <c:pt idx="1122">
                  <c:v>10979.19450738627</c:v>
                </c:pt>
                <c:pt idx="1123">
                  <c:v>11061.575594497283</c:v>
                </c:pt>
                <c:pt idx="1124">
                  <c:v>11145.443582083903</c:v>
                </c:pt>
                <c:pt idx="1125">
                  <c:v>11095.845629974367</c:v>
                </c:pt>
                <c:pt idx="1126">
                  <c:v>11092.901062903273</c:v>
                </c:pt>
                <c:pt idx="1127">
                  <c:v>11158.464743663333</c:v>
                </c:pt>
                <c:pt idx="1128">
                  <c:v>11016.796454656374</c:v>
                </c:pt>
                <c:pt idx="1129">
                  <c:v>11076.518372050765</c:v>
                </c:pt>
                <c:pt idx="1130">
                  <c:v>11083.846177372576</c:v>
                </c:pt>
                <c:pt idx="1131">
                  <c:v>11169.249833976082</c:v>
                </c:pt>
                <c:pt idx="1132">
                  <c:v>10814.476406294152</c:v>
                </c:pt>
                <c:pt idx="1133">
                  <c:v>11096.24414542335</c:v>
                </c:pt>
                <c:pt idx="1134">
                  <c:v>11055.377354412367</c:v>
                </c:pt>
                <c:pt idx="1135">
                  <c:v>10903.916077103338</c:v>
                </c:pt>
                <c:pt idx="1136">
                  <c:v>10976.715912814188</c:v>
                </c:pt>
                <c:pt idx="1137">
                  <c:v>11116.591410966315</c:v>
                </c:pt>
                <c:pt idx="1138">
                  <c:v>11066.490015199437</c:v>
                </c:pt>
                <c:pt idx="1139">
                  <c:v>11134.438162846724</c:v>
                </c:pt>
                <c:pt idx="1140">
                  <c:v>11135.966047763488</c:v>
                </c:pt>
                <c:pt idx="1141">
                  <c:v>11214.123212307179</c:v>
                </c:pt>
                <c:pt idx="1142">
                  <c:v>11236.917919899523</c:v>
                </c:pt>
                <c:pt idx="1143">
                  <c:v>11034.038777463245</c:v>
                </c:pt>
                <c:pt idx="1144">
                  <c:v>10858.806145329891</c:v>
                </c:pt>
                <c:pt idx="1145">
                  <c:v>11192.128341790169</c:v>
                </c:pt>
                <c:pt idx="1146">
                  <c:v>11201.143085348316</c:v>
                </c:pt>
                <c:pt idx="1147">
                  <c:v>11063.390820447436</c:v>
                </c:pt>
                <c:pt idx="1148">
                  <c:v>11105.388033193502</c:v>
                </c:pt>
                <c:pt idx="1149">
                  <c:v>11164.289072029838</c:v>
                </c:pt>
                <c:pt idx="1150">
                  <c:v>11059.339784299118</c:v>
                </c:pt>
                <c:pt idx="1151">
                  <c:v>11148.255914280406</c:v>
                </c:pt>
                <c:pt idx="1152">
                  <c:v>11033.020587820842</c:v>
                </c:pt>
                <c:pt idx="1153">
                  <c:v>11115.085789280563</c:v>
                </c:pt>
                <c:pt idx="1154">
                  <c:v>11223.493325288684</c:v>
                </c:pt>
                <c:pt idx="1155">
                  <c:v>11260.734395266234</c:v>
                </c:pt>
                <c:pt idx="1156">
                  <c:v>11073.264095294657</c:v>
                </c:pt>
                <c:pt idx="1157">
                  <c:v>11265.542353159004</c:v>
                </c:pt>
                <c:pt idx="1158">
                  <c:v>11038.842026654376</c:v>
                </c:pt>
                <c:pt idx="1159">
                  <c:v>11259.981085572603</c:v>
                </c:pt>
                <c:pt idx="1160">
                  <c:v>11111.83102078065</c:v>
                </c:pt>
                <c:pt idx="1161">
                  <c:v>11123.632528907625</c:v>
                </c:pt>
                <c:pt idx="1162">
                  <c:v>11082.274334699568</c:v>
                </c:pt>
                <c:pt idx="1163">
                  <c:v>10838.520819282989</c:v>
                </c:pt>
                <c:pt idx="1164">
                  <c:v>11190.068514465564</c:v>
                </c:pt>
                <c:pt idx="1165">
                  <c:v>10901.946951805103</c:v>
                </c:pt>
                <c:pt idx="1166">
                  <c:v>11028.483048611226</c:v>
                </c:pt>
                <c:pt idx="1167">
                  <c:v>11125.846758865242</c:v>
                </c:pt>
                <c:pt idx="1168">
                  <c:v>10933.188875365255</c:v>
                </c:pt>
                <c:pt idx="1169">
                  <c:v>11165.662129228958</c:v>
                </c:pt>
                <c:pt idx="1170">
                  <c:v>10973.197228838109</c:v>
                </c:pt>
                <c:pt idx="1171">
                  <c:v>11204.199767306291</c:v>
                </c:pt>
                <c:pt idx="1172">
                  <c:v>11067.419780653589</c:v>
                </c:pt>
                <c:pt idx="1173">
                  <c:v>11049.090713091033</c:v>
                </c:pt>
                <c:pt idx="1174">
                  <c:v>11066.202231312438</c:v>
                </c:pt>
                <c:pt idx="1175">
                  <c:v>11051.370710573634</c:v>
                </c:pt>
                <c:pt idx="1176">
                  <c:v>11179.371012681451</c:v>
                </c:pt>
                <c:pt idx="1177">
                  <c:v>11008.651536181291</c:v>
                </c:pt>
                <c:pt idx="1178">
                  <c:v>11063.745012312409</c:v>
                </c:pt>
                <c:pt idx="1179">
                  <c:v>11170.888680988015</c:v>
                </c:pt>
                <c:pt idx="1180">
                  <c:v>10992.760751593978</c:v>
                </c:pt>
                <c:pt idx="1181">
                  <c:v>11012.834631200672</c:v>
                </c:pt>
                <c:pt idx="1182">
                  <c:v>11078.156594665494</c:v>
                </c:pt>
                <c:pt idx="1183">
                  <c:v>10704.472508744118</c:v>
                </c:pt>
                <c:pt idx="1184">
                  <c:v>11180.832752535032</c:v>
                </c:pt>
                <c:pt idx="1185">
                  <c:v>11074.858021733926</c:v>
                </c:pt>
                <c:pt idx="1186">
                  <c:v>10983.532097276006</c:v>
                </c:pt>
                <c:pt idx="1187">
                  <c:v>10998.935480124492</c:v>
                </c:pt>
                <c:pt idx="1188">
                  <c:v>11077.647416268792</c:v>
                </c:pt>
                <c:pt idx="1189">
                  <c:v>11130.319565019907</c:v>
                </c:pt>
                <c:pt idx="1190">
                  <c:v>11081.698732718669</c:v>
                </c:pt>
                <c:pt idx="1191">
                  <c:v>11218.442715411305</c:v>
                </c:pt>
                <c:pt idx="1192">
                  <c:v>10946.111362365285</c:v>
                </c:pt>
                <c:pt idx="1193">
                  <c:v>11026.668053469406</c:v>
                </c:pt>
                <c:pt idx="1194">
                  <c:v>11174.520762804872</c:v>
                </c:pt>
                <c:pt idx="1195">
                  <c:v>11037.735279844745</c:v>
                </c:pt>
                <c:pt idx="1196">
                  <c:v>11011.816517816918</c:v>
                </c:pt>
                <c:pt idx="1197">
                  <c:v>11090.864239355467</c:v>
                </c:pt>
                <c:pt idx="1198">
                  <c:v>11088.428928068222</c:v>
                </c:pt>
                <c:pt idx="1199">
                  <c:v>11199.614760746115</c:v>
                </c:pt>
                <c:pt idx="1200">
                  <c:v>11191.198094780437</c:v>
                </c:pt>
                <c:pt idx="1201">
                  <c:v>11108.155619178053</c:v>
                </c:pt>
                <c:pt idx="1202">
                  <c:v>10952.351521988925</c:v>
                </c:pt>
                <c:pt idx="1203">
                  <c:v>10977.446210873055</c:v>
                </c:pt>
                <c:pt idx="1204">
                  <c:v>11027.951829308733</c:v>
                </c:pt>
                <c:pt idx="1205">
                  <c:v>10973.684088321932</c:v>
                </c:pt>
                <c:pt idx="1206">
                  <c:v>10891.017415910363</c:v>
                </c:pt>
                <c:pt idx="1207">
                  <c:v>11322.627014801479</c:v>
                </c:pt>
                <c:pt idx="1208">
                  <c:v>11185.085141531148</c:v>
                </c:pt>
                <c:pt idx="1209">
                  <c:v>11236.452696306716</c:v>
                </c:pt>
                <c:pt idx="1210">
                  <c:v>11038.377192456108</c:v>
                </c:pt>
                <c:pt idx="1211">
                  <c:v>11099.565131801543</c:v>
                </c:pt>
                <c:pt idx="1212">
                  <c:v>11145.554303187255</c:v>
                </c:pt>
                <c:pt idx="1213">
                  <c:v>11048.802947773063</c:v>
                </c:pt>
                <c:pt idx="1214">
                  <c:v>10719.398687006315</c:v>
                </c:pt>
                <c:pt idx="1215">
                  <c:v>11061.752689170411</c:v>
                </c:pt>
                <c:pt idx="1216">
                  <c:v>11115.772174498243</c:v>
                </c:pt>
                <c:pt idx="1217">
                  <c:v>11228.47760121294</c:v>
                </c:pt>
                <c:pt idx="1218">
                  <c:v>11143.140594932713</c:v>
                </c:pt>
                <c:pt idx="1219">
                  <c:v>11144.292085695981</c:v>
                </c:pt>
                <c:pt idx="1220">
                  <c:v>11116.702118805868</c:v>
                </c:pt>
                <c:pt idx="1221">
                  <c:v>10836.729043557967</c:v>
                </c:pt>
                <c:pt idx="1222">
                  <c:v>11169.759204071092</c:v>
                </c:pt>
                <c:pt idx="1223">
                  <c:v>11117.853483286452</c:v>
                </c:pt>
                <c:pt idx="1224">
                  <c:v>11236.452696306716</c:v>
                </c:pt>
                <c:pt idx="1225">
                  <c:v>11145.598591643175</c:v>
                </c:pt>
                <c:pt idx="1226">
                  <c:v>11213.281473381858</c:v>
                </c:pt>
                <c:pt idx="1227">
                  <c:v>11119.093420291538</c:v>
                </c:pt>
                <c:pt idx="1228">
                  <c:v>11087.012030283469</c:v>
                </c:pt>
                <c:pt idx="1229">
                  <c:v>10944.938580397025</c:v>
                </c:pt>
                <c:pt idx="1230">
                  <c:v>11125.293199486408</c:v>
                </c:pt>
                <c:pt idx="1231">
                  <c:v>10919.824393781557</c:v>
                </c:pt>
                <c:pt idx="1232">
                  <c:v>11089.004545018632</c:v>
                </c:pt>
                <c:pt idx="1233">
                  <c:v>11122.791126800999</c:v>
                </c:pt>
                <c:pt idx="1234">
                  <c:v>11109.550494125893</c:v>
                </c:pt>
                <c:pt idx="1235">
                  <c:v>11127.773155344461</c:v>
                </c:pt>
                <c:pt idx="1236">
                  <c:v>11205.041470030834</c:v>
                </c:pt>
                <c:pt idx="1237">
                  <c:v>11116.347853894305</c:v>
                </c:pt>
                <c:pt idx="1238">
                  <c:v>11037.071233878756</c:v>
                </c:pt>
                <c:pt idx="1239">
                  <c:v>11100.185054076312</c:v>
                </c:pt>
                <c:pt idx="1240">
                  <c:v>11021.488741292143</c:v>
                </c:pt>
                <c:pt idx="1241">
                  <c:v>10929.670687429618</c:v>
                </c:pt>
                <c:pt idx="1242">
                  <c:v>11137.914668791405</c:v>
                </c:pt>
                <c:pt idx="1243">
                  <c:v>11252.891255541148</c:v>
                </c:pt>
                <c:pt idx="1244">
                  <c:v>11131.625994325623</c:v>
                </c:pt>
                <c:pt idx="1245">
                  <c:v>10993.136985819428</c:v>
                </c:pt>
                <c:pt idx="1246">
                  <c:v>11099.786532439639</c:v>
                </c:pt>
                <c:pt idx="1247">
                  <c:v>11219.993328139193</c:v>
                </c:pt>
                <c:pt idx="1248">
                  <c:v>11153.459925240399</c:v>
                </c:pt>
                <c:pt idx="1249">
                  <c:v>11049.666244637085</c:v>
                </c:pt>
                <c:pt idx="1250">
                  <c:v>11190.600080943657</c:v>
                </c:pt>
                <c:pt idx="1251">
                  <c:v>11229.51877640444</c:v>
                </c:pt>
                <c:pt idx="1252">
                  <c:v>11166.769439456926</c:v>
                </c:pt>
                <c:pt idx="1253">
                  <c:v>11087.94186857645</c:v>
                </c:pt>
                <c:pt idx="1254">
                  <c:v>11084.089703145362</c:v>
                </c:pt>
                <c:pt idx="1255">
                  <c:v>11045.748226911792</c:v>
                </c:pt>
                <c:pt idx="1256">
                  <c:v>11003.273360209503</c:v>
                </c:pt>
                <c:pt idx="1257">
                  <c:v>11123.676813309447</c:v>
                </c:pt>
                <c:pt idx="1258">
                  <c:v>10829.385072632436</c:v>
                </c:pt>
                <c:pt idx="1259">
                  <c:v>11201.431031783522</c:v>
                </c:pt>
                <c:pt idx="1260">
                  <c:v>11120.576924579214</c:v>
                </c:pt>
                <c:pt idx="1261">
                  <c:v>11180.788457246494</c:v>
                </c:pt>
                <c:pt idx="1262">
                  <c:v>11217.025022473978</c:v>
                </c:pt>
                <c:pt idx="1263">
                  <c:v>11025.317881743716</c:v>
                </c:pt>
                <c:pt idx="1264">
                  <c:v>11068.526648529858</c:v>
                </c:pt>
                <c:pt idx="1265">
                  <c:v>11054.314813262556</c:v>
                </c:pt>
                <c:pt idx="1266">
                  <c:v>11261.554176808833</c:v>
                </c:pt>
                <c:pt idx="1267">
                  <c:v>11136.431058154301</c:v>
                </c:pt>
                <c:pt idx="1268">
                  <c:v>11163.912590049298</c:v>
                </c:pt>
                <c:pt idx="1269">
                  <c:v>11293.927316034711</c:v>
                </c:pt>
                <c:pt idx="1270">
                  <c:v>11099.454431555085</c:v>
                </c:pt>
                <c:pt idx="1271">
                  <c:v>11196.956830811718</c:v>
                </c:pt>
                <c:pt idx="1272">
                  <c:v>11078.710050568518</c:v>
                </c:pt>
                <c:pt idx="1273">
                  <c:v>11098.568831324759</c:v>
                </c:pt>
                <c:pt idx="1274">
                  <c:v>11199.504013009613</c:v>
                </c:pt>
                <c:pt idx="1275">
                  <c:v>11122.060437850967</c:v>
                </c:pt>
                <c:pt idx="1276">
                  <c:v>11120.754060019532</c:v>
                </c:pt>
                <c:pt idx="1277">
                  <c:v>11051.658478602632</c:v>
                </c:pt>
                <c:pt idx="1278">
                  <c:v>11007.345714721156</c:v>
                </c:pt>
                <c:pt idx="1279">
                  <c:v>11146.595084107239</c:v>
                </c:pt>
                <c:pt idx="1280">
                  <c:v>11087.986146674039</c:v>
                </c:pt>
                <c:pt idx="1281">
                  <c:v>10700.60285894803</c:v>
                </c:pt>
                <c:pt idx="1282">
                  <c:v>10913.297242636954</c:v>
                </c:pt>
                <c:pt idx="1283">
                  <c:v>11083.890454768809</c:v>
                </c:pt>
                <c:pt idx="1284">
                  <c:v>10954.254574415098</c:v>
                </c:pt>
                <c:pt idx="1285">
                  <c:v>11027.597683664631</c:v>
                </c:pt>
                <c:pt idx="1286">
                  <c:v>11190.400743362601</c:v>
                </c:pt>
                <c:pt idx="1287">
                  <c:v>11052.101199241806</c:v>
                </c:pt>
                <c:pt idx="1288">
                  <c:v>11216.670600748343</c:v>
                </c:pt>
                <c:pt idx="1289">
                  <c:v>11137.582516354238</c:v>
                </c:pt>
                <c:pt idx="1290">
                  <c:v>11008.563005726195</c:v>
                </c:pt>
                <c:pt idx="1291">
                  <c:v>10981.717383638193</c:v>
                </c:pt>
                <c:pt idx="1292">
                  <c:v>11107.269988333728</c:v>
                </c:pt>
                <c:pt idx="1293">
                  <c:v>11143.229170945824</c:v>
                </c:pt>
                <c:pt idx="1294">
                  <c:v>11124.252511265382</c:v>
                </c:pt>
                <c:pt idx="1295">
                  <c:v>11180.522685701106</c:v>
                </c:pt>
                <c:pt idx="1296">
                  <c:v>11021.533008515988</c:v>
                </c:pt>
                <c:pt idx="1297">
                  <c:v>10963.5044620269</c:v>
                </c:pt>
                <c:pt idx="1298">
                  <c:v>10947.173508337621</c:v>
                </c:pt>
                <c:pt idx="1299">
                  <c:v>11205.063620147495</c:v>
                </c:pt>
                <c:pt idx="1300">
                  <c:v>11164.466240235746</c:v>
                </c:pt>
                <c:pt idx="1301">
                  <c:v>11067.508329913997</c:v>
                </c:pt>
                <c:pt idx="1302">
                  <c:v>11173.391267658462</c:v>
                </c:pt>
                <c:pt idx="1303">
                  <c:v>11139.198995908388</c:v>
                </c:pt>
                <c:pt idx="1304">
                  <c:v>11162.495251690469</c:v>
                </c:pt>
                <c:pt idx="1305">
                  <c:v>11079.57344411749</c:v>
                </c:pt>
                <c:pt idx="1306">
                  <c:v>11193.147188318666</c:v>
                </c:pt>
                <c:pt idx="1307">
                  <c:v>11169.161247989752</c:v>
                </c:pt>
                <c:pt idx="1308">
                  <c:v>10954.210317248686</c:v>
                </c:pt>
                <c:pt idx="1309">
                  <c:v>11148.078758501368</c:v>
                </c:pt>
                <c:pt idx="1310">
                  <c:v>11102.487635837988</c:v>
                </c:pt>
                <c:pt idx="1311">
                  <c:v>11167.32309659505</c:v>
                </c:pt>
                <c:pt idx="1312">
                  <c:v>10524.632652186021</c:v>
                </c:pt>
                <c:pt idx="1313">
                  <c:v>10964.655185294079</c:v>
                </c:pt>
                <c:pt idx="1314">
                  <c:v>11083.713345229251</c:v>
                </c:pt>
                <c:pt idx="1315">
                  <c:v>11070.186959002165</c:v>
                </c:pt>
                <c:pt idx="1316">
                  <c:v>11088.761014613336</c:v>
                </c:pt>
                <c:pt idx="1317">
                  <c:v>11201.541780515608</c:v>
                </c:pt>
                <c:pt idx="1318">
                  <c:v>11045.814633524791</c:v>
                </c:pt>
                <c:pt idx="1319">
                  <c:v>11123.499675750452</c:v>
                </c:pt>
                <c:pt idx="1320">
                  <c:v>11100.096493658366</c:v>
                </c:pt>
                <c:pt idx="1321">
                  <c:v>11160.767882438398</c:v>
                </c:pt>
                <c:pt idx="1322">
                  <c:v>11208.341862897265</c:v>
                </c:pt>
                <c:pt idx="1323">
                  <c:v>11110.325428023894</c:v>
                </c:pt>
                <c:pt idx="1324">
                  <c:v>10965.097772322539</c:v>
                </c:pt>
                <c:pt idx="1325">
                  <c:v>11067.109858474441</c:v>
                </c:pt>
                <c:pt idx="1326">
                  <c:v>11202.095525035935</c:v>
                </c:pt>
                <c:pt idx="1327">
                  <c:v>10876.504260665695</c:v>
                </c:pt>
                <c:pt idx="1328">
                  <c:v>11057.236811469686</c:v>
                </c:pt>
                <c:pt idx="1329">
                  <c:v>11186.059658890381</c:v>
                </c:pt>
                <c:pt idx="1330">
                  <c:v>11043.512546979668</c:v>
                </c:pt>
                <c:pt idx="1331">
                  <c:v>11066.047270886715</c:v>
                </c:pt>
                <c:pt idx="1332">
                  <c:v>11183.291154940724</c:v>
                </c:pt>
                <c:pt idx="1333">
                  <c:v>10951.311486661707</c:v>
                </c:pt>
                <c:pt idx="1334">
                  <c:v>10853.076579595467</c:v>
                </c:pt>
                <c:pt idx="1335">
                  <c:v>11016.884987651087</c:v>
                </c:pt>
                <c:pt idx="1336">
                  <c:v>11060.114567904231</c:v>
                </c:pt>
                <c:pt idx="1337">
                  <c:v>11115.838598975397</c:v>
                </c:pt>
                <c:pt idx="1338">
                  <c:v>11163.048898440415</c:v>
                </c:pt>
                <c:pt idx="1339">
                  <c:v>10864.602175463799</c:v>
                </c:pt>
                <c:pt idx="1340">
                  <c:v>10797.5777390119</c:v>
                </c:pt>
                <c:pt idx="1341">
                  <c:v>10851.129876577088</c:v>
                </c:pt>
                <c:pt idx="1342">
                  <c:v>11007.389979758733</c:v>
                </c:pt>
                <c:pt idx="1343">
                  <c:v>10800.652174175282</c:v>
                </c:pt>
                <c:pt idx="1344">
                  <c:v>11138.645405783795</c:v>
                </c:pt>
                <c:pt idx="1345">
                  <c:v>11083.580513153933</c:v>
                </c:pt>
                <c:pt idx="1346">
                  <c:v>11210.22466040628</c:v>
                </c:pt>
                <c:pt idx="1347">
                  <c:v>11033.728893265716</c:v>
                </c:pt>
                <c:pt idx="1348">
                  <c:v>11069.633521022422</c:v>
                </c:pt>
                <c:pt idx="1349">
                  <c:v>11161.210796389683</c:v>
                </c:pt>
                <c:pt idx="1350">
                  <c:v>11199.504013009613</c:v>
                </c:pt>
                <c:pt idx="1351">
                  <c:v>11044.973484281052</c:v>
                </c:pt>
                <c:pt idx="1352">
                  <c:v>10917.523281285119</c:v>
                </c:pt>
                <c:pt idx="1353">
                  <c:v>10625.539786676998</c:v>
                </c:pt>
                <c:pt idx="1354">
                  <c:v>11156.825985874519</c:v>
                </c:pt>
                <c:pt idx="1355">
                  <c:v>11180.633423806312</c:v>
                </c:pt>
                <c:pt idx="1356">
                  <c:v>11002.410205451944</c:v>
                </c:pt>
                <c:pt idx="1357">
                  <c:v>10837.392663107159</c:v>
                </c:pt>
                <c:pt idx="1358">
                  <c:v>10971.957953695832</c:v>
                </c:pt>
                <c:pt idx="1359">
                  <c:v>11070.961774117675</c:v>
                </c:pt>
                <c:pt idx="1360">
                  <c:v>10985.1919060121</c:v>
                </c:pt>
                <c:pt idx="1361">
                  <c:v>11007.235052156819</c:v>
                </c:pt>
                <c:pt idx="1362">
                  <c:v>11048.89149091553</c:v>
                </c:pt>
                <c:pt idx="1363">
                  <c:v>11147.148692858325</c:v>
                </c:pt>
                <c:pt idx="1364">
                  <c:v>11194.675467078712</c:v>
                </c:pt>
                <c:pt idx="1365">
                  <c:v>11148.233769800692</c:v>
                </c:pt>
                <c:pt idx="1366">
                  <c:v>10992.384517849116</c:v>
                </c:pt>
                <c:pt idx="1367">
                  <c:v>11080.060487891758</c:v>
                </c:pt>
                <c:pt idx="1368">
                  <c:v>10958.282003177541</c:v>
                </c:pt>
                <c:pt idx="1369">
                  <c:v>11154.168565520136</c:v>
                </c:pt>
                <c:pt idx="1370">
                  <c:v>11013.166625476069</c:v>
                </c:pt>
                <c:pt idx="1371">
                  <c:v>10941.464516288099</c:v>
                </c:pt>
                <c:pt idx="1372">
                  <c:v>11123.566102320005</c:v>
                </c:pt>
                <c:pt idx="1373">
                  <c:v>11033.551816735964</c:v>
                </c:pt>
                <c:pt idx="1374">
                  <c:v>11141.302650149577</c:v>
                </c:pt>
                <c:pt idx="1375">
                  <c:v>11090.775682177005</c:v>
                </c:pt>
                <c:pt idx="1376">
                  <c:v>11184.354256343158</c:v>
                </c:pt>
                <c:pt idx="1377">
                  <c:v>10887.920042754164</c:v>
                </c:pt>
                <c:pt idx="1378">
                  <c:v>11189.824880262482</c:v>
                </c:pt>
                <c:pt idx="1379">
                  <c:v>11073.551886854577</c:v>
                </c:pt>
                <c:pt idx="1380">
                  <c:v>11059.02987148206</c:v>
                </c:pt>
                <c:pt idx="1381">
                  <c:v>11205.130070511323</c:v>
                </c:pt>
                <c:pt idx="1382">
                  <c:v>11071.028186947437</c:v>
                </c:pt>
                <c:pt idx="1383">
                  <c:v>11098.192452163608</c:v>
                </c:pt>
                <c:pt idx="1384">
                  <c:v>11058.210817897339</c:v>
                </c:pt>
                <c:pt idx="1385">
                  <c:v>11045.991717904695</c:v>
                </c:pt>
                <c:pt idx="1386">
                  <c:v>11202.33917307921</c:v>
                </c:pt>
                <c:pt idx="1387">
                  <c:v>11133.796011226314</c:v>
                </c:pt>
                <c:pt idx="1388">
                  <c:v>11286.348703971273</c:v>
                </c:pt>
                <c:pt idx="1389">
                  <c:v>11091.5948372443</c:v>
                </c:pt>
                <c:pt idx="1390">
                  <c:v>10995.018164163541</c:v>
                </c:pt>
                <c:pt idx="1391">
                  <c:v>10934.273104700618</c:v>
                </c:pt>
                <c:pt idx="1392">
                  <c:v>11160.169949960618</c:v>
                </c:pt>
                <c:pt idx="1393">
                  <c:v>10980.787900437497</c:v>
                </c:pt>
                <c:pt idx="1394">
                  <c:v>11038.26651776192</c:v>
                </c:pt>
                <c:pt idx="1395">
                  <c:v>11163.735422273417</c:v>
                </c:pt>
                <c:pt idx="1396">
                  <c:v>10875.30960846071</c:v>
                </c:pt>
                <c:pt idx="1397">
                  <c:v>11135.036029695788</c:v>
                </c:pt>
                <c:pt idx="1398">
                  <c:v>10766.901205883813</c:v>
                </c:pt>
                <c:pt idx="1399">
                  <c:v>10953.812003036701</c:v>
                </c:pt>
                <c:pt idx="1400">
                  <c:v>10997.939547370177</c:v>
                </c:pt>
                <c:pt idx="1401">
                  <c:v>11231.423919260404</c:v>
                </c:pt>
                <c:pt idx="1402">
                  <c:v>11103.173986390633</c:v>
                </c:pt>
                <c:pt idx="1403">
                  <c:v>11110.856812662048</c:v>
                </c:pt>
                <c:pt idx="1404">
                  <c:v>10892.942226767191</c:v>
                </c:pt>
                <c:pt idx="1405">
                  <c:v>11007.766232852011</c:v>
                </c:pt>
                <c:pt idx="1406">
                  <c:v>11103.461811372619</c:v>
                </c:pt>
                <c:pt idx="1407">
                  <c:v>11149.053116944977</c:v>
                </c:pt>
                <c:pt idx="1408">
                  <c:v>10955.936351446459</c:v>
                </c:pt>
                <c:pt idx="1409">
                  <c:v>11098.768091106791</c:v>
                </c:pt>
                <c:pt idx="1410">
                  <c:v>11055.797944769967</c:v>
                </c:pt>
                <c:pt idx="1411">
                  <c:v>11103.041144202236</c:v>
                </c:pt>
                <c:pt idx="1412">
                  <c:v>10979.902681028318</c:v>
                </c:pt>
                <c:pt idx="1413">
                  <c:v>11176.536150643651</c:v>
                </c:pt>
                <c:pt idx="1414">
                  <c:v>11157.77823560443</c:v>
                </c:pt>
                <c:pt idx="1415">
                  <c:v>11065.338881516858</c:v>
                </c:pt>
                <c:pt idx="1416">
                  <c:v>11088.915988480958</c:v>
                </c:pt>
                <c:pt idx="1417">
                  <c:v>10900.796457140643</c:v>
                </c:pt>
                <c:pt idx="1418">
                  <c:v>10802.465882348879</c:v>
                </c:pt>
                <c:pt idx="1419">
                  <c:v>11079.883380959573</c:v>
                </c:pt>
                <c:pt idx="1420">
                  <c:v>10910.996176850686</c:v>
                </c:pt>
                <c:pt idx="1421">
                  <c:v>11277.307960852133</c:v>
                </c:pt>
                <c:pt idx="1422">
                  <c:v>11163.20391977072</c:v>
                </c:pt>
                <c:pt idx="1423">
                  <c:v>11226.86046729332</c:v>
                </c:pt>
                <c:pt idx="1424">
                  <c:v>11139.841162068124</c:v>
                </c:pt>
                <c:pt idx="1425">
                  <c:v>11005.685780701111</c:v>
                </c:pt>
                <c:pt idx="1426">
                  <c:v>11081.211685883154</c:v>
                </c:pt>
                <c:pt idx="1427">
                  <c:v>10991.211556903256</c:v>
                </c:pt>
                <c:pt idx="1428">
                  <c:v>11095.44711514902</c:v>
                </c:pt>
                <c:pt idx="1429">
                  <c:v>11182.604571339045</c:v>
                </c:pt>
                <c:pt idx="1430">
                  <c:v>11004.202914354137</c:v>
                </c:pt>
                <c:pt idx="1431">
                  <c:v>11113.292340124615</c:v>
                </c:pt>
                <c:pt idx="1432">
                  <c:v>11008.607270950335</c:v>
                </c:pt>
                <c:pt idx="1433">
                  <c:v>11152.795576942353</c:v>
                </c:pt>
                <c:pt idx="1434">
                  <c:v>11181.585773794382</c:v>
                </c:pt>
                <c:pt idx="1435">
                  <c:v>11076.938995798766</c:v>
                </c:pt>
                <c:pt idx="1436">
                  <c:v>11166.70300069109</c:v>
                </c:pt>
                <c:pt idx="1437">
                  <c:v>11130.275279404817</c:v>
                </c:pt>
                <c:pt idx="1438">
                  <c:v>11140.195461382287</c:v>
                </c:pt>
                <c:pt idx="1439">
                  <c:v>11019.120454876496</c:v>
                </c:pt>
                <c:pt idx="1440">
                  <c:v>10929.958336547357</c:v>
                </c:pt>
                <c:pt idx="1441">
                  <c:v>11002.12248776866</c:v>
                </c:pt>
                <c:pt idx="1442">
                  <c:v>11128.503861463576</c:v>
                </c:pt>
                <c:pt idx="1443">
                  <c:v>10978.530596117416</c:v>
                </c:pt>
                <c:pt idx="1444">
                  <c:v>11176.624739536839</c:v>
                </c:pt>
                <c:pt idx="1445">
                  <c:v>11052.787417657628</c:v>
                </c:pt>
                <c:pt idx="1446">
                  <c:v>10958.34838980781</c:v>
                </c:pt>
                <c:pt idx="1447">
                  <c:v>11144.358518026896</c:v>
                </c:pt>
                <c:pt idx="1448">
                  <c:v>11141.103355789835</c:v>
                </c:pt>
                <c:pt idx="1449">
                  <c:v>11000.019944095029</c:v>
                </c:pt>
                <c:pt idx="1450">
                  <c:v>11225.974371935674</c:v>
                </c:pt>
                <c:pt idx="1451">
                  <c:v>10971.471096995192</c:v>
                </c:pt>
                <c:pt idx="1452">
                  <c:v>11231.800519380855</c:v>
                </c:pt>
                <c:pt idx="1453">
                  <c:v>11157.423909664369</c:v>
                </c:pt>
                <c:pt idx="1454">
                  <c:v>10957.662395320434</c:v>
                </c:pt>
                <c:pt idx="1455">
                  <c:v>10882.145731778937</c:v>
                </c:pt>
                <c:pt idx="1456">
                  <c:v>11078.953571537035</c:v>
                </c:pt>
                <c:pt idx="1457">
                  <c:v>11038.000898676122</c:v>
                </c:pt>
                <c:pt idx="1458">
                  <c:v>11085.440168402374</c:v>
                </c:pt>
                <c:pt idx="1459">
                  <c:v>11217.202233562926</c:v>
                </c:pt>
                <c:pt idx="1460">
                  <c:v>10906.637472147439</c:v>
                </c:pt>
                <c:pt idx="1461">
                  <c:v>11285.152109670847</c:v>
                </c:pt>
                <c:pt idx="1462">
                  <c:v>11172.438952635874</c:v>
                </c:pt>
                <c:pt idx="1463">
                  <c:v>11146.417929582567</c:v>
                </c:pt>
                <c:pt idx="1464">
                  <c:v>11109.705480712677</c:v>
                </c:pt>
                <c:pt idx="1465">
                  <c:v>11062.660301207248</c:v>
                </c:pt>
                <c:pt idx="1466">
                  <c:v>11011.484525102329</c:v>
                </c:pt>
                <c:pt idx="1467">
                  <c:v>11159.284126929226</c:v>
                </c:pt>
                <c:pt idx="1468">
                  <c:v>11108.908407864008</c:v>
                </c:pt>
                <c:pt idx="1469">
                  <c:v>11054.027042418418</c:v>
                </c:pt>
                <c:pt idx="1470">
                  <c:v>11159.882057100818</c:v>
                </c:pt>
                <c:pt idx="1471">
                  <c:v>11142.47627589291</c:v>
                </c:pt>
                <c:pt idx="1472">
                  <c:v>11003.937327152049</c:v>
                </c:pt>
                <c:pt idx="1473">
                  <c:v>11171.398054781133</c:v>
                </c:pt>
                <c:pt idx="1474">
                  <c:v>11102.000549482935</c:v>
                </c:pt>
                <c:pt idx="1475">
                  <c:v>11107.579958772409</c:v>
                </c:pt>
                <c:pt idx="1476">
                  <c:v>11227.768719015661</c:v>
                </c:pt>
                <c:pt idx="1477">
                  <c:v>11106.738611332243</c:v>
                </c:pt>
                <c:pt idx="1478">
                  <c:v>11259.737368360415</c:v>
                </c:pt>
                <c:pt idx="1479">
                  <c:v>10999.533041406012</c:v>
                </c:pt>
                <c:pt idx="1480">
                  <c:v>11201.586080024475</c:v>
                </c:pt>
                <c:pt idx="1481">
                  <c:v>11053.96063380548</c:v>
                </c:pt>
                <c:pt idx="1482">
                  <c:v>11123.986804347463</c:v>
                </c:pt>
                <c:pt idx="1483">
                  <c:v>11153.061316033607</c:v>
                </c:pt>
                <c:pt idx="1484">
                  <c:v>11050.175369709232</c:v>
                </c:pt>
                <c:pt idx="1485">
                  <c:v>11095.402835762467</c:v>
                </c:pt>
                <c:pt idx="1486">
                  <c:v>10881.90237222472</c:v>
                </c:pt>
                <c:pt idx="1487">
                  <c:v>10758.917336308961</c:v>
                </c:pt>
                <c:pt idx="1488">
                  <c:v>11233.26262059454</c:v>
                </c:pt>
                <c:pt idx="1489">
                  <c:v>11118.562017951963</c:v>
                </c:pt>
                <c:pt idx="1490">
                  <c:v>11101.447043402926</c:v>
                </c:pt>
                <c:pt idx="1491">
                  <c:v>11186.923439252952</c:v>
                </c:pt>
                <c:pt idx="1492">
                  <c:v>11072.511411161857</c:v>
                </c:pt>
                <c:pt idx="1493">
                  <c:v>11027.088600082236</c:v>
                </c:pt>
                <c:pt idx="1494">
                  <c:v>11111.056082193933</c:v>
                </c:pt>
                <c:pt idx="1495">
                  <c:v>10957.374720668658</c:v>
                </c:pt>
                <c:pt idx="1496">
                  <c:v>10990.658275056823</c:v>
                </c:pt>
                <c:pt idx="1497">
                  <c:v>11122.082579908229</c:v>
                </c:pt>
                <c:pt idx="1498">
                  <c:v>11207.212192441746</c:v>
                </c:pt>
                <c:pt idx="1499">
                  <c:v>10952.749834317217</c:v>
                </c:pt>
                <c:pt idx="1500">
                  <c:v>11276.798324200539</c:v>
                </c:pt>
                <c:pt idx="1501">
                  <c:v>11037.336852074519</c:v>
                </c:pt>
                <c:pt idx="1502">
                  <c:v>11108.66485833488</c:v>
                </c:pt>
                <c:pt idx="1503">
                  <c:v>11108.377027379529</c:v>
                </c:pt>
                <c:pt idx="1504">
                  <c:v>11093.631666603158</c:v>
                </c:pt>
                <c:pt idx="1505">
                  <c:v>11095.889909437923</c:v>
                </c:pt>
                <c:pt idx="1506">
                  <c:v>11065.471704380307</c:v>
                </c:pt>
                <c:pt idx="1507">
                  <c:v>11121.750449259573</c:v>
                </c:pt>
                <c:pt idx="1508">
                  <c:v>10871.150482272255</c:v>
                </c:pt>
                <c:pt idx="1509">
                  <c:v>11189.027533861494</c:v>
                </c:pt>
                <c:pt idx="1510">
                  <c:v>11218.110442762059</c:v>
                </c:pt>
                <c:pt idx="1511">
                  <c:v>11142.0776853651</c:v>
                </c:pt>
                <c:pt idx="1512">
                  <c:v>11085.152363740721</c:v>
                </c:pt>
                <c:pt idx="1513">
                  <c:v>10999.04613952886</c:v>
                </c:pt>
                <c:pt idx="1514">
                  <c:v>11126.046040550378</c:v>
                </c:pt>
                <c:pt idx="1515">
                  <c:v>11120.886911683841</c:v>
                </c:pt>
                <c:pt idx="1516">
                  <c:v>11135.700327946462</c:v>
                </c:pt>
                <c:pt idx="1517">
                  <c:v>11134.083872084795</c:v>
                </c:pt>
                <c:pt idx="1518">
                  <c:v>11210.512619153807</c:v>
                </c:pt>
                <c:pt idx="1519">
                  <c:v>11028.261707113175</c:v>
                </c:pt>
                <c:pt idx="1520">
                  <c:v>11093.29957375348</c:v>
                </c:pt>
                <c:pt idx="1521">
                  <c:v>11029.412684807567</c:v>
                </c:pt>
                <c:pt idx="1522">
                  <c:v>10988.201716167119</c:v>
                </c:pt>
                <c:pt idx="1523">
                  <c:v>11138.091816947235</c:v>
                </c:pt>
                <c:pt idx="1524">
                  <c:v>11171.996016790274</c:v>
                </c:pt>
                <c:pt idx="1525">
                  <c:v>10865.597686852372</c:v>
                </c:pt>
                <c:pt idx="1526">
                  <c:v>11193.102890544156</c:v>
                </c:pt>
                <c:pt idx="1527">
                  <c:v>11200.456445411191</c:v>
                </c:pt>
                <c:pt idx="1528">
                  <c:v>11125.957470892337</c:v>
                </c:pt>
                <c:pt idx="1529">
                  <c:v>11154.987933542936</c:v>
                </c:pt>
                <c:pt idx="1530">
                  <c:v>10702.637183991612</c:v>
                </c:pt>
                <c:pt idx="1531">
                  <c:v>11235.522252346565</c:v>
                </c:pt>
                <c:pt idx="1532">
                  <c:v>10999.090403302333</c:v>
                </c:pt>
                <c:pt idx="1533">
                  <c:v>11167.677437872411</c:v>
                </c:pt>
                <c:pt idx="1534">
                  <c:v>11025.826962126917</c:v>
                </c:pt>
                <c:pt idx="1535">
                  <c:v>11033.396874864613</c:v>
                </c:pt>
                <c:pt idx="1536">
                  <c:v>11243.098850124099</c:v>
                </c:pt>
                <c:pt idx="1537">
                  <c:v>11171.398054781133</c:v>
                </c:pt>
                <c:pt idx="1538">
                  <c:v>11131.205279029959</c:v>
                </c:pt>
                <c:pt idx="1539">
                  <c:v>11210.977784116007</c:v>
                </c:pt>
                <c:pt idx="1540">
                  <c:v>11140.726911345375</c:v>
                </c:pt>
                <c:pt idx="1541">
                  <c:v>11050.418864645053</c:v>
                </c:pt>
                <c:pt idx="1542">
                  <c:v>11128.326720383609</c:v>
                </c:pt>
                <c:pt idx="1543">
                  <c:v>11006.371885608341</c:v>
                </c:pt>
                <c:pt idx="1544">
                  <c:v>11137.228220931473</c:v>
                </c:pt>
                <c:pt idx="1545">
                  <c:v>11192.992146147419</c:v>
                </c:pt>
                <c:pt idx="1546">
                  <c:v>11079.595582451138</c:v>
                </c:pt>
                <c:pt idx="1547">
                  <c:v>11057.878769856234</c:v>
                </c:pt>
                <c:pt idx="1548">
                  <c:v>11183.534781893042</c:v>
                </c:pt>
                <c:pt idx="1549">
                  <c:v>11229.430165542848</c:v>
                </c:pt>
                <c:pt idx="1550">
                  <c:v>11191.862556524535</c:v>
                </c:pt>
                <c:pt idx="1551">
                  <c:v>11060.446618704445</c:v>
                </c:pt>
                <c:pt idx="1552">
                  <c:v>10955.073333139251</c:v>
                </c:pt>
                <c:pt idx="1553">
                  <c:v>11186.569067411145</c:v>
                </c:pt>
                <c:pt idx="1554">
                  <c:v>11184.132776461787</c:v>
                </c:pt>
                <c:pt idx="1555">
                  <c:v>11169.914229980051</c:v>
                </c:pt>
                <c:pt idx="1556">
                  <c:v>10974.436509070452</c:v>
                </c:pt>
                <c:pt idx="1557">
                  <c:v>11049.599837089041</c:v>
                </c:pt>
                <c:pt idx="1558">
                  <c:v>11142.033397570147</c:v>
                </c:pt>
                <c:pt idx="1559">
                  <c:v>10859.093732265366</c:v>
                </c:pt>
                <c:pt idx="1560">
                  <c:v>10830.690164469052</c:v>
                </c:pt>
                <c:pt idx="1561">
                  <c:v>11177.754251007078</c:v>
                </c:pt>
                <c:pt idx="1562">
                  <c:v>11141.236218677705</c:v>
                </c:pt>
                <c:pt idx="1563">
                  <c:v>10871.615062950283</c:v>
                </c:pt>
                <c:pt idx="1564">
                  <c:v>11185.151585759428</c:v>
                </c:pt>
                <c:pt idx="1565">
                  <c:v>11048.692268885359</c:v>
                </c:pt>
                <c:pt idx="1566">
                  <c:v>11167.65529152636</c:v>
                </c:pt>
                <c:pt idx="1567">
                  <c:v>11148.233769800692</c:v>
                </c:pt>
                <c:pt idx="1568">
                  <c:v>11231.667601611502</c:v>
                </c:pt>
                <c:pt idx="1569">
                  <c:v>10950.160813350445</c:v>
                </c:pt>
                <c:pt idx="1570">
                  <c:v>11094.185155645129</c:v>
                </c:pt>
                <c:pt idx="1571">
                  <c:v>10972.998059275729</c:v>
                </c:pt>
                <c:pt idx="1572">
                  <c:v>11064.209889847558</c:v>
                </c:pt>
                <c:pt idx="1573">
                  <c:v>11121.750449259573</c:v>
                </c:pt>
                <c:pt idx="1574">
                  <c:v>11022.99383078085</c:v>
                </c:pt>
                <c:pt idx="1575">
                  <c:v>10898.119360257659</c:v>
                </c:pt>
                <c:pt idx="1576">
                  <c:v>11120.909053634907</c:v>
                </c:pt>
                <c:pt idx="1577">
                  <c:v>11231.113778509234</c:v>
                </c:pt>
                <c:pt idx="1578">
                  <c:v>11054.668993182562</c:v>
                </c:pt>
                <c:pt idx="1579">
                  <c:v>11034.835624124298</c:v>
                </c:pt>
                <c:pt idx="1580">
                  <c:v>11137.183934040642</c:v>
                </c:pt>
                <c:pt idx="1581">
                  <c:v>11185.660992176068</c:v>
                </c:pt>
                <c:pt idx="1582">
                  <c:v>11141.811958719651</c:v>
                </c:pt>
                <c:pt idx="1583">
                  <c:v>11071.736591503353</c:v>
                </c:pt>
                <c:pt idx="1584">
                  <c:v>11140.505473716068</c:v>
                </c:pt>
                <c:pt idx="1585">
                  <c:v>11039.993048027558</c:v>
                </c:pt>
                <c:pt idx="1586">
                  <c:v>11057.967315960537</c:v>
                </c:pt>
                <c:pt idx="1587">
                  <c:v>11115.572901173993</c:v>
                </c:pt>
                <c:pt idx="1588">
                  <c:v>11229.939678523442</c:v>
                </c:pt>
                <c:pt idx="1589">
                  <c:v>11214.521931926492</c:v>
                </c:pt>
                <c:pt idx="1590">
                  <c:v>11141.767670974419</c:v>
                </c:pt>
                <c:pt idx="1591">
                  <c:v>11178.485114419325</c:v>
                </c:pt>
                <c:pt idx="1592">
                  <c:v>10997.983810976135</c:v>
                </c:pt>
                <c:pt idx="1593">
                  <c:v>11155.718723684431</c:v>
                </c:pt>
                <c:pt idx="1594">
                  <c:v>10969.789234422007</c:v>
                </c:pt>
                <c:pt idx="1595">
                  <c:v>11156.16162792393</c:v>
                </c:pt>
                <c:pt idx="1596">
                  <c:v>10988.157454031805</c:v>
                </c:pt>
                <c:pt idx="1597">
                  <c:v>11179.415307687186</c:v>
                </c:pt>
                <c:pt idx="1598">
                  <c:v>11114.244416453059</c:v>
                </c:pt>
                <c:pt idx="1599">
                  <c:v>11129.323140646593</c:v>
                </c:pt>
                <c:pt idx="1600">
                  <c:v>11030.829279220239</c:v>
                </c:pt>
                <c:pt idx="1601">
                  <c:v>11012.391972764217</c:v>
                </c:pt>
                <c:pt idx="1602">
                  <c:v>11110.657543289775</c:v>
                </c:pt>
                <c:pt idx="1603">
                  <c:v>10888.00853872625</c:v>
                </c:pt>
                <c:pt idx="1604">
                  <c:v>11041.476101860999</c:v>
                </c:pt>
                <c:pt idx="1605">
                  <c:v>11147.990180662078</c:v>
                </c:pt>
                <c:pt idx="1606">
                  <c:v>11210.22466040628</c:v>
                </c:pt>
                <c:pt idx="1607">
                  <c:v>11206.769186064705</c:v>
                </c:pt>
                <c:pt idx="1608">
                  <c:v>11078.754327091367</c:v>
                </c:pt>
                <c:pt idx="1609">
                  <c:v>10891.504148626034</c:v>
                </c:pt>
                <c:pt idx="1610">
                  <c:v>11020.448463519439</c:v>
                </c:pt>
                <c:pt idx="1611">
                  <c:v>11259.626587911165</c:v>
                </c:pt>
                <c:pt idx="1612">
                  <c:v>11034.769220148844</c:v>
                </c:pt>
                <c:pt idx="1613">
                  <c:v>11197.554862185929</c:v>
                </c:pt>
                <c:pt idx="1614">
                  <c:v>10999.665832967947</c:v>
                </c:pt>
                <c:pt idx="1615">
                  <c:v>10800.475227537665</c:v>
                </c:pt>
                <c:pt idx="1616">
                  <c:v>11131.360279316497</c:v>
                </c:pt>
                <c:pt idx="1617">
                  <c:v>11023.613575836333</c:v>
                </c:pt>
                <c:pt idx="1618">
                  <c:v>11233.484152002202</c:v>
                </c:pt>
                <c:pt idx="1619">
                  <c:v>10807.354093739059</c:v>
                </c:pt>
                <c:pt idx="1620">
                  <c:v>11100.782837708619</c:v>
                </c:pt>
                <c:pt idx="1621">
                  <c:v>11216.050364178596</c:v>
                </c:pt>
                <c:pt idx="1622">
                  <c:v>10983.244398035864</c:v>
                </c:pt>
                <c:pt idx="1623">
                  <c:v>11160.12565872792</c:v>
                </c:pt>
                <c:pt idx="1624">
                  <c:v>11062.638164291717</c:v>
                </c:pt>
                <c:pt idx="1625">
                  <c:v>10998.293656405342</c:v>
                </c:pt>
                <c:pt idx="1626">
                  <c:v>11189.492652241801</c:v>
                </c:pt>
                <c:pt idx="1627">
                  <c:v>11037.801684528742</c:v>
                </c:pt>
                <c:pt idx="1628">
                  <c:v>11266.583724002716</c:v>
                </c:pt>
                <c:pt idx="1629">
                  <c:v>10870.066463196608</c:v>
                </c:pt>
                <c:pt idx="1630">
                  <c:v>10982.536216473762</c:v>
                </c:pt>
                <c:pt idx="1631">
                  <c:v>10727.757615222701</c:v>
                </c:pt>
                <c:pt idx="1632">
                  <c:v>11112.716667840343</c:v>
                </c:pt>
                <c:pt idx="1633">
                  <c:v>10968.54997323836</c:v>
                </c:pt>
                <c:pt idx="1634">
                  <c:v>10980.21250752356</c:v>
                </c:pt>
                <c:pt idx="1635">
                  <c:v>11001.126544137616</c:v>
                </c:pt>
                <c:pt idx="1636">
                  <c:v>11062.948081275894</c:v>
                </c:pt>
                <c:pt idx="1637">
                  <c:v>11220.236996907826</c:v>
                </c:pt>
                <c:pt idx="1638">
                  <c:v>11131.958138499596</c:v>
                </c:pt>
                <c:pt idx="1639">
                  <c:v>11180.611276180858</c:v>
                </c:pt>
                <c:pt idx="1640">
                  <c:v>11051.90197486497</c:v>
                </c:pt>
                <c:pt idx="1641">
                  <c:v>11197.045427947689</c:v>
                </c:pt>
                <c:pt idx="1642">
                  <c:v>11026.557383412508</c:v>
                </c:pt>
                <c:pt idx="1643">
                  <c:v>11153.836390119564</c:v>
                </c:pt>
                <c:pt idx="1644">
                  <c:v>11132.821715499123</c:v>
                </c:pt>
                <c:pt idx="1645">
                  <c:v>11017.460452786147</c:v>
                </c:pt>
                <c:pt idx="1646">
                  <c:v>11205.683824350886</c:v>
                </c:pt>
                <c:pt idx="1647">
                  <c:v>11093.365992288916</c:v>
                </c:pt>
                <c:pt idx="1648">
                  <c:v>10976.074137197633</c:v>
                </c:pt>
                <c:pt idx="1649">
                  <c:v>10816.887408378949</c:v>
                </c:pt>
                <c:pt idx="1650">
                  <c:v>11157.180310896318</c:v>
                </c:pt>
                <c:pt idx="1651">
                  <c:v>10950.448481277517</c:v>
                </c:pt>
                <c:pt idx="1652">
                  <c:v>11193.922400836251</c:v>
                </c:pt>
                <c:pt idx="1653">
                  <c:v>11152.839866769807</c:v>
                </c:pt>
                <c:pt idx="1654">
                  <c:v>11010.953337556324</c:v>
                </c:pt>
                <c:pt idx="1655">
                  <c:v>11225.575630274518</c:v>
                </c:pt>
                <c:pt idx="1656">
                  <c:v>11248.438087781975</c:v>
                </c:pt>
                <c:pt idx="1657">
                  <c:v>11012.901030025017</c:v>
                </c:pt>
                <c:pt idx="1658">
                  <c:v>11032.64430128415</c:v>
                </c:pt>
                <c:pt idx="1659">
                  <c:v>11030.652204527125</c:v>
                </c:pt>
                <c:pt idx="1660">
                  <c:v>11093.343852775191</c:v>
                </c:pt>
                <c:pt idx="1661">
                  <c:v>11069.057946749706</c:v>
                </c:pt>
                <c:pt idx="1662">
                  <c:v>11066.844211179765</c:v>
                </c:pt>
                <c:pt idx="1663">
                  <c:v>10936.043283057461</c:v>
                </c:pt>
                <c:pt idx="1664">
                  <c:v>11124.938922145457</c:v>
                </c:pt>
                <c:pt idx="1665">
                  <c:v>11089.159519032917</c:v>
                </c:pt>
                <c:pt idx="1666">
                  <c:v>11027.996097545605</c:v>
                </c:pt>
                <c:pt idx="1667">
                  <c:v>11247.640516149682</c:v>
                </c:pt>
                <c:pt idx="1668">
                  <c:v>11226.085133645827</c:v>
                </c:pt>
                <c:pt idx="1669">
                  <c:v>11210.623372623044</c:v>
                </c:pt>
                <c:pt idx="1670">
                  <c:v>10755.246143012371</c:v>
                </c:pt>
                <c:pt idx="1671">
                  <c:v>10934.317359038354</c:v>
                </c:pt>
                <c:pt idx="1672">
                  <c:v>11140.682623802975</c:v>
                </c:pt>
                <c:pt idx="1673">
                  <c:v>11150.669675137675</c:v>
                </c:pt>
                <c:pt idx="1674">
                  <c:v>11042.671404780165</c:v>
                </c:pt>
                <c:pt idx="1675">
                  <c:v>11236.275468554299</c:v>
                </c:pt>
                <c:pt idx="1676">
                  <c:v>10989.994338209322</c:v>
                </c:pt>
                <c:pt idx="1677">
                  <c:v>11149.363140937048</c:v>
                </c:pt>
                <c:pt idx="1678">
                  <c:v>10849.404399124975</c:v>
                </c:pt>
                <c:pt idx="1679">
                  <c:v>11229.895372996267</c:v>
                </c:pt>
                <c:pt idx="1680">
                  <c:v>11166.769439456926</c:v>
                </c:pt>
                <c:pt idx="1681">
                  <c:v>11145.443582083903</c:v>
                </c:pt>
                <c:pt idx="1682">
                  <c:v>11167.544559828533</c:v>
                </c:pt>
                <c:pt idx="1683">
                  <c:v>11142.498419830836</c:v>
                </c:pt>
                <c:pt idx="1684">
                  <c:v>11036.429324287827</c:v>
                </c:pt>
                <c:pt idx="1685">
                  <c:v>11203.690317273345</c:v>
                </c:pt>
                <c:pt idx="1686">
                  <c:v>11031.117025835334</c:v>
                </c:pt>
                <c:pt idx="1687">
                  <c:v>10711.415869395343</c:v>
                </c:pt>
                <c:pt idx="1688">
                  <c:v>11219.417384915891</c:v>
                </c:pt>
                <c:pt idx="1689">
                  <c:v>11036.672807061523</c:v>
                </c:pt>
                <c:pt idx="1690">
                  <c:v>11072.84347742619</c:v>
                </c:pt>
                <c:pt idx="1691">
                  <c:v>11148.455214692009</c:v>
                </c:pt>
                <c:pt idx="1692">
                  <c:v>11160.457843181384</c:v>
                </c:pt>
                <c:pt idx="1693">
                  <c:v>11175.05229190148</c:v>
                </c:pt>
                <c:pt idx="1694">
                  <c:v>11291.423236886341</c:v>
                </c:pt>
                <c:pt idx="1695">
                  <c:v>11143.893492103483</c:v>
                </c:pt>
                <c:pt idx="1696">
                  <c:v>11020.315662375964</c:v>
                </c:pt>
                <c:pt idx="1697">
                  <c:v>11028.748658639013</c:v>
                </c:pt>
                <c:pt idx="1698">
                  <c:v>10980.987075165698</c:v>
                </c:pt>
                <c:pt idx="1699">
                  <c:v>11013.387955206459</c:v>
                </c:pt>
                <c:pt idx="1700">
                  <c:v>11173.723471523066</c:v>
                </c:pt>
                <c:pt idx="1701">
                  <c:v>11076.894719582979</c:v>
                </c:pt>
                <c:pt idx="1702">
                  <c:v>11146.130053764922</c:v>
                </c:pt>
                <c:pt idx="1703">
                  <c:v>11093.166736734418</c:v>
                </c:pt>
                <c:pt idx="1704">
                  <c:v>11123.654671107532</c:v>
                </c:pt>
                <c:pt idx="1705">
                  <c:v>11168.740465028392</c:v>
                </c:pt>
                <c:pt idx="1706">
                  <c:v>10982.270648821479</c:v>
                </c:pt>
                <c:pt idx="1707">
                  <c:v>11158.752634748638</c:v>
                </c:pt>
                <c:pt idx="1708">
                  <c:v>11113.248057593741</c:v>
                </c:pt>
                <c:pt idx="1709">
                  <c:v>11026.004033779929</c:v>
                </c:pt>
                <c:pt idx="1710">
                  <c:v>11173.789912354998</c:v>
                </c:pt>
                <c:pt idx="1711">
                  <c:v>11157.866817174528</c:v>
                </c:pt>
                <c:pt idx="1712">
                  <c:v>10958.658194272144</c:v>
                </c:pt>
                <c:pt idx="1713">
                  <c:v>10539.993457843384</c:v>
                </c:pt>
                <c:pt idx="1714">
                  <c:v>11007.633437586692</c:v>
                </c:pt>
                <c:pt idx="1715">
                  <c:v>11111.100364333814</c:v>
                </c:pt>
                <c:pt idx="1716">
                  <c:v>11036.141572193936</c:v>
                </c:pt>
                <c:pt idx="1717">
                  <c:v>11203.778917191601</c:v>
                </c:pt>
                <c:pt idx="1718">
                  <c:v>11163.38108713417</c:v>
                </c:pt>
                <c:pt idx="1719">
                  <c:v>11045.084161665856</c:v>
                </c:pt>
                <c:pt idx="1720">
                  <c:v>11151.223293530826</c:v>
                </c:pt>
                <c:pt idx="1721">
                  <c:v>11100.649996779297</c:v>
                </c:pt>
                <c:pt idx="1722">
                  <c:v>11225.354107464324</c:v>
                </c:pt>
                <c:pt idx="1723">
                  <c:v>11178.485114419325</c:v>
                </c:pt>
                <c:pt idx="1724">
                  <c:v>11154.035695302831</c:v>
                </c:pt>
                <c:pt idx="1725">
                  <c:v>11036.451459076623</c:v>
                </c:pt>
                <c:pt idx="1726">
                  <c:v>11139.088277780351</c:v>
                </c:pt>
                <c:pt idx="1727">
                  <c:v>11004.734089487432</c:v>
                </c:pt>
                <c:pt idx="1728">
                  <c:v>11061.177131910348</c:v>
                </c:pt>
                <c:pt idx="1729">
                  <c:v>11175.916029374763</c:v>
                </c:pt>
                <c:pt idx="1730">
                  <c:v>11170.379308345426</c:v>
                </c:pt>
                <c:pt idx="1731">
                  <c:v>11192.08404422336</c:v>
                </c:pt>
                <c:pt idx="1732">
                  <c:v>11076.739752886648</c:v>
                </c:pt>
                <c:pt idx="1733">
                  <c:v>11209.515840549504</c:v>
                </c:pt>
                <c:pt idx="1734">
                  <c:v>11018.788453684478</c:v>
                </c:pt>
                <c:pt idx="1735">
                  <c:v>11094.472970421084</c:v>
                </c:pt>
                <c:pt idx="1736">
                  <c:v>11140.106886504176</c:v>
                </c:pt>
                <c:pt idx="1737">
                  <c:v>11137.250364379972</c:v>
                </c:pt>
                <c:pt idx="1738">
                  <c:v>11138.069673420567</c:v>
                </c:pt>
                <c:pt idx="1739">
                  <c:v>10989.131222537031</c:v>
                </c:pt>
                <c:pt idx="1740">
                  <c:v>11025.384283480727</c:v>
                </c:pt>
                <c:pt idx="1741">
                  <c:v>11173.745618464853</c:v>
                </c:pt>
                <c:pt idx="1742">
                  <c:v>11069.810621050123</c:v>
                </c:pt>
                <c:pt idx="1743">
                  <c:v>10975.58727385058</c:v>
                </c:pt>
                <c:pt idx="1744">
                  <c:v>11109.705480712677</c:v>
                </c:pt>
                <c:pt idx="1745">
                  <c:v>11108.66485833488</c:v>
                </c:pt>
                <c:pt idx="1746">
                  <c:v>11157.933253374438</c:v>
                </c:pt>
                <c:pt idx="1747">
                  <c:v>11138.357539428111</c:v>
                </c:pt>
                <c:pt idx="1748">
                  <c:v>11186.21469614122</c:v>
                </c:pt>
                <c:pt idx="1749">
                  <c:v>10985.789439424245</c:v>
                </c:pt>
                <c:pt idx="1750">
                  <c:v>11011.772252099476</c:v>
                </c:pt>
                <c:pt idx="1751">
                  <c:v>11204.687068477942</c:v>
                </c:pt>
                <c:pt idx="1752">
                  <c:v>11282.227134048111</c:v>
                </c:pt>
                <c:pt idx="1753">
                  <c:v>11130.917421619581</c:v>
                </c:pt>
                <c:pt idx="1754">
                  <c:v>10998.426447404045</c:v>
                </c:pt>
                <c:pt idx="1755">
                  <c:v>11142.919155045258</c:v>
                </c:pt>
                <c:pt idx="1756">
                  <c:v>11198.684481533955</c:v>
                </c:pt>
                <c:pt idx="1757">
                  <c:v>11066.246505736341</c:v>
                </c:pt>
                <c:pt idx="1758">
                  <c:v>11112.450973390603</c:v>
                </c:pt>
                <c:pt idx="1759">
                  <c:v>11081.410932205743</c:v>
                </c:pt>
                <c:pt idx="1760">
                  <c:v>11120.665492283373</c:v>
                </c:pt>
                <c:pt idx="1761">
                  <c:v>11074.21602242384</c:v>
                </c:pt>
                <c:pt idx="1762">
                  <c:v>11109.749762612313</c:v>
                </c:pt>
                <c:pt idx="1763">
                  <c:v>11146.262919483077</c:v>
                </c:pt>
                <c:pt idx="1764">
                  <c:v>11060.62371263243</c:v>
                </c:pt>
                <c:pt idx="1765">
                  <c:v>11109.749762612313</c:v>
                </c:pt>
                <c:pt idx="1766">
                  <c:v>11069.522833565217</c:v>
                </c:pt>
                <c:pt idx="1767">
                  <c:v>10876.703369782679</c:v>
                </c:pt>
                <c:pt idx="1768">
                  <c:v>11153.039171097736</c:v>
                </c:pt>
                <c:pt idx="1769">
                  <c:v>11202.33917307921</c:v>
                </c:pt>
                <c:pt idx="1770">
                  <c:v>11121.861159425645</c:v>
                </c:pt>
                <c:pt idx="1771">
                  <c:v>11176.934800939771</c:v>
                </c:pt>
                <c:pt idx="1772">
                  <c:v>11161.542982414747</c:v>
                </c:pt>
                <c:pt idx="1773">
                  <c:v>11046.390158177666</c:v>
                </c:pt>
                <c:pt idx="1774">
                  <c:v>11016.973520673255</c:v>
                </c:pt>
                <c:pt idx="1775">
                  <c:v>11075.079401169774</c:v>
                </c:pt>
                <c:pt idx="1776">
                  <c:v>11090.908517956173</c:v>
                </c:pt>
                <c:pt idx="1777">
                  <c:v>11254.065490779099</c:v>
                </c:pt>
                <c:pt idx="1778">
                  <c:v>11218.42056388482</c:v>
                </c:pt>
                <c:pt idx="1779">
                  <c:v>11304.453692397288</c:v>
                </c:pt>
                <c:pt idx="1780">
                  <c:v>10975.321712357023</c:v>
                </c:pt>
                <c:pt idx="1781">
                  <c:v>11021.355939662048</c:v>
                </c:pt>
                <c:pt idx="1782">
                  <c:v>11152.109085695733</c:v>
                </c:pt>
                <c:pt idx="1783">
                  <c:v>11089.934390504875</c:v>
                </c:pt>
                <c:pt idx="1784">
                  <c:v>11217.844625025044</c:v>
                </c:pt>
                <c:pt idx="1785">
                  <c:v>10917.523281285119</c:v>
                </c:pt>
                <c:pt idx="1786">
                  <c:v>11118.097041847455</c:v>
                </c:pt>
                <c:pt idx="1787">
                  <c:v>11086.082195339795</c:v>
                </c:pt>
                <c:pt idx="1788">
                  <c:v>10942.637285202445</c:v>
                </c:pt>
                <c:pt idx="1789">
                  <c:v>11195.605728994351</c:v>
                </c:pt>
                <c:pt idx="1790">
                  <c:v>11074.171746667102</c:v>
                </c:pt>
                <c:pt idx="1791">
                  <c:v>11035.056970823491</c:v>
                </c:pt>
                <c:pt idx="1792">
                  <c:v>11109.993313200997</c:v>
                </c:pt>
                <c:pt idx="1793">
                  <c:v>11061.664141819223</c:v>
                </c:pt>
                <c:pt idx="1794">
                  <c:v>11115.949306477063</c:v>
                </c:pt>
                <c:pt idx="1795">
                  <c:v>11035.499664749786</c:v>
                </c:pt>
                <c:pt idx="1796">
                  <c:v>11217.33514197861</c:v>
                </c:pt>
                <c:pt idx="1797">
                  <c:v>11052.875962095624</c:v>
                </c:pt>
                <c:pt idx="1798">
                  <c:v>11095.203578618137</c:v>
                </c:pt>
                <c:pt idx="1799">
                  <c:v>10935.932646618667</c:v>
                </c:pt>
                <c:pt idx="1800">
                  <c:v>11141.236218677705</c:v>
                </c:pt>
                <c:pt idx="1801">
                  <c:v>11231.003014069986</c:v>
                </c:pt>
                <c:pt idx="1802">
                  <c:v>11052.211879514234</c:v>
                </c:pt>
                <c:pt idx="1803">
                  <c:v>11108.000633553809</c:v>
                </c:pt>
                <c:pt idx="1804">
                  <c:v>11177.466335775514</c:v>
                </c:pt>
                <c:pt idx="1805">
                  <c:v>11238.778825043029</c:v>
                </c:pt>
                <c:pt idx="1806">
                  <c:v>11125.824616465867</c:v>
                </c:pt>
                <c:pt idx="1807">
                  <c:v>11165.352083331327</c:v>
                </c:pt>
                <c:pt idx="1808">
                  <c:v>10604.007612073934</c:v>
                </c:pt>
                <c:pt idx="1809">
                  <c:v>10965.31906607786</c:v>
                </c:pt>
                <c:pt idx="1810">
                  <c:v>10998.559238463071</c:v>
                </c:pt>
                <c:pt idx="1811">
                  <c:v>11062.948081275894</c:v>
                </c:pt>
                <c:pt idx="1812">
                  <c:v>11034.769220148844</c:v>
                </c:pt>
                <c:pt idx="1813">
                  <c:v>10978.309292687929</c:v>
                </c:pt>
                <c:pt idx="1814">
                  <c:v>11126.533174247077</c:v>
                </c:pt>
                <c:pt idx="1815">
                  <c:v>11027.243538466364</c:v>
                </c:pt>
                <c:pt idx="1816">
                  <c:v>11104.967362799713</c:v>
                </c:pt>
                <c:pt idx="1817">
                  <c:v>11055.997172009806</c:v>
                </c:pt>
                <c:pt idx="1818">
                  <c:v>11055.864353833609</c:v>
                </c:pt>
                <c:pt idx="1819">
                  <c:v>11203.933967137136</c:v>
                </c:pt>
                <c:pt idx="1820">
                  <c:v>10923.453104803011</c:v>
                </c:pt>
                <c:pt idx="1821">
                  <c:v>11250.830822072763</c:v>
                </c:pt>
                <c:pt idx="1822">
                  <c:v>10990.702537566389</c:v>
                </c:pt>
                <c:pt idx="1823">
                  <c:v>11184.730772652279</c:v>
                </c:pt>
                <c:pt idx="1824">
                  <c:v>11089.779416023646</c:v>
                </c:pt>
                <c:pt idx="1825">
                  <c:v>11205.528773130383</c:v>
                </c:pt>
                <c:pt idx="1826">
                  <c:v>11029.811101262761</c:v>
                </c:pt>
                <c:pt idx="1827">
                  <c:v>11148.43307019345</c:v>
                </c:pt>
                <c:pt idx="1828">
                  <c:v>8877.3324066806454</c:v>
                </c:pt>
                <c:pt idx="1829">
                  <c:v>11155.674433307138</c:v>
                </c:pt>
                <c:pt idx="1830">
                  <c:v>11259.382871146532</c:v>
                </c:pt>
                <c:pt idx="1831">
                  <c:v>10713.450254989237</c:v>
                </c:pt>
                <c:pt idx="1832">
                  <c:v>10951.466385318643</c:v>
                </c:pt>
                <c:pt idx="1833">
                  <c:v>11015.71192769849</c:v>
                </c:pt>
                <c:pt idx="1834">
                  <c:v>11143.118450934637</c:v>
                </c:pt>
                <c:pt idx="1835">
                  <c:v>11115.417910921882</c:v>
                </c:pt>
                <c:pt idx="1836">
                  <c:v>11062.79312273894</c:v>
                </c:pt>
                <c:pt idx="1837">
                  <c:v>11070.474747208798</c:v>
                </c:pt>
                <c:pt idx="1838">
                  <c:v>11028.128902298027</c:v>
                </c:pt>
                <c:pt idx="1839">
                  <c:v>11097.483975256846</c:v>
                </c:pt>
                <c:pt idx="1840">
                  <c:v>10598.856880966341</c:v>
                </c:pt>
                <c:pt idx="1841">
                  <c:v>10953.236661193509</c:v>
                </c:pt>
                <c:pt idx="1842">
                  <c:v>10986.851724013522</c:v>
                </c:pt>
                <c:pt idx="1843">
                  <c:v>11020.33779589557</c:v>
                </c:pt>
                <c:pt idx="1844">
                  <c:v>11073.086992952447</c:v>
                </c:pt>
                <c:pt idx="1845">
                  <c:v>11048.935762497524</c:v>
                </c:pt>
                <c:pt idx="1846">
                  <c:v>10986.077141125286</c:v>
                </c:pt>
                <c:pt idx="1847">
                  <c:v>11179.747520511622</c:v>
                </c:pt>
                <c:pt idx="1848">
                  <c:v>11194.963404863347</c:v>
                </c:pt>
                <c:pt idx="1849">
                  <c:v>10772.961104119446</c:v>
                </c:pt>
                <c:pt idx="1850">
                  <c:v>11019.651657589402</c:v>
                </c:pt>
                <c:pt idx="1851">
                  <c:v>11042.4943225392</c:v>
                </c:pt>
                <c:pt idx="1852">
                  <c:v>11085.351613087785</c:v>
                </c:pt>
                <c:pt idx="1853">
                  <c:v>11072.511411161857</c:v>
                </c:pt>
                <c:pt idx="1854">
                  <c:v>11174.542909825392</c:v>
                </c:pt>
                <c:pt idx="1855">
                  <c:v>10790.278827734743</c:v>
                </c:pt>
                <c:pt idx="1856">
                  <c:v>11080.392563713698</c:v>
                </c:pt>
                <c:pt idx="1857">
                  <c:v>11091.395583068223</c:v>
                </c:pt>
                <c:pt idx="1858">
                  <c:v>11062.682438124624</c:v>
                </c:pt>
                <c:pt idx="1859">
                  <c:v>10916.837375946845</c:v>
                </c:pt>
                <c:pt idx="1860">
                  <c:v>11229.74030372706</c:v>
                </c:pt>
                <c:pt idx="1861">
                  <c:v>11059.959611004557</c:v>
                </c:pt>
                <c:pt idx="1862">
                  <c:v>11001.015883944352</c:v>
                </c:pt>
                <c:pt idx="1863">
                  <c:v>11131.581708470401</c:v>
                </c:pt>
                <c:pt idx="1864">
                  <c:v>10971.338318031096</c:v>
                </c:pt>
                <c:pt idx="1865">
                  <c:v>11182.936788944406</c:v>
                </c:pt>
                <c:pt idx="1866">
                  <c:v>11186.746253260524</c:v>
                </c:pt>
                <c:pt idx="1867">
                  <c:v>11046.500836134053</c:v>
                </c:pt>
                <c:pt idx="1868">
                  <c:v>10986.718938231999</c:v>
                </c:pt>
                <c:pt idx="1869">
                  <c:v>11134.039585776372</c:v>
                </c:pt>
                <c:pt idx="1870">
                  <c:v>10853.010214536256</c:v>
                </c:pt>
                <c:pt idx="1871">
                  <c:v>11157.689654068367</c:v>
                </c:pt>
                <c:pt idx="1872">
                  <c:v>11126.57745917709</c:v>
                </c:pt>
                <c:pt idx="1873">
                  <c:v>11070.076271313701</c:v>
                </c:pt>
                <c:pt idx="1874">
                  <c:v>11241.481599015069</c:v>
                </c:pt>
                <c:pt idx="1875">
                  <c:v>10990.569750057612</c:v>
                </c:pt>
                <c:pt idx="1876">
                  <c:v>10964.832220028309</c:v>
                </c:pt>
                <c:pt idx="1877">
                  <c:v>11007.301449690329</c:v>
                </c:pt>
                <c:pt idx="1878">
                  <c:v>10950.957432879788</c:v>
                </c:pt>
                <c:pt idx="1879">
                  <c:v>10881.459900765223</c:v>
                </c:pt>
                <c:pt idx="1880">
                  <c:v>11116.591410966315</c:v>
                </c:pt>
                <c:pt idx="1881">
                  <c:v>11124.606787606928</c:v>
                </c:pt>
                <c:pt idx="1882">
                  <c:v>11042.073752672884</c:v>
                </c:pt>
                <c:pt idx="1883">
                  <c:v>11132.733143356347</c:v>
                </c:pt>
                <c:pt idx="1884">
                  <c:v>10886.371367082218</c:v>
                </c:pt>
                <c:pt idx="1885">
                  <c:v>10923.475231216215</c:v>
                </c:pt>
                <c:pt idx="1886">
                  <c:v>11014.251142787636</c:v>
                </c:pt>
                <c:pt idx="1887">
                  <c:v>10956.578084576278</c:v>
                </c:pt>
                <c:pt idx="1888">
                  <c:v>11082.207919021361</c:v>
                </c:pt>
                <c:pt idx="1889">
                  <c:v>10978.796160448454</c:v>
                </c:pt>
                <c:pt idx="1890">
                  <c:v>11187.366404859986</c:v>
                </c:pt>
                <c:pt idx="1891">
                  <c:v>11119.536256452986</c:v>
                </c:pt>
                <c:pt idx="1892">
                  <c:v>11119.691249298261</c:v>
                </c:pt>
                <c:pt idx="1893">
                  <c:v>11218.464866940136</c:v>
                </c:pt>
                <c:pt idx="1894">
                  <c:v>11080.658224675752</c:v>
                </c:pt>
                <c:pt idx="1895">
                  <c:v>11006.836667275918</c:v>
                </c:pt>
                <c:pt idx="1896">
                  <c:v>11176.292531368534</c:v>
                </c:pt>
                <c:pt idx="1897">
                  <c:v>11028.903597937882</c:v>
                </c:pt>
                <c:pt idx="1898">
                  <c:v>10979.437941886803</c:v>
                </c:pt>
                <c:pt idx="1899">
                  <c:v>11172.682567722728</c:v>
                </c:pt>
                <c:pt idx="1900">
                  <c:v>10959.145030490821</c:v>
                </c:pt>
                <c:pt idx="1901">
                  <c:v>11001.281468478766</c:v>
                </c:pt>
                <c:pt idx="1902">
                  <c:v>10984.904205167884</c:v>
                </c:pt>
                <c:pt idx="1903">
                  <c:v>11120.931195587962</c:v>
                </c:pt>
                <c:pt idx="1904">
                  <c:v>11106.672189286359</c:v>
                </c:pt>
                <c:pt idx="1905">
                  <c:v>11021.355939662048</c:v>
                </c:pt>
                <c:pt idx="1906">
                  <c:v>10963.947047385131</c:v>
                </c:pt>
                <c:pt idx="1907">
                  <c:v>10843.343175748847</c:v>
                </c:pt>
                <c:pt idx="1908">
                  <c:v>10938.079000476642</c:v>
                </c:pt>
                <c:pt idx="1909">
                  <c:v>11060.380208511577</c:v>
                </c:pt>
                <c:pt idx="1910">
                  <c:v>11006.79240232303</c:v>
                </c:pt>
                <c:pt idx="1911">
                  <c:v>11302.281884151857</c:v>
                </c:pt>
                <c:pt idx="1912">
                  <c:v>11070.563297489169</c:v>
                </c:pt>
                <c:pt idx="1913">
                  <c:v>11271.059467840625</c:v>
                </c:pt>
                <c:pt idx="1914">
                  <c:v>11117.122809049712</c:v>
                </c:pt>
                <c:pt idx="1915">
                  <c:v>11167.766023278286</c:v>
                </c:pt>
                <c:pt idx="1916">
                  <c:v>11044.530775187874</c:v>
                </c:pt>
                <c:pt idx="1917">
                  <c:v>11014.605271778357</c:v>
                </c:pt>
                <c:pt idx="1918">
                  <c:v>10820.71407900259</c:v>
                </c:pt>
                <c:pt idx="1919">
                  <c:v>10944.518150200114</c:v>
                </c:pt>
                <c:pt idx="1920">
                  <c:v>10942.504518689429</c:v>
                </c:pt>
                <c:pt idx="1921">
                  <c:v>11073.286233095787</c:v>
                </c:pt>
                <c:pt idx="1922">
                  <c:v>10553.122500680482</c:v>
                </c:pt>
                <c:pt idx="1923">
                  <c:v>11155.408691221395</c:v>
                </c:pt>
                <c:pt idx="1924">
                  <c:v>11018.035919082289</c:v>
                </c:pt>
                <c:pt idx="1925">
                  <c:v>11011.639454988075</c:v>
                </c:pt>
                <c:pt idx="1926">
                  <c:v>11122.569705676186</c:v>
                </c:pt>
                <c:pt idx="1927">
                  <c:v>11112.318126272432</c:v>
                </c:pt>
                <c:pt idx="1928">
                  <c:v>11143.118450934637</c:v>
                </c:pt>
                <c:pt idx="1929">
                  <c:v>10962.398001438411</c:v>
                </c:pt>
                <c:pt idx="1930">
                  <c:v>11062.195426365193</c:v>
                </c:pt>
                <c:pt idx="1931">
                  <c:v>11125.824616465867</c:v>
                </c:pt>
                <c:pt idx="1932">
                  <c:v>10977.224908243432</c:v>
                </c:pt>
                <c:pt idx="1933">
                  <c:v>10910.199657900239</c:v>
                </c:pt>
                <c:pt idx="1934">
                  <c:v>11043.601088413339</c:v>
                </c:pt>
                <c:pt idx="1935">
                  <c:v>11099.454431555085</c:v>
                </c:pt>
                <c:pt idx="1936">
                  <c:v>11148.610226240551</c:v>
                </c:pt>
                <c:pt idx="1937">
                  <c:v>10981.119858391559</c:v>
                </c:pt>
                <c:pt idx="1938">
                  <c:v>10964.124081708205</c:v>
                </c:pt>
                <c:pt idx="1939">
                  <c:v>11129.300997929458</c:v>
                </c:pt>
                <c:pt idx="1940">
                  <c:v>11187.100625388432</c:v>
                </c:pt>
                <c:pt idx="1941">
                  <c:v>11227.148449110144</c:v>
                </c:pt>
                <c:pt idx="1942">
                  <c:v>10978.35355336075</c:v>
                </c:pt>
                <c:pt idx="1943">
                  <c:v>11083.204155976397</c:v>
                </c:pt>
                <c:pt idx="1944">
                  <c:v>11087.698339175702</c:v>
                </c:pt>
                <c:pt idx="1945">
                  <c:v>11051.791294718698</c:v>
                </c:pt>
                <c:pt idx="1946">
                  <c:v>11132.910287674551</c:v>
                </c:pt>
                <c:pt idx="1947">
                  <c:v>10841.285923635154</c:v>
                </c:pt>
                <c:pt idx="1948">
                  <c:v>11069.766346032095</c:v>
                </c:pt>
                <c:pt idx="1949">
                  <c:v>11131.913852583251</c:v>
                </c:pt>
                <c:pt idx="1950">
                  <c:v>11221.521800613615</c:v>
                </c:pt>
                <c:pt idx="1951">
                  <c:v>10956.954273584966</c:v>
                </c:pt>
                <c:pt idx="1952">
                  <c:v>10944.872196644035</c:v>
                </c:pt>
                <c:pt idx="1953">
                  <c:v>10962.021805751148</c:v>
                </c:pt>
                <c:pt idx="1954">
                  <c:v>11115.130072140289</c:v>
                </c:pt>
                <c:pt idx="1955">
                  <c:v>11008.496607902687</c:v>
                </c:pt>
                <c:pt idx="1956">
                  <c:v>11130.961707352655</c:v>
                </c:pt>
                <c:pt idx="1957">
                  <c:v>11199.193919651243</c:v>
                </c:pt>
                <c:pt idx="1958">
                  <c:v>11228.411143402403</c:v>
                </c:pt>
                <c:pt idx="1959">
                  <c:v>10984.727158632868</c:v>
                </c:pt>
                <c:pt idx="1960">
                  <c:v>11132.777429423653</c:v>
                </c:pt>
                <c:pt idx="1961">
                  <c:v>11224.800301484627</c:v>
                </c:pt>
                <c:pt idx="1962">
                  <c:v>11138.733980117133</c:v>
                </c:pt>
                <c:pt idx="1963">
                  <c:v>11139.885449453484</c:v>
                </c:pt>
                <c:pt idx="1964">
                  <c:v>11065.825899006366</c:v>
                </c:pt>
                <c:pt idx="1965">
                  <c:v>11152.950591375322</c:v>
                </c:pt>
                <c:pt idx="1966">
                  <c:v>11171.353761362123</c:v>
                </c:pt>
                <c:pt idx="1967">
                  <c:v>11111.299634060833</c:v>
                </c:pt>
                <c:pt idx="1968">
                  <c:v>10971.869434237391</c:v>
                </c:pt>
                <c:pt idx="1969">
                  <c:v>11131.028135967472</c:v>
                </c:pt>
                <c:pt idx="1970">
                  <c:v>10980.345290405457</c:v>
                </c:pt>
                <c:pt idx="1971">
                  <c:v>10887.366943466155</c:v>
                </c:pt>
                <c:pt idx="1972">
                  <c:v>11005.243133236312</c:v>
                </c:pt>
                <c:pt idx="1973">
                  <c:v>10751.110566643523</c:v>
                </c:pt>
                <c:pt idx="1974">
                  <c:v>10555.155998386062</c:v>
                </c:pt>
                <c:pt idx="1975">
                  <c:v>10343.117995573773</c:v>
                </c:pt>
                <c:pt idx="1976">
                  <c:v>10103.877115045705</c:v>
                </c:pt>
                <c:pt idx="1977">
                  <c:v>9990.3937242002448</c:v>
                </c:pt>
                <c:pt idx="1978">
                  <c:v>9852.7803209716731</c:v>
                </c:pt>
                <c:pt idx="1979">
                  <c:v>9709.6643289740277</c:v>
                </c:pt>
                <c:pt idx="1980">
                  <c:v>9562.545167107728</c:v>
                </c:pt>
                <c:pt idx="1981">
                  <c:v>9455.058162420024</c:v>
                </c:pt>
                <c:pt idx="1982">
                  <c:v>9327.5591222123876</c:v>
                </c:pt>
                <c:pt idx="1983">
                  <c:v>9234.3435405158216</c:v>
                </c:pt>
                <c:pt idx="1984">
                  <c:v>9111.7006441359881</c:v>
                </c:pt>
                <c:pt idx="1985">
                  <c:v>9059.6454317549633</c:v>
                </c:pt>
                <c:pt idx="1986">
                  <c:v>8972.0152780052013</c:v>
                </c:pt>
                <c:pt idx="1987">
                  <c:v>8888.1068608243477</c:v>
                </c:pt>
                <c:pt idx="1988">
                  <c:v>8857.275342937839</c:v>
                </c:pt>
                <c:pt idx="1989">
                  <c:v>8770.6065830205225</c:v>
                </c:pt>
                <c:pt idx="1990">
                  <c:v>8721.6553893000582</c:v>
                </c:pt>
                <c:pt idx="1991">
                  <c:v>8723.0986783641838</c:v>
                </c:pt>
                <c:pt idx="1992">
                  <c:v>8628.0794090772833</c:v>
                </c:pt>
                <c:pt idx="1993">
                  <c:v>8227.5777765510775</c:v>
                </c:pt>
                <c:pt idx="1994">
                  <c:v>8606.4948519188929</c:v>
                </c:pt>
                <c:pt idx="1995">
                  <c:v>8489.7571714012938</c:v>
                </c:pt>
                <c:pt idx="1996">
                  <c:v>8404.3450371374529</c:v>
                </c:pt>
                <c:pt idx="1997">
                  <c:v>8306.6541967239864</c:v>
                </c:pt>
                <c:pt idx="1998">
                  <c:v>8173.2711716731828</c:v>
                </c:pt>
                <c:pt idx="1999">
                  <c:v>8068.6810529505938</c:v>
                </c:pt>
                <c:pt idx="2000">
                  <c:v>7936.3391199002144</c:v>
                </c:pt>
                <c:pt idx="2001">
                  <c:v>7754.6591907825905</c:v>
                </c:pt>
                <c:pt idx="2002">
                  <c:v>7585.9509096470238</c:v>
                </c:pt>
                <c:pt idx="2003">
                  <c:v>7450.1131224625869</c:v>
                </c:pt>
                <c:pt idx="2004">
                  <c:v>7289.0597500029262</c:v>
                </c:pt>
                <c:pt idx="2005">
                  <c:v>7166.1525755964276</c:v>
                </c:pt>
                <c:pt idx="2006">
                  <c:v>7030.9179220259248</c:v>
                </c:pt>
                <c:pt idx="2007">
                  <c:v>6890.9834163921651</c:v>
                </c:pt>
                <c:pt idx="2008">
                  <c:v>6786.8324534142348</c:v>
                </c:pt>
                <c:pt idx="2009">
                  <c:v>6681.9819228330289</c:v>
                </c:pt>
                <c:pt idx="2010">
                  <c:v>6597.7183092833975</c:v>
                </c:pt>
                <c:pt idx="2011">
                  <c:v>6529.5402064498876</c:v>
                </c:pt>
                <c:pt idx="2012">
                  <c:v>6440.370839408869</c:v>
                </c:pt>
                <c:pt idx="2013">
                  <c:v>6364.9851264520194</c:v>
                </c:pt>
                <c:pt idx="2014">
                  <c:v>6307.6586235961622</c:v>
                </c:pt>
                <c:pt idx="2015">
                  <c:v>6244.0789247649927</c:v>
                </c:pt>
                <c:pt idx="2016">
                  <c:v>6212.6246858872655</c:v>
                </c:pt>
                <c:pt idx="2017">
                  <c:v>6135.6315834690622</c:v>
                </c:pt>
                <c:pt idx="2018">
                  <c:v>6096.5946610234987</c:v>
                </c:pt>
                <c:pt idx="2019">
                  <c:v>6026.0330562900299</c:v>
                </c:pt>
                <c:pt idx="2020">
                  <c:v>5989.7837363182152</c:v>
                </c:pt>
                <c:pt idx="2021">
                  <c:v>5921.2567741387902</c:v>
                </c:pt>
                <c:pt idx="2022">
                  <c:v>5834.8043192171426</c:v>
                </c:pt>
                <c:pt idx="2023">
                  <c:v>5728.8238472284384</c:v>
                </c:pt>
                <c:pt idx="2024">
                  <c:v>5575.0669822890559</c:v>
                </c:pt>
                <c:pt idx="2025">
                  <c:v>5414.1800452548832</c:v>
                </c:pt>
                <c:pt idx="2026">
                  <c:v>5274.6100194759201</c:v>
                </c:pt>
                <c:pt idx="2027">
                  <c:v>5136.6138106011749</c:v>
                </c:pt>
                <c:pt idx="2028">
                  <c:v>5017.6374122038715</c:v>
                </c:pt>
                <c:pt idx="2029">
                  <c:v>4906.160010706295</c:v>
                </c:pt>
                <c:pt idx="2030">
                  <c:v>4797.122092408531</c:v>
                </c:pt>
                <c:pt idx="2031">
                  <c:v>4660.1839044512872</c:v>
                </c:pt>
                <c:pt idx="2032">
                  <c:v>4688.5697661661015</c:v>
                </c:pt>
                <c:pt idx="2033">
                  <c:v>4659.1374283769464</c:v>
                </c:pt>
                <c:pt idx="2034">
                  <c:v>4611.8307280259278</c:v>
                </c:pt>
                <c:pt idx="2035">
                  <c:v>4581.6961423151761</c:v>
                </c:pt>
                <c:pt idx="2036">
                  <c:v>4547.9788884048194</c:v>
                </c:pt>
                <c:pt idx="2037">
                  <c:v>4495.8755081928875</c:v>
                </c:pt>
                <c:pt idx="2038">
                  <c:v>4458.6483220165774</c:v>
                </c:pt>
                <c:pt idx="2039">
                  <c:v>4360.4823309061039</c:v>
                </c:pt>
                <c:pt idx="2040">
                  <c:v>4238.1178621673298</c:v>
                </c:pt>
                <c:pt idx="2041">
                  <c:v>4151.6214824695935</c:v>
                </c:pt>
                <c:pt idx="2042">
                  <c:v>4008.2524235863143</c:v>
                </c:pt>
                <c:pt idx="2043">
                  <c:v>3876.5065837057255</c:v>
                </c:pt>
                <c:pt idx="2044">
                  <c:v>3763.2443412864236</c:v>
                </c:pt>
                <c:pt idx="2045">
                  <c:v>3679.7666099934809</c:v>
                </c:pt>
                <c:pt idx="2046">
                  <c:v>3585.2036200606703</c:v>
                </c:pt>
                <c:pt idx="2047">
                  <c:v>3554.9767054057511</c:v>
                </c:pt>
              </c:numCache>
            </c:numRef>
          </c:yVal>
          <c:smooth val="0"/>
        </c:ser>
        <c:ser>
          <c:idx val="6"/>
          <c:order val="2"/>
          <c:tx>
            <c:strRef>
              <c:f>data!$Z$6</c:f>
              <c:strCache>
                <c:ptCount val="1"/>
                <c:pt idx="0">
                  <c:v>Tail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data!$Z$7:$Z$2054</c:f>
              <c:numCache>
                <c:formatCode>General</c:formatCode>
                <c:ptCount val="2048"/>
                <c:pt idx="0">
                  <c:v>2.0315385015454497E-2</c:v>
                </c:pt>
                <c:pt idx="1">
                  <c:v>2.087241812878159E-2</c:v>
                </c:pt>
                <c:pt idx="2">
                  <c:v>2.1433420859412348E-2</c:v>
                </c:pt>
                <c:pt idx="3">
                  <c:v>2.2027342593775978E-2</c:v>
                </c:pt>
                <c:pt idx="4">
                  <c:v>2.2635243709166718E-2</c:v>
                </c:pt>
                <c:pt idx="5">
                  <c:v>2.3489605113192629E-2</c:v>
                </c:pt>
                <c:pt idx="6">
                  <c:v>2.439974359878588E-2</c:v>
                </c:pt>
                <c:pt idx="7">
                  <c:v>2.5436502916531101E-2</c:v>
                </c:pt>
                <c:pt idx="8">
                  <c:v>2.6412570325334932E-2</c:v>
                </c:pt>
                <c:pt idx="9">
                  <c:v>2.723686030507973E-2</c:v>
                </c:pt>
                <c:pt idx="10">
                  <c:v>2.8048580441794695E-2</c:v>
                </c:pt>
                <c:pt idx="11">
                  <c:v>2.8775871158347857E-2</c:v>
                </c:pt>
                <c:pt idx="12">
                  <c:v>2.9455430410497647E-2</c:v>
                </c:pt>
                <c:pt idx="13">
                  <c:v>3.0114124907085808E-2</c:v>
                </c:pt>
                <c:pt idx="14">
                  <c:v>3.0842505572787234E-2</c:v>
                </c:pt>
                <c:pt idx="15">
                  <c:v>3.1601217111989717E-2</c:v>
                </c:pt>
                <c:pt idx="16">
                  <c:v>3.2305587077335066E-2</c:v>
                </c:pt>
                <c:pt idx="17">
                  <c:v>3.308633317915919E-2</c:v>
                </c:pt>
                <c:pt idx="18">
                  <c:v>3.3730023658867646E-2</c:v>
                </c:pt>
                <c:pt idx="19">
                  <c:v>3.4280995737315564E-2</c:v>
                </c:pt>
                <c:pt idx="20">
                  <c:v>3.4813268120407817E-2</c:v>
                </c:pt>
                <c:pt idx="21">
                  <c:v>3.5442763917954666E-2</c:v>
                </c:pt>
                <c:pt idx="22">
                  <c:v>3.6082864591742286E-2</c:v>
                </c:pt>
                <c:pt idx="23">
                  <c:v>3.66499298953568E-2</c:v>
                </c:pt>
                <c:pt idx="24">
                  <c:v>3.7107231938707456E-2</c:v>
                </c:pt>
                <c:pt idx="25">
                  <c:v>3.7613104786301275E-2</c:v>
                </c:pt>
                <c:pt idx="26">
                  <c:v>3.8086500134012422E-2</c:v>
                </c:pt>
                <c:pt idx="27">
                  <c:v>3.8704156190283681E-2</c:v>
                </c:pt>
                <c:pt idx="28">
                  <c:v>3.9387236458447598E-2</c:v>
                </c:pt>
                <c:pt idx="29">
                  <c:v>4.0097231274753953E-2</c:v>
                </c:pt>
                <c:pt idx="30">
                  <c:v>4.0774175037371005E-2</c:v>
                </c:pt>
                <c:pt idx="31">
                  <c:v>4.1533496549708983E-2</c:v>
                </c:pt>
                <c:pt idx="32">
                  <c:v>4.2332362629683318E-2</c:v>
                </c:pt>
                <c:pt idx="33">
                  <c:v>4.3175226203807197E-2</c:v>
                </c:pt>
                <c:pt idx="34">
                  <c:v>4.4194182329211754E-2</c:v>
                </c:pt>
                <c:pt idx="35">
                  <c:v>4.5285998930864567E-2</c:v>
                </c:pt>
                <c:pt idx="36">
                  <c:v>4.64084459828909E-2</c:v>
                </c:pt>
                <c:pt idx="37">
                  <c:v>4.7650652769806928E-2</c:v>
                </c:pt>
                <c:pt idx="38">
                  <c:v>4.8985753743292226E-2</c:v>
                </c:pt>
                <c:pt idx="39">
                  <c:v>5.0384155185528086E-2</c:v>
                </c:pt>
                <c:pt idx="40">
                  <c:v>5.211134408871744E-2</c:v>
                </c:pt>
                <c:pt idx="41">
                  <c:v>5.3866226235282519E-2</c:v>
                </c:pt>
                <c:pt idx="42">
                  <c:v>5.5574030730305604E-2</c:v>
                </c:pt>
                <c:pt idx="43">
                  <c:v>5.7315080151286564E-2</c:v>
                </c:pt>
                <c:pt idx="44">
                  <c:v>5.9182537909711043E-2</c:v>
                </c:pt>
                <c:pt idx="45">
                  <c:v>6.1175330768713419E-2</c:v>
                </c:pt>
                <c:pt idx="46">
                  <c:v>6.3063726435750339E-2</c:v>
                </c:pt>
                <c:pt idx="47">
                  <c:v>6.5168360306662843E-2</c:v>
                </c:pt>
                <c:pt idx="48">
                  <c:v>6.7351306885723508E-2</c:v>
                </c:pt>
                <c:pt idx="49">
                  <c:v>6.9631872705341949E-2</c:v>
                </c:pt>
                <c:pt idx="50">
                  <c:v>7.1818056626620844E-2</c:v>
                </c:pt>
                <c:pt idx="51">
                  <c:v>7.3857115870798906E-2</c:v>
                </c:pt>
                <c:pt idx="52">
                  <c:v>7.6004530291135047E-2</c:v>
                </c:pt>
                <c:pt idx="53">
                  <c:v>7.825500477258511E-2</c:v>
                </c:pt>
                <c:pt idx="54">
                  <c:v>8.0406399457776695E-2</c:v>
                </c:pt>
                <c:pt idx="55">
                  <c:v>8.2660550080576392E-2</c:v>
                </c:pt>
                <c:pt idx="56">
                  <c:v>8.4967411516718327E-2</c:v>
                </c:pt>
                <c:pt idx="57">
                  <c:v>8.7171338898034967E-2</c:v>
                </c:pt>
                <c:pt idx="58">
                  <c:v>8.947504360764362E-2</c:v>
                </c:pt>
                <c:pt idx="59">
                  <c:v>9.201071071980535E-2</c:v>
                </c:pt>
                <c:pt idx="60">
                  <c:v>9.4776619446961516E-2</c:v>
                </c:pt>
                <c:pt idx="61">
                  <c:v>9.7837143029812501E-2</c:v>
                </c:pt>
                <c:pt idx="62">
                  <c:v>0.10093131066609337</c:v>
                </c:pt>
                <c:pt idx="63">
                  <c:v>0.104314723603913</c:v>
                </c:pt>
                <c:pt idx="64">
                  <c:v>0.10767377611240168</c:v>
                </c:pt>
                <c:pt idx="65">
                  <c:v>0.11124252865835109</c:v>
                </c:pt>
                <c:pt idx="66">
                  <c:v>0.11493464022575101</c:v>
                </c:pt>
                <c:pt idx="67">
                  <c:v>0.11878266417992973</c:v>
                </c:pt>
                <c:pt idx="68">
                  <c:v>0.12283481491827022</c:v>
                </c:pt>
                <c:pt idx="69">
                  <c:v>0.1270839213977713</c:v>
                </c:pt>
                <c:pt idx="70">
                  <c:v>0.131389114841614</c:v>
                </c:pt>
                <c:pt idx="71">
                  <c:v>0.13570573116703391</c:v>
                </c:pt>
                <c:pt idx="72">
                  <c:v>0.14016697393983163</c:v>
                </c:pt>
                <c:pt idx="73">
                  <c:v>0.14471535826196746</c:v>
                </c:pt>
                <c:pt idx="74">
                  <c:v>0.14929353902573372</c:v>
                </c:pt>
                <c:pt idx="75">
                  <c:v>0.15395966312481132</c:v>
                </c:pt>
                <c:pt idx="76">
                  <c:v>0.15899861441823063</c:v>
                </c:pt>
                <c:pt idx="77">
                  <c:v>0.16423816859351492</c:v>
                </c:pt>
                <c:pt idx="78">
                  <c:v>0.16955412511124762</c:v>
                </c:pt>
                <c:pt idx="79">
                  <c:v>0.17520343681374015</c:v>
                </c:pt>
                <c:pt idx="80">
                  <c:v>0.181090002256837</c:v>
                </c:pt>
                <c:pt idx="81">
                  <c:v>0.18702482143714994</c:v>
                </c:pt>
                <c:pt idx="82">
                  <c:v>0.19311416523335825</c:v>
                </c:pt>
                <c:pt idx="83">
                  <c:v>0.19930666649317708</c:v>
                </c:pt>
                <c:pt idx="84">
                  <c:v>0.20579249594164245</c:v>
                </c:pt>
                <c:pt idx="85">
                  <c:v>0.21243202404701597</c:v>
                </c:pt>
                <c:pt idx="86">
                  <c:v>0.21908615436006221</c:v>
                </c:pt>
                <c:pt idx="87">
                  <c:v>0.22607124596349312</c:v>
                </c:pt>
                <c:pt idx="88">
                  <c:v>0.23337003958118596</c:v>
                </c:pt>
                <c:pt idx="89">
                  <c:v>0.24071296005439421</c:v>
                </c:pt>
                <c:pt idx="90">
                  <c:v>0.24840219249014389</c:v>
                </c:pt>
                <c:pt idx="91">
                  <c:v>0.25622107504523972</c:v>
                </c:pt>
                <c:pt idx="92">
                  <c:v>0.2642663163276126</c:v>
                </c:pt>
                <c:pt idx="93">
                  <c:v>0.27264229821402164</c:v>
                </c:pt>
                <c:pt idx="94">
                  <c:v>0.2812772662500177</c:v>
                </c:pt>
                <c:pt idx="95">
                  <c:v>0.28972642054251113</c:v>
                </c:pt>
                <c:pt idx="96">
                  <c:v>0.29839803483951538</c:v>
                </c:pt>
                <c:pt idx="97">
                  <c:v>0.30716119537010472</c:v>
                </c:pt>
                <c:pt idx="98">
                  <c:v>0.31645349748850871</c:v>
                </c:pt>
                <c:pt idx="99">
                  <c:v>0.32583666459415339</c:v>
                </c:pt>
                <c:pt idx="100">
                  <c:v>0.33521769727051698</c:v>
                </c:pt>
                <c:pt idx="101">
                  <c:v>0.34497177167513582</c:v>
                </c:pt>
                <c:pt idx="102">
                  <c:v>0.35465639531660154</c:v>
                </c:pt>
                <c:pt idx="103">
                  <c:v>0.36460189885374611</c:v>
                </c:pt>
                <c:pt idx="104">
                  <c:v>0.37471410606295946</c:v>
                </c:pt>
                <c:pt idx="105">
                  <c:v>0.38483918912801068</c:v>
                </c:pt>
                <c:pt idx="106">
                  <c:v>0.39552597991444621</c:v>
                </c:pt>
                <c:pt idx="107">
                  <c:v>0.40617128676185488</c:v>
                </c:pt>
                <c:pt idx="108">
                  <c:v>0.41738287154595166</c:v>
                </c:pt>
                <c:pt idx="109">
                  <c:v>0.42881552465249223</c:v>
                </c:pt>
                <c:pt idx="110">
                  <c:v>0.44016764440450856</c:v>
                </c:pt>
                <c:pt idx="111">
                  <c:v>0.4519709095492801</c:v>
                </c:pt>
                <c:pt idx="112">
                  <c:v>0.46399424589738719</c:v>
                </c:pt>
                <c:pt idx="113">
                  <c:v>0.47659497671397821</c:v>
                </c:pt>
                <c:pt idx="114">
                  <c:v>0.48911887941956178</c:v>
                </c:pt>
                <c:pt idx="115">
                  <c:v>0.50209350211644677</c:v>
                </c:pt>
                <c:pt idx="116">
                  <c:v>0.51535169853002905</c:v>
                </c:pt>
                <c:pt idx="117">
                  <c:v>0.52886061606943791</c:v>
                </c:pt>
                <c:pt idx="118">
                  <c:v>0.54297743787151032</c:v>
                </c:pt>
                <c:pt idx="119">
                  <c:v>0.55716686243947755</c:v>
                </c:pt>
                <c:pt idx="120">
                  <c:v>0.57196927137962661</c:v>
                </c:pt>
                <c:pt idx="121">
                  <c:v>0.58694229992851576</c:v>
                </c:pt>
                <c:pt idx="122">
                  <c:v>0.60253045633107605</c:v>
                </c:pt>
                <c:pt idx="123">
                  <c:v>0.60490068475409309</c:v>
                </c:pt>
                <c:pt idx="124">
                  <c:v>0.60780514671127617</c:v>
                </c:pt>
                <c:pt idx="125">
                  <c:v>0.61109636069181339</c:v>
                </c:pt>
                <c:pt idx="126">
                  <c:v>0.61470317859759482</c:v>
                </c:pt>
                <c:pt idx="127">
                  <c:v>0.6186766191649119</c:v>
                </c:pt>
                <c:pt idx="128">
                  <c:v>0.62288556002703765</c:v>
                </c:pt>
                <c:pt idx="129">
                  <c:v>0.62754833644665253</c:v>
                </c:pt>
                <c:pt idx="130">
                  <c:v>0.6325090919207691</c:v>
                </c:pt>
                <c:pt idx="131">
                  <c:v>0.63803294854647508</c:v>
                </c:pt>
                <c:pt idx="132">
                  <c:v>0.64388979526141532</c:v>
                </c:pt>
                <c:pt idx="133">
                  <c:v>0.65031762206467236</c:v>
                </c:pt>
                <c:pt idx="134">
                  <c:v>0.65709903852112117</c:v>
                </c:pt>
                <c:pt idx="135">
                  <c:v>0.66452223909226671</c:v>
                </c:pt>
                <c:pt idx="136">
                  <c:v>0.6721578501391674</c:v>
                </c:pt>
                <c:pt idx="137">
                  <c:v>0.68012364547781456</c:v>
                </c:pt>
                <c:pt idx="138">
                  <c:v>0.68869810731207348</c:v>
                </c:pt>
                <c:pt idx="139">
                  <c:v>0.6973490688068722</c:v>
                </c:pt>
                <c:pt idx="140">
                  <c:v>0.70656432802688651</c:v>
                </c:pt>
                <c:pt idx="141">
                  <c:v>0.71599540764160441</c:v>
                </c:pt>
                <c:pt idx="142">
                  <c:v>0.72593340672942608</c:v>
                </c:pt>
                <c:pt idx="143">
                  <c:v>0.73605926531285404</c:v>
                </c:pt>
                <c:pt idx="144">
                  <c:v>0.74673852098751559</c:v>
                </c:pt>
                <c:pt idx="145">
                  <c:v>0.75778562837702379</c:v>
                </c:pt>
                <c:pt idx="146">
                  <c:v>0.76952637158286885</c:v>
                </c:pt>
                <c:pt idx="147">
                  <c:v>0.78146685846933439</c:v>
                </c:pt>
                <c:pt idx="148">
                  <c:v>0.79403505685844333</c:v>
                </c:pt>
                <c:pt idx="149">
                  <c:v>0.80718195333914389</c:v>
                </c:pt>
                <c:pt idx="150">
                  <c:v>0.82105631063112194</c:v>
                </c:pt>
                <c:pt idx="151">
                  <c:v>0.8351718046804516</c:v>
                </c:pt>
                <c:pt idx="152">
                  <c:v>0.84975667792086096</c:v>
                </c:pt>
                <c:pt idx="153">
                  <c:v>0.86504719341699976</c:v>
                </c:pt>
                <c:pt idx="154">
                  <c:v>0.88038587090992104</c:v>
                </c:pt>
                <c:pt idx="155">
                  <c:v>0.89662558830506722</c:v>
                </c:pt>
                <c:pt idx="156">
                  <c:v>0.91288872176401015</c:v>
                </c:pt>
                <c:pt idx="157">
                  <c:v>0.92988557038496156</c:v>
                </c:pt>
                <c:pt idx="158">
                  <c:v>0.94708509998457446</c:v>
                </c:pt>
                <c:pt idx="159">
                  <c:v>0.96525939253713788</c:v>
                </c:pt>
                <c:pt idx="160">
                  <c:v>0.98362215730369651</c:v>
                </c:pt>
                <c:pt idx="161">
                  <c:v>1.002926023920617</c:v>
                </c:pt>
                <c:pt idx="162">
                  <c:v>1.0222312051158104</c:v>
                </c:pt>
                <c:pt idx="163">
                  <c:v>1.0423531558645773</c:v>
                </c:pt>
                <c:pt idx="164">
                  <c:v>1.0626604818672478</c:v>
                </c:pt>
                <c:pt idx="165">
                  <c:v>1.0834750912497766</c:v>
                </c:pt>
                <c:pt idx="166">
                  <c:v>1.1054089689525644</c:v>
                </c:pt>
                <c:pt idx="167">
                  <c:v>1.1273330908596673</c:v>
                </c:pt>
                <c:pt idx="168">
                  <c:v>1.1502115496782497</c:v>
                </c:pt>
                <c:pt idx="169">
                  <c:v>1.1730651291296537</c:v>
                </c:pt>
                <c:pt idx="170">
                  <c:v>1.1969825993677354</c:v>
                </c:pt>
                <c:pt idx="171">
                  <c:v>1.2209541709277885</c:v>
                </c:pt>
                <c:pt idx="172">
                  <c:v>1.2459038739422743</c:v>
                </c:pt>
                <c:pt idx="173">
                  <c:v>1.2708449508583974</c:v>
                </c:pt>
                <c:pt idx="174">
                  <c:v>1.2962844128580608</c:v>
                </c:pt>
                <c:pt idx="175">
                  <c:v>1.3230916302273059</c:v>
                </c:pt>
                <c:pt idx="176">
                  <c:v>1.3500005385672496</c:v>
                </c:pt>
                <c:pt idx="177">
                  <c:v>1.3780536995282284</c:v>
                </c:pt>
                <c:pt idx="178">
                  <c:v>1.4061319062532074</c:v>
                </c:pt>
                <c:pt idx="179">
                  <c:v>1.4350169541243996</c:v>
                </c:pt>
                <c:pt idx="180">
                  <c:v>1.4651364132433031</c:v>
                </c:pt>
                <c:pt idx="181">
                  <c:v>1.4953351342027728</c:v>
                </c:pt>
                <c:pt idx="182">
                  <c:v>1.5268100816537682</c:v>
                </c:pt>
                <c:pt idx="183">
                  <c:v>1.5583815082672183</c:v>
                </c:pt>
                <c:pt idx="184">
                  <c:v>1.59138825994754</c:v>
                </c:pt>
                <c:pt idx="185">
                  <c:v>1.6242588701499152</c:v>
                </c:pt>
                <c:pt idx="186">
                  <c:v>1.6577820338889107</c:v>
                </c:pt>
                <c:pt idx="187">
                  <c:v>1.6927416959293018</c:v>
                </c:pt>
                <c:pt idx="188">
                  <c:v>1.7276547132274698</c:v>
                </c:pt>
                <c:pt idx="189">
                  <c:v>1.7632135935538575</c:v>
                </c:pt>
                <c:pt idx="190">
                  <c:v>1.8003088049094493</c:v>
                </c:pt>
                <c:pt idx="191">
                  <c:v>1.8374446838528173</c:v>
                </c:pt>
                <c:pt idx="192">
                  <c:v>1.8760601619372816</c:v>
                </c:pt>
                <c:pt idx="193">
                  <c:v>1.9147024169106155</c:v>
                </c:pt>
                <c:pt idx="194">
                  <c:v>1.9542395370752887</c:v>
                </c:pt>
                <c:pt idx="195">
                  <c:v>1.9954465901684488</c:v>
                </c:pt>
                <c:pt idx="196">
                  <c:v>2.0365854886259451</c:v>
                </c:pt>
                <c:pt idx="197">
                  <c:v>2.0785444079520681</c:v>
                </c:pt>
                <c:pt idx="198">
                  <c:v>2.1222453609916827</c:v>
                </c:pt>
                <c:pt idx="199">
                  <c:v>2.1659945593172321</c:v>
                </c:pt>
                <c:pt idx="200">
                  <c:v>2.2116182899831509</c:v>
                </c:pt>
                <c:pt idx="201">
                  <c:v>2.257192594219767</c:v>
                </c:pt>
                <c:pt idx="202">
                  <c:v>2.3036674600645828</c:v>
                </c:pt>
                <c:pt idx="203">
                  <c:v>2.3522085935196655</c:v>
                </c:pt>
                <c:pt idx="204">
                  <c:v>2.4005054647148203</c:v>
                </c:pt>
                <c:pt idx="205">
                  <c:v>2.4497061838566605</c:v>
                </c:pt>
                <c:pt idx="206">
                  <c:v>2.5008417351056451</c:v>
                </c:pt>
                <c:pt idx="207">
                  <c:v>2.55188695528784</c:v>
                </c:pt>
                <c:pt idx="208">
                  <c:v>2.6038679087964534</c:v>
                </c:pt>
                <c:pt idx="209">
                  <c:v>2.6579650978197074</c:v>
                </c:pt>
                <c:pt idx="210">
                  <c:v>2.7119653129852734</c:v>
                </c:pt>
                <c:pt idx="211">
                  <c:v>2.7668459914973806</c:v>
                </c:pt>
                <c:pt idx="212">
                  <c:v>2.8238188615856656</c:v>
                </c:pt>
                <c:pt idx="213">
                  <c:v>2.8804811744531236</c:v>
                </c:pt>
                <c:pt idx="214">
                  <c:v>2.9382926967826326</c:v>
                </c:pt>
                <c:pt idx="215">
                  <c:v>2.9983960108413772</c:v>
                </c:pt>
                <c:pt idx="216">
                  <c:v>3.0582766447215528</c:v>
                </c:pt>
                <c:pt idx="217">
                  <c:v>3.1191594362982258</c:v>
                </c:pt>
                <c:pt idx="218">
                  <c:v>3.1823717189878584</c:v>
                </c:pt>
                <c:pt idx="219">
                  <c:v>3.2452447713324313</c:v>
                </c:pt>
                <c:pt idx="220">
                  <c:v>3.3092392859366369</c:v>
                </c:pt>
                <c:pt idx="221">
                  <c:v>3.3741450935660482</c:v>
                </c:pt>
                <c:pt idx="222">
                  <c:v>3.4415483971475402</c:v>
                </c:pt>
                <c:pt idx="223">
                  <c:v>3.5086536927420848</c:v>
                </c:pt>
                <c:pt idx="224">
                  <c:v>3.576769488148615</c:v>
                </c:pt>
                <c:pt idx="225">
                  <c:v>3.6473589571644647</c:v>
                </c:pt>
                <c:pt idx="226">
                  <c:v>3.7174695446679853</c:v>
                </c:pt>
                <c:pt idx="227">
                  <c:v>3.7886806371800263</c:v>
                </c:pt>
                <c:pt idx="228">
                  <c:v>3.8625567178456253</c:v>
                </c:pt>
                <c:pt idx="229">
                  <c:v>3.9361305916954072</c:v>
                </c:pt>
                <c:pt idx="230">
                  <c:v>4.0109056299013917</c:v>
                </c:pt>
                <c:pt idx="231">
                  <c:v>4.0868538462797934</c:v>
                </c:pt>
                <c:pt idx="232">
                  <c:v>4.1655439412759065</c:v>
                </c:pt>
                <c:pt idx="233">
                  <c:v>4.2436374451166872</c:v>
                </c:pt>
                <c:pt idx="234">
                  <c:v>4.3228794056282211</c:v>
                </c:pt>
                <c:pt idx="235">
                  <c:v>4.4032028519228108</c:v>
                </c:pt>
                <c:pt idx="236">
                  <c:v>4.4864144292470565</c:v>
                </c:pt>
                <c:pt idx="237">
                  <c:v>4.5691621230540429</c:v>
                </c:pt>
                <c:pt idx="238">
                  <c:v>4.6532171693679887</c:v>
                </c:pt>
                <c:pt idx="239">
                  <c:v>4.7404643646473072</c:v>
                </c:pt>
                <c:pt idx="240">
                  <c:v>4.8270758524025537</c:v>
                </c:pt>
                <c:pt idx="241">
                  <c:v>4.914816983229672</c:v>
                </c:pt>
                <c:pt idx="242">
                  <c:v>5.0036612883244587</c:v>
                </c:pt>
                <c:pt idx="243">
                  <c:v>5.0957014264937772</c:v>
                </c:pt>
                <c:pt idx="244">
                  <c:v>5.1870751626920422</c:v>
                </c:pt>
                <c:pt idx="245">
                  <c:v>5.2796116614172197</c:v>
                </c:pt>
                <c:pt idx="246">
                  <c:v>5.3734675376022718</c:v>
                </c:pt>
                <c:pt idx="247">
                  <c:v>5.4685907346815057</c:v>
                </c:pt>
                <c:pt idx="248">
                  <c:v>5.5670875420982764</c:v>
                </c:pt>
                <c:pt idx="249">
                  <c:v>5.6648013769549124</c:v>
                </c:pt>
                <c:pt idx="250">
                  <c:v>5.7638138939493198</c:v>
                </c:pt>
                <c:pt idx="251">
                  <c:v>5.8641606243719835</c:v>
                </c:pt>
                <c:pt idx="252">
                  <c:v>5.9679947668312163</c:v>
                </c:pt>
                <c:pt idx="253">
                  <c:v>6.0709864396953908</c:v>
                </c:pt>
                <c:pt idx="254">
                  <c:v>6.1751233506084775</c:v>
                </c:pt>
                <c:pt idx="255">
                  <c:v>6.2806887317210895</c:v>
                </c:pt>
                <c:pt idx="256">
                  <c:v>6.3876517445856598</c:v>
                </c:pt>
                <c:pt idx="257">
                  <c:v>6.4982585981864371</c:v>
                </c:pt>
                <c:pt idx="258">
                  <c:v>6.6080414481286711</c:v>
                </c:pt>
                <c:pt idx="259">
                  <c:v>6.7192254529500488</c:v>
                </c:pt>
                <c:pt idx="260">
                  <c:v>6.8316253625916445</c:v>
                </c:pt>
                <c:pt idx="261">
                  <c:v>6.9476875503329474</c:v>
                </c:pt>
                <c:pt idx="262">
                  <c:v>7.0626115460335743</c:v>
                </c:pt>
                <c:pt idx="263">
                  <c:v>7.1788404527353125</c:v>
                </c:pt>
                <c:pt idx="264">
                  <c:v>7.2963891520899997</c:v>
                </c:pt>
                <c:pt idx="265">
                  <c:v>7.4153056133761712</c:v>
                </c:pt>
                <c:pt idx="266">
                  <c:v>7.5381796147850357</c:v>
                </c:pt>
                <c:pt idx="267">
                  <c:v>7.6600311711477307</c:v>
                </c:pt>
                <c:pt idx="268">
                  <c:v>7.783275233908924</c:v>
                </c:pt>
                <c:pt idx="269">
                  <c:v>7.9078493772485272</c:v>
                </c:pt>
                <c:pt idx="270">
                  <c:v>8.0339018633804002</c:v>
                </c:pt>
                <c:pt idx="271">
                  <c:v>8.1614932535687714</c:v>
                </c:pt>
                <c:pt idx="272">
                  <c:v>8.293408992462675</c:v>
                </c:pt>
                <c:pt idx="273">
                  <c:v>8.4239888611055616</c:v>
                </c:pt>
                <c:pt idx="274">
                  <c:v>8.5560612961955034</c:v>
                </c:pt>
                <c:pt idx="275">
                  <c:v>8.6894974365127009</c:v>
                </c:pt>
                <c:pt idx="276">
                  <c:v>8.8242912210531372</c:v>
                </c:pt>
                <c:pt idx="277">
                  <c:v>8.9603254736903892</c:v>
                </c:pt>
                <c:pt idx="278">
                  <c:v>9.1006745051581248</c:v>
                </c:pt>
                <c:pt idx="279">
                  <c:v>9.2395618704012517</c:v>
                </c:pt>
                <c:pt idx="280">
                  <c:v>9.3797544435646927</c:v>
                </c:pt>
                <c:pt idx="281">
                  <c:v>9.5211306395877955</c:v>
                </c:pt>
                <c:pt idx="282">
                  <c:v>9.6638765749965465</c:v>
                </c:pt>
                <c:pt idx="283">
                  <c:v>9.8080113937919773</c:v>
                </c:pt>
                <c:pt idx="284">
                  <c:v>9.9536396314893896</c:v>
                </c:pt>
                <c:pt idx="285">
                  <c:v>10.103890005805006</c:v>
                </c:pt>
                <c:pt idx="286">
                  <c:v>10.252748208061981</c:v>
                </c:pt>
                <c:pt idx="287">
                  <c:v>10.403459775387423</c:v>
                </c:pt>
                <c:pt idx="288">
                  <c:v>10.555985776378664</c:v>
                </c:pt>
                <c:pt idx="289">
                  <c:v>10.710639111208037</c:v>
                </c:pt>
                <c:pt idx="290">
                  <c:v>10.867224876169789</c:v>
                </c:pt>
                <c:pt idx="291">
                  <c:v>11.025793664588715</c:v>
                </c:pt>
                <c:pt idx="292">
                  <c:v>11.189612583350113</c:v>
                </c:pt>
                <c:pt idx="293">
                  <c:v>11.35160501293546</c:v>
                </c:pt>
                <c:pt idx="294">
                  <c:v>11.515194185392454</c:v>
                </c:pt>
                <c:pt idx="295">
                  <c:v>11.680157091076177</c:v>
                </c:pt>
                <c:pt idx="296">
                  <c:v>11.846430373398631</c:v>
                </c:pt>
                <c:pt idx="297">
                  <c:v>12.013844190792303</c:v>
                </c:pt>
                <c:pt idx="298">
                  <c:v>12.182662501211141</c:v>
                </c:pt>
                <c:pt idx="299">
                  <c:v>12.352989073893092</c:v>
                </c:pt>
                <c:pt idx="300">
                  <c:v>12.525084751652036</c:v>
                </c:pt>
                <c:pt idx="301">
                  <c:v>12.699043022927317</c:v>
                </c:pt>
                <c:pt idx="302">
                  <c:v>12.879231133758415</c:v>
                </c:pt>
                <c:pt idx="303">
                  <c:v>13.058035358835991</c:v>
                </c:pt>
                <c:pt idx="304">
                  <c:v>13.23972286166515</c:v>
                </c:pt>
                <c:pt idx="305">
                  <c:v>13.424077704046104</c:v>
                </c:pt>
                <c:pt idx="306">
                  <c:v>13.610682090021314</c:v>
                </c:pt>
                <c:pt idx="307">
                  <c:v>13.799348032914592</c:v>
                </c:pt>
                <c:pt idx="308">
                  <c:v>13.989687334905563</c:v>
                </c:pt>
                <c:pt idx="309">
                  <c:v>14.181361690801015</c:v>
                </c:pt>
                <c:pt idx="310">
                  <c:v>14.374055294288897</c:v>
                </c:pt>
                <c:pt idx="311">
                  <c:v>14.567558383053333</c:v>
                </c:pt>
                <c:pt idx="312">
                  <c:v>14.761474117997414</c:v>
                </c:pt>
                <c:pt idx="313">
                  <c:v>14.955357302828052</c:v>
                </c:pt>
                <c:pt idx="314">
                  <c:v>15.15343820626531</c:v>
                </c:pt>
                <c:pt idx="315">
                  <c:v>15.34812579422163</c:v>
                </c:pt>
                <c:pt idx="316">
                  <c:v>15.543877490130429</c:v>
                </c:pt>
                <c:pt idx="317">
                  <c:v>15.740802927423996</c:v>
                </c:pt>
                <c:pt idx="318">
                  <c:v>15.938836108153168</c:v>
                </c:pt>
                <c:pt idx="319">
                  <c:v>16.137807507820881</c:v>
                </c:pt>
                <c:pt idx="320">
                  <c:v>16.338107647290709</c:v>
                </c:pt>
                <c:pt idx="321">
                  <c:v>16.539576622169985</c:v>
                </c:pt>
                <c:pt idx="322">
                  <c:v>16.742094900290802</c:v>
                </c:pt>
                <c:pt idx="323">
                  <c:v>16.945626773974187</c:v>
                </c:pt>
                <c:pt idx="324">
                  <c:v>17.150295896772953</c:v>
                </c:pt>
                <c:pt idx="325">
                  <c:v>17.356167386261252</c:v>
                </c:pt>
                <c:pt idx="326">
                  <c:v>17.563117739373091</c:v>
                </c:pt>
                <c:pt idx="327">
                  <c:v>17.771064426072208</c:v>
                </c:pt>
                <c:pt idx="328">
                  <c:v>17.979985482079812</c:v>
                </c:pt>
                <c:pt idx="329">
                  <c:v>18.190135280799236</c:v>
                </c:pt>
                <c:pt idx="330">
                  <c:v>18.401290215405172</c:v>
                </c:pt>
                <c:pt idx="331">
                  <c:v>18.613428093627039</c:v>
                </c:pt>
                <c:pt idx="332">
                  <c:v>18.82647326810805</c:v>
                </c:pt>
                <c:pt idx="333">
                  <c:v>19.040639392548801</c:v>
                </c:pt>
                <c:pt idx="334">
                  <c:v>19.256011490533197</c:v>
                </c:pt>
                <c:pt idx="335">
                  <c:v>19.472391703037506</c:v>
                </c:pt>
                <c:pt idx="336">
                  <c:v>19.689799287185139</c:v>
                </c:pt>
                <c:pt idx="337">
                  <c:v>19.908469340826457</c:v>
                </c:pt>
                <c:pt idx="338">
                  <c:v>20.128161046585191</c:v>
                </c:pt>
                <c:pt idx="339">
                  <c:v>20.34891040984791</c:v>
                </c:pt>
                <c:pt idx="340">
                  <c:v>20.570744183547813</c:v>
                </c:pt>
                <c:pt idx="341">
                  <c:v>20.793474132164025</c:v>
                </c:pt>
                <c:pt idx="342">
                  <c:v>21.017177504630776</c:v>
                </c:pt>
                <c:pt idx="343">
                  <c:v>21.242201443130469</c:v>
                </c:pt>
                <c:pt idx="344">
                  <c:v>21.468419235475814</c:v>
                </c:pt>
                <c:pt idx="345">
                  <c:v>21.695794537816656</c:v>
                </c:pt>
                <c:pt idx="346">
                  <c:v>21.924278932906734</c:v>
                </c:pt>
                <c:pt idx="347">
                  <c:v>22.153841802603871</c:v>
                </c:pt>
                <c:pt idx="348">
                  <c:v>22.384257262961114</c:v>
                </c:pt>
                <c:pt idx="349">
                  <c:v>22.615784870906744</c:v>
                </c:pt>
                <c:pt idx="350">
                  <c:v>22.848357857058367</c:v>
                </c:pt>
                <c:pt idx="351">
                  <c:v>23.081991092620509</c:v>
                </c:pt>
                <c:pt idx="352">
                  <c:v>23.316687640260529</c:v>
                </c:pt>
                <c:pt idx="353">
                  <c:v>23.552415114392776</c:v>
                </c:pt>
                <c:pt idx="354">
                  <c:v>23.789317451755558</c:v>
                </c:pt>
                <c:pt idx="355">
                  <c:v>24.02733301941463</c:v>
                </c:pt>
                <c:pt idx="356">
                  <c:v>24.266275500488344</c:v>
                </c:pt>
                <c:pt idx="357">
                  <c:v>24.506351663842672</c:v>
                </c:pt>
                <c:pt idx="358">
                  <c:v>24.747306859186192</c:v>
                </c:pt>
                <c:pt idx="359">
                  <c:v>24.989346193754031</c:v>
                </c:pt>
                <c:pt idx="360">
                  <c:v>25.232515107472295</c:v>
                </c:pt>
                <c:pt idx="361">
                  <c:v>25.476512547872925</c:v>
                </c:pt>
                <c:pt idx="362">
                  <c:v>25.721500672196179</c:v>
                </c:pt>
                <c:pt idx="363">
                  <c:v>25.967442341579709</c:v>
                </c:pt>
                <c:pt idx="364">
                  <c:v>26.214265478294791</c:v>
                </c:pt>
                <c:pt idx="365">
                  <c:v>26.456212924957757</c:v>
                </c:pt>
                <c:pt idx="366">
                  <c:v>26.704493260522465</c:v>
                </c:pt>
                <c:pt idx="367">
                  <c:v>26.953356214724412</c:v>
                </c:pt>
                <c:pt idx="368">
                  <c:v>27.202883413509724</c:v>
                </c:pt>
                <c:pt idx="369">
                  <c:v>27.45303053470753</c:v>
                </c:pt>
                <c:pt idx="370">
                  <c:v>27.703802411149205</c:v>
                </c:pt>
                <c:pt idx="371">
                  <c:v>27.955205931896099</c:v>
                </c:pt>
                <c:pt idx="372">
                  <c:v>28.207148453935584</c:v>
                </c:pt>
                <c:pt idx="373">
                  <c:v>28.459645112510401</c:v>
                </c:pt>
                <c:pt idx="374">
                  <c:v>28.712415468157683</c:v>
                </c:pt>
                <c:pt idx="375">
                  <c:v>28.965551196193108</c:v>
                </c:pt>
                <c:pt idx="376">
                  <c:v>29.218947298696609</c:v>
                </c:pt>
                <c:pt idx="377">
                  <c:v>29.466762379010504</c:v>
                </c:pt>
                <c:pt idx="378">
                  <c:v>29.720237424802807</c:v>
                </c:pt>
                <c:pt idx="379">
                  <c:v>29.973601083021062</c:v>
                </c:pt>
                <c:pt idx="380">
                  <c:v>30.226523736705996</c:v>
                </c:pt>
                <c:pt idx="381">
                  <c:v>30.47867539034667</c:v>
                </c:pt>
                <c:pt idx="382">
                  <c:v>30.730198001741517</c:v>
                </c:pt>
                <c:pt idx="383">
                  <c:v>30.981191286749681</c:v>
                </c:pt>
                <c:pt idx="384">
                  <c:v>31.231383350937936</c:v>
                </c:pt>
                <c:pt idx="385">
                  <c:v>31.480691594380016</c:v>
                </c:pt>
                <c:pt idx="386">
                  <c:v>31.723307991100572</c:v>
                </c:pt>
                <c:pt idx="387">
                  <c:v>31.970233337666631</c:v>
                </c:pt>
                <c:pt idx="388">
                  <c:v>32.216609306754762</c:v>
                </c:pt>
                <c:pt idx="389">
                  <c:v>32.461145863840969</c:v>
                </c:pt>
                <c:pt idx="390">
                  <c:v>32.703523087463509</c:v>
                </c:pt>
                <c:pt idx="391">
                  <c:v>32.943684066683261</c:v>
                </c:pt>
                <c:pt idx="392">
                  <c:v>33.181446572558194</c:v>
                </c:pt>
                <c:pt idx="393">
                  <c:v>33.411294427465236</c:v>
                </c:pt>
                <c:pt idx="394">
                  <c:v>33.643530634786309</c:v>
                </c:pt>
                <c:pt idx="395">
                  <c:v>33.872688311035304</c:v>
                </c:pt>
                <c:pt idx="396">
                  <c:v>34.098505290285452</c:v>
                </c:pt>
                <c:pt idx="397">
                  <c:v>34.320621958018329</c:v>
                </c:pt>
                <c:pt idx="398">
                  <c:v>34.538794194223328</c:v>
                </c:pt>
                <c:pt idx="399">
                  <c:v>34.752691540833993</c:v>
                </c:pt>
                <c:pt idx="400">
                  <c:v>34.957301861728276</c:v>
                </c:pt>
                <c:pt idx="401">
                  <c:v>35.161688433993341</c:v>
                </c:pt>
                <c:pt idx="402">
                  <c:v>35.360855160684871</c:v>
                </c:pt>
                <c:pt idx="403">
                  <c:v>35.554349077918204</c:v>
                </c:pt>
                <c:pt idx="404">
                  <c:v>35.741871041175514</c:v>
                </c:pt>
                <c:pt idx="405">
                  <c:v>35.923118907533016</c:v>
                </c:pt>
                <c:pt idx="406">
                  <c:v>36.093471703059109</c:v>
                </c:pt>
                <c:pt idx="407">
                  <c:v>36.260863933415081</c:v>
                </c:pt>
                <c:pt idx="408">
                  <c:v>36.420726603302889</c:v>
                </c:pt>
                <c:pt idx="409">
                  <c:v>36.572702283936309</c:v>
                </c:pt>
                <c:pt idx="410">
                  <c:v>36.716154055962889</c:v>
                </c:pt>
                <c:pt idx="411">
                  <c:v>36.850746503235669</c:v>
                </c:pt>
                <c:pt idx="412">
                  <c:v>36.972954520511813</c:v>
                </c:pt>
                <c:pt idx="413">
                  <c:v>37.088364488058509</c:v>
                </c:pt>
                <c:pt idx="414">
                  <c:v>37.193308942440105</c:v>
                </c:pt>
                <c:pt idx="415">
                  <c:v>37.28721547642467</c:v>
                </c:pt>
                <c:pt idx="416">
                  <c:v>37.369486846184472</c:v>
                </c:pt>
                <c:pt idx="417">
                  <c:v>37.438092556575974</c:v>
                </c:pt>
                <c:pt idx="418">
                  <c:v>37.495926108096661</c:v>
                </c:pt>
                <c:pt idx="419">
                  <c:v>37.540420275971769</c:v>
                </c:pt>
                <c:pt idx="420">
                  <c:v>37.57099597275797</c:v>
                </c:pt>
                <c:pt idx="421">
                  <c:v>37.587106348659745</c:v>
                </c:pt>
                <c:pt idx="422">
                  <c:v>37.587543188387336</c:v>
                </c:pt>
                <c:pt idx="423">
                  <c:v>37.572640879631031</c:v>
                </c:pt>
                <c:pt idx="424">
                  <c:v>37.541341368242136</c:v>
                </c:pt>
                <c:pt idx="425">
                  <c:v>37.493073996820108</c:v>
                </c:pt>
                <c:pt idx="426">
                  <c:v>37.428474418753822</c:v>
                </c:pt>
                <c:pt idx="427">
                  <c:v>37.344517762408586</c:v>
                </c:pt>
                <c:pt idx="428">
                  <c:v>37.241546586581599</c:v>
                </c:pt>
                <c:pt idx="429">
                  <c:v>37.11868343389343</c:v>
                </c:pt>
                <c:pt idx="430">
                  <c:v>36.978047571053722</c:v>
                </c:pt>
                <c:pt idx="431">
                  <c:v>36.813322895505337</c:v>
                </c:pt>
                <c:pt idx="432">
                  <c:v>36.625975845486224</c:v>
                </c:pt>
                <c:pt idx="433">
                  <c:v>36.415209769193901</c:v>
                </c:pt>
                <c:pt idx="434">
                  <c:v>36.184755840976898</c:v>
                </c:pt>
                <c:pt idx="435">
                  <c:v>35.924663299861962</c:v>
                </c:pt>
                <c:pt idx="436">
                  <c:v>35.638372427924281</c:v>
                </c:pt>
                <c:pt idx="437">
                  <c:v>35.324667731147279</c:v>
                </c:pt>
                <c:pt idx="438">
                  <c:v>34.98980618938981</c:v>
                </c:pt>
                <c:pt idx="439">
                  <c:v>34.619307779516049</c:v>
                </c:pt>
                <c:pt idx="440">
                  <c:v>34.218337892603103</c:v>
                </c:pt>
                <c:pt idx="441">
                  <c:v>33.786380046144693</c:v>
                </c:pt>
                <c:pt idx="442">
                  <c:v>33.33099655415014</c:v>
                </c:pt>
                <c:pt idx="443">
                  <c:v>32.833347088167834</c:v>
                </c:pt>
                <c:pt idx="444">
                  <c:v>32.300834325529394</c:v>
                </c:pt>
                <c:pt idx="445">
                  <c:v>31.731796711972059</c:v>
                </c:pt>
                <c:pt idx="446">
                  <c:v>31.138080316030855</c:v>
                </c:pt>
                <c:pt idx="447">
                  <c:v>30.493796264855401</c:v>
                </c:pt>
                <c:pt idx="448">
                  <c:v>29.809417866375593</c:v>
                </c:pt>
                <c:pt idx="449">
                  <c:v>29.099125319442155</c:v>
                </c:pt>
                <c:pt idx="450">
                  <c:v>28.33150725649811</c:v>
                </c:pt>
                <c:pt idx="451">
                  <c:v>27.584138513218743</c:v>
                </c:pt>
                <c:pt idx="452">
                  <c:v>26.856484924285962</c:v>
                </c:pt>
                <c:pt idx="453">
                  <c:v>26.162903643460591</c:v>
                </c:pt>
                <c:pt idx="454">
                  <c:v>25.472741406784397</c:v>
                </c:pt>
                <c:pt idx="455">
                  <c:v>24.800785249961844</c:v>
                </c:pt>
                <c:pt idx="456">
                  <c:v>24.160293374437547</c:v>
                </c:pt>
                <c:pt idx="457">
                  <c:v>23.522958836142898</c:v>
                </c:pt>
                <c:pt idx="458">
                  <c:v>22.902436813632121</c:v>
                </c:pt>
                <c:pt idx="459">
                  <c:v>22.310970674112991</c:v>
                </c:pt>
                <c:pt idx="460">
                  <c:v>21.722420196967786</c:v>
                </c:pt>
                <c:pt idx="461">
                  <c:v>21.149395340343936</c:v>
                </c:pt>
                <c:pt idx="462">
                  <c:v>20.603202316566097</c:v>
                </c:pt>
                <c:pt idx="463">
                  <c:v>20.05970177903896</c:v>
                </c:pt>
                <c:pt idx="464">
                  <c:v>19.530538470732413</c:v>
                </c:pt>
                <c:pt idx="465">
                  <c:v>19.0153341838482</c:v>
                </c:pt>
                <c:pt idx="466">
                  <c:v>18.524254287289171</c:v>
                </c:pt>
                <c:pt idx="467">
                  <c:v>18.035595194021131</c:v>
                </c:pt>
                <c:pt idx="468">
                  <c:v>17.55982664445483</c:v>
                </c:pt>
                <c:pt idx="469">
                  <c:v>17.10633591067236</c:v>
                </c:pt>
                <c:pt idx="470">
                  <c:v>16.655080682493836</c:v>
                </c:pt>
                <c:pt idx="471">
                  <c:v>16.224955436223453</c:v>
                </c:pt>
                <c:pt idx="472">
                  <c:v>15.796950514199704</c:v>
                </c:pt>
                <c:pt idx="473">
                  <c:v>15.380236113989458</c:v>
                </c:pt>
                <c:pt idx="474">
                  <c:v>14.983034324797341</c:v>
                </c:pt>
                <c:pt idx="475">
                  <c:v>14.587790561997986</c:v>
                </c:pt>
                <c:pt idx="476">
                  <c:v>14.202973100617031</c:v>
                </c:pt>
                <c:pt idx="477">
                  <c:v>13.836174679214249</c:v>
                </c:pt>
                <c:pt idx="478">
                  <c:v>13.471184409258692</c:v>
                </c:pt>
                <c:pt idx="479">
                  <c:v>13.115822371112168</c:v>
                </c:pt>
                <c:pt idx="480">
                  <c:v>12.777100125632902</c:v>
                </c:pt>
                <c:pt idx="481">
                  <c:v>12.440047628665633</c:v>
                </c:pt>
                <c:pt idx="482">
                  <c:v>12.11188638124602</c:v>
                </c:pt>
                <c:pt idx="483">
                  <c:v>11.799091252129189</c:v>
                </c:pt>
                <c:pt idx="484">
                  <c:v>11.487838062487482</c:v>
                </c:pt>
                <c:pt idx="485">
                  <c:v>11.191159272997439</c:v>
                </c:pt>
                <c:pt idx="486">
                  <c:v>10.895942976667811</c:v>
                </c:pt>
                <c:pt idx="487">
                  <c:v>10.608514315157146</c:v>
                </c:pt>
                <c:pt idx="488">
                  <c:v>10.33454447259937</c:v>
                </c:pt>
                <c:pt idx="489">
                  <c:v>10.061925178294832</c:v>
                </c:pt>
                <c:pt idx="490">
                  <c:v>9.8020712557727165</c:v>
                </c:pt>
                <c:pt idx="491">
                  <c:v>9.5434982963591111</c:v>
                </c:pt>
                <c:pt idx="492">
                  <c:v>9.2917463417714181</c:v>
                </c:pt>
                <c:pt idx="493">
                  <c:v>9.0517826478256573</c:v>
                </c:pt>
                <c:pt idx="494">
                  <c:v>8.8130018670963928</c:v>
                </c:pt>
                <c:pt idx="495">
                  <c:v>8.5854019730622451</c:v>
                </c:pt>
                <c:pt idx="496">
                  <c:v>8.3589240442650272</c:v>
                </c:pt>
                <c:pt idx="497">
                  <c:v>8.1384204719851851</c:v>
                </c:pt>
                <c:pt idx="498">
                  <c:v>7.9282419579030767</c:v>
                </c:pt>
                <c:pt idx="499">
                  <c:v>7.7190995294806095</c:v>
                </c:pt>
                <c:pt idx="500">
                  <c:v>7.519750174806334</c:v>
                </c:pt>
                <c:pt idx="501">
                  <c:v>7.3213835229004136</c:v>
                </c:pt>
                <c:pt idx="502">
                  <c:v>7.1323053700616121</c:v>
                </c:pt>
                <c:pt idx="503">
                  <c:v>6.9441592875800646</c:v>
                </c:pt>
                <c:pt idx="504">
                  <c:v>6.7609763897234894</c:v>
                </c:pt>
                <c:pt idx="505">
                  <c:v>6.5863710131362518</c:v>
                </c:pt>
                <c:pt idx="506">
                  <c:v>6.4126263626206885</c:v>
                </c:pt>
                <c:pt idx="507">
                  <c:v>6.2470172883661883</c:v>
                </c:pt>
                <c:pt idx="508">
                  <c:v>6.0822245924541143</c:v>
                </c:pt>
                <c:pt idx="509">
                  <c:v>5.9251482984046602</c:v>
                </c:pt>
                <c:pt idx="510">
                  <c:v>5.7688463199242532</c:v>
                </c:pt>
                <c:pt idx="511">
                  <c:v>5.6198631662934666</c:v>
                </c:pt>
                <c:pt idx="512">
                  <c:v>5.4716144326850058</c:v>
                </c:pt>
                <c:pt idx="513">
                  <c:v>5.3272764147588099</c:v>
                </c:pt>
                <c:pt idx="514">
                  <c:v>5.1896970103998257</c:v>
                </c:pt>
                <c:pt idx="515">
                  <c:v>5.0527958107019657</c:v>
                </c:pt>
                <c:pt idx="516">
                  <c:v>4.9223049962854191</c:v>
                </c:pt>
                <c:pt idx="517">
                  <c:v>4.7924574429658584</c:v>
                </c:pt>
                <c:pt idx="518">
                  <c:v>4.6686899886260864</c:v>
                </c:pt>
                <c:pt idx="519">
                  <c:v>4.5455326522383386</c:v>
                </c:pt>
                <c:pt idx="520">
                  <c:v>4.4281421460771231</c:v>
                </c:pt>
                <c:pt idx="521">
                  <c:v>4.3113303223780113</c:v>
                </c:pt>
                <c:pt idx="522">
                  <c:v>4.1999882008946399</c:v>
                </c:pt>
                <c:pt idx="523">
                  <c:v>4.0891949460539223</c:v>
                </c:pt>
                <c:pt idx="524">
                  <c:v>3.9835895745310101</c:v>
                </c:pt>
                <c:pt idx="525">
                  <c:v>3.8785047900504774</c:v>
                </c:pt>
                <c:pt idx="526">
                  <c:v>3.7783405903216334</c:v>
                </c:pt>
                <c:pt idx="527">
                  <c:v>3.6786701551024792</c:v>
                </c:pt>
                <c:pt idx="528">
                  <c:v>3.5836667782605924</c:v>
                </c:pt>
                <c:pt idx="529">
                  <c:v>3.4891317253898695</c:v>
                </c:pt>
                <c:pt idx="530">
                  <c:v>3.3990232671203993</c:v>
                </c:pt>
                <c:pt idx="531">
                  <c:v>3.3093590030723865</c:v>
                </c:pt>
                <c:pt idx="532">
                  <c:v>3.2238932594155814</c:v>
                </c:pt>
                <c:pt idx="533">
                  <c:v>3.1388488234827325</c:v>
                </c:pt>
                <c:pt idx="534">
                  <c:v>3.0577865849416161</c:v>
                </c:pt>
                <c:pt idx="535">
                  <c:v>2.9771239468223474</c:v>
                </c:pt>
                <c:pt idx="536">
                  <c:v>2.9002383288409068</c:v>
                </c:pt>
                <c:pt idx="537">
                  <c:v>2.823731722418148</c:v>
                </c:pt>
                <c:pt idx="538">
                  <c:v>2.750807530355655</c:v>
                </c:pt>
                <c:pt idx="539">
                  <c:v>2.6782428218015846</c:v>
                </c:pt>
                <c:pt idx="540">
                  <c:v>2.6090759486257595</c:v>
                </c:pt>
                <c:pt idx="541">
                  <c:v>2.5402500370640859</c:v>
                </c:pt>
                <c:pt idx="542">
                  <c:v>2.4746468920772839</c:v>
                </c:pt>
                <c:pt idx="543">
                  <c:v>2.4093671411255366</c:v>
                </c:pt>
                <c:pt idx="544">
                  <c:v>2.3471441081250615</c:v>
                </c:pt>
                <c:pt idx="545">
                  <c:v>2.2852278067259375</c:v>
                </c:pt>
                <c:pt idx="546">
                  <c:v>2.2262107300818657</c:v>
                </c:pt>
                <c:pt idx="547">
                  <c:v>2.1687177970375595</c:v>
                </c:pt>
                <c:pt idx="548">
                  <c:v>2.1115082783266343</c:v>
                </c:pt>
                <c:pt idx="549">
                  <c:v>2.0569775897319018</c:v>
                </c:pt>
                <c:pt idx="550">
                  <c:v>2.0027157129360953</c:v>
                </c:pt>
                <c:pt idx="551">
                  <c:v>1.9509946432122094</c:v>
                </c:pt>
                <c:pt idx="552">
                  <c:v>1.8995285351283304</c:v>
                </c:pt>
                <c:pt idx="553">
                  <c:v>1.8504723225199766</c:v>
                </c:pt>
                <c:pt idx="554">
                  <c:v>1.8016579350031376</c:v>
                </c:pt>
                <c:pt idx="555">
                  <c:v>1.755129276405724</c:v>
                </c:pt>
                <c:pt idx="556">
                  <c:v>1.709802242172628</c:v>
                </c:pt>
                <c:pt idx="557">
                  <c:v>1.6646986498568481</c:v>
                </c:pt>
                <c:pt idx="558">
                  <c:v>1.6217070288382667</c:v>
                </c:pt>
                <c:pt idx="559">
                  <c:v>1.5789273371989507</c:v>
                </c:pt>
                <c:pt idx="560">
                  <c:v>1.5381508004350319</c:v>
                </c:pt>
                <c:pt idx="561">
                  <c:v>1.4975752736800445</c:v>
                </c:pt>
                <c:pt idx="562">
                  <c:v>1.4588996919954087</c:v>
                </c:pt>
                <c:pt idx="563">
                  <c:v>1.4212229252918467</c:v>
                </c:pt>
                <c:pt idx="564">
                  <c:v>1.3837318881232736</c:v>
                </c:pt>
                <c:pt idx="565">
                  <c:v>1.3479963651019531</c:v>
                </c:pt>
                <c:pt idx="566">
                  <c:v>1.3124370021562979</c:v>
                </c:pt>
                <c:pt idx="567">
                  <c:v>1.2785427029014038</c:v>
                </c:pt>
                <c:pt idx="568">
                  <c:v>1.2455237397731946</c:v>
                </c:pt>
                <c:pt idx="569">
                  <c:v>1.2126675453006854</c:v>
                </c:pt>
                <c:pt idx="570">
                  <c:v>1.1813498389196639</c:v>
                </c:pt>
                <c:pt idx="571">
                  <c:v>1.1501865147628079</c:v>
                </c:pt>
                <c:pt idx="572">
                  <c:v>1.1204824102105413</c:v>
                </c:pt>
                <c:pt idx="573">
                  <c:v>1.0915454280474972</c:v>
                </c:pt>
                <c:pt idx="574">
                  <c:v>1.0627510922076666</c:v>
                </c:pt>
                <c:pt idx="575">
                  <c:v>1.0353050483262722</c:v>
                </c:pt>
                <c:pt idx="576">
                  <c:v>1.0085678113614382</c:v>
                </c:pt>
                <c:pt idx="577">
                  <c:v>0.9819623769641439</c:v>
                </c:pt>
                <c:pt idx="578">
                  <c:v>0.95660273942940321</c:v>
                </c:pt>
                <c:pt idx="579">
                  <c:v>0.93136811351584581</c:v>
                </c:pt>
                <c:pt idx="580">
                  <c:v>0.90731509649171238</c:v>
                </c:pt>
                <c:pt idx="581">
                  <c:v>0.88388325987902716</c:v>
                </c:pt>
                <c:pt idx="582">
                  <c:v>0.86056693169497156</c:v>
                </c:pt>
                <c:pt idx="583">
                  <c:v>0.83834238829684338</c:v>
                </c:pt>
                <c:pt idx="584">
                  <c:v>0.81669180412380471</c:v>
                </c:pt>
                <c:pt idx="585">
                  <c:v>0.79514794760503404</c:v>
                </c:pt>
                <c:pt idx="586">
                  <c:v>0.77461288005987949</c:v>
                </c:pt>
                <c:pt idx="587">
                  <c:v>0.75460814023594491</c:v>
                </c:pt>
                <c:pt idx="588">
                  <c:v>0.73470201479296837</c:v>
                </c:pt>
                <c:pt idx="589">
                  <c:v>0.71572799172622104</c:v>
                </c:pt>
                <c:pt idx="590">
                  <c:v>0.69724398167711954</c:v>
                </c:pt>
                <c:pt idx="591">
                  <c:v>0.6788510894943145</c:v>
                </c:pt>
                <c:pt idx="592">
                  <c:v>0.6613194426883916</c:v>
                </c:pt>
                <c:pt idx="593">
                  <c:v>0.64424055885874487</c:v>
                </c:pt>
                <c:pt idx="594">
                  <c:v>0.62724586625433265</c:v>
                </c:pt>
                <c:pt idx="595">
                  <c:v>0.61104694846834573</c:v>
                </c:pt>
                <c:pt idx="596">
                  <c:v>0.59526637530853066</c:v>
                </c:pt>
                <c:pt idx="597">
                  <c:v>0.57956359328556872</c:v>
                </c:pt>
                <c:pt idx="598">
                  <c:v>0.56459609249445608</c:v>
                </c:pt>
                <c:pt idx="599">
                  <c:v>0.55001513440983163</c:v>
                </c:pt>
                <c:pt idx="600">
                  <c:v>0.53550605389862183</c:v>
                </c:pt>
                <c:pt idx="601">
                  <c:v>0.52167635966276393</c:v>
                </c:pt>
                <c:pt idx="602">
                  <c:v>0.50820382374708939</c:v>
                </c:pt>
                <c:pt idx="603">
                  <c:v>0.4947977013814493</c:v>
                </c:pt>
                <c:pt idx="604">
                  <c:v>0.48201931938391296</c:v>
                </c:pt>
                <c:pt idx="605">
                  <c:v>0.46957094507642688</c:v>
                </c:pt>
                <c:pt idx="606">
                  <c:v>0.45744405585608744</c:v>
                </c:pt>
                <c:pt idx="607">
                  <c:v>0.44537694675205886</c:v>
                </c:pt>
                <c:pt idx="608">
                  <c:v>0.43387487885116655</c:v>
                </c:pt>
                <c:pt idx="609">
                  <c:v>0.42266985723199624</c:v>
                </c:pt>
                <c:pt idx="610">
                  <c:v>0.41152007133597551</c:v>
                </c:pt>
                <c:pt idx="611">
                  <c:v>0.40089237307362824</c:v>
                </c:pt>
                <c:pt idx="612">
                  <c:v>0.39053914008824619</c:v>
                </c:pt>
                <c:pt idx="613">
                  <c:v>0.38045328418571384</c:v>
                </c:pt>
                <c:pt idx="614">
                  <c:v>0.37041714702209227</c:v>
                </c:pt>
                <c:pt idx="615">
                  <c:v>0.36085095099921155</c:v>
                </c:pt>
                <c:pt idx="616">
                  <c:v>0.35153180646161808</c:v>
                </c:pt>
                <c:pt idx="617">
                  <c:v>0.34225860112032236</c:v>
                </c:pt>
                <c:pt idx="618">
                  <c:v>0.33341961271183179</c:v>
                </c:pt>
                <c:pt idx="619">
                  <c:v>0.324808895311959</c:v>
                </c:pt>
                <c:pt idx="620">
                  <c:v>0.31642055371516931</c:v>
                </c:pt>
                <c:pt idx="621">
                  <c:v>0.30807356287430498</c:v>
                </c:pt>
                <c:pt idx="622">
                  <c:v>0.30011741906288708</c:v>
                </c:pt>
                <c:pt idx="623">
                  <c:v>0.29236674638556159</c:v>
                </c:pt>
                <c:pt idx="624">
                  <c:v>0.28481623845421733</c:v>
                </c:pt>
                <c:pt idx="625">
                  <c:v>0.27730295113519404</c:v>
                </c:pt>
                <c:pt idx="626">
                  <c:v>0.27014147275977562</c:v>
                </c:pt>
                <c:pt idx="627">
                  <c:v>0.26316494291199394</c:v>
                </c:pt>
                <c:pt idx="628">
                  <c:v>0.25636858520964229</c:v>
                </c:pt>
                <c:pt idx="629">
                  <c:v>0.24960573049775708</c:v>
                </c:pt>
                <c:pt idx="630">
                  <c:v>0.24315954579607124</c:v>
                </c:pt>
                <c:pt idx="631">
                  <c:v>0.236879836828437</c:v>
                </c:pt>
                <c:pt idx="632">
                  <c:v>0.23076230428118227</c:v>
                </c:pt>
                <c:pt idx="633">
                  <c:v>0.22480275987241849</c:v>
                </c:pt>
                <c:pt idx="634">
                  <c:v>0.21887259334049039</c:v>
                </c:pt>
                <c:pt idx="635">
                  <c:v>0.21322010627620616</c:v>
                </c:pt>
                <c:pt idx="636">
                  <c:v>0.20771359733336753</c:v>
                </c:pt>
                <c:pt idx="637">
                  <c:v>0.20234929655873249</c:v>
                </c:pt>
                <c:pt idx="638">
                  <c:v>0.19701143937720608</c:v>
                </c:pt>
                <c:pt idx="639">
                  <c:v>0.19192352683594385</c:v>
                </c:pt>
                <c:pt idx="640">
                  <c:v>0.18696701201508492</c:v>
                </c:pt>
                <c:pt idx="641">
                  <c:v>0.18213850150705987</c:v>
                </c:pt>
                <c:pt idx="642">
                  <c:v>0.17743468954063804</c:v>
                </c:pt>
                <c:pt idx="643">
                  <c:v>0.17275406525420034</c:v>
                </c:pt>
                <c:pt idx="644">
                  <c:v>0.16829261074201848</c:v>
                </c:pt>
                <c:pt idx="645">
                  <c:v>0.16394637537871737</c:v>
                </c:pt>
                <c:pt idx="646">
                  <c:v>0.15971238357590198</c:v>
                </c:pt>
                <c:pt idx="647">
                  <c:v>0.15558773659114047</c:v>
                </c:pt>
                <c:pt idx="648">
                  <c:v>0.15156961054337839</c:v>
                </c:pt>
                <c:pt idx="649">
                  <c:v>0.14757129205203978</c:v>
                </c:pt>
                <c:pt idx="650">
                  <c:v>0.14376019443285909</c:v>
                </c:pt>
                <c:pt idx="651">
                  <c:v>0.14004752019170053</c:v>
                </c:pt>
                <c:pt idx="652">
                  <c:v>0.13643072749880644</c:v>
                </c:pt>
                <c:pt idx="653">
                  <c:v>0.13290734016835981</c:v>
                </c:pt>
                <c:pt idx="654">
                  <c:v>0.12947494596320014</c:v>
                </c:pt>
                <c:pt idx="655">
                  <c:v>0.1260594719195989</c:v>
                </c:pt>
                <c:pt idx="656">
                  <c:v>0.12280392711391541</c:v>
                </c:pt>
                <c:pt idx="657">
                  <c:v>0.11963245827507889</c:v>
                </c:pt>
                <c:pt idx="658">
                  <c:v>0.11654289410193258</c:v>
                </c:pt>
                <c:pt idx="659">
                  <c:v>0.1135331193681874</c:v>
                </c:pt>
                <c:pt idx="660">
                  <c:v>0.11060107347426329</c:v>
                </c:pt>
                <c:pt idx="661">
                  <c:v>0.10768348124948494</c:v>
                </c:pt>
                <c:pt idx="662">
                  <c:v>0.10490250499517201</c:v>
                </c:pt>
                <c:pt idx="663">
                  <c:v>0.10219334875296596</c:v>
                </c:pt>
                <c:pt idx="664">
                  <c:v>9.9554157737471935E-2</c:v>
                </c:pt>
                <c:pt idx="665">
                  <c:v>9.6983125063996256E-2</c:v>
                </c:pt>
                <c:pt idx="666">
                  <c:v>9.4478490511486088E-2</c:v>
                </c:pt>
                <c:pt idx="667">
                  <c:v>9.2038539317420634E-2</c:v>
                </c:pt>
                <c:pt idx="668">
                  <c:v>8.9610615986686293E-2</c:v>
                </c:pt>
                <c:pt idx="669">
                  <c:v>8.7296379928362741E-2</c:v>
                </c:pt>
                <c:pt idx="670">
                  <c:v>8.5041910098344886E-2</c:v>
                </c:pt>
                <c:pt idx="671">
                  <c:v>8.2845663005840661E-2</c:v>
                </c:pt>
                <c:pt idx="672">
                  <c:v>8.0706135021429537E-2</c:v>
                </c:pt>
                <c:pt idx="673">
                  <c:v>7.8621861347624583E-2</c:v>
                </c:pt>
                <c:pt idx="674">
                  <c:v>7.65914150160181E-2</c:v>
                </c:pt>
                <c:pt idx="675">
                  <c:v>7.4613405910328875E-2</c:v>
                </c:pt>
                <c:pt idx="676">
                  <c:v>7.2686479814679128E-2</c:v>
                </c:pt>
                <c:pt idx="677">
                  <c:v>7.0769052599081977E-2</c:v>
                </c:pt>
                <c:pt idx="678">
                  <c:v>6.8941408725252312E-2</c:v>
                </c:pt>
                <c:pt idx="679">
                  <c:v>6.7160964609040863E-2</c:v>
                </c:pt>
                <c:pt idx="680">
                  <c:v>6.5426501294637104E-2</c:v>
                </c:pt>
                <c:pt idx="681">
                  <c:v>6.373683130633484E-2</c:v>
                </c:pt>
                <c:pt idx="682">
                  <c:v>6.2090797835542721E-2</c:v>
                </c:pt>
                <c:pt idx="683">
                  <c:v>6.0487273948792115E-2</c:v>
                </c:pt>
                <c:pt idx="684">
                  <c:v>5.892516181619871E-2</c:v>
                </c:pt>
                <c:pt idx="685">
                  <c:v>5.7403391959847588E-2</c:v>
                </c:pt>
                <c:pt idx="686">
                  <c:v>5.5920922521591761E-2</c:v>
                </c:pt>
                <c:pt idx="687">
                  <c:v>5.4476738549757521E-2</c:v>
                </c:pt>
                <c:pt idx="688">
                  <c:v>5.3069851304272664E-2</c:v>
                </c:pt>
                <c:pt idx="689">
                  <c:v>5.166989938091722E-2</c:v>
                </c:pt>
                <c:pt idx="690">
                  <c:v>5.0335500069400164E-2</c:v>
                </c:pt>
                <c:pt idx="691">
                  <c:v>4.9035562244046323E-2</c:v>
                </c:pt>
                <c:pt idx="692">
                  <c:v>4.7769195920862054E-2</c:v>
                </c:pt>
                <c:pt idx="693">
                  <c:v>4.6535534100106614E-2</c:v>
                </c:pt>
                <c:pt idx="694">
                  <c:v>4.5333732172712068E-2</c:v>
                </c:pt>
                <c:pt idx="695">
                  <c:v>4.4162967342035564E-2</c:v>
                </c:pt>
                <c:pt idx="696">
                  <c:v>4.3022438060542158E-2</c:v>
                </c:pt>
                <c:pt idx="697">
                  <c:v>4.1911363481035968E-2</c:v>
                </c:pt>
                <c:pt idx="698">
                  <c:v>4.0828982922065965E-2</c:v>
                </c:pt>
                <c:pt idx="699">
                  <c:v>3.9774555347135164E-2</c:v>
                </c:pt>
                <c:pt idx="700">
                  <c:v>3.8747358857359887E-2</c:v>
                </c:pt>
                <c:pt idx="701">
                  <c:v>3.7746690197233437E-2</c:v>
                </c:pt>
                <c:pt idx="702">
                  <c:v>3.6771864273151378E-2</c:v>
                </c:pt>
                <c:pt idx="703">
                  <c:v>3.582221368437128E-2</c:v>
                </c:pt>
                <c:pt idx="704">
                  <c:v>3.4897088266087589E-2</c:v>
                </c:pt>
                <c:pt idx="705">
                  <c:v>3.3995854644304893E-2</c:v>
                </c:pt>
                <c:pt idx="706">
                  <c:v>3.3117895802206726E-2</c:v>
                </c:pt>
                <c:pt idx="707">
                  <c:v>3.2262610657725017E-2</c:v>
                </c:pt>
                <c:pt idx="708">
                  <c:v>3.1429413652017187E-2</c:v>
                </c:pt>
                <c:pt idx="709">
                  <c:v>3.061773434857093E-2</c:v>
                </c:pt>
                <c:pt idx="710">
                  <c:v>2.9827017042664224E-2</c:v>
                </c:pt>
                <c:pt idx="711">
                  <c:v>2.9056720380909097E-2</c:v>
                </c:pt>
                <c:pt idx="712">
                  <c:v>2.8306316990622221E-2</c:v>
                </c:pt>
                <c:pt idx="713">
                  <c:v>2.7575293118765706E-2</c:v>
                </c:pt>
                <c:pt idx="714">
                  <c:v>2.6863148280214778E-2</c:v>
                </c:pt>
                <c:pt idx="715">
                  <c:v>2.6169394915106951E-2</c:v>
                </c:pt>
                <c:pt idx="716">
                  <c:v>2.5493558055040656E-2</c:v>
                </c:pt>
                <c:pt idx="717">
                  <c:v>2.4835174997895899E-2</c:v>
                </c:pt>
                <c:pt idx="718">
                  <c:v>2.4193794991051287E-2</c:v>
                </c:pt>
                <c:pt idx="719">
                  <c:v>2.3568978922782126E-2</c:v>
                </c:pt>
                <c:pt idx="720">
                  <c:v>2.2960299021629875E-2</c:v>
                </c:pt>
                <c:pt idx="721">
                  <c:v>2.2367338563533852E-2</c:v>
                </c:pt>
                <c:pt idx="722">
                  <c:v>2.1789691586526671E-2</c:v>
                </c:pt>
                <c:pt idx="723">
                  <c:v>2.122696261279905E-2</c:v>
                </c:pt>
                <c:pt idx="724">
                  <c:v>2.0678766377940996E-2</c:v>
                </c:pt>
                <c:pt idx="725">
                  <c:v>2.0144727567175651E-2</c:v>
                </c:pt>
                <c:pt idx="726">
                  <c:v>1.9624480558406206E-2</c:v>
                </c:pt>
                <c:pt idx="727">
                  <c:v>1.9117669171897386E-2</c:v>
                </c:pt>
                <c:pt idx="728">
                  <c:v>1.862394642642181E-2</c:v>
                </c:pt>
                <c:pt idx="729">
                  <c:v>1.8142974301704869E-2</c:v>
                </c:pt>
                <c:pt idx="730">
                  <c:v>1.76744235070036E-2</c:v>
                </c:pt>
                <c:pt idx="731">
                  <c:v>1.7217973255662111E-2</c:v>
                </c:pt>
                <c:pt idx="732">
                  <c:v>1.6773311045490225E-2</c:v>
                </c:pt>
                <c:pt idx="733">
                  <c:v>1.6340132444812968E-2</c:v>
                </c:pt>
                <c:pt idx="734">
                  <c:v>1.5918140884045369E-2</c:v>
                </c:pt>
                <c:pt idx="735">
                  <c:v>1.5507047452650986E-2</c:v>
                </c:pt>
                <c:pt idx="736">
                  <c:v>1.5106570701342968E-2</c:v>
                </c:pt>
                <c:pt idx="737">
                  <c:v>1.4716436449393982E-2</c:v>
                </c:pt>
                <c:pt idx="738">
                  <c:v>1.4336377596921926E-2</c:v>
                </c:pt>
                <c:pt idx="739">
                  <c:v>1.3966133942024306E-2</c:v>
                </c:pt>
                <c:pt idx="740">
                  <c:v>1.3605452002634414E-2</c:v>
                </c:pt>
                <c:pt idx="741">
                  <c:v>1.3261625910913278E-2</c:v>
                </c:pt>
                <c:pt idx="742">
                  <c:v>1.2919138220843247E-2</c:v>
                </c:pt>
                <c:pt idx="743">
                  <c:v>1.2585495435511032E-2</c:v>
                </c:pt>
                <c:pt idx="744">
                  <c:v>1.226046913111588E-2</c:v>
                </c:pt>
                <c:pt idx="745">
                  <c:v>1.1943836783008746E-2</c:v>
                </c:pt>
                <c:pt idx="746">
                  <c:v>1.1635381613343701E-2</c:v>
                </c:pt>
                <c:pt idx="747">
                  <c:v>1.1334892442663804E-2</c:v>
                </c:pt>
                <c:pt idx="748">
                  <c:v>1.1042163545320562E-2</c:v>
                </c:pt>
                <c:pt idx="749">
                  <c:v>1.0756994508626548E-2</c:v>
                </c:pt>
                <c:pt idx="750">
                  <c:v>1.0479190095645498E-2</c:v>
                </c:pt>
                <c:pt idx="751">
                  <c:v>1.0208560111526516E-2</c:v>
                </c:pt>
                <c:pt idx="752">
                  <c:v>9.9449192732896496E-3</c:v>
                </c:pt>
                <c:pt idx="753">
                  <c:v>9.6935992344143983E-3</c:v>
                </c:pt>
                <c:pt idx="754">
                  <c:v>9.4432575016162243E-3</c:v>
                </c:pt>
                <c:pt idx="755">
                  <c:v>9.1993809611233476E-3</c:v>
                </c:pt>
                <c:pt idx="756">
                  <c:v>8.9618026463213415E-3</c:v>
                </c:pt>
                <c:pt idx="757">
                  <c:v>8.730359902586856E-3</c:v>
                </c:pt>
                <c:pt idx="758">
                  <c:v>8.5048942759282375E-3</c:v>
                </c:pt>
                <c:pt idx="759">
                  <c:v>8.2852514045020798E-3</c:v>
                </c:pt>
                <c:pt idx="760">
                  <c:v>8.071280912931942E-3</c:v>
                </c:pt>
                <c:pt idx="761">
                  <c:v>7.8673099628349657E-3</c:v>
                </c:pt>
                <c:pt idx="762">
                  <c:v>7.6641330044185047E-3</c:v>
                </c:pt>
                <c:pt idx="763">
                  <c:v>7.4662031859553928E-3</c:v>
                </c:pt>
                <c:pt idx="764">
                  <c:v>7.2733849976029004E-3</c:v>
                </c:pt>
                <c:pt idx="765">
                  <c:v>7.0855464291232143E-3</c:v>
                </c:pt>
                <c:pt idx="766">
                  <c:v>6.9025588795047776E-3</c:v>
                </c:pt>
                <c:pt idx="767">
                  <c:v>6.7242970689172874E-3</c:v>
                </c:pt>
                <c:pt idx="768">
                  <c:v>6.5506389529404966E-3</c:v>
                </c:pt>
                <c:pt idx="769">
                  <c:v>6.3850964491685008E-3</c:v>
                </c:pt>
                <c:pt idx="770">
                  <c:v>6.2201983478014635E-3</c:v>
                </c:pt>
                <c:pt idx="771">
                  <c:v>6.0595588170058567E-3</c:v>
                </c:pt>
                <c:pt idx="772">
                  <c:v>5.9030678772054807E-3</c:v>
                </c:pt>
                <c:pt idx="773">
                  <c:v>5.7506183890981043E-3</c:v>
                </c:pt>
                <c:pt idx="774">
                  <c:v>5.6021059803039704E-3</c:v>
                </c:pt>
                <c:pt idx="775">
                  <c:v>5.4605340425070825E-3</c:v>
                </c:pt>
                <c:pt idx="776">
                  <c:v>5.3195131976024167E-3</c:v>
                </c:pt>
                <c:pt idx="777">
                  <c:v>5.1821342819564371E-3</c:v>
                </c:pt>
                <c:pt idx="778">
                  <c:v>5.0483032410431616E-3</c:v>
                </c:pt>
                <c:pt idx="779">
                  <c:v>4.9179284493387218E-3</c:v>
                </c:pt>
                <c:pt idx="780">
                  <c:v>4.7909206475911523E-3</c:v>
                </c:pt>
                <c:pt idx="781">
                  <c:v>4.6698483361612628E-3</c:v>
                </c:pt>
                <c:pt idx="782">
                  <c:v>4.5492473193347585E-3</c:v>
                </c:pt>
                <c:pt idx="783">
                  <c:v>4.4317608801588432E-3</c:v>
                </c:pt>
                <c:pt idx="784">
                  <c:v>4.3173085832093937E-3</c:v>
                </c:pt>
                <c:pt idx="785">
                  <c:v>4.2058120703447272E-3</c:v>
                </c:pt>
                <c:pt idx="786">
                  <c:v>4.0995261544942143E-3</c:v>
                </c:pt>
                <c:pt idx="787">
                  <c:v>3.9936539746826113E-3</c:v>
                </c:pt>
                <c:pt idx="788">
                  <c:v>3.8905159934187802E-3</c:v>
                </c:pt>
                <c:pt idx="789">
                  <c:v>3.7900415987467059E-3</c:v>
                </c:pt>
                <c:pt idx="790">
                  <c:v>3.6921620022972298E-3</c:v>
                </c:pt>
                <c:pt idx="791">
                  <c:v>3.5988566397848316E-3</c:v>
                </c:pt>
                <c:pt idx="792">
                  <c:v>3.5059144842955266E-3</c:v>
                </c:pt>
                <c:pt idx="793">
                  <c:v>3.4153726034299742E-3</c:v>
                </c:pt>
                <c:pt idx="794">
                  <c:v>3.3271690089737055E-3</c:v>
                </c:pt>
                <c:pt idx="795">
                  <c:v>3.2412433135868154E-3</c:v>
                </c:pt>
                <c:pt idx="796">
                  <c:v>3.1593332072109306E-3</c:v>
                </c:pt>
                <c:pt idx="797">
                  <c:v>3.0777419498818764E-3</c:v>
                </c:pt>
                <c:pt idx="798">
                  <c:v>2.9982578249240725E-3</c:v>
                </c:pt>
                <c:pt idx="799">
                  <c:v>2.920826414658787E-3</c:v>
                </c:pt>
                <c:pt idx="800">
                  <c:v>2.8470136276559544E-3</c:v>
                </c:pt>
                <c:pt idx="801">
                  <c:v>2.7734881695044458E-3</c:v>
                </c:pt>
                <c:pt idx="802">
                  <c:v>2.7018615406890112E-3</c:v>
                </c:pt>
                <c:pt idx="803">
                  <c:v>2.6320847030542015E-3</c:v>
                </c:pt>
                <c:pt idx="804">
                  <c:v>2.5655687654466226E-3</c:v>
                </c:pt>
                <c:pt idx="805">
                  <c:v>2.4993117524607137E-3</c:v>
                </c:pt>
                <c:pt idx="806">
                  <c:v>2.4347658578158858E-3</c:v>
                </c:pt>
                <c:pt idx="807">
                  <c:v>2.3718868910808551E-3</c:v>
                </c:pt>
                <c:pt idx="808">
                  <c:v>2.311946464286725E-3</c:v>
                </c:pt>
                <c:pt idx="809">
                  <c:v>2.2522393658179524E-3</c:v>
                </c:pt>
                <c:pt idx="810">
                  <c:v>2.1940742310851882E-3</c:v>
                </c:pt>
                <c:pt idx="811">
                  <c:v>2.1374112381539689E-3</c:v>
                </c:pt>
                <c:pt idx="812">
                  <c:v>2.0833962923607063E-3</c:v>
                </c:pt>
                <c:pt idx="813">
                  <c:v>2.0295916089482528E-3</c:v>
                </c:pt>
                <c:pt idx="814">
                  <c:v>1.9771764566431202E-3</c:v>
                </c:pt>
                <c:pt idx="815">
                  <c:v>1.9261149501547522E-3</c:v>
                </c:pt>
                <c:pt idx="816">
                  <c:v>1.8774397150071718E-3</c:v>
                </c:pt>
                <c:pt idx="817">
                  <c:v>1.8289539565068322E-3</c:v>
                </c:pt>
                <c:pt idx="818">
                  <c:v>1.7817203653909036E-3</c:v>
                </c:pt>
                <c:pt idx="819">
                  <c:v>1.7366941546002816E-3</c:v>
                </c:pt>
                <c:pt idx="820">
                  <c:v>1.6918432160077854E-3</c:v>
                </c:pt>
                <c:pt idx="821">
                  <c:v>1.6481505738759981E-3</c:v>
                </c:pt>
                <c:pt idx="822">
                  <c:v>1.6055863146572341E-3</c:v>
                </c:pt>
                <c:pt idx="823">
                  <c:v>1.5650112225998371E-3</c:v>
                </c:pt>
                <c:pt idx="824">
                  <c:v>1.5245940760023882E-3</c:v>
                </c:pt>
                <c:pt idx="825">
                  <c:v>1.4852207211142195E-3</c:v>
                </c:pt>
                <c:pt idx="826">
                  <c:v>1.4476874119830764E-3</c:v>
                </c:pt>
                <c:pt idx="827">
                  <c:v>1.4103002076535124E-3</c:v>
                </c:pt>
                <c:pt idx="828">
                  <c:v>1.373878545357409E-3</c:v>
                </c:pt>
                <c:pt idx="829">
                  <c:v>1.3391589865615551E-3</c:v>
                </c:pt>
                <c:pt idx="830">
                  <c:v>1.3045745795646293E-3</c:v>
                </c:pt>
                <c:pt idx="831">
                  <c:v>1.2708833310495059E-3</c:v>
                </c:pt>
                <c:pt idx="832">
                  <c:v>1.2380621747807745E-3</c:v>
                </c:pt>
                <c:pt idx="833">
                  <c:v>1.2067748585798707E-3</c:v>
                </c:pt>
                <c:pt idx="834">
                  <c:v>1.1756093335887389E-3</c:v>
                </c:pt>
                <c:pt idx="835">
                  <c:v>1.1452486728530029E-3</c:v>
                </c:pt>
                <c:pt idx="836">
                  <c:v>1.1163068651747561E-3</c:v>
                </c:pt>
                <c:pt idx="837">
                  <c:v>1.087477718414674E-3</c:v>
                </c:pt>
                <c:pt idx="838">
                  <c:v>1.0593930978497184E-3</c:v>
                </c:pt>
                <c:pt idx="839">
                  <c:v>1.0326209635347775E-3</c:v>
                </c:pt>
                <c:pt idx="840">
                  <c:v>1.0059530443147155E-3</c:v>
                </c:pt>
                <c:pt idx="841">
                  <c:v>9.7997383657800249E-4</c:v>
                </c:pt>
                <c:pt idx="842">
                  <c:v>9.5520872225807153E-4</c:v>
                </c:pt>
                <c:pt idx="843">
                  <c:v>9.3054001036568595E-4</c:v>
                </c:pt>
                <c:pt idx="844">
                  <c:v>9.0702414812956567E-4</c:v>
                </c:pt>
                <c:pt idx="845">
                  <c:v>8.8359982539437209E-4</c:v>
                </c:pt>
                <c:pt idx="846">
                  <c:v>8.6078044674665324E-4</c:v>
                </c:pt>
                <c:pt idx="847">
                  <c:v>8.3902749235913524E-4</c:v>
                </c:pt>
                <c:pt idx="848">
                  <c:v>8.173592150533442E-4</c:v>
                </c:pt>
                <c:pt idx="849">
                  <c:v>7.9625053114071428E-4</c:v>
                </c:pt>
                <c:pt idx="850">
                  <c:v>7.7612832512359857E-4</c:v>
                </c:pt>
                <c:pt idx="851">
                  <c:v>7.5608444822229345E-4</c:v>
                </c:pt>
                <c:pt idx="852">
                  <c:v>7.3655821381416017E-4</c:v>
                </c:pt>
                <c:pt idx="853">
                  <c:v>7.1794450425627181E-4</c:v>
                </c:pt>
                <c:pt idx="854">
                  <c:v>6.9940325173467426E-4</c:v>
                </c:pt>
                <c:pt idx="855">
                  <c:v>6.8172849263557452E-4</c:v>
                </c:pt>
                <c:pt idx="856">
                  <c:v>6.6412253554809953E-4</c:v>
                </c:pt>
                <c:pt idx="857">
                  <c:v>6.4697126053466815E-4</c:v>
                </c:pt>
                <c:pt idx="858">
                  <c:v>6.3062152074488368E-4</c:v>
                </c:pt>
                <c:pt idx="859">
                  <c:v>6.1433542510327499E-4</c:v>
                </c:pt>
                <c:pt idx="860">
                  <c:v>5.9881043202122226E-4</c:v>
                </c:pt>
                <c:pt idx="861">
                  <c:v>5.8334587262025414E-4</c:v>
                </c:pt>
                <c:pt idx="862">
                  <c:v>5.682806926967886E-4</c:v>
                </c:pt>
                <c:pt idx="863">
                  <c:v>5.5391955794487958E-4</c:v>
                </c:pt>
                <c:pt idx="864">
                  <c:v>5.3961432635717219E-4</c:v>
                </c:pt>
                <c:pt idx="865">
                  <c:v>5.2597762506770361E-4</c:v>
                </c:pt>
                <c:pt idx="866">
                  <c:v>5.123940069617465E-4</c:v>
                </c:pt>
                <c:pt idx="867">
                  <c:v>4.9916119214485116E-4</c:v>
                </c:pt>
                <c:pt idx="868">
                  <c:v>4.8654679008009079E-4</c:v>
                </c:pt>
                <c:pt idx="869">
                  <c:v>4.7398149172490607E-4</c:v>
                </c:pt>
                <c:pt idx="870">
                  <c:v>4.6200341089257642E-4</c:v>
                </c:pt>
                <c:pt idx="871">
                  <c:v>4.500719567809911E-4</c:v>
                </c:pt>
                <c:pt idx="872">
                  <c:v>4.3869809857596494E-4</c:v>
                </c:pt>
                <c:pt idx="873">
                  <c:v>4.2736851505214098E-4</c:v>
                </c:pt>
                <c:pt idx="874">
                  <c:v>4.1633152332034911E-4</c:v>
                </c:pt>
                <c:pt idx="875">
                  <c:v>4.0581032634021277E-4</c:v>
                </c:pt>
                <c:pt idx="876">
                  <c:v>3.9533008491216508E-4</c:v>
                </c:pt>
                <c:pt idx="877">
                  <c:v>3.853396194716329E-4</c:v>
                </c:pt>
                <c:pt idx="878">
                  <c:v>3.7538804362023849E-4</c:v>
                </c:pt>
                <c:pt idx="879">
                  <c:v>3.659015374834485E-4</c:v>
                </c:pt>
                <c:pt idx="880">
                  <c:v>3.5645195918833003E-4</c:v>
                </c:pt>
                <c:pt idx="881">
                  <c:v>3.4744399061879371E-4</c:v>
                </c:pt>
                <c:pt idx="882">
                  <c:v>3.3847108710190118E-4</c:v>
                </c:pt>
                <c:pt idx="883">
                  <c:v>3.2991751673788186E-4</c:v>
                </c:pt>
                <c:pt idx="884">
                  <c:v>3.2139724260405844E-4</c:v>
                </c:pt>
                <c:pt idx="885">
                  <c:v>3.1309700853368247E-4</c:v>
                </c:pt>
                <c:pt idx="886">
                  <c:v>3.0518467157105567E-4</c:v>
                </c:pt>
                <c:pt idx="887">
                  <c:v>2.9730313472834177E-4</c:v>
                </c:pt>
                <c:pt idx="888">
                  <c:v>2.8978992790138018E-4</c:v>
                </c:pt>
                <c:pt idx="889">
                  <c:v>2.8230596751226958E-4</c:v>
                </c:pt>
                <c:pt idx="890">
                  <c:v>2.7517175708982242E-4</c:v>
                </c:pt>
                <c:pt idx="891">
                  <c:v>2.6806531779713713E-4</c:v>
                </c:pt>
                <c:pt idx="892">
                  <c:v>2.6129098567452167E-4</c:v>
                </c:pt>
                <c:pt idx="893">
                  <c:v>2.5454302379405975E-4</c:v>
                </c:pt>
                <c:pt idx="894">
                  <c:v>2.4811041626076913E-4</c:v>
                </c:pt>
                <c:pt idx="895">
                  <c:v>2.4170284874843739E-4</c:v>
                </c:pt>
                <c:pt idx="896">
                  <c:v>2.3559472784021976E-4</c:v>
                </c:pt>
                <c:pt idx="897">
                  <c:v>2.2951038383348278E-4</c:v>
                </c:pt>
                <c:pt idx="898">
                  <c:v>2.2371038113841568E-4</c:v>
                </c:pt>
                <c:pt idx="899">
                  <c:v>2.1793295594217847E-4</c:v>
                </c:pt>
                <c:pt idx="900">
                  <c:v>2.1242552873694442E-4</c:v>
                </c:pt>
                <c:pt idx="901">
                  <c:v>2.0693954013058864E-4</c:v>
                </c:pt>
                <c:pt idx="902">
                  <c:v>2.017099297294132E-4</c:v>
                </c:pt>
                <c:pt idx="903">
                  <c:v>1.9650067647786836E-4</c:v>
                </c:pt>
                <c:pt idx="904">
                  <c:v>1.9153486868251805E-4</c:v>
                </c:pt>
                <c:pt idx="905">
                  <c:v>1.8658839114020086E-4</c:v>
                </c:pt>
                <c:pt idx="906">
                  <c:v>1.8187307868502997E-4</c:v>
                </c:pt>
                <c:pt idx="907">
                  <c:v>1.771761213870939E-4</c:v>
                </c:pt>
                <c:pt idx="908">
                  <c:v>1.7269866827851482E-4</c:v>
                </c:pt>
                <c:pt idx="909">
                  <c:v>1.683343657806522E-4</c:v>
                </c:pt>
                <c:pt idx="910">
                  <c:v>1.6398705207395375E-4</c:v>
                </c:pt>
                <c:pt idx="911">
                  <c:v>1.5984290256708505E-4</c:v>
                </c:pt>
                <c:pt idx="912">
                  <c:v>1.5571488486834726E-4</c:v>
                </c:pt>
                <c:pt idx="913">
                  <c:v>1.5177978294915156E-4</c:v>
                </c:pt>
                <c:pt idx="914">
                  <c:v>1.4785999908473155E-4</c:v>
                </c:pt>
                <c:pt idx="915">
                  <c:v>1.4412339955115108E-4</c:v>
                </c:pt>
                <c:pt idx="916">
                  <c:v>1.4040134536798385E-4</c:v>
                </c:pt>
                <c:pt idx="917">
                  <c:v>1.3685323496041312E-4</c:v>
                </c:pt>
                <c:pt idx="918">
                  <c:v>1.333947895587666E-4</c:v>
                </c:pt>
                <c:pt idx="919">
                  <c:v>1.2994980674517712E-4</c:v>
                </c:pt>
                <c:pt idx="920">
                  <c:v>1.2666581925512829E-4</c:v>
                </c:pt>
                <c:pt idx="921">
                  <c:v>1.2339461524598654E-4</c:v>
                </c:pt>
                <c:pt idx="922">
                  <c:v>1.2027628530801492E-4</c:v>
                </c:pt>
                <c:pt idx="923">
                  <c:v>1.171700940006996E-4</c:v>
                </c:pt>
                <c:pt idx="924">
                  <c:v>1.1420906518085167E-4</c:v>
                </c:pt>
                <c:pt idx="925">
                  <c:v>1.1132286511100879E-4</c:v>
                </c:pt>
                <c:pt idx="926">
                  <c:v>1.0844790006675487E-4</c:v>
                </c:pt>
                <c:pt idx="927">
                  <c:v>1.057072915498098E-4</c:v>
                </c:pt>
                <c:pt idx="928">
                  <c:v>1.0297735131852481E-4</c:v>
                </c:pt>
                <c:pt idx="929">
                  <c:v>1.0037499013031977E-4</c:v>
                </c:pt>
                <c:pt idx="930">
                  <c:v>9.7782759076491151E-5</c:v>
                </c:pt>
                <c:pt idx="931">
                  <c:v>9.5311671465107877E-5</c:v>
                </c:pt>
                <c:pt idx="932">
                  <c:v>9.2903031201711192E-5</c:v>
                </c:pt>
                <c:pt idx="933">
                  <c:v>9.0503766980980338E-5</c:v>
                </c:pt>
                <c:pt idx="934">
                  <c:v>8.8216628230934787E-5</c:v>
                </c:pt>
                <c:pt idx="935">
                  <c:v>8.5938392558209547E-5</c:v>
                </c:pt>
                <c:pt idx="936">
                  <c:v>8.3766626295952488E-5</c:v>
                </c:pt>
                <c:pt idx="937">
                  <c:v>8.1649743172155831E-5</c:v>
                </c:pt>
                <c:pt idx="938">
                  <c:v>7.9541100376642792E-5</c:v>
                </c:pt>
                <c:pt idx="939">
                  <c:v>7.7531001361306535E-5</c:v>
                </c:pt>
                <c:pt idx="940">
                  <c:v>7.5571699959183156E-5</c:v>
                </c:pt>
                <c:pt idx="941">
                  <c:v>7.3620025471639314E-5</c:v>
                </c:pt>
                <c:pt idx="942">
                  <c:v>7.1759559121427449E-5</c:v>
                </c:pt>
                <c:pt idx="943">
                  <c:v>6.990633495351324E-5</c:v>
                </c:pt>
                <c:pt idx="944">
                  <c:v>6.8139718017232442E-5</c:v>
                </c:pt>
                <c:pt idx="945">
                  <c:v>6.6417745609971806E-5</c:v>
                </c:pt>
                <c:pt idx="946">
                  <c:v>6.4702476273736492E-5</c:v>
                </c:pt>
                <c:pt idx="947">
                  <c:v>6.3067367088273906E-5</c:v>
                </c:pt>
                <c:pt idx="948">
                  <c:v>6.1473579073226327E-5</c:v>
                </c:pt>
                <c:pt idx="949">
                  <c:v>5.9885995149614386E-5</c:v>
                </c:pt>
                <c:pt idx="950">
                  <c:v>5.8372604219483132E-5</c:v>
                </c:pt>
                <c:pt idx="951">
                  <c:v>5.6897458493454792E-5</c:v>
                </c:pt>
                <c:pt idx="952">
                  <c:v>5.5428055023535016E-5</c:v>
                </c:pt>
                <c:pt idx="953">
                  <c:v>5.402732158764798E-5</c:v>
                </c:pt>
                <c:pt idx="954">
                  <c:v>5.2661986365853025E-5</c:v>
                </c:pt>
                <c:pt idx="955">
                  <c:v>5.130196594406613E-5</c:v>
                </c:pt>
                <c:pt idx="956">
                  <c:v>5.0005503728423143E-5</c:v>
                </c:pt>
                <c:pt idx="957">
                  <c:v>4.8741804668064337E-5</c:v>
                </c:pt>
                <c:pt idx="958">
                  <c:v>4.7483024771636049E-5</c:v>
                </c:pt>
                <c:pt idx="959">
                  <c:v>4.6283071780205231E-5</c:v>
                </c:pt>
                <c:pt idx="960">
                  <c:v>4.5113443040200724E-5</c:v>
                </c:pt>
                <c:pt idx="961">
                  <c:v>4.3948367279374943E-5</c:v>
                </c:pt>
                <c:pt idx="962">
                  <c:v>4.2837739322562999E-5</c:v>
                </c:pt>
                <c:pt idx="963">
                  <c:v>4.175517826640743E-5</c:v>
                </c:pt>
                <c:pt idx="964">
                  <c:v>4.0676831263634873E-5</c:v>
                </c:pt>
                <c:pt idx="965">
                  <c:v>3.9648878946118027E-5</c:v>
                </c:pt>
                <c:pt idx="966">
                  <c:v>3.8646904216683911E-5</c:v>
                </c:pt>
                <c:pt idx="967">
                  <c:v>3.7648829844623895E-5</c:v>
                </c:pt>
                <c:pt idx="968">
                  <c:v>3.6697398755025274E-5</c:v>
                </c:pt>
                <c:pt idx="969">
                  <c:v>3.5770011470293463E-5</c:v>
                </c:pt>
                <c:pt idx="970">
                  <c:v>3.486606037463952E-5</c:v>
                </c:pt>
                <c:pt idx="971">
                  <c:v>3.3965628062661406E-5</c:v>
                </c:pt>
                <c:pt idx="972">
                  <c:v>3.3107275900059431E-5</c:v>
                </c:pt>
                <c:pt idx="973">
                  <c:v>3.2270615326192147E-5</c:v>
                </c:pt>
                <c:pt idx="974">
                  <c:v>3.1437211596178083E-5</c:v>
                </c:pt>
                <c:pt idx="975">
                  <c:v>3.0642755550496431E-5</c:v>
                </c:pt>
                <c:pt idx="976">
                  <c:v>2.9868376362032074E-5</c:v>
                </c:pt>
                <c:pt idx="977">
                  <c:v>2.9113566664520741E-5</c:v>
                </c:pt>
                <c:pt idx="978">
                  <c:v>2.8361695192379173E-5</c:v>
                </c:pt>
                <c:pt idx="979">
                  <c:v>2.764496113527517E-5</c:v>
                </c:pt>
                <c:pt idx="980">
                  <c:v>2.6946339807510088E-5</c:v>
                </c:pt>
                <c:pt idx="981">
                  <c:v>2.6250437982310865E-5</c:v>
                </c:pt>
                <c:pt idx="982">
                  <c:v>2.5587057927338881E-5</c:v>
                </c:pt>
                <c:pt idx="983">
                  <c:v>2.4940442282074342E-5</c:v>
                </c:pt>
                <c:pt idx="984">
                  <c:v>2.4310167389775302E-5</c:v>
                </c:pt>
                <c:pt idx="985">
                  <c:v>2.3682345949895268E-5</c:v>
                </c:pt>
                <c:pt idx="986">
                  <c:v>2.3083864660985372E-5</c:v>
                </c:pt>
                <c:pt idx="987">
                  <c:v>2.2500507712118886E-5</c:v>
                </c:pt>
                <c:pt idx="988">
                  <c:v>2.1931892893081548E-5</c:v>
                </c:pt>
                <c:pt idx="989">
                  <c:v>2.136549150412125E-5</c:v>
                </c:pt>
                <c:pt idx="990">
                  <c:v>2.0825559906101526E-5</c:v>
                </c:pt>
                <c:pt idx="991">
                  <c:v>2.0299273027206736E-5</c:v>
                </c:pt>
                <c:pt idx="992">
                  <c:v>1.9786286049018023E-5</c:v>
                </c:pt>
                <c:pt idx="993">
                  <c:v>1.9286262867091163E-5</c:v>
                </c:pt>
                <c:pt idx="994">
                  <c:v>1.8788186110605656E-5</c:v>
                </c:pt>
                <c:pt idx="995">
                  <c:v>1.8313386111334182E-5</c:v>
                </c:pt>
                <c:pt idx="996">
                  <c:v>1.7850584877562526E-5</c:v>
                </c:pt>
                <c:pt idx="997">
                  <c:v>1.739947918609422E-5</c:v>
                </c:pt>
                <c:pt idx="998">
                  <c:v>1.6950129500399711E-5</c:v>
                </c:pt>
                <c:pt idx="999">
                  <c:v>1.6521779396400253E-5</c:v>
                </c:pt>
                <c:pt idx="1000">
                  <c:v>1.6104254213330759E-5</c:v>
                </c:pt>
                <c:pt idx="1001">
                  <c:v>1.5697280392455049E-5</c:v>
                </c:pt>
                <c:pt idx="1002">
                  <c:v>1.5300591288194327E-5</c:v>
                </c:pt>
                <c:pt idx="1003">
                  <c:v>1.4905446363868941E-5</c:v>
                </c:pt>
                <c:pt idx="1004">
                  <c:v>1.4528767855308138E-5</c:v>
                </c:pt>
                <c:pt idx="1005">
                  <c:v>1.416160846448114E-5</c:v>
                </c:pt>
                <c:pt idx="1006">
                  <c:v>1.3803727631864583E-5</c:v>
                </c:pt>
                <c:pt idx="1007">
                  <c:v>1.3454890877163085E-5</c:v>
                </c:pt>
                <c:pt idx="1008">
                  <c:v>1.3107412028972102E-5</c:v>
                </c:pt>
                <c:pt idx="1009">
                  <c:v>1.2776172004779776E-5</c:v>
                </c:pt>
                <c:pt idx="1010">
                  <c:v>1.2453302813318239E-5</c:v>
                </c:pt>
                <c:pt idx="1011">
                  <c:v>1.2138592913603475E-5</c:v>
                </c:pt>
                <c:pt idx="1012">
                  <c:v>1.1831836110546208E-5</c:v>
                </c:pt>
                <c:pt idx="1013">
                  <c:v>1.1532831419854093E-5</c:v>
                </c:pt>
                <c:pt idx="1014">
                  <c:v>1.1234990655871869E-5</c:v>
                </c:pt>
                <c:pt idx="1015">
                  <c:v>1.0951068965730083E-5</c:v>
                </c:pt>
                <c:pt idx="1016">
                  <c:v>1.0674322317259552E-5</c:v>
                </c:pt>
                <c:pt idx="1017">
                  <c:v>1.0404569388550949E-5</c:v>
                </c:pt>
                <c:pt idx="1018">
                  <c:v>1.0141633439917022E-5</c:v>
                </c:pt>
                <c:pt idx="1019">
                  <c:v>9.8853421980942672E-6</c:v>
                </c:pt>
                <c:pt idx="1020">
                  <c:v>9.630048613603224E-6</c:v>
                </c:pt>
                <c:pt idx="1021">
                  <c:v>9.3866857339827175E-6</c:v>
                </c:pt>
                <c:pt idx="1022">
                  <c:v>9.1494729262417539E-6</c:v>
                </c:pt>
                <c:pt idx="1023">
                  <c:v>8.9182547706870435E-6</c:v>
                </c:pt>
                <c:pt idx="1024">
                  <c:v>8.6928797752671934E-6</c:v>
                </c:pt>
                <c:pt idx="1025">
                  <c:v>8.4732002763168913E-6</c:v>
                </c:pt>
                <c:pt idx="1026">
                  <c:v>8.2590723418085486E-6</c:v>
                </c:pt>
                <c:pt idx="1027">
                  <c:v>8.045777936773373E-6</c:v>
                </c:pt>
                <c:pt idx="1028">
                  <c:v>7.8424514774745129E-6</c:v>
                </c:pt>
                <c:pt idx="1029">
                  <c:v>7.6442633216903023E-6</c:v>
                </c:pt>
                <c:pt idx="1030">
                  <c:v>7.4510836183276757E-6</c:v>
                </c:pt>
                <c:pt idx="1031">
                  <c:v>7.2627857977862501E-6</c:v>
                </c:pt>
                <c:pt idx="1032">
                  <c:v>7.0792464890314125E-6</c:v>
                </c:pt>
                <c:pt idx="1033">
                  <c:v>6.9003454387625674E-6</c:v>
                </c:pt>
                <c:pt idx="1034">
                  <c:v>6.7259654326241401E-6</c:v>
                </c:pt>
                <c:pt idx="1035">
                  <c:v>6.5559922184080784E-6</c:v>
                </c:pt>
                <c:pt idx="1036">
                  <c:v>6.3866806538923037E-6</c:v>
                </c:pt>
                <c:pt idx="1037">
                  <c:v>6.2252815730037332E-6</c:v>
                </c:pt>
                <c:pt idx="1038">
                  <c:v>6.0679612404859676E-6</c:v>
                </c:pt>
                <c:pt idx="1039">
                  <c:v>5.914616581475177E-6</c:v>
                </c:pt>
                <c:pt idx="1040">
                  <c:v>5.7651471259330964E-6</c:v>
                </c:pt>
                <c:pt idx="1041">
                  <c:v>5.6194549428198419E-6</c:v>
                </c:pt>
                <c:pt idx="1042">
                  <c:v>5.4774445759302521E-6</c:v>
                </c:pt>
                <c:pt idx="1043">
                  <c:v>5.3390229813521331E-6</c:v>
                </c:pt>
                <c:pt idx="1044">
                  <c:v>5.2040994665043897E-6</c:v>
                </c:pt>
                <c:pt idx="1045">
                  <c:v>5.0725856307163715E-6</c:v>
                </c:pt>
                <c:pt idx="1046">
                  <c:v>4.944395307308384E-6</c:v>
                </c:pt>
                <c:pt idx="1047">
                  <c:v>4.8167039865782726E-6</c:v>
                </c:pt>
                <c:pt idx="1048">
                  <c:v>4.6949800992453294E-6</c:v>
                </c:pt>
                <c:pt idx="1049">
                  <c:v>4.5763323205519454E-6</c:v>
                </c:pt>
                <c:pt idx="1050">
                  <c:v>4.460682913543063E-6</c:v>
                </c:pt>
                <c:pt idx="1051">
                  <c:v>4.3479561057697209E-6</c:v>
                </c:pt>
                <c:pt idx="1052">
                  <c:v>4.2380780396435517E-6</c:v>
                </c:pt>
                <c:pt idx="1053">
                  <c:v>4.1309767240461521E-6</c:v>
                </c:pt>
                <c:pt idx="1054">
                  <c:v>4.0265819871609105E-6</c:v>
                </c:pt>
                <c:pt idx="1055">
                  <c:v>3.9248254304972865E-6</c:v>
                </c:pt>
                <c:pt idx="1056">
                  <c:v>3.8256403840766321E-6</c:v>
                </c:pt>
                <c:pt idx="1057">
                  <c:v>3.7289618627505543E-6</c:v>
                </c:pt>
                <c:pt idx="1058">
                  <c:v>3.6347265236234089E-6</c:v>
                </c:pt>
                <c:pt idx="1059">
                  <c:v>3.5428726245504014E-6</c:v>
                </c:pt>
                <c:pt idx="1060">
                  <c:v>3.4533399836848815E-6</c:v>
                </c:pt>
                <c:pt idx="1061">
                  <c:v>3.3660699400476308E-6</c:v>
                </c:pt>
                <c:pt idx="1062">
                  <c:v>3.2810053150926873E-6</c:v>
                </c:pt>
                <c:pt idx="1063">
                  <c:v>3.1980903752446115E-6</c:v>
                </c:pt>
                <c:pt idx="1064">
                  <c:v>3.1172707953821836E-6</c:v>
                </c:pt>
                <c:pt idx="1065">
                  <c:v>3.0384936232452195E-6</c:v>
                </c:pt>
                <c:pt idx="1066">
                  <c:v>2.961707244740674E-6</c:v>
                </c:pt>
                <c:pt idx="1067">
                  <c:v>2.8868613501254702E-6</c:v>
                </c:pt>
                <c:pt idx="1068">
                  <c:v>2.8139069010441768E-6</c:v>
                </c:pt>
                <c:pt idx="1069">
                  <c:v>2.7412364395875849E-6</c:v>
                </c:pt>
                <c:pt idx="1070">
                  <c:v>2.6719621066713062E-6</c:v>
                </c:pt>
                <c:pt idx="1071">
                  <c:v>2.6044384192417628E-6</c:v>
                </c:pt>
                <c:pt idx="1072">
                  <c:v>2.538621136387588E-6</c:v>
                </c:pt>
                <c:pt idx="1073">
                  <c:v>2.4744671352183656E-6</c:v>
                </c:pt>
                <c:pt idx="1074">
                  <c:v>2.4119343826108392E-6</c:v>
                </c:pt>
                <c:pt idx="1075">
                  <c:v>2.3509819076691502E-6</c:v>
                </c:pt>
                <c:pt idx="1076">
                  <c:v>2.2915697748811866E-6</c:v>
                </c:pt>
                <c:pt idx="1077">
                  <c:v>2.2336590579530649E-6</c:v>
                </c:pt>
                <c:pt idx="1078">
                  <c:v>2.1784505646522812E-6</c:v>
                </c:pt>
                <c:pt idx="1079">
                  <c:v>2.1233985058520985E-6</c:v>
                </c:pt>
                <c:pt idx="1080">
                  <c:v>2.0697376786122345E-6</c:v>
                </c:pt>
                <c:pt idx="1081">
                  <c:v>2.0174329248424026E-6</c:v>
                </c:pt>
                <c:pt idx="1082">
                  <c:v>1.9664499749393948E-6</c:v>
                </c:pt>
                <c:pt idx="1083">
                  <c:v>1.9167554253340249E-6</c:v>
                </c:pt>
                <c:pt idx="1084">
                  <c:v>1.8683167166053283E-6</c:v>
                </c:pt>
                <c:pt idx="1085">
                  <c:v>1.8211021121479905E-6</c:v>
                </c:pt>
                <c:pt idx="1086">
                  <c:v>1.7750806773787843E-6</c:v>
                </c:pt>
                <c:pt idx="1087">
                  <c:v>1.7302222594684733E-6</c:v>
                </c:pt>
                <c:pt idx="1088">
                  <c:v>1.6864974675860268E-6</c:v>
                </c:pt>
                <c:pt idx="1089">
                  <c:v>1.6438776536419228E-6</c:v>
                </c:pt>
                <c:pt idx="1090">
                  <c:v>1.6023348935182636E-6</c:v>
                </c:pt>
                <c:pt idx="1091">
                  <c:v>1.5618419687730959E-6</c:v>
                </c:pt>
                <c:pt idx="1092">
                  <c:v>1.5223723488071208E-6</c:v>
                </c:pt>
                <c:pt idx="1093">
                  <c:v>1.4839001734811412E-6</c:v>
                </c:pt>
                <c:pt idx="1094">
                  <c:v>1.4464002361726595E-6</c:v>
                </c:pt>
                <c:pt idx="1095">
                  <c:v>1.4098479672607939E-6</c:v>
                </c:pt>
                <c:pt idx="1096">
                  <c:v>1.3742194180284508E-6</c:v>
                </c:pt>
                <c:pt idx="1097">
                  <c:v>1.3394912449713158E-6</c:v>
                </c:pt>
                <c:pt idx="1098">
                  <c:v>1.3056406945034686E-6</c:v>
                </c:pt>
                <c:pt idx="1099">
                  <c:v>1.2726455880493592E-6</c:v>
                </c:pt>
                <c:pt idx="1100">
                  <c:v>1.2411900956939142E-6</c:v>
                </c:pt>
                <c:pt idx="1101">
                  <c:v>1.2098237331796312E-6</c:v>
                </c:pt>
                <c:pt idx="1102">
                  <c:v>1.1792500362697386E-6</c:v>
                </c:pt>
                <c:pt idx="1103">
                  <c:v>1.1494489733536355E-6</c:v>
                </c:pt>
                <c:pt idx="1104">
                  <c:v>1.1204010190435154E-6</c:v>
                </c:pt>
                <c:pt idx="1105">
                  <c:v>1.0920871413815658E-6</c:v>
                </c:pt>
                <c:pt idx="1106">
                  <c:v>1.0644887893703766E-6</c:v>
                </c:pt>
                <c:pt idx="1107">
                  <c:v>1.0375878808184739E-6</c:v>
                </c:pt>
                <c:pt idx="1108">
                  <c:v>1.0113667904930748E-6</c:v>
                </c:pt>
                <c:pt idx="1109">
                  <c:v>9.8580833857215076E-7</c:v>
                </c:pt>
                <c:pt idx="1110">
                  <c:v>9.6089577938839512E-7</c:v>
                </c:pt>
                <c:pt idx="1111">
                  <c:v>9.3714568735432672E-7</c:v>
                </c:pt>
                <c:pt idx="1112">
                  <c:v>9.1346289173724835E-7</c:v>
                </c:pt>
                <c:pt idx="1113">
                  <c:v>8.9037858877271578E-7</c:v>
                </c:pt>
                <c:pt idx="1114">
                  <c:v>8.6787765383349918E-7</c:v>
                </c:pt>
                <c:pt idx="1115">
                  <c:v>8.4594534450986659E-7</c:v>
                </c:pt>
                <c:pt idx="1116">
                  <c:v>8.2456729095044111E-7</c:v>
                </c:pt>
                <c:pt idx="1117">
                  <c:v>8.0372948644724033E-7</c:v>
                </c:pt>
                <c:pt idx="1118">
                  <c:v>7.8341827825859567E-7</c:v>
                </c:pt>
                <c:pt idx="1119">
                  <c:v>7.6362035866398016E-7</c:v>
                </c:pt>
                <c:pt idx="1120">
                  <c:v>7.4474624745818287E-7</c:v>
                </c:pt>
                <c:pt idx="1121">
                  <c:v>7.2592561646863863E-7</c:v>
                </c:pt>
                <c:pt idx="1122">
                  <c:v>7.0758060539937493E-7</c:v>
                </c:pt>
                <c:pt idx="1123">
                  <c:v>6.8969919476450767E-7</c:v>
                </c:pt>
                <c:pt idx="1124">
                  <c:v>6.7226966882496656E-7</c:v>
                </c:pt>
                <c:pt idx="1125">
                  <c:v>6.5528060791247805E-7</c:v>
                </c:pt>
                <c:pt idx="1126">
                  <c:v>6.3872088094746655E-7</c:v>
                </c:pt>
                <c:pt idx="1127">
                  <c:v>6.2293386217604173E-7</c:v>
                </c:pt>
                <c:pt idx="1128">
                  <c:v>6.0719157627541745E-7</c:v>
                </c:pt>
                <c:pt idx="1129">
                  <c:v>5.9184711682222591E-7</c:v>
                </c:pt>
                <c:pt idx="1130">
                  <c:v>5.7689043026495757E-7</c:v>
                </c:pt>
                <c:pt idx="1131">
                  <c:v>5.6231171711739585E-7</c:v>
                </c:pt>
                <c:pt idx="1132">
                  <c:v>5.481014255381055E-7</c:v>
                </c:pt>
                <c:pt idx="1133">
                  <c:v>5.3455421305183616E-7</c:v>
                </c:pt>
                <c:pt idx="1134">
                  <c:v>5.2104538689515285E-7</c:v>
                </c:pt>
                <c:pt idx="1135">
                  <c:v>5.0787794497916572E-7</c:v>
                </c:pt>
                <c:pt idx="1136">
                  <c:v>4.9504326011461704E-7</c:v>
                </c:pt>
                <c:pt idx="1137">
                  <c:v>4.825329231316856E-7</c:v>
                </c:pt>
                <c:pt idx="1138">
                  <c:v>4.7060634214374268E-7</c:v>
                </c:pt>
                <c:pt idx="1139">
                  <c:v>4.5871355538979052E-7</c:v>
                </c:pt>
                <c:pt idx="1140">
                  <c:v>4.4712131362240182E-7</c:v>
                </c:pt>
                <c:pt idx="1141">
                  <c:v>4.3582202170925941E-7</c:v>
                </c:pt>
                <c:pt idx="1142">
                  <c:v>4.2480827645616218E-7</c:v>
                </c:pt>
                <c:pt idx="1143">
                  <c:v>4.1407286175649355E-7</c:v>
                </c:pt>
                <c:pt idx="1144">
                  <c:v>4.0383838181967219E-7</c:v>
                </c:pt>
                <c:pt idx="1145">
                  <c:v>3.9363290151066356E-7</c:v>
                </c:pt>
                <c:pt idx="1146">
                  <c:v>3.8368532593044372E-7</c:v>
                </c:pt>
                <c:pt idx="1147">
                  <c:v>3.7398913751716335E-7</c:v>
                </c:pt>
                <c:pt idx="1148">
                  <c:v>3.6474539160183628E-7</c:v>
                </c:pt>
                <c:pt idx="1149">
                  <c:v>3.5552783804731701E-7</c:v>
                </c:pt>
                <c:pt idx="1150">
                  <c:v>3.4654322312748865E-7</c:v>
                </c:pt>
                <c:pt idx="1151">
                  <c:v>3.3778566020364773E-7</c:v>
                </c:pt>
                <c:pt idx="1152">
                  <c:v>3.2924941139951028E-7</c:v>
                </c:pt>
                <c:pt idx="1153">
                  <c:v>3.2111148011639002E-7</c:v>
                </c:pt>
                <c:pt idx="1154">
                  <c:v>3.1299660784358328E-7</c:v>
                </c:pt>
                <c:pt idx="1155">
                  <c:v>3.0508680812682291E-7</c:v>
                </c:pt>
                <c:pt idx="1156">
                  <c:v>2.973768985366372E-7</c:v>
                </c:pt>
                <c:pt idx="1157">
                  <c:v>2.9002674791619611E-7</c:v>
                </c:pt>
                <c:pt idx="1158">
                  <c:v>2.8269742411193682E-7</c:v>
                </c:pt>
                <c:pt idx="1159">
                  <c:v>2.7555332111166904E-7</c:v>
                </c:pt>
                <c:pt idx="1160">
                  <c:v>2.6858975816350268E-7</c:v>
                </c:pt>
                <c:pt idx="1161">
                  <c:v>2.6195112823856778E-7</c:v>
                </c:pt>
                <c:pt idx="1162">
                  <c:v>2.5533130902000971E-7</c:v>
                </c:pt>
                <c:pt idx="1163">
                  <c:v>2.4887878057351675E-7</c:v>
                </c:pt>
                <c:pt idx="1164">
                  <c:v>2.425893152606168E-7</c:v>
                </c:pt>
                <c:pt idx="1165">
                  <c:v>2.3659332829979384E-7</c:v>
                </c:pt>
                <c:pt idx="1166">
                  <c:v>2.3061433110213781E-7</c:v>
                </c:pt>
                <c:pt idx="1167">
                  <c:v>2.2478643033541727E-7</c:v>
                </c:pt>
                <c:pt idx="1168">
                  <c:v>2.1910580761158658E-7</c:v>
                </c:pt>
                <c:pt idx="1169">
                  <c:v>2.1369025349260855E-7</c:v>
                </c:pt>
                <c:pt idx="1170">
                  <c:v>2.0829004446735633E-7</c:v>
                </c:pt>
                <c:pt idx="1171">
                  <c:v>2.030263052016746E-7</c:v>
                </c:pt>
                <c:pt idx="1172">
                  <c:v>1.980081819698846E-7</c:v>
                </c:pt>
                <c:pt idx="1173">
                  <c:v>1.9300427770251343E-7</c:v>
                </c:pt>
                <c:pt idx="1174">
                  <c:v>1.8812682809811462E-7</c:v>
                </c:pt>
                <c:pt idx="1175">
                  <c:v>1.833726374956748E-7</c:v>
                </c:pt>
                <c:pt idx="1176">
                  <c:v>1.7884028642236272E-7</c:v>
                </c:pt>
                <c:pt idx="1177">
                  <c:v>1.7432077786719064E-7</c:v>
                </c:pt>
                <c:pt idx="1178">
                  <c:v>1.6991548271431765E-7</c:v>
                </c:pt>
                <c:pt idx="1179">
                  <c:v>1.6571574696873271E-7</c:v>
                </c:pt>
                <c:pt idx="1180">
                  <c:v>1.6152791126831932E-7</c:v>
                </c:pt>
                <c:pt idx="1181">
                  <c:v>1.5744590719932467E-7</c:v>
                </c:pt>
                <c:pt idx="1182">
                  <c:v>1.5346706026947984E-7</c:v>
                </c:pt>
                <c:pt idx="1183">
                  <c:v>1.4967387386593664E-7</c:v>
                </c:pt>
                <c:pt idx="1184">
                  <c:v>1.4589143554090919E-7</c:v>
                </c:pt>
                <c:pt idx="1185">
                  <c:v>1.4220458396935583E-7</c:v>
                </c:pt>
                <c:pt idx="1186">
                  <c:v>1.3868976786818713E-7</c:v>
                </c:pt>
                <c:pt idx="1187">
                  <c:v>1.3518491107705768E-7</c:v>
                </c:pt>
                <c:pt idx="1188">
                  <c:v>1.3176862622108263E-7</c:v>
                </c:pt>
                <c:pt idx="1189">
                  <c:v>1.2851175168059288E-7</c:v>
                </c:pt>
                <c:pt idx="1190">
                  <c:v>1.2526410556696062E-7</c:v>
                </c:pt>
                <c:pt idx="1191">
                  <c:v>1.2209853136614082E-7</c:v>
                </c:pt>
                <c:pt idx="1192">
                  <c:v>1.190806688472564E-7</c:v>
                </c:pt>
                <c:pt idx="1193">
                  <c:v>1.1607135750931901E-7</c:v>
                </c:pt>
                <c:pt idx="1194">
                  <c:v>1.1313809507853329E-7</c:v>
                </c:pt>
                <c:pt idx="1195">
                  <c:v>1.1034170422292418E-7</c:v>
                </c:pt>
                <c:pt idx="1196">
                  <c:v>1.0755323700335139E-7</c:v>
                </c:pt>
                <c:pt idx="1197">
                  <c:v>1.0489488494042798E-7</c:v>
                </c:pt>
                <c:pt idx="1198">
                  <c:v>1.0224406537753346E-7</c:v>
                </c:pt>
                <c:pt idx="1199">
                  <c:v>9.9660235204627595E-8</c:v>
                </c:pt>
                <c:pt idx="1200">
                  <c:v>9.7196971436569444E-8</c:v>
                </c:pt>
                <c:pt idx="1201">
                  <c:v>9.4740687381494551E-8</c:v>
                </c:pt>
                <c:pt idx="1202">
                  <c:v>9.2346476570780832E-8</c:v>
                </c:pt>
                <c:pt idx="1203">
                  <c:v>9.0063984166688368E-8</c:v>
                </c:pt>
                <c:pt idx="1204">
                  <c:v>8.7787959255875897E-8</c:v>
                </c:pt>
                <c:pt idx="1205">
                  <c:v>8.5569452224630043E-8</c:v>
                </c:pt>
                <c:pt idx="1206">
                  <c:v>8.345446492919905E-8</c:v>
                </c:pt>
                <c:pt idx="1207">
                  <c:v>8.1345470497574883E-8</c:v>
                </c:pt>
                <c:pt idx="1208">
                  <c:v>7.9334885736653498E-8</c:v>
                </c:pt>
                <c:pt idx="1209">
                  <c:v>7.732999801262235E-8</c:v>
                </c:pt>
                <c:pt idx="1210">
                  <c:v>7.5375776206221865E-8</c:v>
                </c:pt>
                <c:pt idx="1211">
                  <c:v>7.3512742086978923E-8</c:v>
                </c:pt>
                <c:pt idx="1212">
                  <c:v>7.1654986916582853E-8</c:v>
                </c:pt>
                <c:pt idx="1213">
                  <c:v>6.9883918117579488E-8</c:v>
                </c:pt>
                <c:pt idx="1214">
                  <c:v>6.8117867681631099E-8</c:v>
                </c:pt>
                <c:pt idx="1215">
                  <c:v>6.6396447458560848E-8</c:v>
                </c:pt>
                <c:pt idx="1216">
                  <c:v>6.4755351960274743E-8</c:v>
                </c:pt>
                <c:pt idx="1217">
                  <c:v>6.3118906542789381E-8</c:v>
                </c:pt>
                <c:pt idx="1218">
                  <c:v>6.1558820764875818E-8</c:v>
                </c:pt>
                <c:pt idx="1219">
                  <c:v>6.0003155524907976E-8</c:v>
                </c:pt>
                <c:pt idx="1220">
                  <c:v>5.8486803811560643E-8</c:v>
                </c:pt>
                <c:pt idx="1221">
                  <c:v>5.7041207938314555E-8</c:v>
                </c:pt>
                <c:pt idx="1222">
                  <c:v>5.5599708193309357E-8</c:v>
                </c:pt>
                <c:pt idx="1223">
                  <c:v>5.4225471553931806E-8</c:v>
                </c:pt>
                <c:pt idx="1224">
                  <c:v>5.2855128844809764E-8</c:v>
                </c:pt>
                <c:pt idx="1225">
                  <c:v>5.1548728919381777E-8</c:v>
                </c:pt>
                <c:pt idx="1226">
                  <c:v>5.0246030707362675E-8</c:v>
                </c:pt>
                <c:pt idx="1227">
                  <c:v>4.9004118858810263E-8</c:v>
                </c:pt>
                <c:pt idx="1228">
                  <c:v>4.7765725995258162E-8</c:v>
                </c:pt>
                <c:pt idx="1229">
                  <c:v>4.655862880480917E-8</c:v>
                </c:pt>
                <c:pt idx="1230">
                  <c:v>4.5407857053268853E-8</c:v>
                </c:pt>
                <c:pt idx="1231">
                  <c:v>4.4260346039226041E-8</c:v>
                </c:pt>
                <c:pt idx="1232">
                  <c:v>4.3166380060355074E-8</c:v>
                </c:pt>
                <c:pt idx="1233">
                  <c:v>4.2075513858553971E-8</c:v>
                </c:pt>
                <c:pt idx="1234">
                  <c:v>4.1035549537805864E-8</c:v>
                </c:pt>
                <c:pt idx="1235">
                  <c:v>3.9998531979221193E-8</c:v>
                </c:pt>
                <c:pt idx="1236">
                  <c:v>3.9009903622107605E-8</c:v>
                </c:pt>
                <c:pt idx="1237">
                  <c:v>3.8024076565556264E-8</c:v>
                </c:pt>
                <c:pt idx="1238">
                  <c:v>3.708425006479132E-8</c:v>
                </c:pt>
                <c:pt idx="1239">
                  <c:v>3.6147086583437082E-8</c:v>
                </c:pt>
                <c:pt idx="1240">
                  <c:v>3.5253652923371998E-8</c:v>
                </c:pt>
                <c:pt idx="1241">
                  <c:v>3.4362750827565901E-8</c:v>
                </c:pt>
                <c:pt idx="1242">
                  <c:v>3.3494362896349659E-8</c:v>
                </c:pt>
                <c:pt idx="1243">
                  <c:v>3.2666495589119844E-8</c:v>
                </c:pt>
                <c:pt idx="1244">
                  <c:v>3.1840974062421708E-8</c:v>
                </c:pt>
                <c:pt idx="1245">
                  <c:v>3.1053972932165693E-8</c:v>
                </c:pt>
                <c:pt idx="1246">
                  <c:v>3.0269201787214897E-8</c:v>
                </c:pt>
                <c:pt idx="1247">
                  <c:v>2.9521049548788252E-8</c:v>
                </c:pt>
                <c:pt idx="1248">
                  <c:v>2.8775017216462913E-8</c:v>
                </c:pt>
                <c:pt idx="1249">
                  <c:v>2.8063796164364987E-8</c:v>
                </c:pt>
                <c:pt idx="1250">
                  <c:v>2.7354590373026223E-8</c:v>
                </c:pt>
                <c:pt idx="1251">
                  <c:v>2.6678477465831138E-8</c:v>
                </c:pt>
                <c:pt idx="1252">
                  <c:v>2.6019075781763375E-8</c:v>
                </c:pt>
                <c:pt idx="1253">
                  <c:v>2.5361542527116076E-8</c:v>
                </c:pt>
                <c:pt idx="1254">
                  <c:v>2.4734691018278839E-8</c:v>
                </c:pt>
                <c:pt idx="1255">
                  <c:v>2.4109615707212522E-8</c:v>
                </c:pt>
                <c:pt idx="1256">
                  <c:v>2.3513707592893639E-8</c:v>
                </c:pt>
                <c:pt idx="1257">
                  <c:v>2.2919487997545171E-8</c:v>
                </c:pt>
                <c:pt idx="1258">
                  <c:v>2.2352995812865144E-8</c:v>
                </c:pt>
                <c:pt idx="1259">
                  <c:v>2.1788108796461237E-8</c:v>
                </c:pt>
                <c:pt idx="1260">
                  <c:v>2.1249580477090606E-8</c:v>
                </c:pt>
                <c:pt idx="1261">
                  <c:v>2.0712578089758287E-8</c:v>
                </c:pt>
                <c:pt idx="1262">
                  <c:v>2.0200633249904963E-8</c:v>
                </c:pt>
                <c:pt idx="1263">
                  <c:v>1.9690139017206168E-8</c:v>
                </c:pt>
                <c:pt idx="1264">
                  <c:v>1.9203465411333949E-8</c:v>
                </c:pt>
                <c:pt idx="1265">
                  <c:v>1.8718170806009465E-8</c:v>
                </c:pt>
                <c:pt idx="1266">
                  <c:v>1.8255520965216947E-8</c:v>
                </c:pt>
                <c:pt idx="1267">
                  <c:v>1.7804306262900501E-8</c:v>
                </c:pt>
                <c:pt idx="1268">
                  <c:v>1.7354370087535465E-8</c:v>
                </c:pt>
                <c:pt idx="1269">
                  <c:v>1.6925428785457214E-8</c:v>
                </c:pt>
                <c:pt idx="1270">
                  <c:v>1.649770289815264E-8</c:v>
                </c:pt>
                <c:pt idx="1271">
                  <c:v>1.6089935510068841E-8</c:v>
                </c:pt>
                <c:pt idx="1272">
                  <c:v>1.5683323539999825E-8</c:v>
                </c:pt>
                <c:pt idx="1273">
                  <c:v>1.5295684853822802E-8</c:v>
                </c:pt>
                <c:pt idx="1274">
                  <c:v>1.4917627284214562E-8</c:v>
                </c:pt>
                <c:pt idx="1275">
                  <c:v>1.4540640949185707E-8</c:v>
                </c:pt>
                <c:pt idx="1276">
                  <c:v>1.4181245509861997E-8</c:v>
                </c:pt>
                <c:pt idx="1277">
                  <c:v>1.3822868425554289E-8</c:v>
                </c:pt>
                <c:pt idx="1278">
                  <c:v>1.3481213894101597E-8</c:v>
                </c:pt>
                <c:pt idx="1279">
                  <c:v>1.3148003906521395E-8</c:v>
                </c:pt>
                <c:pt idx="1280">
                  <c:v>1.2815738076893814E-8</c:v>
                </c:pt>
                <c:pt idx="1281">
                  <c:v>1.2498976399571773E-8</c:v>
                </c:pt>
                <c:pt idx="1282">
                  <c:v>1.2183112273547335E-8</c:v>
                </c:pt>
                <c:pt idx="1283">
                  <c:v>1.1881986965303908E-8</c:v>
                </c:pt>
                <c:pt idx="1284">
                  <c:v>1.1588304455684345E-8</c:v>
                </c:pt>
                <c:pt idx="1285">
                  <c:v>1.1295454102024563E-8</c:v>
                </c:pt>
                <c:pt idx="1286">
                  <c:v>1.101626869998187E-8</c:v>
                </c:pt>
                <c:pt idx="1287">
                  <c:v>1.0737874376020333E-8</c:v>
                </c:pt>
                <c:pt idx="1288">
                  <c:v>1.047247045797724E-8</c:v>
                </c:pt>
                <c:pt idx="1289">
                  <c:v>1.0213626426671992E-8</c:v>
                </c:pt>
                <c:pt idx="1290">
                  <c:v>9.955515835719086E-9</c:v>
                </c:pt>
                <c:pt idx="1291">
                  <c:v>9.7094491733225554E-9</c:v>
                </c:pt>
                <c:pt idx="1292">
                  <c:v>9.4640797463177519E-9</c:v>
                </c:pt>
                <c:pt idx="1293">
                  <c:v>9.2301597210513994E-9</c:v>
                </c:pt>
                <c:pt idx="1294">
                  <c:v>9.002021407233799E-9</c:v>
                </c:pt>
                <c:pt idx="1295">
                  <c:v>8.774529528431104E-9</c:v>
                </c:pt>
                <c:pt idx="1296">
                  <c:v>8.5576528511408928E-9</c:v>
                </c:pt>
                <c:pt idx="1297">
                  <c:v>8.3461366314114571E-9</c:v>
                </c:pt>
                <c:pt idx="1298">
                  <c:v>8.1352197476215458E-9</c:v>
                </c:pt>
                <c:pt idx="1299">
                  <c:v>7.9341446447145879E-9</c:v>
                </c:pt>
                <c:pt idx="1300">
                  <c:v>7.7380394379214422E-9</c:v>
                </c:pt>
                <c:pt idx="1301">
                  <c:v>7.5424898996180589E-9</c:v>
                </c:pt>
                <c:pt idx="1302">
                  <c:v>7.3560650727798972E-9</c:v>
                </c:pt>
                <c:pt idx="1303">
                  <c:v>7.1742480368071532E-9</c:v>
                </c:pt>
                <c:pt idx="1304">
                  <c:v>6.9929461834724851E-9</c:v>
                </c:pt>
                <c:pt idx="1305">
                  <c:v>6.8201042176638011E-9</c:v>
                </c:pt>
                <c:pt idx="1306">
                  <c:v>6.6515343203596481E-9</c:v>
                </c:pt>
                <c:pt idx="1307">
                  <c:v>6.4834420696299128E-9</c:v>
                </c:pt>
                <c:pt idx="1308">
                  <c:v>6.3231933213741239E-9</c:v>
                </c:pt>
                <c:pt idx="1309">
                  <c:v>6.1669053798999044E-9</c:v>
                </c:pt>
                <c:pt idx="1310">
                  <c:v>6.011060283803578E-9</c:v>
                </c:pt>
                <c:pt idx="1311">
                  <c:v>5.8624872147725396E-9</c:v>
                </c:pt>
                <c:pt idx="1312">
                  <c:v>5.7175863692427357E-9</c:v>
                </c:pt>
                <c:pt idx="1313">
                  <c:v>5.5730961034996983E-9</c:v>
                </c:pt>
                <c:pt idx="1314">
                  <c:v>5.4353480269527576E-9</c:v>
                </c:pt>
                <c:pt idx="1315">
                  <c:v>5.3010046167241118E-9</c:v>
                </c:pt>
                <c:pt idx="1316">
                  <c:v>5.1699817209836879E-9</c:v>
                </c:pt>
                <c:pt idx="1317">
                  <c:v>5.039330081548895E-9</c:v>
                </c:pt>
                <c:pt idx="1318">
                  <c:v>4.9147748948219378E-9</c:v>
                </c:pt>
                <c:pt idx="1319">
                  <c:v>4.7932982908211956E-9</c:v>
                </c:pt>
                <c:pt idx="1320">
                  <c:v>4.672165893494923E-9</c:v>
                </c:pt>
                <c:pt idx="1321">
                  <c:v>4.5566857630279464E-9</c:v>
                </c:pt>
                <c:pt idx="1322">
                  <c:v>4.4440599106059998E-9</c:v>
                </c:pt>
                <c:pt idx="1323">
                  <c:v>4.3342177881346261E-9</c:v>
                </c:pt>
                <c:pt idx="1324">
                  <c:v>4.2246869057740814E-9</c:v>
                </c:pt>
                <c:pt idx="1325">
                  <c:v>4.1202669416327866E-9</c:v>
                </c:pt>
                <c:pt idx="1326">
                  <c:v>4.0184278856521105E-9</c:v>
                </c:pt>
                <c:pt idx="1327">
                  <c:v>3.9168773929144083E-9</c:v>
                </c:pt>
                <c:pt idx="1328">
                  <c:v>3.8200654383160522E-9</c:v>
                </c:pt>
                <c:pt idx="1329">
                  <c:v>3.7256463476276315E-9</c:v>
                </c:pt>
                <c:pt idx="1330">
                  <c:v>3.6335609773506752E-9</c:v>
                </c:pt>
                <c:pt idx="1331">
                  <c:v>3.5417365330300402E-9</c:v>
                </c:pt>
                <c:pt idx="1332">
                  <c:v>3.4541967910265691E-9</c:v>
                </c:pt>
                <c:pt idx="1333">
                  <c:v>3.3688207352144598E-9</c:v>
                </c:pt>
                <c:pt idx="1334">
                  <c:v>3.2855548865929301E-9</c:v>
                </c:pt>
                <c:pt idx="1335">
                  <c:v>3.2025249736158536E-9</c:v>
                </c:pt>
                <c:pt idx="1336">
                  <c:v>3.1233693934829173E-9</c:v>
                </c:pt>
                <c:pt idx="1337">
                  <c:v>3.0461702714315682E-9</c:v>
                </c:pt>
                <c:pt idx="1338">
                  <c:v>2.9708792504386453E-9</c:v>
                </c:pt>
                <c:pt idx="1339">
                  <c:v>2.8958015682377186E-9</c:v>
                </c:pt>
                <c:pt idx="1340">
                  <c:v>2.8242271527461451E-9</c:v>
                </c:pt>
                <c:pt idx="1341">
                  <c:v>2.754421814600581E-9</c:v>
                </c:pt>
                <c:pt idx="1342">
                  <c:v>2.6863418281955367E-9</c:v>
                </c:pt>
                <c:pt idx="1343">
                  <c:v>2.6199445486745259E-9</c:v>
                </c:pt>
                <c:pt idx="1344">
                  <c:v>2.5537354073301252E-9</c:v>
                </c:pt>
                <c:pt idx="1345">
                  <c:v>2.490615709798148E-9</c:v>
                </c:pt>
                <c:pt idx="1346">
                  <c:v>2.4290561175946452E-9</c:v>
                </c:pt>
                <c:pt idx="1347">
                  <c:v>2.3690180701952606E-9</c:v>
                </c:pt>
                <c:pt idx="1348">
                  <c:v>2.3104639601612516E-9</c:v>
                </c:pt>
                <c:pt idx="1349">
                  <c:v>2.2520757645077163E-9</c:v>
                </c:pt>
                <c:pt idx="1350">
                  <c:v>2.1964120725422774E-9</c:v>
                </c:pt>
                <c:pt idx="1351">
                  <c:v>2.142124198678558E-9</c:v>
                </c:pt>
                <c:pt idx="1352">
                  <c:v>2.0891781373487691E-9</c:v>
                </c:pt>
                <c:pt idx="1353">
                  <c:v>2.0375407234877366E-9</c:v>
                </c:pt>
                <c:pt idx="1354">
                  <c:v>1.9860496253938406E-9</c:v>
                </c:pt>
                <c:pt idx="1355">
                  <c:v>1.9369611993656131E-9</c:v>
                </c:pt>
                <c:pt idx="1356">
                  <c:v>1.8890860731155702E-9</c:v>
                </c:pt>
                <c:pt idx="1357">
                  <c:v>1.8423942579789292E-9</c:v>
                </c:pt>
                <c:pt idx="1358">
                  <c:v>1.7968565065092638E-9</c:v>
                </c:pt>
                <c:pt idx="1359">
                  <c:v>1.751447787276918E-9</c:v>
                </c:pt>
                <c:pt idx="1360">
                  <c:v>1.7081579248038322E-9</c:v>
                </c:pt>
                <c:pt idx="1361">
                  <c:v>1.6659380412399289E-9</c:v>
                </c:pt>
                <c:pt idx="1362">
                  <c:v>1.6247616903273594E-9</c:v>
                </c:pt>
                <c:pt idx="1363">
                  <c:v>1.5846030794702336E-9</c:v>
                </c:pt>
                <c:pt idx="1364">
                  <c:v>1.5454370535783931E-9</c:v>
                </c:pt>
                <c:pt idx="1365">
                  <c:v>1.5072390793103436E-9</c:v>
                </c:pt>
                <c:pt idx="1366">
                  <c:v>1.4691493398567652E-9</c:v>
                </c:pt>
                <c:pt idx="1367">
                  <c:v>1.4328369397173799E-9</c:v>
                </c:pt>
                <c:pt idx="1368">
                  <c:v>1.3974220592297573E-9</c:v>
                </c:pt>
                <c:pt idx="1369">
                  <c:v>1.3628825147452597E-9</c:v>
                </c:pt>
                <c:pt idx="1370">
                  <c:v>1.3291966709200062E-9</c:v>
                </c:pt>
                <c:pt idx="1371">
                  <c:v>1.2963434271625735E-9</c:v>
                </c:pt>
                <c:pt idx="1372">
                  <c:v>1.2643022044167786E-9</c:v>
                </c:pt>
                <c:pt idx="1373">
                  <c:v>1.2323517711923056E-9</c:v>
                </c:pt>
                <c:pt idx="1374">
                  <c:v>1.2018922056369225E-9</c:v>
                </c:pt>
                <c:pt idx="1375">
                  <c:v>1.1721854974681392E-9</c:v>
                </c:pt>
                <c:pt idx="1376">
                  <c:v>1.1432130385989841E-9</c:v>
                </c:pt>
                <c:pt idx="1377">
                  <c:v>1.1149566808714531E-9</c:v>
                </c:pt>
                <c:pt idx="1378">
                  <c:v>1.08739872468857E-9</c:v>
                </c:pt>
                <c:pt idx="1379">
                  <c:v>1.0605219079275263E-9</c:v>
                </c:pt>
                <c:pt idx="1380">
                  <c:v>1.0343093951267499E-9</c:v>
                </c:pt>
                <c:pt idx="1381">
                  <c:v>1.0081711560672947E-9</c:v>
                </c:pt>
                <c:pt idx="1382">
                  <c:v>9.832525766996782E-10</c:v>
                </c:pt>
                <c:pt idx="1383">
                  <c:v>9.5894990029057185E-10</c:v>
                </c:pt>
                <c:pt idx="1384">
                  <c:v>9.3524790380301953E-10</c:v>
                </c:pt>
                <c:pt idx="1385">
                  <c:v>9.1213174046204916E-10</c:v>
                </c:pt>
                <c:pt idx="1386">
                  <c:v>8.8958693045470108E-10</c:v>
                </c:pt>
                <c:pt idx="1387">
                  <c:v>8.6759935186001609E-10</c:v>
                </c:pt>
                <c:pt idx="1388">
                  <c:v>8.4615523180311069E-10</c:v>
                </c:pt>
                <c:pt idx="1389">
                  <c:v>8.2524113782797793E-10</c:v>
                </c:pt>
                <c:pt idx="1390">
                  <c:v>8.0484396948346871E-10</c:v>
                </c:pt>
                <c:pt idx="1391">
                  <c:v>7.8495095011723802E-10</c:v>
                </c:pt>
                <c:pt idx="1392">
                  <c:v>7.6511429806633388E-10</c:v>
                </c:pt>
                <c:pt idx="1393">
                  <c:v>7.4620326173393643E-10</c:v>
                </c:pt>
                <c:pt idx="1394">
                  <c:v>7.2775964222549917E-10</c:v>
                </c:pt>
                <c:pt idx="1395">
                  <c:v>7.0977188657884381E-10</c:v>
                </c:pt>
                <c:pt idx="1396">
                  <c:v>6.9222872738194144E-10</c:v>
                </c:pt>
                <c:pt idx="1397">
                  <c:v>6.7511917571504272E-10</c:v>
                </c:pt>
                <c:pt idx="1398">
                  <c:v>6.5843251426732333E-10</c:v>
                </c:pt>
                <c:pt idx="1399">
                  <c:v>6.4215829062360042E-10</c:v>
                </c:pt>
                <c:pt idx="1400">
                  <c:v>6.2628631071704102E-10</c:v>
                </c:pt>
                <c:pt idx="1401">
                  <c:v>6.1080663244363056E-10</c:v>
                </c:pt>
                <c:pt idx="1402">
                  <c:v>5.9570955943453779E-10</c:v>
                </c:pt>
                <c:pt idx="1403">
                  <c:v>5.8098563498234246E-10</c:v>
                </c:pt>
                <c:pt idx="1404">
                  <c:v>5.6662563611744494E-10</c:v>
                </c:pt>
                <c:pt idx="1405">
                  <c:v>5.5262056783082912E-10</c:v>
                </c:pt>
                <c:pt idx="1406">
                  <c:v>5.3896165743967833E-10</c:v>
                </c:pt>
                <c:pt idx="1407">
                  <c:v>5.2564034909219323E-10</c:v>
                </c:pt>
                <c:pt idx="1408">
                  <c:v>5.1264829840829353E-10</c:v>
                </c:pt>
                <c:pt idx="1409">
                  <c:v>4.9997736725272291E-10</c:v>
                </c:pt>
                <c:pt idx="1410">
                  <c:v>4.8761961863740025E-10</c:v>
                </c:pt>
                <c:pt idx="1411">
                  <c:v>4.7556731174973076E-10</c:v>
                </c:pt>
                <c:pt idx="1412">
                  <c:v>4.6381289710380247E-10</c:v>
                </c:pt>
                <c:pt idx="1413">
                  <c:v>4.5234901181146141E-10</c:v>
                </c:pt>
                <c:pt idx="1414">
                  <c:v>4.4116847497022074E-10</c:v>
                </c:pt>
                <c:pt idx="1415">
                  <c:v>4.3026428316521422E-10</c:v>
                </c:pt>
                <c:pt idx="1416">
                  <c:v>4.1962960608228112E-10</c:v>
                </c:pt>
                <c:pt idx="1417">
                  <c:v>4.0925778222952433E-10</c:v>
                </c:pt>
                <c:pt idx="1418">
                  <c:v>3.9914231476457287E-10</c:v>
                </c:pt>
                <c:pt idx="1419">
                  <c:v>3.8927686742502536E-10</c:v>
                </c:pt>
                <c:pt idx="1420">
                  <c:v>3.7965526055943495E-10</c:v>
                </c:pt>
                <c:pt idx="1421">
                  <c:v>3.7027146725643592E-10</c:v>
                </c:pt>
                <c:pt idx="1422">
                  <c:v>3.6111960956950797E-10</c:v>
                </c:pt>
                <c:pt idx="1423">
                  <c:v>3.5219395483508768E-10</c:v>
                </c:pt>
                <c:pt idx="1424">
                  <c:v>3.4348891208164574E-10</c:v>
                </c:pt>
                <c:pt idx="1425">
                  <c:v>3.3499902852755885E-10</c:v>
                </c:pt>
                <c:pt idx="1426">
                  <c:v>3.2671898616550453E-10</c:v>
                </c:pt>
                <c:pt idx="1427">
                  <c:v>3.1864359843131427E-10</c:v>
                </c:pt>
                <c:pt idx="1428">
                  <c:v>3.10767806955126E-10</c:v>
                </c:pt>
                <c:pt idx="1429">
                  <c:v>3.030866783928716E-10</c:v>
                </c:pt>
                <c:pt idx="1430">
                  <c:v>2.9559540133604654E-10</c:v>
                </c:pt>
                <c:pt idx="1431">
                  <c:v>2.8828928329788948E-10</c:v>
                </c:pt>
                <c:pt idx="1432">
                  <c:v>2.8116374777402621E-10</c:v>
                </c:pt>
                <c:pt idx="1433">
                  <c:v>2.7421433137579107E-10</c:v>
                </c:pt>
                <c:pt idx="1434">
                  <c:v>2.6743668103437489E-10</c:v>
                </c:pt>
                <c:pt idx="1435">
                  <c:v>2.6082655127410408E-10</c:v>
                </c:pt>
                <c:pt idx="1436">
                  <c:v>2.5437980155309741E-10</c:v>
                </c:pt>
                <c:pt idx="1437">
                  <c:v>2.4809239366965249E-10</c:v>
                </c:pt>
                <c:pt idx="1438">
                  <c:v>2.4196038923275409E-10</c:v>
                </c:pt>
                <c:pt idx="1439">
                  <c:v>2.3597994719507969E-10</c:v>
                </c:pt>
                <c:pt idx="1440">
                  <c:v>2.3014732144700424E-10</c:v>
                </c:pt>
                <c:pt idx="1441">
                  <c:v>2.2458656698560663E-10</c:v>
                </c:pt>
                <c:pt idx="1442">
                  <c:v>2.1903554704157213E-10</c:v>
                </c:pt>
                <c:pt idx="1443">
                  <c:v>2.1362172952612607E-10</c:v>
                </c:pt>
                <c:pt idx="1444">
                  <c:v>2.0834172325952385E-10</c:v>
                </c:pt>
                <c:pt idx="1445">
                  <c:v>2.031922208805033E-10</c:v>
                </c:pt>
                <c:pt idx="1446">
                  <c:v>1.9816999677458591E-10</c:v>
                </c:pt>
                <c:pt idx="1447">
                  <c:v>1.9327190505356243E-10</c:v>
                </c:pt>
                <c:pt idx="1448">
                  <c:v>1.8849487758493992E-10</c:v>
                </c:pt>
                <c:pt idx="1449">
                  <c:v>1.8383592207007313E-10</c:v>
                </c:pt>
                <c:pt idx="1450">
                  <c:v>1.7929212016981813E-10</c:v>
                </c:pt>
                <c:pt idx="1451">
                  <c:v>1.7486062567649449E-10</c:v>
                </c:pt>
                <c:pt idx="1452">
                  <c:v>1.705386627310491E-10</c:v>
                </c:pt>
                <c:pt idx="1453">
                  <c:v>1.6641815581547844E-10</c:v>
                </c:pt>
                <c:pt idx="1454">
                  <c:v>1.623048621560212E-10</c:v>
                </c:pt>
                <c:pt idx="1455">
                  <c:v>1.5829323519660547E-10</c:v>
                </c:pt>
                <c:pt idx="1456">
                  <c:v>1.5438076208044438E-10</c:v>
                </c:pt>
                <c:pt idx="1457">
                  <c:v>1.5056499206006309E-10</c:v>
                </c:pt>
                <c:pt idx="1458">
                  <c:v>1.4684353496217537E-10</c:v>
                </c:pt>
                <c:pt idx="1459">
                  <c:v>1.4321405969048652E-10</c:v>
                </c:pt>
                <c:pt idx="1460">
                  <c:v>1.3967429276551726E-10</c:v>
                </c:pt>
                <c:pt idx="1461">
                  <c:v>1.3629952202408482E-10</c:v>
                </c:pt>
                <c:pt idx="1462">
                  <c:v>1.3293065907171351E-10</c:v>
                </c:pt>
                <c:pt idx="1463">
                  <c:v>1.2964506301142813E-10</c:v>
                </c:pt>
                <c:pt idx="1464">
                  <c:v>1.264406757674298E-10</c:v>
                </c:pt>
                <c:pt idx="1465">
                  <c:v>1.2331549013258564E-10</c:v>
                </c:pt>
                <c:pt idx="1466">
                  <c:v>1.2026754851113395E-10</c:v>
                </c:pt>
                <c:pt idx="1467">
                  <c:v>1.1729494169245271E-10</c:v>
                </c:pt>
                <c:pt idx="1468">
                  <c:v>1.1446089449948685E-10</c:v>
                </c:pt>
                <c:pt idx="1469">
                  <c:v>1.1163180851849148E-10</c:v>
                </c:pt>
                <c:pt idx="1470">
                  <c:v>1.0887264796943471E-10</c:v>
                </c:pt>
                <c:pt idx="1471">
                  <c:v>1.0618168453226233E-10</c:v>
                </c:pt>
                <c:pt idx="1472">
                  <c:v>1.0355723260514623E-10</c:v>
                </c:pt>
                <c:pt idx="1473">
                  <c:v>1.0099764824862862E-10</c:v>
                </c:pt>
                <c:pt idx="1474">
                  <c:v>9.855737164858841E-11</c:v>
                </c:pt>
                <c:pt idx="1475">
                  <c:v>9.6121366935589947E-11</c:v>
                </c:pt>
                <c:pt idx="1476">
                  <c:v>9.3745572015756126E-11</c:v>
                </c:pt>
                <c:pt idx="1477">
                  <c:v>9.1428498706746179E-11</c:v>
                </c:pt>
                <c:pt idx="1478">
                  <c:v>8.9168695609053295E-11</c:v>
                </c:pt>
                <c:pt idx="1479">
                  <c:v>8.6964747196852568E-11</c:v>
                </c:pt>
                <c:pt idx="1480">
                  <c:v>8.4863529581463438E-11</c:v>
                </c:pt>
                <c:pt idx="1481">
                  <c:v>8.2765990304957285E-11</c:v>
                </c:pt>
                <c:pt idx="1482">
                  <c:v>8.0720295101378935E-11</c:v>
                </c:pt>
                <c:pt idx="1483">
                  <c:v>7.8725162560682828E-11</c:v>
                </c:pt>
                <c:pt idx="1484">
                  <c:v>7.6779342944944882E-11</c:v>
                </c:pt>
                <c:pt idx="1485">
                  <c:v>7.4924222185164618E-11</c:v>
                </c:pt>
                <c:pt idx="1486">
                  <c:v>7.3072348953281684E-11</c:v>
                </c:pt>
                <c:pt idx="1487">
                  <c:v>7.1266247761026457E-11</c:v>
                </c:pt>
                <c:pt idx="1488">
                  <c:v>6.950478727847044E-11</c:v>
                </c:pt>
                <c:pt idx="1489">
                  <c:v>6.7786864138332702E-11</c:v>
                </c:pt>
                <c:pt idx="1490">
                  <c:v>6.6149017107086331E-11</c:v>
                </c:pt>
                <c:pt idx="1491">
                  <c:v>6.4514037249794395E-11</c:v>
                </c:pt>
                <c:pt idx="1492">
                  <c:v>6.2919468561869065E-11</c:v>
                </c:pt>
                <c:pt idx="1493">
                  <c:v>6.136431221595379E-11</c:v>
                </c:pt>
                <c:pt idx="1494">
                  <c:v>5.9881645067016626E-11</c:v>
                </c:pt>
                <c:pt idx="1495">
                  <c:v>5.8401573438022039E-11</c:v>
                </c:pt>
                <c:pt idx="1496">
                  <c:v>5.6958084171193722E-11</c:v>
                </c:pt>
                <c:pt idx="1497">
                  <c:v>5.5550273074332525E-11</c:v>
                </c:pt>
                <c:pt idx="1498">
                  <c:v>5.4208083094072451E-11</c:v>
                </c:pt>
                <c:pt idx="1499">
                  <c:v>5.2868242717945035E-11</c:v>
                </c:pt>
                <c:pt idx="1500">
                  <c:v>5.1561518661949965E-11</c:v>
                </c:pt>
                <c:pt idx="1501">
                  <c:v>5.0287092402718106E-11</c:v>
                </c:pt>
                <c:pt idx="1502">
                  <c:v>4.9072069904646423E-11</c:v>
                </c:pt>
                <c:pt idx="1503">
                  <c:v>4.7859174394500973E-11</c:v>
                </c:pt>
                <c:pt idx="1504">
                  <c:v>4.6676257556977017E-11</c:v>
                </c:pt>
                <c:pt idx="1505">
                  <c:v>4.55225784207343E-11</c:v>
                </c:pt>
                <c:pt idx="1506">
                  <c:v>4.4422674761392178E-11</c:v>
                </c:pt>
                <c:pt idx="1507">
                  <c:v>4.3324696565823084E-11</c:v>
                </c:pt>
                <c:pt idx="1508">
                  <c:v>4.2253856675734776E-11</c:v>
                </c:pt>
                <c:pt idx="1509">
                  <c:v>4.1209484324050815E-11</c:v>
                </c:pt>
                <c:pt idx="1510">
                  <c:v>4.0213792423897346E-11</c:v>
                </c:pt>
                <c:pt idx="1511">
                  <c:v>3.9219843557023736E-11</c:v>
                </c:pt>
                <c:pt idx="1512">
                  <c:v>3.825046174265653E-11</c:v>
                </c:pt>
                <c:pt idx="1513">
                  <c:v>3.7326264908869296E-11</c:v>
                </c:pt>
                <c:pt idx="1514">
                  <c:v>3.6403685950891237E-11</c:v>
                </c:pt>
                <c:pt idx="1515">
                  <c:v>3.5503910022784343E-11</c:v>
                </c:pt>
                <c:pt idx="1516">
                  <c:v>3.4626373510814926E-11</c:v>
                </c:pt>
                <c:pt idx="1517">
                  <c:v>3.3789740871461936E-11</c:v>
                </c:pt>
                <c:pt idx="1518">
                  <c:v>3.2954572820234431E-11</c:v>
                </c:pt>
                <c:pt idx="1519">
                  <c:v>3.214004729705818E-11</c:v>
                </c:pt>
                <c:pt idx="1520">
                  <c:v>3.1363488568184371E-11</c:v>
                </c:pt>
                <c:pt idx="1521">
                  <c:v>3.0588289263554131E-11</c:v>
                </c:pt>
                <c:pt idx="1522">
                  <c:v>2.9832250262491487E-11</c:v>
                </c:pt>
                <c:pt idx="1523">
                  <c:v>2.9111451872583355E-11</c:v>
                </c:pt>
                <c:pt idx="1524">
                  <c:v>2.8391915294267563E-11</c:v>
                </c:pt>
                <c:pt idx="1525">
                  <c:v>2.7690163225284915E-11</c:v>
                </c:pt>
                <c:pt idx="1526">
                  <c:v>2.7021121336273642E-11</c:v>
                </c:pt>
                <c:pt idx="1527">
                  <c:v>2.6353250655221357E-11</c:v>
                </c:pt>
                <c:pt idx="1528">
                  <c:v>2.5701887477357507E-11</c:v>
                </c:pt>
                <c:pt idx="1529">
                  <c:v>2.5080885744391617E-11</c:v>
                </c:pt>
                <c:pt idx="1530">
                  <c:v>2.4460971121492143E-11</c:v>
                </c:pt>
                <c:pt idx="1531">
                  <c:v>2.3856378690304605E-11</c:v>
                </c:pt>
                <c:pt idx="1532">
                  <c:v>2.3279967618471153E-11</c:v>
                </c:pt>
                <c:pt idx="1533">
                  <c:v>2.2704565597410258E-11</c:v>
                </c:pt>
                <c:pt idx="1534">
                  <c:v>2.2143385567173001E-11</c:v>
                </c:pt>
                <c:pt idx="1535">
                  <c:v>2.1608363350494907E-11</c:v>
                </c:pt>
                <c:pt idx="1536">
                  <c:v>2.1074277730297373E-11</c:v>
                </c:pt>
                <c:pt idx="1537">
                  <c:v>2.0553392899306878E-11</c:v>
                </c:pt>
                <c:pt idx="1538">
                  <c:v>2.0056787635586861E-11</c:v>
                </c:pt>
                <c:pt idx="1539">
                  <c:v>1.9561051716592339E-11</c:v>
                </c:pt>
                <c:pt idx="1540">
                  <c:v>1.9077568711965199E-11</c:v>
                </c:pt>
                <c:pt idx="1541">
                  <c:v>1.8616621894680128E-11</c:v>
                </c:pt>
                <c:pt idx="1542">
                  <c:v>1.8156481999338388E-11</c:v>
                </c:pt>
                <c:pt idx="1543">
                  <c:v>1.7717790218585455E-11</c:v>
                </c:pt>
                <c:pt idx="1544">
                  <c:v>1.7279866400666764E-11</c:v>
                </c:pt>
                <c:pt idx="1545">
                  <c:v>1.685276657761045E-11</c:v>
                </c:pt>
                <c:pt idx="1546">
                  <c:v>1.6445574799995551E-11</c:v>
                </c:pt>
                <c:pt idx="1547">
                  <c:v>1.6039095842098836E-11</c:v>
                </c:pt>
                <c:pt idx="1548">
                  <c:v>1.5642663668533096E-11</c:v>
                </c:pt>
                <c:pt idx="1549">
                  <c:v>1.5264710055012696E-11</c:v>
                </c:pt>
                <c:pt idx="1550">
                  <c:v>1.4887418077613567E-11</c:v>
                </c:pt>
                <c:pt idx="1551">
                  <c:v>1.4527712494366788E-11</c:v>
                </c:pt>
                <c:pt idx="1552">
                  <c:v>1.416863660269693E-11</c:v>
                </c:pt>
                <c:pt idx="1553">
                  <c:v>1.3818435851970778E-11</c:v>
                </c:pt>
                <c:pt idx="1554">
                  <c:v>1.3484558714795157E-11</c:v>
                </c:pt>
                <c:pt idx="1555">
                  <c:v>1.3151266054566074E-11</c:v>
                </c:pt>
                <c:pt idx="1556">
                  <c:v>1.2833508885261918E-11</c:v>
                </c:pt>
                <c:pt idx="1557">
                  <c:v>1.2516307973692629E-11</c:v>
                </c:pt>
                <c:pt idx="1558">
                  <c:v>1.2213892481879286E-11</c:v>
                </c:pt>
                <c:pt idx="1559">
                  <c:v>1.1912006391044788E-11</c:v>
                </c:pt>
                <c:pt idx="1560">
                  <c:v>1.1617581902805508E-11</c:v>
                </c:pt>
                <c:pt idx="1561">
                  <c:v>1.1336881176025363E-11</c:v>
                </c:pt>
                <c:pt idx="1562">
                  <c:v>1.1056671836900916E-11</c:v>
                </c:pt>
                <c:pt idx="1563">
                  <c:v>1.0789523660425562E-11</c:v>
                </c:pt>
                <c:pt idx="1564">
                  <c:v>1.0522843146851063E-11</c:v>
                </c:pt>
                <c:pt idx="1565">
                  <c:v>1.0268593188139735E-11</c:v>
                </c:pt>
                <c:pt idx="1566">
                  <c:v>1.0014788313032453E-11</c:v>
                </c:pt>
                <c:pt idx="1567">
                  <c:v>9.7728138314634589E-12</c:v>
                </c:pt>
                <c:pt idx="1568">
                  <c:v>9.5312629443559419E-12</c:v>
                </c:pt>
                <c:pt idx="1569">
                  <c:v>9.2956823777793713E-12</c:v>
                </c:pt>
                <c:pt idx="1570">
                  <c:v>9.0710827303493024E-12</c:v>
                </c:pt>
                <c:pt idx="1571">
                  <c:v>8.8468762614317607E-12</c:v>
                </c:pt>
                <c:pt idx="1572">
                  <c:v>8.633120540396716E-12</c:v>
                </c:pt>
                <c:pt idx="1573">
                  <c:v>8.4197390147684823E-12</c:v>
                </c:pt>
                <c:pt idx="1574">
                  <c:v>8.2163036630302778E-12</c:v>
                </c:pt>
                <c:pt idx="1575">
                  <c:v>8.0132244401191097E-12</c:v>
                </c:pt>
                <c:pt idx="1576">
                  <c:v>7.8196111785116639E-12</c:v>
                </c:pt>
                <c:pt idx="1577">
                  <c:v>7.6263368514264897E-12</c:v>
                </c:pt>
                <c:pt idx="1578">
                  <c:v>7.4420714582684966E-12</c:v>
                </c:pt>
                <c:pt idx="1579">
                  <c:v>7.2581286354886016E-12</c:v>
                </c:pt>
                <c:pt idx="1580">
                  <c:v>7.0827597850608369E-12</c:v>
                </c:pt>
                <c:pt idx="1581">
                  <c:v>6.907697930946482E-12</c:v>
                </c:pt>
                <c:pt idx="1582">
                  <c:v>6.7407960880486811E-12</c:v>
                </c:pt>
                <c:pt idx="1583">
                  <c:v>6.574186419333162E-12</c:v>
                </c:pt>
                <c:pt idx="1584">
                  <c:v>6.4153427872130144E-12</c:v>
                </c:pt>
                <c:pt idx="1585">
                  <c:v>6.2567772227733561E-12</c:v>
                </c:pt>
                <c:pt idx="1586">
                  <c:v>6.1056027418506248E-12</c:v>
                </c:pt>
                <c:pt idx="1587">
                  <c:v>5.9546929031845557E-12</c:v>
                </c:pt>
                <c:pt idx="1588">
                  <c:v>5.8108172981179982E-12</c:v>
                </c:pt>
                <c:pt idx="1589">
                  <c:v>5.6671935580789917E-12</c:v>
                </c:pt>
                <c:pt idx="1590">
                  <c:v>5.5302644308419058E-12</c:v>
                </c:pt>
                <c:pt idx="1591">
                  <c:v>5.3935750083024224E-12</c:v>
                </c:pt>
                <c:pt idx="1592">
                  <c:v>5.26325697504563E-12</c:v>
                </c:pt>
                <c:pt idx="1593">
                  <c:v>5.133167073270974E-12</c:v>
                </c:pt>
                <c:pt idx="1594">
                  <c:v>5.0091409428588689E-12</c:v>
                </c:pt>
                <c:pt idx="1595">
                  <c:v>4.8853319294815067E-12</c:v>
                </c:pt>
                <c:pt idx="1596">
                  <c:v>4.7672939216895273E-12</c:v>
                </c:pt>
                <c:pt idx="1597">
                  <c:v>4.6494625482749436E-12</c:v>
                </c:pt>
                <c:pt idx="1598">
                  <c:v>4.537123549733235E-12</c:v>
                </c:pt>
                <c:pt idx="1599">
                  <c:v>4.4274988542883216E-12</c:v>
                </c:pt>
                <c:pt idx="1600">
                  <c:v>4.3180660650871735E-12</c:v>
                </c:pt>
                <c:pt idx="1601">
                  <c:v>4.2137341746047075E-12</c:v>
                </c:pt>
                <c:pt idx="1602">
                  <c:v>4.1095849249143177E-12</c:v>
                </c:pt>
                <c:pt idx="1603">
                  <c:v>4.0102902967516759E-12</c:v>
                </c:pt>
                <c:pt idx="1604">
                  <c:v>3.9111694912759683E-12</c:v>
                </c:pt>
                <c:pt idx="1605">
                  <c:v>3.8166689206799199E-12</c:v>
                </c:pt>
                <c:pt idx="1606">
                  <c:v>3.7223337804138124E-12</c:v>
                </c:pt>
                <c:pt idx="1607">
                  <c:v>3.6323958048331858E-12</c:v>
                </c:pt>
                <c:pt idx="1608">
                  <c:v>3.5446308851709204E-12</c:v>
                </c:pt>
                <c:pt idx="1609">
                  <c:v>3.4570196045768739E-12</c:v>
                </c:pt>
                <c:pt idx="1610">
                  <c:v>3.373492075043095E-12</c:v>
                </c:pt>
                <c:pt idx="1611">
                  <c:v>3.2901107667086049E-12</c:v>
                </c:pt>
                <c:pt idx="1612">
                  <c:v>3.2106160412891101E-12</c:v>
                </c:pt>
                <c:pt idx="1613">
                  <c:v>3.1312604773431159E-12</c:v>
                </c:pt>
                <c:pt idx="1614">
                  <c:v>3.0556038476691155E-12</c:v>
                </c:pt>
                <c:pt idx="1615">
                  <c:v>2.981775212074514E-12</c:v>
                </c:pt>
                <c:pt idx="1616">
                  <c:v>2.9080758190386057E-12</c:v>
                </c:pt>
                <c:pt idx="1617">
                  <c:v>2.837811713929214E-12</c:v>
                </c:pt>
                <c:pt idx="1618">
                  <c:v>2.7676706114008099E-12</c:v>
                </c:pt>
                <c:pt idx="1619">
                  <c:v>2.7007989371911851E-12</c:v>
                </c:pt>
                <c:pt idx="1620">
                  <c:v>2.6355429974526812E-12</c:v>
                </c:pt>
                <c:pt idx="1621">
                  <c:v>2.5704012931264482E-12</c:v>
                </c:pt>
                <c:pt idx="1622">
                  <c:v>2.5082959843682674E-12</c:v>
                </c:pt>
                <c:pt idx="1623">
                  <c:v>2.4476912465078284E-12</c:v>
                </c:pt>
                <c:pt idx="1624">
                  <c:v>2.3871926017822151E-12</c:v>
                </c:pt>
                <c:pt idx="1625">
                  <c:v>2.3295139295860304E-12</c:v>
                </c:pt>
                <c:pt idx="1626">
                  <c:v>2.2719362282274689E-12</c:v>
                </c:pt>
                <c:pt idx="1627">
                  <c:v>2.2170423479177107E-12</c:v>
                </c:pt>
                <c:pt idx="1628">
                  <c:v>2.1634747980119455E-12</c:v>
                </c:pt>
                <c:pt idx="1629">
                  <c:v>2.1100010221162128E-12</c:v>
                </c:pt>
                <c:pt idx="1630">
                  <c:v>2.0590197744374963E-12</c:v>
                </c:pt>
                <c:pt idx="1631">
                  <c:v>2.0092703212402078E-12</c:v>
                </c:pt>
                <c:pt idx="1632">
                  <c:v>1.9596079581885662E-12</c:v>
                </c:pt>
                <c:pt idx="1633">
                  <c:v>1.9122604651672484E-12</c:v>
                </c:pt>
                <c:pt idx="1634">
                  <c:v>1.8660569688755104E-12</c:v>
                </c:pt>
                <c:pt idx="1635">
                  <c:v>1.8199343552661254E-12</c:v>
                </c:pt>
                <c:pt idx="1636">
                  <c:v>1.7759616163184585E-12</c:v>
                </c:pt>
                <c:pt idx="1637">
                  <c:v>1.7330513342472964E-12</c:v>
                </c:pt>
                <c:pt idx="1638">
                  <c:v>1.6902161698402495E-12</c:v>
                </c:pt>
                <c:pt idx="1639">
                  <c:v>1.64937764498551E-12</c:v>
                </c:pt>
                <c:pt idx="1640">
                  <c:v>1.6095258490131989E-12</c:v>
                </c:pt>
                <c:pt idx="1641">
                  <c:v>1.5697438165958887E-12</c:v>
                </c:pt>
                <c:pt idx="1642">
                  <c:v>1.5318161106530051E-12</c:v>
                </c:pt>
                <c:pt idx="1643">
                  <c:v>1.4948048032095862E-12</c:v>
                </c:pt>
                <c:pt idx="1644">
                  <c:v>1.457858286833178E-12</c:v>
                </c:pt>
                <c:pt idx="1645">
                  <c:v>1.4226339274027884E-12</c:v>
                </c:pt>
                <c:pt idx="1646">
                  <c:v>1.3882606489783317E-12</c:v>
                </c:pt>
                <c:pt idx="1647">
                  <c:v>1.3539475435534175E-12</c:v>
                </c:pt>
                <c:pt idx="1648">
                  <c:v>1.3212338461009509E-12</c:v>
                </c:pt>
                <c:pt idx="1649">
                  <c:v>1.2893105677501087E-12</c:v>
                </c:pt>
                <c:pt idx="1650">
                  <c:v>1.2574431734900779E-12</c:v>
                </c:pt>
                <c:pt idx="1651">
                  <c:v>1.2270611873215062E-12</c:v>
                </c:pt>
                <c:pt idx="1652">
                  <c:v>1.1974132821062506E-12</c:v>
                </c:pt>
                <c:pt idx="1653">
                  <c:v>1.1684817211880392E-12</c:v>
                </c:pt>
                <c:pt idx="1654">
                  <c:v>1.1396008071350978E-12</c:v>
                </c:pt>
                <c:pt idx="1655">
                  <c:v>1.1120660948792955E-12</c:v>
                </c:pt>
                <c:pt idx="1656">
                  <c:v>1.0851966685501569E-12</c:v>
                </c:pt>
                <c:pt idx="1657">
                  <c:v>1.0583742791651857E-12</c:v>
                </c:pt>
                <c:pt idx="1658">
                  <c:v>1.0328021392954129E-12</c:v>
                </c:pt>
                <c:pt idx="1659">
                  <c:v>1.0078478662336319E-12</c:v>
                </c:pt>
                <c:pt idx="1660">
                  <c:v>9.8349653125684041E-13</c:v>
                </c:pt>
                <c:pt idx="1661">
                  <c:v>9.5918782511660685E-13</c:v>
                </c:pt>
                <c:pt idx="1662">
                  <c:v>9.3601220028509259E-13</c:v>
                </c:pt>
                <c:pt idx="1663">
                  <c:v>9.1339653834328534E-13</c:v>
                </c:pt>
                <c:pt idx="1664">
                  <c:v>8.9132730962629727E-13</c:v>
                </c:pt>
                <c:pt idx="1665">
                  <c:v>8.6929671474785732E-13</c:v>
                </c:pt>
                <c:pt idx="1666">
                  <c:v>8.4829301349068594E-13</c:v>
                </c:pt>
                <c:pt idx="1667">
                  <c:v>8.2779679772035883E-13</c:v>
                </c:pt>
                <c:pt idx="1668">
                  <c:v>8.0779580571614423E-13</c:v>
                </c:pt>
                <c:pt idx="1669">
                  <c:v>7.878298269471363E-13</c:v>
                </c:pt>
                <c:pt idx="1670">
                  <c:v>7.6879450558222621E-13</c:v>
                </c:pt>
                <c:pt idx="1671">
                  <c:v>7.5021911026615453E-13</c:v>
                </c:pt>
                <c:pt idx="1672">
                  <c:v>7.3209252839585986E-13</c:v>
                </c:pt>
                <c:pt idx="1673">
                  <c:v>7.1399767846538943E-13</c:v>
                </c:pt>
                <c:pt idx="1674">
                  <c:v>6.9674626858153314E-13</c:v>
                </c:pt>
                <c:pt idx="1675">
                  <c:v>6.7991168238206729E-13</c:v>
                </c:pt>
                <c:pt idx="1676">
                  <c:v>6.6348384869105879E-13</c:v>
                </c:pt>
                <c:pt idx="1677">
                  <c:v>6.4745293966949766E-13</c:v>
                </c:pt>
                <c:pt idx="1678">
                  <c:v>6.3145009395539732E-13</c:v>
                </c:pt>
                <c:pt idx="1679">
                  <c:v>6.1619317545191591E-13</c:v>
                </c:pt>
                <c:pt idx="1680">
                  <c:v>6.0130489029641883E-13</c:v>
                </c:pt>
                <c:pt idx="1681">
                  <c:v>5.8677633167426242E-13</c:v>
                </c:pt>
                <c:pt idx="1682">
                  <c:v>5.7259880797472814E-13</c:v>
                </c:pt>
                <c:pt idx="1683">
                  <c:v>5.5844610309277225E-13</c:v>
                </c:pt>
                <c:pt idx="1684">
                  <c:v>5.4495308636028121E-13</c:v>
                </c:pt>
                <c:pt idx="1685">
                  <c:v>5.3178608408027426E-13</c:v>
                </c:pt>
                <c:pt idx="1686">
                  <c:v>5.1893721918380061E-13</c:v>
                </c:pt>
                <c:pt idx="1687">
                  <c:v>5.0639880492541046E-13</c:v>
                </c:pt>
                <c:pt idx="1688">
                  <c:v>4.9388234010070699E-13</c:v>
                </c:pt>
                <c:pt idx="1689">
                  <c:v>4.8194929474152892E-13</c:v>
                </c:pt>
                <c:pt idx="1690">
                  <c:v>4.7030457224790764E-13</c:v>
                </c:pt>
                <c:pt idx="1691">
                  <c:v>4.5894120624433903E-13</c:v>
                </c:pt>
                <c:pt idx="1692">
                  <c:v>4.4785239867492631E-13</c:v>
                </c:pt>
                <c:pt idx="1693">
                  <c:v>4.3703151573646458E-13</c:v>
                </c:pt>
                <c:pt idx="1694">
                  <c:v>4.2622957556441082E-13</c:v>
                </c:pt>
                <c:pt idx="1695">
                  <c:v>4.1593113715984149E-13</c:v>
                </c:pt>
                <c:pt idx="1696">
                  <c:v>4.0588152671009156E-13</c:v>
                </c:pt>
                <c:pt idx="1697">
                  <c:v>3.9607473210452821E-13</c:v>
                </c:pt>
                <c:pt idx="1698">
                  <c:v>3.8650488649542213E-13</c:v>
                </c:pt>
                <c:pt idx="1699">
                  <c:v>3.7716626478817076E-13</c:v>
                </c:pt>
                <c:pt idx="1700">
                  <c:v>3.6784399103797402E-13</c:v>
                </c:pt>
                <c:pt idx="1701">
                  <c:v>3.5895624860672813E-13</c:v>
                </c:pt>
                <c:pt idx="1702">
                  <c:v>3.5028324929334684E-13</c:v>
                </c:pt>
                <c:pt idx="1703">
                  <c:v>3.4181980453538252E-13</c:v>
                </c:pt>
                <c:pt idx="1704">
                  <c:v>3.3356085113495635E-13</c:v>
                </c:pt>
                <c:pt idx="1705">
                  <c:v>3.2550144822974661E-13</c:v>
                </c:pt>
                <c:pt idx="1706">
                  <c:v>3.1763677433715373E-13</c:v>
                </c:pt>
                <c:pt idx="1707">
                  <c:v>3.099621244698689E-13</c:v>
                </c:pt>
                <c:pt idx="1708">
                  <c:v>3.0230090965225323E-13</c:v>
                </c:pt>
                <c:pt idx="1709">
                  <c:v>2.9499680060825374E-13</c:v>
                </c:pt>
                <c:pt idx="1710">
                  <c:v>2.8786917138030469E-13</c:v>
                </c:pt>
                <c:pt idx="1711">
                  <c:v>2.8091375791302058E-13</c:v>
                </c:pt>
                <c:pt idx="1712">
                  <c:v>2.7412639917792419E-13</c:v>
                </c:pt>
                <c:pt idx="1713">
                  <c:v>2.6750303468412332E-13</c:v>
                </c:pt>
                <c:pt idx="1714">
                  <c:v>2.6103970204916492E-13</c:v>
                </c:pt>
                <c:pt idx="1715">
                  <c:v>2.5473253462855384E-13</c:v>
                </c:pt>
                <c:pt idx="1716">
                  <c:v>2.4857775920256678E-13</c:v>
                </c:pt>
                <c:pt idx="1717">
                  <c:v>2.4243375817215197E-13</c:v>
                </c:pt>
                <c:pt idx="1718">
                  <c:v>2.3657614230300724E-13</c:v>
                </c:pt>
                <c:pt idx="1719">
                  <c:v>2.3086005649110151E-13</c:v>
                </c:pt>
                <c:pt idx="1720">
                  <c:v>2.2528208112723448E-13</c:v>
                </c:pt>
                <c:pt idx="1721">
                  <c:v>2.1983887922584137E-13</c:v>
                </c:pt>
                <c:pt idx="1722">
                  <c:v>2.1452719442865294E-13</c:v>
                </c:pt>
                <c:pt idx="1723">
                  <c:v>2.0934384905661219E-13</c:v>
                </c:pt>
                <c:pt idx="1724">
                  <c:v>2.0428574220884062E-13</c:v>
                </c:pt>
                <c:pt idx="1725">
                  <c:v>1.9934984790754945E-13</c:v>
                </c:pt>
                <c:pt idx="1726">
                  <c:v>1.945332132877726E-13</c:v>
                </c:pt>
                <c:pt idx="1727">
                  <c:v>1.898329568308273E-13</c:v>
                </c:pt>
                <c:pt idx="1728">
                  <c:v>1.8524626664047412E-13</c:v>
                </c:pt>
                <c:pt idx="1729">
                  <c:v>1.8077039876071065E-13</c:v>
                </c:pt>
                <c:pt idx="1730">
                  <c:v>1.764026755342275E-13</c:v>
                </c:pt>
                <c:pt idx="1731">
                  <c:v>1.7204259833453205E-13</c:v>
                </c:pt>
                <c:pt idx="1732">
                  <c:v>1.6788575375244474E-13</c:v>
                </c:pt>
                <c:pt idx="1733">
                  <c:v>1.6382934567298449E-13</c:v>
                </c:pt>
                <c:pt idx="1734">
                  <c:v>1.5987094737779237E-13</c:v>
                </c:pt>
                <c:pt idx="1735">
                  <c:v>1.5600819078219423E-13</c:v>
                </c:pt>
                <c:pt idx="1736">
                  <c:v>1.5223876501850398E-13</c:v>
                </c:pt>
                <c:pt idx="1737">
                  <c:v>1.4856041505357063E-13</c:v>
                </c:pt>
                <c:pt idx="1738">
                  <c:v>1.4497094033971263E-13</c:v>
                </c:pt>
                <c:pt idx="1739">
                  <c:v>1.4146819349826178E-13</c:v>
                </c:pt>
                <c:pt idx="1740">
                  <c:v>1.3805007903490304E-13</c:v>
                </c:pt>
                <c:pt idx="1741">
                  <c:v>1.3471455208606465E-13</c:v>
                </c:pt>
                <c:pt idx="1742">
                  <c:v>1.3145961719558832E-13</c:v>
                </c:pt>
                <c:pt idx="1743">
                  <c:v>1.2828332712096188E-13</c:v>
                </c:pt>
                <c:pt idx="1744">
                  <c:v>1.2518378166839889E-13</c:v>
                </c:pt>
                <c:pt idx="1745">
                  <c:v>1.2215912655605399E-13</c:v>
                </c:pt>
                <c:pt idx="1746">
                  <c:v>1.192075523047185E-13</c:v>
                </c:pt>
                <c:pt idx="1747">
                  <c:v>1.1632729315530507E-13</c:v>
                </c:pt>
                <c:pt idx="1748">
                  <c:v>1.1351662601250084E-13</c:v>
                </c:pt>
                <c:pt idx="1749">
                  <c:v>1.1077386941393163E-13</c:v>
                </c:pt>
                <c:pt idx="1750">
                  <c:v>1.0809738252424406E-13</c:v>
                </c:pt>
                <c:pt idx="1751">
                  <c:v>1.0548556415348217E-13</c:v>
                </c:pt>
                <c:pt idx="1752">
                  <c:v>1.029368517991888E-13</c:v>
                </c:pt>
                <c:pt idx="1753">
                  <c:v>1.0044972071165108E-13</c:v>
                </c:pt>
                <c:pt idx="1754">
                  <c:v>9.802268298172435E-14</c:v>
                </c:pt>
                <c:pt idx="1755">
                  <c:v>9.5654286650706647E-14</c:v>
                </c:pt>
                <c:pt idx="1756">
                  <c:v>9.3343114841708683E-14</c:v>
                </c:pt>
                <c:pt idx="1757">
                  <c:v>9.1087784912022112E-14</c:v>
                </c:pt>
                <c:pt idx="1758">
                  <c:v>8.8886947625958517E-14</c:v>
                </c:pt>
                <c:pt idx="1759">
                  <c:v>8.6739286347680909E-14</c:v>
                </c:pt>
                <c:pt idx="1760">
                  <c:v>8.4643516253536037E-14</c:v>
                </c:pt>
                <c:pt idx="1761">
                  <c:v>8.2598383563414345E-14</c:v>
                </c:pt>
                <c:pt idx="1762">
                  <c:v>8.0602664790688429E-14</c:v>
                </c:pt>
                <c:pt idx="1763">
                  <c:v>7.8699917794894408E-14</c:v>
                </c:pt>
                <c:pt idx="1764">
                  <c:v>7.6798392649009874E-14</c:v>
                </c:pt>
                <c:pt idx="1765">
                  <c:v>7.4942811615670002E-14</c:v>
                </c:pt>
                <c:pt idx="1766">
                  <c:v>7.3132064606226928E-14</c:v>
                </c:pt>
                <c:pt idx="1767">
                  <c:v>7.1365068353681692E-14</c:v>
                </c:pt>
                <c:pt idx="1768">
                  <c:v>6.9640765764624399E-14</c:v>
                </c:pt>
                <c:pt idx="1769">
                  <c:v>6.7958125286838684E-14</c:v>
                </c:pt>
                <c:pt idx="1770">
                  <c:v>6.6316140292179516E-14</c:v>
                </c:pt>
                <c:pt idx="1771">
                  <c:v>6.4713828474367547E-14</c:v>
                </c:pt>
                <c:pt idx="1772">
                  <c:v>6.3150231261328442E-14</c:v>
                </c:pt>
                <c:pt idx="1773">
                  <c:v>6.1624413241736606E-14</c:v>
                </c:pt>
                <c:pt idx="1774">
                  <c:v>6.0135461605409168E-14</c:v>
                </c:pt>
                <c:pt idx="1775">
                  <c:v>5.8682485597224462E-14</c:v>
                </c:pt>
                <c:pt idx="1776">
                  <c:v>5.7264615984235179E-14</c:v>
                </c:pt>
                <c:pt idx="1777">
                  <c:v>5.5912798692434069E-14</c:v>
                </c:pt>
                <c:pt idx="1778">
                  <c:v>5.4561849470764873E-14</c:v>
                </c:pt>
                <c:pt idx="1779">
                  <c:v>5.3243541501942723E-14</c:v>
                </c:pt>
                <c:pt idx="1780">
                  <c:v>5.1957086117252828E-14</c:v>
                </c:pt>
                <c:pt idx="1781">
                  <c:v>5.0701713703569619E-14</c:v>
                </c:pt>
                <c:pt idx="1782">
                  <c:v>4.9476673242942142E-14</c:v>
                </c:pt>
                <c:pt idx="1783">
                  <c:v>4.8281231863303547E-14</c:v>
                </c:pt>
                <c:pt idx="1784">
                  <c:v>4.7114674400033459E-14</c:v>
                </c:pt>
                <c:pt idx="1785">
                  <c:v>4.5976302968117682E-14</c:v>
                </c:pt>
                <c:pt idx="1786">
                  <c:v>4.489096326405853E-14</c:v>
                </c:pt>
                <c:pt idx="1787">
                  <c:v>4.380632051141863E-14</c:v>
                </c:pt>
                <c:pt idx="1788">
                  <c:v>4.2747884590072037E-14</c:v>
                </c:pt>
                <c:pt idx="1789">
                  <c:v>4.171502229797586E-14</c:v>
                </c:pt>
                <c:pt idx="1790">
                  <c:v>4.0707115732336667E-14</c:v>
                </c:pt>
                <c:pt idx="1791">
                  <c:v>3.9723561919952488E-14</c:v>
                </c:pt>
                <c:pt idx="1792">
                  <c:v>3.876377245649014E-14</c:v>
                </c:pt>
                <c:pt idx="1793">
                  <c:v>3.782717315447454E-14</c:v>
                </c:pt>
                <c:pt idx="1794">
                  <c:v>3.6934205902511497E-14</c:v>
                </c:pt>
                <c:pt idx="1795">
                  <c:v>3.6041812069903703E-14</c:v>
                </c:pt>
                <c:pt idx="1796">
                  <c:v>3.5170980004579316E-14</c:v>
                </c:pt>
                <c:pt idx="1797">
                  <c:v>3.4321188737218555E-14</c:v>
                </c:pt>
                <c:pt idx="1798">
                  <c:v>3.3491929886013976E-14</c:v>
                </c:pt>
                <c:pt idx="1799">
                  <c:v>3.2682707352536452E-14</c:v>
                </c:pt>
                <c:pt idx="1800">
                  <c:v>3.1911182944615895E-14</c:v>
                </c:pt>
                <c:pt idx="1801">
                  <c:v>3.1140153971469398E-14</c:v>
                </c:pt>
                <c:pt idx="1802">
                  <c:v>3.0387754382212049E-14</c:v>
                </c:pt>
                <c:pt idx="1803">
                  <c:v>2.9653534058941213E-14</c:v>
                </c:pt>
                <c:pt idx="1804">
                  <c:v>2.8937053759376277E-14</c:v>
                </c:pt>
                <c:pt idx="1805">
                  <c:v>2.8237884854083553E-14</c:v>
                </c:pt>
                <c:pt idx="1806">
                  <c:v>2.757128715891806E-14</c:v>
                </c:pt>
                <c:pt idx="1807">
                  <c:v>2.6905117519786589E-14</c:v>
                </c:pt>
                <c:pt idx="1808">
                  <c:v>2.6255043682985538E-14</c:v>
                </c:pt>
                <c:pt idx="1809">
                  <c:v>2.5620676746293107E-14</c:v>
                </c:pt>
                <c:pt idx="1810">
                  <c:v>2.5001637204032858E-14</c:v>
                </c:pt>
                <c:pt idx="1811">
                  <c:v>2.4411435996623266E-14</c:v>
                </c:pt>
                <c:pt idx="1812">
                  <c:v>2.3821613787205998E-14</c:v>
                </c:pt>
                <c:pt idx="1813">
                  <c:v>2.3246042695124614E-14</c:v>
                </c:pt>
                <c:pt idx="1814">
                  <c:v>2.2684378388914045E-14</c:v>
                </c:pt>
                <c:pt idx="1815">
                  <c:v>2.2136284856749263E-14</c:v>
                </c:pt>
                <c:pt idx="1816">
                  <c:v>2.1613724596259298E-14</c:v>
                </c:pt>
                <c:pt idx="1817">
                  <c:v>2.1091499898094632E-14</c:v>
                </c:pt>
                <c:pt idx="1818">
                  <c:v>2.0581893045325457E-14</c:v>
                </c:pt>
                <c:pt idx="1819">
                  <c:v>2.0084599169141229E-14</c:v>
                </c:pt>
                <c:pt idx="1820">
                  <c:v>1.9599320766885871E-14</c:v>
                </c:pt>
                <c:pt idx="1821">
                  <c:v>1.9136649355144963E-14</c:v>
                </c:pt>
                <c:pt idx="1822">
                  <c:v>1.8674275048076056E-14</c:v>
                </c:pt>
                <c:pt idx="1823">
                  <c:v>1.8223072498187449E-14</c:v>
                </c:pt>
                <c:pt idx="1824">
                  <c:v>1.778277177664287E-14</c:v>
                </c:pt>
                <c:pt idx="1825">
                  <c:v>1.7362982732908949E-14</c:v>
                </c:pt>
                <c:pt idx="1826">
                  <c:v>1.6943463256913559E-14</c:v>
                </c:pt>
                <c:pt idx="1827">
                  <c:v>1.6534080091795655E-14</c:v>
                </c:pt>
                <c:pt idx="1828">
                  <c:v>1.6134588326879748E-14</c:v>
                </c:pt>
                <c:pt idx="1829">
                  <c:v>1.57537071296257E-14</c:v>
                </c:pt>
                <c:pt idx="1830">
                  <c:v>1.5373070515417858E-14</c:v>
                </c:pt>
                <c:pt idx="1831">
                  <c:v>1.5001630735382556E-14</c:v>
                </c:pt>
                <c:pt idx="1832">
                  <c:v>1.4639165578214934E-14</c:v>
                </c:pt>
                <c:pt idx="1833">
                  <c:v>1.4293586081591422E-14</c:v>
                </c:pt>
                <c:pt idx="1834">
                  <c:v>1.3948228499009872E-14</c:v>
                </c:pt>
                <c:pt idx="1835">
                  <c:v>1.3611215348620892E-14</c:v>
                </c:pt>
                <c:pt idx="1836">
                  <c:v>1.3289902161507921E-14</c:v>
                </c:pt>
                <c:pt idx="1837">
                  <c:v>1.2968795305814449E-14</c:v>
                </c:pt>
                <c:pt idx="1838">
                  <c:v>1.2655446943112068E-14</c:v>
                </c:pt>
                <c:pt idx="1839">
                  <c:v>1.2349669614888508E-14</c:v>
                </c:pt>
                <c:pt idx="1840">
                  <c:v>1.2058137110103559E-14</c:v>
                </c:pt>
                <c:pt idx="1841">
                  <c:v>1.1766791813058294E-14</c:v>
                </c:pt>
                <c:pt idx="1842">
                  <c:v>1.1482485918645131E-14</c:v>
                </c:pt>
                <c:pt idx="1843">
                  <c:v>1.1211424587823303E-14</c:v>
                </c:pt>
                <c:pt idx="1844">
                  <c:v>1.0940537319166941E-14</c:v>
                </c:pt>
                <c:pt idx="1845">
                  <c:v>1.0676195152049332E-14</c:v>
                </c:pt>
                <c:pt idx="1846">
                  <c:v>1.0418239945578773E-14</c:v>
                </c:pt>
                <c:pt idx="1847">
                  <c:v>1.0172301739821069E-14</c:v>
                </c:pt>
                <c:pt idx="1848">
                  <c:v>9.9265214634019642E-15</c:v>
                </c:pt>
                <c:pt idx="1849">
                  <c:v>9.6866796604788708E-15</c:v>
                </c:pt>
                <c:pt idx="1850">
                  <c:v>9.458011034310511E-15</c:v>
                </c:pt>
                <c:pt idx="1851">
                  <c:v>9.2294892478116897E-15</c:v>
                </c:pt>
                <c:pt idx="1852">
                  <c:v>9.0064889400588904E-15</c:v>
                </c:pt>
                <c:pt idx="1853">
                  <c:v>8.7938772377305439E-15</c:v>
                </c:pt>
                <c:pt idx="1854">
                  <c:v>8.5814020641102822E-15</c:v>
                </c:pt>
                <c:pt idx="1855">
                  <c:v>8.3740606555160051E-15</c:v>
                </c:pt>
                <c:pt idx="1856">
                  <c:v>8.1763783729728902E-15</c:v>
                </c:pt>
                <c:pt idx="1857">
                  <c:v>7.9788230322036924E-15</c:v>
                </c:pt>
                <c:pt idx="1858">
                  <c:v>7.7860409676806358E-15</c:v>
                </c:pt>
                <c:pt idx="1859">
                  <c:v>7.6022397732802346E-15</c:v>
                </c:pt>
                <c:pt idx="1860">
                  <c:v>7.4185566069062305E-15</c:v>
                </c:pt>
                <c:pt idx="1861">
                  <c:v>7.2393115412256218E-15</c:v>
                </c:pt>
                <c:pt idx="1862">
                  <c:v>7.0684167163157194E-15</c:v>
                </c:pt>
                <c:pt idx="1863">
                  <c:v>6.897631631600664E-15</c:v>
                </c:pt>
                <c:pt idx="1864">
                  <c:v>6.7348026742801558E-15</c:v>
                </c:pt>
                <c:pt idx="1865">
                  <c:v>6.572078277653891E-15</c:v>
                </c:pt>
                <c:pt idx="1866">
                  <c:v>6.4132855818565003E-15</c:v>
                </c:pt>
                <c:pt idx="1867">
                  <c:v>6.261890340697471E-15</c:v>
                </c:pt>
                <c:pt idx="1868">
                  <c:v>6.1105923180662054E-15</c:v>
                </c:pt>
                <c:pt idx="1869">
                  <c:v>5.9629499154485601E-15</c:v>
                </c:pt>
                <c:pt idx="1870">
                  <c:v>5.8221855242568536E-15</c:v>
                </c:pt>
                <c:pt idx="1871">
                  <c:v>5.6815115249874414E-15</c:v>
                </c:pt>
                <c:pt idx="1872">
                  <c:v>5.5473909098215954E-15</c:v>
                </c:pt>
                <c:pt idx="1873">
                  <c:v>5.4133564202739555E-15</c:v>
                </c:pt>
                <c:pt idx="1874">
                  <c:v>5.2825604341381556E-15</c:v>
                </c:pt>
                <c:pt idx="1875">
                  <c:v>5.1578576588359578E-15</c:v>
                </c:pt>
                <c:pt idx="1876">
                  <c:v>5.0332349614815209E-15</c:v>
                </c:pt>
                <c:pt idx="1877">
                  <c:v>4.9144178885354303E-15</c:v>
                </c:pt>
                <c:pt idx="1878">
                  <c:v>4.7956771140305282E-15</c:v>
                </c:pt>
                <c:pt idx="1879">
                  <c:v>4.6798053205219828E-15</c:v>
                </c:pt>
                <c:pt idx="1880">
                  <c:v>4.5693314852257493E-15</c:v>
                </c:pt>
                <c:pt idx="1881">
                  <c:v>4.4589285907565873E-15</c:v>
                </c:pt>
                <c:pt idx="1882">
                  <c:v>4.3536688825006652E-15</c:v>
                </c:pt>
                <c:pt idx="1883">
                  <c:v>4.2484767668175479E-15</c:v>
                </c:pt>
                <c:pt idx="1884">
                  <c:v>4.1458262732698107E-15</c:v>
                </c:pt>
                <c:pt idx="1885">
                  <c:v>4.0479578156074166E-15</c:v>
                </c:pt>
                <c:pt idx="1886">
                  <c:v>3.9501522042226613E-15</c:v>
                </c:pt>
                <c:pt idx="1887">
                  <c:v>3.8569029269309969E-15</c:v>
                </c:pt>
                <c:pt idx="1888">
                  <c:v>3.7637135297081096E-15</c:v>
                </c:pt>
                <c:pt idx="1889">
                  <c:v>3.6748654174245464E-15</c:v>
                </c:pt>
                <c:pt idx="1890">
                  <c:v>3.5860743589994533E-15</c:v>
                </c:pt>
                <c:pt idx="1891">
                  <c:v>3.5014196862166188E-15</c:v>
                </c:pt>
                <c:pt idx="1892">
                  <c:v>3.4168193744731378E-15</c:v>
                </c:pt>
                <c:pt idx="1893">
                  <c:v>3.3342631515245838E-15</c:v>
                </c:pt>
                <c:pt idx="1894">
                  <c:v>3.2555528606027506E-15</c:v>
                </c:pt>
                <c:pt idx="1895">
                  <c:v>3.1768931135325231E-15</c:v>
                </c:pt>
                <c:pt idx="1896">
                  <c:v>3.1018977787824005E-15</c:v>
                </c:pt>
                <c:pt idx="1897">
                  <c:v>3.0269506023229298E-15</c:v>
                </c:pt>
                <c:pt idx="1898">
                  <c:v>2.9554948858159951E-15</c:v>
                </c:pt>
                <c:pt idx="1899">
                  <c:v>2.884085054632211E-15</c:v>
                </c:pt>
                <c:pt idx="1900">
                  <c:v>2.8160018940125659E-15</c:v>
                </c:pt>
                <c:pt idx="1901">
                  <c:v>2.7479624530276329E-15</c:v>
                </c:pt>
                <c:pt idx="1902">
                  <c:v>2.683092670922682E-15</c:v>
                </c:pt>
                <c:pt idx="1903">
                  <c:v>2.6182645449798285E-15</c:v>
                </c:pt>
                <c:pt idx="1904">
                  <c:v>2.5564564768459578E-15</c:v>
                </c:pt>
                <c:pt idx="1905">
                  <c:v>2.4946880987931089E-15</c:v>
                </c:pt>
                <c:pt idx="1906">
                  <c:v>2.4357972383265747E-15</c:v>
                </c:pt>
                <c:pt idx="1907">
                  <c:v>2.3769441946547057E-15</c:v>
                </c:pt>
                <c:pt idx="1908">
                  <c:v>2.3208328559378769E-15</c:v>
                </c:pt>
                <c:pt idx="1909">
                  <c:v>2.2647575491445291E-15</c:v>
                </c:pt>
                <c:pt idx="1910">
                  <c:v>2.2112945447385716E-15</c:v>
                </c:pt>
                <c:pt idx="1911">
                  <c:v>2.1578658716268994E-15</c:v>
                </c:pt>
                <c:pt idx="1912">
                  <c:v>2.1069262058574772E-15</c:v>
                </c:pt>
                <c:pt idx="1913">
                  <c:v>2.0560192510191822E-15</c:v>
                </c:pt>
                <c:pt idx="1914">
                  <c:v>2.0074838277384436E-15</c:v>
                </c:pt>
                <c:pt idx="1915">
                  <c:v>1.958979571503379E-15</c:v>
                </c:pt>
                <c:pt idx="1916">
                  <c:v>1.9127349156451937E-15</c:v>
                </c:pt>
                <c:pt idx="1917">
                  <c:v>1.8665199558152402E-15</c:v>
                </c:pt>
                <c:pt idx="1918">
                  <c:v>1.8224579480920488E-15</c:v>
                </c:pt>
                <c:pt idx="1919">
                  <c:v>1.7784242348085737E-15</c:v>
                </c:pt>
                <c:pt idx="1920">
                  <c:v>1.7364418589303483E-15</c:v>
                </c:pt>
                <c:pt idx="1921">
                  <c:v>1.6944864420552169E-15</c:v>
                </c:pt>
                <c:pt idx="1922">
                  <c:v>1.6544855438788938E-15</c:v>
                </c:pt>
                <c:pt idx="1923">
                  <c:v>1.6154289269993495E-15</c:v>
                </c:pt>
                <c:pt idx="1924">
                  <c:v>1.5763973903453333E-15</c:v>
                </c:pt>
                <c:pt idx="1925">
                  <c:v>1.5391841616457044E-15</c:v>
                </c:pt>
                <c:pt idx="1926">
                  <c:v>1.5019948294389652E-15</c:v>
                </c:pt>
                <c:pt idx="1927">
                  <c:v>1.4665379849681935E-15</c:v>
                </c:pt>
                <c:pt idx="1928">
                  <c:v>1.4311039091273477E-15</c:v>
                </c:pt>
                <c:pt idx="1929">
                  <c:v>1.3973205513335209E-15</c:v>
                </c:pt>
                <c:pt idx="1930">
                  <c:v>1.3635588875393161E-15</c:v>
                </c:pt>
                <c:pt idx="1931">
                  <c:v>1.3313700314563173E-15</c:v>
                </c:pt>
                <c:pt idx="1932">
                  <c:v>1.2999410416801008E-15</c:v>
                </c:pt>
                <c:pt idx="1933">
                  <c:v>1.2685322340449408E-15</c:v>
                </c:pt>
                <c:pt idx="1934">
                  <c:v>1.2385866248809651E-15</c:v>
                </c:pt>
                <c:pt idx="1935">
                  <c:v>1.2086602453044967E-15</c:v>
                </c:pt>
                <c:pt idx="1936">
                  <c:v>1.1801280043834187E-15</c:v>
                </c:pt>
                <c:pt idx="1937">
                  <c:v>1.1522693098746936E-15</c:v>
                </c:pt>
                <c:pt idx="1938">
                  <c:v>1.124428504840199E-15</c:v>
                </c:pt>
                <c:pt idx="1939">
                  <c:v>1.0978846806983464E-15</c:v>
                </c:pt>
                <c:pt idx="1940">
                  <c:v>1.0713579016860649E-15</c:v>
                </c:pt>
                <c:pt idx="1941">
                  <c:v>1.0460668888622699E-15</c:v>
                </c:pt>
                <c:pt idx="1942">
                  <c:v>1.021372908392145E-15</c:v>
                </c:pt>
                <c:pt idx="1943">
                  <c:v>9.9669478517357874E-16</c:v>
                </c:pt>
                <c:pt idx="1944">
                  <c:v>9.7316630738519063E-16</c:v>
                </c:pt>
                <c:pt idx="1945">
                  <c:v>9.4965293842027234E-16</c:v>
                </c:pt>
                <c:pt idx="1946">
                  <c:v>9.2723495409781151E-16</c:v>
                </c:pt>
                <c:pt idx="1947">
                  <c:v>9.0534617997494056E-16</c:v>
                </c:pt>
                <c:pt idx="1948">
                  <c:v>8.8347146173902214E-16</c:v>
                </c:pt>
                <c:pt idx="1949">
                  <c:v>8.626157906013727E-16</c:v>
                </c:pt>
                <c:pt idx="1950">
                  <c:v>8.4225244891343263E-16</c:v>
                </c:pt>
                <c:pt idx="1951">
                  <c:v>8.2190218355526328E-16</c:v>
                </c:pt>
                <c:pt idx="1952">
                  <c:v>8.0249994772774339E-16</c:v>
                </c:pt>
                <c:pt idx="1953">
                  <c:v>7.8311017105538761E-16</c:v>
                </c:pt>
                <c:pt idx="1954">
                  <c:v>7.6462367896209464E-16</c:v>
                </c:pt>
                <c:pt idx="1955">
                  <c:v>7.4657358828785389E-16</c:v>
                </c:pt>
                <c:pt idx="1956">
                  <c:v>7.2853508848811119E-16</c:v>
                </c:pt>
                <c:pt idx="1957">
                  <c:v>7.1133692320969161E-16</c:v>
                </c:pt>
                <c:pt idx="1958">
                  <c:v>6.9454474646034076E-16</c:v>
                </c:pt>
                <c:pt idx="1959">
                  <c:v>6.7776335281544909E-16</c:v>
                </c:pt>
                <c:pt idx="1960">
                  <c:v>6.6176373063449764E-16</c:v>
                </c:pt>
                <c:pt idx="1961">
                  <c:v>6.4614180357215935E-16</c:v>
                </c:pt>
                <c:pt idx="1962">
                  <c:v>6.3052990813789189E-16</c:v>
                </c:pt>
                <c:pt idx="1963">
                  <c:v>6.1564530237971776E-16</c:v>
                </c:pt>
                <c:pt idx="1964">
                  <c:v>6.0111207010235169E-16</c:v>
                </c:pt>
                <c:pt idx="1965">
                  <c:v>5.8658817034717085E-16</c:v>
                </c:pt>
                <c:pt idx="1966">
                  <c:v>5.7274087532541464E-16</c:v>
                </c:pt>
                <c:pt idx="1967">
                  <c:v>5.5922046650612959E-16</c:v>
                </c:pt>
                <c:pt idx="1968">
                  <c:v>5.4601922724941635E-16</c:v>
                </c:pt>
                <c:pt idx="1969">
                  <c:v>5.328264651749067E-16</c:v>
                </c:pt>
                <c:pt idx="1970">
                  <c:v>5.2024829597263693E-16</c:v>
                </c:pt>
                <c:pt idx="1971">
                  <c:v>5.0796705335120526E-16</c:v>
                </c:pt>
                <c:pt idx="1972">
                  <c:v>4.9569369713569033E-16</c:v>
                </c:pt>
                <c:pt idx="1973">
                  <c:v>4.8399210270939871E-16</c:v>
                </c:pt>
                <c:pt idx="1974">
                  <c:v>4.7256674199942959E-16</c:v>
                </c:pt>
                <c:pt idx="1975">
                  <c:v>4.6114871809040445E-16</c:v>
                </c:pt>
                <c:pt idx="1976">
                  <c:v>4.5026260979312435E-16</c:v>
                </c:pt>
                <c:pt idx="1977">
                  <c:v>4.3963348443694577E-16</c:v>
                </c:pt>
                <c:pt idx="1978">
                  <c:v>4.2925527555347158E-16</c:v>
                </c:pt>
                <c:pt idx="1979">
                  <c:v>4.1888373104187506E-16</c:v>
                </c:pt>
                <c:pt idx="1980">
                  <c:v>4.0899535126067712E-16</c:v>
                </c:pt>
                <c:pt idx="1981">
                  <c:v>3.9934040154002621E-16</c:v>
                </c:pt>
                <c:pt idx="1982">
                  <c:v>3.899133714126394E-16</c:v>
                </c:pt>
                <c:pt idx="1983">
                  <c:v>3.8049239485723487E-16</c:v>
                </c:pt>
                <c:pt idx="1984">
                  <c:v>3.7151030024390232E-16</c:v>
                </c:pt>
                <c:pt idx="1985">
                  <c:v>3.6274024146816216E-16</c:v>
                </c:pt>
                <c:pt idx="1986">
                  <c:v>3.5397581438993077E-16</c:v>
                </c:pt>
                <c:pt idx="1987">
                  <c:v>3.4561968349570767E-16</c:v>
                </c:pt>
                <c:pt idx="1988">
                  <c:v>3.3746081162507986E-16</c:v>
                </c:pt>
                <c:pt idx="1989">
                  <c:v>3.294945421824345E-16</c:v>
                </c:pt>
                <c:pt idx="1990">
                  <c:v>3.2171632849810739E-16</c:v>
                </c:pt>
                <c:pt idx="1991">
                  <c:v>3.1394310959748551E-16</c:v>
                </c:pt>
                <c:pt idx="1992">
                  <c:v>3.065320108430203E-16</c:v>
                </c:pt>
                <c:pt idx="1993">
                  <c:v>2.992958622087181E-16</c:v>
                </c:pt>
                <c:pt idx="1994">
                  <c:v>2.9223053373415984E-16</c:v>
                </c:pt>
                <c:pt idx="1995">
                  <c:v>2.8516974226371481E-16</c:v>
                </c:pt>
                <c:pt idx="1996">
                  <c:v>2.7843788207283022E-16</c:v>
                </c:pt>
                <c:pt idx="1997">
                  <c:v>2.7186493755536491E-16</c:v>
                </c:pt>
                <c:pt idx="1998">
                  <c:v>2.6544715726809375E-16</c:v>
                </c:pt>
                <c:pt idx="1999">
                  <c:v>2.5918087832625542E-16</c:v>
                </c:pt>
                <c:pt idx="2000">
                  <c:v>2.529186232784915E-16</c:v>
                </c:pt>
                <c:pt idx="2001">
                  <c:v>2.4694809920372035E-16</c:v>
                </c:pt>
                <c:pt idx="2002">
                  <c:v>2.4111851831955068E-16</c:v>
                </c:pt>
                <c:pt idx="2003">
                  <c:v>2.3542655345022244E-16</c:v>
                </c:pt>
                <c:pt idx="2004">
                  <c:v>2.2986895596296075E-16</c:v>
                </c:pt>
                <c:pt idx="2005">
                  <c:v>2.2431492728962612E-16</c:v>
                </c:pt>
                <c:pt idx="2006">
                  <c:v>2.1901963643143354E-16</c:v>
                </c:pt>
                <c:pt idx="2007">
                  <c:v>2.1384934886933154E-16</c:v>
                </c:pt>
                <c:pt idx="2008">
                  <c:v>2.0880111371271122E-16</c:v>
                </c:pt>
                <c:pt idx="2009">
                  <c:v>2.0387204973117873E-16</c:v>
                </c:pt>
                <c:pt idx="2010">
                  <c:v>1.9894615095048242E-16</c:v>
                </c:pt>
                <c:pt idx="2011">
                  <c:v>1.9424972817055531E-16</c:v>
                </c:pt>
                <c:pt idx="2012">
                  <c:v>1.8966417150601884E-16</c:v>
                </c:pt>
                <c:pt idx="2013">
                  <c:v>1.8518686379566216E-16</c:v>
                </c:pt>
                <c:pt idx="2014">
                  <c:v>1.8081524966028912E-16</c:v>
                </c:pt>
                <c:pt idx="2015">
                  <c:v>1.7654683404427569E-16</c:v>
                </c:pt>
                <c:pt idx="2016">
                  <c:v>1.7228115939342878E-16</c:v>
                </c:pt>
                <c:pt idx="2017">
                  <c:v>1.6821420379935475E-16</c:v>
                </c:pt>
                <c:pt idx="2018">
                  <c:v>1.6424325480206944E-16</c:v>
                </c:pt>
                <c:pt idx="2019">
                  <c:v>1.6036604602162011E-16</c:v>
                </c:pt>
                <c:pt idx="2020">
                  <c:v>1.5658036457935972E-16</c:v>
                </c:pt>
                <c:pt idx="2021">
                  <c:v>1.5288404983496028E-16</c:v>
                </c:pt>
                <c:pt idx="2022">
                  <c:v>1.492749921532606E-16</c:v>
                </c:pt>
                <c:pt idx="2023">
                  <c:v>1.4566825202970872E-16</c:v>
                </c:pt>
                <c:pt idx="2024">
                  <c:v>1.4222953409585553E-16</c:v>
                </c:pt>
                <c:pt idx="2025">
                  <c:v>1.3887199226498871E-16</c:v>
                </c:pt>
                <c:pt idx="2026">
                  <c:v>1.35593710253244E-16</c:v>
                </c:pt>
                <c:pt idx="2027">
                  <c:v>1.3239281701351165E-16</c:v>
                </c:pt>
                <c:pt idx="2028">
                  <c:v>1.2926748566756502E-16</c:v>
                </c:pt>
                <c:pt idx="2029">
                  <c:v>1.2621593246338248E-16</c:v>
                </c:pt>
                <c:pt idx="2030">
                  <c:v>1.2323641575708385E-16</c:v>
                </c:pt>
                <c:pt idx="2031">
                  <c:v>1.202588123488875E-16</c:v>
                </c:pt>
                <c:pt idx="2032">
                  <c:v>1.1741992241257218E-16</c:v>
                </c:pt>
                <c:pt idx="2033">
                  <c:v>1.1464804873820829E-16</c:v>
                </c:pt>
                <c:pt idx="2034">
                  <c:v>1.1194160930625196E-16</c:v>
                </c:pt>
                <c:pt idx="2035">
                  <c:v>1.0929905944310762E-16</c:v>
                </c:pt>
                <c:pt idx="2036">
                  <c:v>1.06718890939516E-16</c:v>
                </c:pt>
                <c:pt idx="2037">
                  <c:v>1.0419963118976766E-16</c:v>
                </c:pt>
                <c:pt idx="2038">
                  <c:v>1.0173984235122194E-16</c:v>
                </c:pt>
                <c:pt idx="2039">
                  <c:v>9.9338120523674979E-17</c:v>
                </c:pt>
                <c:pt idx="2040">
                  <c:v>9.6993094948092715E-17</c:v>
                </c:pt>
                <c:pt idx="2041">
                  <c:v>9.4703427224271126E-17</c:v>
                </c:pt>
                <c:pt idx="2042">
                  <c:v>9.2415229811693456E-17</c:v>
                </c:pt>
                <c:pt idx="2043">
                  <c:v>9.0233629471972072E-17</c:v>
                </c:pt>
                <c:pt idx="2044">
                  <c:v>8.8103529085796946E-17</c:v>
                </c:pt>
                <c:pt idx="2045">
                  <c:v>8.6023712919394819E-17</c:v>
                </c:pt>
                <c:pt idx="2046">
                  <c:v>8.399299393821123E-17</c:v>
                </c:pt>
                <c:pt idx="2047">
                  <c:v>8.2010213129429059E-17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data!$AA$6</c:f>
              <c:strCache>
                <c:ptCount val="1"/>
                <c:pt idx="0">
                  <c:v>tail corrected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data!$AA$7:$AA$2054</c:f>
              <c:numCache>
                <c:formatCode>General</c:formatCode>
                <c:ptCount val="2048"/>
                <c:pt idx="0">
                  <c:v>0.26921927969170073</c:v>
                </c:pt>
                <c:pt idx="1">
                  <c:v>-4.8971347590491862E-2</c:v>
                </c:pt>
                <c:pt idx="2">
                  <c:v>-0.31160095098855189</c:v>
                </c:pt>
                <c:pt idx="3">
                  <c:v>0.11217882247055139</c:v>
                </c:pt>
                <c:pt idx="4">
                  <c:v>-12.643830115901833</c:v>
                </c:pt>
                <c:pt idx="5">
                  <c:v>-2.1271286749156899</c:v>
                </c:pt>
                <c:pt idx="6">
                  <c:v>-5.9852767233853337</c:v>
                </c:pt>
                <c:pt idx="7">
                  <c:v>4.3534305103931992</c:v>
                </c:pt>
                <c:pt idx="8">
                  <c:v>8.4241114636180043</c:v>
                </c:pt>
                <c:pt idx="9">
                  <c:v>2.7914326725577761</c:v>
                </c:pt>
                <c:pt idx="10">
                  <c:v>5.7628006048619902</c:v>
                </c:pt>
                <c:pt idx="11">
                  <c:v>3.7744595320442444</c:v>
                </c:pt>
                <c:pt idx="12">
                  <c:v>2.3246691851790433</c:v>
                </c:pt>
                <c:pt idx="13">
                  <c:v>-2.6269062449074871</c:v>
                </c:pt>
                <c:pt idx="14">
                  <c:v>-1.3350930504628826</c:v>
                </c:pt>
                <c:pt idx="15">
                  <c:v>5.2346728938100222</c:v>
                </c:pt>
                <c:pt idx="16">
                  <c:v>-2.9070609556137903</c:v>
                </c:pt>
                <c:pt idx="17">
                  <c:v>8.8572671426668812</c:v>
                </c:pt>
                <c:pt idx="18">
                  <c:v>6.445625709029664</c:v>
                </c:pt>
                <c:pt idx="19">
                  <c:v>1.7612206917418014</c:v>
                </c:pt>
                <c:pt idx="20">
                  <c:v>-3.415413897604529</c:v>
                </c:pt>
                <c:pt idx="21">
                  <c:v>0.83404983958266299</c:v>
                </c:pt>
                <c:pt idx="22">
                  <c:v>5.4576475418110473</c:v>
                </c:pt>
                <c:pt idx="23">
                  <c:v>7.4993838961164885</c:v>
                </c:pt>
                <c:pt idx="24">
                  <c:v>-1.7942058106887109</c:v>
                </c:pt>
                <c:pt idx="25">
                  <c:v>3.9480358327173675</c:v>
                </c:pt>
                <c:pt idx="26">
                  <c:v>-6.407793724661941</c:v>
                </c:pt>
                <c:pt idx="27">
                  <c:v>-2.0491728195815488</c:v>
                </c:pt>
                <c:pt idx="28">
                  <c:v>9.5152452510807561E-2</c:v>
                </c:pt>
                <c:pt idx="29">
                  <c:v>2.6109664382160562</c:v>
                </c:pt>
                <c:pt idx="30">
                  <c:v>-2.1681498289982821</c:v>
                </c:pt>
                <c:pt idx="31">
                  <c:v>-0.51335555968461732</c:v>
                </c:pt>
                <c:pt idx="32">
                  <c:v>-0.7262094937861191</c:v>
                </c:pt>
                <c:pt idx="33">
                  <c:v>-7.9542523584601454</c:v>
                </c:pt>
                <c:pt idx="34">
                  <c:v>-3.5346963277920529</c:v>
                </c:pt>
                <c:pt idx="35">
                  <c:v>1.4151695804306716</c:v>
                </c:pt>
                <c:pt idx="36">
                  <c:v>-4.7281669462898464</c:v>
                </c:pt>
                <c:pt idx="37">
                  <c:v>-3.2016062170375967</c:v>
                </c:pt>
                <c:pt idx="38">
                  <c:v>-3.1783070006299821</c:v>
                </c:pt>
                <c:pt idx="39">
                  <c:v>-14.751966149818459</c:v>
                </c:pt>
                <c:pt idx="40">
                  <c:v>0.56106766301099953</c:v>
                </c:pt>
                <c:pt idx="41">
                  <c:v>4.7416552531346561</c:v>
                </c:pt>
                <c:pt idx="42">
                  <c:v>-1.6663286475030719</c:v>
                </c:pt>
                <c:pt idx="43">
                  <c:v>-2.7002093204794191</c:v>
                </c:pt>
                <c:pt idx="44">
                  <c:v>-4.5239435763597466</c:v>
                </c:pt>
                <c:pt idx="45">
                  <c:v>8.1849425014634445</c:v>
                </c:pt>
                <c:pt idx="46">
                  <c:v>-11.855251384600102</c:v>
                </c:pt>
                <c:pt idx="47">
                  <c:v>0.75186428225385682</c:v>
                </c:pt>
                <c:pt idx="48">
                  <c:v>-2.673707076288804</c:v>
                </c:pt>
                <c:pt idx="49">
                  <c:v>7.9724669453859196</c:v>
                </c:pt>
                <c:pt idx="50">
                  <c:v>8.5431046562582704</c:v>
                </c:pt>
                <c:pt idx="51">
                  <c:v>-0.66199442617707882</c:v>
                </c:pt>
                <c:pt idx="52">
                  <c:v>-2.6268438322586065</c:v>
                </c:pt>
                <c:pt idx="53">
                  <c:v>8.5754890055613107</c:v>
                </c:pt>
                <c:pt idx="54">
                  <c:v>-5.1056721762889961</c:v>
                </c:pt>
                <c:pt idx="55">
                  <c:v>3.0748679404390051</c:v>
                </c:pt>
                <c:pt idx="56">
                  <c:v>9.0557404084689743</c:v>
                </c:pt>
                <c:pt idx="57">
                  <c:v>-4.7323208121759741</c:v>
                </c:pt>
                <c:pt idx="58">
                  <c:v>-6.6542693700361841</c:v>
                </c:pt>
                <c:pt idx="59">
                  <c:v>-8.9785287281744814</c:v>
                </c:pt>
                <c:pt idx="60">
                  <c:v>-12.406773925257298</c:v>
                </c:pt>
                <c:pt idx="61">
                  <c:v>-1.5996522505367978</c:v>
                </c:pt>
                <c:pt idx="62">
                  <c:v>-8.4628196554611268</c:v>
                </c:pt>
                <c:pt idx="63">
                  <c:v>5.5097904151600758</c:v>
                </c:pt>
                <c:pt idx="64">
                  <c:v>-11.444239462460226</c:v>
                </c:pt>
                <c:pt idx="65">
                  <c:v>1.8343739477780621</c:v>
                </c:pt>
                <c:pt idx="66">
                  <c:v>-3.975860888751551</c:v>
                </c:pt>
                <c:pt idx="67">
                  <c:v>-11.264000812482392</c:v>
                </c:pt>
                <c:pt idx="68">
                  <c:v>-1.2514803308722899</c:v>
                </c:pt>
                <c:pt idx="69">
                  <c:v>1.9976431370516519</c:v>
                </c:pt>
                <c:pt idx="70">
                  <c:v>-0.48114325706454864</c:v>
                </c:pt>
                <c:pt idx="71">
                  <c:v>2.5226527228659017</c:v>
                </c:pt>
                <c:pt idx="72">
                  <c:v>0.81353454662824287</c:v>
                </c:pt>
                <c:pt idx="73">
                  <c:v>4.1478508906752811</c:v>
                </c:pt>
                <c:pt idx="74">
                  <c:v>-4.388456047452137</c:v>
                </c:pt>
                <c:pt idx="75">
                  <c:v>-9.1339073467690799</c:v>
                </c:pt>
                <c:pt idx="76">
                  <c:v>-4.6709355327678495</c:v>
                </c:pt>
                <c:pt idx="77">
                  <c:v>-3.9231474337335484</c:v>
                </c:pt>
                <c:pt idx="78">
                  <c:v>-5.5110981474995668</c:v>
                </c:pt>
                <c:pt idx="79">
                  <c:v>-6.037879896472413</c:v>
                </c:pt>
                <c:pt idx="80">
                  <c:v>-2.4331878709507744</c:v>
                </c:pt>
                <c:pt idx="81">
                  <c:v>5.9745824893486752</c:v>
                </c:pt>
                <c:pt idx="82">
                  <c:v>-5.2773097929023622</c:v>
                </c:pt>
                <c:pt idx="83">
                  <c:v>-1.0140194958699649</c:v>
                </c:pt>
                <c:pt idx="84">
                  <c:v>-0.22157377093103597</c:v>
                </c:pt>
                <c:pt idx="85">
                  <c:v>-0.18508358387088938</c:v>
                </c:pt>
                <c:pt idx="86">
                  <c:v>-1.7758671014160459</c:v>
                </c:pt>
                <c:pt idx="87">
                  <c:v>-8.2067697858831927</c:v>
                </c:pt>
                <c:pt idx="88">
                  <c:v>-1.785815883630417</c:v>
                </c:pt>
                <c:pt idx="89">
                  <c:v>-0.94062428886397131</c:v>
                </c:pt>
                <c:pt idx="90">
                  <c:v>2.8040404597275628</c:v>
                </c:pt>
                <c:pt idx="91">
                  <c:v>-11.721576773941798</c:v>
                </c:pt>
                <c:pt idx="92">
                  <c:v>1.7247143212260396</c:v>
                </c:pt>
                <c:pt idx="93">
                  <c:v>-3.3368829754971454</c:v>
                </c:pt>
                <c:pt idx="94">
                  <c:v>11.455553528187435</c:v>
                </c:pt>
                <c:pt idx="95">
                  <c:v>9.3155697609927834</c:v>
                </c:pt>
                <c:pt idx="96">
                  <c:v>-3.4820940129881071</c:v>
                </c:pt>
                <c:pt idx="97">
                  <c:v>-6.8226862115167304</c:v>
                </c:pt>
                <c:pt idx="98">
                  <c:v>7.6569600506756519</c:v>
                </c:pt>
                <c:pt idx="99">
                  <c:v>2.0303099821339958</c:v>
                </c:pt>
                <c:pt idx="100">
                  <c:v>3.8134819166154639</c:v>
                </c:pt>
                <c:pt idx="101">
                  <c:v>6.1326223764620931</c:v>
                </c:pt>
                <c:pt idx="102">
                  <c:v>11.259007057387601</c:v>
                </c:pt>
                <c:pt idx="103">
                  <c:v>5.4128567396138605</c:v>
                </c:pt>
                <c:pt idx="104">
                  <c:v>2.2679548793569717</c:v>
                </c:pt>
                <c:pt idx="105">
                  <c:v>-3.8842724159350244</c:v>
                </c:pt>
                <c:pt idx="106">
                  <c:v>5.4708756537237155</c:v>
                </c:pt>
                <c:pt idx="107">
                  <c:v>-2.6570992324834259</c:v>
                </c:pt>
                <c:pt idx="108">
                  <c:v>4.5344734645017599</c:v>
                </c:pt>
                <c:pt idx="109">
                  <c:v>8.1073760477222834</c:v>
                </c:pt>
                <c:pt idx="110">
                  <c:v>6.0253710405633312</c:v>
                </c:pt>
                <c:pt idx="111">
                  <c:v>-8.287329741725463</c:v>
                </c:pt>
                <c:pt idx="112">
                  <c:v>0.70232825105748931</c:v>
                </c:pt>
                <c:pt idx="113">
                  <c:v>8.4226488448913752</c:v>
                </c:pt>
                <c:pt idx="114">
                  <c:v>9.4278015513775291</c:v>
                </c:pt>
                <c:pt idx="115">
                  <c:v>4.4851446782876732</c:v>
                </c:pt>
                <c:pt idx="116">
                  <c:v>-9.2033294930798242</c:v>
                </c:pt>
                <c:pt idx="117">
                  <c:v>3.3861348312809119</c:v>
                </c:pt>
                <c:pt idx="118">
                  <c:v>0.88504105120887633</c:v>
                </c:pt>
                <c:pt idx="119">
                  <c:v>5.0580667992657977</c:v>
                </c:pt>
                <c:pt idx="120">
                  <c:v>-4.2733181745358282</c:v>
                </c:pt>
                <c:pt idx="121">
                  <c:v>7.0774344341414883</c:v>
                </c:pt>
                <c:pt idx="122">
                  <c:v>750.72693057485844</c:v>
                </c:pt>
                <c:pt idx="123">
                  <c:v>-8.840427143794507</c:v>
                </c:pt>
                <c:pt idx="124">
                  <c:v>6.3225135308584113</c:v>
                </c:pt>
                <c:pt idx="125">
                  <c:v>2.6017820159223435</c:v>
                </c:pt>
                <c:pt idx="126">
                  <c:v>8.5706362240830885</c:v>
                </c:pt>
                <c:pt idx="127">
                  <c:v>6.6007513383602578</c:v>
                </c:pt>
                <c:pt idx="128">
                  <c:v>4.7243632306321564</c:v>
                </c:pt>
                <c:pt idx="129">
                  <c:v>2.6374052922538294</c:v>
                </c:pt>
                <c:pt idx="130">
                  <c:v>-0.12291674425823607</c:v>
                </c:pt>
                <c:pt idx="131">
                  <c:v>7.9061027368459769E-2</c:v>
                </c:pt>
                <c:pt idx="132">
                  <c:v>0.96538617778180957</c:v>
                </c:pt>
                <c:pt idx="133">
                  <c:v>-1.6491508688624452</c:v>
                </c:pt>
                <c:pt idx="134">
                  <c:v>-1.371199107598013</c:v>
                </c:pt>
                <c:pt idx="135">
                  <c:v>14.891312298286405</c:v>
                </c:pt>
                <c:pt idx="136">
                  <c:v>-0.88425193466781149</c:v>
                </c:pt>
                <c:pt idx="137">
                  <c:v>2.8338511656448508</c:v>
                </c:pt>
                <c:pt idx="138">
                  <c:v>12.914340719246315</c:v>
                </c:pt>
                <c:pt idx="139">
                  <c:v>6.8397169489226854</c:v>
                </c:pt>
                <c:pt idx="140">
                  <c:v>5.0493713197947292</c:v>
                </c:pt>
                <c:pt idx="141">
                  <c:v>11.746858154696181</c:v>
                </c:pt>
                <c:pt idx="142">
                  <c:v>6.5397621679492897</c:v>
                </c:pt>
                <c:pt idx="143">
                  <c:v>10.778518753212133</c:v>
                </c:pt>
                <c:pt idx="144">
                  <c:v>-3.6099340586764819</c:v>
                </c:pt>
                <c:pt idx="145">
                  <c:v>4.883912315944384</c:v>
                </c:pt>
                <c:pt idx="146">
                  <c:v>5.4877262666531283</c:v>
                </c:pt>
                <c:pt idx="147">
                  <c:v>10.60968089438334</c:v>
                </c:pt>
                <c:pt idx="148">
                  <c:v>-15.786767673867967</c:v>
                </c:pt>
                <c:pt idx="149">
                  <c:v>7.4902138456504401</c:v>
                </c:pt>
                <c:pt idx="150">
                  <c:v>2.7057996434673717</c:v>
                </c:pt>
                <c:pt idx="151">
                  <c:v>6.4778096370892415</c:v>
                </c:pt>
                <c:pt idx="152">
                  <c:v>12.154062572641056</c:v>
                </c:pt>
                <c:pt idx="153">
                  <c:v>13.623291956893452</c:v>
                </c:pt>
                <c:pt idx="154">
                  <c:v>3.3224128665046613</c:v>
                </c:pt>
                <c:pt idx="155">
                  <c:v>15.151166160498054</c:v>
                </c:pt>
                <c:pt idx="156">
                  <c:v>15.134806508167253</c:v>
                </c:pt>
                <c:pt idx="157">
                  <c:v>5.5163732680771531</c:v>
                </c:pt>
                <c:pt idx="158">
                  <c:v>4.102550631968457</c:v>
                </c:pt>
                <c:pt idx="159">
                  <c:v>6.3357493722495919</c:v>
                </c:pt>
                <c:pt idx="160">
                  <c:v>8.8589840274141274</c:v>
                </c:pt>
                <c:pt idx="161">
                  <c:v>17.011782914386181</c:v>
                </c:pt>
                <c:pt idx="162">
                  <c:v>18.52589610496776</c:v>
                </c:pt>
                <c:pt idx="163">
                  <c:v>7.2803644903586475</c:v>
                </c:pt>
                <c:pt idx="164">
                  <c:v>13.399710860991867</c:v>
                </c:pt>
                <c:pt idx="165">
                  <c:v>5.8214393077298512</c:v>
                </c:pt>
                <c:pt idx="166">
                  <c:v>18.609991247147203</c:v>
                </c:pt>
                <c:pt idx="167">
                  <c:v>18.179516448536514</c:v>
                </c:pt>
                <c:pt idx="168">
                  <c:v>20.126110014370578</c:v>
                </c:pt>
                <c:pt idx="169">
                  <c:v>14.987703966721099</c:v>
                </c:pt>
                <c:pt idx="170">
                  <c:v>16.326265693094292</c:v>
                </c:pt>
                <c:pt idx="171">
                  <c:v>23.073857476450634</c:v>
                </c:pt>
                <c:pt idx="172">
                  <c:v>20.575397739617351</c:v>
                </c:pt>
                <c:pt idx="173">
                  <c:v>22.233372929442332</c:v>
                </c:pt>
                <c:pt idx="174">
                  <c:v>5.9976095319829277</c:v>
                </c:pt>
                <c:pt idx="175">
                  <c:v>15.261728004627745</c:v>
                </c:pt>
                <c:pt idx="176">
                  <c:v>22.472568829279091</c:v>
                </c:pt>
                <c:pt idx="177">
                  <c:v>20.281164088144617</c:v>
                </c:pt>
                <c:pt idx="178">
                  <c:v>9.9560181383150592</c:v>
                </c:pt>
                <c:pt idx="179">
                  <c:v>23.208035456690247</c:v>
                </c:pt>
                <c:pt idx="180">
                  <c:v>18.264325641951213</c:v>
                </c:pt>
                <c:pt idx="181">
                  <c:v>24.867891729943299</c:v>
                </c:pt>
                <c:pt idx="182">
                  <c:v>18.151298050467968</c:v>
                </c:pt>
                <c:pt idx="183">
                  <c:v>20.123879437045417</c:v>
                </c:pt>
                <c:pt idx="184">
                  <c:v>31.973665623412298</c:v>
                </c:pt>
                <c:pt idx="185">
                  <c:v>27.523537450678802</c:v>
                </c:pt>
                <c:pt idx="186">
                  <c:v>26.407482194724476</c:v>
                </c:pt>
                <c:pt idx="187">
                  <c:v>28.673169647354225</c:v>
                </c:pt>
                <c:pt idx="188">
                  <c:v>32.04104127493077</c:v>
                </c:pt>
                <c:pt idx="189">
                  <c:v>27.496117669323908</c:v>
                </c:pt>
                <c:pt idx="190">
                  <c:v>25.527414378578797</c:v>
                </c:pt>
                <c:pt idx="191">
                  <c:v>35.565679038348215</c:v>
                </c:pt>
                <c:pt idx="192">
                  <c:v>27.524952276997688</c:v>
                </c:pt>
                <c:pt idx="193">
                  <c:v>25.24211264870695</c:v>
                </c:pt>
                <c:pt idx="194">
                  <c:v>32.46930136230305</c:v>
                </c:pt>
                <c:pt idx="195">
                  <c:v>34.544994228358526</c:v>
                </c:pt>
                <c:pt idx="196">
                  <c:v>34.406566115836199</c:v>
                </c:pt>
                <c:pt idx="197">
                  <c:v>36.339005366779688</c:v>
                </c:pt>
                <c:pt idx="198">
                  <c:v>30.107603081330211</c:v>
                </c:pt>
                <c:pt idx="199">
                  <c:v>34.573659023351375</c:v>
                </c:pt>
                <c:pt idx="200">
                  <c:v>36.876781277462854</c:v>
                </c:pt>
                <c:pt idx="201">
                  <c:v>38.608636073199811</c:v>
                </c:pt>
                <c:pt idx="202">
                  <c:v>32.630061224588339</c:v>
                </c:pt>
                <c:pt idx="203">
                  <c:v>49.963308581733457</c:v>
                </c:pt>
                <c:pt idx="204">
                  <c:v>44.15001453767227</c:v>
                </c:pt>
                <c:pt idx="205">
                  <c:v>49.168666576320234</c:v>
                </c:pt>
                <c:pt idx="206">
                  <c:v>44.164820061306834</c:v>
                </c:pt>
                <c:pt idx="207">
                  <c:v>48.3741712641486</c:v>
                </c:pt>
                <c:pt idx="208">
                  <c:v>48.536760935192511</c:v>
                </c:pt>
                <c:pt idx="209">
                  <c:v>47.2877229056838</c:v>
                </c:pt>
                <c:pt idx="210">
                  <c:v>57.943360145653017</c:v>
                </c:pt>
                <c:pt idx="211">
                  <c:v>59.938440424954557</c:v>
                </c:pt>
                <c:pt idx="212">
                  <c:v>62.474890752247632</c:v>
                </c:pt>
                <c:pt idx="213">
                  <c:v>49.271427032725896</c:v>
                </c:pt>
                <c:pt idx="214">
                  <c:v>59.163470977946936</c:v>
                </c:pt>
                <c:pt idx="215">
                  <c:v>60.78399279714948</c:v>
                </c:pt>
                <c:pt idx="216">
                  <c:v>64.811558111670706</c:v>
                </c:pt>
                <c:pt idx="217">
                  <c:v>68.02665244480886</c:v>
                </c:pt>
                <c:pt idx="218">
                  <c:v>70.967239902062104</c:v>
                </c:pt>
                <c:pt idx="219">
                  <c:v>65.44606012815521</c:v>
                </c:pt>
                <c:pt idx="220">
                  <c:v>80.055335051089983</c:v>
                </c:pt>
                <c:pt idx="221">
                  <c:v>73.706905933439586</c:v>
                </c:pt>
                <c:pt idx="222">
                  <c:v>74.001157278041703</c:v>
                </c:pt>
                <c:pt idx="223">
                  <c:v>82.339821482173079</c:v>
                </c:pt>
                <c:pt idx="224">
                  <c:v>87.069242814098232</c:v>
                </c:pt>
                <c:pt idx="225">
                  <c:v>88.569090072007697</c:v>
                </c:pt>
                <c:pt idx="226">
                  <c:v>85.527789913945142</c:v>
                </c:pt>
                <c:pt idx="227">
                  <c:v>88.591401687658418</c:v>
                </c:pt>
                <c:pt idx="228">
                  <c:v>83.316786064847179</c:v>
                </c:pt>
                <c:pt idx="229">
                  <c:v>88.498491752518547</c:v>
                </c:pt>
                <c:pt idx="230">
                  <c:v>93.092756671625366</c:v>
                </c:pt>
                <c:pt idx="231">
                  <c:v>101.98586437386562</c:v>
                </c:pt>
                <c:pt idx="232">
                  <c:v>106.19687915377287</c:v>
                </c:pt>
                <c:pt idx="233">
                  <c:v>103.81512175530764</c:v>
                </c:pt>
                <c:pt idx="234">
                  <c:v>110.82328761780187</c:v>
                </c:pt>
                <c:pt idx="235">
                  <c:v>111.78833140873796</c:v>
                </c:pt>
                <c:pt idx="236">
                  <c:v>106.14811798556987</c:v>
                </c:pt>
                <c:pt idx="237">
                  <c:v>107.71918372633743</c:v>
                </c:pt>
                <c:pt idx="238">
                  <c:v>109.28324704692287</c:v>
                </c:pt>
                <c:pt idx="239">
                  <c:v>121.12224088958563</c:v>
                </c:pt>
                <c:pt idx="240">
                  <c:v>128.22038562862812</c:v>
                </c:pt>
                <c:pt idx="241">
                  <c:v>133.2460459715258</c:v>
                </c:pt>
                <c:pt idx="242">
                  <c:v>128.96268112452384</c:v>
                </c:pt>
                <c:pt idx="243">
                  <c:v>131.28920160189799</c:v>
                </c:pt>
                <c:pt idx="244">
                  <c:v>140.71455947382793</c:v>
                </c:pt>
                <c:pt idx="245">
                  <c:v>135.43427287290382</c:v>
                </c:pt>
                <c:pt idx="246">
                  <c:v>142.17156094121162</c:v>
                </c:pt>
                <c:pt idx="247">
                  <c:v>145.27497777930958</c:v>
                </c:pt>
                <c:pt idx="248">
                  <c:v>148.92527736095886</c:v>
                </c:pt>
                <c:pt idx="249">
                  <c:v>152.02122399513951</c:v>
                </c:pt>
                <c:pt idx="250">
                  <c:v>153.94256031781717</c:v>
                </c:pt>
                <c:pt idx="251">
                  <c:v>161.11478704847778</c:v>
                </c:pt>
                <c:pt idx="252">
                  <c:v>161.87885837603687</c:v>
                </c:pt>
                <c:pt idx="253">
                  <c:v>177.05915315918622</c:v>
                </c:pt>
                <c:pt idx="254">
                  <c:v>164.98267517609366</c:v>
                </c:pt>
                <c:pt idx="255">
                  <c:v>170.97151621503221</c:v>
                </c:pt>
                <c:pt idx="256">
                  <c:v>181.39567614019833</c:v>
                </c:pt>
                <c:pt idx="257">
                  <c:v>173.89261600455146</c:v>
                </c:pt>
                <c:pt idx="258">
                  <c:v>183.85743908592164</c:v>
                </c:pt>
                <c:pt idx="259">
                  <c:v>198.92458541149003</c:v>
                </c:pt>
                <c:pt idx="260">
                  <c:v>204.80081874462115</c:v>
                </c:pt>
                <c:pt idx="261">
                  <c:v>202.92665771936839</c:v>
                </c:pt>
                <c:pt idx="262">
                  <c:v>207.55010609309289</c:v>
                </c:pt>
                <c:pt idx="263">
                  <c:v>211.34378394099895</c:v>
                </c:pt>
                <c:pt idx="264">
                  <c:v>213.29304738370007</c:v>
                </c:pt>
                <c:pt idx="265">
                  <c:v>219.60065861534531</c:v>
                </c:pt>
                <c:pt idx="266">
                  <c:v>211.81524366231142</c:v>
                </c:pt>
                <c:pt idx="267">
                  <c:v>226.41306664080011</c:v>
                </c:pt>
                <c:pt idx="268">
                  <c:v>234.91988089036255</c:v>
                </c:pt>
                <c:pt idx="269">
                  <c:v>231.39942452475677</c:v>
                </c:pt>
                <c:pt idx="270">
                  <c:v>232.96667862688926</c:v>
                </c:pt>
                <c:pt idx="271">
                  <c:v>239.53060684978169</c:v>
                </c:pt>
                <c:pt idx="272">
                  <c:v>248.70625471038204</c:v>
                </c:pt>
                <c:pt idx="273">
                  <c:v>251.21970832819972</c:v>
                </c:pt>
                <c:pt idx="274">
                  <c:v>263.88876960665277</c:v>
                </c:pt>
                <c:pt idx="275">
                  <c:v>269.57122394751974</c:v>
                </c:pt>
                <c:pt idx="276">
                  <c:v>281.67908696306279</c:v>
                </c:pt>
                <c:pt idx="277">
                  <c:v>282.44212535321725</c:v>
                </c:pt>
                <c:pt idx="278">
                  <c:v>277.83318651531289</c:v>
                </c:pt>
                <c:pt idx="279">
                  <c:v>294.57002009630014</c:v>
                </c:pt>
                <c:pt idx="280">
                  <c:v>307.14653264170698</c:v>
                </c:pt>
                <c:pt idx="281">
                  <c:v>302.12734754192559</c:v>
                </c:pt>
                <c:pt idx="282">
                  <c:v>306.73681126700512</c:v>
                </c:pt>
                <c:pt idx="283">
                  <c:v>306.50561808773</c:v>
                </c:pt>
                <c:pt idx="284">
                  <c:v>316.79607597228954</c:v>
                </c:pt>
                <c:pt idx="285">
                  <c:v>302.02895267912231</c:v>
                </c:pt>
                <c:pt idx="286">
                  <c:v>303.64807498700486</c:v>
                </c:pt>
                <c:pt idx="287">
                  <c:v>311.90594623061207</c:v>
                </c:pt>
                <c:pt idx="288">
                  <c:v>300.06301125477103</c:v>
                </c:pt>
                <c:pt idx="289">
                  <c:v>317.42163225112245</c:v>
                </c:pt>
                <c:pt idx="290">
                  <c:v>320.78118398369833</c:v>
                </c:pt>
                <c:pt idx="291">
                  <c:v>340.33353688670059</c:v>
                </c:pt>
                <c:pt idx="292">
                  <c:v>353.48356898207118</c:v>
                </c:pt>
                <c:pt idx="293">
                  <c:v>362.29583995943801</c:v>
                </c:pt>
                <c:pt idx="294">
                  <c:v>381.6232666400507</c:v>
                </c:pt>
                <c:pt idx="295">
                  <c:v>391.85141591286316</c:v>
                </c:pt>
                <c:pt idx="296">
                  <c:v>408.23760051517274</c:v>
                </c:pt>
                <c:pt idx="297">
                  <c:v>399.79615045240388</c:v>
                </c:pt>
                <c:pt idx="298">
                  <c:v>400.59576809213007</c:v>
                </c:pt>
                <c:pt idx="299">
                  <c:v>392.44938945358126</c:v>
                </c:pt>
                <c:pt idx="300">
                  <c:v>393.96952127030789</c:v>
                </c:pt>
                <c:pt idx="301">
                  <c:v>371.34510406838268</c:v>
                </c:pt>
                <c:pt idx="302">
                  <c:v>376.31479077549307</c:v>
                </c:pt>
                <c:pt idx="303">
                  <c:v>356.75340886348636</c:v>
                </c:pt>
                <c:pt idx="304">
                  <c:v>376.39896414392172</c:v>
                </c:pt>
                <c:pt idx="305">
                  <c:v>407.72530028469015</c:v>
                </c:pt>
                <c:pt idx="306">
                  <c:v>425.96475124078609</c:v>
                </c:pt>
                <c:pt idx="307">
                  <c:v>455.766349507641</c:v>
                </c:pt>
                <c:pt idx="308">
                  <c:v>482.77410278390192</c:v>
                </c:pt>
                <c:pt idx="309">
                  <c:v>508.54519023617348</c:v>
                </c:pt>
                <c:pt idx="310">
                  <c:v>528.2766685132716</c:v>
                </c:pt>
                <c:pt idx="311">
                  <c:v>558.76713561488293</c:v>
                </c:pt>
                <c:pt idx="312">
                  <c:v>592.04680987349445</c:v>
                </c:pt>
                <c:pt idx="313">
                  <c:v>600.43545827937101</c:v>
                </c:pt>
                <c:pt idx="314">
                  <c:v>558.15224946092303</c:v>
                </c:pt>
                <c:pt idx="315">
                  <c:v>552.62153292766129</c:v>
                </c:pt>
                <c:pt idx="316">
                  <c:v>554.16173612393573</c:v>
                </c:pt>
                <c:pt idx="317">
                  <c:v>565.81923420212797</c:v>
                </c:pt>
                <c:pt idx="318">
                  <c:v>583.45703528445188</c:v>
                </c:pt>
                <c:pt idx="319">
                  <c:v>569.02041801861799</c:v>
                </c:pt>
                <c:pt idx="320">
                  <c:v>586.19725629921811</c:v>
                </c:pt>
                <c:pt idx="321">
                  <c:v>601.10595982450059</c:v>
                </c:pt>
                <c:pt idx="322">
                  <c:v>611.25027987074338</c:v>
                </c:pt>
                <c:pt idx="323">
                  <c:v>612.29765650213699</c:v>
                </c:pt>
                <c:pt idx="324">
                  <c:v>616.74684265941062</c:v>
                </c:pt>
                <c:pt idx="325">
                  <c:v>632.05924739629984</c:v>
                </c:pt>
                <c:pt idx="326">
                  <c:v>645.06547120319181</c:v>
                </c:pt>
                <c:pt idx="327">
                  <c:v>654.6388048975225</c:v>
                </c:pt>
                <c:pt idx="328">
                  <c:v>648.40642102740173</c:v>
                </c:pt>
                <c:pt idx="329">
                  <c:v>669.62963544063336</c:v>
                </c:pt>
                <c:pt idx="330">
                  <c:v>679.3443111381514</c:v>
                </c:pt>
                <c:pt idx="331">
                  <c:v>692.16329839080129</c:v>
                </c:pt>
                <c:pt idx="332">
                  <c:v>688.43059129157507</c:v>
                </c:pt>
                <c:pt idx="333">
                  <c:v>692.11810581276984</c:v>
                </c:pt>
                <c:pt idx="334">
                  <c:v>712.07378398400897</c:v>
                </c:pt>
                <c:pt idx="335">
                  <c:v>719.620743262779</c:v>
                </c:pt>
                <c:pt idx="336">
                  <c:v>714.83288372271852</c:v>
                </c:pt>
                <c:pt idx="337">
                  <c:v>737.3835676336455</c:v>
                </c:pt>
                <c:pt idx="338">
                  <c:v>744.10261079898885</c:v>
                </c:pt>
                <c:pt idx="339">
                  <c:v>751.3944582784776</c:v>
                </c:pt>
                <c:pt idx="340">
                  <c:v>771.05668832531455</c:v>
                </c:pt>
                <c:pt idx="341">
                  <c:v>775.53237776587787</c:v>
                </c:pt>
                <c:pt idx="342">
                  <c:v>764.57182335575067</c:v>
                </c:pt>
                <c:pt idx="343">
                  <c:v>780.83396956561148</c:v>
                </c:pt>
                <c:pt idx="344">
                  <c:v>791.96229986638662</c:v>
                </c:pt>
                <c:pt idx="345">
                  <c:v>803.82917415301995</c:v>
                </c:pt>
                <c:pt idx="346">
                  <c:v>814.71982465590872</c:v>
                </c:pt>
                <c:pt idx="347">
                  <c:v>836.84976142734081</c:v>
                </c:pt>
                <c:pt idx="348">
                  <c:v>831.1795347702606</c:v>
                </c:pt>
                <c:pt idx="349">
                  <c:v>844.26469931734277</c:v>
                </c:pt>
                <c:pt idx="350">
                  <c:v>852.71054421173653</c:v>
                </c:pt>
                <c:pt idx="351">
                  <c:v>861.87585801272985</c:v>
                </c:pt>
                <c:pt idx="352">
                  <c:v>873.11621923373082</c:v>
                </c:pt>
                <c:pt idx="353">
                  <c:v>874.2878133774874</c:v>
                </c:pt>
                <c:pt idx="354">
                  <c:v>887.29335157434139</c:v>
                </c:pt>
                <c:pt idx="355">
                  <c:v>907.4925369635821</c:v>
                </c:pt>
                <c:pt idx="356">
                  <c:v>905.18999674067663</c:v>
                </c:pt>
                <c:pt idx="357">
                  <c:v>929.38967404776599</c:v>
                </c:pt>
                <c:pt idx="358">
                  <c:v>927.26287915514649</c:v>
                </c:pt>
                <c:pt idx="359">
                  <c:v>934.33444737907121</c:v>
                </c:pt>
                <c:pt idx="360">
                  <c:v>961.3183883653553</c:v>
                </c:pt>
                <c:pt idx="361">
                  <c:v>961.77589640434053</c:v>
                </c:pt>
                <c:pt idx="362">
                  <c:v>973.70027030594508</c:v>
                </c:pt>
                <c:pt idx="363">
                  <c:v>987.66609576679036</c:v>
                </c:pt>
                <c:pt idx="364">
                  <c:v>1014.5576847908907</c:v>
                </c:pt>
                <c:pt idx="365">
                  <c:v>1006.7374536561822</c:v>
                </c:pt>
                <c:pt idx="366">
                  <c:v>1034.26963833888</c:v>
                </c:pt>
                <c:pt idx="367">
                  <c:v>1039.539185453147</c:v>
                </c:pt>
                <c:pt idx="368">
                  <c:v>1052.0569138525464</c:v>
                </c:pt>
                <c:pt idx="369">
                  <c:v>1061.7809736811498</c:v>
                </c:pt>
                <c:pt idx="370">
                  <c:v>1071.4121116336353</c:v>
                </c:pt>
                <c:pt idx="371">
                  <c:v>1086.7754821284404</c:v>
                </c:pt>
                <c:pt idx="372">
                  <c:v>1095.9806035514898</c:v>
                </c:pt>
                <c:pt idx="373">
                  <c:v>1122.155568070981</c:v>
                </c:pt>
                <c:pt idx="374">
                  <c:v>1127.0051258861508</c:v>
                </c:pt>
                <c:pt idx="375">
                  <c:v>1143.1461587415333</c:v>
                </c:pt>
                <c:pt idx="376">
                  <c:v>1166.5052500409663</c:v>
                </c:pt>
                <c:pt idx="377">
                  <c:v>1175.3413995150479</c:v>
                </c:pt>
                <c:pt idx="378">
                  <c:v>1194.6354928157457</c:v>
                </c:pt>
                <c:pt idx="379">
                  <c:v>1223.6648645101895</c:v>
                </c:pt>
                <c:pt idx="380">
                  <c:v>1252.6983097621326</c:v>
                </c:pt>
                <c:pt idx="381">
                  <c:v>1254.6400298264366</c:v>
                </c:pt>
                <c:pt idx="382">
                  <c:v>1258.9786720398824</c:v>
                </c:pt>
                <c:pt idx="383">
                  <c:v>1284.6035743272012</c:v>
                </c:pt>
                <c:pt idx="384">
                  <c:v>1299.342658052788</c:v>
                </c:pt>
                <c:pt idx="385">
                  <c:v>1326.1205463809429</c:v>
                </c:pt>
                <c:pt idx="386">
                  <c:v>1339.0921140822761</c:v>
                </c:pt>
                <c:pt idx="387">
                  <c:v>1309.706379987291</c:v>
                </c:pt>
                <c:pt idx="388">
                  <c:v>1393.5248814802339</c:v>
                </c:pt>
                <c:pt idx="389">
                  <c:v>1421.6454143968153</c:v>
                </c:pt>
                <c:pt idx="390">
                  <c:v>1434.5990945808039</c:v>
                </c:pt>
                <c:pt idx="391">
                  <c:v>1454.6496613137633</c:v>
                </c:pt>
                <c:pt idx="392">
                  <c:v>1479.410005021168</c:v>
                </c:pt>
                <c:pt idx="393">
                  <c:v>1503.5835261613759</c:v>
                </c:pt>
                <c:pt idx="394">
                  <c:v>1521.6235283782269</c:v>
                </c:pt>
                <c:pt idx="395">
                  <c:v>1545.81760435558</c:v>
                </c:pt>
                <c:pt idx="396">
                  <c:v>1575.4656312713698</c:v>
                </c:pt>
                <c:pt idx="397">
                  <c:v>1598.3434814575976</c:v>
                </c:pt>
                <c:pt idx="398">
                  <c:v>1626.0140877201607</c:v>
                </c:pt>
                <c:pt idx="399">
                  <c:v>1651.7000634169681</c:v>
                </c:pt>
                <c:pt idx="400">
                  <c:v>1686.9626739734306</c:v>
                </c:pt>
                <c:pt idx="401">
                  <c:v>1705.1000724919961</c:v>
                </c:pt>
                <c:pt idx="402">
                  <c:v>1739.0350661848047</c:v>
                </c:pt>
                <c:pt idx="403">
                  <c:v>1763.9235463588689</c:v>
                </c:pt>
                <c:pt idx="404">
                  <c:v>1788.7451839043299</c:v>
                </c:pt>
                <c:pt idx="405">
                  <c:v>1832.898482244937</c:v>
                </c:pt>
                <c:pt idx="406">
                  <c:v>1849.5895063234188</c:v>
                </c:pt>
                <c:pt idx="407">
                  <c:v>1881.4809862093946</c:v>
                </c:pt>
                <c:pt idx="408">
                  <c:v>1908.3667594579385</c:v>
                </c:pt>
                <c:pt idx="409">
                  <c:v>1950.9626562550914</c:v>
                </c:pt>
                <c:pt idx="410">
                  <c:v>1975.9301406100565</c:v>
                </c:pt>
                <c:pt idx="411">
                  <c:v>2015.0043718343049</c:v>
                </c:pt>
                <c:pt idx="412">
                  <c:v>2048.630844424757</c:v>
                </c:pt>
                <c:pt idx="413">
                  <c:v>2082.9073053939233</c:v>
                </c:pt>
                <c:pt idx="414">
                  <c:v>2119.9238389544671</c:v>
                </c:pt>
                <c:pt idx="415">
                  <c:v>2157.9231468439402</c:v>
                </c:pt>
                <c:pt idx="416">
                  <c:v>2175.8112681436969</c:v>
                </c:pt>
                <c:pt idx="417">
                  <c:v>2231.9734869921122</c:v>
                </c:pt>
                <c:pt idx="418">
                  <c:v>2263.9843149994749</c:v>
                </c:pt>
                <c:pt idx="419">
                  <c:v>2298.9670082043808</c:v>
                </c:pt>
                <c:pt idx="420">
                  <c:v>2331.5447801291189</c:v>
                </c:pt>
                <c:pt idx="421">
                  <c:v>2384.5360620256583</c:v>
                </c:pt>
                <c:pt idx="422">
                  <c:v>2418.7315762691851</c:v>
                </c:pt>
                <c:pt idx="423">
                  <c:v>2442.3809484119583</c:v>
                </c:pt>
                <c:pt idx="424">
                  <c:v>2473.8499619809963</c:v>
                </c:pt>
                <c:pt idx="425">
                  <c:v>2499.6701466207346</c:v>
                </c:pt>
                <c:pt idx="426">
                  <c:v>2564.8411959318637</c:v>
                </c:pt>
                <c:pt idx="427">
                  <c:v>2583.3322681409973</c:v>
                </c:pt>
                <c:pt idx="428">
                  <c:v>2629.5270911853995</c:v>
                </c:pt>
                <c:pt idx="429">
                  <c:v>2662.2605637304987</c:v>
                </c:pt>
                <c:pt idx="430">
                  <c:v>2726.9776402009848</c:v>
                </c:pt>
                <c:pt idx="431">
                  <c:v>2768.961997848754</c:v>
                </c:pt>
                <c:pt idx="432">
                  <c:v>2807.15014073456</c:v>
                </c:pt>
                <c:pt idx="433">
                  <c:v>2856.2349341016629</c:v>
                </c:pt>
                <c:pt idx="434">
                  <c:v>2905.622937635751</c:v>
                </c:pt>
                <c:pt idx="435">
                  <c:v>2938.4708761556876</c:v>
                </c:pt>
                <c:pt idx="436">
                  <c:v>2996.71874417052</c:v>
                </c:pt>
                <c:pt idx="437">
                  <c:v>3027.5111575356277</c:v>
                </c:pt>
                <c:pt idx="438">
                  <c:v>3075.7178021464097</c:v>
                </c:pt>
                <c:pt idx="439">
                  <c:v>3131.2953124453452</c:v>
                </c:pt>
                <c:pt idx="440">
                  <c:v>3144.8782010610912</c:v>
                </c:pt>
                <c:pt idx="441">
                  <c:v>3247.0315504149844</c:v>
                </c:pt>
                <c:pt idx="442">
                  <c:v>3243.4907884517038</c:v>
                </c:pt>
                <c:pt idx="443">
                  <c:v>3311.7091155598296</c:v>
                </c:pt>
                <c:pt idx="444">
                  <c:v>3385.6889946408201</c:v>
                </c:pt>
                <c:pt idx="445">
                  <c:v>3410.1049407546138</c:v>
                </c:pt>
                <c:pt idx="446">
                  <c:v>3464.9697713693427</c:v>
                </c:pt>
                <c:pt idx="447">
                  <c:v>3518.1096599844232</c:v>
                </c:pt>
                <c:pt idx="448">
                  <c:v>3550.2616911883479</c:v>
                </c:pt>
                <c:pt idx="449">
                  <c:v>3629.9442775397729</c:v>
                </c:pt>
                <c:pt idx="450">
                  <c:v>3652.5315579031699</c:v>
                </c:pt>
                <c:pt idx="451">
                  <c:v>3716.767879864316</c:v>
                </c:pt>
                <c:pt idx="452">
                  <c:v>3738.5540837957315</c:v>
                </c:pt>
                <c:pt idx="453">
                  <c:v>3806.9900077445063</c:v>
                </c:pt>
                <c:pt idx="454">
                  <c:v>3863.9714540576992</c:v>
                </c:pt>
                <c:pt idx="455">
                  <c:v>3916.028755980627</c:v>
                </c:pt>
                <c:pt idx="456">
                  <c:v>3947.8597636796217</c:v>
                </c:pt>
                <c:pt idx="457">
                  <c:v>4021.6476371286085</c:v>
                </c:pt>
                <c:pt idx="458">
                  <c:v>4059.7572894532709</c:v>
                </c:pt>
                <c:pt idx="459">
                  <c:v>4203.3912650772127</c:v>
                </c:pt>
                <c:pt idx="460">
                  <c:v>4268.5019452370425</c:v>
                </c:pt>
                <c:pt idx="461">
                  <c:v>4243.519242257722</c:v>
                </c:pt>
                <c:pt idx="462">
                  <c:v>4368.383756772876</c:v>
                </c:pt>
                <c:pt idx="463">
                  <c:v>4427.1474370556216</c:v>
                </c:pt>
                <c:pt idx="464">
                  <c:v>4532.0943835947628</c:v>
                </c:pt>
                <c:pt idx="465">
                  <c:v>4529.632863054836</c:v>
                </c:pt>
                <c:pt idx="466">
                  <c:v>4651.1724553626</c:v>
                </c:pt>
                <c:pt idx="467">
                  <c:v>4679.9486291051981</c:v>
                </c:pt>
                <c:pt idx="468">
                  <c:v>4733.9729751484556</c:v>
                </c:pt>
                <c:pt idx="469">
                  <c:v>4786.6282697057422</c:v>
                </c:pt>
                <c:pt idx="470">
                  <c:v>4874.1219253920717</c:v>
                </c:pt>
                <c:pt idx="471">
                  <c:v>4880.2063408261065</c:v>
                </c:pt>
                <c:pt idx="472">
                  <c:v>4986.4034586121688</c:v>
                </c:pt>
                <c:pt idx="473">
                  <c:v>5003.00162492258</c:v>
                </c:pt>
                <c:pt idx="474">
                  <c:v>5087.3333157393545</c:v>
                </c:pt>
                <c:pt idx="475">
                  <c:v>5156.6961653489188</c:v>
                </c:pt>
                <c:pt idx="476">
                  <c:v>5182.2434131194932</c:v>
                </c:pt>
                <c:pt idx="477">
                  <c:v>5257.4493834279856</c:v>
                </c:pt>
                <c:pt idx="478">
                  <c:v>5331.7562122770105</c:v>
                </c:pt>
                <c:pt idx="479">
                  <c:v>5391.2190280625855</c:v>
                </c:pt>
                <c:pt idx="480">
                  <c:v>5404.9626058483809</c:v>
                </c:pt>
                <c:pt idx="481">
                  <c:v>5498.3360804354088</c:v>
                </c:pt>
                <c:pt idx="482">
                  <c:v>5545.2328458936863</c:v>
                </c:pt>
                <c:pt idx="483">
                  <c:v>5603.4242450163401</c:v>
                </c:pt>
                <c:pt idx="484">
                  <c:v>5650.7539522892721</c:v>
                </c:pt>
                <c:pt idx="485">
                  <c:v>5731.2173776895997</c:v>
                </c:pt>
                <c:pt idx="486">
                  <c:v>5794.1498865268313</c:v>
                </c:pt>
                <c:pt idx="487">
                  <c:v>5843.785890698904</c:v>
                </c:pt>
                <c:pt idx="488">
                  <c:v>5925.0111420790081</c:v>
                </c:pt>
                <c:pt idx="489">
                  <c:v>6021.0896810520144</c:v>
                </c:pt>
                <c:pt idx="490">
                  <c:v>6057.709696917741</c:v>
                </c:pt>
                <c:pt idx="491">
                  <c:v>6136.9269916202375</c:v>
                </c:pt>
                <c:pt idx="492">
                  <c:v>6163.0106933957295</c:v>
                </c:pt>
                <c:pt idx="493">
                  <c:v>6225.2446060036873</c:v>
                </c:pt>
                <c:pt idx="494">
                  <c:v>6319.5155701042913</c:v>
                </c:pt>
                <c:pt idx="495">
                  <c:v>6379.9760801125994</c:v>
                </c:pt>
                <c:pt idx="496">
                  <c:v>6467.0186647923547</c:v>
                </c:pt>
                <c:pt idx="497">
                  <c:v>6510.2736338298828</c:v>
                </c:pt>
                <c:pt idx="498">
                  <c:v>6566.1614933336077</c:v>
                </c:pt>
                <c:pt idx="499">
                  <c:v>6653.540183301986</c:v>
                </c:pt>
                <c:pt idx="500">
                  <c:v>6748.3307847303022</c:v>
                </c:pt>
                <c:pt idx="501">
                  <c:v>6816.7375417034918</c:v>
                </c:pt>
                <c:pt idx="502">
                  <c:v>6841.8812399886892</c:v>
                </c:pt>
                <c:pt idx="503">
                  <c:v>6916.4851387655599</c:v>
                </c:pt>
                <c:pt idx="504">
                  <c:v>6988.2241218672325</c:v>
                </c:pt>
                <c:pt idx="505">
                  <c:v>7057.2774438462075</c:v>
                </c:pt>
                <c:pt idx="506">
                  <c:v>7139.1925224792285</c:v>
                </c:pt>
                <c:pt idx="507">
                  <c:v>7229.0880730823428</c:v>
                </c:pt>
                <c:pt idx="508">
                  <c:v>7268.8526849621576</c:v>
                </c:pt>
                <c:pt idx="509">
                  <c:v>7337.8947434722977</c:v>
                </c:pt>
                <c:pt idx="510">
                  <c:v>7414.1592079314678</c:v>
                </c:pt>
                <c:pt idx="511">
                  <c:v>7513.2485449072719</c:v>
                </c:pt>
                <c:pt idx="512">
                  <c:v>7566.5458391253223</c:v>
                </c:pt>
                <c:pt idx="513">
                  <c:v>7624.492003815918</c:v>
                </c:pt>
                <c:pt idx="514">
                  <c:v>7682.4314098929453</c:v>
                </c:pt>
                <c:pt idx="515">
                  <c:v>7841.3133481425266</c:v>
                </c:pt>
                <c:pt idx="516">
                  <c:v>7870.5179525765252</c:v>
                </c:pt>
                <c:pt idx="517">
                  <c:v>7926.1175738971751</c:v>
                </c:pt>
                <c:pt idx="518">
                  <c:v>7994.9271054475303</c:v>
                </c:pt>
                <c:pt idx="519">
                  <c:v>8091.6996945304163</c:v>
                </c:pt>
                <c:pt idx="520">
                  <c:v>8193.6803601399643</c:v>
                </c:pt>
                <c:pt idx="521">
                  <c:v>8269.0158499562494</c:v>
                </c:pt>
                <c:pt idx="522">
                  <c:v>8388.4270983542065</c:v>
                </c:pt>
                <c:pt idx="523">
                  <c:v>8415.3883613797261</c:v>
                </c:pt>
                <c:pt idx="524">
                  <c:v>8552.8978679509455</c:v>
                </c:pt>
                <c:pt idx="525">
                  <c:v>8601.397820275748</c:v>
                </c:pt>
                <c:pt idx="526">
                  <c:v>8687.8525141084701</c:v>
                </c:pt>
                <c:pt idx="527">
                  <c:v>8750.3189225857313</c:v>
                </c:pt>
                <c:pt idx="528">
                  <c:v>8823.5550550872686</c:v>
                </c:pt>
                <c:pt idx="529">
                  <c:v>8927.547137091733</c:v>
                </c:pt>
                <c:pt idx="530">
                  <c:v>8998.1376971556165</c:v>
                </c:pt>
                <c:pt idx="531">
                  <c:v>9110.2277876583867</c:v>
                </c:pt>
                <c:pt idx="532">
                  <c:v>9152.7273767811275</c:v>
                </c:pt>
                <c:pt idx="533">
                  <c:v>9244.8547583098534</c:v>
                </c:pt>
                <c:pt idx="534">
                  <c:v>9377.9371122287848</c:v>
                </c:pt>
                <c:pt idx="535">
                  <c:v>9410.228778183573</c:v>
                </c:pt>
                <c:pt idx="536">
                  <c:v>9507.9084909671092</c:v>
                </c:pt>
                <c:pt idx="537">
                  <c:v>9533.5192554173391</c:v>
                </c:pt>
                <c:pt idx="538">
                  <c:v>9629.4200363467626</c:v>
                </c:pt>
                <c:pt idx="539">
                  <c:v>9707.8015488938727</c:v>
                </c:pt>
                <c:pt idx="540">
                  <c:v>9825.3664897790386</c:v>
                </c:pt>
                <c:pt idx="541">
                  <c:v>9913.4006180818869</c:v>
                </c:pt>
                <c:pt idx="542">
                  <c:v>9949.4368444998636</c:v>
                </c:pt>
                <c:pt idx="543">
                  <c:v>10098.025559152331</c:v>
                </c:pt>
                <c:pt idx="544">
                  <c:v>10129.197305697167</c:v>
                </c:pt>
                <c:pt idx="545">
                  <c:v>10256.120416083595</c:v>
                </c:pt>
                <c:pt idx="546">
                  <c:v>10306.723780269593</c:v>
                </c:pt>
                <c:pt idx="547">
                  <c:v>10416.108662520977</c:v>
                </c:pt>
                <c:pt idx="548">
                  <c:v>10507.050903907746</c:v>
                </c:pt>
                <c:pt idx="549">
                  <c:v>10561.776070553218</c:v>
                </c:pt>
                <c:pt idx="550">
                  <c:v>10655.625705706581</c:v>
                </c:pt>
                <c:pt idx="551">
                  <c:v>10781.8208700577</c:v>
                </c:pt>
                <c:pt idx="552">
                  <c:v>10827.435037260917</c:v>
                </c:pt>
                <c:pt idx="553">
                  <c:v>10917.864114974644</c:v>
                </c:pt>
                <c:pt idx="554">
                  <c:v>11028.508516335121</c:v>
                </c:pt>
                <c:pt idx="555">
                  <c:v>11110.812030830502</c:v>
                </c:pt>
                <c:pt idx="556">
                  <c:v>11188.683947979702</c:v>
                </c:pt>
                <c:pt idx="557">
                  <c:v>11295.446555246293</c:v>
                </c:pt>
                <c:pt idx="558">
                  <c:v>11402.583619618812</c:v>
                </c:pt>
                <c:pt idx="559">
                  <c:v>11542.52569477689</c:v>
                </c:pt>
                <c:pt idx="560">
                  <c:v>11610.278731526088</c:v>
                </c:pt>
                <c:pt idx="561">
                  <c:v>11739.115623672411</c:v>
                </c:pt>
                <c:pt idx="562">
                  <c:v>11805.009680531204</c:v>
                </c:pt>
                <c:pt idx="563">
                  <c:v>11951.888923452943</c:v>
                </c:pt>
                <c:pt idx="564">
                  <c:v>12032.030230707649</c:v>
                </c:pt>
                <c:pt idx="565">
                  <c:v>12096.487153152506</c:v>
                </c:pt>
                <c:pt idx="566">
                  <c:v>12214.143266080846</c:v>
                </c:pt>
                <c:pt idx="567">
                  <c:v>12290.0609006677</c:v>
                </c:pt>
                <c:pt idx="568">
                  <c:v>12409.289113373097</c:v>
                </c:pt>
                <c:pt idx="569">
                  <c:v>12502.384084507397</c:v>
                </c:pt>
                <c:pt idx="570">
                  <c:v>12607.943011721361</c:v>
                </c:pt>
                <c:pt idx="571">
                  <c:v>12714.732155488236</c:v>
                </c:pt>
                <c:pt idx="572">
                  <c:v>12832.888910249294</c:v>
                </c:pt>
                <c:pt idx="573">
                  <c:v>12908.648358892417</c:v>
                </c:pt>
                <c:pt idx="574">
                  <c:v>13004.108839925309</c:v>
                </c:pt>
                <c:pt idx="575">
                  <c:v>13131.772276319241</c:v>
                </c:pt>
                <c:pt idx="576">
                  <c:v>13206.417367601609</c:v>
                </c:pt>
                <c:pt idx="577">
                  <c:v>13313.169088064875</c:v>
                </c:pt>
                <c:pt idx="578">
                  <c:v>13386.624300620106</c:v>
                </c:pt>
                <c:pt idx="579">
                  <c:v>13522.69606153647</c:v>
                </c:pt>
                <c:pt idx="580">
                  <c:v>13584.683307612477</c:v>
                </c:pt>
                <c:pt idx="581">
                  <c:v>13725.899449941269</c:v>
                </c:pt>
                <c:pt idx="582">
                  <c:v>13824.466938676424</c:v>
                </c:pt>
                <c:pt idx="583">
                  <c:v>13951.556540734067</c:v>
                </c:pt>
                <c:pt idx="584">
                  <c:v>14005.761896442162</c:v>
                </c:pt>
                <c:pt idx="585">
                  <c:v>14126.32118467426</c:v>
                </c:pt>
                <c:pt idx="586">
                  <c:v>14214.544109030099</c:v>
                </c:pt>
                <c:pt idx="587">
                  <c:v>14327.887744859832</c:v>
                </c:pt>
                <c:pt idx="588">
                  <c:v>14461.861820469921</c:v>
                </c:pt>
                <c:pt idx="589">
                  <c:v>14518.892461047295</c:v>
                </c:pt>
                <c:pt idx="590">
                  <c:v>14608.377347305224</c:v>
                </c:pt>
                <c:pt idx="591">
                  <c:v>14727.465490225299</c:v>
                </c:pt>
                <c:pt idx="592">
                  <c:v>14839.639843928628</c:v>
                </c:pt>
                <c:pt idx="593">
                  <c:v>14919.683065899637</c:v>
                </c:pt>
                <c:pt idx="594">
                  <c:v>15014.921783211752</c:v>
                </c:pt>
                <c:pt idx="595">
                  <c:v>15146.211494378842</c:v>
                </c:pt>
                <c:pt idx="596">
                  <c:v>15237.138864760236</c:v>
                </c:pt>
                <c:pt idx="597">
                  <c:v>15381.097866252667</c:v>
                </c:pt>
                <c:pt idx="598">
                  <c:v>15472.907195563736</c:v>
                </c:pt>
                <c:pt idx="599">
                  <c:v>15571.798907876548</c:v>
                </c:pt>
                <c:pt idx="600">
                  <c:v>15717.497388519309</c:v>
                </c:pt>
                <c:pt idx="601">
                  <c:v>15786.684787583628</c:v>
                </c:pt>
                <c:pt idx="602">
                  <c:v>15872.843378425707</c:v>
                </c:pt>
                <c:pt idx="603">
                  <c:v>16044.32268989403</c:v>
                </c:pt>
                <c:pt idx="604">
                  <c:v>16075.759401571278</c:v>
                </c:pt>
                <c:pt idx="605">
                  <c:v>16253.861462497867</c:v>
                </c:pt>
                <c:pt idx="606">
                  <c:v>16323.317061352305</c:v>
                </c:pt>
                <c:pt idx="607">
                  <c:v>16432.842388311172</c:v>
                </c:pt>
                <c:pt idx="608">
                  <c:v>16555.439266270991</c:v>
                </c:pt>
                <c:pt idx="609">
                  <c:v>16654.67901157937</c:v>
                </c:pt>
                <c:pt idx="610">
                  <c:v>16806.203762694593</c:v>
                </c:pt>
                <c:pt idx="611">
                  <c:v>16837.655964279489</c:v>
                </c:pt>
                <c:pt idx="612">
                  <c:v>17062.097242662381</c:v>
                </c:pt>
                <c:pt idx="613">
                  <c:v>17090.991446005122</c:v>
                </c:pt>
                <c:pt idx="614">
                  <c:v>17186.949392848408</c:v>
                </c:pt>
                <c:pt idx="615">
                  <c:v>17316.417411107821</c:v>
                </c:pt>
                <c:pt idx="616">
                  <c:v>17430.906176447814</c:v>
                </c:pt>
                <c:pt idx="617">
                  <c:v>17563.329325884399</c:v>
                </c:pt>
                <c:pt idx="618">
                  <c:v>17638.395860465342</c:v>
                </c:pt>
                <c:pt idx="619">
                  <c:v>17771.196919843936</c:v>
                </c:pt>
                <c:pt idx="620">
                  <c:v>17927.330358540563</c:v>
                </c:pt>
                <c:pt idx="621">
                  <c:v>18046.971876340842</c:v>
                </c:pt>
                <c:pt idx="622">
                  <c:v>18147.224046471929</c:v>
                </c:pt>
                <c:pt idx="623">
                  <c:v>18290.780342784441</c:v>
                </c:pt>
                <c:pt idx="624">
                  <c:v>18414.646603161276</c:v>
                </c:pt>
                <c:pt idx="625">
                  <c:v>18502.940141903553</c:v>
                </c:pt>
                <c:pt idx="626">
                  <c:v>18668.361805752294</c:v>
                </c:pt>
                <c:pt idx="627">
                  <c:v>18746.92550031517</c:v>
                </c:pt>
                <c:pt idx="628">
                  <c:v>18851.3309962149</c:v>
                </c:pt>
                <c:pt idx="629">
                  <c:v>18958.786030181687</c:v>
                </c:pt>
                <c:pt idx="630">
                  <c:v>19051.435543591098</c:v>
                </c:pt>
                <c:pt idx="631">
                  <c:v>19221.504054398283</c:v>
                </c:pt>
                <c:pt idx="632">
                  <c:v>19334.855527789616</c:v>
                </c:pt>
                <c:pt idx="633">
                  <c:v>19383.401294499705</c:v>
                </c:pt>
                <c:pt idx="634">
                  <c:v>19572.547919068413</c:v>
                </c:pt>
                <c:pt idx="635">
                  <c:v>19738.834788296488</c:v>
                </c:pt>
                <c:pt idx="636">
                  <c:v>19796.28489362813</c:v>
                </c:pt>
                <c:pt idx="637">
                  <c:v>19899.185104126151</c:v>
                </c:pt>
                <c:pt idx="638">
                  <c:v>20019.313516157647</c:v>
                </c:pt>
                <c:pt idx="639">
                  <c:v>20117.0718134442</c:v>
                </c:pt>
                <c:pt idx="640">
                  <c:v>20219.471172804195</c:v>
                </c:pt>
                <c:pt idx="641">
                  <c:v>20443.230370621855</c:v>
                </c:pt>
                <c:pt idx="642">
                  <c:v>20573.925269759948</c:v>
                </c:pt>
                <c:pt idx="643">
                  <c:v>20700.51117830132</c:v>
                </c:pt>
                <c:pt idx="644">
                  <c:v>20814.824316593291</c:v>
                </c:pt>
                <c:pt idx="645">
                  <c:v>20961.507187044914</c:v>
                </c:pt>
                <c:pt idx="646">
                  <c:v>21012.671941544064</c:v>
                </c:pt>
                <c:pt idx="647">
                  <c:v>21219.596366413771</c:v>
                </c:pt>
                <c:pt idx="648">
                  <c:v>21341.793435539639</c:v>
                </c:pt>
                <c:pt idx="649">
                  <c:v>21430.778693960699</c:v>
                </c:pt>
                <c:pt idx="650">
                  <c:v>21576.369509164717</c:v>
                </c:pt>
                <c:pt idx="651">
                  <c:v>21707.359550406207</c:v>
                </c:pt>
                <c:pt idx="652">
                  <c:v>21824.466452586199</c:v>
                </c:pt>
                <c:pt idx="653">
                  <c:v>21915.204357025981</c:v>
                </c:pt>
                <c:pt idx="654">
                  <c:v>22049.880970208254</c:v>
                </c:pt>
                <c:pt idx="655">
                  <c:v>22239.335817155265</c:v>
                </c:pt>
                <c:pt idx="656">
                  <c:v>22272.558222231266</c:v>
                </c:pt>
                <c:pt idx="657">
                  <c:v>22425.486874705286</c:v>
                </c:pt>
                <c:pt idx="658">
                  <c:v>22540.288353445838</c:v>
                </c:pt>
                <c:pt idx="659">
                  <c:v>22666.268557752592</c:v>
                </c:pt>
                <c:pt idx="660">
                  <c:v>22827.005845236083</c:v>
                </c:pt>
                <c:pt idx="661">
                  <c:v>22934.886778832883</c:v>
                </c:pt>
                <c:pt idx="662">
                  <c:v>23037.665801057447</c:v>
                </c:pt>
                <c:pt idx="663">
                  <c:v>23184.157055820728</c:v>
                </c:pt>
                <c:pt idx="664">
                  <c:v>23318.22960258785</c:v>
                </c:pt>
                <c:pt idx="665">
                  <c:v>23452.437238837349</c:v>
                </c:pt>
                <c:pt idx="666">
                  <c:v>23608.329996185712</c:v>
                </c:pt>
                <c:pt idx="667">
                  <c:v>23708.994872549654</c:v>
                </c:pt>
                <c:pt idx="668">
                  <c:v>23866.525076349575</c:v>
                </c:pt>
                <c:pt idx="669">
                  <c:v>24057.294261109771</c:v>
                </c:pt>
                <c:pt idx="670">
                  <c:v>24147.622659941542</c:v>
                </c:pt>
                <c:pt idx="671">
                  <c:v>24279.776005559528</c:v>
                </c:pt>
                <c:pt idx="672">
                  <c:v>24395.532893999087</c:v>
                </c:pt>
                <c:pt idx="673">
                  <c:v>24540.795359226791</c:v>
                </c:pt>
                <c:pt idx="674">
                  <c:v>24672.025024213639</c:v>
                </c:pt>
                <c:pt idx="675">
                  <c:v>24776.634152602517</c:v>
                </c:pt>
                <c:pt idx="676">
                  <c:v>24954.227742763363</c:v>
                </c:pt>
                <c:pt idx="677">
                  <c:v>25013.598987602909</c:v>
                </c:pt>
                <c:pt idx="678">
                  <c:v>25191.152490732879</c:v>
                </c:pt>
                <c:pt idx="679">
                  <c:v>25355.032715096331</c:v>
                </c:pt>
                <c:pt idx="680">
                  <c:v>25508.857102358474</c:v>
                </c:pt>
                <c:pt idx="681">
                  <c:v>25600.795402408305</c:v>
                </c:pt>
                <c:pt idx="682">
                  <c:v>25645.799647580625</c:v>
                </c:pt>
                <c:pt idx="683">
                  <c:v>25851.412898184342</c:v>
                </c:pt>
                <c:pt idx="684">
                  <c:v>25912.931030024371</c:v>
                </c:pt>
                <c:pt idx="685">
                  <c:v>26087.032316979617</c:v>
                </c:pt>
                <c:pt idx="686">
                  <c:v>26188.968275578543</c:v>
                </c:pt>
                <c:pt idx="687">
                  <c:v>26361.470377890801</c:v>
                </c:pt>
                <c:pt idx="688">
                  <c:v>26483.469685625882</c:v>
                </c:pt>
                <c:pt idx="689">
                  <c:v>26630.448812831502</c:v>
                </c:pt>
                <c:pt idx="690">
                  <c:v>26737.596967842946</c:v>
                </c:pt>
                <c:pt idx="691">
                  <c:v>26913.815096444872</c:v>
                </c:pt>
                <c:pt idx="692">
                  <c:v>27066.14407433385</c:v>
                </c:pt>
                <c:pt idx="693">
                  <c:v>27172.713590055417</c:v>
                </c:pt>
                <c:pt idx="694">
                  <c:v>27307.43451026145</c:v>
                </c:pt>
                <c:pt idx="695">
                  <c:v>27447.680418785909</c:v>
                </c:pt>
                <c:pt idx="696">
                  <c:v>27564.010214226008</c:v>
                </c:pt>
                <c:pt idx="697">
                  <c:v>27693.371367637261</c:v>
                </c:pt>
                <c:pt idx="698">
                  <c:v>27911.216851655696</c:v>
                </c:pt>
                <c:pt idx="699">
                  <c:v>28062.35959612485</c:v>
                </c:pt>
                <c:pt idx="700">
                  <c:v>28181.204897654341</c:v>
                </c:pt>
                <c:pt idx="701">
                  <c:v>28294.38867326692</c:v>
                </c:pt>
                <c:pt idx="702">
                  <c:v>28487.234329222192</c:v>
                </c:pt>
                <c:pt idx="703">
                  <c:v>28708.593932342847</c:v>
                </c:pt>
                <c:pt idx="704">
                  <c:v>28764.9562830258</c:v>
                </c:pt>
                <c:pt idx="705">
                  <c:v>29013.536134943155</c:v>
                </c:pt>
                <c:pt idx="706">
                  <c:v>29146.57834565307</c:v>
                </c:pt>
                <c:pt idx="707">
                  <c:v>29365.807323926863</c:v>
                </c:pt>
                <c:pt idx="708">
                  <c:v>29508.312338072734</c:v>
                </c:pt>
                <c:pt idx="709">
                  <c:v>29762.046744061434</c:v>
                </c:pt>
                <c:pt idx="710">
                  <c:v>29843.03794224784</c:v>
                </c:pt>
                <c:pt idx="711">
                  <c:v>30028.173303894157</c:v>
                </c:pt>
                <c:pt idx="712">
                  <c:v>30232.285547351585</c:v>
                </c:pt>
                <c:pt idx="713">
                  <c:v>30409.19455945359</c:v>
                </c:pt>
                <c:pt idx="714">
                  <c:v>30518.357828887601</c:v>
                </c:pt>
                <c:pt idx="715">
                  <c:v>30674.365100205108</c:v>
                </c:pt>
                <c:pt idx="716">
                  <c:v>30823.875909167644</c:v>
                </c:pt>
                <c:pt idx="717">
                  <c:v>30958.482683647737</c:v>
                </c:pt>
                <c:pt idx="718">
                  <c:v>31201.422599030175</c:v>
                </c:pt>
                <c:pt idx="719">
                  <c:v>31323.854871826483</c:v>
                </c:pt>
                <c:pt idx="720">
                  <c:v>31479.384778998909</c:v>
                </c:pt>
                <c:pt idx="721">
                  <c:v>31707.502955183241</c:v>
                </c:pt>
                <c:pt idx="722">
                  <c:v>31844.757175074166</c:v>
                </c:pt>
                <c:pt idx="723">
                  <c:v>31962.157196237287</c:v>
                </c:pt>
                <c:pt idx="724">
                  <c:v>32156.066773067872</c:v>
                </c:pt>
                <c:pt idx="725">
                  <c:v>32299.52396395601</c:v>
                </c:pt>
                <c:pt idx="726">
                  <c:v>32468.344088513757</c:v>
                </c:pt>
                <c:pt idx="727">
                  <c:v>32641.23877830675</c:v>
                </c:pt>
                <c:pt idx="728">
                  <c:v>32757.544921916939</c:v>
                </c:pt>
                <c:pt idx="729">
                  <c:v>32909.207068708209</c:v>
                </c:pt>
                <c:pt idx="730">
                  <c:v>33041.692097159161</c:v>
                </c:pt>
                <c:pt idx="731">
                  <c:v>33148.625508516248</c:v>
                </c:pt>
                <c:pt idx="732">
                  <c:v>33311.008223108234</c:v>
                </c:pt>
                <c:pt idx="733">
                  <c:v>33518.405856922989</c:v>
                </c:pt>
                <c:pt idx="734">
                  <c:v>33649.077613555266</c:v>
                </c:pt>
                <c:pt idx="735">
                  <c:v>33873.558225694389</c:v>
                </c:pt>
                <c:pt idx="736">
                  <c:v>33926.191676645911</c:v>
                </c:pt>
                <c:pt idx="737">
                  <c:v>34197.412192961245</c:v>
                </c:pt>
                <c:pt idx="738">
                  <c:v>34259.51362929157</c:v>
                </c:pt>
                <c:pt idx="739">
                  <c:v>34458.850196619562</c:v>
                </c:pt>
                <c:pt idx="740">
                  <c:v>34524.323500177263</c:v>
                </c:pt>
                <c:pt idx="741">
                  <c:v>34797.226891222621</c:v>
                </c:pt>
                <c:pt idx="742">
                  <c:v>34908.403966666672</c:v>
                </c:pt>
                <c:pt idx="743">
                  <c:v>35142.875123506565</c:v>
                </c:pt>
                <c:pt idx="744">
                  <c:v>35252.729459095906</c:v>
                </c:pt>
                <c:pt idx="745">
                  <c:v>35389.221311741072</c:v>
                </c:pt>
                <c:pt idx="746">
                  <c:v>35523.418790648459</c:v>
                </c:pt>
                <c:pt idx="747">
                  <c:v>35751.274522405285</c:v>
                </c:pt>
                <c:pt idx="748">
                  <c:v>35839.829558116173</c:v>
                </c:pt>
                <c:pt idx="749">
                  <c:v>35996.603715998244</c:v>
                </c:pt>
                <c:pt idx="750">
                  <c:v>36131.284575449165</c:v>
                </c:pt>
                <c:pt idx="751">
                  <c:v>36389.629506461351</c:v>
                </c:pt>
                <c:pt idx="752">
                  <c:v>36458.930767310812</c:v>
                </c:pt>
                <c:pt idx="753">
                  <c:v>36602.755285853156</c:v>
                </c:pt>
                <c:pt idx="754">
                  <c:v>36762.509141086033</c:v>
                </c:pt>
                <c:pt idx="755">
                  <c:v>36992.814131396248</c:v>
                </c:pt>
                <c:pt idx="756">
                  <c:v>37164.259386491198</c:v>
                </c:pt>
                <c:pt idx="757">
                  <c:v>37225.172054009046</c:v>
                </c:pt>
                <c:pt idx="758">
                  <c:v>37349.104035768636</c:v>
                </c:pt>
                <c:pt idx="759">
                  <c:v>37487.790883148635</c:v>
                </c:pt>
                <c:pt idx="760">
                  <c:v>37599.009892973445</c:v>
                </c:pt>
                <c:pt idx="761">
                  <c:v>37721.047890746726</c:v>
                </c:pt>
                <c:pt idx="762">
                  <c:v>37965.194854555113</c:v>
                </c:pt>
                <c:pt idx="763">
                  <c:v>38064.037446205191</c:v>
                </c:pt>
                <c:pt idx="764">
                  <c:v>38225.334459606456</c:v>
                </c:pt>
                <c:pt idx="765">
                  <c:v>38470.007406169498</c:v>
                </c:pt>
                <c:pt idx="766">
                  <c:v>38501.04954188077</c:v>
                </c:pt>
                <c:pt idx="767">
                  <c:v>38621.517233461345</c:v>
                </c:pt>
                <c:pt idx="768">
                  <c:v>38796.320150143001</c:v>
                </c:pt>
                <c:pt idx="769">
                  <c:v>38998.170136349661</c:v>
                </c:pt>
                <c:pt idx="770">
                  <c:v>39223.338528991517</c:v>
                </c:pt>
                <c:pt idx="771">
                  <c:v>39315.30324653467</c:v>
                </c:pt>
                <c:pt idx="772">
                  <c:v>39542.118626618103</c:v>
                </c:pt>
                <c:pt idx="773">
                  <c:v>39678.032521887348</c:v>
                </c:pt>
                <c:pt idx="774">
                  <c:v>39795.573575292285</c:v>
                </c:pt>
                <c:pt idx="775">
                  <c:v>40017.660414700127</c:v>
                </c:pt>
                <c:pt idx="776">
                  <c:v>40133.845789075487</c:v>
                </c:pt>
                <c:pt idx="777">
                  <c:v>40198.642980171142</c:v>
                </c:pt>
                <c:pt idx="778">
                  <c:v>40493.981440476484</c:v>
                </c:pt>
                <c:pt idx="779">
                  <c:v>40606.418282474122</c:v>
                </c:pt>
                <c:pt idx="780">
                  <c:v>40692.50375295557</c:v>
                </c:pt>
                <c:pt idx="781">
                  <c:v>40808.596567420842</c:v>
                </c:pt>
                <c:pt idx="782">
                  <c:v>40998.440982675944</c:v>
                </c:pt>
                <c:pt idx="783">
                  <c:v>41182.752684626845</c:v>
                </c:pt>
                <c:pt idx="784">
                  <c:v>41369.426448503276</c:v>
                </c:pt>
                <c:pt idx="785">
                  <c:v>41620.664532574352</c:v>
                </c:pt>
                <c:pt idx="786">
                  <c:v>41828.507861432809</c:v>
                </c:pt>
                <c:pt idx="787">
                  <c:v>41939.517734121117</c:v>
                </c:pt>
                <c:pt idx="788">
                  <c:v>42156.470412020266</c:v>
                </c:pt>
                <c:pt idx="789">
                  <c:v>42276.179393690865</c:v>
                </c:pt>
                <c:pt idx="790">
                  <c:v>42376.280063158199</c:v>
                </c:pt>
                <c:pt idx="791">
                  <c:v>42556.399124045915</c:v>
                </c:pt>
                <c:pt idx="792">
                  <c:v>42709.046282656433</c:v>
                </c:pt>
                <c:pt idx="793">
                  <c:v>42910.438927772702</c:v>
                </c:pt>
                <c:pt idx="794">
                  <c:v>43147.096964743723</c:v>
                </c:pt>
                <c:pt idx="795">
                  <c:v>43299.081615644631</c:v>
                </c:pt>
                <c:pt idx="796">
                  <c:v>43371.204076922637</c:v>
                </c:pt>
                <c:pt idx="797">
                  <c:v>43491.137401846623</c:v>
                </c:pt>
                <c:pt idx="798">
                  <c:v>43753.789077802969</c:v>
                </c:pt>
                <c:pt idx="799">
                  <c:v>43904.496615676042</c:v>
                </c:pt>
                <c:pt idx="800">
                  <c:v>43987.703415750628</c:v>
                </c:pt>
                <c:pt idx="801">
                  <c:v>44149.819821476856</c:v>
                </c:pt>
                <c:pt idx="802">
                  <c:v>44248.531747862122</c:v>
                </c:pt>
                <c:pt idx="803">
                  <c:v>44531.851299308917</c:v>
                </c:pt>
                <c:pt idx="804">
                  <c:v>44646.346860666024</c:v>
                </c:pt>
                <c:pt idx="805">
                  <c:v>44838.532828360287</c:v>
                </c:pt>
                <c:pt idx="806">
                  <c:v>44922.902971669486</c:v>
                </c:pt>
                <c:pt idx="807">
                  <c:v>45116.464578570194</c:v>
                </c:pt>
                <c:pt idx="808">
                  <c:v>45234.908460194994</c:v>
                </c:pt>
                <c:pt idx="809">
                  <c:v>45417.859397904969</c:v>
                </c:pt>
                <c:pt idx="810">
                  <c:v>45590.741843064745</c:v>
                </c:pt>
                <c:pt idx="811">
                  <c:v>45731.255074148175</c:v>
                </c:pt>
                <c:pt idx="812">
                  <c:v>45869.785485629734</c:v>
                </c:pt>
                <c:pt idx="813">
                  <c:v>46177.005944333119</c:v>
                </c:pt>
                <c:pt idx="814">
                  <c:v>46291.527548276397</c:v>
                </c:pt>
                <c:pt idx="815">
                  <c:v>46412.998829902819</c:v>
                </c:pt>
                <c:pt idx="816">
                  <c:v>46574.238338734016</c:v>
                </c:pt>
                <c:pt idx="817">
                  <c:v>46789.283983561239</c:v>
                </c:pt>
                <c:pt idx="818">
                  <c:v>46900.704129991376</c:v>
                </c:pt>
                <c:pt idx="819">
                  <c:v>46980.242020637088</c:v>
                </c:pt>
                <c:pt idx="820">
                  <c:v>47207.763621994731</c:v>
                </c:pt>
                <c:pt idx="821">
                  <c:v>47412.038585563147</c:v>
                </c:pt>
                <c:pt idx="822">
                  <c:v>47541.215599944218</c:v>
                </c:pt>
                <c:pt idx="823">
                  <c:v>47683.860370387672</c:v>
                </c:pt>
                <c:pt idx="824">
                  <c:v>47817.678121089724</c:v>
                </c:pt>
                <c:pt idx="825">
                  <c:v>47967.550698026636</c:v>
                </c:pt>
                <c:pt idx="826">
                  <c:v>48160.466420023426</c:v>
                </c:pt>
                <c:pt idx="827">
                  <c:v>48340.698074818967</c:v>
                </c:pt>
                <c:pt idx="828">
                  <c:v>48500.825475387137</c:v>
                </c:pt>
                <c:pt idx="829">
                  <c:v>48600.236535472432</c:v>
                </c:pt>
                <c:pt idx="830">
                  <c:v>48754.260517720439</c:v>
                </c:pt>
                <c:pt idx="831">
                  <c:v>48894.529386228045</c:v>
                </c:pt>
                <c:pt idx="832">
                  <c:v>49117.309556015694</c:v>
                </c:pt>
                <c:pt idx="833">
                  <c:v>49289.496118876807</c:v>
                </c:pt>
                <c:pt idx="834">
                  <c:v>49433.881851173974</c:v>
                </c:pt>
                <c:pt idx="835">
                  <c:v>49578.985189999577</c:v>
                </c:pt>
                <c:pt idx="836">
                  <c:v>49659.757480962784</c:v>
                </c:pt>
                <c:pt idx="837">
                  <c:v>49956.472597471009</c:v>
                </c:pt>
                <c:pt idx="838">
                  <c:v>50131.68087924915</c:v>
                </c:pt>
                <c:pt idx="839">
                  <c:v>50327.405514089296</c:v>
                </c:pt>
                <c:pt idx="840">
                  <c:v>50395.010245857105</c:v>
                </c:pt>
                <c:pt idx="841">
                  <c:v>50576.00968636234</c:v>
                </c:pt>
                <c:pt idx="842">
                  <c:v>50673.664259892284</c:v>
                </c:pt>
                <c:pt idx="843">
                  <c:v>50870.677569051411</c:v>
                </c:pt>
                <c:pt idx="844">
                  <c:v>51049.32015771632</c:v>
                </c:pt>
                <c:pt idx="845">
                  <c:v>51281.928647245426</c:v>
                </c:pt>
                <c:pt idx="846">
                  <c:v>51407.366292416402</c:v>
                </c:pt>
                <c:pt idx="847">
                  <c:v>51592.399316252238</c:v>
                </c:pt>
                <c:pt idx="848">
                  <c:v>51661.302874683286</c:v>
                </c:pt>
                <c:pt idx="849">
                  <c:v>51857.870895815708</c:v>
                </c:pt>
                <c:pt idx="850">
                  <c:v>51979.615954585875</c:v>
                </c:pt>
                <c:pt idx="851">
                  <c:v>52182.181070468512</c:v>
                </c:pt>
                <c:pt idx="852">
                  <c:v>52226.610208352366</c:v>
                </c:pt>
                <c:pt idx="853">
                  <c:v>52440.598083445497</c:v>
                </c:pt>
                <c:pt idx="854">
                  <c:v>52616.396236630659</c:v>
                </c:pt>
                <c:pt idx="855">
                  <c:v>52694.61836439609</c:v>
                </c:pt>
                <c:pt idx="856">
                  <c:v>52859.676589281946</c:v>
                </c:pt>
                <c:pt idx="857">
                  <c:v>53004.34648822606</c:v>
                </c:pt>
                <c:pt idx="858">
                  <c:v>53145.484265084022</c:v>
                </c:pt>
                <c:pt idx="859">
                  <c:v>53427.372524942286</c:v>
                </c:pt>
                <c:pt idx="860">
                  <c:v>53542.363348248495</c:v>
                </c:pt>
                <c:pt idx="861">
                  <c:v>53698.802581954245</c:v>
                </c:pt>
                <c:pt idx="862">
                  <c:v>53917.481147291233</c:v>
                </c:pt>
                <c:pt idx="863">
                  <c:v>54091.434245698161</c:v>
                </c:pt>
                <c:pt idx="864">
                  <c:v>53992.518919979681</c:v>
                </c:pt>
                <c:pt idx="865">
                  <c:v>54307.976022239658</c:v>
                </c:pt>
                <c:pt idx="866">
                  <c:v>54445.425397332532</c:v>
                </c:pt>
                <c:pt idx="867">
                  <c:v>54577.444145780399</c:v>
                </c:pt>
                <c:pt idx="868">
                  <c:v>54610.599340789064</c:v>
                </c:pt>
                <c:pt idx="869">
                  <c:v>54850.677122265013</c:v>
                </c:pt>
                <c:pt idx="870">
                  <c:v>54906.668892575624</c:v>
                </c:pt>
                <c:pt idx="871">
                  <c:v>55115.585174741987</c:v>
                </c:pt>
                <c:pt idx="872">
                  <c:v>55199.067220422534</c:v>
                </c:pt>
                <c:pt idx="873">
                  <c:v>55521.054906126577</c:v>
                </c:pt>
                <c:pt idx="874">
                  <c:v>55613.628736165592</c:v>
                </c:pt>
                <c:pt idx="875">
                  <c:v>55677.528305096756</c:v>
                </c:pt>
                <c:pt idx="876">
                  <c:v>55842.834332510931</c:v>
                </c:pt>
                <c:pt idx="877">
                  <c:v>55924.250420018281</c:v>
                </c:pt>
                <c:pt idx="878">
                  <c:v>56104.020354763699</c:v>
                </c:pt>
                <c:pt idx="879">
                  <c:v>56261.305656358003</c:v>
                </c:pt>
                <c:pt idx="880">
                  <c:v>56510.014535284696</c:v>
                </c:pt>
                <c:pt idx="881">
                  <c:v>56692.991703556792</c:v>
                </c:pt>
                <c:pt idx="882">
                  <c:v>56839.686369632007</c:v>
                </c:pt>
                <c:pt idx="883">
                  <c:v>56966.383686200024</c:v>
                </c:pt>
                <c:pt idx="884">
                  <c:v>57230.909900502076</c:v>
                </c:pt>
                <c:pt idx="885">
                  <c:v>57312.469005923958</c:v>
                </c:pt>
                <c:pt idx="886">
                  <c:v>57380.548691266798</c:v>
                </c:pt>
                <c:pt idx="887">
                  <c:v>57588.097354936101</c:v>
                </c:pt>
                <c:pt idx="888">
                  <c:v>57822.046369951386</c:v>
                </c:pt>
                <c:pt idx="889">
                  <c:v>57872.270436799867</c:v>
                </c:pt>
                <c:pt idx="890">
                  <c:v>58099.052375966086</c:v>
                </c:pt>
                <c:pt idx="891">
                  <c:v>58196.799250834869</c:v>
                </c:pt>
                <c:pt idx="892">
                  <c:v>58296.850596766257</c:v>
                </c:pt>
                <c:pt idx="893">
                  <c:v>58405.386730952123</c:v>
                </c:pt>
                <c:pt idx="894">
                  <c:v>58547.616766766805</c:v>
                </c:pt>
                <c:pt idx="895">
                  <c:v>58524.453382218431</c:v>
                </c:pt>
                <c:pt idx="896">
                  <c:v>58698.473155974272</c:v>
                </c:pt>
                <c:pt idx="897">
                  <c:v>58866.097377111691</c:v>
                </c:pt>
                <c:pt idx="898">
                  <c:v>58939.096929725834</c:v>
                </c:pt>
                <c:pt idx="899">
                  <c:v>58993.461172467942</c:v>
                </c:pt>
                <c:pt idx="900">
                  <c:v>59224.008702298823</c:v>
                </c:pt>
                <c:pt idx="901">
                  <c:v>59312.104303527522</c:v>
                </c:pt>
                <c:pt idx="902">
                  <c:v>59507.355582397598</c:v>
                </c:pt>
                <c:pt idx="903">
                  <c:v>59648.941735650056</c:v>
                </c:pt>
                <c:pt idx="904">
                  <c:v>59877.294829429222</c:v>
                </c:pt>
                <c:pt idx="905">
                  <c:v>60069.222309209836</c:v>
                </c:pt>
                <c:pt idx="906">
                  <c:v>60247.408294770641</c:v>
                </c:pt>
                <c:pt idx="907">
                  <c:v>60539.386065285609</c:v>
                </c:pt>
                <c:pt idx="908">
                  <c:v>60761.76422320454</c:v>
                </c:pt>
                <c:pt idx="909">
                  <c:v>60933.279126354646</c:v>
                </c:pt>
                <c:pt idx="910">
                  <c:v>61101.740146966229</c:v>
                </c:pt>
                <c:pt idx="911">
                  <c:v>61289.886305800246</c:v>
                </c:pt>
                <c:pt idx="912">
                  <c:v>61591.837679433258</c:v>
                </c:pt>
                <c:pt idx="913">
                  <c:v>61791.847993574251</c:v>
                </c:pt>
                <c:pt idx="914">
                  <c:v>61970.191535288177</c:v>
                </c:pt>
                <c:pt idx="915">
                  <c:v>62189.609855017792</c:v>
                </c:pt>
                <c:pt idx="916">
                  <c:v>62418.469122777111</c:v>
                </c:pt>
                <c:pt idx="917">
                  <c:v>62586.871060820544</c:v>
                </c:pt>
                <c:pt idx="918">
                  <c:v>62720.260648228534</c:v>
                </c:pt>
                <c:pt idx="919">
                  <c:v>62970.893333937318</c:v>
                </c:pt>
                <c:pt idx="920">
                  <c:v>63156.460559496896</c:v>
                </c:pt>
                <c:pt idx="921">
                  <c:v>63276.249361556096</c:v>
                </c:pt>
                <c:pt idx="922">
                  <c:v>63420.805945547974</c:v>
                </c:pt>
                <c:pt idx="923">
                  <c:v>63634.751545719657</c:v>
                </c:pt>
                <c:pt idx="924">
                  <c:v>63864.248329919159</c:v>
                </c:pt>
                <c:pt idx="925">
                  <c:v>64160.225774405408</c:v>
                </c:pt>
                <c:pt idx="926">
                  <c:v>64365.221892333902</c:v>
                </c:pt>
                <c:pt idx="927">
                  <c:v>64605.167392729112</c:v>
                </c:pt>
                <c:pt idx="928">
                  <c:v>64835.32570075024</c:v>
                </c:pt>
                <c:pt idx="929">
                  <c:v>65034.608309490141</c:v>
                </c:pt>
                <c:pt idx="930">
                  <c:v>65212.729949456349</c:v>
                </c:pt>
                <c:pt idx="931">
                  <c:v>65360.171190402616</c:v>
                </c:pt>
                <c:pt idx="932">
                  <c:v>65478.23424684014</c:v>
                </c:pt>
                <c:pt idx="933">
                  <c:v>65711.900012231315</c:v>
                </c:pt>
                <c:pt idx="934">
                  <c:v>65907.044532601547</c:v>
                </c:pt>
                <c:pt idx="935">
                  <c:v>66120.55939471726</c:v>
                </c:pt>
                <c:pt idx="936">
                  <c:v>66283.003421461559</c:v>
                </c:pt>
                <c:pt idx="937">
                  <c:v>66440.178563854221</c:v>
                </c:pt>
                <c:pt idx="938">
                  <c:v>66649.871743409414</c:v>
                </c:pt>
                <c:pt idx="939">
                  <c:v>66799.750728163897</c:v>
                </c:pt>
                <c:pt idx="940">
                  <c:v>66937.218617010556</c:v>
                </c:pt>
                <c:pt idx="941">
                  <c:v>67139.796946542774</c:v>
                </c:pt>
                <c:pt idx="942">
                  <c:v>67390.722503221215</c:v>
                </c:pt>
                <c:pt idx="943">
                  <c:v>67434.927355823733</c:v>
                </c:pt>
                <c:pt idx="944">
                  <c:v>67648.140828254735</c:v>
                </c:pt>
                <c:pt idx="945">
                  <c:v>67788.652700576538</c:v>
                </c:pt>
                <c:pt idx="946">
                  <c:v>67829.489596166051</c:v>
                </c:pt>
                <c:pt idx="947">
                  <c:v>68132.86662133949</c:v>
                </c:pt>
                <c:pt idx="948">
                  <c:v>68235.377383249972</c:v>
                </c:pt>
                <c:pt idx="949">
                  <c:v>68417.962697925264</c:v>
                </c:pt>
                <c:pt idx="950">
                  <c:v>68401.873541878551</c:v>
                </c:pt>
                <c:pt idx="951">
                  <c:v>68695.300545350779</c:v>
                </c:pt>
                <c:pt idx="952">
                  <c:v>68677.736262660706</c:v>
                </c:pt>
                <c:pt idx="953">
                  <c:v>68904.467508844304</c:v>
                </c:pt>
                <c:pt idx="954">
                  <c:v>68996.201092176983</c:v>
                </c:pt>
                <c:pt idx="955">
                  <c:v>69134.746296966681</c:v>
                </c:pt>
                <c:pt idx="956">
                  <c:v>69331.71173000714</c:v>
                </c:pt>
                <c:pt idx="957">
                  <c:v>69410.761489384007</c:v>
                </c:pt>
                <c:pt idx="958">
                  <c:v>69495.63067752085</c:v>
                </c:pt>
                <c:pt idx="959">
                  <c:v>69619.272050162006</c:v>
                </c:pt>
                <c:pt idx="960">
                  <c:v>69684.905431164734</c:v>
                </c:pt>
                <c:pt idx="961">
                  <c:v>69896.881723275321</c:v>
                </c:pt>
                <c:pt idx="962">
                  <c:v>70000.699847886193</c:v>
                </c:pt>
                <c:pt idx="963">
                  <c:v>70115.09072294629</c:v>
                </c:pt>
                <c:pt idx="964">
                  <c:v>70228.497136025748</c:v>
                </c:pt>
                <c:pt idx="965">
                  <c:v>70299.031550744068</c:v>
                </c:pt>
                <c:pt idx="966">
                  <c:v>70384.498680649558</c:v>
                </c:pt>
                <c:pt idx="967">
                  <c:v>70477.211318181464</c:v>
                </c:pt>
                <c:pt idx="968">
                  <c:v>70583.77318236776</c:v>
                </c:pt>
                <c:pt idx="969">
                  <c:v>70762.248294322097</c:v>
                </c:pt>
                <c:pt idx="970">
                  <c:v>70944.544349972217</c:v>
                </c:pt>
                <c:pt idx="971">
                  <c:v>71102.112637921789</c:v>
                </c:pt>
                <c:pt idx="972">
                  <c:v>71229.370652175116</c:v>
                </c:pt>
                <c:pt idx="973">
                  <c:v>71462.096817965299</c:v>
                </c:pt>
                <c:pt idx="974">
                  <c:v>71383.713697708328</c:v>
                </c:pt>
                <c:pt idx="975">
                  <c:v>71529.472537323891</c:v>
                </c:pt>
                <c:pt idx="976">
                  <c:v>71669.537931308587</c:v>
                </c:pt>
                <c:pt idx="977">
                  <c:v>72011.792029476142</c:v>
                </c:pt>
                <c:pt idx="978">
                  <c:v>71976.218324616435</c:v>
                </c:pt>
                <c:pt idx="979">
                  <c:v>72073.489241575575</c:v>
                </c:pt>
                <c:pt idx="980">
                  <c:v>72358.331028734567</c:v>
                </c:pt>
                <c:pt idx="981">
                  <c:v>72381.163782745178</c:v>
                </c:pt>
                <c:pt idx="982">
                  <c:v>72529.854883204505</c:v>
                </c:pt>
                <c:pt idx="983">
                  <c:v>72565.596108475671</c:v>
                </c:pt>
                <c:pt idx="984">
                  <c:v>72712.621817901629</c:v>
                </c:pt>
                <c:pt idx="985">
                  <c:v>72867.966667803805</c:v>
                </c:pt>
                <c:pt idx="986">
                  <c:v>73038.017168722829</c:v>
                </c:pt>
                <c:pt idx="987">
                  <c:v>73129.929562483318</c:v>
                </c:pt>
                <c:pt idx="988">
                  <c:v>73233.396509192127</c:v>
                </c:pt>
                <c:pt idx="989">
                  <c:v>73359.987106485598</c:v>
                </c:pt>
                <c:pt idx="990">
                  <c:v>73404.626198541227</c:v>
                </c:pt>
                <c:pt idx="991">
                  <c:v>73606.413079572754</c:v>
                </c:pt>
                <c:pt idx="992">
                  <c:v>73766.632348281302</c:v>
                </c:pt>
                <c:pt idx="993">
                  <c:v>73940.987836651169</c:v>
                </c:pt>
                <c:pt idx="994">
                  <c:v>73896.086415772152</c:v>
                </c:pt>
                <c:pt idx="995">
                  <c:v>74005.477953476628</c:v>
                </c:pt>
                <c:pt idx="996">
                  <c:v>74033.352591820934</c:v>
                </c:pt>
                <c:pt idx="997">
                  <c:v>74277.522487603477</c:v>
                </c:pt>
                <c:pt idx="998">
                  <c:v>74388.782910485024</c:v>
                </c:pt>
                <c:pt idx="999">
                  <c:v>74605.861679190246</c:v>
                </c:pt>
                <c:pt idx="1000">
                  <c:v>74764.911115903858</c:v>
                </c:pt>
                <c:pt idx="1001">
                  <c:v>74732.028721384675</c:v>
                </c:pt>
                <c:pt idx="1002">
                  <c:v>74802.544511110289</c:v>
                </c:pt>
                <c:pt idx="1003">
                  <c:v>74917.042705758155</c:v>
                </c:pt>
                <c:pt idx="1004">
                  <c:v>74988.192678560488</c:v>
                </c:pt>
                <c:pt idx="1005">
                  <c:v>75063.112005064962</c:v>
                </c:pt>
                <c:pt idx="1006">
                  <c:v>75274.24958975747</c:v>
                </c:pt>
                <c:pt idx="1007">
                  <c:v>75465.321339681395</c:v>
                </c:pt>
                <c:pt idx="1008">
                  <c:v>75612.547111701613</c:v>
                </c:pt>
                <c:pt idx="1009">
                  <c:v>75724.099982240135</c:v>
                </c:pt>
                <c:pt idx="1010">
                  <c:v>75830.52593554277</c:v>
                </c:pt>
                <c:pt idx="1011">
                  <c:v>75771.752617804334</c:v>
                </c:pt>
                <c:pt idx="1012">
                  <c:v>75876.244830427517</c:v>
                </c:pt>
                <c:pt idx="1013">
                  <c:v>75800.901143637937</c:v>
                </c:pt>
                <c:pt idx="1014">
                  <c:v>76043.51952811981</c:v>
                </c:pt>
                <c:pt idx="1015">
                  <c:v>76190.221817484708</c:v>
                </c:pt>
                <c:pt idx="1016">
                  <c:v>76481.727909978654</c:v>
                </c:pt>
                <c:pt idx="1017">
                  <c:v>76656.69061728059</c:v>
                </c:pt>
                <c:pt idx="1018">
                  <c:v>76526.998529672506</c:v>
                </c:pt>
                <c:pt idx="1019">
                  <c:v>76637.767476088397</c:v>
                </c:pt>
                <c:pt idx="1020">
                  <c:v>76601.642372309667</c:v>
                </c:pt>
                <c:pt idx="1021">
                  <c:v>76843.010991295552</c:v>
                </c:pt>
                <c:pt idx="1022">
                  <c:v>76831.168294952571</c:v>
                </c:pt>
                <c:pt idx="1023">
                  <c:v>77024.474181004218</c:v>
                </c:pt>
                <c:pt idx="1024">
                  <c:v>77365.74980436264</c:v>
                </c:pt>
                <c:pt idx="1025">
                  <c:v>77316.80162473605</c:v>
                </c:pt>
                <c:pt idx="1026">
                  <c:v>77300.943808855081</c:v>
                </c:pt>
                <c:pt idx="1027">
                  <c:v>77277.981489471349</c:v>
                </c:pt>
                <c:pt idx="1028">
                  <c:v>77300.19304043852</c:v>
                </c:pt>
                <c:pt idx="1029">
                  <c:v>77342.932702222985</c:v>
                </c:pt>
                <c:pt idx="1030">
                  <c:v>77599.4584295776</c:v>
                </c:pt>
                <c:pt idx="1031">
                  <c:v>77825.848698200702</c:v>
                </c:pt>
                <c:pt idx="1032">
                  <c:v>78143.075431508245</c:v>
                </c:pt>
                <c:pt idx="1033">
                  <c:v>78135.48917040322</c:v>
                </c:pt>
                <c:pt idx="1034">
                  <c:v>78270.619563409855</c:v>
                </c:pt>
                <c:pt idx="1035">
                  <c:v>78219.435402299219</c:v>
                </c:pt>
                <c:pt idx="1036">
                  <c:v>78261.71303795102</c:v>
                </c:pt>
                <c:pt idx="1037">
                  <c:v>78357.855574633388</c:v>
                </c:pt>
                <c:pt idx="1038">
                  <c:v>78501.918268314374</c:v>
                </c:pt>
                <c:pt idx="1039">
                  <c:v>78866.363530208211</c:v>
                </c:pt>
                <c:pt idx="1040">
                  <c:v>78841.428369245346</c:v>
                </c:pt>
                <c:pt idx="1041">
                  <c:v>79067.824108218061</c:v>
                </c:pt>
                <c:pt idx="1042">
                  <c:v>79252.07553501759</c:v>
                </c:pt>
                <c:pt idx="1043">
                  <c:v>79218.201582127178</c:v>
                </c:pt>
                <c:pt idx="1044">
                  <c:v>79122.471511568656</c:v>
                </c:pt>
                <c:pt idx="1045">
                  <c:v>79186.529204839171</c:v>
                </c:pt>
                <c:pt idx="1046">
                  <c:v>79230.305874348516</c:v>
                </c:pt>
                <c:pt idx="1047">
                  <c:v>79382.40744155123</c:v>
                </c:pt>
                <c:pt idx="1048">
                  <c:v>79616.838286406608</c:v>
                </c:pt>
                <c:pt idx="1049">
                  <c:v>79832.593894705045</c:v>
                </c:pt>
                <c:pt idx="1050">
                  <c:v>79972.907890104412</c:v>
                </c:pt>
                <c:pt idx="1051">
                  <c:v>80106.500703496509</c:v>
                </c:pt>
                <c:pt idx="1052">
                  <c:v>79967.146063875873</c:v>
                </c:pt>
                <c:pt idx="1053">
                  <c:v>79988.303458359849</c:v>
                </c:pt>
                <c:pt idx="1054">
                  <c:v>79983.293916898081</c:v>
                </c:pt>
                <c:pt idx="1055">
                  <c:v>80162.40050568209</c:v>
                </c:pt>
                <c:pt idx="1056">
                  <c:v>80298.470291472418</c:v>
                </c:pt>
                <c:pt idx="1057">
                  <c:v>80526.682530792925</c:v>
                </c:pt>
                <c:pt idx="1058">
                  <c:v>80788.472885927651</c:v>
                </c:pt>
                <c:pt idx="1059">
                  <c:v>80871.33358644796</c:v>
                </c:pt>
                <c:pt idx="1060">
                  <c:v>80935.359516620592</c:v>
                </c:pt>
                <c:pt idx="1061">
                  <c:v>80771.581823397035</c:v>
                </c:pt>
                <c:pt idx="1062">
                  <c:v>80728.987798811082</c:v>
                </c:pt>
                <c:pt idx="1063">
                  <c:v>80830.940043903829</c:v>
                </c:pt>
                <c:pt idx="1064">
                  <c:v>81006.476011966937</c:v>
                </c:pt>
                <c:pt idx="1065">
                  <c:v>81256.354906748369</c:v>
                </c:pt>
                <c:pt idx="1066">
                  <c:v>81555.482152097757</c:v>
                </c:pt>
                <c:pt idx="1067">
                  <c:v>81611.710076927688</c:v>
                </c:pt>
                <c:pt idx="1068">
                  <c:v>81596.151227658163</c:v>
                </c:pt>
                <c:pt idx="1069">
                  <c:v>81462.06097304236</c:v>
                </c:pt>
                <c:pt idx="1070">
                  <c:v>81360.802565320904</c:v>
                </c:pt>
                <c:pt idx="1071">
                  <c:v>81566.393269499211</c:v>
                </c:pt>
                <c:pt idx="1072">
                  <c:v>81458.020067212157</c:v>
                </c:pt>
                <c:pt idx="1073">
                  <c:v>81876.122442109016</c:v>
                </c:pt>
                <c:pt idx="1074">
                  <c:v>82054.343408366811</c:v>
                </c:pt>
                <c:pt idx="1075">
                  <c:v>82200.130772948585</c:v>
                </c:pt>
                <c:pt idx="1076">
                  <c:v>82159.447268363991</c:v>
                </c:pt>
                <c:pt idx="1077">
                  <c:v>82216.907939568337</c:v>
                </c:pt>
                <c:pt idx="1078">
                  <c:v>82035.362916775688</c:v>
                </c:pt>
                <c:pt idx="1079">
                  <c:v>82142.909528284363</c:v>
                </c:pt>
                <c:pt idx="1080">
                  <c:v>82180.652554947752</c:v>
                </c:pt>
                <c:pt idx="1081">
                  <c:v>82260.385983260727</c:v>
                </c:pt>
                <c:pt idx="1082">
                  <c:v>82286.241775980074</c:v>
                </c:pt>
                <c:pt idx="1083">
                  <c:v>82234.530568195361</c:v>
                </c:pt>
                <c:pt idx="1084">
                  <c:v>82241.642147940598</c:v>
                </c:pt>
                <c:pt idx="1085">
                  <c:v>82138.628116853302</c:v>
                </c:pt>
                <c:pt idx="1086">
                  <c:v>82324.943473963431</c:v>
                </c:pt>
                <c:pt idx="1087">
                  <c:v>82530.30064463953</c:v>
                </c:pt>
                <c:pt idx="1088">
                  <c:v>82693.275981564846</c:v>
                </c:pt>
                <c:pt idx="1089">
                  <c:v>83032.855217534176</c:v>
                </c:pt>
                <c:pt idx="1090">
                  <c:v>83316.119814456673</c:v>
                </c:pt>
                <c:pt idx="1091">
                  <c:v>83541.922176975626</c:v>
                </c:pt>
                <c:pt idx="1092">
                  <c:v>83642.456471904356</c:v>
                </c:pt>
                <c:pt idx="1093">
                  <c:v>83847.199691365997</c:v>
                </c:pt>
                <c:pt idx="1094">
                  <c:v>83776.080723346211</c:v>
                </c:pt>
                <c:pt idx="1095">
                  <c:v>83742.370406788279</c:v>
                </c:pt>
                <c:pt idx="1096">
                  <c:v>83664.027762315978</c:v>
                </c:pt>
                <c:pt idx="1097">
                  <c:v>83659.614180714721</c:v>
                </c:pt>
                <c:pt idx="1098">
                  <c:v>83497.660710144017</c:v>
                </c:pt>
                <c:pt idx="1099">
                  <c:v>83743.234767189511</c:v>
                </c:pt>
                <c:pt idx="1100">
                  <c:v>83861.177326202742</c:v>
                </c:pt>
                <c:pt idx="1101">
                  <c:v>83993.601610545476</c:v>
                </c:pt>
                <c:pt idx="1102">
                  <c:v>84479.46588909236</c:v>
                </c:pt>
                <c:pt idx="1103">
                  <c:v>84516.627959230798</c:v>
                </c:pt>
                <c:pt idx="1104">
                  <c:v>84546.670812196186</c:v>
                </c:pt>
                <c:pt idx="1105">
                  <c:v>84461.933699633446</c:v>
                </c:pt>
                <c:pt idx="1106">
                  <c:v>84240.815501320089</c:v>
                </c:pt>
                <c:pt idx="1107">
                  <c:v>84191.020973593433</c:v>
                </c:pt>
                <c:pt idx="1108">
                  <c:v>84107.879341422813</c:v>
                </c:pt>
                <c:pt idx="1109">
                  <c:v>84298.07968589534</c:v>
                </c:pt>
                <c:pt idx="1110">
                  <c:v>84529.266882033</c:v>
                </c:pt>
                <c:pt idx="1111">
                  <c:v>84876.50578069652</c:v>
                </c:pt>
                <c:pt idx="1112">
                  <c:v>85107.493355901024</c:v>
                </c:pt>
                <c:pt idx="1113">
                  <c:v>85247.977350689092</c:v>
                </c:pt>
                <c:pt idx="1114">
                  <c:v>85245.272119873756</c:v>
                </c:pt>
                <c:pt idx="1115">
                  <c:v>84751.64610960077</c:v>
                </c:pt>
                <c:pt idx="1116">
                  <c:v>84723.422055011077</c:v>
                </c:pt>
                <c:pt idx="1117">
                  <c:v>84698.767686941937</c:v>
                </c:pt>
                <c:pt idx="1118">
                  <c:v>84782.299220454035</c:v>
                </c:pt>
                <c:pt idx="1119">
                  <c:v>84988.12336033248</c:v>
                </c:pt>
                <c:pt idx="1120">
                  <c:v>85418.762575354907</c:v>
                </c:pt>
                <c:pt idx="1121">
                  <c:v>85631.874050991275</c:v>
                </c:pt>
                <c:pt idx="1122">
                  <c:v>85708.093506802601</c:v>
                </c:pt>
                <c:pt idx="1123">
                  <c:v>85496.558408280034</c:v>
                </c:pt>
                <c:pt idx="1124">
                  <c:v>85324.037886631195</c:v>
                </c:pt>
                <c:pt idx="1125">
                  <c:v>85205.393316841131</c:v>
                </c:pt>
                <c:pt idx="1126">
                  <c:v>85130.440604177027</c:v>
                </c:pt>
                <c:pt idx="1127">
                  <c:v>85121.718047952207</c:v>
                </c:pt>
                <c:pt idx="1128">
                  <c:v>85536.423497684387</c:v>
                </c:pt>
                <c:pt idx="1129">
                  <c:v>85813.876834925424</c:v>
                </c:pt>
                <c:pt idx="1130">
                  <c:v>86122.011136744375</c:v>
                </c:pt>
                <c:pt idx="1131">
                  <c:v>86038.434494964487</c:v>
                </c:pt>
                <c:pt idx="1132">
                  <c:v>85961.984430802127</c:v>
                </c:pt>
                <c:pt idx="1133">
                  <c:v>85874.841805649849</c:v>
                </c:pt>
                <c:pt idx="1134">
                  <c:v>85712.492622495731</c:v>
                </c:pt>
                <c:pt idx="1135">
                  <c:v>85497.036933020077</c:v>
                </c:pt>
                <c:pt idx="1136">
                  <c:v>85568.558974020227</c:v>
                </c:pt>
                <c:pt idx="1137">
                  <c:v>85733.862491867854</c:v>
                </c:pt>
                <c:pt idx="1138">
                  <c:v>85979.656292747764</c:v>
                </c:pt>
                <c:pt idx="1139">
                  <c:v>86118.697475469846</c:v>
                </c:pt>
                <c:pt idx="1140">
                  <c:v>86342.581327321997</c:v>
                </c:pt>
                <c:pt idx="1141">
                  <c:v>86188.045902476719</c:v>
                </c:pt>
                <c:pt idx="1142">
                  <c:v>86010.343026678718</c:v>
                </c:pt>
                <c:pt idx="1143">
                  <c:v>85833.867002788989</c:v>
                </c:pt>
                <c:pt idx="1144">
                  <c:v>85559.485169871376</c:v>
                </c:pt>
                <c:pt idx="1145">
                  <c:v>85510.527682279397</c:v>
                </c:pt>
                <c:pt idx="1146">
                  <c:v>85460.356450378866</c:v>
                </c:pt>
                <c:pt idx="1147">
                  <c:v>85676.802945586533</c:v>
                </c:pt>
                <c:pt idx="1148">
                  <c:v>85916.074963017803</c:v>
                </c:pt>
                <c:pt idx="1149">
                  <c:v>85886.88034772739</c:v>
                </c:pt>
                <c:pt idx="1150">
                  <c:v>85923.08834609708</c:v>
                </c:pt>
                <c:pt idx="1151">
                  <c:v>85750.060272034272</c:v>
                </c:pt>
                <c:pt idx="1152">
                  <c:v>85604.633649873984</c:v>
                </c:pt>
                <c:pt idx="1153">
                  <c:v>85504.766957950807</c:v>
                </c:pt>
                <c:pt idx="1154">
                  <c:v>85280.974047052616</c:v>
                </c:pt>
                <c:pt idx="1155">
                  <c:v>85087.38019061432</c:v>
                </c:pt>
                <c:pt idx="1156">
                  <c:v>85180.733931840121</c:v>
                </c:pt>
                <c:pt idx="1157">
                  <c:v>85508.926457341135</c:v>
                </c:pt>
                <c:pt idx="1158">
                  <c:v>85565.374856657625</c:v>
                </c:pt>
                <c:pt idx="1159">
                  <c:v>85729.426526953379</c:v>
                </c:pt>
                <c:pt idx="1160">
                  <c:v>85792.027721784747</c:v>
                </c:pt>
                <c:pt idx="1161">
                  <c:v>85927.248524549344</c:v>
                </c:pt>
                <c:pt idx="1162">
                  <c:v>85898.661237772161</c:v>
                </c:pt>
                <c:pt idx="1163">
                  <c:v>85751.6432424636</c:v>
                </c:pt>
                <c:pt idx="1164">
                  <c:v>85655.065434203047</c:v>
                </c:pt>
                <c:pt idx="1165">
                  <c:v>85582.436620274355</c:v>
                </c:pt>
                <c:pt idx="1166">
                  <c:v>85705.755905042606</c:v>
                </c:pt>
                <c:pt idx="1167">
                  <c:v>85862.582430598151</c:v>
                </c:pt>
                <c:pt idx="1168">
                  <c:v>85994.751102408205</c:v>
                </c:pt>
                <c:pt idx="1169">
                  <c:v>86345.876853876282</c:v>
                </c:pt>
                <c:pt idx="1170">
                  <c:v>86670.164960285387</c:v>
                </c:pt>
                <c:pt idx="1171">
                  <c:v>87057.61823464476</c:v>
                </c:pt>
                <c:pt idx="1172">
                  <c:v>87298.134123965254</c:v>
                </c:pt>
                <c:pt idx="1173">
                  <c:v>87433.686291521313</c:v>
                </c:pt>
                <c:pt idx="1174">
                  <c:v>87323.162917004942</c:v>
                </c:pt>
                <c:pt idx="1175">
                  <c:v>87436.393715226412</c:v>
                </c:pt>
                <c:pt idx="1176">
                  <c:v>87284.487168344</c:v>
                </c:pt>
                <c:pt idx="1177">
                  <c:v>87571.694396877996</c:v>
                </c:pt>
                <c:pt idx="1178">
                  <c:v>87804.515904927481</c:v>
                </c:pt>
                <c:pt idx="1179">
                  <c:v>88385.064268770278</c:v>
                </c:pt>
                <c:pt idx="1180">
                  <c:v>88700.973248390932</c:v>
                </c:pt>
                <c:pt idx="1181">
                  <c:v>89061.897026080696</c:v>
                </c:pt>
                <c:pt idx="1182">
                  <c:v>89423.711752618197</c:v>
                </c:pt>
                <c:pt idx="1183">
                  <c:v>89466.948893098117</c:v>
                </c:pt>
                <c:pt idx="1184">
                  <c:v>89627.794374108606</c:v>
                </c:pt>
                <c:pt idx="1185">
                  <c:v>89384.142762489035</c:v>
                </c:pt>
                <c:pt idx="1186">
                  <c:v>89193.105806296255</c:v>
                </c:pt>
                <c:pt idx="1187">
                  <c:v>89182.656807781328</c:v>
                </c:pt>
                <c:pt idx="1188">
                  <c:v>89312.765094714909</c:v>
                </c:pt>
                <c:pt idx="1189">
                  <c:v>89522.258700810242</c:v>
                </c:pt>
                <c:pt idx="1190">
                  <c:v>89930.94946501861</c:v>
                </c:pt>
                <c:pt idx="1191">
                  <c:v>90285.515668260137</c:v>
                </c:pt>
                <c:pt idx="1192">
                  <c:v>90394.268804178762</c:v>
                </c:pt>
                <c:pt idx="1193">
                  <c:v>90436.930547027339</c:v>
                </c:pt>
                <c:pt idx="1194">
                  <c:v>90395.87275581446</c:v>
                </c:pt>
                <c:pt idx="1195">
                  <c:v>90268.167916225095</c:v>
                </c:pt>
                <c:pt idx="1196">
                  <c:v>90182.149720062793</c:v>
                </c:pt>
                <c:pt idx="1197">
                  <c:v>90010.21332745222</c:v>
                </c:pt>
                <c:pt idx="1198">
                  <c:v>89819.117382552286</c:v>
                </c:pt>
                <c:pt idx="1199">
                  <c:v>89823.430588884061</c:v>
                </c:pt>
                <c:pt idx="1200">
                  <c:v>89856.369687454862</c:v>
                </c:pt>
                <c:pt idx="1201">
                  <c:v>90101.277305403986</c:v>
                </c:pt>
                <c:pt idx="1202">
                  <c:v>90153.004414997296</c:v>
                </c:pt>
                <c:pt idx="1203">
                  <c:v>90413.571594169378</c:v>
                </c:pt>
                <c:pt idx="1204">
                  <c:v>90522.716943326173</c:v>
                </c:pt>
                <c:pt idx="1205">
                  <c:v>90576.682814440413</c:v>
                </c:pt>
                <c:pt idx="1206">
                  <c:v>90454.7402683947</c:v>
                </c:pt>
                <c:pt idx="1207">
                  <c:v>90089.239734511968</c:v>
                </c:pt>
                <c:pt idx="1208">
                  <c:v>89760.373622260682</c:v>
                </c:pt>
                <c:pt idx="1209">
                  <c:v>89647.829252989715</c:v>
                </c:pt>
                <c:pt idx="1210">
                  <c:v>89433.037357343972</c:v>
                </c:pt>
                <c:pt idx="1211">
                  <c:v>89655.201827797995</c:v>
                </c:pt>
                <c:pt idx="1212">
                  <c:v>89790.989535522211</c:v>
                </c:pt>
                <c:pt idx="1213">
                  <c:v>89856.609312958171</c:v>
                </c:pt>
                <c:pt idx="1214">
                  <c:v>90041.550806442596</c:v>
                </c:pt>
                <c:pt idx="1215">
                  <c:v>90203.036451771695</c:v>
                </c:pt>
                <c:pt idx="1216">
                  <c:v>90123.02985974327</c:v>
                </c:pt>
                <c:pt idx="1217">
                  <c:v>90178.591801505405</c:v>
                </c:pt>
                <c:pt idx="1218">
                  <c:v>89726.219101589682</c:v>
                </c:pt>
                <c:pt idx="1219">
                  <c:v>89413.759558595862</c:v>
                </c:pt>
                <c:pt idx="1220">
                  <c:v>89261.771557357497</c:v>
                </c:pt>
                <c:pt idx="1221">
                  <c:v>89012.879479426294</c:v>
                </c:pt>
                <c:pt idx="1222">
                  <c:v>89139.902906031348</c:v>
                </c:pt>
                <c:pt idx="1223">
                  <c:v>89226.627618121551</c:v>
                </c:pt>
                <c:pt idx="1224">
                  <c:v>89550.144376434808</c:v>
                </c:pt>
                <c:pt idx="1225">
                  <c:v>89853.291423528164</c:v>
                </c:pt>
                <c:pt idx="1226">
                  <c:v>89953.069393307975</c:v>
                </c:pt>
                <c:pt idx="1227">
                  <c:v>89782.252631722251</c:v>
                </c:pt>
                <c:pt idx="1228">
                  <c:v>89409.962989607069</c:v>
                </c:pt>
                <c:pt idx="1229">
                  <c:v>88868.540315862192</c:v>
                </c:pt>
                <c:pt idx="1230">
                  <c:v>88579.127172793538</c:v>
                </c:pt>
                <c:pt idx="1231">
                  <c:v>88542.627734445719</c:v>
                </c:pt>
                <c:pt idx="1232">
                  <c:v>88338.747471545008</c:v>
                </c:pt>
                <c:pt idx="1233">
                  <c:v>88581.81720428016</c:v>
                </c:pt>
                <c:pt idx="1234">
                  <c:v>88779.946414230828</c:v>
                </c:pt>
                <c:pt idx="1235">
                  <c:v>88804.287367819634</c:v>
                </c:pt>
                <c:pt idx="1236">
                  <c:v>88909.55825252441</c:v>
                </c:pt>
                <c:pt idx="1237">
                  <c:v>88941.879156196941</c:v>
                </c:pt>
                <c:pt idx="1238">
                  <c:v>88712.894637713369</c:v>
                </c:pt>
                <c:pt idx="1239">
                  <c:v>88120.51165977084</c:v>
                </c:pt>
                <c:pt idx="1240">
                  <c:v>87864.197761487492</c:v>
                </c:pt>
                <c:pt idx="1241">
                  <c:v>87634.68702534381</c:v>
                </c:pt>
                <c:pt idx="1242">
                  <c:v>87593.2996125793</c:v>
                </c:pt>
                <c:pt idx="1243">
                  <c:v>87716.708376811192</c:v>
                </c:pt>
                <c:pt idx="1244">
                  <c:v>88256.082773868766</c:v>
                </c:pt>
                <c:pt idx="1245">
                  <c:v>88849.966338438084</c:v>
                </c:pt>
                <c:pt idx="1246">
                  <c:v>89288.54904586474</c:v>
                </c:pt>
                <c:pt idx="1247">
                  <c:v>89624.476744143758</c:v>
                </c:pt>
                <c:pt idx="1248">
                  <c:v>89832.14918366044</c:v>
                </c:pt>
                <c:pt idx="1249">
                  <c:v>89510.07607898023</c:v>
                </c:pt>
                <c:pt idx="1250">
                  <c:v>89166.568738247617</c:v>
                </c:pt>
                <c:pt idx="1251">
                  <c:v>88774.787115317886</c:v>
                </c:pt>
                <c:pt idx="1252">
                  <c:v>88274.763656129537</c:v>
                </c:pt>
                <c:pt idx="1253">
                  <c:v>88049.034841825909</c:v>
                </c:pt>
                <c:pt idx="1254">
                  <c:v>88169.993767472435</c:v>
                </c:pt>
                <c:pt idx="1255">
                  <c:v>88549.518559010932</c:v>
                </c:pt>
                <c:pt idx="1256">
                  <c:v>89211.405462698531</c:v>
                </c:pt>
                <c:pt idx="1257">
                  <c:v>89923.576193382556</c:v>
                </c:pt>
                <c:pt idx="1258">
                  <c:v>90628.1790923761</c:v>
                </c:pt>
                <c:pt idx="1259">
                  <c:v>90895.171747230139</c:v>
                </c:pt>
                <c:pt idx="1260">
                  <c:v>91070.852261381282</c:v>
                </c:pt>
                <c:pt idx="1261">
                  <c:v>90807.271403080784</c:v>
                </c:pt>
                <c:pt idx="1262">
                  <c:v>90617.743319207177</c:v>
                </c:pt>
                <c:pt idx="1263">
                  <c:v>90199.460071974827</c:v>
                </c:pt>
                <c:pt idx="1264">
                  <c:v>89925.308910553242</c:v>
                </c:pt>
                <c:pt idx="1265">
                  <c:v>89744.651065447266</c:v>
                </c:pt>
                <c:pt idx="1266">
                  <c:v>89529.133334172438</c:v>
                </c:pt>
                <c:pt idx="1267">
                  <c:v>89427.526769309115</c:v>
                </c:pt>
                <c:pt idx="1268">
                  <c:v>89367.814026252396</c:v>
                </c:pt>
                <c:pt idx="1269">
                  <c:v>89653.469271115726</c:v>
                </c:pt>
                <c:pt idx="1270">
                  <c:v>90038.232704262191</c:v>
                </c:pt>
                <c:pt idx="1271">
                  <c:v>90368.697884693829</c:v>
                </c:pt>
                <c:pt idx="1272">
                  <c:v>90734.382903855949</c:v>
                </c:pt>
                <c:pt idx="1273">
                  <c:v>91214.566323629202</c:v>
                </c:pt>
                <c:pt idx="1274">
                  <c:v>91142.901904794722</c:v>
                </c:pt>
                <c:pt idx="1275">
                  <c:v>90733.516293202571</c:v>
                </c:pt>
                <c:pt idx="1276">
                  <c:v>90401.145522992039</c:v>
                </c:pt>
                <c:pt idx="1277">
                  <c:v>89902.193811711433</c:v>
                </c:pt>
                <c:pt idx="1278">
                  <c:v>89357.622433559489</c:v>
                </c:pt>
                <c:pt idx="1279">
                  <c:v>89085.724263895769</c:v>
                </c:pt>
                <c:pt idx="1280">
                  <c:v>89068.531041025606</c:v>
                </c:pt>
                <c:pt idx="1281">
                  <c:v>89212.51118569063</c:v>
                </c:pt>
                <c:pt idx="1282">
                  <c:v>89701.538883634988</c:v>
                </c:pt>
                <c:pt idx="1283">
                  <c:v>89978.507520636689</c:v>
                </c:pt>
                <c:pt idx="1284">
                  <c:v>90450.813270323517</c:v>
                </c:pt>
                <c:pt idx="1285">
                  <c:v>90573.105952218073</c:v>
                </c:pt>
                <c:pt idx="1286">
                  <c:v>90598.549714391207</c:v>
                </c:pt>
                <c:pt idx="1287">
                  <c:v>90291.027888381795</c:v>
                </c:pt>
                <c:pt idx="1288">
                  <c:v>89907.852754242325</c:v>
                </c:pt>
                <c:pt idx="1289">
                  <c:v>89293.359067429847</c:v>
                </c:pt>
                <c:pt idx="1290">
                  <c:v>88563.77929903676</c:v>
                </c:pt>
                <c:pt idx="1291">
                  <c:v>87975.330753404385</c:v>
                </c:pt>
                <c:pt idx="1292">
                  <c:v>87742.385410690244</c:v>
                </c:pt>
                <c:pt idx="1293">
                  <c:v>87782.780216067782</c:v>
                </c:pt>
                <c:pt idx="1294">
                  <c:v>88142.120835030088</c:v>
                </c:pt>
                <c:pt idx="1295">
                  <c:v>88635.378806466557</c:v>
                </c:pt>
                <c:pt idx="1296">
                  <c:v>89004.513406173166</c:v>
                </c:pt>
                <c:pt idx="1297">
                  <c:v>89393.744691047308</c:v>
                </c:pt>
                <c:pt idx="1298">
                  <c:v>89724.375911640978</c:v>
                </c:pt>
                <c:pt idx="1299">
                  <c:v>89402.572594918558</c:v>
                </c:pt>
                <c:pt idx="1300">
                  <c:v>88862.514816704526</c:v>
                </c:pt>
                <c:pt idx="1301">
                  <c:v>88335.191756223619</c:v>
                </c:pt>
                <c:pt idx="1302">
                  <c:v>87875.379031684468</c:v>
                </c:pt>
                <c:pt idx="1303">
                  <c:v>87510.434430642519</c:v>
                </c:pt>
                <c:pt idx="1304">
                  <c:v>87000.401978931506</c:v>
                </c:pt>
                <c:pt idx="1305">
                  <c:v>86792.816235135761</c:v>
                </c:pt>
                <c:pt idx="1306">
                  <c:v>86778.324655588556</c:v>
                </c:pt>
                <c:pt idx="1307">
                  <c:v>87124.154052012556</c:v>
                </c:pt>
                <c:pt idx="1308">
                  <c:v>87769.517839412321</c:v>
                </c:pt>
                <c:pt idx="1309">
                  <c:v>88334.952252231669</c:v>
                </c:pt>
                <c:pt idx="1310">
                  <c:v>88665.485742509176</c:v>
                </c:pt>
                <c:pt idx="1311">
                  <c:v>88913.741155099517</c:v>
                </c:pt>
                <c:pt idx="1312">
                  <c:v>88559.946948894605</c:v>
                </c:pt>
                <c:pt idx="1313">
                  <c:v>87817.778437020839</c:v>
                </c:pt>
                <c:pt idx="1314">
                  <c:v>87110.526330765759</c:v>
                </c:pt>
                <c:pt idx="1315">
                  <c:v>86123.723197317056</c:v>
                </c:pt>
                <c:pt idx="1316">
                  <c:v>85376.930146079132</c:v>
                </c:pt>
                <c:pt idx="1317">
                  <c:v>85251.65794255631</c:v>
                </c:pt>
                <c:pt idx="1318">
                  <c:v>85232.279693291624</c:v>
                </c:pt>
                <c:pt idx="1319">
                  <c:v>85766.00046002974</c:v>
                </c:pt>
                <c:pt idx="1320">
                  <c:v>86367.969871085937</c:v>
                </c:pt>
                <c:pt idx="1321">
                  <c:v>86983.331241417603</c:v>
                </c:pt>
                <c:pt idx="1322">
                  <c:v>87264.375981948324</c:v>
                </c:pt>
                <c:pt idx="1323">
                  <c:v>87515.333707749232</c:v>
                </c:pt>
                <c:pt idx="1324">
                  <c:v>87364.178187200334</c:v>
                </c:pt>
                <c:pt idx="1325">
                  <c:v>87031.707803078083</c:v>
                </c:pt>
                <c:pt idx="1326">
                  <c:v>86288.564723778909</c:v>
                </c:pt>
                <c:pt idx="1327">
                  <c:v>85444.528611364411</c:v>
                </c:pt>
                <c:pt idx="1328">
                  <c:v>84701.582688091439</c:v>
                </c:pt>
                <c:pt idx="1329">
                  <c:v>84311.931478329978</c:v>
                </c:pt>
                <c:pt idx="1330">
                  <c:v>84109.111728300035</c:v>
                </c:pt>
                <c:pt idx="1331">
                  <c:v>84286.177885042649</c:v>
                </c:pt>
                <c:pt idx="1332">
                  <c:v>84648.35584614359</c:v>
                </c:pt>
                <c:pt idx="1333">
                  <c:v>85521.202542367144</c:v>
                </c:pt>
                <c:pt idx="1334">
                  <c:v>86206.32679363912</c:v>
                </c:pt>
                <c:pt idx="1335">
                  <c:v>86743.578313261372</c:v>
                </c:pt>
                <c:pt idx="1336">
                  <c:v>87084.376019089701</c:v>
                </c:pt>
                <c:pt idx="1337">
                  <c:v>86845.608933871204</c:v>
                </c:pt>
                <c:pt idx="1338">
                  <c:v>86205.111745678791</c:v>
                </c:pt>
                <c:pt idx="1339">
                  <c:v>85128.232359746224</c:v>
                </c:pt>
                <c:pt idx="1340">
                  <c:v>84001.436973864242</c:v>
                </c:pt>
                <c:pt idx="1341">
                  <c:v>83056.993702933221</c:v>
                </c:pt>
                <c:pt idx="1342">
                  <c:v>82575.256646685113</c:v>
                </c:pt>
                <c:pt idx="1343">
                  <c:v>82476.50561564372</c:v>
                </c:pt>
                <c:pt idx="1344">
                  <c:v>82542.908799657525</c:v>
                </c:pt>
                <c:pt idx="1345">
                  <c:v>83142.059904276379</c:v>
                </c:pt>
                <c:pt idx="1346">
                  <c:v>83819.483790009632</c:v>
                </c:pt>
                <c:pt idx="1347">
                  <c:v>84534.767687953878</c:v>
                </c:pt>
                <c:pt idx="1348">
                  <c:v>85149.100356224095</c:v>
                </c:pt>
                <c:pt idx="1349">
                  <c:v>85589.55952674312</c:v>
                </c:pt>
                <c:pt idx="1350">
                  <c:v>85809.072591698656</c:v>
                </c:pt>
                <c:pt idx="1351">
                  <c:v>85707.467692526814</c:v>
                </c:pt>
                <c:pt idx="1352">
                  <c:v>85171.771963825362</c:v>
                </c:pt>
                <c:pt idx="1353">
                  <c:v>84433.106148290201</c:v>
                </c:pt>
                <c:pt idx="1354">
                  <c:v>83573.183455463819</c:v>
                </c:pt>
                <c:pt idx="1355">
                  <c:v>82605.160534320094</c:v>
                </c:pt>
                <c:pt idx="1356">
                  <c:v>82114.611982064424</c:v>
                </c:pt>
                <c:pt idx="1357">
                  <c:v>81584.266351978091</c:v>
                </c:pt>
                <c:pt idx="1358">
                  <c:v>81309.744135258748</c:v>
                </c:pt>
                <c:pt idx="1359">
                  <c:v>81331.893746086804</c:v>
                </c:pt>
                <c:pt idx="1360">
                  <c:v>81938.332320619316</c:v>
                </c:pt>
                <c:pt idx="1361">
                  <c:v>82985.185822293352</c:v>
                </c:pt>
                <c:pt idx="1362">
                  <c:v>83904.453408107234</c:v>
                </c:pt>
                <c:pt idx="1363">
                  <c:v>84518.835627359367</c:v>
                </c:pt>
                <c:pt idx="1364">
                  <c:v>84781.692042846989</c:v>
                </c:pt>
                <c:pt idx="1365">
                  <c:v>84826.329275882512</c:v>
                </c:pt>
                <c:pt idx="1366">
                  <c:v>84453.820740094554</c:v>
                </c:pt>
                <c:pt idx="1367">
                  <c:v>83973.608693753835</c:v>
                </c:pt>
                <c:pt idx="1368">
                  <c:v>83333.771199158684</c:v>
                </c:pt>
                <c:pt idx="1369">
                  <c:v>82075.179930514976</c:v>
                </c:pt>
                <c:pt idx="1370">
                  <c:v>81197.219284307328</c:v>
                </c:pt>
                <c:pt idx="1371">
                  <c:v>80813.314106222228</c:v>
                </c:pt>
                <c:pt idx="1372">
                  <c:v>80482.388293610173</c:v>
                </c:pt>
                <c:pt idx="1373">
                  <c:v>80631.319803249717</c:v>
                </c:pt>
                <c:pt idx="1374">
                  <c:v>81061.564603596184</c:v>
                </c:pt>
                <c:pt idx="1375">
                  <c:v>81718.86252012779</c:v>
                </c:pt>
                <c:pt idx="1376">
                  <c:v>82498.578477844465</c:v>
                </c:pt>
                <c:pt idx="1377">
                  <c:v>83292.088446225855</c:v>
                </c:pt>
                <c:pt idx="1378">
                  <c:v>83764.181821810897</c:v>
                </c:pt>
                <c:pt idx="1379">
                  <c:v>84124.305080449019</c:v>
                </c:pt>
                <c:pt idx="1380">
                  <c:v>84005.373058636978</c:v>
                </c:pt>
                <c:pt idx="1381">
                  <c:v>83620.627955957578</c:v>
                </c:pt>
                <c:pt idx="1382">
                  <c:v>82936.524921814547</c:v>
                </c:pt>
                <c:pt idx="1383">
                  <c:v>82136.294478064839</c:v>
                </c:pt>
                <c:pt idx="1384">
                  <c:v>81513.36298239138</c:v>
                </c:pt>
                <c:pt idx="1385">
                  <c:v>80877.209102590961</c:v>
                </c:pt>
                <c:pt idx="1386">
                  <c:v>80493.145083196257</c:v>
                </c:pt>
                <c:pt idx="1387">
                  <c:v>80299.443054607458</c:v>
                </c:pt>
                <c:pt idx="1388">
                  <c:v>80627.519690839763</c:v>
                </c:pt>
                <c:pt idx="1389">
                  <c:v>81141.887224064107</c:v>
                </c:pt>
                <c:pt idx="1390">
                  <c:v>81927.06970323807</c:v>
                </c:pt>
                <c:pt idx="1391">
                  <c:v>82785.310921448763</c:v>
                </c:pt>
                <c:pt idx="1392">
                  <c:v>83137.408468064852</c:v>
                </c:pt>
                <c:pt idx="1393">
                  <c:v>83275.908346452416</c:v>
                </c:pt>
                <c:pt idx="1394">
                  <c:v>83362.215997599298</c:v>
                </c:pt>
                <c:pt idx="1395">
                  <c:v>83227.497545772276</c:v>
                </c:pt>
                <c:pt idx="1396">
                  <c:v>82555.186210522443</c:v>
                </c:pt>
                <c:pt idx="1397">
                  <c:v>81825.048108043018</c:v>
                </c:pt>
                <c:pt idx="1398">
                  <c:v>80751.386235796686</c:v>
                </c:pt>
                <c:pt idx="1399">
                  <c:v>79955.053648403293</c:v>
                </c:pt>
                <c:pt idx="1400">
                  <c:v>79666.866393152814</c:v>
                </c:pt>
                <c:pt idx="1401">
                  <c:v>79764.708007738489</c:v>
                </c:pt>
                <c:pt idx="1402">
                  <c:v>80390.114393761411</c:v>
                </c:pt>
                <c:pt idx="1403">
                  <c:v>81345.007340686003</c:v>
                </c:pt>
                <c:pt idx="1404">
                  <c:v>82192.155705121128</c:v>
                </c:pt>
                <c:pt idx="1405">
                  <c:v>83042.414978510889</c:v>
                </c:pt>
                <c:pt idx="1406">
                  <c:v>83851.963113144593</c:v>
                </c:pt>
                <c:pt idx="1407">
                  <c:v>84002.191083004102</c:v>
                </c:pt>
                <c:pt idx="1408">
                  <c:v>83363.797297614263</c:v>
                </c:pt>
                <c:pt idx="1409">
                  <c:v>82542.302283000652</c:v>
                </c:pt>
                <c:pt idx="1410">
                  <c:v>81329.083703971148</c:v>
                </c:pt>
                <c:pt idx="1411">
                  <c:v>80319.504065146306</c:v>
                </c:pt>
                <c:pt idx="1412">
                  <c:v>79504.442210359222</c:v>
                </c:pt>
                <c:pt idx="1413">
                  <c:v>79205.602236599225</c:v>
                </c:pt>
                <c:pt idx="1414">
                  <c:v>79142.387204936531</c:v>
                </c:pt>
                <c:pt idx="1415">
                  <c:v>79473.386782852016</c:v>
                </c:pt>
                <c:pt idx="1416">
                  <c:v>79972.045454088322</c:v>
                </c:pt>
                <c:pt idx="1417">
                  <c:v>80627.04238271169</c:v>
                </c:pt>
                <c:pt idx="1418">
                  <c:v>81865.576754342474</c:v>
                </c:pt>
                <c:pt idx="1419">
                  <c:v>83199.66141599472</c:v>
                </c:pt>
                <c:pt idx="1420">
                  <c:v>84090.478864758392</c:v>
                </c:pt>
                <c:pt idx="1421">
                  <c:v>84611.798754729214</c:v>
                </c:pt>
                <c:pt idx="1422">
                  <c:v>84233.807042641391</c:v>
                </c:pt>
                <c:pt idx="1423">
                  <c:v>83654.465015444599</c:v>
                </c:pt>
                <c:pt idx="1424">
                  <c:v>82707.85201412256</c:v>
                </c:pt>
                <c:pt idx="1425">
                  <c:v>81193.546336427418</c:v>
                </c:pt>
                <c:pt idx="1426">
                  <c:v>79966.907521661851</c:v>
                </c:pt>
                <c:pt idx="1427">
                  <c:v>78808.793374340326</c:v>
                </c:pt>
                <c:pt idx="1428">
                  <c:v>78221.139680932072</c:v>
                </c:pt>
                <c:pt idx="1429">
                  <c:v>78310.461477426783</c:v>
                </c:pt>
                <c:pt idx="1430">
                  <c:v>78659.324629220413</c:v>
                </c:pt>
                <c:pt idx="1431">
                  <c:v>79582.349859430222</c:v>
                </c:pt>
                <c:pt idx="1432">
                  <c:v>80638.901698630565</c:v>
                </c:pt>
                <c:pt idx="1433">
                  <c:v>81730.619763896117</c:v>
                </c:pt>
                <c:pt idx="1434">
                  <c:v>83128.583639443517</c:v>
                </c:pt>
                <c:pt idx="1435">
                  <c:v>84020.455319700239</c:v>
                </c:pt>
                <c:pt idx="1436">
                  <c:v>84725.62992253335</c:v>
                </c:pt>
                <c:pt idx="1437">
                  <c:v>84928.265800665191</c:v>
                </c:pt>
                <c:pt idx="1438">
                  <c:v>84677.903674726753</c:v>
                </c:pt>
                <c:pt idx="1439">
                  <c:v>84360.257065766258</c:v>
                </c:pt>
                <c:pt idx="1440">
                  <c:v>83556.633307847762</c:v>
                </c:pt>
                <c:pt idx="1441">
                  <c:v>82693.147317662835</c:v>
                </c:pt>
                <c:pt idx="1442">
                  <c:v>81358.102675178539</c:v>
                </c:pt>
                <c:pt idx="1443">
                  <c:v>80543.570862915411</c:v>
                </c:pt>
                <c:pt idx="1444">
                  <c:v>79820.117326778796</c:v>
                </c:pt>
                <c:pt idx="1445">
                  <c:v>79202.557869809694</c:v>
                </c:pt>
                <c:pt idx="1446">
                  <c:v>78937.981444594625</c:v>
                </c:pt>
                <c:pt idx="1447">
                  <c:v>79223.208349423148</c:v>
                </c:pt>
                <c:pt idx="1448">
                  <c:v>79876.262774444171</c:v>
                </c:pt>
                <c:pt idx="1449">
                  <c:v>80828.498107808598</c:v>
                </c:pt>
                <c:pt idx="1450">
                  <c:v>82429.456949429892</c:v>
                </c:pt>
                <c:pt idx="1451">
                  <c:v>84040.430282638452</c:v>
                </c:pt>
                <c:pt idx="1452">
                  <c:v>85033.647765439964</c:v>
                </c:pt>
                <c:pt idx="1453">
                  <c:v>85467.718270703655</c:v>
                </c:pt>
                <c:pt idx="1454">
                  <c:v>85029.967506457062</c:v>
                </c:pt>
                <c:pt idx="1455">
                  <c:v>84367.72582678702</c:v>
                </c:pt>
                <c:pt idx="1456">
                  <c:v>83255.812111838008</c:v>
                </c:pt>
                <c:pt idx="1457">
                  <c:v>81582.080425358348</c:v>
                </c:pt>
                <c:pt idx="1458">
                  <c:v>79888.739844411437</c:v>
                </c:pt>
                <c:pt idx="1459">
                  <c:v>78898.138225484552</c:v>
                </c:pt>
                <c:pt idx="1460">
                  <c:v>78197.188459826779</c:v>
                </c:pt>
                <c:pt idx="1461">
                  <c:v>78146.245556802518</c:v>
                </c:pt>
                <c:pt idx="1462">
                  <c:v>78842.766794277792</c:v>
                </c:pt>
                <c:pt idx="1463">
                  <c:v>80250.255281678459</c:v>
                </c:pt>
                <c:pt idx="1464">
                  <c:v>81630.189847362999</c:v>
                </c:pt>
                <c:pt idx="1465">
                  <c:v>82722.68549470263</c:v>
                </c:pt>
                <c:pt idx="1466">
                  <c:v>84243.133265653698</c:v>
                </c:pt>
                <c:pt idx="1467">
                  <c:v>84949.371260384636</c:v>
                </c:pt>
                <c:pt idx="1468">
                  <c:v>85103.684171595218</c:v>
                </c:pt>
                <c:pt idx="1469">
                  <c:v>85137.194166843765</c:v>
                </c:pt>
                <c:pt idx="1470">
                  <c:v>84688.335657606716</c:v>
                </c:pt>
                <c:pt idx="1471">
                  <c:v>83383.159130901418</c:v>
                </c:pt>
                <c:pt idx="1472">
                  <c:v>82421.003022208795</c:v>
                </c:pt>
                <c:pt idx="1473">
                  <c:v>80944.650568812329</c:v>
                </c:pt>
                <c:pt idx="1474">
                  <c:v>80137.46004817744</c:v>
                </c:pt>
                <c:pt idx="1475">
                  <c:v>79521.942153747979</c:v>
                </c:pt>
                <c:pt idx="1476">
                  <c:v>79379.344336968759</c:v>
                </c:pt>
                <c:pt idx="1477">
                  <c:v>79772.542238602546</c:v>
                </c:pt>
                <c:pt idx="1478">
                  <c:v>80346.797024045169</c:v>
                </c:pt>
                <c:pt idx="1479">
                  <c:v>80839.64292995767</c:v>
                </c:pt>
                <c:pt idx="1480">
                  <c:v>82084.606057287849</c:v>
                </c:pt>
                <c:pt idx="1481">
                  <c:v>83405.224127100446</c:v>
                </c:pt>
                <c:pt idx="1482">
                  <c:v>84473.70766394306</c:v>
                </c:pt>
                <c:pt idx="1483">
                  <c:v>85086.883344485468</c:v>
                </c:pt>
                <c:pt idx="1484">
                  <c:v>85382.322496275214</c:v>
                </c:pt>
                <c:pt idx="1485">
                  <c:v>84927.419378136387</c:v>
                </c:pt>
                <c:pt idx="1486">
                  <c:v>83357.545653723966</c:v>
                </c:pt>
                <c:pt idx="1487">
                  <c:v>81447.734172258482</c:v>
                </c:pt>
                <c:pt idx="1488">
                  <c:v>79579.176233312886</c:v>
                </c:pt>
                <c:pt idx="1489">
                  <c:v>78117.898026965835</c:v>
                </c:pt>
                <c:pt idx="1490">
                  <c:v>77371.499940046677</c:v>
                </c:pt>
                <c:pt idx="1491">
                  <c:v>77107.206700333176</c:v>
                </c:pt>
                <c:pt idx="1492">
                  <c:v>77490.409383729755</c:v>
                </c:pt>
                <c:pt idx="1493">
                  <c:v>78393.521470895023</c:v>
                </c:pt>
                <c:pt idx="1494">
                  <c:v>79652.299901710241</c:v>
                </c:pt>
                <c:pt idx="1495">
                  <c:v>81363.116765420957</c:v>
                </c:pt>
                <c:pt idx="1496">
                  <c:v>82959.798170753405</c:v>
                </c:pt>
                <c:pt idx="1497">
                  <c:v>84042.508719490143</c:v>
                </c:pt>
                <c:pt idx="1498">
                  <c:v>84998.07830003227</c:v>
                </c:pt>
                <c:pt idx="1499">
                  <c:v>85188.094916489441</c:v>
                </c:pt>
                <c:pt idx="1500">
                  <c:v>85049.712162237789</c:v>
                </c:pt>
                <c:pt idx="1501">
                  <c:v>84816.651056383445</c:v>
                </c:pt>
                <c:pt idx="1502">
                  <c:v>83568.641346006945</c:v>
                </c:pt>
                <c:pt idx="1503">
                  <c:v>82089.365076376649</c:v>
                </c:pt>
                <c:pt idx="1504">
                  <c:v>80807.071634020249</c:v>
                </c:pt>
                <c:pt idx="1505">
                  <c:v>79429.840670897669</c:v>
                </c:pt>
                <c:pt idx="1506">
                  <c:v>78380.820192066836</c:v>
                </c:pt>
                <c:pt idx="1507">
                  <c:v>77414.974746969223</c:v>
                </c:pt>
                <c:pt idx="1508">
                  <c:v>77067.789468695395</c:v>
                </c:pt>
                <c:pt idx="1509">
                  <c:v>77263.460903403145</c:v>
                </c:pt>
                <c:pt idx="1510">
                  <c:v>77746.472589472512</c:v>
                </c:pt>
                <c:pt idx="1511">
                  <c:v>78831.656122800225</c:v>
                </c:pt>
                <c:pt idx="1512">
                  <c:v>80772.793570710055</c:v>
                </c:pt>
                <c:pt idx="1513">
                  <c:v>82699.525465434956</c:v>
                </c:pt>
                <c:pt idx="1514">
                  <c:v>84390.058675559456</c:v>
                </c:pt>
                <c:pt idx="1515">
                  <c:v>85796.57423676402</c:v>
                </c:pt>
                <c:pt idx="1516">
                  <c:v>86526.437268088135</c:v>
                </c:pt>
                <c:pt idx="1517">
                  <c:v>86375.831346223815</c:v>
                </c:pt>
                <c:pt idx="1518">
                  <c:v>85773.363166632902</c:v>
                </c:pt>
                <c:pt idx="1519">
                  <c:v>84089.85348022313</c:v>
                </c:pt>
                <c:pt idx="1520">
                  <c:v>82626.848969063198</c:v>
                </c:pt>
                <c:pt idx="1521">
                  <c:v>80997.166235143435</c:v>
                </c:pt>
                <c:pt idx="1522">
                  <c:v>79512.274966571698</c:v>
                </c:pt>
                <c:pt idx="1523">
                  <c:v>77960.211987354021</c:v>
                </c:pt>
                <c:pt idx="1524">
                  <c:v>77086.481818513799</c:v>
                </c:pt>
                <c:pt idx="1525">
                  <c:v>76571.282830919707</c:v>
                </c:pt>
                <c:pt idx="1526">
                  <c:v>76581.402588939935</c:v>
                </c:pt>
                <c:pt idx="1527">
                  <c:v>77384.813240965916</c:v>
                </c:pt>
                <c:pt idx="1528">
                  <c:v>78386.923387892093</c:v>
                </c:pt>
                <c:pt idx="1529">
                  <c:v>79579.891674399696</c:v>
                </c:pt>
                <c:pt idx="1530">
                  <c:v>80994.852570631061</c:v>
                </c:pt>
                <c:pt idx="1531">
                  <c:v>82232.821590110558</c:v>
                </c:pt>
                <c:pt idx="1532">
                  <c:v>83263.534336944489</c:v>
                </c:pt>
                <c:pt idx="1533">
                  <c:v>84780.588082547256</c:v>
                </c:pt>
                <c:pt idx="1534">
                  <c:v>85816.32497851715</c:v>
                </c:pt>
                <c:pt idx="1535">
                  <c:v>86612.127979336728</c:v>
                </c:pt>
                <c:pt idx="1536">
                  <c:v>86730.339093957664</c:v>
                </c:pt>
                <c:pt idx="1537">
                  <c:v>85459.988360334784</c:v>
                </c:pt>
                <c:pt idx="1538">
                  <c:v>83613.382484272443</c:v>
                </c:pt>
                <c:pt idx="1539">
                  <c:v>81659.342741503919</c:v>
                </c:pt>
                <c:pt idx="1540">
                  <c:v>80014.617607309294</c:v>
                </c:pt>
                <c:pt idx="1541">
                  <c:v>78629.993914587205</c:v>
                </c:pt>
                <c:pt idx="1542">
                  <c:v>77727.05527746705</c:v>
                </c:pt>
                <c:pt idx="1543">
                  <c:v>77390.911406138868</c:v>
                </c:pt>
                <c:pt idx="1544">
                  <c:v>77163.121809662247</c:v>
                </c:pt>
                <c:pt idx="1545">
                  <c:v>77641.219891546963</c:v>
                </c:pt>
                <c:pt idx="1546">
                  <c:v>79000.581574342796</c:v>
                </c:pt>
                <c:pt idx="1547">
                  <c:v>80783.827828705093</c:v>
                </c:pt>
                <c:pt idx="1548">
                  <c:v>82611.170778313564</c:v>
                </c:pt>
                <c:pt idx="1549">
                  <c:v>84015.912237188997</c:v>
                </c:pt>
                <c:pt idx="1550">
                  <c:v>85797.052817725445</c:v>
                </c:pt>
                <c:pt idx="1551">
                  <c:v>87060.693617892452</c:v>
                </c:pt>
                <c:pt idx="1552">
                  <c:v>87672.2622121975</c:v>
                </c:pt>
                <c:pt idx="1553">
                  <c:v>87361.72867357028</c:v>
                </c:pt>
                <c:pt idx="1554">
                  <c:v>86178.601745352804</c:v>
                </c:pt>
                <c:pt idx="1555">
                  <c:v>84700.607556866147</c:v>
                </c:pt>
                <c:pt idx="1556">
                  <c:v>83144.394819141613</c:v>
                </c:pt>
                <c:pt idx="1557">
                  <c:v>81241.791181408684</c:v>
                </c:pt>
                <c:pt idx="1558">
                  <c:v>79396.971067298742</c:v>
                </c:pt>
                <c:pt idx="1559">
                  <c:v>77582.351318851914</c:v>
                </c:pt>
                <c:pt idx="1560">
                  <c:v>76699.131607868796</c:v>
                </c:pt>
                <c:pt idx="1561">
                  <c:v>76410.861361098141</c:v>
                </c:pt>
                <c:pt idx="1562">
                  <c:v>76416.112612248151</c:v>
                </c:pt>
                <c:pt idx="1563">
                  <c:v>77165.941438654729</c:v>
                </c:pt>
                <c:pt idx="1564">
                  <c:v>77950.574854945546</c:v>
                </c:pt>
                <c:pt idx="1565">
                  <c:v>78590.398520158677</c:v>
                </c:pt>
                <c:pt idx="1566">
                  <c:v>79525.244054952404</c:v>
                </c:pt>
                <c:pt idx="1567">
                  <c:v>80569.638004555265</c:v>
                </c:pt>
                <c:pt idx="1568">
                  <c:v>81852.606012482298</c:v>
                </c:pt>
                <c:pt idx="1569">
                  <c:v>82700.995934892213</c:v>
                </c:pt>
                <c:pt idx="1570">
                  <c:v>83546.813617218082</c:v>
                </c:pt>
                <c:pt idx="1571">
                  <c:v>84412.373351706716</c:v>
                </c:pt>
                <c:pt idx="1572">
                  <c:v>84935.626009348241</c:v>
                </c:pt>
                <c:pt idx="1573">
                  <c:v>84680.994627687323</c:v>
                </c:pt>
                <c:pt idx="1574">
                  <c:v>83726.683251499242</c:v>
                </c:pt>
                <c:pt idx="1575">
                  <c:v>82305.114722936836</c:v>
                </c:pt>
                <c:pt idx="1576">
                  <c:v>80903.043262179359</c:v>
                </c:pt>
                <c:pt idx="1577">
                  <c:v>79034.559990187598</c:v>
                </c:pt>
                <c:pt idx="1578">
                  <c:v>77181.925569962521</c:v>
                </c:pt>
                <c:pt idx="1579">
                  <c:v>76344.994144807686</c:v>
                </c:pt>
                <c:pt idx="1580">
                  <c:v>75787.606841235392</c:v>
                </c:pt>
                <c:pt idx="1581">
                  <c:v>76162.782229560224</c:v>
                </c:pt>
                <c:pt idx="1582">
                  <c:v>76734.893823727878</c:v>
                </c:pt>
                <c:pt idx="1583">
                  <c:v>78249.471257253143</c:v>
                </c:pt>
                <c:pt idx="1584">
                  <c:v>79983.917818913673</c:v>
                </c:pt>
                <c:pt idx="1585">
                  <c:v>81989.667275070999</c:v>
                </c:pt>
                <c:pt idx="1586">
                  <c:v>83708.145709422344</c:v>
                </c:pt>
                <c:pt idx="1587">
                  <c:v>85404.646582741538</c:v>
                </c:pt>
                <c:pt idx="1588">
                  <c:v>86774.641928073906</c:v>
                </c:pt>
                <c:pt idx="1589">
                  <c:v>86677.677449897223</c:v>
                </c:pt>
                <c:pt idx="1590">
                  <c:v>85715.934614056314</c:v>
                </c:pt>
                <c:pt idx="1591">
                  <c:v>83456.838779891026</c:v>
                </c:pt>
                <c:pt idx="1592">
                  <c:v>80829.70989674759</c:v>
                </c:pt>
                <c:pt idx="1593">
                  <c:v>78539.054662562179</c:v>
                </c:pt>
                <c:pt idx="1594">
                  <c:v>77004.08032984173</c:v>
                </c:pt>
                <c:pt idx="1595">
                  <c:v>76202.789396760636</c:v>
                </c:pt>
                <c:pt idx="1596">
                  <c:v>76092.174196973836</c:v>
                </c:pt>
                <c:pt idx="1597">
                  <c:v>76666.317030093924</c:v>
                </c:pt>
                <c:pt idx="1598">
                  <c:v>76966.863392473984</c:v>
                </c:pt>
                <c:pt idx="1599">
                  <c:v>77475.51986139387</c:v>
                </c:pt>
                <c:pt idx="1600">
                  <c:v>78986.022284777209</c:v>
                </c:pt>
                <c:pt idx="1601">
                  <c:v>79461.041850608512</c:v>
                </c:pt>
                <c:pt idx="1602">
                  <c:v>80637.800210255067</c:v>
                </c:pt>
                <c:pt idx="1603">
                  <c:v>81853.59810538817</c:v>
                </c:pt>
                <c:pt idx="1604">
                  <c:v>83200.029129794508</c:v>
                </c:pt>
                <c:pt idx="1605">
                  <c:v>84458.1255726987</c:v>
                </c:pt>
                <c:pt idx="1606">
                  <c:v>84975.132320470002</c:v>
                </c:pt>
                <c:pt idx="1607">
                  <c:v>85119.767439047107</c:v>
                </c:pt>
                <c:pt idx="1608">
                  <c:v>84761.434454788192</c:v>
                </c:pt>
                <c:pt idx="1609">
                  <c:v>83996.047860219551</c:v>
                </c:pt>
                <c:pt idx="1610">
                  <c:v>82910.531282187017</c:v>
                </c:pt>
                <c:pt idx="1611">
                  <c:v>81390.189447710945</c:v>
                </c:pt>
                <c:pt idx="1612">
                  <c:v>79922.868863256837</c:v>
                </c:pt>
                <c:pt idx="1613">
                  <c:v>78150.643422187422</c:v>
                </c:pt>
                <c:pt idx="1614">
                  <c:v>76240.58444588173</c:v>
                </c:pt>
                <c:pt idx="1615">
                  <c:v>74453.55823141741</c:v>
                </c:pt>
                <c:pt idx="1616">
                  <c:v>73463.86246097766</c:v>
                </c:pt>
                <c:pt idx="1617">
                  <c:v>73574.536683162718</c:v>
                </c:pt>
                <c:pt idx="1618">
                  <c:v>73992.353255750233</c:v>
                </c:pt>
                <c:pt idx="1619">
                  <c:v>74837.511960465839</c:v>
                </c:pt>
                <c:pt idx="1620">
                  <c:v>75925.733186059035</c:v>
                </c:pt>
                <c:pt idx="1621">
                  <c:v>77191.080384276502</c:v>
                </c:pt>
                <c:pt idx="1622">
                  <c:v>78554.837040933548</c:v>
                </c:pt>
                <c:pt idx="1623">
                  <c:v>80049.740589509325</c:v>
                </c:pt>
                <c:pt idx="1624">
                  <c:v>80933.027585738586</c:v>
                </c:pt>
                <c:pt idx="1625">
                  <c:v>80903.281959340457</c:v>
                </c:pt>
                <c:pt idx="1626">
                  <c:v>80537.090862194265</c:v>
                </c:pt>
                <c:pt idx="1627">
                  <c:v>79490.005842854371</c:v>
                </c:pt>
                <c:pt idx="1628">
                  <c:v>77755.998178566064</c:v>
                </c:pt>
                <c:pt idx="1629">
                  <c:v>75869.039414063969</c:v>
                </c:pt>
                <c:pt idx="1630">
                  <c:v>74109.185891118716</c:v>
                </c:pt>
                <c:pt idx="1631">
                  <c:v>72111.872274921247</c:v>
                </c:pt>
                <c:pt idx="1632">
                  <c:v>70103.69460770498</c:v>
                </c:pt>
                <c:pt idx="1633">
                  <c:v>68312.037666199962</c:v>
                </c:pt>
                <c:pt idx="1634">
                  <c:v>67192.681814151176</c:v>
                </c:pt>
                <c:pt idx="1635">
                  <c:v>66682.071728406692</c:v>
                </c:pt>
                <c:pt idx="1636">
                  <c:v>66368.761187674929</c:v>
                </c:pt>
                <c:pt idx="1637">
                  <c:v>66327.382864954052</c:v>
                </c:pt>
                <c:pt idx="1638">
                  <c:v>66592.190336790736</c:v>
                </c:pt>
                <c:pt idx="1639">
                  <c:v>67019.189161341259</c:v>
                </c:pt>
                <c:pt idx="1640">
                  <c:v>67741.401974026827</c:v>
                </c:pt>
                <c:pt idx="1641">
                  <c:v>68294.263900662903</c:v>
                </c:pt>
                <c:pt idx="1642">
                  <c:v>68179.523541844639</c:v>
                </c:pt>
                <c:pt idx="1643">
                  <c:v>68044.728189097295</c:v>
                </c:pt>
                <c:pt idx="1644">
                  <c:v>67178.681496356061</c:v>
                </c:pt>
                <c:pt idx="1645">
                  <c:v>65337.637746684515</c:v>
                </c:pt>
                <c:pt idx="1646">
                  <c:v>63644.722905866562</c:v>
                </c:pt>
                <c:pt idx="1647">
                  <c:v>61611.746649169647</c:v>
                </c:pt>
                <c:pt idx="1648">
                  <c:v>59356.702968793732</c:v>
                </c:pt>
                <c:pt idx="1649">
                  <c:v>57466.435069528488</c:v>
                </c:pt>
                <c:pt idx="1650">
                  <c:v>55942.820556911858</c:v>
                </c:pt>
                <c:pt idx="1651">
                  <c:v>54497.467931893123</c:v>
                </c:pt>
                <c:pt idx="1652">
                  <c:v>53727.523541798553</c:v>
                </c:pt>
                <c:pt idx="1653">
                  <c:v>53395.335330574911</c:v>
                </c:pt>
                <c:pt idx="1654">
                  <c:v>53514.949762251243</c:v>
                </c:pt>
                <c:pt idx="1655">
                  <c:v>53962.596127419136</c:v>
                </c:pt>
                <c:pt idx="1656">
                  <c:v>54483.102566527246</c:v>
                </c:pt>
                <c:pt idx="1657">
                  <c:v>55090.132489206946</c:v>
                </c:pt>
                <c:pt idx="1658">
                  <c:v>55966.747609711223</c:v>
                </c:pt>
                <c:pt idx="1659">
                  <c:v>56640.466001190107</c:v>
                </c:pt>
                <c:pt idx="1660">
                  <c:v>57300.789396596199</c:v>
                </c:pt>
                <c:pt idx="1661">
                  <c:v>58311.787121364308</c:v>
                </c:pt>
                <c:pt idx="1662">
                  <c:v>59358.980481048871</c:v>
                </c:pt>
                <c:pt idx="1663">
                  <c:v>60277.696572614572</c:v>
                </c:pt>
                <c:pt idx="1664">
                  <c:v>60834.580883271912</c:v>
                </c:pt>
                <c:pt idx="1665">
                  <c:v>60852.08084343536</c:v>
                </c:pt>
                <c:pt idx="1666">
                  <c:v>60787.634765195755</c:v>
                </c:pt>
                <c:pt idx="1667">
                  <c:v>60417.98500838771</c:v>
                </c:pt>
                <c:pt idx="1668">
                  <c:v>59219.705698472928</c:v>
                </c:pt>
                <c:pt idx="1669">
                  <c:v>58375.170888944565</c:v>
                </c:pt>
                <c:pt idx="1670">
                  <c:v>57247.72215378761</c:v>
                </c:pt>
                <c:pt idx="1671">
                  <c:v>56484.85638539536</c:v>
                </c:pt>
                <c:pt idx="1672">
                  <c:v>55917.590798655139</c:v>
                </c:pt>
                <c:pt idx="1673">
                  <c:v>55680.277578518435</c:v>
                </c:pt>
                <c:pt idx="1674">
                  <c:v>55926.143471640629</c:v>
                </c:pt>
                <c:pt idx="1675">
                  <c:v>56814.660715358899</c:v>
                </c:pt>
                <c:pt idx="1676">
                  <c:v>58311.894577521467</c:v>
                </c:pt>
                <c:pt idx="1677">
                  <c:v>59971.332549416853</c:v>
                </c:pt>
                <c:pt idx="1678">
                  <c:v>61930.014524647726</c:v>
                </c:pt>
                <c:pt idx="1679">
                  <c:v>63723.343275608066</c:v>
                </c:pt>
                <c:pt idx="1680">
                  <c:v>65312.575130267389</c:v>
                </c:pt>
                <c:pt idx="1681">
                  <c:v>66350.071020549905</c:v>
                </c:pt>
                <c:pt idx="1682">
                  <c:v>66651.1930978124</c:v>
                </c:pt>
                <c:pt idx="1683">
                  <c:v>66665.799664545659</c:v>
                </c:pt>
                <c:pt idx="1684">
                  <c:v>65986.595115324351</c:v>
                </c:pt>
                <c:pt idx="1685">
                  <c:v>64975.833433820939</c:v>
                </c:pt>
                <c:pt idx="1686">
                  <c:v>63765.902528952058</c:v>
                </c:pt>
                <c:pt idx="1687">
                  <c:v>62467.079393527791</c:v>
                </c:pt>
                <c:pt idx="1688">
                  <c:v>61382.780823961679</c:v>
                </c:pt>
                <c:pt idx="1689">
                  <c:v>60154.307273619248</c:v>
                </c:pt>
                <c:pt idx="1690">
                  <c:v>59705.292885669282</c:v>
                </c:pt>
                <c:pt idx="1691">
                  <c:v>59372.591892553515</c:v>
                </c:pt>
                <c:pt idx="1692">
                  <c:v>59167.459358739972</c:v>
                </c:pt>
                <c:pt idx="1693">
                  <c:v>59105.571477822225</c:v>
                </c:pt>
                <c:pt idx="1694">
                  <c:v>59646.089508002398</c:v>
                </c:pt>
                <c:pt idx="1695">
                  <c:v>60314.090512509203</c:v>
                </c:pt>
                <c:pt idx="1696">
                  <c:v>61300.187543002736</c:v>
                </c:pt>
                <c:pt idx="1697">
                  <c:v>62444.034215892869</c:v>
                </c:pt>
                <c:pt idx="1698">
                  <c:v>63610.22979405403</c:v>
                </c:pt>
                <c:pt idx="1699">
                  <c:v>64970.053708373016</c:v>
                </c:pt>
                <c:pt idx="1700">
                  <c:v>66129.241623430018</c:v>
                </c:pt>
                <c:pt idx="1701">
                  <c:v>67239.158084973373</c:v>
                </c:pt>
                <c:pt idx="1702">
                  <c:v>67729.331439391652</c:v>
                </c:pt>
                <c:pt idx="1703">
                  <c:v>67683.298308130907</c:v>
                </c:pt>
                <c:pt idx="1704">
                  <c:v>67179.876856853967</c:v>
                </c:pt>
                <c:pt idx="1705">
                  <c:v>66168.800829104686</c:v>
                </c:pt>
                <c:pt idx="1706">
                  <c:v>64796.555142034922</c:v>
                </c:pt>
                <c:pt idx="1707">
                  <c:v>63122.475491507779</c:v>
                </c:pt>
                <c:pt idx="1708">
                  <c:v>61431.542626933362</c:v>
                </c:pt>
                <c:pt idx="1709">
                  <c:v>60004.714989194603</c:v>
                </c:pt>
                <c:pt idx="1710">
                  <c:v>58889.970025619376</c:v>
                </c:pt>
                <c:pt idx="1711">
                  <c:v>58418.05050740311</c:v>
                </c:pt>
                <c:pt idx="1712">
                  <c:v>57944.122099088367</c:v>
                </c:pt>
                <c:pt idx="1713">
                  <c:v>57976.827921545177</c:v>
                </c:pt>
                <c:pt idx="1714">
                  <c:v>58265.689781045701</c:v>
                </c:pt>
                <c:pt idx="1715">
                  <c:v>58198.357407350697</c:v>
                </c:pt>
                <c:pt idx="1716">
                  <c:v>58166.000517176188</c:v>
                </c:pt>
                <c:pt idx="1717">
                  <c:v>58626.087391518784</c:v>
                </c:pt>
                <c:pt idx="1718">
                  <c:v>58990.826439714525</c:v>
                </c:pt>
                <c:pt idx="1719">
                  <c:v>59814.238751965226</c:v>
                </c:pt>
                <c:pt idx="1720">
                  <c:v>60438.941543893365</c:v>
                </c:pt>
                <c:pt idx="1721">
                  <c:v>61457.435081161246</c:v>
                </c:pt>
                <c:pt idx="1722">
                  <c:v>62665.151767933268</c:v>
                </c:pt>
                <c:pt idx="1723">
                  <c:v>63440.400753385846</c:v>
                </c:pt>
                <c:pt idx="1724">
                  <c:v>63698.944876149551</c:v>
                </c:pt>
                <c:pt idx="1725">
                  <c:v>63746.06530276945</c:v>
                </c:pt>
                <c:pt idx="1726">
                  <c:v>63024.330315445921</c:v>
                </c:pt>
                <c:pt idx="1727">
                  <c:v>61732.361336730035</c:v>
                </c:pt>
                <c:pt idx="1728">
                  <c:v>60404.588921356459</c:v>
                </c:pt>
                <c:pt idx="1729">
                  <c:v>58954.977646862251</c:v>
                </c:pt>
                <c:pt idx="1730">
                  <c:v>57644.641351781545</c:v>
                </c:pt>
                <c:pt idx="1731">
                  <c:v>56528.241014025079</c:v>
                </c:pt>
                <c:pt idx="1732">
                  <c:v>55683.347753622875</c:v>
                </c:pt>
                <c:pt idx="1733">
                  <c:v>55114.872141059401</c:v>
                </c:pt>
                <c:pt idx="1734">
                  <c:v>54849.732546375621</c:v>
                </c:pt>
                <c:pt idx="1735">
                  <c:v>54684.990130204991</c:v>
                </c:pt>
                <c:pt idx="1736">
                  <c:v>55130.69379414487</c:v>
                </c:pt>
                <c:pt idx="1737">
                  <c:v>55768.210676571325</c:v>
                </c:pt>
                <c:pt idx="1738">
                  <c:v>56548.969271327056</c:v>
                </c:pt>
                <c:pt idx="1739">
                  <c:v>57355.273328812698</c:v>
                </c:pt>
                <c:pt idx="1740">
                  <c:v>57950.924512044097</c:v>
                </c:pt>
                <c:pt idx="1741">
                  <c:v>58760.472631336743</c:v>
                </c:pt>
                <c:pt idx="1742">
                  <c:v>59410.020005198305</c:v>
                </c:pt>
                <c:pt idx="1743">
                  <c:v>60093.508413544936</c:v>
                </c:pt>
                <c:pt idx="1744">
                  <c:v>60354.777594190171</c:v>
                </c:pt>
                <c:pt idx="1745">
                  <c:v>60303.550998780898</c:v>
                </c:pt>
                <c:pt idx="1746">
                  <c:v>60287.391882696531</c:v>
                </c:pt>
                <c:pt idx="1747">
                  <c:v>60337.540091317314</c:v>
                </c:pt>
                <c:pt idx="1748">
                  <c:v>59694.025959986655</c:v>
                </c:pt>
                <c:pt idx="1749">
                  <c:v>59116.668627884144</c:v>
                </c:pt>
                <c:pt idx="1750">
                  <c:v>58563.865832442934</c:v>
                </c:pt>
                <c:pt idx="1751">
                  <c:v>57612.790288669625</c:v>
                </c:pt>
                <c:pt idx="1752">
                  <c:v>56607.100635465045</c:v>
                </c:pt>
                <c:pt idx="1753">
                  <c:v>55078.842046810198</c:v>
                </c:pt>
                <c:pt idx="1754">
                  <c:v>54079.802299323776</c:v>
                </c:pt>
                <c:pt idx="1755">
                  <c:v>52972.788950982744</c:v>
                </c:pt>
                <c:pt idx="1756">
                  <c:v>51964.088885152443</c:v>
                </c:pt>
                <c:pt idx="1757">
                  <c:v>51666.862410034933</c:v>
                </c:pt>
                <c:pt idx="1758">
                  <c:v>51327.266551301851</c:v>
                </c:pt>
                <c:pt idx="1759">
                  <c:v>51282.533060556998</c:v>
                </c:pt>
                <c:pt idx="1760">
                  <c:v>51784.332792095207</c:v>
                </c:pt>
                <c:pt idx="1761">
                  <c:v>52032.918295882388</c:v>
                </c:pt>
                <c:pt idx="1762">
                  <c:v>52621.482293855654</c:v>
                </c:pt>
                <c:pt idx="1763">
                  <c:v>53154.86176085745</c:v>
                </c:pt>
                <c:pt idx="1764">
                  <c:v>54030.388343720377</c:v>
                </c:pt>
                <c:pt idx="1765">
                  <c:v>54880.402664521491</c:v>
                </c:pt>
                <c:pt idx="1766">
                  <c:v>55441.35806694418</c:v>
                </c:pt>
                <c:pt idx="1767">
                  <c:v>55952.46271508374</c:v>
                </c:pt>
                <c:pt idx="1768">
                  <c:v>56075.928430168715</c:v>
                </c:pt>
                <c:pt idx="1769">
                  <c:v>55789.15111799258</c:v>
                </c:pt>
                <c:pt idx="1770">
                  <c:v>55251.515999757845</c:v>
                </c:pt>
                <c:pt idx="1771">
                  <c:v>54449.810140055168</c:v>
                </c:pt>
                <c:pt idx="1772">
                  <c:v>53617.25935180331</c:v>
                </c:pt>
                <c:pt idx="1773">
                  <c:v>52460.402583893469</c:v>
                </c:pt>
                <c:pt idx="1774">
                  <c:v>51606.127106166146</c:v>
                </c:pt>
                <c:pt idx="1775">
                  <c:v>50570.087225611482</c:v>
                </c:pt>
                <c:pt idx="1776">
                  <c:v>49615.828783577366</c:v>
                </c:pt>
                <c:pt idx="1777">
                  <c:v>48938.171894421823</c:v>
                </c:pt>
                <c:pt idx="1778">
                  <c:v>48493.044320956396</c:v>
                </c:pt>
                <c:pt idx="1779">
                  <c:v>47896.376741610977</c:v>
                </c:pt>
                <c:pt idx="1780">
                  <c:v>47560.773184106969</c:v>
                </c:pt>
                <c:pt idx="1781">
                  <c:v>47417.92187571049</c:v>
                </c:pt>
                <c:pt idx="1782">
                  <c:v>47600.098649101921</c:v>
                </c:pt>
                <c:pt idx="1783">
                  <c:v>47758.180616550992</c:v>
                </c:pt>
                <c:pt idx="1784">
                  <c:v>48130.059168390631</c:v>
                </c:pt>
                <c:pt idx="1785">
                  <c:v>48423.35882237483</c:v>
                </c:pt>
                <c:pt idx="1786">
                  <c:v>49080.244173940242</c:v>
                </c:pt>
                <c:pt idx="1787">
                  <c:v>49672.86716697902</c:v>
                </c:pt>
                <c:pt idx="1788">
                  <c:v>50202.354125772508</c:v>
                </c:pt>
                <c:pt idx="1789">
                  <c:v>50570.335512647143</c:v>
                </c:pt>
                <c:pt idx="1790">
                  <c:v>50489.096645942103</c:v>
                </c:pt>
                <c:pt idx="1791">
                  <c:v>50426.572751261301</c:v>
                </c:pt>
                <c:pt idx="1792">
                  <c:v>49652.672975792084</c:v>
                </c:pt>
                <c:pt idx="1793">
                  <c:v>48937.835638656827</c:v>
                </c:pt>
                <c:pt idx="1794">
                  <c:v>47912.866514428177</c:v>
                </c:pt>
                <c:pt idx="1795">
                  <c:v>46583.29111485224</c:v>
                </c:pt>
                <c:pt idx="1796">
                  <c:v>45503.355248478365</c:v>
                </c:pt>
                <c:pt idx="1797">
                  <c:v>44412.591554423314</c:v>
                </c:pt>
                <c:pt idx="1798">
                  <c:v>43589.076614685458</c:v>
                </c:pt>
                <c:pt idx="1799">
                  <c:v>42934.194102068999</c:v>
                </c:pt>
                <c:pt idx="1800">
                  <c:v>42426.225405392252</c:v>
                </c:pt>
                <c:pt idx="1801">
                  <c:v>41907.372107752897</c:v>
                </c:pt>
                <c:pt idx="1802">
                  <c:v>41669.259168622222</c:v>
                </c:pt>
                <c:pt idx="1803">
                  <c:v>41692.144997818708</c:v>
                </c:pt>
                <c:pt idx="1804">
                  <c:v>41632.688986228517</c:v>
                </c:pt>
                <c:pt idx="1805">
                  <c:v>41716.92423574796</c:v>
                </c:pt>
                <c:pt idx="1806">
                  <c:v>41758.160689441924</c:v>
                </c:pt>
                <c:pt idx="1807">
                  <c:v>41873.611359270566</c:v>
                </c:pt>
                <c:pt idx="1808">
                  <c:v>41899.904634862818</c:v>
                </c:pt>
                <c:pt idx="1809">
                  <c:v>42136.939827195871</c:v>
                </c:pt>
                <c:pt idx="1810">
                  <c:v>42194.334873151805</c:v>
                </c:pt>
                <c:pt idx="1811">
                  <c:v>42364.127793573811</c:v>
                </c:pt>
                <c:pt idx="1812">
                  <c:v>42366.337952674352</c:v>
                </c:pt>
                <c:pt idx="1813">
                  <c:v>42396.85991366551</c:v>
                </c:pt>
                <c:pt idx="1814">
                  <c:v>42314.769399674573</c:v>
                </c:pt>
                <c:pt idx="1815">
                  <c:v>42133.082096369166</c:v>
                </c:pt>
                <c:pt idx="1816">
                  <c:v>41795.21076235739</c:v>
                </c:pt>
                <c:pt idx="1817">
                  <c:v>41321.562197687883</c:v>
                </c:pt>
                <c:pt idx="1818">
                  <c:v>40493.636629612185</c:v>
                </c:pt>
                <c:pt idx="1819">
                  <c:v>39506.019539399313</c:v>
                </c:pt>
                <c:pt idx="1820">
                  <c:v>38612.104803150076</c:v>
                </c:pt>
                <c:pt idx="1821">
                  <c:v>37902.353638703738</c:v>
                </c:pt>
                <c:pt idx="1822">
                  <c:v>37259.294362426685</c:v>
                </c:pt>
                <c:pt idx="1823">
                  <c:v>36773.631764183061</c:v>
                </c:pt>
                <c:pt idx="1824">
                  <c:v>36624.325022512363</c:v>
                </c:pt>
                <c:pt idx="1825">
                  <c:v>36590.820347369263</c:v>
                </c:pt>
                <c:pt idx="1826">
                  <c:v>36814.694882436052</c:v>
                </c:pt>
                <c:pt idx="1827">
                  <c:v>37150.102714341992</c:v>
                </c:pt>
                <c:pt idx="1828">
                  <c:v>36465.546184975792</c:v>
                </c:pt>
                <c:pt idx="1829">
                  <c:v>38044.996682753437</c:v>
                </c:pt>
                <c:pt idx="1830">
                  <c:v>38293.330851473555</c:v>
                </c:pt>
                <c:pt idx="1831">
                  <c:v>38618.38422416785</c:v>
                </c:pt>
                <c:pt idx="1832">
                  <c:v>39047.972474454313</c:v>
                </c:pt>
                <c:pt idx="1833">
                  <c:v>39366.299622232451</c:v>
                </c:pt>
                <c:pt idx="1834">
                  <c:v>39599.072102613398</c:v>
                </c:pt>
                <c:pt idx="1835">
                  <c:v>39849.158376163512</c:v>
                </c:pt>
                <c:pt idx="1836">
                  <c:v>40120.686155401374</c:v>
                </c:pt>
                <c:pt idx="1837">
                  <c:v>40320.951012658727</c:v>
                </c:pt>
                <c:pt idx="1838">
                  <c:v>40465.298644701739</c:v>
                </c:pt>
                <c:pt idx="1839">
                  <c:v>40586.355704378628</c:v>
                </c:pt>
                <c:pt idx="1840">
                  <c:v>40527.118980740779</c:v>
                </c:pt>
                <c:pt idx="1841">
                  <c:v>40212.881281353868</c:v>
                </c:pt>
                <c:pt idx="1842">
                  <c:v>39601.640100604876</c:v>
                </c:pt>
                <c:pt idx="1843">
                  <c:v>39155.972863523493</c:v>
                </c:pt>
                <c:pt idx="1844">
                  <c:v>38559.429862917073</c:v>
                </c:pt>
                <c:pt idx="1845">
                  <c:v>38009.916678696907</c:v>
                </c:pt>
                <c:pt idx="1846">
                  <c:v>37441.624897442402</c:v>
                </c:pt>
                <c:pt idx="1847">
                  <c:v>37183.516031055326</c:v>
                </c:pt>
                <c:pt idx="1848">
                  <c:v>36884.270172536722</c:v>
                </c:pt>
                <c:pt idx="1849">
                  <c:v>36566.601453275238</c:v>
                </c:pt>
                <c:pt idx="1850">
                  <c:v>36311.657287231275</c:v>
                </c:pt>
                <c:pt idx="1851">
                  <c:v>36281.193503622206</c:v>
                </c:pt>
                <c:pt idx="1852">
                  <c:v>36259.767240216381</c:v>
                </c:pt>
                <c:pt idx="1853">
                  <c:v>36583.883179111253</c:v>
                </c:pt>
                <c:pt idx="1854">
                  <c:v>36804.381015964296</c:v>
                </c:pt>
                <c:pt idx="1855">
                  <c:v>36965.213526820997</c:v>
                </c:pt>
                <c:pt idx="1856">
                  <c:v>37326.23900512416</c:v>
                </c:pt>
                <c:pt idx="1857">
                  <c:v>37465.286172570355</c:v>
                </c:pt>
                <c:pt idx="1858">
                  <c:v>37524.956964248486</c:v>
                </c:pt>
                <c:pt idx="1859">
                  <c:v>37352.594126694385</c:v>
                </c:pt>
                <c:pt idx="1860">
                  <c:v>37173.544055653038</c:v>
                </c:pt>
                <c:pt idx="1861">
                  <c:v>36908.153705129378</c:v>
                </c:pt>
                <c:pt idx="1862">
                  <c:v>36562.428876435093</c:v>
                </c:pt>
                <c:pt idx="1863">
                  <c:v>36046.188998790356</c:v>
                </c:pt>
                <c:pt idx="1864">
                  <c:v>35419.183346547325</c:v>
                </c:pt>
                <c:pt idx="1865">
                  <c:v>34781.067276034017</c:v>
                </c:pt>
                <c:pt idx="1866">
                  <c:v>34223.056211346542</c:v>
                </c:pt>
                <c:pt idx="1867">
                  <c:v>33388.835515968487</c:v>
                </c:pt>
                <c:pt idx="1868">
                  <c:v>32726.818110294542</c:v>
                </c:pt>
                <c:pt idx="1869">
                  <c:v>32017.946236652002</c:v>
                </c:pt>
                <c:pt idx="1870">
                  <c:v>31444.614031631609</c:v>
                </c:pt>
                <c:pt idx="1871">
                  <c:v>30993.304938032128</c:v>
                </c:pt>
                <c:pt idx="1872">
                  <c:v>30675.544235988476</c:v>
                </c:pt>
                <c:pt idx="1873">
                  <c:v>30243.541956551973</c:v>
                </c:pt>
                <c:pt idx="1874">
                  <c:v>29929.775664718007</c:v>
                </c:pt>
                <c:pt idx="1875">
                  <c:v>29708.720359549086</c:v>
                </c:pt>
                <c:pt idx="1876">
                  <c:v>29595.92529505421</c:v>
                </c:pt>
                <c:pt idx="1877">
                  <c:v>29584.813673338751</c:v>
                </c:pt>
                <c:pt idx="1878">
                  <c:v>29483.840662953156</c:v>
                </c:pt>
                <c:pt idx="1879">
                  <c:v>29615.487114757459</c:v>
                </c:pt>
                <c:pt idx="1880">
                  <c:v>29634.84353863421</c:v>
                </c:pt>
                <c:pt idx="1881">
                  <c:v>29670.466671049537</c:v>
                </c:pt>
                <c:pt idx="1882">
                  <c:v>29607.483685661908</c:v>
                </c:pt>
                <c:pt idx="1883">
                  <c:v>29543.597912920068</c:v>
                </c:pt>
                <c:pt idx="1884">
                  <c:v>29435.541734429647</c:v>
                </c:pt>
                <c:pt idx="1885">
                  <c:v>29169.709181863545</c:v>
                </c:pt>
                <c:pt idx="1886">
                  <c:v>28904.471381914042</c:v>
                </c:pt>
                <c:pt idx="1887">
                  <c:v>28418.035020965999</c:v>
                </c:pt>
                <c:pt idx="1888">
                  <c:v>27952.125223398889</c:v>
                </c:pt>
                <c:pt idx="1889">
                  <c:v>27485.135146720037</c:v>
                </c:pt>
                <c:pt idx="1890">
                  <c:v>26986.544602863891</c:v>
                </c:pt>
                <c:pt idx="1891">
                  <c:v>26426.959078228287</c:v>
                </c:pt>
                <c:pt idx="1892">
                  <c:v>25904.905584350025</c:v>
                </c:pt>
                <c:pt idx="1893">
                  <c:v>25466.999002904191</c:v>
                </c:pt>
                <c:pt idx="1894">
                  <c:v>25032.39962787916</c:v>
                </c:pt>
                <c:pt idx="1895">
                  <c:v>24548.240111040457</c:v>
                </c:pt>
                <c:pt idx="1896">
                  <c:v>24133.547552203974</c:v>
                </c:pt>
                <c:pt idx="1897">
                  <c:v>23824.82021775706</c:v>
                </c:pt>
                <c:pt idx="1898">
                  <c:v>23460.021220308427</c:v>
                </c:pt>
                <c:pt idx="1899">
                  <c:v>23288.559370386462</c:v>
                </c:pt>
                <c:pt idx="1900">
                  <c:v>23094.671555371413</c:v>
                </c:pt>
                <c:pt idx="1901">
                  <c:v>22954.788274017526</c:v>
                </c:pt>
                <c:pt idx="1902">
                  <c:v>22820.452148997818</c:v>
                </c:pt>
                <c:pt idx="1903">
                  <c:v>22705.950896796236</c:v>
                </c:pt>
                <c:pt idx="1904">
                  <c:v>22620.74759729546</c:v>
                </c:pt>
                <c:pt idx="1905">
                  <c:v>22542.421794293688</c:v>
                </c:pt>
                <c:pt idx="1906">
                  <c:v>22445.94104847324</c:v>
                </c:pt>
                <c:pt idx="1907">
                  <c:v>22259.230501423048</c:v>
                </c:pt>
                <c:pt idx="1908">
                  <c:v>22104.420679190378</c:v>
                </c:pt>
                <c:pt idx="1909">
                  <c:v>22037.022551831215</c:v>
                </c:pt>
                <c:pt idx="1910">
                  <c:v>21889.84211086962</c:v>
                </c:pt>
                <c:pt idx="1911">
                  <c:v>21833.743360898829</c:v>
                </c:pt>
                <c:pt idx="1912">
                  <c:v>21557.80103221245</c:v>
                </c:pt>
                <c:pt idx="1913">
                  <c:v>21409.614127395336</c:v>
                </c:pt>
                <c:pt idx="1914">
                  <c:v>21155.165740508965</c:v>
                </c:pt>
                <c:pt idx="1915">
                  <c:v>20746.178270405751</c:v>
                </c:pt>
                <c:pt idx="1916">
                  <c:v>20415.603091455647</c:v>
                </c:pt>
                <c:pt idx="1917">
                  <c:v>20109.956568500122</c:v>
                </c:pt>
                <c:pt idx="1918">
                  <c:v>19811.217272561273</c:v>
                </c:pt>
                <c:pt idx="1919">
                  <c:v>19464.871687882667</c:v>
                </c:pt>
                <c:pt idx="1920">
                  <c:v>19185.328686974575</c:v>
                </c:pt>
                <c:pt idx="1921">
                  <c:v>18855.965764267905</c:v>
                </c:pt>
                <c:pt idx="1922">
                  <c:v>18481.102687522176</c:v>
                </c:pt>
                <c:pt idx="1923">
                  <c:v>18122.51208021172</c:v>
                </c:pt>
                <c:pt idx="1924">
                  <c:v>17860.289432820151</c:v>
                </c:pt>
                <c:pt idx="1925">
                  <c:v>17574.86414295849</c:v>
                </c:pt>
                <c:pt idx="1926">
                  <c:v>17283.970316411975</c:v>
                </c:pt>
                <c:pt idx="1927">
                  <c:v>17031.035739600131</c:v>
                </c:pt>
                <c:pt idx="1928">
                  <c:v>16825.51698334379</c:v>
                </c:pt>
                <c:pt idx="1929">
                  <c:v>16598.278040753245</c:v>
                </c:pt>
                <c:pt idx="1930">
                  <c:v>16424.211334891395</c:v>
                </c:pt>
                <c:pt idx="1931">
                  <c:v>16260.050635147079</c:v>
                </c:pt>
                <c:pt idx="1932">
                  <c:v>16098.3765058463</c:v>
                </c:pt>
                <c:pt idx="1933">
                  <c:v>15936.051691731675</c:v>
                </c:pt>
                <c:pt idx="1934">
                  <c:v>15903.661543496073</c:v>
                </c:pt>
                <c:pt idx="1935">
                  <c:v>15797.029072935542</c:v>
                </c:pt>
                <c:pt idx="1936">
                  <c:v>15708.19458821298</c:v>
                </c:pt>
                <c:pt idx="1937">
                  <c:v>15592.005277172335</c:v>
                </c:pt>
                <c:pt idx="1938">
                  <c:v>15478.49827322107</c:v>
                </c:pt>
                <c:pt idx="1939">
                  <c:v>15438.739729316867</c:v>
                </c:pt>
                <c:pt idx="1940">
                  <c:v>15340.232078417619</c:v>
                </c:pt>
                <c:pt idx="1941">
                  <c:v>15180.335298597218</c:v>
                </c:pt>
                <c:pt idx="1942">
                  <c:v>14987.635982984017</c:v>
                </c:pt>
                <c:pt idx="1943">
                  <c:v>14843.214105540857</c:v>
                </c:pt>
                <c:pt idx="1944">
                  <c:v>14649.928542308257</c:v>
                </c:pt>
                <c:pt idx="1945">
                  <c:v>14388.422083887019</c:v>
                </c:pt>
                <c:pt idx="1946">
                  <c:v>14177.631257457666</c:v>
                </c:pt>
                <c:pt idx="1947">
                  <c:v>13916.291049858461</c:v>
                </c:pt>
                <c:pt idx="1948">
                  <c:v>13719.544271385264</c:v>
                </c:pt>
                <c:pt idx="1949">
                  <c:v>13497.001464874502</c:v>
                </c:pt>
                <c:pt idx="1950">
                  <c:v>13221.244191641765</c:v>
                </c:pt>
                <c:pt idx="1951">
                  <c:v>13067.751147442756</c:v>
                </c:pt>
                <c:pt idx="1952">
                  <c:v>12856.724577430226</c:v>
                </c:pt>
                <c:pt idx="1953">
                  <c:v>12656.882637366318</c:v>
                </c:pt>
                <c:pt idx="1954">
                  <c:v>12530.194667133557</c:v>
                </c:pt>
                <c:pt idx="1955">
                  <c:v>12366.477536996257</c:v>
                </c:pt>
                <c:pt idx="1956">
                  <c:v>12235.152223848059</c:v>
                </c:pt>
                <c:pt idx="1957">
                  <c:v>12096.733614422608</c:v>
                </c:pt>
                <c:pt idx="1958">
                  <c:v>12019.178408559113</c:v>
                </c:pt>
                <c:pt idx="1959">
                  <c:v>11886.778447756871</c:v>
                </c:pt>
                <c:pt idx="1960">
                  <c:v>11823.037326305739</c:v>
                </c:pt>
                <c:pt idx="1961">
                  <c:v>11770.995951092778</c:v>
                </c:pt>
                <c:pt idx="1962">
                  <c:v>11713.367869449494</c:v>
                </c:pt>
                <c:pt idx="1963">
                  <c:v>11658.095097840498</c:v>
                </c:pt>
                <c:pt idx="1964">
                  <c:v>11578.902781069793</c:v>
                </c:pt>
                <c:pt idx="1965">
                  <c:v>11594.684080743051</c:v>
                </c:pt>
                <c:pt idx="1966">
                  <c:v>11485.920998796229</c:v>
                </c:pt>
                <c:pt idx="1967">
                  <c:v>11466.905201375479</c:v>
                </c:pt>
                <c:pt idx="1968">
                  <c:v>11290.12320786998</c:v>
                </c:pt>
                <c:pt idx="1969">
                  <c:v>11231.635374371601</c:v>
                </c:pt>
                <c:pt idx="1970">
                  <c:v>11099.893921586425</c:v>
                </c:pt>
                <c:pt idx="1971">
                  <c:v>10932.052520869303</c:v>
                </c:pt>
                <c:pt idx="1972">
                  <c:v>10800.442990630147</c:v>
                </c:pt>
                <c:pt idx="1973">
                  <c:v>10588.285547236688</c:v>
                </c:pt>
                <c:pt idx="1974">
                  <c:v>10409.177544226819</c:v>
                </c:pt>
                <c:pt idx="1975">
                  <c:v>10201.964098825762</c:v>
                </c:pt>
                <c:pt idx="1976">
                  <c:v>10010.892530050283</c:v>
                </c:pt>
                <c:pt idx="1977">
                  <c:v>9872.5073621961401</c:v>
                </c:pt>
                <c:pt idx="1978">
                  <c:v>9673.8318531335208</c:v>
                </c:pt>
                <c:pt idx="1979">
                  <c:v>9580.6499598107348</c:v>
                </c:pt>
                <c:pt idx="1980">
                  <c:v>9468.4857014053505</c:v>
                </c:pt>
                <c:pt idx="1981">
                  <c:v>9270.7426553414953</c:v>
                </c:pt>
                <c:pt idx="1982">
                  <c:v>9211.6723578432029</c:v>
                </c:pt>
                <c:pt idx="1983">
                  <c:v>9063.9137380020602</c:v>
                </c:pt>
                <c:pt idx="1984">
                  <c:v>8965.4536060695409</c:v>
                </c:pt>
                <c:pt idx="1985">
                  <c:v>8905.8439152471019</c:v>
                </c:pt>
                <c:pt idx="1986">
                  <c:v>8823.1427765303088</c:v>
                </c:pt>
                <c:pt idx="1987">
                  <c:v>8740.3453332287481</c:v>
                </c:pt>
                <c:pt idx="1988">
                  <c:v>8690.8483695392388</c:v>
                </c:pt>
                <c:pt idx="1989">
                  <c:v>8666.4249995020255</c:v>
                </c:pt>
                <c:pt idx="1990">
                  <c:v>8611.0531549529042</c:v>
                </c:pt>
                <c:pt idx="1991">
                  <c:v>8573.3126089199377</c:v>
                </c:pt>
                <c:pt idx="1992">
                  <c:v>8536.35519026779</c:v>
                </c:pt>
                <c:pt idx="1993">
                  <c:v>8123.9908665364619</c:v>
                </c:pt>
                <c:pt idx="1994">
                  <c:v>8472.6468256322933</c:v>
                </c:pt>
                <c:pt idx="1995">
                  <c:v>8351.6778599244171</c:v>
                </c:pt>
                <c:pt idx="1996">
                  <c:v>8294.6332252100783</c:v>
                </c:pt>
                <c:pt idx="1997">
                  <c:v>8154.8160513371458</c:v>
                </c:pt>
                <c:pt idx="1998">
                  <c:v>8048.0947688589222</c:v>
                </c:pt>
                <c:pt idx="1999">
                  <c:v>7938.2328685586053</c:v>
                </c:pt>
                <c:pt idx="2000">
                  <c:v>7772.8086573979208</c:v>
                </c:pt>
                <c:pt idx="2001">
                  <c:v>7593.8664409174307</c:v>
                </c:pt>
                <c:pt idx="2002">
                  <c:v>7412.5900341127499</c:v>
                </c:pt>
                <c:pt idx="2003">
                  <c:v>7261.9567596951701</c:v>
                </c:pt>
                <c:pt idx="2004">
                  <c:v>7152.7095748125466</c:v>
                </c:pt>
                <c:pt idx="2005">
                  <c:v>6952.6104357291042</c:v>
                </c:pt>
                <c:pt idx="2006">
                  <c:v>6877.64503470421</c:v>
                </c:pt>
                <c:pt idx="2007">
                  <c:v>6743.2071719762434</c:v>
                </c:pt>
                <c:pt idx="2008">
                  <c:v>6660.8101215948354</c:v>
                </c:pt>
                <c:pt idx="2009">
                  <c:v>6535.8289191074018</c:v>
                </c:pt>
                <c:pt idx="2010">
                  <c:v>6428.8004105590508</c:v>
                </c:pt>
                <c:pt idx="2011">
                  <c:v>6365.2733176948459</c:v>
                </c:pt>
                <c:pt idx="2012">
                  <c:v>6317.2502009181208</c:v>
                </c:pt>
                <c:pt idx="2013">
                  <c:v>6240.1847769949482</c:v>
                </c:pt>
                <c:pt idx="2014">
                  <c:v>6169.2085862231634</c:v>
                </c:pt>
                <c:pt idx="2015">
                  <c:v>6142.8111139543325</c:v>
                </c:pt>
                <c:pt idx="2016">
                  <c:v>6074.4977408646755</c:v>
                </c:pt>
                <c:pt idx="2017">
                  <c:v>6006.3184027473408</c:v>
                </c:pt>
                <c:pt idx="2018">
                  <c:v>5940.3355334251455</c:v>
                </c:pt>
                <c:pt idx="2019">
                  <c:v>5874.1372883237318</c:v>
                </c:pt>
                <c:pt idx="2020">
                  <c:v>5846.4107829179966</c:v>
                </c:pt>
                <c:pt idx="2021">
                  <c:v>5789.4113889119244</c:v>
                </c:pt>
                <c:pt idx="2022">
                  <c:v>5683.846786269517</c:v>
                </c:pt>
                <c:pt idx="2023">
                  <c:v>5600.4708934163255</c:v>
                </c:pt>
                <c:pt idx="2024">
                  <c:v>5416.7584563524915</c:v>
                </c:pt>
                <c:pt idx="2025">
                  <c:v>5270.9529379317801</c:v>
                </c:pt>
                <c:pt idx="2026">
                  <c:v>5131.2537360604802</c:v>
                </c:pt>
                <c:pt idx="2027">
                  <c:v>4966.9439036976873</c:v>
                </c:pt>
                <c:pt idx="2028">
                  <c:v>4852.6438932887731</c:v>
                </c:pt>
                <c:pt idx="2029">
                  <c:v>4749.520567903106</c:v>
                </c:pt>
                <c:pt idx="2030">
                  <c:v>4651.7530488961193</c:v>
                </c:pt>
                <c:pt idx="2031">
                  <c:v>4636.1209665052129</c:v>
                </c:pt>
                <c:pt idx="2032">
                  <c:v>4500.7546180373301</c:v>
                </c:pt>
                <c:pt idx="2033">
                  <c:v>4406.3287144843671</c:v>
                </c:pt>
                <c:pt idx="2034">
                  <c:v>4360.0139093443195</c:v>
                </c:pt>
                <c:pt idx="2035">
                  <c:v>4335.2042291753996</c:v>
                </c:pt>
                <c:pt idx="2036">
                  <c:v>4309.1899598438104</c:v>
                </c:pt>
                <c:pt idx="2037">
                  <c:v>4256.6032768093828</c:v>
                </c:pt>
                <c:pt idx="2038">
                  <c:v>4199.7943489337167</c:v>
                </c:pt>
                <c:pt idx="2039">
                  <c:v>4122.3997980964568</c:v>
                </c:pt>
                <c:pt idx="2040">
                  <c:v>4012.5736447928266</c:v>
                </c:pt>
                <c:pt idx="2041">
                  <c:v>3912.3768379953099</c:v>
                </c:pt>
                <c:pt idx="2042">
                  <c:v>3781.535628089428</c:v>
                </c:pt>
                <c:pt idx="2043">
                  <c:v>3645.7229963124023</c:v>
                </c:pt>
                <c:pt idx="2044">
                  <c:v>3542.6674434768333</c:v>
                </c:pt>
                <c:pt idx="2045">
                  <c:v>3445.3474054257758</c:v>
                </c:pt>
                <c:pt idx="2046">
                  <c:v>3363.8453103875599</c:v>
                </c:pt>
                <c:pt idx="2047">
                  <c:v>3328.0076250134171</c:v>
                </c:pt>
              </c:numCache>
            </c:numRef>
          </c:yVal>
          <c:smooth val="0"/>
        </c:ser>
        <c:ser>
          <c:idx val="8"/>
          <c:order val="4"/>
          <c:tx>
            <c:strRef>
              <c:f>data!$AB$6</c:f>
              <c:strCache>
                <c:ptCount val="1"/>
                <c:pt idx="0">
                  <c:v>constant removed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data!$AB$7:$AB$2054</c:f>
              <c:numCache>
                <c:formatCode>General</c:formatCode>
                <c:ptCount val="20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3.5710185244504151</c:v>
                </c:pt>
                <c:pt idx="9">
                  <c:v>0</c:v>
                </c:pt>
                <c:pt idx="10">
                  <c:v>0.90970766569440098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0.38157995464243299</c:v>
                </c:pt>
                <c:pt idx="16">
                  <c:v>0</c:v>
                </c:pt>
                <c:pt idx="17">
                  <c:v>4.004174203499292</c:v>
                </c:pt>
                <c:pt idx="18">
                  <c:v>1.5925327698620748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0.60455460264345806</c:v>
                </c:pt>
                <c:pt idx="23">
                  <c:v>2.6462909569488993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3.3318495622958553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3.1193740062183304</c:v>
                </c:pt>
                <c:pt idx="50">
                  <c:v>3.6900117170906812</c:v>
                </c:pt>
                <c:pt idx="51">
                  <c:v>0</c:v>
                </c:pt>
                <c:pt idx="52">
                  <c:v>0</c:v>
                </c:pt>
                <c:pt idx="53">
                  <c:v>3.7223960663937214</c:v>
                </c:pt>
                <c:pt idx="54">
                  <c:v>0</c:v>
                </c:pt>
                <c:pt idx="55">
                  <c:v>0</c:v>
                </c:pt>
                <c:pt idx="56">
                  <c:v>4.2026474693013851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0.65669747599248662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1.121489550181086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6.602460589019846</c:v>
                </c:pt>
                <c:pt idx="95">
                  <c:v>4.4624768218251942</c:v>
                </c:pt>
                <c:pt idx="96">
                  <c:v>0</c:v>
                </c:pt>
                <c:pt idx="97">
                  <c:v>0</c:v>
                </c:pt>
                <c:pt idx="98">
                  <c:v>2.8038671115080627</c:v>
                </c:pt>
                <c:pt idx="99">
                  <c:v>0</c:v>
                </c:pt>
                <c:pt idx="100">
                  <c:v>0</c:v>
                </c:pt>
                <c:pt idx="101">
                  <c:v>1.2795294372945039</c:v>
                </c:pt>
                <c:pt idx="102">
                  <c:v>6.4059141182200117</c:v>
                </c:pt>
                <c:pt idx="103">
                  <c:v>0.55976380044627128</c:v>
                </c:pt>
                <c:pt idx="104">
                  <c:v>0</c:v>
                </c:pt>
                <c:pt idx="105">
                  <c:v>0</c:v>
                </c:pt>
                <c:pt idx="106">
                  <c:v>0.61778271455612632</c:v>
                </c:pt>
                <c:pt idx="107">
                  <c:v>0</c:v>
                </c:pt>
                <c:pt idx="108">
                  <c:v>0</c:v>
                </c:pt>
                <c:pt idx="109">
                  <c:v>3.2542831085546942</c:v>
                </c:pt>
                <c:pt idx="110">
                  <c:v>1.172278101395742</c:v>
                </c:pt>
                <c:pt idx="111">
                  <c:v>0</c:v>
                </c:pt>
                <c:pt idx="112">
                  <c:v>0</c:v>
                </c:pt>
                <c:pt idx="113">
                  <c:v>3.569555905723786</c:v>
                </c:pt>
                <c:pt idx="114">
                  <c:v>4.5747086122099399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0.2049738600982085</c:v>
                </c:pt>
                <c:pt idx="120">
                  <c:v>0</c:v>
                </c:pt>
                <c:pt idx="121">
                  <c:v>2.2243414949738991</c:v>
                </c:pt>
                <c:pt idx="122">
                  <c:v>745.87383763569085</c:v>
                </c:pt>
                <c:pt idx="123">
                  <c:v>0</c:v>
                </c:pt>
                <c:pt idx="124">
                  <c:v>1.4694205916908221</c:v>
                </c:pt>
                <c:pt idx="125">
                  <c:v>0</c:v>
                </c:pt>
                <c:pt idx="126">
                  <c:v>3.7175432849154992</c:v>
                </c:pt>
                <c:pt idx="127">
                  <c:v>1.7476583991926686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10.038219359118816</c:v>
                </c:pt>
                <c:pt idx="136">
                  <c:v>0</c:v>
                </c:pt>
                <c:pt idx="137">
                  <c:v>0</c:v>
                </c:pt>
                <c:pt idx="138">
                  <c:v>8.0612477800787268</c:v>
                </c:pt>
                <c:pt idx="139">
                  <c:v>1.9866240097550962</c:v>
                </c:pt>
                <c:pt idx="140">
                  <c:v>0.19627838062713998</c:v>
                </c:pt>
                <c:pt idx="141">
                  <c:v>6.8937652155285916</c:v>
                </c:pt>
                <c:pt idx="142">
                  <c:v>1.6866692287817004</c:v>
                </c:pt>
                <c:pt idx="143">
                  <c:v>5.9254258140445435</c:v>
                </c:pt>
                <c:pt idx="144">
                  <c:v>0</c:v>
                </c:pt>
                <c:pt idx="145">
                  <c:v>3.0819376776794805E-2</c:v>
                </c:pt>
                <c:pt idx="146">
                  <c:v>0.63463332748553913</c:v>
                </c:pt>
                <c:pt idx="147">
                  <c:v>5.7565879552157506</c:v>
                </c:pt>
                <c:pt idx="148">
                  <c:v>0</c:v>
                </c:pt>
                <c:pt idx="149">
                  <c:v>2.6371209064828509</c:v>
                </c:pt>
                <c:pt idx="150">
                  <c:v>0</c:v>
                </c:pt>
                <c:pt idx="151">
                  <c:v>1.6247166979216523</c:v>
                </c:pt>
                <c:pt idx="152">
                  <c:v>7.3009696334734668</c:v>
                </c:pt>
                <c:pt idx="153">
                  <c:v>8.7701990177258615</c:v>
                </c:pt>
                <c:pt idx="154">
                  <c:v>0</c:v>
                </c:pt>
                <c:pt idx="155">
                  <c:v>10.298073221330466</c:v>
                </c:pt>
                <c:pt idx="156">
                  <c:v>10.281713568999663</c:v>
                </c:pt>
                <c:pt idx="157">
                  <c:v>0.6632803289095639</c:v>
                </c:pt>
                <c:pt idx="158">
                  <c:v>0</c:v>
                </c:pt>
                <c:pt idx="159">
                  <c:v>1.4826564330820027</c:v>
                </c:pt>
                <c:pt idx="160">
                  <c:v>4.0058910882465382</c:v>
                </c:pt>
                <c:pt idx="161">
                  <c:v>12.158689975218593</c:v>
                </c:pt>
                <c:pt idx="162">
                  <c:v>13.672803165800172</c:v>
                </c:pt>
                <c:pt idx="163">
                  <c:v>2.4272715511910583</c:v>
                </c:pt>
                <c:pt idx="164">
                  <c:v>8.5466179218242786</c:v>
                </c:pt>
                <c:pt idx="165">
                  <c:v>0.96834636856226197</c:v>
                </c:pt>
                <c:pt idx="166">
                  <c:v>13.756898307979615</c:v>
                </c:pt>
                <c:pt idx="167">
                  <c:v>13.326423509368926</c:v>
                </c:pt>
                <c:pt idx="168">
                  <c:v>15.27301707520299</c:v>
                </c:pt>
                <c:pt idx="169">
                  <c:v>10.134611027553511</c:v>
                </c:pt>
                <c:pt idx="170">
                  <c:v>11.473172753926704</c:v>
                </c:pt>
                <c:pt idx="171">
                  <c:v>18.220764537283046</c:v>
                </c:pt>
                <c:pt idx="172">
                  <c:v>15.722304800449763</c:v>
                </c:pt>
                <c:pt idx="173">
                  <c:v>17.380279990274744</c:v>
                </c:pt>
                <c:pt idx="174">
                  <c:v>1.1445165928153385</c:v>
                </c:pt>
                <c:pt idx="175">
                  <c:v>10.408635065460157</c:v>
                </c:pt>
                <c:pt idx="176">
                  <c:v>17.619475890111502</c:v>
                </c:pt>
                <c:pt idx="177">
                  <c:v>15.428071148977029</c:v>
                </c:pt>
                <c:pt idx="178">
                  <c:v>5.10292519914747</c:v>
                </c:pt>
                <c:pt idx="179">
                  <c:v>18.354942517522659</c:v>
                </c:pt>
                <c:pt idx="180">
                  <c:v>13.411232702783625</c:v>
                </c:pt>
                <c:pt idx="181">
                  <c:v>20.014798790775711</c:v>
                </c:pt>
                <c:pt idx="182">
                  <c:v>13.29820511130038</c:v>
                </c:pt>
                <c:pt idx="183">
                  <c:v>15.270786497877829</c:v>
                </c:pt>
                <c:pt idx="184">
                  <c:v>27.12057268424471</c:v>
                </c:pt>
                <c:pt idx="185">
                  <c:v>22.670444511511214</c:v>
                </c:pt>
                <c:pt idx="186">
                  <c:v>21.554389255556888</c:v>
                </c:pt>
                <c:pt idx="187">
                  <c:v>23.820076708186637</c:v>
                </c:pt>
                <c:pt idx="188">
                  <c:v>27.187948335763181</c:v>
                </c:pt>
                <c:pt idx="189">
                  <c:v>22.64302473015632</c:v>
                </c:pt>
                <c:pt idx="190">
                  <c:v>20.674321439411209</c:v>
                </c:pt>
                <c:pt idx="191">
                  <c:v>30.712586099180626</c:v>
                </c:pt>
                <c:pt idx="192">
                  <c:v>22.671859337830099</c:v>
                </c:pt>
                <c:pt idx="193">
                  <c:v>20.389019709539362</c:v>
                </c:pt>
                <c:pt idx="194">
                  <c:v>27.616208423135461</c:v>
                </c:pt>
                <c:pt idx="195">
                  <c:v>29.691901289190938</c:v>
                </c:pt>
                <c:pt idx="196">
                  <c:v>29.553473176668611</c:v>
                </c:pt>
                <c:pt idx="197">
                  <c:v>31.485912427612099</c:v>
                </c:pt>
                <c:pt idx="198">
                  <c:v>25.254510142162623</c:v>
                </c:pt>
                <c:pt idx="199">
                  <c:v>29.720566084183787</c:v>
                </c:pt>
                <c:pt idx="200">
                  <c:v>32.023688338295266</c:v>
                </c:pt>
                <c:pt idx="201">
                  <c:v>33.755543134032223</c:v>
                </c:pt>
                <c:pt idx="202">
                  <c:v>27.77696828542075</c:v>
                </c:pt>
                <c:pt idx="203">
                  <c:v>45.110215642565869</c:v>
                </c:pt>
                <c:pt idx="204">
                  <c:v>39.296921598504682</c:v>
                </c:pt>
                <c:pt idx="205">
                  <c:v>44.315573637152646</c:v>
                </c:pt>
                <c:pt idx="206">
                  <c:v>39.311727122139246</c:v>
                </c:pt>
                <c:pt idx="207">
                  <c:v>43.521078324981012</c:v>
                </c:pt>
                <c:pt idx="208">
                  <c:v>43.683667996024923</c:v>
                </c:pt>
                <c:pt idx="209">
                  <c:v>42.434629966516212</c:v>
                </c:pt>
                <c:pt idx="210">
                  <c:v>53.090267206485429</c:v>
                </c:pt>
                <c:pt idx="211">
                  <c:v>55.085347485786968</c:v>
                </c:pt>
                <c:pt idx="212">
                  <c:v>57.621797813080043</c:v>
                </c:pt>
                <c:pt idx="213">
                  <c:v>44.418334093558308</c:v>
                </c:pt>
                <c:pt idx="214">
                  <c:v>54.310378038779348</c:v>
                </c:pt>
                <c:pt idx="215">
                  <c:v>55.930899857981892</c:v>
                </c:pt>
                <c:pt idx="216">
                  <c:v>59.958465172503118</c:v>
                </c:pt>
                <c:pt idx="217">
                  <c:v>63.173559505641272</c:v>
                </c:pt>
                <c:pt idx="218">
                  <c:v>66.114146962894509</c:v>
                </c:pt>
                <c:pt idx="219">
                  <c:v>60.592967188987622</c:v>
                </c:pt>
                <c:pt idx="220">
                  <c:v>75.202242111922388</c:v>
                </c:pt>
                <c:pt idx="221">
                  <c:v>68.853812994271991</c:v>
                </c:pt>
                <c:pt idx="222">
                  <c:v>69.148064338874107</c:v>
                </c:pt>
                <c:pt idx="223">
                  <c:v>77.486728543005484</c:v>
                </c:pt>
                <c:pt idx="224">
                  <c:v>82.216149874930636</c:v>
                </c:pt>
                <c:pt idx="225">
                  <c:v>83.715997132840101</c:v>
                </c:pt>
                <c:pt idx="226">
                  <c:v>80.674696974777547</c:v>
                </c:pt>
                <c:pt idx="227">
                  <c:v>83.738308748490823</c:v>
                </c:pt>
                <c:pt idx="228">
                  <c:v>78.463693125679583</c:v>
                </c:pt>
                <c:pt idx="229">
                  <c:v>83.645398813350951</c:v>
                </c:pt>
                <c:pt idx="230">
                  <c:v>88.239663732457771</c:v>
                </c:pt>
                <c:pt idx="231">
                  <c:v>97.132771434698029</c:v>
                </c:pt>
                <c:pt idx="232">
                  <c:v>101.34378621460527</c:v>
                </c:pt>
                <c:pt idx="233">
                  <c:v>98.962028816140048</c:v>
                </c:pt>
                <c:pt idx="234">
                  <c:v>105.97019467863427</c:v>
                </c:pt>
                <c:pt idx="235">
                  <c:v>106.93523846957036</c:v>
                </c:pt>
                <c:pt idx="236">
                  <c:v>101.29502504640227</c:v>
                </c:pt>
                <c:pt idx="237">
                  <c:v>102.86609078716984</c:v>
                </c:pt>
                <c:pt idx="238">
                  <c:v>104.43015410775527</c:v>
                </c:pt>
                <c:pt idx="239">
                  <c:v>116.26914795041803</c:v>
                </c:pt>
                <c:pt idx="240">
                  <c:v>123.36729268946053</c:v>
                </c:pt>
                <c:pt idx="241">
                  <c:v>128.39295303235821</c:v>
                </c:pt>
                <c:pt idx="242">
                  <c:v>124.10958818535624</c:v>
                </c:pt>
                <c:pt idx="243">
                  <c:v>126.43610866273039</c:v>
                </c:pt>
                <c:pt idx="244">
                  <c:v>135.86146653466034</c:v>
                </c:pt>
                <c:pt idx="245">
                  <c:v>130.58117993373622</c:v>
                </c:pt>
                <c:pt idx="246">
                  <c:v>137.31846800204403</c:v>
                </c:pt>
                <c:pt idx="247">
                  <c:v>140.42188484014198</c:v>
                </c:pt>
                <c:pt idx="248">
                  <c:v>144.07218442179126</c:v>
                </c:pt>
                <c:pt idx="249">
                  <c:v>147.16813105597191</c:v>
                </c:pt>
                <c:pt idx="250">
                  <c:v>149.08946737864957</c:v>
                </c:pt>
                <c:pt idx="251">
                  <c:v>156.26169410931018</c:v>
                </c:pt>
                <c:pt idx="252">
                  <c:v>157.02576543686928</c:v>
                </c:pt>
                <c:pt idx="253">
                  <c:v>172.20606022001863</c:v>
                </c:pt>
                <c:pt idx="254">
                  <c:v>160.12958223692607</c:v>
                </c:pt>
                <c:pt idx="255">
                  <c:v>166.11842327586461</c:v>
                </c:pt>
                <c:pt idx="256">
                  <c:v>176.54258320103074</c:v>
                </c:pt>
                <c:pt idx="257">
                  <c:v>169.03952306538386</c:v>
                </c:pt>
                <c:pt idx="258">
                  <c:v>179.00434614675405</c:v>
                </c:pt>
                <c:pt idx="259">
                  <c:v>194.07149247232243</c:v>
                </c:pt>
                <c:pt idx="260">
                  <c:v>199.94772580545356</c:v>
                </c:pt>
                <c:pt idx="261">
                  <c:v>198.0735647802008</c:v>
                </c:pt>
                <c:pt idx="262">
                  <c:v>202.6970131539253</c:v>
                </c:pt>
                <c:pt idx="263">
                  <c:v>206.49069100183135</c:v>
                </c:pt>
                <c:pt idx="264">
                  <c:v>208.43995444453248</c:v>
                </c:pt>
                <c:pt idx="265">
                  <c:v>214.74756567617771</c:v>
                </c:pt>
                <c:pt idx="266">
                  <c:v>206.96215072314382</c:v>
                </c:pt>
                <c:pt idx="267">
                  <c:v>221.55997370163252</c:v>
                </c:pt>
                <c:pt idx="268">
                  <c:v>230.06678795119495</c:v>
                </c:pt>
                <c:pt idx="269">
                  <c:v>226.54633158558917</c:v>
                </c:pt>
                <c:pt idx="270">
                  <c:v>228.11358568772167</c:v>
                </c:pt>
                <c:pt idx="271">
                  <c:v>234.6775139106141</c:v>
                </c:pt>
                <c:pt idx="272">
                  <c:v>243.85316177121445</c:v>
                </c:pt>
                <c:pt idx="273">
                  <c:v>246.36661538903212</c:v>
                </c:pt>
                <c:pt idx="274">
                  <c:v>259.03567666748518</c:v>
                </c:pt>
                <c:pt idx="275">
                  <c:v>264.71813100835215</c:v>
                </c:pt>
                <c:pt idx="276">
                  <c:v>276.82599402389519</c:v>
                </c:pt>
                <c:pt idx="277">
                  <c:v>277.58903241404965</c:v>
                </c:pt>
                <c:pt idx="278">
                  <c:v>272.98009357614529</c:v>
                </c:pt>
                <c:pt idx="279">
                  <c:v>289.71692715713255</c:v>
                </c:pt>
                <c:pt idx="280">
                  <c:v>302.29343970253939</c:v>
                </c:pt>
                <c:pt idx="281">
                  <c:v>297.27425460275799</c:v>
                </c:pt>
                <c:pt idx="282">
                  <c:v>301.88371832783753</c:v>
                </c:pt>
                <c:pt idx="283">
                  <c:v>301.6525251485624</c:v>
                </c:pt>
                <c:pt idx="284">
                  <c:v>311.94298303312195</c:v>
                </c:pt>
                <c:pt idx="285">
                  <c:v>297.17585973995472</c:v>
                </c:pt>
                <c:pt idx="286">
                  <c:v>298.79498204783727</c:v>
                </c:pt>
                <c:pt idx="287">
                  <c:v>307.05285329144448</c:v>
                </c:pt>
                <c:pt idx="288">
                  <c:v>295.20991831560343</c:v>
                </c:pt>
                <c:pt idx="289">
                  <c:v>312.56853931195485</c:v>
                </c:pt>
                <c:pt idx="290">
                  <c:v>315.92809104453073</c:v>
                </c:pt>
                <c:pt idx="291">
                  <c:v>335.48044394753299</c:v>
                </c:pt>
                <c:pt idx="292">
                  <c:v>348.63047604290358</c:v>
                </c:pt>
                <c:pt idx="293">
                  <c:v>357.44274702027042</c:v>
                </c:pt>
                <c:pt idx="294">
                  <c:v>376.77017370088311</c:v>
                </c:pt>
                <c:pt idx="295">
                  <c:v>386.99832297369556</c:v>
                </c:pt>
                <c:pt idx="296">
                  <c:v>403.38450757600515</c:v>
                </c:pt>
                <c:pt idx="297">
                  <c:v>394.94305751323628</c:v>
                </c:pt>
                <c:pt idx="298">
                  <c:v>395.74267515296248</c:v>
                </c:pt>
                <c:pt idx="299">
                  <c:v>387.59629651441367</c:v>
                </c:pt>
                <c:pt idx="300">
                  <c:v>389.1164283311403</c:v>
                </c:pt>
                <c:pt idx="301">
                  <c:v>366.49201112921509</c:v>
                </c:pt>
                <c:pt idx="302">
                  <c:v>371.46169783632547</c:v>
                </c:pt>
                <c:pt idx="303">
                  <c:v>351.90031592431876</c:v>
                </c:pt>
                <c:pt idx="304">
                  <c:v>371.54587120475412</c:v>
                </c:pt>
                <c:pt idx="305">
                  <c:v>402.87220734552255</c:v>
                </c:pt>
                <c:pt idx="306">
                  <c:v>421.11165830161849</c:v>
                </c:pt>
                <c:pt idx="307">
                  <c:v>450.9132565684734</c:v>
                </c:pt>
                <c:pt idx="308">
                  <c:v>477.92100984473433</c:v>
                </c:pt>
                <c:pt idx="309">
                  <c:v>503.69209729700589</c:v>
                </c:pt>
                <c:pt idx="310">
                  <c:v>523.42357557410401</c:v>
                </c:pt>
                <c:pt idx="311">
                  <c:v>553.91404267571534</c:v>
                </c:pt>
                <c:pt idx="312">
                  <c:v>587.19371693432686</c:v>
                </c:pt>
                <c:pt idx="313">
                  <c:v>595.58236534020341</c:v>
                </c:pt>
                <c:pt idx="314">
                  <c:v>553.29915652175544</c:v>
                </c:pt>
                <c:pt idx="315">
                  <c:v>547.7684399884937</c:v>
                </c:pt>
                <c:pt idx="316">
                  <c:v>549.30864318476813</c:v>
                </c:pt>
                <c:pt idx="317">
                  <c:v>560.96614126296038</c:v>
                </c:pt>
                <c:pt idx="318">
                  <c:v>578.60394234528428</c:v>
                </c:pt>
                <c:pt idx="319">
                  <c:v>564.16732507945039</c:v>
                </c:pt>
                <c:pt idx="320">
                  <c:v>581.34416336005052</c:v>
                </c:pt>
                <c:pt idx="321">
                  <c:v>596.25286688533299</c:v>
                </c:pt>
                <c:pt idx="322">
                  <c:v>606.39718693157579</c:v>
                </c:pt>
                <c:pt idx="323">
                  <c:v>607.44456356296939</c:v>
                </c:pt>
                <c:pt idx="324">
                  <c:v>611.89374972024302</c:v>
                </c:pt>
                <c:pt idx="325">
                  <c:v>627.20615445713224</c:v>
                </c:pt>
                <c:pt idx="326">
                  <c:v>640.21237826402421</c:v>
                </c:pt>
                <c:pt idx="327">
                  <c:v>649.78571195835491</c:v>
                </c:pt>
                <c:pt idx="328">
                  <c:v>643.55332808823414</c:v>
                </c:pt>
                <c:pt idx="329">
                  <c:v>664.77654250146577</c:v>
                </c:pt>
                <c:pt idx="330">
                  <c:v>674.4912181989838</c:v>
                </c:pt>
                <c:pt idx="331">
                  <c:v>687.31020545163369</c:v>
                </c:pt>
                <c:pt idx="332">
                  <c:v>683.57749835240747</c:v>
                </c:pt>
                <c:pt idx="333">
                  <c:v>687.26501287360225</c:v>
                </c:pt>
                <c:pt idx="334">
                  <c:v>707.22069104484137</c:v>
                </c:pt>
                <c:pt idx="335">
                  <c:v>714.76765032361141</c:v>
                </c:pt>
                <c:pt idx="336">
                  <c:v>709.97979078355092</c:v>
                </c:pt>
                <c:pt idx="337">
                  <c:v>732.5304746944779</c:v>
                </c:pt>
                <c:pt idx="338">
                  <c:v>739.24951785982125</c:v>
                </c:pt>
                <c:pt idx="339">
                  <c:v>746.54136533931</c:v>
                </c:pt>
                <c:pt idx="340">
                  <c:v>766.20359538614696</c:v>
                </c:pt>
                <c:pt idx="341">
                  <c:v>770.67928482671027</c:v>
                </c:pt>
                <c:pt idx="342">
                  <c:v>759.71873041658307</c:v>
                </c:pt>
                <c:pt idx="343">
                  <c:v>775.98087662644389</c:v>
                </c:pt>
                <c:pt idx="344">
                  <c:v>787.10920692721902</c:v>
                </c:pt>
                <c:pt idx="345">
                  <c:v>798.97608121385235</c:v>
                </c:pt>
                <c:pt idx="346">
                  <c:v>809.86673171674113</c:v>
                </c:pt>
                <c:pt idx="347">
                  <c:v>831.99666848817321</c:v>
                </c:pt>
                <c:pt idx="348">
                  <c:v>826.32644183109301</c:v>
                </c:pt>
                <c:pt idx="349">
                  <c:v>839.41160637817518</c:v>
                </c:pt>
                <c:pt idx="350">
                  <c:v>847.85745127256894</c:v>
                </c:pt>
                <c:pt idx="351">
                  <c:v>857.02276507356225</c:v>
                </c:pt>
                <c:pt idx="352">
                  <c:v>868.26312629456322</c:v>
                </c:pt>
                <c:pt idx="353">
                  <c:v>869.4347204383198</c:v>
                </c:pt>
                <c:pt idx="354">
                  <c:v>882.44025863517379</c:v>
                </c:pt>
                <c:pt idx="355">
                  <c:v>902.6394440244145</c:v>
                </c:pt>
                <c:pt idx="356">
                  <c:v>900.33690380150904</c:v>
                </c:pt>
                <c:pt idx="357">
                  <c:v>924.5365811085984</c:v>
                </c:pt>
                <c:pt idx="358">
                  <c:v>922.4097862159789</c:v>
                </c:pt>
                <c:pt idx="359">
                  <c:v>929.48135443990361</c:v>
                </c:pt>
                <c:pt idx="360">
                  <c:v>956.46529542618771</c:v>
                </c:pt>
                <c:pt idx="361">
                  <c:v>956.92280346517293</c:v>
                </c:pt>
                <c:pt idx="362">
                  <c:v>968.84717736677749</c:v>
                </c:pt>
                <c:pt idx="363">
                  <c:v>982.81300282762277</c:v>
                </c:pt>
                <c:pt idx="364">
                  <c:v>1009.7045918517231</c:v>
                </c:pt>
                <c:pt idx="365">
                  <c:v>1001.8843607170146</c:v>
                </c:pt>
                <c:pt idx="366">
                  <c:v>1029.4165453997125</c:v>
                </c:pt>
                <c:pt idx="367">
                  <c:v>1034.6860925139795</c:v>
                </c:pt>
                <c:pt idx="368">
                  <c:v>1047.2038209133789</c:v>
                </c:pt>
                <c:pt idx="369">
                  <c:v>1056.9278807419823</c:v>
                </c:pt>
                <c:pt idx="370">
                  <c:v>1066.5590186944678</c:v>
                </c:pt>
                <c:pt idx="371">
                  <c:v>1081.922389189273</c:v>
                </c:pt>
                <c:pt idx="372">
                  <c:v>1091.1275106123223</c:v>
                </c:pt>
                <c:pt idx="373">
                  <c:v>1117.3024751318135</c:v>
                </c:pt>
                <c:pt idx="374">
                  <c:v>1122.1520329469834</c:v>
                </c:pt>
                <c:pt idx="375">
                  <c:v>1138.2930658023658</c:v>
                </c:pt>
                <c:pt idx="376">
                  <c:v>1161.6521571017988</c:v>
                </c:pt>
                <c:pt idx="377">
                  <c:v>1170.4883065758804</c:v>
                </c:pt>
                <c:pt idx="378">
                  <c:v>1189.7823998765782</c:v>
                </c:pt>
                <c:pt idx="379">
                  <c:v>1218.8117715710221</c:v>
                </c:pt>
                <c:pt idx="380">
                  <c:v>1247.8452168229651</c:v>
                </c:pt>
                <c:pt idx="381">
                  <c:v>1249.7869368872691</c:v>
                </c:pt>
                <c:pt idx="382">
                  <c:v>1254.125579100715</c:v>
                </c:pt>
                <c:pt idx="383">
                  <c:v>1279.7504813880337</c:v>
                </c:pt>
                <c:pt idx="384">
                  <c:v>1294.4895651136205</c:v>
                </c:pt>
                <c:pt idx="385">
                  <c:v>1321.2674534417754</c:v>
                </c:pt>
                <c:pt idx="386">
                  <c:v>1334.2390211431086</c:v>
                </c:pt>
                <c:pt idx="387">
                  <c:v>1304.8532870481235</c:v>
                </c:pt>
                <c:pt idx="388">
                  <c:v>1388.6717885410665</c:v>
                </c:pt>
                <c:pt idx="389">
                  <c:v>1416.7923214576479</c:v>
                </c:pt>
                <c:pt idx="390">
                  <c:v>1429.7460016416364</c:v>
                </c:pt>
                <c:pt idx="391">
                  <c:v>1449.7965683745958</c:v>
                </c:pt>
                <c:pt idx="392">
                  <c:v>1474.5569120820005</c:v>
                </c:pt>
                <c:pt idx="393">
                  <c:v>1498.7304332222084</c:v>
                </c:pt>
                <c:pt idx="394">
                  <c:v>1516.7704354390594</c:v>
                </c:pt>
                <c:pt idx="395">
                  <c:v>1540.9645114164125</c:v>
                </c:pt>
                <c:pt idx="396">
                  <c:v>1570.6125383322023</c:v>
                </c:pt>
                <c:pt idx="397">
                  <c:v>1593.4903885184301</c:v>
                </c:pt>
                <c:pt idx="398">
                  <c:v>1621.1609947809932</c:v>
                </c:pt>
                <c:pt idx="399">
                  <c:v>1646.8469704778006</c:v>
                </c:pt>
                <c:pt idx="400">
                  <c:v>1682.1095810342631</c:v>
                </c:pt>
                <c:pt idx="401">
                  <c:v>1700.2469795528286</c:v>
                </c:pt>
                <c:pt idx="402">
                  <c:v>1734.1819732456372</c:v>
                </c:pt>
                <c:pt idx="403">
                  <c:v>1759.0704534197014</c:v>
                </c:pt>
                <c:pt idx="404">
                  <c:v>1783.8920909651624</c:v>
                </c:pt>
                <c:pt idx="405">
                  <c:v>1828.0453893057695</c:v>
                </c:pt>
                <c:pt idx="406">
                  <c:v>1844.7364133842514</c:v>
                </c:pt>
                <c:pt idx="407">
                  <c:v>1876.6278932702271</c:v>
                </c:pt>
                <c:pt idx="408">
                  <c:v>1903.5136665187711</c:v>
                </c:pt>
                <c:pt idx="409">
                  <c:v>1946.1095633159239</c:v>
                </c:pt>
                <c:pt idx="410">
                  <c:v>1971.077047670889</c:v>
                </c:pt>
                <c:pt idx="411">
                  <c:v>2010.1512788951375</c:v>
                </c:pt>
                <c:pt idx="412">
                  <c:v>2043.7777514855895</c:v>
                </c:pt>
                <c:pt idx="413">
                  <c:v>2078.0542124547555</c:v>
                </c:pt>
                <c:pt idx="414">
                  <c:v>2115.0707460152994</c:v>
                </c:pt>
                <c:pt idx="415">
                  <c:v>2153.0700539047725</c:v>
                </c:pt>
                <c:pt idx="416">
                  <c:v>2170.9581752045292</c:v>
                </c:pt>
                <c:pt idx="417">
                  <c:v>2227.1203940529444</c:v>
                </c:pt>
                <c:pt idx="418">
                  <c:v>2259.1312220603072</c:v>
                </c:pt>
                <c:pt idx="419">
                  <c:v>2294.1139152652131</c:v>
                </c:pt>
                <c:pt idx="420">
                  <c:v>2326.6916871899512</c:v>
                </c:pt>
                <c:pt idx="421">
                  <c:v>2379.6829690864906</c:v>
                </c:pt>
                <c:pt idx="422">
                  <c:v>2413.8784833300174</c:v>
                </c:pt>
                <c:pt idx="423">
                  <c:v>2437.5278554727906</c:v>
                </c:pt>
                <c:pt idx="424">
                  <c:v>2468.9968690418286</c:v>
                </c:pt>
                <c:pt idx="425">
                  <c:v>2494.8170536815669</c:v>
                </c:pt>
                <c:pt idx="426">
                  <c:v>2559.988102992696</c:v>
                </c:pt>
                <c:pt idx="427">
                  <c:v>2578.4791752018295</c:v>
                </c:pt>
                <c:pt idx="428">
                  <c:v>2624.6739982462318</c:v>
                </c:pt>
                <c:pt idx="429">
                  <c:v>2657.407470791331</c:v>
                </c:pt>
                <c:pt idx="430">
                  <c:v>2722.124547261817</c:v>
                </c:pt>
                <c:pt idx="431">
                  <c:v>2764.1089049095863</c:v>
                </c:pt>
                <c:pt idx="432">
                  <c:v>2802.2970477953922</c:v>
                </c:pt>
                <c:pt idx="433">
                  <c:v>2851.3818411624952</c:v>
                </c:pt>
                <c:pt idx="434">
                  <c:v>2900.7698446965833</c:v>
                </c:pt>
                <c:pt idx="435">
                  <c:v>2933.6177832165199</c:v>
                </c:pt>
                <c:pt idx="436">
                  <c:v>2991.8656512313523</c:v>
                </c:pt>
                <c:pt idx="437">
                  <c:v>3022.65806459646</c:v>
                </c:pt>
                <c:pt idx="438">
                  <c:v>3070.864709207242</c:v>
                </c:pt>
                <c:pt idx="439">
                  <c:v>3126.4422195061775</c:v>
                </c:pt>
                <c:pt idx="440">
                  <c:v>3140.0251081219235</c:v>
                </c:pt>
                <c:pt idx="441">
                  <c:v>3242.1784574758167</c:v>
                </c:pt>
                <c:pt idx="442">
                  <c:v>3238.6376955125361</c:v>
                </c:pt>
                <c:pt idx="443">
                  <c:v>3306.8560226206619</c:v>
                </c:pt>
                <c:pt idx="444">
                  <c:v>3380.8359017016523</c:v>
                </c:pt>
                <c:pt idx="445">
                  <c:v>3405.2518478154461</c:v>
                </c:pt>
                <c:pt idx="446">
                  <c:v>3460.1166784301749</c:v>
                </c:pt>
                <c:pt idx="447">
                  <c:v>3513.2565670452555</c:v>
                </c:pt>
                <c:pt idx="448">
                  <c:v>3545.4085982491802</c:v>
                </c:pt>
                <c:pt idx="449">
                  <c:v>3625.0911846006052</c:v>
                </c:pt>
                <c:pt idx="450">
                  <c:v>3647.6784649640022</c:v>
                </c:pt>
                <c:pt idx="451">
                  <c:v>3711.9147869251483</c:v>
                </c:pt>
                <c:pt idx="452">
                  <c:v>3733.7009908565637</c:v>
                </c:pt>
                <c:pt idx="453">
                  <c:v>3802.1369148053386</c:v>
                </c:pt>
                <c:pt idx="454">
                  <c:v>3859.1183611185315</c:v>
                </c:pt>
                <c:pt idx="455">
                  <c:v>3911.1756630414593</c:v>
                </c:pt>
                <c:pt idx="456">
                  <c:v>3943.006670740454</c:v>
                </c:pt>
                <c:pt idx="457">
                  <c:v>4016.7945441894408</c:v>
                </c:pt>
                <c:pt idx="458">
                  <c:v>4054.9041965141032</c:v>
                </c:pt>
                <c:pt idx="459">
                  <c:v>4198.5381721380454</c:v>
                </c:pt>
                <c:pt idx="460">
                  <c:v>4263.6488522978752</c:v>
                </c:pt>
                <c:pt idx="461">
                  <c:v>4238.6661493185547</c:v>
                </c:pt>
                <c:pt idx="462">
                  <c:v>4363.5306638337088</c:v>
                </c:pt>
                <c:pt idx="463">
                  <c:v>4422.2943441164543</c:v>
                </c:pt>
                <c:pt idx="464">
                  <c:v>4527.2412906555955</c:v>
                </c:pt>
                <c:pt idx="465">
                  <c:v>4524.7797701156687</c:v>
                </c:pt>
                <c:pt idx="466">
                  <c:v>4646.3193624234327</c:v>
                </c:pt>
                <c:pt idx="467">
                  <c:v>4675.0955361660308</c:v>
                </c:pt>
                <c:pt idx="468">
                  <c:v>4729.1198822092883</c:v>
                </c:pt>
                <c:pt idx="469">
                  <c:v>4781.775176766575</c:v>
                </c:pt>
                <c:pt idx="470">
                  <c:v>4869.2688324529045</c:v>
                </c:pt>
                <c:pt idx="471">
                  <c:v>4875.3532478869392</c:v>
                </c:pt>
                <c:pt idx="472">
                  <c:v>4981.5503656730016</c:v>
                </c:pt>
                <c:pt idx="473">
                  <c:v>4998.1485319834128</c:v>
                </c:pt>
                <c:pt idx="474">
                  <c:v>5082.4802228001872</c:v>
                </c:pt>
                <c:pt idx="475">
                  <c:v>5151.8430724097516</c:v>
                </c:pt>
                <c:pt idx="476">
                  <c:v>5177.3903201803259</c:v>
                </c:pt>
                <c:pt idx="477">
                  <c:v>5252.5962904888183</c:v>
                </c:pt>
                <c:pt idx="478">
                  <c:v>5326.9031193378432</c:v>
                </c:pt>
                <c:pt idx="479">
                  <c:v>5386.3659351234182</c:v>
                </c:pt>
                <c:pt idx="480">
                  <c:v>5400.1095129092137</c:v>
                </c:pt>
                <c:pt idx="481">
                  <c:v>5493.4829874962415</c:v>
                </c:pt>
                <c:pt idx="482">
                  <c:v>5540.3797529545191</c:v>
                </c:pt>
                <c:pt idx="483">
                  <c:v>5598.5711520771729</c:v>
                </c:pt>
                <c:pt idx="484">
                  <c:v>5645.9008593501048</c:v>
                </c:pt>
                <c:pt idx="485">
                  <c:v>5726.3642847504325</c:v>
                </c:pt>
                <c:pt idx="486">
                  <c:v>5789.2967935876641</c:v>
                </c:pt>
                <c:pt idx="487">
                  <c:v>5838.9327977597368</c:v>
                </c:pt>
                <c:pt idx="488">
                  <c:v>5920.1580491398408</c:v>
                </c:pt>
                <c:pt idx="489">
                  <c:v>6016.2365881128471</c:v>
                </c:pt>
                <c:pt idx="490">
                  <c:v>6052.8566039785737</c:v>
                </c:pt>
                <c:pt idx="491">
                  <c:v>6132.0738986810702</c:v>
                </c:pt>
                <c:pt idx="492">
                  <c:v>6158.1576004565622</c:v>
                </c:pt>
                <c:pt idx="493">
                  <c:v>6220.39151306452</c:v>
                </c:pt>
                <c:pt idx="494">
                  <c:v>6314.6624771651241</c:v>
                </c:pt>
                <c:pt idx="495">
                  <c:v>6375.1229871734322</c:v>
                </c:pt>
                <c:pt idx="496">
                  <c:v>6462.1655718531874</c:v>
                </c:pt>
                <c:pt idx="497">
                  <c:v>6505.4205408907155</c:v>
                </c:pt>
                <c:pt idx="498">
                  <c:v>6561.3084003944405</c:v>
                </c:pt>
                <c:pt idx="499">
                  <c:v>6648.6870903628187</c:v>
                </c:pt>
                <c:pt idx="500">
                  <c:v>6743.4776917911349</c:v>
                </c:pt>
                <c:pt idx="501">
                  <c:v>6811.8844487643246</c:v>
                </c:pt>
                <c:pt idx="502">
                  <c:v>6837.028147049522</c:v>
                </c:pt>
                <c:pt idx="503">
                  <c:v>6911.6320458263926</c:v>
                </c:pt>
                <c:pt idx="504">
                  <c:v>6983.3710289280652</c:v>
                </c:pt>
                <c:pt idx="505">
                  <c:v>7052.4243509070402</c:v>
                </c:pt>
                <c:pt idx="506">
                  <c:v>7134.3394295400612</c:v>
                </c:pt>
                <c:pt idx="507">
                  <c:v>7224.2349801431756</c:v>
                </c:pt>
                <c:pt idx="508">
                  <c:v>7263.9995920229903</c:v>
                </c:pt>
                <c:pt idx="509">
                  <c:v>7333.0416505331305</c:v>
                </c:pt>
                <c:pt idx="510">
                  <c:v>7409.3061149923005</c:v>
                </c:pt>
                <c:pt idx="511">
                  <c:v>7508.3954519681047</c:v>
                </c:pt>
                <c:pt idx="512">
                  <c:v>7561.6927461861551</c:v>
                </c:pt>
                <c:pt idx="513">
                  <c:v>7619.6389108767507</c:v>
                </c:pt>
                <c:pt idx="514">
                  <c:v>7677.5783169537781</c:v>
                </c:pt>
                <c:pt idx="515">
                  <c:v>7836.4602552033593</c:v>
                </c:pt>
                <c:pt idx="516">
                  <c:v>7865.6648596373579</c:v>
                </c:pt>
                <c:pt idx="517">
                  <c:v>7921.2644809580079</c:v>
                </c:pt>
                <c:pt idx="518">
                  <c:v>7990.074012508363</c:v>
                </c:pt>
                <c:pt idx="519">
                  <c:v>8086.8466015912491</c:v>
                </c:pt>
                <c:pt idx="520">
                  <c:v>8188.827267200797</c:v>
                </c:pt>
                <c:pt idx="521">
                  <c:v>8264.1627570170822</c:v>
                </c:pt>
                <c:pt idx="522">
                  <c:v>8383.5740054150392</c:v>
                </c:pt>
                <c:pt idx="523">
                  <c:v>8410.5352684405589</c:v>
                </c:pt>
                <c:pt idx="524">
                  <c:v>8548.0447750117783</c:v>
                </c:pt>
                <c:pt idx="525">
                  <c:v>8596.5447273365808</c:v>
                </c:pt>
                <c:pt idx="526">
                  <c:v>8682.9994211693029</c:v>
                </c:pt>
                <c:pt idx="527">
                  <c:v>8745.4658296465641</c:v>
                </c:pt>
                <c:pt idx="528">
                  <c:v>8818.7019621481013</c:v>
                </c:pt>
                <c:pt idx="529">
                  <c:v>8922.6940441525658</c:v>
                </c:pt>
                <c:pt idx="530">
                  <c:v>8993.2846042164492</c:v>
                </c:pt>
                <c:pt idx="531">
                  <c:v>9105.3746947192194</c:v>
                </c:pt>
                <c:pt idx="532">
                  <c:v>9147.8742838419603</c:v>
                </c:pt>
                <c:pt idx="533">
                  <c:v>9240.0016653706862</c:v>
                </c:pt>
                <c:pt idx="534">
                  <c:v>9373.0840192896176</c:v>
                </c:pt>
                <c:pt idx="535">
                  <c:v>9405.3756852444058</c:v>
                </c:pt>
                <c:pt idx="536">
                  <c:v>9503.0553980279419</c:v>
                </c:pt>
                <c:pt idx="537">
                  <c:v>9528.6661624781718</c:v>
                </c:pt>
                <c:pt idx="538">
                  <c:v>9624.5669434075953</c:v>
                </c:pt>
                <c:pt idx="539">
                  <c:v>9702.9484559547054</c:v>
                </c:pt>
                <c:pt idx="540">
                  <c:v>9820.5133968398713</c:v>
                </c:pt>
                <c:pt idx="541">
                  <c:v>9908.5475251427197</c:v>
                </c:pt>
                <c:pt idx="542">
                  <c:v>9944.5837515606963</c:v>
                </c:pt>
                <c:pt idx="543">
                  <c:v>10093.172466213164</c:v>
                </c:pt>
                <c:pt idx="544">
                  <c:v>10124.344212758</c:v>
                </c:pt>
                <c:pt idx="545">
                  <c:v>10251.267323144428</c:v>
                </c:pt>
                <c:pt idx="546">
                  <c:v>10301.870687330425</c:v>
                </c:pt>
                <c:pt idx="547">
                  <c:v>10411.25556958181</c:v>
                </c:pt>
                <c:pt idx="548">
                  <c:v>10502.197810968579</c:v>
                </c:pt>
                <c:pt idx="549">
                  <c:v>10556.922977614051</c:v>
                </c:pt>
                <c:pt idx="550">
                  <c:v>10650.772612767414</c:v>
                </c:pt>
                <c:pt idx="551">
                  <c:v>10776.967777118532</c:v>
                </c:pt>
                <c:pt idx="552">
                  <c:v>10822.58194432175</c:v>
                </c:pt>
                <c:pt idx="553">
                  <c:v>10913.011022035476</c:v>
                </c:pt>
                <c:pt idx="554">
                  <c:v>11023.655423395954</c:v>
                </c:pt>
                <c:pt idx="555">
                  <c:v>11105.958937891335</c:v>
                </c:pt>
                <c:pt idx="556">
                  <c:v>11183.830855040535</c:v>
                </c:pt>
                <c:pt idx="557">
                  <c:v>11290.593462307126</c:v>
                </c:pt>
                <c:pt idx="558">
                  <c:v>11397.730526679645</c:v>
                </c:pt>
                <c:pt idx="559">
                  <c:v>11537.672601837723</c:v>
                </c:pt>
                <c:pt idx="560">
                  <c:v>11605.425638586921</c:v>
                </c:pt>
                <c:pt idx="561">
                  <c:v>11734.262530733244</c:v>
                </c:pt>
                <c:pt idx="562">
                  <c:v>11800.156587592037</c:v>
                </c:pt>
                <c:pt idx="563">
                  <c:v>11947.035830513776</c:v>
                </c:pt>
                <c:pt idx="564">
                  <c:v>12027.177137768482</c:v>
                </c:pt>
                <c:pt idx="565">
                  <c:v>12091.634060213339</c:v>
                </c:pt>
                <c:pt idx="566">
                  <c:v>12209.290173141679</c:v>
                </c:pt>
                <c:pt idx="567">
                  <c:v>12285.207807728533</c:v>
                </c:pt>
                <c:pt idx="568">
                  <c:v>12404.43602043393</c:v>
                </c:pt>
                <c:pt idx="569">
                  <c:v>12497.53099156823</c:v>
                </c:pt>
                <c:pt idx="570">
                  <c:v>12603.089918782194</c:v>
                </c:pt>
                <c:pt idx="571">
                  <c:v>12709.879062549069</c:v>
                </c:pt>
                <c:pt idx="572">
                  <c:v>12828.035817310127</c:v>
                </c:pt>
                <c:pt idx="573">
                  <c:v>12903.795265953249</c:v>
                </c:pt>
                <c:pt idx="574">
                  <c:v>12999.255746986142</c:v>
                </c:pt>
                <c:pt idx="575">
                  <c:v>13126.919183380074</c:v>
                </c:pt>
                <c:pt idx="576">
                  <c:v>13201.564274662442</c:v>
                </c:pt>
                <c:pt idx="577">
                  <c:v>13308.315995125708</c:v>
                </c:pt>
                <c:pt idx="578">
                  <c:v>13381.771207680938</c:v>
                </c:pt>
                <c:pt idx="579">
                  <c:v>13517.842968597302</c:v>
                </c:pt>
                <c:pt idx="580">
                  <c:v>13579.830214673309</c:v>
                </c:pt>
                <c:pt idx="581">
                  <c:v>13721.046357002102</c:v>
                </c:pt>
                <c:pt idx="582">
                  <c:v>13819.613845737256</c:v>
                </c:pt>
                <c:pt idx="583">
                  <c:v>13946.7034477949</c:v>
                </c:pt>
                <c:pt idx="584">
                  <c:v>14000.908803502994</c:v>
                </c:pt>
                <c:pt idx="585">
                  <c:v>14121.468091735092</c:v>
                </c:pt>
                <c:pt idx="586">
                  <c:v>14209.691016090932</c:v>
                </c:pt>
                <c:pt idx="587">
                  <c:v>14323.034651920665</c:v>
                </c:pt>
                <c:pt idx="588">
                  <c:v>14457.008727530754</c:v>
                </c:pt>
                <c:pt idx="589">
                  <c:v>14514.039368108128</c:v>
                </c:pt>
                <c:pt idx="590">
                  <c:v>14603.524254366057</c:v>
                </c:pt>
                <c:pt idx="591">
                  <c:v>14722.612397286131</c:v>
                </c:pt>
                <c:pt idx="592">
                  <c:v>14834.78675098946</c:v>
                </c:pt>
                <c:pt idx="593">
                  <c:v>14914.82997296047</c:v>
                </c:pt>
                <c:pt idx="594">
                  <c:v>15010.068690272585</c:v>
                </c:pt>
                <c:pt idx="595">
                  <c:v>15141.358401439675</c:v>
                </c:pt>
                <c:pt idx="596">
                  <c:v>15232.285771821069</c:v>
                </c:pt>
                <c:pt idx="597">
                  <c:v>15376.2447733135</c:v>
                </c:pt>
                <c:pt idx="598">
                  <c:v>15468.054102624568</c:v>
                </c:pt>
                <c:pt idx="599">
                  <c:v>15566.94581493738</c:v>
                </c:pt>
                <c:pt idx="600">
                  <c:v>15712.644295580141</c:v>
                </c:pt>
                <c:pt idx="601">
                  <c:v>15781.831694644461</c:v>
                </c:pt>
                <c:pt idx="602">
                  <c:v>15867.99028548654</c:v>
                </c:pt>
                <c:pt idx="603">
                  <c:v>16039.469596954863</c:v>
                </c:pt>
                <c:pt idx="604">
                  <c:v>16070.906308632111</c:v>
                </c:pt>
                <c:pt idx="605">
                  <c:v>16249.0083695587</c:v>
                </c:pt>
                <c:pt idx="606">
                  <c:v>16318.463968413138</c:v>
                </c:pt>
                <c:pt idx="607">
                  <c:v>16427.989295372005</c:v>
                </c:pt>
                <c:pt idx="608">
                  <c:v>16550.586173331823</c:v>
                </c:pt>
                <c:pt idx="609">
                  <c:v>16649.825918640203</c:v>
                </c:pt>
                <c:pt idx="610">
                  <c:v>16801.350669755426</c:v>
                </c:pt>
                <c:pt idx="611">
                  <c:v>16832.802871340322</c:v>
                </c:pt>
                <c:pt idx="612">
                  <c:v>17057.244149723214</c:v>
                </c:pt>
                <c:pt idx="613">
                  <c:v>17086.138353065955</c:v>
                </c:pt>
                <c:pt idx="614">
                  <c:v>17182.096299909241</c:v>
                </c:pt>
                <c:pt idx="615">
                  <c:v>17311.564318168654</c:v>
                </c:pt>
                <c:pt idx="616">
                  <c:v>17426.053083508647</c:v>
                </c:pt>
                <c:pt idx="617">
                  <c:v>17558.476232945231</c:v>
                </c:pt>
                <c:pt idx="618">
                  <c:v>17633.542767526174</c:v>
                </c:pt>
                <c:pt idx="619">
                  <c:v>17766.343826904769</c:v>
                </c:pt>
                <c:pt idx="620">
                  <c:v>17922.477265601396</c:v>
                </c:pt>
                <c:pt idx="621">
                  <c:v>18042.118783401675</c:v>
                </c:pt>
                <c:pt idx="622">
                  <c:v>18142.370953532762</c:v>
                </c:pt>
                <c:pt idx="623">
                  <c:v>18285.927249845274</c:v>
                </c:pt>
                <c:pt idx="624">
                  <c:v>18409.793510222109</c:v>
                </c:pt>
                <c:pt idx="625">
                  <c:v>18498.087048964386</c:v>
                </c:pt>
                <c:pt idx="626">
                  <c:v>18663.508712813127</c:v>
                </c:pt>
                <c:pt idx="627">
                  <c:v>18742.072407376003</c:v>
                </c:pt>
                <c:pt idx="628">
                  <c:v>18846.477903275732</c:v>
                </c:pt>
                <c:pt idx="629">
                  <c:v>18953.93293724252</c:v>
                </c:pt>
                <c:pt idx="630">
                  <c:v>19046.582450651931</c:v>
                </c:pt>
                <c:pt idx="631">
                  <c:v>19216.650961459116</c:v>
                </c:pt>
                <c:pt idx="632">
                  <c:v>19330.002434850448</c:v>
                </c:pt>
                <c:pt idx="633">
                  <c:v>19378.548201560538</c:v>
                </c:pt>
                <c:pt idx="634">
                  <c:v>19567.694826129245</c:v>
                </c:pt>
                <c:pt idx="635">
                  <c:v>19733.981695357321</c:v>
                </c:pt>
                <c:pt idx="636">
                  <c:v>19791.431800688963</c:v>
                </c:pt>
                <c:pt idx="637">
                  <c:v>19894.332011186983</c:v>
                </c:pt>
                <c:pt idx="638">
                  <c:v>20014.460423218479</c:v>
                </c:pt>
                <c:pt idx="639">
                  <c:v>20112.218720505032</c:v>
                </c:pt>
                <c:pt idx="640">
                  <c:v>20214.618079865028</c:v>
                </c:pt>
                <c:pt idx="641">
                  <c:v>20438.377277682688</c:v>
                </c:pt>
                <c:pt idx="642">
                  <c:v>20569.07217682078</c:v>
                </c:pt>
                <c:pt idx="643">
                  <c:v>20695.658085362153</c:v>
                </c:pt>
                <c:pt idx="644">
                  <c:v>20809.971223654124</c:v>
                </c:pt>
                <c:pt idx="645">
                  <c:v>20956.654094105746</c:v>
                </c:pt>
                <c:pt idx="646">
                  <c:v>21007.818848604897</c:v>
                </c:pt>
                <c:pt idx="647">
                  <c:v>21214.743273474603</c:v>
                </c:pt>
                <c:pt idx="648">
                  <c:v>21336.940342600472</c:v>
                </c:pt>
                <c:pt idx="649">
                  <c:v>21425.925601021532</c:v>
                </c:pt>
                <c:pt idx="650">
                  <c:v>21571.51641622555</c:v>
                </c:pt>
                <c:pt idx="651">
                  <c:v>21702.50645746704</c:v>
                </c:pt>
                <c:pt idx="652">
                  <c:v>21819.613359647032</c:v>
                </c:pt>
                <c:pt idx="653">
                  <c:v>21910.351264086814</c:v>
                </c:pt>
                <c:pt idx="654">
                  <c:v>22045.027877269087</c:v>
                </c:pt>
                <c:pt idx="655">
                  <c:v>22234.482724216097</c:v>
                </c:pt>
                <c:pt idx="656">
                  <c:v>22267.705129292099</c:v>
                </c:pt>
                <c:pt idx="657">
                  <c:v>22420.633781766119</c:v>
                </c:pt>
                <c:pt idx="658">
                  <c:v>22535.435260506671</c:v>
                </c:pt>
                <c:pt idx="659">
                  <c:v>22661.415464813424</c:v>
                </c:pt>
                <c:pt idx="660">
                  <c:v>22822.152752296915</c:v>
                </c:pt>
                <c:pt idx="661">
                  <c:v>22930.033685893715</c:v>
                </c:pt>
                <c:pt idx="662">
                  <c:v>23032.812708118279</c:v>
                </c:pt>
                <c:pt idx="663">
                  <c:v>23179.30396288156</c:v>
                </c:pt>
                <c:pt idx="664">
                  <c:v>23313.376509648682</c:v>
                </c:pt>
                <c:pt idx="665">
                  <c:v>23447.584145898181</c:v>
                </c:pt>
                <c:pt idx="666">
                  <c:v>23603.476903246545</c:v>
                </c:pt>
                <c:pt idx="667">
                  <c:v>23704.141779610487</c:v>
                </c:pt>
                <c:pt idx="668">
                  <c:v>23861.671983410408</c:v>
                </c:pt>
                <c:pt idx="669">
                  <c:v>24052.441168170604</c:v>
                </c:pt>
                <c:pt idx="670">
                  <c:v>24142.769567002375</c:v>
                </c:pt>
                <c:pt idx="671">
                  <c:v>24274.922912620361</c:v>
                </c:pt>
                <c:pt idx="672">
                  <c:v>24390.67980105992</c:v>
                </c:pt>
                <c:pt idx="673">
                  <c:v>24535.942266287624</c:v>
                </c:pt>
                <c:pt idx="674">
                  <c:v>24667.171931274472</c:v>
                </c:pt>
                <c:pt idx="675">
                  <c:v>24771.78105966335</c:v>
                </c:pt>
                <c:pt idx="676">
                  <c:v>24949.374649824196</c:v>
                </c:pt>
                <c:pt idx="677">
                  <c:v>25008.745894663742</c:v>
                </c:pt>
                <c:pt idx="678">
                  <c:v>25186.299397793711</c:v>
                </c:pt>
                <c:pt idx="679">
                  <c:v>25350.179622157164</c:v>
                </c:pt>
                <c:pt idx="680">
                  <c:v>25504.004009419306</c:v>
                </c:pt>
                <c:pt idx="681">
                  <c:v>25595.942309469137</c:v>
                </c:pt>
                <c:pt idx="682">
                  <c:v>25640.946554641458</c:v>
                </c:pt>
                <c:pt idx="683">
                  <c:v>25846.559805245175</c:v>
                </c:pt>
                <c:pt idx="684">
                  <c:v>25908.077937085203</c:v>
                </c:pt>
                <c:pt idx="685">
                  <c:v>26082.17922404045</c:v>
                </c:pt>
                <c:pt idx="686">
                  <c:v>26184.115182639376</c:v>
                </c:pt>
                <c:pt idx="687">
                  <c:v>26356.617284951633</c:v>
                </c:pt>
                <c:pt idx="688">
                  <c:v>26478.616592686714</c:v>
                </c:pt>
                <c:pt idx="689">
                  <c:v>26625.595719892335</c:v>
                </c:pt>
                <c:pt idx="690">
                  <c:v>26732.743874903779</c:v>
                </c:pt>
                <c:pt idx="691">
                  <c:v>26908.962003505705</c:v>
                </c:pt>
                <c:pt idx="692">
                  <c:v>27061.290981394683</c:v>
                </c:pt>
                <c:pt idx="693">
                  <c:v>27167.860497116249</c:v>
                </c:pt>
                <c:pt idx="694">
                  <c:v>27302.581417322283</c:v>
                </c:pt>
                <c:pt idx="695">
                  <c:v>27442.827325846742</c:v>
                </c:pt>
                <c:pt idx="696">
                  <c:v>27559.15712128684</c:v>
                </c:pt>
                <c:pt idx="697">
                  <c:v>27688.518274698094</c:v>
                </c:pt>
                <c:pt idx="698">
                  <c:v>27906.363758716529</c:v>
                </c:pt>
                <c:pt idx="699">
                  <c:v>28057.506503185683</c:v>
                </c:pt>
                <c:pt idx="700">
                  <c:v>28176.351804715174</c:v>
                </c:pt>
                <c:pt idx="701">
                  <c:v>28289.535580327753</c:v>
                </c:pt>
                <c:pt idx="702">
                  <c:v>28482.381236283025</c:v>
                </c:pt>
                <c:pt idx="703">
                  <c:v>28703.740839403679</c:v>
                </c:pt>
                <c:pt idx="704">
                  <c:v>28760.103190086633</c:v>
                </c:pt>
                <c:pt idx="705">
                  <c:v>29008.683042003988</c:v>
                </c:pt>
                <c:pt idx="706">
                  <c:v>29141.725252713903</c:v>
                </c:pt>
                <c:pt idx="707">
                  <c:v>29360.954230987696</c:v>
                </c:pt>
                <c:pt idx="708">
                  <c:v>29503.459245133567</c:v>
                </c:pt>
                <c:pt idx="709">
                  <c:v>29757.193651122267</c:v>
                </c:pt>
                <c:pt idx="710">
                  <c:v>29838.184849308673</c:v>
                </c:pt>
                <c:pt idx="711">
                  <c:v>30023.320210954989</c:v>
                </c:pt>
                <c:pt idx="712">
                  <c:v>30227.432454412417</c:v>
                </c:pt>
                <c:pt idx="713">
                  <c:v>30404.341466514423</c:v>
                </c:pt>
                <c:pt idx="714">
                  <c:v>30513.504735948434</c:v>
                </c:pt>
                <c:pt idx="715">
                  <c:v>30669.512007265941</c:v>
                </c:pt>
                <c:pt idx="716">
                  <c:v>30819.022816228477</c:v>
                </c:pt>
                <c:pt idx="717">
                  <c:v>30953.62959070857</c:v>
                </c:pt>
                <c:pt idx="718">
                  <c:v>31196.569506091007</c:v>
                </c:pt>
                <c:pt idx="719">
                  <c:v>31319.001778887316</c:v>
                </c:pt>
                <c:pt idx="720">
                  <c:v>31474.531686059741</c:v>
                </c:pt>
                <c:pt idx="721">
                  <c:v>31702.649862244074</c:v>
                </c:pt>
                <c:pt idx="722">
                  <c:v>31839.904082134999</c:v>
                </c:pt>
                <c:pt idx="723">
                  <c:v>31957.30410329812</c:v>
                </c:pt>
                <c:pt idx="724">
                  <c:v>32151.213680128705</c:v>
                </c:pt>
                <c:pt idx="725">
                  <c:v>32294.670871016842</c:v>
                </c:pt>
                <c:pt idx="726">
                  <c:v>32463.49099557459</c:v>
                </c:pt>
                <c:pt idx="727">
                  <c:v>32636.385685367582</c:v>
                </c:pt>
                <c:pt idx="728">
                  <c:v>32752.691828977771</c:v>
                </c:pt>
                <c:pt idx="729">
                  <c:v>32904.353975769038</c:v>
                </c:pt>
                <c:pt idx="730">
                  <c:v>33036.83900421999</c:v>
                </c:pt>
                <c:pt idx="731">
                  <c:v>33143.772415577077</c:v>
                </c:pt>
                <c:pt idx="732">
                  <c:v>33306.155130169063</c:v>
                </c:pt>
                <c:pt idx="733">
                  <c:v>33513.552763983818</c:v>
                </c:pt>
                <c:pt idx="734">
                  <c:v>33644.224520616095</c:v>
                </c:pt>
                <c:pt idx="735">
                  <c:v>33868.705132755218</c:v>
                </c:pt>
                <c:pt idx="736">
                  <c:v>33921.33858370674</c:v>
                </c:pt>
                <c:pt idx="737">
                  <c:v>34192.559100022074</c:v>
                </c:pt>
                <c:pt idx="738">
                  <c:v>34254.6605363524</c:v>
                </c:pt>
                <c:pt idx="739">
                  <c:v>34453.997103680391</c:v>
                </c:pt>
                <c:pt idx="740">
                  <c:v>34519.470407238092</c:v>
                </c:pt>
                <c:pt idx="741">
                  <c:v>34792.37379828345</c:v>
                </c:pt>
                <c:pt idx="742">
                  <c:v>34903.550873727501</c:v>
                </c:pt>
                <c:pt idx="743">
                  <c:v>35138.022030567394</c:v>
                </c:pt>
                <c:pt idx="744">
                  <c:v>35247.876366156735</c:v>
                </c:pt>
                <c:pt idx="745">
                  <c:v>35384.368218801901</c:v>
                </c:pt>
                <c:pt idx="746">
                  <c:v>35518.565697709288</c:v>
                </c:pt>
                <c:pt idx="747">
                  <c:v>35746.421429466114</c:v>
                </c:pt>
                <c:pt idx="748">
                  <c:v>35834.976465177002</c:v>
                </c:pt>
                <c:pt idx="749">
                  <c:v>35991.750623059073</c:v>
                </c:pt>
                <c:pt idx="750">
                  <c:v>36126.431482509994</c:v>
                </c:pt>
                <c:pt idx="751">
                  <c:v>36384.776413522181</c:v>
                </c:pt>
                <c:pt idx="752">
                  <c:v>36454.077674371641</c:v>
                </c:pt>
                <c:pt idx="753">
                  <c:v>36597.902192913985</c:v>
                </c:pt>
                <c:pt idx="754">
                  <c:v>36757.656048146862</c:v>
                </c:pt>
                <c:pt idx="755">
                  <c:v>36987.961038457077</c:v>
                </c:pt>
                <c:pt idx="756">
                  <c:v>37159.406293552027</c:v>
                </c:pt>
                <c:pt idx="757">
                  <c:v>37220.318961069876</c:v>
                </c:pt>
                <c:pt idx="758">
                  <c:v>37344.250942829465</c:v>
                </c:pt>
                <c:pt idx="759">
                  <c:v>37482.937790209464</c:v>
                </c:pt>
                <c:pt idx="760">
                  <c:v>37594.156800034274</c:v>
                </c:pt>
                <c:pt idx="761">
                  <c:v>37716.194797807555</c:v>
                </c:pt>
                <c:pt idx="762">
                  <c:v>37960.341761615942</c:v>
                </c:pt>
                <c:pt idx="763">
                  <c:v>38059.18435326602</c:v>
                </c:pt>
                <c:pt idx="764">
                  <c:v>38220.481366667285</c:v>
                </c:pt>
                <c:pt idx="765">
                  <c:v>38465.154313230327</c:v>
                </c:pt>
                <c:pt idx="766">
                  <c:v>38496.196448941599</c:v>
                </c:pt>
                <c:pt idx="767">
                  <c:v>38616.664140522174</c:v>
                </c:pt>
                <c:pt idx="768">
                  <c:v>38791.46705720383</c:v>
                </c:pt>
                <c:pt idx="769">
                  <c:v>38993.31704341049</c:v>
                </c:pt>
                <c:pt idx="770">
                  <c:v>39218.485436052346</c:v>
                </c:pt>
                <c:pt idx="771">
                  <c:v>39310.450153595499</c:v>
                </c:pt>
                <c:pt idx="772">
                  <c:v>39537.265533678932</c:v>
                </c:pt>
                <c:pt idx="773">
                  <c:v>39673.179428948177</c:v>
                </c:pt>
                <c:pt idx="774">
                  <c:v>39790.720482353114</c:v>
                </c:pt>
                <c:pt idx="775">
                  <c:v>40012.807321760956</c:v>
                </c:pt>
                <c:pt idx="776">
                  <c:v>40128.992696136316</c:v>
                </c:pt>
                <c:pt idx="777">
                  <c:v>40193.789887231971</c:v>
                </c:pt>
                <c:pt idx="778">
                  <c:v>40489.128347537313</c:v>
                </c:pt>
                <c:pt idx="779">
                  <c:v>40601.565189534951</c:v>
                </c:pt>
                <c:pt idx="780">
                  <c:v>40687.650660016399</c:v>
                </c:pt>
                <c:pt idx="781">
                  <c:v>40803.743474481671</c:v>
                </c:pt>
                <c:pt idx="782">
                  <c:v>40993.587889736773</c:v>
                </c:pt>
                <c:pt idx="783">
                  <c:v>41177.899591687674</c:v>
                </c:pt>
                <c:pt idx="784">
                  <c:v>41364.573355564105</c:v>
                </c:pt>
                <c:pt idx="785">
                  <c:v>41615.811439635181</c:v>
                </c:pt>
                <c:pt idx="786">
                  <c:v>41823.654768493638</c:v>
                </c:pt>
                <c:pt idx="787">
                  <c:v>41934.664641181946</c:v>
                </c:pt>
                <c:pt idx="788">
                  <c:v>42151.617319081095</c:v>
                </c:pt>
                <c:pt idx="789">
                  <c:v>42271.326300751694</c:v>
                </c:pt>
                <c:pt idx="790">
                  <c:v>42371.426970219029</c:v>
                </c:pt>
                <c:pt idx="791">
                  <c:v>42551.546031106744</c:v>
                </c:pt>
                <c:pt idx="792">
                  <c:v>42704.193189717262</c:v>
                </c:pt>
                <c:pt idx="793">
                  <c:v>42905.585834833531</c:v>
                </c:pt>
                <c:pt idx="794">
                  <c:v>43142.243871804552</c:v>
                </c:pt>
                <c:pt idx="795">
                  <c:v>43294.22852270546</c:v>
                </c:pt>
                <c:pt idx="796">
                  <c:v>43366.350983983466</c:v>
                </c:pt>
                <c:pt idx="797">
                  <c:v>43486.284308907452</c:v>
                </c:pt>
                <c:pt idx="798">
                  <c:v>43748.935984863798</c:v>
                </c:pt>
                <c:pt idx="799">
                  <c:v>43899.643522736871</c:v>
                </c:pt>
                <c:pt idx="800">
                  <c:v>43982.850322811457</c:v>
                </c:pt>
                <c:pt idx="801">
                  <c:v>44144.966728537685</c:v>
                </c:pt>
                <c:pt idx="802">
                  <c:v>44243.678654922951</c:v>
                </c:pt>
                <c:pt idx="803">
                  <c:v>44526.998206369746</c:v>
                </c:pt>
                <c:pt idx="804">
                  <c:v>44641.493767726854</c:v>
                </c:pt>
                <c:pt idx="805">
                  <c:v>44833.679735421116</c:v>
                </c:pt>
                <c:pt idx="806">
                  <c:v>44918.049878730315</c:v>
                </c:pt>
                <c:pt idx="807">
                  <c:v>45111.611485631023</c:v>
                </c:pt>
                <c:pt idx="808">
                  <c:v>45230.055367255824</c:v>
                </c:pt>
                <c:pt idx="809">
                  <c:v>45413.006304965798</c:v>
                </c:pt>
                <c:pt idx="810">
                  <c:v>45585.888750125574</c:v>
                </c:pt>
                <c:pt idx="811">
                  <c:v>45726.401981209005</c:v>
                </c:pt>
                <c:pt idx="812">
                  <c:v>45864.932392690564</c:v>
                </c:pt>
                <c:pt idx="813">
                  <c:v>46172.152851393948</c:v>
                </c:pt>
                <c:pt idx="814">
                  <c:v>46286.674455337226</c:v>
                </c:pt>
                <c:pt idx="815">
                  <c:v>46408.145736963648</c:v>
                </c:pt>
                <c:pt idx="816">
                  <c:v>46569.385245794845</c:v>
                </c:pt>
                <c:pt idx="817">
                  <c:v>46784.430890622069</c:v>
                </c:pt>
                <c:pt idx="818">
                  <c:v>46895.851037052205</c:v>
                </c:pt>
                <c:pt idx="819">
                  <c:v>46975.388927697917</c:v>
                </c:pt>
                <c:pt idx="820">
                  <c:v>47202.91052905556</c:v>
                </c:pt>
                <c:pt idx="821">
                  <c:v>47407.185492623976</c:v>
                </c:pt>
                <c:pt idx="822">
                  <c:v>47536.362507005048</c:v>
                </c:pt>
                <c:pt idx="823">
                  <c:v>47679.007277448502</c:v>
                </c:pt>
                <c:pt idx="824">
                  <c:v>47812.825028150553</c:v>
                </c:pt>
                <c:pt idx="825">
                  <c:v>47962.697605087465</c:v>
                </c:pt>
                <c:pt idx="826">
                  <c:v>48155.613327084255</c:v>
                </c:pt>
                <c:pt idx="827">
                  <c:v>48335.844981879796</c:v>
                </c:pt>
                <c:pt idx="828">
                  <c:v>48495.972382447966</c:v>
                </c:pt>
                <c:pt idx="829">
                  <c:v>48595.383442533261</c:v>
                </c:pt>
                <c:pt idx="830">
                  <c:v>48749.407424781268</c:v>
                </c:pt>
                <c:pt idx="831">
                  <c:v>48889.676293288874</c:v>
                </c:pt>
                <c:pt idx="832">
                  <c:v>49112.456463076524</c:v>
                </c:pt>
                <c:pt idx="833">
                  <c:v>49284.643025937636</c:v>
                </c:pt>
                <c:pt idx="834">
                  <c:v>49429.028758234803</c:v>
                </c:pt>
                <c:pt idx="835">
                  <c:v>49574.132097060407</c:v>
                </c:pt>
                <c:pt idx="836">
                  <c:v>49654.904388023613</c:v>
                </c:pt>
                <c:pt idx="837">
                  <c:v>49951.619504531838</c:v>
                </c:pt>
                <c:pt idx="838">
                  <c:v>50126.827786309979</c:v>
                </c:pt>
                <c:pt idx="839">
                  <c:v>50322.552421150125</c:v>
                </c:pt>
                <c:pt idx="840">
                  <c:v>50390.157152917935</c:v>
                </c:pt>
                <c:pt idx="841">
                  <c:v>50571.156593423169</c:v>
                </c:pt>
                <c:pt idx="842">
                  <c:v>50668.811166953114</c:v>
                </c:pt>
                <c:pt idx="843">
                  <c:v>50865.824476112241</c:v>
                </c:pt>
                <c:pt idx="844">
                  <c:v>51044.467064777149</c:v>
                </c:pt>
                <c:pt idx="845">
                  <c:v>51277.075554306255</c:v>
                </c:pt>
                <c:pt idx="846">
                  <c:v>51402.513199477231</c:v>
                </c:pt>
                <c:pt idx="847">
                  <c:v>51587.546223313067</c:v>
                </c:pt>
                <c:pt idx="848">
                  <c:v>51656.449781744115</c:v>
                </c:pt>
                <c:pt idx="849">
                  <c:v>51853.017802876537</c:v>
                </c:pt>
                <c:pt idx="850">
                  <c:v>51974.762861646705</c:v>
                </c:pt>
                <c:pt idx="851">
                  <c:v>52177.327977529341</c:v>
                </c:pt>
                <c:pt idx="852">
                  <c:v>52221.757115413195</c:v>
                </c:pt>
                <c:pt idx="853">
                  <c:v>52435.744990506326</c:v>
                </c:pt>
                <c:pt idx="854">
                  <c:v>52611.543143691488</c:v>
                </c:pt>
                <c:pt idx="855">
                  <c:v>52689.765271456919</c:v>
                </c:pt>
                <c:pt idx="856">
                  <c:v>52854.823496342775</c:v>
                </c:pt>
                <c:pt idx="857">
                  <c:v>52999.493395286889</c:v>
                </c:pt>
                <c:pt idx="858">
                  <c:v>53140.631172144851</c:v>
                </c:pt>
                <c:pt idx="859">
                  <c:v>53422.519432003115</c:v>
                </c:pt>
                <c:pt idx="860">
                  <c:v>53537.510255309324</c:v>
                </c:pt>
                <c:pt idx="861">
                  <c:v>53693.949489015075</c:v>
                </c:pt>
                <c:pt idx="862">
                  <c:v>53912.628054352062</c:v>
                </c:pt>
                <c:pt idx="863">
                  <c:v>54086.58115275899</c:v>
                </c:pt>
                <c:pt idx="864">
                  <c:v>53987.66582704051</c:v>
                </c:pt>
                <c:pt idx="865">
                  <c:v>54303.122929300487</c:v>
                </c:pt>
                <c:pt idx="866">
                  <c:v>54440.572304393361</c:v>
                </c:pt>
                <c:pt idx="867">
                  <c:v>54572.591052841228</c:v>
                </c:pt>
                <c:pt idx="868">
                  <c:v>54605.746247849893</c:v>
                </c:pt>
                <c:pt idx="869">
                  <c:v>54845.824029325842</c:v>
                </c:pt>
                <c:pt idx="870">
                  <c:v>54901.815799636453</c:v>
                </c:pt>
                <c:pt idx="871">
                  <c:v>55110.732081802817</c:v>
                </c:pt>
                <c:pt idx="872">
                  <c:v>55194.214127483363</c:v>
                </c:pt>
                <c:pt idx="873">
                  <c:v>55516.201813187407</c:v>
                </c:pt>
                <c:pt idx="874">
                  <c:v>55608.775643226421</c:v>
                </c:pt>
                <c:pt idx="875">
                  <c:v>55672.675212157585</c:v>
                </c:pt>
                <c:pt idx="876">
                  <c:v>55837.98123957176</c:v>
                </c:pt>
                <c:pt idx="877">
                  <c:v>55919.39732707911</c:v>
                </c:pt>
                <c:pt idx="878">
                  <c:v>56099.167261824528</c:v>
                </c:pt>
                <c:pt idx="879">
                  <c:v>56256.452563418832</c:v>
                </c:pt>
                <c:pt idx="880">
                  <c:v>56505.161442345525</c:v>
                </c:pt>
                <c:pt idx="881">
                  <c:v>56688.138610617621</c:v>
                </c:pt>
                <c:pt idx="882">
                  <c:v>56834.833276692836</c:v>
                </c:pt>
                <c:pt idx="883">
                  <c:v>56961.530593260853</c:v>
                </c:pt>
                <c:pt idx="884">
                  <c:v>57226.056807562905</c:v>
                </c:pt>
                <c:pt idx="885">
                  <c:v>57307.615912984787</c:v>
                </c:pt>
                <c:pt idx="886">
                  <c:v>57375.695598327628</c:v>
                </c:pt>
                <c:pt idx="887">
                  <c:v>57583.24426199693</c:v>
                </c:pt>
                <c:pt idx="888">
                  <c:v>57817.193277012215</c:v>
                </c:pt>
                <c:pt idx="889">
                  <c:v>57867.417343860696</c:v>
                </c:pt>
                <c:pt idx="890">
                  <c:v>58094.199283026916</c:v>
                </c:pt>
                <c:pt idx="891">
                  <c:v>58191.946157895698</c:v>
                </c:pt>
                <c:pt idx="892">
                  <c:v>58291.997503827086</c:v>
                </c:pt>
                <c:pt idx="893">
                  <c:v>58400.533638012952</c:v>
                </c:pt>
                <c:pt idx="894">
                  <c:v>58542.763673827634</c:v>
                </c:pt>
                <c:pt idx="895">
                  <c:v>58519.60028927926</c:v>
                </c:pt>
                <c:pt idx="896">
                  <c:v>58693.620063035101</c:v>
                </c:pt>
                <c:pt idx="897">
                  <c:v>58861.244284172521</c:v>
                </c:pt>
                <c:pt idx="898">
                  <c:v>58934.243836786663</c:v>
                </c:pt>
                <c:pt idx="899">
                  <c:v>58988.608079528771</c:v>
                </c:pt>
                <c:pt idx="900">
                  <c:v>59219.155609359652</c:v>
                </c:pt>
                <c:pt idx="901">
                  <c:v>59307.251210588351</c:v>
                </c:pt>
                <c:pt idx="902">
                  <c:v>59502.502489458428</c:v>
                </c:pt>
                <c:pt idx="903">
                  <c:v>59644.088642710885</c:v>
                </c:pt>
                <c:pt idx="904">
                  <c:v>59872.441736490051</c:v>
                </c:pt>
                <c:pt idx="905">
                  <c:v>60064.369216270665</c:v>
                </c:pt>
                <c:pt idx="906">
                  <c:v>60242.55520183147</c:v>
                </c:pt>
                <c:pt idx="907">
                  <c:v>60534.532972346438</c:v>
                </c:pt>
                <c:pt idx="908">
                  <c:v>60756.911130265369</c:v>
                </c:pt>
                <c:pt idx="909">
                  <c:v>60928.426033415475</c:v>
                </c:pt>
                <c:pt idx="910">
                  <c:v>61096.887054027058</c:v>
                </c:pt>
                <c:pt idx="911">
                  <c:v>61285.033212861075</c:v>
                </c:pt>
                <c:pt idx="912">
                  <c:v>61586.984586494087</c:v>
                </c:pt>
                <c:pt idx="913">
                  <c:v>61786.99490063508</c:v>
                </c:pt>
                <c:pt idx="914">
                  <c:v>61965.338442349006</c:v>
                </c:pt>
                <c:pt idx="915">
                  <c:v>62184.756762078621</c:v>
                </c:pt>
                <c:pt idx="916">
                  <c:v>62413.61602983794</c:v>
                </c:pt>
                <c:pt idx="917">
                  <c:v>62582.017967881373</c:v>
                </c:pt>
                <c:pt idx="918">
                  <c:v>62715.407555289363</c:v>
                </c:pt>
                <c:pt idx="919">
                  <c:v>62966.040240998147</c:v>
                </c:pt>
                <c:pt idx="920">
                  <c:v>63151.607466557725</c:v>
                </c:pt>
                <c:pt idx="921">
                  <c:v>63271.396268616925</c:v>
                </c:pt>
                <c:pt idx="922">
                  <c:v>63415.952852608803</c:v>
                </c:pt>
                <c:pt idx="923">
                  <c:v>63629.898452780486</c:v>
                </c:pt>
                <c:pt idx="924">
                  <c:v>63859.395236979988</c:v>
                </c:pt>
                <c:pt idx="925">
                  <c:v>64155.372681466237</c:v>
                </c:pt>
                <c:pt idx="926">
                  <c:v>64360.368799394731</c:v>
                </c:pt>
                <c:pt idx="927">
                  <c:v>64600.314299789941</c:v>
                </c:pt>
                <c:pt idx="928">
                  <c:v>64830.472607811069</c:v>
                </c:pt>
                <c:pt idx="929">
                  <c:v>65029.75521655097</c:v>
                </c:pt>
                <c:pt idx="930">
                  <c:v>65207.876856517178</c:v>
                </c:pt>
                <c:pt idx="931">
                  <c:v>65355.318097463445</c:v>
                </c:pt>
                <c:pt idx="932">
                  <c:v>65473.381153900969</c:v>
                </c:pt>
                <c:pt idx="933">
                  <c:v>65707.046919292145</c:v>
                </c:pt>
                <c:pt idx="934">
                  <c:v>65902.191439662376</c:v>
                </c:pt>
                <c:pt idx="935">
                  <c:v>66115.706301778089</c:v>
                </c:pt>
                <c:pt idx="936">
                  <c:v>66278.150328522388</c:v>
                </c:pt>
                <c:pt idx="937">
                  <c:v>66435.32547091505</c:v>
                </c:pt>
                <c:pt idx="938">
                  <c:v>66645.018650470243</c:v>
                </c:pt>
                <c:pt idx="939">
                  <c:v>66794.897635224726</c:v>
                </c:pt>
                <c:pt idx="940">
                  <c:v>66932.365524071385</c:v>
                </c:pt>
                <c:pt idx="941">
                  <c:v>67134.943853603603</c:v>
                </c:pt>
                <c:pt idx="942">
                  <c:v>67385.869410282045</c:v>
                </c:pt>
                <c:pt idx="943">
                  <c:v>67430.074262884562</c:v>
                </c:pt>
                <c:pt idx="944">
                  <c:v>67643.287735315564</c:v>
                </c:pt>
                <c:pt idx="945">
                  <c:v>67783.799607637367</c:v>
                </c:pt>
                <c:pt idx="946">
                  <c:v>67824.63650322688</c:v>
                </c:pt>
                <c:pt idx="947">
                  <c:v>68128.013528400319</c:v>
                </c:pt>
                <c:pt idx="948">
                  <c:v>68230.524290310801</c:v>
                </c:pt>
                <c:pt idx="949">
                  <c:v>68413.109604986093</c:v>
                </c:pt>
                <c:pt idx="950">
                  <c:v>68397.02044893938</c:v>
                </c:pt>
                <c:pt idx="951">
                  <c:v>68690.447452411609</c:v>
                </c:pt>
                <c:pt idx="952">
                  <c:v>68672.883169721536</c:v>
                </c:pt>
                <c:pt idx="953">
                  <c:v>68899.614415905133</c:v>
                </c:pt>
                <c:pt idx="954">
                  <c:v>68991.347999237812</c:v>
                </c:pt>
                <c:pt idx="955">
                  <c:v>69129.89320402751</c:v>
                </c:pt>
                <c:pt idx="956">
                  <c:v>69326.85863706797</c:v>
                </c:pt>
                <c:pt idx="957">
                  <c:v>69405.908396444836</c:v>
                </c:pt>
                <c:pt idx="958">
                  <c:v>69490.77758458168</c:v>
                </c:pt>
                <c:pt idx="959">
                  <c:v>69614.418957222835</c:v>
                </c:pt>
                <c:pt idx="960">
                  <c:v>69680.052338225563</c:v>
                </c:pt>
                <c:pt idx="961">
                  <c:v>69892.02863033615</c:v>
                </c:pt>
                <c:pt idx="962">
                  <c:v>69995.846754947022</c:v>
                </c:pt>
                <c:pt idx="963">
                  <c:v>70110.237630007119</c:v>
                </c:pt>
                <c:pt idx="964">
                  <c:v>70223.644043086577</c:v>
                </c:pt>
                <c:pt idx="965">
                  <c:v>70294.178457804897</c:v>
                </c:pt>
                <c:pt idx="966">
                  <c:v>70379.645587710387</c:v>
                </c:pt>
                <c:pt idx="967">
                  <c:v>70472.358225242293</c:v>
                </c:pt>
                <c:pt idx="968">
                  <c:v>70578.92008942859</c:v>
                </c:pt>
                <c:pt idx="969">
                  <c:v>70757.395201382926</c:v>
                </c:pt>
                <c:pt idx="970">
                  <c:v>70939.691257033046</c:v>
                </c:pt>
                <c:pt idx="971">
                  <c:v>71097.259544982619</c:v>
                </c:pt>
                <c:pt idx="972">
                  <c:v>71224.517559235945</c:v>
                </c:pt>
                <c:pt idx="973">
                  <c:v>71457.243725026128</c:v>
                </c:pt>
                <c:pt idx="974">
                  <c:v>71378.860604769157</c:v>
                </c:pt>
                <c:pt idx="975">
                  <c:v>71524.61944438472</c:v>
                </c:pt>
                <c:pt idx="976">
                  <c:v>71664.684838369416</c:v>
                </c:pt>
                <c:pt idx="977">
                  <c:v>72006.938936536972</c:v>
                </c:pt>
                <c:pt idx="978">
                  <c:v>71971.365231677264</c:v>
                </c:pt>
                <c:pt idx="979">
                  <c:v>72068.636148636404</c:v>
                </c:pt>
                <c:pt idx="980">
                  <c:v>72353.477935795396</c:v>
                </c:pt>
                <c:pt idx="981">
                  <c:v>72376.310689806007</c:v>
                </c:pt>
                <c:pt idx="982">
                  <c:v>72525.001790265334</c:v>
                </c:pt>
                <c:pt idx="983">
                  <c:v>72560.7430155365</c:v>
                </c:pt>
                <c:pt idx="984">
                  <c:v>72707.768724962458</c:v>
                </c:pt>
                <c:pt idx="985">
                  <c:v>72863.113574864634</c:v>
                </c:pt>
                <c:pt idx="986">
                  <c:v>73033.164075783658</c:v>
                </c:pt>
                <c:pt idx="987">
                  <c:v>73125.076469544147</c:v>
                </c:pt>
                <c:pt idx="988">
                  <c:v>73228.543416252956</c:v>
                </c:pt>
                <c:pt idx="989">
                  <c:v>73355.134013546427</c:v>
                </c:pt>
                <c:pt idx="990">
                  <c:v>73399.773105602057</c:v>
                </c:pt>
                <c:pt idx="991">
                  <c:v>73601.559986633583</c:v>
                </c:pt>
                <c:pt idx="992">
                  <c:v>73761.779255342131</c:v>
                </c:pt>
                <c:pt idx="993">
                  <c:v>73936.134743711998</c:v>
                </c:pt>
                <c:pt idx="994">
                  <c:v>73891.233322832981</c:v>
                </c:pt>
                <c:pt idx="995">
                  <c:v>74000.624860537457</c:v>
                </c:pt>
                <c:pt idx="996">
                  <c:v>74028.499498881763</c:v>
                </c:pt>
                <c:pt idx="997">
                  <c:v>74272.669394664306</c:v>
                </c:pt>
                <c:pt idx="998">
                  <c:v>74383.929817545853</c:v>
                </c:pt>
                <c:pt idx="999">
                  <c:v>74601.008586251075</c:v>
                </c:pt>
                <c:pt idx="1000">
                  <c:v>74760.058022964688</c:v>
                </c:pt>
                <c:pt idx="1001">
                  <c:v>74727.175628445504</c:v>
                </c:pt>
                <c:pt idx="1002">
                  <c:v>74797.691418171118</c:v>
                </c:pt>
                <c:pt idx="1003">
                  <c:v>74912.189612818984</c:v>
                </c:pt>
                <c:pt idx="1004">
                  <c:v>74983.339585621317</c:v>
                </c:pt>
                <c:pt idx="1005">
                  <c:v>75058.258912125792</c:v>
                </c:pt>
                <c:pt idx="1006">
                  <c:v>75269.396496818299</c:v>
                </c:pt>
                <c:pt idx="1007">
                  <c:v>75460.468246742224</c:v>
                </c:pt>
                <c:pt idx="1008">
                  <c:v>75607.694018762442</c:v>
                </c:pt>
                <c:pt idx="1009">
                  <c:v>75719.246889300965</c:v>
                </c:pt>
                <c:pt idx="1010">
                  <c:v>75825.672842603599</c:v>
                </c:pt>
                <c:pt idx="1011">
                  <c:v>75766.899524865163</c:v>
                </c:pt>
                <c:pt idx="1012">
                  <c:v>75871.391737488346</c:v>
                </c:pt>
                <c:pt idx="1013">
                  <c:v>75796.048050698766</c:v>
                </c:pt>
                <c:pt idx="1014">
                  <c:v>76038.666435180639</c:v>
                </c:pt>
                <c:pt idx="1015">
                  <c:v>76185.368724545537</c:v>
                </c:pt>
                <c:pt idx="1016">
                  <c:v>76476.874817039483</c:v>
                </c:pt>
                <c:pt idx="1017">
                  <c:v>76651.837524341419</c:v>
                </c:pt>
                <c:pt idx="1018">
                  <c:v>76522.145436733335</c:v>
                </c:pt>
                <c:pt idx="1019">
                  <c:v>76632.914383149226</c:v>
                </c:pt>
                <c:pt idx="1020">
                  <c:v>76596.789279370496</c:v>
                </c:pt>
                <c:pt idx="1021">
                  <c:v>76838.157898356381</c:v>
                </c:pt>
                <c:pt idx="1022">
                  <c:v>76826.3152020134</c:v>
                </c:pt>
                <c:pt idx="1023">
                  <c:v>77019.621088065047</c:v>
                </c:pt>
                <c:pt idx="1024">
                  <c:v>77360.896711423469</c:v>
                </c:pt>
                <c:pt idx="1025">
                  <c:v>77311.948531796879</c:v>
                </c:pt>
                <c:pt idx="1026">
                  <c:v>77296.090715915911</c:v>
                </c:pt>
                <c:pt idx="1027">
                  <c:v>77273.128396532178</c:v>
                </c:pt>
                <c:pt idx="1028">
                  <c:v>77295.339947499349</c:v>
                </c:pt>
                <c:pt idx="1029">
                  <c:v>77338.079609283814</c:v>
                </c:pt>
                <c:pt idx="1030">
                  <c:v>77594.605336638429</c:v>
                </c:pt>
                <c:pt idx="1031">
                  <c:v>77820.995605261531</c:v>
                </c:pt>
                <c:pt idx="1032">
                  <c:v>78138.222338569074</c:v>
                </c:pt>
                <c:pt idx="1033">
                  <c:v>78130.636077464049</c:v>
                </c:pt>
                <c:pt idx="1034">
                  <c:v>78265.766470470684</c:v>
                </c:pt>
                <c:pt idx="1035">
                  <c:v>78214.582309360048</c:v>
                </c:pt>
                <c:pt idx="1036">
                  <c:v>78256.859945011849</c:v>
                </c:pt>
                <c:pt idx="1037">
                  <c:v>78353.002481694217</c:v>
                </c:pt>
                <c:pt idx="1038">
                  <c:v>78497.065175375203</c:v>
                </c:pt>
                <c:pt idx="1039">
                  <c:v>78861.51043726904</c:v>
                </c:pt>
                <c:pt idx="1040">
                  <c:v>78836.575276306176</c:v>
                </c:pt>
                <c:pt idx="1041">
                  <c:v>79062.97101527889</c:v>
                </c:pt>
                <c:pt idx="1042">
                  <c:v>79247.222442078419</c:v>
                </c:pt>
                <c:pt idx="1043">
                  <c:v>79213.348489188007</c:v>
                </c:pt>
                <c:pt idx="1044">
                  <c:v>79117.618418629485</c:v>
                </c:pt>
                <c:pt idx="1045">
                  <c:v>79181.6761119</c:v>
                </c:pt>
                <c:pt idx="1046">
                  <c:v>79225.452781409345</c:v>
                </c:pt>
                <c:pt idx="1047">
                  <c:v>79377.554348612059</c:v>
                </c:pt>
                <c:pt idx="1048">
                  <c:v>79611.985193467437</c:v>
                </c:pt>
                <c:pt idx="1049">
                  <c:v>79827.740801765874</c:v>
                </c:pt>
                <c:pt idx="1050">
                  <c:v>79968.054797165241</c:v>
                </c:pt>
                <c:pt idx="1051">
                  <c:v>80101.647610557338</c:v>
                </c:pt>
                <c:pt idx="1052">
                  <c:v>79962.292970936702</c:v>
                </c:pt>
                <c:pt idx="1053">
                  <c:v>79983.450365420678</c:v>
                </c:pt>
                <c:pt idx="1054">
                  <c:v>79978.44082395891</c:v>
                </c:pt>
                <c:pt idx="1055">
                  <c:v>80157.547412742919</c:v>
                </c:pt>
                <c:pt idx="1056">
                  <c:v>80293.617198533248</c:v>
                </c:pt>
                <c:pt idx="1057">
                  <c:v>80521.829437853754</c:v>
                </c:pt>
                <c:pt idx="1058">
                  <c:v>80783.61979298848</c:v>
                </c:pt>
                <c:pt idx="1059">
                  <c:v>80866.480493508789</c:v>
                </c:pt>
                <c:pt idx="1060">
                  <c:v>80930.506423681421</c:v>
                </c:pt>
                <c:pt idx="1061">
                  <c:v>80766.728730457864</c:v>
                </c:pt>
                <c:pt idx="1062">
                  <c:v>80724.134705871911</c:v>
                </c:pt>
                <c:pt idx="1063">
                  <c:v>80826.086950964658</c:v>
                </c:pt>
                <c:pt idx="1064">
                  <c:v>81001.622919027766</c:v>
                </c:pt>
                <c:pt idx="1065">
                  <c:v>81251.501813809198</c:v>
                </c:pt>
                <c:pt idx="1066">
                  <c:v>81550.629059158586</c:v>
                </c:pt>
                <c:pt idx="1067">
                  <c:v>81606.856983988517</c:v>
                </c:pt>
                <c:pt idx="1068">
                  <c:v>81591.298134718993</c:v>
                </c:pt>
                <c:pt idx="1069">
                  <c:v>81457.207880103189</c:v>
                </c:pt>
                <c:pt idx="1070">
                  <c:v>81355.949472381733</c:v>
                </c:pt>
                <c:pt idx="1071">
                  <c:v>81561.54017656004</c:v>
                </c:pt>
                <c:pt idx="1072">
                  <c:v>81453.166974272986</c:v>
                </c:pt>
                <c:pt idx="1073">
                  <c:v>81871.269349169845</c:v>
                </c:pt>
                <c:pt idx="1074">
                  <c:v>82049.49031542764</c:v>
                </c:pt>
                <c:pt idx="1075">
                  <c:v>82195.277680009414</c:v>
                </c:pt>
                <c:pt idx="1076">
                  <c:v>82154.59417542482</c:v>
                </c:pt>
                <c:pt idx="1077">
                  <c:v>82212.054846629166</c:v>
                </c:pt>
                <c:pt idx="1078">
                  <c:v>82030.509823836517</c:v>
                </c:pt>
                <c:pt idx="1079">
                  <c:v>82138.056435345192</c:v>
                </c:pt>
                <c:pt idx="1080">
                  <c:v>82175.799462008581</c:v>
                </c:pt>
                <c:pt idx="1081">
                  <c:v>82255.532890321556</c:v>
                </c:pt>
                <c:pt idx="1082">
                  <c:v>82281.388683040903</c:v>
                </c:pt>
                <c:pt idx="1083">
                  <c:v>82229.677475256191</c:v>
                </c:pt>
                <c:pt idx="1084">
                  <c:v>82236.789055001427</c:v>
                </c:pt>
                <c:pt idx="1085">
                  <c:v>82133.775023914131</c:v>
                </c:pt>
                <c:pt idx="1086">
                  <c:v>82320.09038102426</c:v>
                </c:pt>
                <c:pt idx="1087">
                  <c:v>82525.447551700359</c:v>
                </c:pt>
                <c:pt idx="1088">
                  <c:v>82688.422888625675</c:v>
                </c:pt>
                <c:pt idx="1089">
                  <c:v>83028.002124595005</c:v>
                </c:pt>
                <c:pt idx="1090">
                  <c:v>83311.266721517502</c:v>
                </c:pt>
                <c:pt idx="1091">
                  <c:v>83537.069084036455</c:v>
                </c:pt>
                <c:pt idx="1092">
                  <c:v>83637.603378965185</c:v>
                </c:pt>
                <c:pt idx="1093">
                  <c:v>83842.346598426826</c:v>
                </c:pt>
                <c:pt idx="1094">
                  <c:v>83771.22763040704</c:v>
                </c:pt>
                <c:pt idx="1095">
                  <c:v>83737.517313849108</c:v>
                </c:pt>
                <c:pt idx="1096">
                  <c:v>83659.174669376807</c:v>
                </c:pt>
                <c:pt idx="1097">
                  <c:v>83654.761087775551</c:v>
                </c:pt>
                <c:pt idx="1098">
                  <c:v>83492.807617204846</c:v>
                </c:pt>
                <c:pt idx="1099">
                  <c:v>83738.38167425034</c:v>
                </c:pt>
                <c:pt idx="1100">
                  <c:v>83856.324233263571</c:v>
                </c:pt>
                <c:pt idx="1101">
                  <c:v>83988.748517606306</c:v>
                </c:pt>
                <c:pt idx="1102">
                  <c:v>84474.612796153189</c:v>
                </c:pt>
                <c:pt idx="1103">
                  <c:v>84511.774866291627</c:v>
                </c:pt>
                <c:pt idx="1104">
                  <c:v>84541.817719257015</c:v>
                </c:pt>
                <c:pt idx="1105">
                  <c:v>84457.080606694275</c:v>
                </c:pt>
                <c:pt idx="1106">
                  <c:v>84235.962408380918</c:v>
                </c:pt>
                <c:pt idx="1107">
                  <c:v>84186.167880654262</c:v>
                </c:pt>
                <c:pt idx="1108">
                  <c:v>84103.026248483642</c:v>
                </c:pt>
                <c:pt idx="1109">
                  <c:v>84293.226592956169</c:v>
                </c:pt>
                <c:pt idx="1110">
                  <c:v>84524.413789093829</c:v>
                </c:pt>
                <c:pt idx="1111">
                  <c:v>84871.652687757349</c:v>
                </c:pt>
                <c:pt idx="1112">
                  <c:v>85102.640262961853</c:v>
                </c:pt>
                <c:pt idx="1113">
                  <c:v>85243.124257749922</c:v>
                </c:pt>
                <c:pt idx="1114">
                  <c:v>85240.419026934585</c:v>
                </c:pt>
                <c:pt idx="1115">
                  <c:v>84746.793016661599</c:v>
                </c:pt>
                <c:pt idx="1116">
                  <c:v>84718.568962071906</c:v>
                </c:pt>
                <c:pt idx="1117">
                  <c:v>84693.914594002767</c:v>
                </c:pt>
                <c:pt idx="1118">
                  <c:v>84777.446127514864</c:v>
                </c:pt>
                <c:pt idx="1119">
                  <c:v>84983.270267393309</c:v>
                </c:pt>
                <c:pt idx="1120">
                  <c:v>85413.909482415736</c:v>
                </c:pt>
                <c:pt idx="1121">
                  <c:v>85627.020958052104</c:v>
                </c:pt>
                <c:pt idx="1122">
                  <c:v>85703.24041386343</c:v>
                </c:pt>
                <c:pt idx="1123">
                  <c:v>85491.705315340863</c:v>
                </c:pt>
                <c:pt idx="1124">
                  <c:v>85319.184793692024</c:v>
                </c:pt>
                <c:pt idx="1125">
                  <c:v>85200.54022390196</c:v>
                </c:pt>
                <c:pt idx="1126">
                  <c:v>85125.587511237856</c:v>
                </c:pt>
                <c:pt idx="1127">
                  <c:v>85116.864955013036</c:v>
                </c:pt>
                <c:pt idx="1128">
                  <c:v>85531.570404745216</c:v>
                </c:pt>
                <c:pt idx="1129">
                  <c:v>85809.023741986253</c:v>
                </c:pt>
                <c:pt idx="1130">
                  <c:v>86117.158043805204</c:v>
                </c:pt>
                <c:pt idx="1131">
                  <c:v>86033.581402025316</c:v>
                </c:pt>
                <c:pt idx="1132">
                  <c:v>85957.131337862957</c:v>
                </c:pt>
                <c:pt idx="1133">
                  <c:v>85869.988712710678</c:v>
                </c:pt>
                <c:pt idx="1134">
                  <c:v>85707.63952955656</c:v>
                </c:pt>
                <c:pt idx="1135">
                  <c:v>85492.183840080907</c:v>
                </c:pt>
                <c:pt idx="1136">
                  <c:v>85563.705881081056</c:v>
                </c:pt>
                <c:pt idx="1137">
                  <c:v>85729.009398928683</c:v>
                </c:pt>
                <c:pt idx="1138">
                  <c:v>85974.803199808593</c:v>
                </c:pt>
                <c:pt idx="1139">
                  <c:v>86113.844382530675</c:v>
                </c:pt>
                <c:pt idx="1140">
                  <c:v>86337.728234382826</c:v>
                </c:pt>
                <c:pt idx="1141">
                  <c:v>86183.192809537548</c:v>
                </c:pt>
                <c:pt idx="1142">
                  <c:v>86005.489933739547</c:v>
                </c:pt>
                <c:pt idx="1143">
                  <c:v>85829.013909849818</c:v>
                </c:pt>
                <c:pt idx="1144">
                  <c:v>85554.632076932205</c:v>
                </c:pt>
                <c:pt idx="1145">
                  <c:v>85505.674589340226</c:v>
                </c:pt>
                <c:pt idx="1146">
                  <c:v>85455.503357439695</c:v>
                </c:pt>
                <c:pt idx="1147">
                  <c:v>85671.949852647362</c:v>
                </c:pt>
                <c:pt idx="1148">
                  <c:v>85911.221870078632</c:v>
                </c:pt>
                <c:pt idx="1149">
                  <c:v>85882.02725478822</c:v>
                </c:pt>
                <c:pt idx="1150">
                  <c:v>85918.235253157909</c:v>
                </c:pt>
                <c:pt idx="1151">
                  <c:v>85745.207179095101</c:v>
                </c:pt>
                <c:pt idx="1152">
                  <c:v>85599.780556934813</c:v>
                </c:pt>
                <c:pt idx="1153">
                  <c:v>85499.913865011637</c:v>
                </c:pt>
                <c:pt idx="1154">
                  <c:v>85276.120954113445</c:v>
                </c:pt>
                <c:pt idx="1155">
                  <c:v>85082.527097675149</c:v>
                </c:pt>
                <c:pt idx="1156">
                  <c:v>85175.88083890095</c:v>
                </c:pt>
                <c:pt idx="1157">
                  <c:v>85504.073364401964</c:v>
                </c:pt>
                <c:pt idx="1158">
                  <c:v>85560.521763718454</c:v>
                </c:pt>
                <c:pt idx="1159">
                  <c:v>85724.573434014208</c:v>
                </c:pt>
                <c:pt idx="1160">
                  <c:v>85787.174628845576</c:v>
                </c:pt>
                <c:pt idx="1161">
                  <c:v>85922.395431610174</c:v>
                </c:pt>
                <c:pt idx="1162">
                  <c:v>85893.80814483299</c:v>
                </c:pt>
                <c:pt idx="1163">
                  <c:v>85746.79014952443</c:v>
                </c:pt>
                <c:pt idx="1164">
                  <c:v>85650.212341263876</c:v>
                </c:pt>
                <c:pt idx="1165">
                  <c:v>85577.583527335184</c:v>
                </c:pt>
                <c:pt idx="1166">
                  <c:v>85700.902812103435</c:v>
                </c:pt>
                <c:pt idx="1167">
                  <c:v>85857.729337658981</c:v>
                </c:pt>
                <c:pt idx="1168">
                  <c:v>85989.898009469034</c:v>
                </c:pt>
                <c:pt idx="1169">
                  <c:v>86341.023760937111</c:v>
                </c:pt>
                <c:pt idx="1170">
                  <c:v>86665.311867346216</c:v>
                </c:pt>
                <c:pt idx="1171">
                  <c:v>87052.765141705589</c:v>
                </c:pt>
                <c:pt idx="1172">
                  <c:v>87293.281031026083</c:v>
                </c:pt>
                <c:pt idx="1173">
                  <c:v>87428.833198582142</c:v>
                </c:pt>
                <c:pt idx="1174">
                  <c:v>87318.309824065771</c:v>
                </c:pt>
                <c:pt idx="1175">
                  <c:v>87431.540622287241</c:v>
                </c:pt>
                <c:pt idx="1176">
                  <c:v>87279.634075404829</c:v>
                </c:pt>
                <c:pt idx="1177">
                  <c:v>87566.841303938825</c:v>
                </c:pt>
                <c:pt idx="1178">
                  <c:v>87799.66281198831</c:v>
                </c:pt>
                <c:pt idx="1179">
                  <c:v>88380.211175831108</c:v>
                </c:pt>
                <c:pt idx="1180">
                  <c:v>88696.120155451761</c:v>
                </c:pt>
                <c:pt idx="1181">
                  <c:v>89057.043933141525</c:v>
                </c:pt>
                <c:pt idx="1182">
                  <c:v>89418.858659679026</c:v>
                </c:pt>
                <c:pt idx="1183">
                  <c:v>89462.095800158946</c:v>
                </c:pt>
                <c:pt idx="1184">
                  <c:v>89622.941281169435</c:v>
                </c:pt>
                <c:pt idx="1185">
                  <c:v>89379.289669549864</c:v>
                </c:pt>
                <c:pt idx="1186">
                  <c:v>89188.252713357084</c:v>
                </c:pt>
                <c:pt idx="1187">
                  <c:v>89177.803714842157</c:v>
                </c:pt>
                <c:pt idx="1188">
                  <c:v>89307.912001775738</c:v>
                </c:pt>
                <c:pt idx="1189">
                  <c:v>89517.405607871071</c:v>
                </c:pt>
                <c:pt idx="1190">
                  <c:v>89926.096372079439</c:v>
                </c:pt>
                <c:pt idx="1191">
                  <c:v>90280.662575320966</c:v>
                </c:pt>
                <c:pt idx="1192">
                  <c:v>90389.415711239591</c:v>
                </c:pt>
                <c:pt idx="1193">
                  <c:v>90432.077454088168</c:v>
                </c:pt>
                <c:pt idx="1194">
                  <c:v>90391.019662875289</c:v>
                </c:pt>
                <c:pt idx="1195">
                  <c:v>90263.314823285924</c:v>
                </c:pt>
                <c:pt idx="1196">
                  <c:v>90177.296627123622</c:v>
                </c:pt>
                <c:pt idx="1197">
                  <c:v>90005.360234513049</c:v>
                </c:pt>
                <c:pt idx="1198">
                  <c:v>89814.264289613115</c:v>
                </c:pt>
                <c:pt idx="1199">
                  <c:v>89818.57749594489</c:v>
                </c:pt>
                <c:pt idx="1200">
                  <c:v>89851.516594515691</c:v>
                </c:pt>
                <c:pt idx="1201">
                  <c:v>90096.424212464815</c:v>
                </c:pt>
                <c:pt idx="1202">
                  <c:v>90148.151322058126</c:v>
                </c:pt>
                <c:pt idx="1203">
                  <c:v>90408.718501230207</c:v>
                </c:pt>
                <c:pt idx="1204">
                  <c:v>90517.863850387002</c:v>
                </c:pt>
                <c:pt idx="1205">
                  <c:v>90571.829721501243</c:v>
                </c:pt>
                <c:pt idx="1206">
                  <c:v>90449.887175455529</c:v>
                </c:pt>
                <c:pt idx="1207">
                  <c:v>90084.386641572797</c:v>
                </c:pt>
                <c:pt idx="1208">
                  <c:v>89755.520529321511</c:v>
                </c:pt>
                <c:pt idx="1209">
                  <c:v>89642.976160050544</c:v>
                </c:pt>
                <c:pt idx="1210">
                  <c:v>89428.184264404801</c:v>
                </c:pt>
                <c:pt idx="1211">
                  <c:v>89650.348734858824</c:v>
                </c:pt>
                <c:pt idx="1212">
                  <c:v>89786.13644258304</c:v>
                </c:pt>
                <c:pt idx="1213">
                  <c:v>89851.756220019</c:v>
                </c:pt>
                <c:pt idx="1214">
                  <c:v>90036.697713503425</c:v>
                </c:pt>
                <c:pt idx="1215">
                  <c:v>90198.183358832524</c:v>
                </c:pt>
                <c:pt idx="1216">
                  <c:v>90118.176766804099</c:v>
                </c:pt>
                <c:pt idx="1217">
                  <c:v>90173.738708566234</c:v>
                </c:pt>
                <c:pt idx="1218">
                  <c:v>89721.366008650512</c:v>
                </c:pt>
                <c:pt idx="1219">
                  <c:v>89408.906465656692</c:v>
                </c:pt>
                <c:pt idx="1220">
                  <c:v>89256.918464418326</c:v>
                </c:pt>
                <c:pt idx="1221">
                  <c:v>89008.026386487123</c:v>
                </c:pt>
                <c:pt idx="1222">
                  <c:v>89135.049813092177</c:v>
                </c:pt>
                <c:pt idx="1223">
                  <c:v>89221.77452518238</c:v>
                </c:pt>
                <c:pt idx="1224">
                  <c:v>89545.291283495637</c:v>
                </c:pt>
                <c:pt idx="1225">
                  <c:v>89848.438330588993</c:v>
                </c:pt>
                <c:pt idx="1226">
                  <c:v>89948.216300368804</c:v>
                </c:pt>
                <c:pt idx="1227">
                  <c:v>89777.39953878308</c:v>
                </c:pt>
                <c:pt idx="1228">
                  <c:v>89405.109896667898</c:v>
                </c:pt>
                <c:pt idx="1229">
                  <c:v>88863.687222923021</c:v>
                </c:pt>
                <c:pt idx="1230">
                  <c:v>88574.274079854367</c:v>
                </c:pt>
                <c:pt idx="1231">
                  <c:v>88537.774641506549</c:v>
                </c:pt>
                <c:pt idx="1232">
                  <c:v>88333.894378605837</c:v>
                </c:pt>
                <c:pt idx="1233">
                  <c:v>88576.964111340989</c:v>
                </c:pt>
                <c:pt idx="1234">
                  <c:v>88775.093321291657</c:v>
                </c:pt>
                <c:pt idx="1235">
                  <c:v>88799.434274880463</c:v>
                </c:pt>
                <c:pt idx="1236">
                  <c:v>88904.705159585239</c:v>
                </c:pt>
                <c:pt idx="1237">
                  <c:v>88937.02606325777</c:v>
                </c:pt>
                <c:pt idx="1238">
                  <c:v>88708.041544774198</c:v>
                </c:pt>
                <c:pt idx="1239">
                  <c:v>88115.658566831669</c:v>
                </c:pt>
                <c:pt idx="1240">
                  <c:v>87859.344668548321</c:v>
                </c:pt>
                <c:pt idx="1241">
                  <c:v>87629.833932404639</c:v>
                </c:pt>
                <c:pt idx="1242">
                  <c:v>87588.446519640129</c:v>
                </c:pt>
                <c:pt idx="1243">
                  <c:v>87711.855283872021</c:v>
                </c:pt>
                <c:pt idx="1244">
                  <c:v>88251.229680929595</c:v>
                </c:pt>
                <c:pt idx="1245">
                  <c:v>88845.113245498913</c:v>
                </c:pt>
                <c:pt idx="1246">
                  <c:v>89283.695952925569</c:v>
                </c:pt>
                <c:pt idx="1247">
                  <c:v>89619.623651204587</c:v>
                </c:pt>
                <c:pt idx="1248">
                  <c:v>89827.296090721269</c:v>
                </c:pt>
                <c:pt idx="1249">
                  <c:v>89505.222986041059</c:v>
                </c:pt>
                <c:pt idx="1250">
                  <c:v>89161.715645308446</c:v>
                </c:pt>
                <c:pt idx="1251">
                  <c:v>88769.934022378715</c:v>
                </c:pt>
                <c:pt idx="1252">
                  <c:v>88269.910563190366</c:v>
                </c:pt>
                <c:pt idx="1253">
                  <c:v>88044.181748886738</c:v>
                </c:pt>
                <c:pt idx="1254">
                  <c:v>88165.140674533264</c:v>
                </c:pt>
                <c:pt idx="1255">
                  <c:v>88544.665466071761</c:v>
                </c:pt>
                <c:pt idx="1256">
                  <c:v>89206.55236975936</c:v>
                </c:pt>
                <c:pt idx="1257">
                  <c:v>89918.723100443385</c:v>
                </c:pt>
                <c:pt idx="1258">
                  <c:v>90623.325999436929</c:v>
                </c:pt>
                <c:pt idx="1259">
                  <c:v>90890.318654290968</c:v>
                </c:pt>
                <c:pt idx="1260">
                  <c:v>91065.999168442111</c:v>
                </c:pt>
                <c:pt idx="1261">
                  <c:v>90802.418310141613</c:v>
                </c:pt>
                <c:pt idx="1262">
                  <c:v>90612.890226268006</c:v>
                </c:pt>
                <c:pt idx="1263">
                  <c:v>90194.606979035656</c:v>
                </c:pt>
                <c:pt idx="1264">
                  <c:v>89920.455817614071</c:v>
                </c:pt>
                <c:pt idx="1265">
                  <c:v>89739.797972508095</c:v>
                </c:pt>
                <c:pt idx="1266">
                  <c:v>89524.280241233268</c:v>
                </c:pt>
                <c:pt idx="1267">
                  <c:v>89422.673676369945</c:v>
                </c:pt>
                <c:pt idx="1268">
                  <c:v>89362.960933313225</c:v>
                </c:pt>
                <c:pt idx="1269">
                  <c:v>89648.616178176555</c:v>
                </c:pt>
                <c:pt idx="1270">
                  <c:v>90033.37961132302</c:v>
                </c:pt>
                <c:pt idx="1271">
                  <c:v>90363.844791754658</c:v>
                </c:pt>
                <c:pt idx="1272">
                  <c:v>90729.529810916778</c:v>
                </c:pt>
                <c:pt idx="1273">
                  <c:v>91209.713230690031</c:v>
                </c:pt>
                <c:pt idx="1274">
                  <c:v>91138.048811855551</c:v>
                </c:pt>
                <c:pt idx="1275">
                  <c:v>90728.6632002634</c:v>
                </c:pt>
                <c:pt idx="1276">
                  <c:v>90396.292430052868</c:v>
                </c:pt>
                <c:pt idx="1277">
                  <c:v>89897.340718772262</c:v>
                </c:pt>
                <c:pt idx="1278">
                  <c:v>89352.769340620318</c:v>
                </c:pt>
                <c:pt idx="1279">
                  <c:v>89080.871170956598</c:v>
                </c:pt>
                <c:pt idx="1280">
                  <c:v>89063.677948086435</c:v>
                </c:pt>
                <c:pt idx="1281">
                  <c:v>89207.658092751459</c:v>
                </c:pt>
                <c:pt idx="1282">
                  <c:v>89696.685790695818</c:v>
                </c:pt>
                <c:pt idx="1283">
                  <c:v>89973.654427697518</c:v>
                </c:pt>
                <c:pt idx="1284">
                  <c:v>90445.960177384346</c:v>
                </c:pt>
                <c:pt idx="1285">
                  <c:v>90568.252859278902</c:v>
                </c:pt>
                <c:pt idx="1286">
                  <c:v>90593.696621452036</c:v>
                </c:pt>
                <c:pt idx="1287">
                  <c:v>90286.174795442625</c:v>
                </c:pt>
                <c:pt idx="1288">
                  <c:v>89902.999661303154</c:v>
                </c:pt>
                <c:pt idx="1289">
                  <c:v>89288.505974490676</c:v>
                </c:pt>
                <c:pt idx="1290">
                  <c:v>88558.926206097589</c:v>
                </c:pt>
                <c:pt idx="1291">
                  <c:v>87970.477660465214</c:v>
                </c:pt>
                <c:pt idx="1292">
                  <c:v>87737.532317751073</c:v>
                </c:pt>
                <c:pt idx="1293">
                  <c:v>87777.927123128611</c:v>
                </c:pt>
                <c:pt idx="1294">
                  <c:v>88137.267742090917</c:v>
                </c:pt>
                <c:pt idx="1295">
                  <c:v>88630.525713527386</c:v>
                </c:pt>
                <c:pt idx="1296">
                  <c:v>88999.660313233995</c:v>
                </c:pt>
                <c:pt idx="1297">
                  <c:v>89388.891598108137</c:v>
                </c:pt>
                <c:pt idx="1298">
                  <c:v>89719.522818701807</c:v>
                </c:pt>
                <c:pt idx="1299">
                  <c:v>89397.719501979387</c:v>
                </c:pt>
                <c:pt idx="1300">
                  <c:v>88857.661723765355</c:v>
                </c:pt>
                <c:pt idx="1301">
                  <c:v>88330.338663284449</c:v>
                </c:pt>
                <c:pt idx="1302">
                  <c:v>87870.525938745297</c:v>
                </c:pt>
                <c:pt idx="1303">
                  <c:v>87505.581337703348</c:v>
                </c:pt>
                <c:pt idx="1304">
                  <c:v>86995.548885992335</c:v>
                </c:pt>
                <c:pt idx="1305">
                  <c:v>86787.96314219659</c:v>
                </c:pt>
                <c:pt idx="1306">
                  <c:v>86773.471562649385</c:v>
                </c:pt>
                <c:pt idx="1307">
                  <c:v>87119.300959073385</c:v>
                </c:pt>
                <c:pt idx="1308">
                  <c:v>87764.66474647315</c:v>
                </c:pt>
                <c:pt idx="1309">
                  <c:v>88330.099159292498</c:v>
                </c:pt>
                <c:pt idx="1310">
                  <c:v>88660.632649570005</c:v>
                </c:pt>
                <c:pt idx="1311">
                  <c:v>88908.888062160346</c:v>
                </c:pt>
                <c:pt idx="1312">
                  <c:v>88555.093855955434</c:v>
                </c:pt>
                <c:pt idx="1313">
                  <c:v>87812.925344081668</c:v>
                </c:pt>
                <c:pt idx="1314">
                  <c:v>87105.673237826588</c:v>
                </c:pt>
                <c:pt idx="1315">
                  <c:v>86118.870104377886</c:v>
                </c:pt>
                <c:pt idx="1316">
                  <c:v>85372.077053139961</c:v>
                </c:pt>
                <c:pt idx="1317">
                  <c:v>85246.80484961714</c:v>
                </c:pt>
                <c:pt idx="1318">
                  <c:v>85227.426600352454</c:v>
                </c:pt>
                <c:pt idx="1319">
                  <c:v>85761.147367090569</c:v>
                </c:pt>
                <c:pt idx="1320">
                  <c:v>86363.116778146767</c:v>
                </c:pt>
                <c:pt idx="1321">
                  <c:v>86978.478148478433</c:v>
                </c:pt>
                <c:pt idx="1322">
                  <c:v>87259.522889009153</c:v>
                </c:pt>
                <c:pt idx="1323">
                  <c:v>87510.480614810062</c:v>
                </c:pt>
                <c:pt idx="1324">
                  <c:v>87359.325094261163</c:v>
                </c:pt>
                <c:pt idx="1325">
                  <c:v>87026.854710138912</c:v>
                </c:pt>
                <c:pt idx="1326">
                  <c:v>86283.711630839738</c:v>
                </c:pt>
                <c:pt idx="1327">
                  <c:v>85439.67551842524</c:v>
                </c:pt>
                <c:pt idx="1328">
                  <c:v>84696.729595152268</c:v>
                </c:pt>
                <c:pt idx="1329">
                  <c:v>84307.078385390807</c:v>
                </c:pt>
                <c:pt idx="1330">
                  <c:v>84104.258635360864</c:v>
                </c:pt>
                <c:pt idx="1331">
                  <c:v>84281.324792103478</c:v>
                </c:pt>
                <c:pt idx="1332">
                  <c:v>84643.502753204419</c:v>
                </c:pt>
                <c:pt idx="1333">
                  <c:v>85516.349449427973</c:v>
                </c:pt>
                <c:pt idx="1334">
                  <c:v>86201.473700699949</c:v>
                </c:pt>
                <c:pt idx="1335">
                  <c:v>86738.725220322201</c:v>
                </c:pt>
                <c:pt idx="1336">
                  <c:v>87079.52292615053</c:v>
                </c:pt>
                <c:pt idx="1337">
                  <c:v>86840.755840932034</c:v>
                </c:pt>
                <c:pt idx="1338">
                  <c:v>86200.25865273962</c:v>
                </c:pt>
                <c:pt idx="1339">
                  <c:v>85123.379266807053</c:v>
                </c:pt>
                <c:pt idx="1340">
                  <c:v>83996.583880925071</c:v>
                </c:pt>
                <c:pt idx="1341">
                  <c:v>83052.14060999405</c:v>
                </c:pt>
                <c:pt idx="1342">
                  <c:v>82570.403553745942</c:v>
                </c:pt>
                <c:pt idx="1343">
                  <c:v>82471.652522704549</c:v>
                </c:pt>
                <c:pt idx="1344">
                  <c:v>82538.055706718354</c:v>
                </c:pt>
                <c:pt idx="1345">
                  <c:v>83137.206811337208</c:v>
                </c:pt>
                <c:pt idx="1346">
                  <c:v>83814.630697070461</c:v>
                </c:pt>
                <c:pt idx="1347">
                  <c:v>84529.914595014707</c:v>
                </c:pt>
                <c:pt idx="1348">
                  <c:v>85144.247263284924</c:v>
                </c:pt>
                <c:pt idx="1349">
                  <c:v>85584.706433803949</c:v>
                </c:pt>
                <c:pt idx="1350">
                  <c:v>85804.219498759485</c:v>
                </c:pt>
                <c:pt idx="1351">
                  <c:v>85702.614599587643</c:v>
                </c:pt>
                <c:pt idx="1352">
                  <c:v>85166.918870886191</c:v>
                </c:pt>
                <c:pt idx="1353">
                  <c:v>84428.25305535103</c:v>
                </c:pt>
                <c:pt idx="1354">
                  <c:v>83568.330362524648</c:v>
                </c:pt>
                <c:pt idx="1355">
                  <c:v>82600.307441380923</c:v>
                </c:pt>
                <c:pt idx="1356">
                  <c:v>82109.758889125253</c:v>
                </c:pt>
                <c:pt idx="1357">
                  <c:v>81579.41325903892</c:v>
                </c:pt>
                <c:pt idx="1358">
                  <c:v>81304.891042319578</c:v>
                </c:pt>
                <c:pt idx="1359">
                  <c:v>81327.040653147633</c:v>
                </c:pt>
                <c:pt idx="1360">
                  <c:v>81933.479227680145</c:v>
                </c:pt>
                <c:pt idx="1361">
                  <c:v>82980.332729354181</c:v>
                </c:pt>
                <c:pt idx="1362">
                  <c:v>83899.600315168063</c:v>
                </c:pt>
                <c:pt idx="1363">
                  <c:v>84513.982534420196</c:v>
                </c:pt>
                <c:pt idx="1364">
                  <c:v>84776.838949907818</c:v>
                </c:pt>
                <c:pt idx="1365">
                  <c:v>84821.476182943341</c:v>
                </c:pt>
                <c:pt idx="1366">
                  <c:v>84448.967647155383</c:v>
                </c:pt>
                <c:pt idx="1367">
                  <c:v>83968.755600814664</c:v>
                </c:pt>
                <c:pt idx="1368">
                  <c:v>83328.918106219513</c:v>
                </c:pt>
                <c:pt idx="1369">
                  <c:v>82070.326837575805</c:v>
                </c:pt>
                <c:pt idx="1370">
                  <c:v>81192.366191368157</c:v>
                </c:pt>
                <c:pt idx="1371">
                  <c:v>80808.461013283057</c:v>
                </c:pt>
                <c:pt idx="1372">
                  <c:v>80477.535200671002</c:v>
                </c:pt>
                <c:pt idx="1373">
                  <c:v>80626.466710310546</c:v>
                </c:pt>
                <c:pt idx="1374">
                  <c:v>81056.711510657013</c:v>
                </c:pt>
                <c:pt idx="1375">
                  <c:v>81714.009427188619</c:v>
                </c:pt>
                <c:pt idx="1376">
                  <c:v>82493.725384905294</c:v>
                </c:pt>
                <c:pt idx="1377">
                  <c:v>83287.235353286684</c:v>
                </c:pt>
                <c:pt idx="1378">
                  <c:v>83759.328728871726</c:v>
                </c:pt>
                <c:pt idx="1379">
                  <c:v>84119.451987509849</c:v>
                </c:pt>
                <c:pt idx="1380">
                  <c:v>84000.519965697807</c:v>
                </c:pt>
                <c:pt idx="1381">
                  <c:v>83615.774863018407</c:v>
                </c:pt>
                <c:pt idx="1382">
                  <c:v>82931.671828875376</c:v>
                </c:pt>
                <c:pt idx="1383">
                  <c:v>82131.441385125669</c:v>
                </c:pt>
                <c:pt idx="1384">
                  <c:v>81508.509889452209</c:v>
                </c:pt>
                <c:pt idx="1385">
                  <c:v>80872.35600965179</c:v>
                </c:pt>
                <c:pt idx="1386">
                  <c:v>80488.291990257087</c:v>
                </c:pt>
                <c:pt idx="1387">
                  <c:v>80294.589961668287</c:v>
                </c:pt>
                <c:pt idx="1388">
                  <c:v>80622.666597900592</c:v>
                </c:pt>
                <c:pt idx="1389">
                  <c:v>81137.034131124936</c:v>
                </c:pt>
                <c:pt idx="1390">
                  <c:v>81922.216610298899</c:v>
                </c:pt>
                <c:pt idx="1391">
                  <c:v>82780.457828509592</c:v>
                </c:pt>
                <c:pt idx="1392">
                  <c:v>83132.555375125681</c:v>
                </c:pt>
                <c:pt idx="1393">
                  <c:v>83271.055253513245</c:v>
                </c:pt>
                <c:pt idx="1394">
                  <c:v>83357.362904660127</c:v>
                </c:pt>
                <c:pt idx="1395">
                  <c:v>83222.644452833105</c:v>
                </c:pt>
                <c:pt idx="1396">
                  <c:v>82550.333117583272</c:v>
                </c:pt>
                <c:pt idx="1397">
                  <c:v>81820.195015103847</c:v>
                </c:pt>
                <c:pt idx="1398">
                  <c:v>80746.533142857515</c:v>
                </c:pt>
                <c:pt idx="1399">
                  <c:v>79950.200555464122</c:v>
                </c:pt>
                <c:pt idx="1400">
                  <c:v>79662.013300213643</c:v>
                </c:pt>
                <c:pt idx="1401">
                  <c:v>79759.854914799318</c:v>
                </c:pt>
                <c:pt idx="1402">
                  <c:v>80385.26130082224</c:v>
                </c:pt>
                <c:pt idx="1403">
                  <c:v>81340.154247746832</c:v>
                </c:pt>
                <c:pt idx="1404">
                  <c:v>82187.302612181957</c:v>
                </c:pt>
                <c:pt idx="1405">
                  <c:v>83037.561885571718</c:v>
                </c:pt>
                <c:pt idx="1406">
                  <c:v>83847.110020205422</c:v>
                </c:pt>
                <c:pt idx="1407">
                  <c:v>83997.337990064931</c:v>
                </c:pt>
                <c:pt idx="1408">
                  <c:v>83358.944204675092</c:v>
                </c:pt>
                <c:pt idx="1409">
                  <c:v>82537.449190061481</c:v>
                </c:pt>
                <c:pt idx="1410">
                  <c:v>81324.230611031977</c:v>
                </c:pt>
                <c:pt idx="1411">
                  <c:v>80314.650972207135</c:v>
                </c:pt>
                <c:pt idx="1412">
                  <c:v>79499.589117420051</c:v>
                </c:pt>
                <c:pt idx="1413">
                  <c:v>79200.749143660054</c:v>
                </c:pt>
                <c:pt idx="1414">
                  <c:v>79137.53411199736</c:v>
                </c:pt>
                <c:pt idx="1415">
                  <c:v>79468.533689912845</c:v>
                </c:pt>
                <c:pt idx="1416">
                  <c:v>79967.192361149151</c:v>
                </c:pt>
                <c:pt idx="1417">
                  <c:v>80622.189289772519</c:v>
                </c:pt>
                <c:pt idx="1418">
                  <c:v>81860.723661403303</c:v>
                </c:pt>
                <c:pt idx="1419">
                  <c:v>83194.808323055549</c:v>
                </c:pt>
                <c:pt idx="1420">
                  <c:v>84085.625771819221</c:v>
                </c:pt>
                <c:pt idx="1421">
                  <c:v>84606.945661790043</c:v>
                </c:pt>
                <c:pt idx="1422">
                  <c:v>84228.95394970222</c:v>
                </c:pt>
                <c:pt idx="1423">
                  <c:v>83649.611922505428</c:v>
                </c:pt>
                <c:pt idx="1424">
                  <c:v>82702.998921183389</c:v>
                </c:pt>
                <c:pt idx="1425">
                  <c:v>81188.693243488247</c:v>
                </c:pt>
                <c:pt idx="1426">
                  <c:v>79962.05442872268</c:v>
                </c:pt>
                <c:pt idx="1427">
                  <c:v>78803.940281401156</c:v>
                </c:pt>
                <c:pt idx="1428">
                  <c:v>78216.286587992901</c:v>
                </c:pt>
                <c:pt idx="1429">
                  <c:v>78305.608384487612</c:v>
                </c:pt>
                <c:pt idx="1430">
                  <c:v>78654.471536281242</c:v>
                </c:pt>
                <c:pt idx="1431">
                  <c:v>79577.496766491051</c:v>
                </c:pt>
                <c:pt idx="1432">
                  <c:v>80634.048605691394</c:v>
                </c:pt>
                <c:pt idx="1433">
                  <c:v>81725.766670956946</c:v>
                </c:pt>
                <c:pt idx="1434">
                  <c:v>83123.730546504346</c:v>
                </c:pt>
                <c:pt idx="1435">
                  <c:v>84015.602226761068</c:v>
                </c:pt>
                <c:pt idx="1436">
                  <c:v>84720.776829594179</c:v>
                </c:pt>
                <c:pt idx="1437">
                  <c:v>84923.41270772602</c:v>
                </c:pt>
                <c:pt idx="1438">
                  <c:v>84673.050581787582</c:v>
                </c:pt>
                <c:pt idx="1439">
                  <c:v>84355.403972827087</c:v>
                </c:pt>
                <c:pt idx="1440">
                  <c:v>83551.780214908591</c:v>
                </c:pt>
                <c:pt idx="1441">
                  <c:v>82688.294224723664</c:v>
                </c:pt>
                <c:pt idx="1442">
                  <c:v>81353.249582239368</c:v>
                </c:pt>
                <c:pt idx="1443">
                  <c:v>80538.71776997624</c:v>
                </c:pt>
                <c:pt idx="1444">
                  <c:v>79815.264233839625</c:v>
                </c:pt>
                <c:pt idx="1445">
                  <c:v>79197.704776870523</c:v>
                </c:pt>
                <c:pt idx="1446">
                  <c:v>78933.128351655454</c:v>
                </c:pt>
                <c:pt idx="1447">
                  <c:v>79218.355256483977</c:v>
                </c:pt>
                <c:pt idx="1448">
                  <c:v>79871.409681505</c:v>
                </c:pt>
                <c:pt idx="1449">
                  <c:v>80823.645014869428</c:v>
                </c:pt>
                <c:pt idx="1450">
                  <c:v>82424.603856490721</c:v>
                </c:pt>
                <c:pt idx="1451">
                  <c:v>84035.577189699281</c:v>
                </c:pt>
                <c:pt idx="1452">
                  <c:v>85028.794672500793</c:v>
                </c:pt>
                <c:pt idx="1453">
                  <c:v>85462.865177764485</c:v>
                </c:pt>
                <c:pt idx="1454">
                  <c:v>85025.114413517891</c:v>
                </c:pt>
                <c:pt idx="1455">
                  <c:v>84362.872733847849</c:v>
                </c:pt>
                <c:pt idx="1456">
                  <c:v>83250.959018898837</c:v>
                </c:pt>
                <c:pt idx="1457">
                  <c:v>81577.227332419177</c:v>
                </c:pt>
                <c:pt idx="1458">
                  <c:v>79883.886751472266</c:v>
                </c:pt>
                <c:pt idx="1459">
                  <c:v>78893.285132545381</c:v>
                </c:pt>
                <c:pt idx="1460">
                  <c:v>78192.335366887608</c:v>
                </c:pt>
                <c:pt idx="1461">
                  <c:v>78141.392463863347</c:v>
                </c:pt>
                <c:pt idx="1462">
                  <c:v>78837.913701338621</c:v>
                </c:pt>
                <c:pt idx="1463">
                  <c:v>80245.402188739288</c:v>
                </c:pt>
                <c:pt idx="1464">
                  <c:v>81625.336754423828</c:v>
                </c:pt>
                <c:pt idx="1465">
                  <c:v>82717.832401763459</c:v>
                </c:pt>
                <c:pt idx="1466">
                  <c:v>84238.280172714527</c:v>
                </c:pt>
                <c:pt idx="1467">
                  <c:v>84944.518167445465</c:v>
                </c:pt>
                <c:pt idx="1468">
                  <c:v>85098.831078656047</c:v>
                </c:pt>
                <c:pt idx="1469">
                  <c:v>85132.341073904594</c:v>
                </c:pt>
                <c:pt idx="1470">
                  <c:v>84683.482564667545</c:v>
                </c:pt>
                <c:pt idx="1471">
                  <c:v>83378.306037962248</c:v>
                </c:pt>
                <c:pt idx="1472">
                  <c:v>82416.149929269624</c:v>
                </c:pt>
                <c:pt idx="1473">
                  <c:v>80939.797475873158</c:v>
                </c:pt>
                <c:pt idx="1474">
                  <c:v>80132.606955238269</c:v>
                </c:pt>
                <c:pt idx="1475">
                  <c:v>79517.089060808808</c:v>
                </c:pt>
                <c:pt idx="1476">
                  <c:v>79374.491244029588</c:v>
                </c:pt>
                <c:pt idx="1477">
                  <c:v>79767.689145663375</c:v>
                </c:pt>
                <c:pt idx="1478">
                  <c:v>80341.943931105998</c:v>
                </c:pt>
                <c:pt idx="1479">
                  <c:v>80834.789837018499</c:v>
                </c:pt>
                <c:pt idx="1480">
                  <c:v>82079.752964348678</c:v>
                </c:pt>
                <c:pt idx="1481">
                  <c:v>83400.371034161275</c:v>
                </c:pt>
                <c:pt idx="1482">
                  <c:v>84468.854571003889</c:v>
                </c:pt>
                <c:pt idx="1483">
                  <c:v>85082.030251546297</c:v>
                </c:pt>
                <c:pt idx="1484">
                  <c:v>85377.469403336043</c:v>
                </c:pt>
                <c:pt idx="1485">
                  <c:v>84922.566285197216</c:v>
                </c:pt>
                <c:pt idx="1486">
                  <c:v>83352.692560784795</c:v>
                </c:pt>
                <c:pt idx="1487">
                  <c:v>81442.881079319312</c:v>
                </c:pt>
                <c:pt idx="1488">
                  <c:v>79574.323140373715</c:v>
                </c:pt>
                <c:pt idx="1489">
                  <c:v>78113.044934026664</c:v>
                </c:pt>
                <c:pt idx="1490">
                  <c:v>77366.646847107506</c:v>
                </c:pt>
                <c:pt idx="1491">
                  <c:v>77102.353607394005</c:v>
                </c:pt>
                <c:pt idx="1492">
                  <c:v>77485.556290790584</c:v>
                </c:pt>
                <c:pt idx="1493">
                  <c:v>78388.668377955852</c:v>
                </c:pt>
                <c:pt idx="1494">
                  <c:v>79647.44680877107</c:v>
                </c:pt>
                <c:pt idx="1495">
                  <c:v>81358.263672481786</c:v>
                </c:pt>
                <c:pt idx="1496">
                  <c:v>82954.945077814235</c:v>
                </c:pt>
                <c:pt idx="1497">
                  <c:v>84037.655626550972</c:v>
                </c:pt>
                <c:pt idx="1498">
                  <c:v>84993.225207093099</c:v>
                </c:pt>
                <c:pt idx="1499">
                  <c:v>85183.24182355027</c:v>
                </c:pt>
                <c:pt idx="1500">
                  <c:v>85044.859069298618</c:v>
                </c:pt>
                <c:pt idx="1501">
                  <c:v>84811.797963444275</c:v>
                </c:pt>
                <c:pt idx="1502">
                  <c:v>83563.788253067774</c:v>
                </c:pt>
                <c:pt idx="1503">
                  <c:v>82084.511983437478</c:v>
                </c:pt>
                <c:pt idx="1504">
                  <c:v>80802.218541081078</c:v>
                </c:pt>
                <c:pt idx="1505">
                  <c:v>79424.987577958498</c:v>
                </c:pt>
                <c:pt idx="1506">
                  <c:v>78375.967099127665</c:v>
                </c:pt>
                <c:pt idx="1507">
                  <c:v>77410.121654030052</c:v>
                </c:pt>
                <c:pt idx="1508">
                  <c:v>77062.936375756224</c:v>
                </c:pt>
                <c:pt idx="1509">
                  <c:v>77258.607810463975</c:v>
                </c:pt>
                <c:pt idx="1510">
                  <c:v>77741.619496533342</c:v>
                </c:pt>
                <c:pt idx="1511">
                  <c:v>78826.803029861054</c:v>
                </c:pt>
                <c:pt idx="1512">
                  <c:v>80767.940477770884</c:v>
                </c:pt>
                <c:pt idx="1513">
                  <c:v>82694.672372495785</c:v>
                </c:pt>
                <c:pt idx="1514">
                  <c:v>84385.205582620285</c:v>
                </c:pt>
                <c:pt idx="1515">
                  <c:v>85791.721143824849</c:v>
                </c:pt>
                <c:pt idx="1516">
                  <c:v>86521.584175148964</c:v>
                </c:pt>
                <c:pt idx="1517">
                  <c:v>86370.978253284644</c:v>
                </c:pt>
                <c:pt idx="1518">
                  <c:v>85768.510073693731</c:v>
                </c:pt>
                <c:pt idx="1519">
                  <c:v>84085.000387283959</c:v>
                </c:pt>
                <c:pt idx="1520">
                  <c:v>82621.995876124027</c:v>
                </c:pt>
                <c:pt idx="1521">
                  <c:v>80992.313142204264</c:v>
                </c:pt>
                <c:pt idx="1522">
                  <c:v>79507.421873632527</c:v>
                </c:pt>
                <c:pt idx="1523">
                  <c:v>77955.358894414851</c:v>
                </c:pt>
                <c:pt idx="1524">
                  <c:v>77081.628725574628</c:v>
                </c:pt>
                <c:pt idx="1525">
                  <c:v>76566.429737980536</c:v>
                </c:pt>
                <c:pt idx="1526">
                  <c:v>76576.549496000764</c:v>
                </c:pt>
                <c:pt idx="1527">
                  <c:v>77379.960148026745</c:v>
                </c:pt>
                <c:pt idx="1528">
                  <c:v>78382.070294952922</c:v>
                </c:pt>
                <c:pt idx="1529">
                  <c:v>79575.038581460525</c:v>
                </c:pt>
                <c:pt idx="1530">
                  <c:v>80989.99947769189</c:v>
                </c:pt>
                <c:pt idx="1531">
                  <c:v>82227.968497171387</c:v>
                </c:pt>
                <c:pt idx="1532">
                  <c:v>83258.681244005318</c:v>
                </c:pt>
                <c:pt idx="1533">
                  <c:v>84775.734989608085</c:v>
                </c:pt>
                <c:pt idx="1534">
                  <c:v>85811.471885577979</c:v>
                </c:pt>
                <c:pt idx="1535">
                  <c:v>86607.274886397558</c:v>
                </c:pt>
                <c:pt idx="1536">
                  <c:v>86725.486001018493</c:v>
                </c:pt>
                <c:pt idx="1537">
                  <c:v>85455.135267395613</c:v>
                </c:pt>
                <c:pt idx="1538">
                  <c:v>83608.529391333272</c:v>
                </c:pt>
                <c:pt idx="1539">
                  <c:v>81654.489648564748</c:v>
                </c:pt>
                <c:pt idx="1540">
                  <c:v>80009.764514370123</c:v>
                </c:pt>
                <c:pt idx="1541">
                  <c:v>78625.140821648034</c:v>
                </c:pt>
                <c:pt idx="1542">
                  <c:v>77722.20218452788</c:v>
                </c:pt>
                <c:pt idx="1543">
                  <c:v>77386.058313199697</c:v>
                </c:pt>
                <c:pt idx="1544">
                  <c:v>77158.268716723076</c:v>
                </c:pt>
                <c:pt idx="1545">
                  <c:v>77636.366798607793</c:v>
                </c:pt>
                <c:pt idx="1546">
                  <c:v>78995.728481403625</c:v>
                </c:pt>
                <c:pt idx="1547">
                  <c:v>80778.974735765922</c:v>
                </c:pt>
                <c:pt idx="1548">
                  <c:v>82606.317685374393</c:v>
                </c:pt>
                <c:pt idx="1549">
                  <c:v>84011.059144249826</c:v>
                </c:pt>
                <c:pt idx="1550">
                  <c:v>85792.199724786275</c:v>
                </c:pt>
                <c:pt idx="1551">
                  <c:v>87055.840524953281</c:v>
                </c:pt>
                <c:pt idx="1552">
                  <c:v>87667.409119258329</c:v>
                </c:pt>
                <c:pt idx="1553">
                  <c:v>87356.875580631109</c:v>
                </c:pt>
                <c:pt idx="1554">
                  <c:v>86173.748652413633</c:v>
                </c:pt>
                <c:pt idx="1555">
                  <c:v>84695.754463926976</c:v>
                </c:pt>
                <c:pt idx="1556">
                  <c:v>83139.541726202442</c:v>
                </c:pt>
                <c:pt idx="1557">
                  <c:v>81236.938088469513</c:v>
                </c:pt>
                <c:pt idx="1558">
                  <c:v>79392.117974359571</c:v>
                </c:pt>
                <c:pt idx="1559">
                  <c:v>77577.498225912743</c:v>
                </c:pt>
                <c:pt idx="1560">
                  <c:v>76694.278514929625</c:v>
                </c:pt>
                <c:pt idx="1561">
                  <c:v>76406.00826815897</c:v>
                </c:pt>
                <c:pt idx="1562">
                  <c:v>76411.25951930898</c:v>
                </c:pt>
                <c:pt idx="1563">
                  <c:v>77161.088345715558</c:v>
                </c:pt>
                <c:pt idx="1564">
                  <c:v>77945.721762006375</c:v>
                </c:pt>
                <c:pt idx="1565">
                  <c:v>78585.545427219506</c:v>
                </c:pt>
                <c:pt idx="1566">
                  <c:v>79520.390962013233</c:v>
                </c:pt>
                <c:pt idx="1567">
                  <c:v>80564.784911616094</c:v>
                </c:pt>
                <c:pt idx="1568">
                  <c:v>81847.752919543127</c:v>
                </c:pt>
                <c:pt idx="1569">
                  <c:v>82696.142841953042</c:v>
                </c:pt>
                <c:pt idx="1570">
                  <c:v>83541.960524278911</c:v>
                </c:pt>
                <c:pt idx="1571">
                  <c:v>84407.520258767545</c:v>
                </c:pt>
                <c:pt idx="1572">
                  <c:v>84930.772916409071</c:v>
                </c:pt>
                <c:pt idx="1573">
                  <c:v>84676.141534748152</c:v>
                </c:pt>
                <c:pt idx="1574">
                  <c:v>83721.830158560071</c:v>
                </c:pt>
                <c:pt idx="1575">
                  <c:v>82300.261629997665</c:v>
                </c:pt>
                <c:pt idx="1576">
                  <c:v>80898.190169240188</c:v>
                </c:pt>
                <c:pt idx="1577">
                  <c:v>79029.706897248427</c:v>
                </c:pt>
                <c:pt idx="1578">
                  <c:v>77177.07247702335</c:v>
                </c:pt>
                <c:pt idx="1579">
                  <c:v>76340.141051868515</c:v>
                </c:pt>
                <c:pt idx="1580">
                  <c:v>75782.753748296222</c:v>
                </c:pt>
                <c:pt idx="1581">
                  <c:v>76157.929136621053</c:v>
                </c:pt>
                <c:pt idx="1582">
                  <c:v>76730.040730788707</c:v>
                </c:pt>
                <c:pt idx="1583">
                  <c:v>78244.618164313972</c:v>
                </c:pt>
                <c:pt idx="1584">
                  <c:v>79979.064725974502</c:v>
                </c:pt>
                <c:pt idx="1585">
                  <c:v>81984.814182131828</c:v>
                </c:pt>
                <c:pt idx="1586">
                  <c:v>83703.292616483173</c:v>
                </c:pt>
                <c:pt idx="1587">
                  <c:v>85399.793489802367</c:v>
                </c:pt>
                <c:pt idx="1588">
                  <c:v>86769.788835134736</c:v>
                </c:pt>
                <c:pt idx="1589">
                  <c:v>86672.824356958052</c:v>
                </c:pt>
                <c:pt idx="1590">
                  <c:v>85711.081521117143</c:v>
                </c:pt>
                <c:pt idx="1591">
                  <c:v>83451.985686951855</c:v>
                </c:pt>
                <c:pt idx="1592">
                  <c:v>80824.856803808419</c:v>
                </c:pt>
                <c:pt idx="1593">
                  <c:v>78534.201569623008</c:v>
                </c:pt>
                <c:pt idx="1594">
                  <c:v>76999.22723690256</c:v>
                </c:pt>
                <c:pt idx="1595">
                  <c:v>76197.936303821465</c:v>
                </c:pt>
                <c:pt idx="1596">
                  <c:v>76087.321104034665</c:v>
                </c:pt>
                <c:pt idx="1597">
                  <c:v>76661.463937154753</c:v>
                </c:pt>
                <c:pt idx="1598">
                  <c:v>76962.010299534813</c:v>
                </c:pt>
                <c:pt idx="1599">
                  <c:v>77470.666768454699</c:v>
                </c:pt>
                <c:pt idx="1600">
                  <c:v>78981.169191838038</c:v>
                </c:pt>
                <c:pt idx="1601">
                  <c:v>79456.188757669341</c:v>
                </c:pt>
                <c:pt idx="1602">
                  <c:v>80632.947117315896</c:v>
                </c:pt>
                <c:pt idx="1603">
                  <c:v>81848.745012448999</c:v>
                </c:pt>
                <c:pt idx="1604">
                  <c:v>83195.176036855337</c:v>
                </c:pt>
                <c:pt idx="1605">
                  <c:v>84453.272479759529</c:v>
                </c:pt>
                <c:pt idx="1606">
                  <c:v>84970.279227530831</c:v>
                </c:pt>
                <c:pt idx="1607">
                  <c:v>85114.914346107937</c:v>
                </c:pt>
                <c:pt idx="1608">
                  <c:v>84756.581361849021</c:v>
                </c:pt>
                <c:pt idx="1609">
                  <c:v>83991.19476728038</c:v>
                </c:pt>
                <c:pt idx="1610">
                  <c:v>82905.678189247847</c:v>
                </c:pt>
                <c:pt idx="1611">
                  <c:v>81385.336354771774</c:v>
                </c:pt>
                <c:pt idx="1612">
                  <c:v>79918.015770317666</c:v>
                </c:pt>
                <c:pt idx="1613">
                  <c:v>78145.790329248252</c:v>
                </c:pt>
                <c:pt idx="1614">
                  <c:v>76235.731352942559</c:v>
                </c:pt>
                <c:pt idx="1615">
                  <c:v>74448.705138478239</c:v>
                </c:pt>
                <c:pt idx="1616">
                  <c:v>73459.009368038489</c:v>
                </c:pt>
                <c:pt idx="1617">
                  <c:v>73569.683590223547</c:v>
                </c:pt>
                <c:pt idx="1618">
                  <c:v>73987.500162811062</c:v>
                </c:pt>
                <c:pt idx="1619">
                  <c:v>74832.658867526668</c:v>
                </c:pt>
                <c:pt idx="1620">
                  <c:v>75920.880093119864</c:v>
                </c:pt>
                <c:pt idx="1621">
                  <c:v>77186.227291337331</c:v>
                </c:pt>
                <c:pt idx="1622">
                  <c:v>78549.983947994377</c:v>
                </c:pt>
                <c:pt idx="1623">
                  <c:v>80044.887496570154</c:v>
                </c:pt>
                <c:pt idx="1624">
                  <c:v>80928.174492799415</c:v>
                </c:pt>
                <c:pt idx="1625">
                  <c:v>80898.428866401286</c:v>
                </c:pt>
                <c:pt idx="1626">
                  <c:v>80532.237769255094</c:v>
                </c:pt>
                <c:pt idx="1627">
                  <c:v>79485.1527499152</c:v>
                </c:pt>
                <c:pt idx="1628">
                  <c:v>77751.145085626893</c:v>
                </c:pt>
                <c:pt idx="1629">
                  <c:v>75864.186321124798</c:v>
                </c:pt>
                <c:pt idx="1630">
                  <c:v>74104.332798179545</c:v>
                </c:pt>
                <c:pt idx="1631">
                  <c:v>72107.019181982076</c:v>
                </c:pt>
                <c:pt idx="1632">
                  <c:v>70098.841514765809</c:v>
                </c:pt>
                <c:pt idx="1633">
                  <c:v>68307.184573260791</c:v>
                </c:pt>
                <c:pt idx="1634">
                  <c:v>67187.828721212005</c:v>
                </c:pt>
                <c:pt idx="1635">
                  <c:v>66677.218635467521</c:v>
                </c:pt>
                <c:pt idx="1636">
                  <c:v>66363.908094735758</c:v>
                </c:pt>
                <c:pt idx="1637">
                  <c:v>66322.529772014881</c:v>
                </c:pt>
                <c:pt idx="1638">
                  <c:v>66587.337243851565</c:v>
                </c:pt>
                <c:pt idx="1639">
                  <c:v>67014.336068402088</c:v>
                </c:pt>
                <c:pt idx="1640">
                  <c:v>67736.548881087656</c:v>
                </c:pt>
                <c:pt idx="1641">
                  <c:v>68289.410807723732</c:v>
                </c:pt>
                <c:pt idx="1642">
                  <c:v>68174.670448905468</c:v>
                </c:pt>
                <c:pt idx="1643">
                  <c:v>68039.875096158125</c:v>
                </c:pt>
                <c:pt idx="1644">
                  <c:v>67173.82840341689</c:v>
                </c:pt>
                <c:pt idx="1645">
                  <c:v>65332.784653745344</c:v>
                </c:pt>
                <c:pt idx="1646">
                  <c:v>63639.869812927391</c:v>
                </c:pt>
                <c:pt idx="1647">
                  <c:v>61606.893556230476</c:v>
                </c:pt>
                <c:pt idx="1648">
                  <c:v>59351.849875854561</c:v>
                </c:pt>
                <c:pt idx="1649">
                  <c:v>57461.581976589317</c:v>
                </c:pt>
                <c:pt idx="1650">
                  <c:v>55937.967463972687</c:v>
                </c:pt>
                <c:pt idx="1651">
                  <c:v>54492.614838953952</c:v>
                </c:pt>
                <c:pt idx="1652">
                  <c:v>53722.670448859382</c:v>
                </c:pt>
                <c:pt idx="1653">
                  <c:v>53390.482237635741</c:v>
                </c:pt>
                <c:pt idx="1654">
                  <c:v>53510.096669312072</c:v>
                </c:pt>
                <c:pt idx="1655">
                  <c:v>53957.743034479965</c:v>
                </c:pt>
                <c:pt idx="1656">
                  <c:v>54478.249473588075</c:v>
                </c:pt>
                <c:pt idx="1657">
                  <c:v>55085.279396267775</c:v>
                </c:pt>
                <c:pt idx="1658">
                  <c:v>55961.894516772052</c:v>
                </c:pt>
                <c:pt idx="1659">
                  <c:v>56635.612908250936</c:v>
                </c:pt>
                <c:pt idx="1660">
                  <c:v>57295.936303657028</c:v>
                </c:pt>
                <c:pt idx="1661">
                  <c:v>58306.934028425138</c:v>
                </c:pt>
                <c:pt idx="1662">
                  <c:v>59354.1273881097</c:v>
                </c:pt>
                <c:pt idx="1663">
                  <c:v>60272.843479675401</c:v>
                </c:pt>
                <c:pt idx="1664">
                  <c:v>60829.727790332741</c:v>
                </c:pt>
                <c:pt idx="1665">
                  <c:v>60847.227750496189</c:v>
                </c:pt>
                <c:pt idx="1666">
                  <c:v>60782.781672256584</c:v>
                </c:pt>
                <c:pt idx="1667">
                  <c:v>60413.131915448539</c:v>
                </c:pt>
                <c:pt idx="1668">
                  <c:v>59214.852605533757</c:v>
                </c:pt>
                <c:pt idx="1669">
                  <c:v>58370.317796005394</c:v>
                </c:pt>
                <c:pt idx="1670">
                  <c:v>57242.869060848439</c:v>
                </c:pt>
                <c:pt idx="1671">
                  <c:v>56480.003292456189</c:v>
                </c:pt>
                <c:pt idx="1672">
                  <c:v>55912.737705715968</c:v>
                </c:pt>
                <c:pt idx="1673">
                  <c:v>55675.424485579264</c:v>
                </c:pt>
                <c:pt idx="1674">
                  <c:v>55921.290378701458</c:v>
                </c:pt>
                <c:pt idx="1675">
                  <c:v>56809.807622419728</c:v>
                </c:pt>
                <c:pt idx="1676">
                  <c:v>58307.041484582296</c:v>
                </c:pt>
                <c:pt idx="1677">
                  <c:v>59966.479456477682</c:v>
                </c:pt>
                <c:pt idx="1678">
                  <c:v>61925.161431708555</c:v>
                </c:pt>
                <c:pt idx="1679">
                  <c:v>63718.490182668895</c:v>
                </c:pt>
                <c:pt idx="1680">
                  <c:v>65307.722037328218</c:v>
                </c:pt>
                <c:pt idx="1681">
                  <c:v>66345.217927610734</c:v>
                </c:pt>
                <c:pt idx="1682">
                  <c:v>66646.340004873229</c:v>
                </c:pt>
                <c:pt idx="1683">
                  <c:v>66660.946571606488</c:v>
                </c:pt>
                <c:pt idx="1684">
                  <c:v>65981.74202238518</c:v>
                </c:pt>
                <c:pt idx="1685">
                  <c:v>64970.980340881768</c:v>
                </c:pt>
                <c:pt idx="1686">
                  <c:v>63761.049436012887</c:v>
                </c:pt>
                <c:pt idx="1687">
                  <c:v>62462.22630058862</c:v>
                </c:pt>
                <c:pt idx="1688">
                  <c:v>61377.927731022508</c:v>
                </c:pt>
                <c:pt idx="1689">
                  <c:v>60149.454180680077</c:v>
                </c:pt>
                <c:pt idx="1690">
                  <c:v>59700.439792730111</c:v>
                </c:pt>
                <c:pt idx="1691">
                  <c:v>59367.738799614344</c:v>
                </c:pt>
                <c:pt idx="1692">
                  <c:v>59162.606265800801</c:v>
                </c:pt>
                <c:pt idx="1693">
                  <c:v>59100.718384883054</c:v>
                </c:pt>
                <c:pt idx="1694">
                  <c:v>59641.236415063227</c:v>
                </c:pt>
                <c:pt idx="1695">
                  <c:v>60309.237419570032</c:v>
                </c:pt>
                <c:pt idx="1696">
                  <c:v>61295.334450063565</c:v>
                </c:pt>
                <c:pt idx="1697">
                  <c:v>62439.181122953698</c:v>
                </c:pt>
                <c:pt idx="1698">
                  <c:v>63605.376701114859</c:v>
                </c:pt>
                <c:pt idx="1699">
                  <c:v>64965.200615433845</c:v>
                </c:pt>
                <c:pt idx="1700">
                  <c:v>66124.388530490847</c:v>
                </c:pt>
                <c:pt idx="1701">
                  <c:v>67234.304992034202</c:v>
                </c:pt>
                <c:pt idx="1702">
                  <c:v>67724.478346452481</c:v>
                </c:pt>
                <c:pt idx="1703">
                  <c:v>67678.445215191736</c:v>
                </c:pt>
                <c:pt idx="1704">
                  <c:v>67175.023763914796</c:v>
                </c:pt>
                <c:pt idx="1705">
                  <c:v>66163.947736165515</c:v>
                </c:pt>
                <c:pt idx="1706">
                  <c:v>64791.702049095751</c:v>
                </c:pt>
                <c:pt idx="1707">
                  <c:v>63117.622398568608</c:v>
                </c:pt>
                <c:pt idx="1708">
                  <c:v>61426.689533994191</c:v>
                </c:pt>
                <c:pt idx="1709">
                  <c:v>59999.861896255432</c:v>
                </c:pt>
                <c:pt idx="1710">
                  <c:v>58885.116932680205</c:v>
                </c:pt>
                <c:pt idx="1711">
                  <c:v>58413.197414463939</c:v>
                </c:pt>
                <c:pt idx="1712">
                  <c:v>57939.269006149196</c:v>
                </c:pt>
                <c:pt idx="1713">
                  <c:v>57971.974828606006</c:v>
                </c:pt>
                <c:pt idx="1714">
                  <c:v>58260.83668810653</c:v>
                </c:pt>
                <c:pt idx="1715">
                  <c:v>58193.504314411526</c:v>
                </c:pt>
                <c:pt idx="1716">
                  <c:v>58161.147424237017</c:v>
                </c:pt>
                <c:pt idx="1717">
                  <c:v>58621.234298579613</c:v>
                </c:pt>
                <c:pt idx="1718">
                  <c:v>58985.973346775354</c:v>
                </c:pt>
                <c:pt idx="1719">
                  <c:v>59809.385659026055</c:v>
                </c:pt>
                <c:pt idx="1720">
                  <c:v>60434.088450954194</c:v>
                </c:pt>
                <c:pt idx="1721">
                  <c:v>61452.581988222075</c:v>
                </c:pt>
                <c:pt idx="1722">
                  <c:v>62660.298674994097</c:v>
                </c:pt>
                <c:pt idx="1723">
                  <c:v>63435.547660446675</c:v>
                </c:pt>
                <c:pt idx="1724">
                  <c:v>63694.091783210381</c:v>
                </c:pt>
                <c:pt idx="1725">
                  <c:v>63741.212209830279</c:v>
                </c:pt>
                <c:pt idx="1726">
                  <c:v>63019.47722250675</c:v>
                </c:pt>
                <c:pt idx="1727">
                  <c:v>61727.508243790864</c:v>
                </c:pt>
                <c:pt idx="1728">
                  <c:v>60399.735828417288</c:v>
                </c:pt>
                <c:pt idx="1729">
                  <c:v>58950.12455392308</c:v>
                </c:pt>
                <c:pt idx="1730">
                  <c:v>57639.788258842374</c:v>
                </c:pt>
                <c:pt idx="1731">
                  <c:v>56523.387921085909</c:v>
                </c:pt>
                <c:pt idx="1732">
                  <c:v>55678.494660683704</c:v>
                </c:pt>
                <c:pt idx="1733">
                  <c:v>55110.01904812023</c:v>
                </c:pt>
                <c:pt idx="1734">
                  <c:v>54844.87945343645</c:v>
                </c:pt>
                <c:pt idx="1735">
                  <c:v>54680.13703726582</c:v>
                </c:pt>
                <c:pt idx="1736">
                  <c:v>55125.8407012057</c:v>
                </c:pt>
                <c:pt idx="1737">
                  <c:v>55763.357583632154</c:v>
                </c:pt>
                <c:pt idx="1738">
                  <c:v>56544.116178387885</c:v>
                </c:pt>
                <c:pt idx="1739">
                  <c:v>57350.420235873527</c:v>
                </c:pt>
                <c:pt idx="1740">
                  <c:v>57946.071419104926</c:v>
                </c:pt>
                <c:pt idx="1741">
                  <c:v>58755.619538397572</c:v>
                </c:pt>
                <c:pt idx="1742">
                  <c:v>59405.166912259134</c:v>
                </c:pt>
                <c:pt idx="1743">
                  <c:v>60088.655320605765</c:v>
                </c:pt>
                <c:pt idx="1744">
                  <c:v>60349.924501251</c:v>
                </c:pt>
                <c:pt idx="1745">
                  <c:v>60298.697905841727</c:v>
                </c:pt>
                <c:pt idx="1746">
                  <c:v>60282.53878975736</c:v>
                </c:pt>
                <c:pt idx="1747">
                  <c:v>60332.686998378143</c:v>
                </c:pt>
                <c:pt idx="1748">
                  <c:v>59689.172867047484</c:v>
                </c:pt>
                <c:pt idx="1749">
                  <c:v>59111.815534944973</c:v>
                </c:pt>
                <c:pt idx="1750">
                  <c:v>58559.012739503763</c:v>
                </c:pt>
                <c:pt idx="1751">
                  <c:v>57607.937195730454</c:v>
                </c:pt>
                <c:pt idx="1752">
                  <c:v>56602.247542525874</c:v>
                </c:pt>
                <c:pt idx="1753">
                  <c:v>55073.988953871027</c:v>
                </c:pt>
                <c:pt idx="1754">
                  <c:v>54074.949206384605</c:v>
                </c:pt>
                <c:pt idx="1755">
                  <c:v>52967.935858043573</c:v>
                </c:pt>
                <c:pt idx="1756">
                  <c:v>51959.235792213272</c:v>
                </c:pt>
                <c:pt idx="1757">
                  <c:v>51662.009317095763</c:v>
                </c:pt>
                <c:pt idx="1758">
                  <c:v>51322.41345836268</c:v>
                </c:pt>
                <c:pt idx="1759">
                  <c:v>51277.679967617827</c:v>
                </c:pt>
                <c:pt idx="1760">
                  <c:v>51779.479699156036</c:v>
                </c:pt>
                <c:pt idx="1761">
                  <c:v>52028.065202943217</c:v>
                </c:pt>
                <c:pt idx="1762">
                  <c:v>52616.629200916483</c:v>
                </c:pt>
                <c:pt idx="1763">
                  <c:v>53150.008667918279</c:v>
                </c:pt>
                <c:pt idx="1764">
                  <c:v>54025.535250781206</c:v>
                </c:pt>
                <c:pt idx="1765">
                  <c:v>54875.54957158232</c:v>
                </c:pt>
                <c:pt idx="1766">
                  <c:v>55436.504974005009</c:v>
                </c:pt>
                <c:pt idx="1767">
                  <c:v>55947.60962214457</c:v>
                </c:pt>
                <c:pt idx="1768">
                  <c:v>56071.075337229544</c:v>
                </c:pt>
                <c:pt idx="1769">
                  <c:v>55784.298025053409</c:v>
                </c:pt>
                <c:pt idx="1770">
                  <c:v>55246.662906818674</c:v>
                </c:pt>
                <c:pt idx="1771">
                  <c:v>54444.957047115997</c:v>
                </c:pt>
                <c:pt idx="1772">
                  <c:v>53612.406258864139</c:v>
                </c:pt>
                <c:pt idx="1773">
                  <c:v>52455.549490954298</c:v>
                </c:pt>
                <c:pt idx="1774">
                  <c:v>51601.274013226976</c:v>
                </c:pt>
                <c:pt idx="1775">
                  <c:v>50565.234132672311</c:v>
                </c:pt>
                <c:pt idx="1776">
                  <c:v>49610.975690638195</c:v>
                </c:pt>
                <c:pt idx="1777">
                  <c:v>48933.318801482652</c:v>
                </c:pt>
                <c:pt idx="1778">
                  <c:v>48488.191228017226</c:v>
                </c:pt>
                <c:pt idx="1779">
                  <c:v>47891.523648671806</c:v>
                </c:pt>
                <c:pt idx="1780">
                  <c:v>47555.920091167798</c:v>
                </c:pt>
                <c:pt idx="1781">
                  <c:v>47413.068782771319</c:v>
                </c:pt>
                <c:pt idx="1782">
                  <c:v>47595.24555616275</c:v>
                </c:pt>
                <c:pt idx="1783">
                  <c:v>47753.327523611821</c:v>
                </c:pt>
                <c:pt idx="1784">
                  <c:v>48125.20607545146</c:v>
                </c:pt>
                <c:pt idx="1785">
                  <c:v>48418.505729435659</c:v>
                </c:pt>
                <c:pt idx="1786">
                  <c:v>49075.391081001071</c:v>
                </c:pt>
                <c:pt idx="1787">
                  <c:v>49668.014074039849</c:v>
                </c:pt>
                <c:pt idx="1788">
                  <c:v>50197.501032833337</c:v>
                </c:pt>
                <c:pt idx="1789">
                  <c:v>50565.482419707972</c:v>
                </c:pt>
                <c:pt idx="1790">
                  <c:v>50484.243553002932</c:v>
                </c:pt>
                <c:pt idx="1791">
                  <c:v>50421.71965832213</c:v>
                </c:pt>
                <c:pt idx="1792">
                  <c:v>49647.819882852913</c:v>
                </c:pt>
                <c:pt idx="1793">
                  <c:v>48932.982545717656</c:v>
                </c:pt>
                <c:pt idx="1794">
                  <c:v>47908.013421489006</c:v>
                </c:pt>
                <c:pt idx="1795">
                  <c:v>46578.438021913069</c:v>
                </c:pt>
                <c:pt idx="1796">
                  <c:v>45498.502155539194</c:v>
                </c:pt>
                <c:pt idx="1797">
                  <c:v>44407.738461484143</c:v>
                </c:pt>
                <c:pt idx="1798">
                  <c:v>43584.223521746288</c:v>
                </c:pt>
                <c:pt idx="1799">
                  <c:v>42929.341009129828</c:v>
                </c:pt>
                <c:pt idx="1800">
                  <c:v>42421.372312453081</c:v>
                </c:pt>
                <c:pt idx="1801">
                  <c:v>41902.519014813726</c:v>
                </c:pt>
                <c:pt idx="1802">
                  <c:v>41664.406075683051</c:v>
                </c:pt>
                <c:pt idx="1803">
                  <c:v>41687.291904879537</c:v>
                </c:pt>
                <c:pt idx="1804">
                  <c:v>41627.835893289346</c:v>
                </c:pt>
                <c:pt idx="1805">
                  <c:v>41712.071142808789</c:v>
                </c:pt>
                <c:pt idx="1806">
                  <c:v>41753.307596502753</c:v>
                </c:pt>
                <c:pt idx="1807">
                  <c:v>41868.758266331395</c:v>
                </c:pt>
                <c:pt idx="1808">
                  <c:v>41895.051541923647</c:v>
                </c:pt>
                <c:pt idx="1809">
                  <c:v>42132.0867342567</c:v>
                </c:pt>
                <c:pt idx="1810">
                  <c:v>42189.481780212634</c:v>
                </c:pt>
                <c:pt idx="1811">
                  <c:v>42359.27470063464</c:v>
                </c:pt>
                <c:pt idx="1812">
                  <c:v>42361.484859735181</c:v>
                </c:pt>
                <c:pt idx="1813">
                  <c:v>42392.006820726339</c:v>
                </c:pt>
                <c:pt idx="1814">
                  <c:v>42309.916306735402</c:v>
                </c:pt>
                <c:pt idx="1815">
                  <c:v>42128.229003429995</c:v>
                </c:pt>
                <c:pt idx="1816">
                  <c:v>41790.357669418219</c:v>
                </c:pt>
                <c:pt idx="1817">
                  <c:v>41316.709104748712</c:v>
                </c:pt>
                <c:pt idx="1818">
                  <c:v>40488.783536673014</c:v>
                </c:pt>
                <c:pt idx="1819">
                  <c:v>39501.166446460142</c:v>
                </c:pt>
                <c:pt idx="1820">
                  <c:v>38607.251710210905</c:v>
                </c:pt>
                <c:pt idx="1821">
                  <c:v>37897.500545764568</c:v>
                </c:pt>
                <c:pt idx="1822">
                  <c:v>37254.441269487514</c:v>
                </c:pt>
                <c:pt idx="1823">
                  <c:v>36768.77867124389</c:v>
                </c:pt>
                <c:pt idx="1824">
                  <c:v>36619.471929573192</c:v>
                </c:pt>
                <c:pt idx="1825">
                  <c:v>36585.967254430092</c:v>
                </c:pt>
                <c:pt idx="1826">
                  <c:v>36809.841789496881</c:v>
                </c:pt>
                <c:pt idx="1827">
                  <c:v>37145.249621402822</c:v>
                </c:pt>
                <c:pt idx="1828">
                  <c:v>36460.693092036621</c:v>
                </c:pt>
                <c:pt idx="1829">
                  <c:v>38040.143589814266</c:v>
                </c:pt>
                <c:pt idx="1830">
                  <c:v>38288.477758534384</c:v>
                </c:pt>
                <c:pt idx="1831">
                  <c:v>38613.531131228679</c:v>
                </c:pt>
                <c:pt idx="1832">
                  <c:v>39043.119381515142</c:v>
                </c:pt>
                <c:pt idx="1833">
                  <c:v>39361.44652929328</c:v>
                </c:pt>
                <c:pt idx="1834">
                  <c:v>39594.219009674227</c:v>
                </c:pt>
                <c:pt idx="1835">
                  <c:v>39844.305283224341</c:v>
                </c:pt>
                <c:pt idx="1836">
                  <c:v>40115.833062462203</c:v>
                </c:pt>
                <c:pt idx="1837">
                  <c:v>40316.097919719556</c:v>
                </c:pt>
                <c:pt idx="1838">
                  <c:v>40460.445551762568</c:v>
                </c:pt>
                <c:pt idx="1839">
                  <c:v>40581.502611439457</c:v>
                </c:pt>
                <c:pt idx="1840">
                  <c:v>40522.265887801608</c:v>
                </c:pt>
                <c:pt idx="1841">
                  <c:v>40208.028188414697</c:v>
                </c:pt>
                <c:pt idx="1842">
                  <c:v>39596.787007665705</c:v>
                </c:pt>
                <c:pt idx="1843">
                  <c:v>39151.119770584322</c:v>
                </c:pt>
                <c:pt idx="1844">
                  <c:v>38554.576769977903</c:v>
                </c:pt>
                <c:pt idx="1845">
                  <c:v>38005.063585757736</c:v>
                </c:pt>
                <c:pt idx="1846">
                  <c:v>37436.771804503231</c:v>
                </c:pt>
                <c:pt idx="1847">
                  <c:v>37178.662938116155</c:v>
                </c:pt>
                <c:pt idx="1848">
                  <c:v>36879.417079597551</c:v>
                </c:pt>
                <c:pt idx="1849">
                  <c:v>36561.748360336067</c:v>
                </c:pt>
                <c:pt idx="1850">
                  <c:v>36306.804194292105</c:v>
                </c:pt>
                <c:pt idx="1851">
                  <c:v>36276.340410683035</c:v>
                </c:pt>
                <c:pt idx="1852">
                  <c:v>36254.91414727721</c:v>
                </c:pt>
                <c:pt idx="1853">
                  <c:v>36579.030086172083</c:v>
                </c:pt>
                <c:pt idx="1854">
                  <c:v>36799.527923025125</c:v>
                </c:pt>
                <c:pt idx="1855">
                  <c:v>36960.360433881826</c:v>
                </c:pt>
                <c:pt idx="1856">
                  <c:v>37321.385912184989</c:v>
                </c:pt>
                <c:pt idx="1857">
                  <c:v>37460.433079631184</c:v>
                </c:pt>
                <c:pt idx="1858">
                  <c:v>37520.103871309315</c:v>
                </c:pt>
                <c:pt idx="1859">
                  <c:v>37347.741033755214</c:v>
                </c:pt>
                <c:pt idx="1860">
                  <c:v>37168.690962713867</c:v>
                </c:pt>
                <c:pt idx="1861">
                  <c:v>36903.300612190207</c:v>
                </c:pt>
                <c:pt idx="1862">
                  <c:v>36557.575783495922</c:v>
                </c:pt>
                <c:pt idx="1863">
                  <c:v>36041.335905851185</c:v>
                </c:pt>
                <c:pt idx="1864">
                  <c:v>35414.330253608154</c:v>
                </c:pt>
                <c:pt idx="1865">
                  <c:v>34776.214183094846</c:v>
                </c:pt>
                <c:pt idx="1866">
                  <c:v>34218.203118407371</c:v>
                </c:pt>
                <c:pt idx="1867">
                  <c:v>33383.982423029316</c:v>
                </c:pt>
                <c:pt idx="1868">
                  <c:v>32721.965017355375</c:v>
                </c:pt>
                <c:pt idx="1869">
                  <c:v>32013.093143712835</c:v>
                </c:pt>
                <c:pt idx="1870">
                  <c:v>31439.760938692441</c:v>
                </c:pt>
                <c:pt idx="1871">
                  <c:v>30988.451845092961</c:v>
                </c:pt>
                <c:pt idx="1872">
                  <c:v>30670.691143049309</c:v>
                </c:pt>
                <c:pt idx="1873">
                  <c:v>30238.688863612806</c:v>
                </c:pt>
                <c:pt idx="1874">
                  <c:v>29924.922571778839</c:v>
                </c:pt>
                <c:pt idx="1875">
                  <c:v>29703.867266609919</c:v>
                </c:pt>
                <c:pt idx="1876">
                  <c:v>29591.072202115043</c:v>
                </c:pt>
                <c:pt idx="1877">
                  <c:v>29579.960580399584</c:v>
                </c:pt>
                <c:pt idx="1878">
                  <c:v>29478.987570013989</c:v>
                </c:pt>
                <c:pt idx="1879">
                  <c:v>29610.634021818292</c:v>
                </c:pt>
                <c:pt idx="1880">
                  <c:v>29629.990445695043</c:v>
                </c:pt>
                <c:pt idx="1881">
                  <c:v>29665.613578110369</c:v>
                </c:pt>
                <c:pt idx="1882">
                  <c:v>29602.63059272274</c:v>
                </c:pt>
                <c:pt idx="1883">
                  <c:v>29538.744819980901</c:v>
                </c:pt>
                <c:pt idx="1884">
                  <c:v>29430.68864149048</c:v>
                </c:pt>
                <c:pt idx="1885">
                  <c:v>29164.856088924378</c:v>
                </c:pt>
                <c:pt idx="1886">
                  <c:v>28899.618288974874</c:v>
                </c:pt>
                <c:pt idx="1887">
                  <c:v>28413.181928026832</c:v>
                </c:pt>
                <c:pt idx="1888">
                  <c:v>27947.272130459722</c:v>
                </c:pt>
                <c:pt idx="1889">
                  <c:v>27480.282053780869</c:v>
                </c:pt>
                <c:pt idx="1890">
                  <c:v>26981.691509924724</c:v>
                </c:pt>
                <c:pt idx="1891">
                  <c:v>26422.105985289119</c:v>
                </c:pt>
                <c:pt idx="1892">
                  <c:v>25900.052491410857</c:v>
                </c:pt>
                <c:pt idx="1893">
                  <c:v>25462.145909965024</c:v>
                </c:pt>
                <c:pt idx="1894">
                  <c:v>25027.546534939993</c:v>
                </c:pt>
                <c:pt idx="1895">
                  <c:v>24543.38701810129</c:v>
                </c:pt>
                <c:pt idx="1896">
                  <c:v>24128.694459264807</c:v>
                </c:pt>
                <c:pt idx="1897">
                  <c:v>23819.967124817893</c:v>
                </c:pt>
                <c:pt idx="1898">
                  <c:v>23455.168127369259</c:v>
                </c:pt>
                <c:pt idx="1899">
                  <c:v>23283.706277447294</c:v>
                </c:pt>
                <c:pt idx="1900">
                  <c:v>23089.818462432246</c:v>
                </c:pt>
                <c:pt idx="1901">
                  <c:v>22949.935181078359</c:v>
                </c:pt>
                <c:pt idx="1902">
                  <c:v>22815.599056058651</c:v>
                </c:pt>
                <c:pt idx="1903">
                  <c:v>22701.097803857068</c:v>
                </c:pt>
                <c:pt idx="1904">
                  <c:v>22615.894504356293</c:v>
                </c:pt>
                <c:pt idx="1905">
                  <c:v>22537.568701354521</c:v>
                </c:pt>
                <c:pt idx="1906">
                  <c:v>22441.087955534073</c:v>
                </c:pt>
                <c:pt idx="1907">
                  <c:v>22254.377408483881</c:v>
                </c:pt>
                <c:pt idx="1908">
                  <c:v>22099.567586251211</c:v>
                </c:pt>
                <c:pt idx="1909">
                  <c:v>22032.169458892047</c:v>
                </c:pt>
                <c:pt idx="1910">
                  <c:v>21884.989017930453</c:v>
                </c:pt>
                <c:pt idx="1911">
                  <c:v>21828.890267959661</c:v>
                </c:pt>
                <c:pt idx="1912">
                  <c:v>21552.947939273283</c:v>
                </c:pt>
                <c:pt idx="1913">
                  <c:v>21404.761034456169</c:v>
                </c:pt>
                <c:pt idx="1914">
                  <c:v>21150.312647569797</c:v>
                </c:pt>
                <c:pt idx="1915">
                  <c:v>20741.325177466584</c:v>
                </c:pt>
                <c:pt idx="1916">
                  <c:v>20410.74999851648</c:v>
                </c:pt>
                <c:pt idx="1917">
                  <c:v>20105.103475560954</c:v>
                </c:pt>
                <c:pt idx="1918">
                  <c:v>19806.364179622105</c:v>
                </c:pt>
                <c:pt idx="1919">
                  <c:v>19460.0185949435</c:v>
                </c:pt>
                <c:pt idx="1920">
                  <c:v>19180.475594035408</c:v>
                </c:pt>
                <c:pt idx="1921">
                  <c:v>18851.112671328738</c:v>
                </c:pt>
                <c:pt idx="1922">
                  <c:v>18476.249594583009</c:v>
                </c:pt>
                <c:pt idx="1923">
                  <c:v>18117.658987272553</c:v>
                </c:pt>
                <c:pt idx="1924">
                  <c:v>17855.436339880984</c:v>
                </c:pt>
                <c:pt idx="1925">
                  <c:v>17570.011050019322</c:v>
                </c:pt>
                <c:pt idx="1926">
                  <c:v>17279.117223472807</c:v>
                </c:pt>
                <c:pt idx="1927">
                  <c:v>17026.182646660964</c:v>
                </c:pt>
                <c:pt idx="1928">
                  <c:v>16820.663890404623</c:v>
                </c:pt>
                <c:pt idx="1929">
                  <c:v>16593.424947814077</c:v>
                </c:pt>
                <c:pt idx="1930">
                  <c:v>16419.358241952228</c:v>
                </c:pt>
                <c:pt idx="1931">
                  <c:v>16255.197542207912</c:v>
                </c:pt>
                <c:pt idx="1932">
                  <c:v>16093.523412907132</c:v>
                </c:pt>
                <c:pt idx="1933">
                  <c:v>15931.198598792507</c:v>
                </c:pt>
                <c:pt idx="1934">
                  <c:v>15898.808450556906</c:v>
                </c:pt>
                <c:pt idx="1935">
                  <c:v>15792.175979996375</c:v>
                </c:pt>
                <c:pt idx="1936">
                  <c:v>15703.341495273813</c:v>
                </c:pt>
                <c:pt idx="1937">
                  <c:v>15587.152184233168</c:v>
                </c:pt>
                <c:pt idx="1938">
                  <c:v>15473.645180281903</c:v>
                </c:pt>
                <c:pt idx="1939">
                  <c:v>15433.8866363777</c:v>
                </c:pt>
                <c:pt idx="1940">
                  <c:v>15335.378985478452</c:v>
                </c:pt>
                <c:pt idx="1941">
                  <c:v>15175.482205658051</c:v>
                </c:pt>
                <c:pt idx="1942">
                  <c:v>14982.782890044849</c:v>
                </c:pt>
                <c:pt idx="1943">
                  <c:v>14838.36101260169</c:v>
                </c:pt>
                <c:pt idx="1944">
                  <c:v>14645.075449369089</c:v>
                </c:pt>
                <c:pt idx="1945">
                  <c:v>14383.568990947851</c:v>
                </c:pt>
                <c:pt idx="1946">
                  <c:v>14172.778164518499</c:v>
                </c:pt>
                <c:pt idx="1947">
                  <c:v>13911.437956919293</c:v>
                </c:pt>
                <c:pt idx="1948">
                  <c:v>13714.691178446097</c:v>
                </c:pt>
                <c:pt idx="1949">
                  <c:v>13492.148371935335</c:v>
                </c:pt>
                <c:pt idx="1950">
                  <c:v>13216.391098702597</c:v>
                </c:pt>
                <c:pt idx="1951">
                  <c:v>13062.898054503588</c:v>
                </c:pt>
                <c:pt idx="1952">
                  <c:v>12851.871484491059</c:v>
                </c:pt>
                <c:pt idx="1953">
                  <c:v>12652.029544427151</c:v>
                </c:pt>
                <c:pt idx="1954">
                  <c:v>12525.34157419439</c:v>
                </c:pt>
                <c:pt idx="1955">
                  <c:v>12361.62444405709</c:v>
                </c:pt>
                <c:pt idx="1956">
                  <c:v>12230.299130908892</c:v>
                </c:pt>
                <c:pt idx="1957">
                  <c:v>12091.880521483441</c:v>
                </c:pt>
                <c:pt idx="1958">
                  <c:v>12014.325315619946</c:v>
                </c:pt>
                <c:pt idx="1959">
                  <c:v>11881.925354817704</c:v>
                </c:pt>
                <c:pt idx="1960">
                  <c:v>11818.184233366572</c:v>
                </c:pt>
                <c:pt idx="1961">
                  <c:v>11766.142858153611</c:v>
                </c:pt>
                <c:pt idx="1962">
                  <c:v>11708.514776510327</c:v>
                </c:pt>
                <c:pt idx="1963">
                  <c:v>11653.242004901331</c:v>
                </c:pt>
                <c:pt idx="1964">
                  <c:v>11574.049688130626</c:v>
                </c:pt>
                <c:pt idx="1965">
                  <c:v>11589.830987803884</c:v>
                </c:pt>
                <c:pt idx="1966">
                  <c:v>11481.067905857062</c:v>
                </c:pt>
                <c:pt idx="1967">
                  <c:v>11462.052108436312</c:v>
                </c:pt>
                <c:pt idx="1968">
                  <c:v>11285.270114930812</c:v>
                </c:pt>
                <c:pt idx="1969">
                  <c:v>11226.782281432434</c:v>
                </c:pt>
                <c:pt idx="1970">
                  <c:v>11095.040828647258</c:v>
                </c:pt>
                <c:pt idx="1971">
                  <c:v>10927.199427930136</c:v>
                </c:pt>
                <c:pt idx="1972">
                  <c:v>10795.589897690979</c:v>
                </c:pt>
                <c:pt idx="1973">
                  <c:v>10583.432454297521</c:v>
                </c:pt>
                <c:pt idx="1974">
                  <c:v>10404.324451287652</c:v>
                </c:pt>
                <c:pt idx="1975">
                  <c:v>10197.111005886594</c:v>
                </c:pt>
                <c:pt idx="1976">
                  <c:v>10006.039437111116</c:v>
                </c:pt>
                <c:pt idx="1977">
                  <c:v>9867.6542692569728</c:v>
                </c:pt>
                <c:pt idx="1978">
                  <c:v>9668.9787601943535</c:v>
                </c:pt>
                <c:pt idx="1979">
                  <c:v>9575.7968668715675</c:v>
                </c:pt>
                <c:pt idx="1980">
                  <c:v>9463.6326084661832</c:v>
                </c:pt>
                <c:pt idx="1981">
                  <c:v>9265.889562402328</c:v>
                </c:pt>
                <c:pt idx="1982">
                  <c:v>9206.8192649040357</c:v>
                </c:pt>
                <c:pt idx="1983">
                  <c:v>9059.0606450628929</c:v>
                </c:pt>
                <c:pt idx="1984">
                  <c:v>8960.6005131303737</c:v>
                </c:pt>
                <c:pt idx="1985">
                  <c:v>8900.9908223079346</c:v>
                </c:pt>
                <c:pt idx="1986">
                  <c:v>8818.2896835911415</c:v>
                </c:pt>
                <c:pt idx="1987">
                  <c:v>8735.4922402895809</c:v>
                </c:pt>
                <c:pt idx="1988">
                  <c:v>8685.9952766000715</c:v>
                </c:pt>
                <c:pt idx="1989">
                  <c:v>8661.5719065628582</c:v>
                </c:pt>
                <c:pt idx="1990">
                  <c:v>8606.2000620137369</c:v>
                </c:pt>
                <c:pt idx="1991">
                  <c:v>8568.4595159807704</c:v>
                </c:pt>
                <c:pt idx="1992">
                  <c:v>8531.5020973286228</c:v>
                </c:pt>
                <c:pt idx="1993">
                  <c:v>8119.1377735972947</c:v>
                </c:pt>
                <c:pt idx="1994">
                  <c:v>8467.793732693126</c:v>
                </c:pt>
                <c:pt idx="1995">
                  <c:v>8346.8247669852499</c:v>
                </c:pt>
                <c:pt idx="1996">
                  <c:v>8289.7801322709111</c:v>
                </c:pt>
                <c:pt idx="1997">
                  <c:v>8149.9629583979786</c:v>
                </c:pt>
                <c:pt idx="1998">
                  <c:v>8043.2416759197549</c:v>
                </c:pt>
                <c:pt idx="1999">
                  <c:v>7933.3797756194381</c:v>
                </c:pt>
                <c:pt idx="2000">
                  <c:v>7767.9555644587535</c:v>
                </c:pt>
                <c:pt idx="2001">
                  <c:v>7589.0133479782635</c:v>
                </c:pt>
                <c:pt idx="2002">
                  <c:v>7407.7369411735826</c:v>
                </c:pt>
                <c:pt idx="2003">
                  <c:v>7257.1036667560029</c:v>
                </c:pt>
                <c:pt idx="2004">
                  <c:v>7147.8564818733794</c:v>
                </c:pt>
                <c:pt idx="2005">
                  <c:v>6947.757342789937</c:v>
                </c:pt>
                <c:pt idx="2006">
                  <c:v>6872.7919417650428</c:v>
                </c:pt>
                <c:pt idx="2007">
                  <c:v>6738.3540790370762</c:v>
                </c:pt>
                <c:pt idx="2008">
                  <c:v>6655.9570286556682</c:v>
                </c:pt>
                <c:pt idx="2009">
                  <c:v>6530.9758261682346</c:v>
                </c:pt>
                <c:pt idx="2010">
                  <c:v>6423.9473176198835</c:v>
                </c:pt>
                <c:pt idx="2011">
                  <c:v>6360.4202247556786</c:v>
                </c:pt>
                <c:pt idx="2012">
                  <c:v>6312.3971079789535</c:v>
                </c:pt>
                <c:pt idx="2013">
                  <c:v>6235.3316840557809</c:v>
                </c:pt>
                <c:pt idx="2014">
                  <c:v>6164.3554932839961</c:v>
                </c:pt>
                <c:pt idx="2015">
                  <c:v>6137.9580210151653</c:v>
                </c:pt>
                <c:pt idx="2016">
                  <c:v>6069.6446479255083</c:v>
                </c:pt>
                <c:pt idx="2017">
                  <c:v>6001.4653098081735</c:v>
                </c:pt>
                <c:pt idx="2018">
                  <c:v>5935.4824404859783</c:v>
                </c:pt>
                <c:pt idx="2019">
                  <c:v>5869.2841953845646</c:v>
                </c:pt>
                <c:pt idx="2020">
                  <c:v>5841.5576899788293</c:v>
                </c:pt>
                <c:pt idx="2021">
                  <c:v>5784.5582959727572</c:v>
                </c:pt>
                <c:pt idx="2022">
                  <c:v>5678.9936933303497</c:v>
                </c:pt>
                <c:pt idx="2023">
                  <c:v>5595.6178004771582</c:v>
                </c:pt>
                <c:pt idx="2024">
                  <c:v>5411.9053634133243</c:v>
                </c:pt>
                <c:pt idx="2025">
                  <c:v>5266.0998449926128</c:v>
                </c:pt>
                <c:pt idx="2026">
                  <c:v>5126.4006431213129</c:v>
                </c:pt>
                <c:pt idx="2027">
                  <c:v>4962.0908107585201</c:v>
                </c:pt>
                <c:pt idx="2028">
                  <c:v>4847.7908003496059</c:v>
                </c:pt>
                <c:pt idx="2029">
                  <c:v>4744.6674749639387</c:v>
                </c:pt>
                <c:pt idx="2030">
                  <c:v>4646.899955956952</c:v>
                </c:pt>
                <c:pt idx="2031">
                  <c:v>4631.2678735660456</c:v>
                </c:pt>
                <c:pt idx="2032">
                  <c:v>4495.9015250981629</c:v>
                </c:pt>
                <c:pt idx="2033">
                  <c:v>4401.4756215451998</c:v>
                </c:pt>
                <c:pt idx="2034">
                  <c:v>4355.1608164051522</c:v>
                </c:pt>
                <c:pt idx="2035">
                  <c:v>4330.3511362362324</c:v>
                </c:pt>
                <c:pt idx="2036">
                  <c:v>4304.3368669046431</c:v>
                </c:pt>
                <c:pt idx="2037">
                  <c:v>4251.7501838702156</c:v>
                </c:pt>
                <c:pt idx="2038">
                  <c:v>4194.9412559945495</c:v>
                </c:pt>
                <c:pt idx="2039">
                  <c:v>4117.5467051572896</c:v>
                </c:pt>
                <c:pt idx="2040">
                  <c:v>4007.7205518536589</c:v>
                </c:pt>
                <c:pt idx="2041">
                  <c:v>3907.5237450561422</c:v>
                </c:pt>
                <c:pt idx="2042">
                  <c:v>3776.6825351502603</c:v>
                </c:pt>
                <c:pt idx="2043">
                  <c:v>3640.8699033732346</c:v>
                </c:pt>
                <c:pt idx="2044">
                  <c:v>3537.8143505376656</c:v>
                </c:pt>
                <c:pt idx="2045">
                  <c:v>3440.4943124866081</c:v>
                </c:pt>
                <c:pt idx="2046">
                  <c:v>3358.9922174483922</c:v>
                </c:pt>
                <c:pt idx="2047">
                  <c:v>3323.1545320742493</c:v>
                </c:pt>
              </c:numCache>
            </c:numRef>
          </c:yVal>
          <c:smooth val="0"/>
        </c:ser>
        <c:ser>
          <c:idx val="9"/>
          <c:order val="5"/>
          <c:tx>
            <c:strRef>
              <c:f>data!$Y$6</c:f>
              <c:strCache>
                <c:ptCount val="1"/>
                <c:pt idx="0">
                  <c:v>FEL first correction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data!$Y$7:$Y$2074</c:f>
              <c:numCache>
                <c:formatCode>General</c:formatCode>
                <c:ptCount val="2068"/>
                <c:pt idx="0">
                  <c:v>0.28953466470715522</c:v>
                </c:pt>
                <c:pt idx="1">
                  <c:v>-2.8098929461710276E-2</c:v>
                </c:pt>
                <c:pt idx="2">
                  <c:v>-0.29016753012913954</c:v>
                </c:pt>
                <c:pt idx="3">
                  <c:v>0.13420616506432737</c:v>
                </c:pt>
                <c:pt idx="4">
                  <c:v>-12.621194872192667</c:v>
                </c:pt>
                <c:pt idx="5">
                  <c:v>-2.1036390698024974</c:v>
                </c:pt>
                <c:pt idx="6">
                  <c:v>-5.9608769797865477</c:v>
                </c:pt>
                <c:pt idx="7">
                  <c:v>4.3788670133097298</c:v>
                </c:pt>
                <c:pt idx="8">
                  <c:v>8.4505240339433385</c:v>
                </c:pt>
                <c:pt idx="9">
                  <c:v>2.8186695328628559</c:v>
                </c:pt>
                <c:pt idx="10">
                  <c:v>5.7908491853037845</c:v>
                </c:pt>
                <c:pt idx="11">
                  <c:v>3.8032354032025921</c:v>
                </c:pt>
                <c:pt idx="12">
                  <c:v>2.3541246155895408</c:v>
                </c:pt>
                <c:pt idx="13">
                  <c:v>-2.5967921200004014</c:v>
                </c:pt>
                <c:pt idx="14">
                  <c:v>-1.3042505448900954</c:v>
                </c:pt>
                <c:pt idx="15">
                  <c:v>5.2662741109220121</c:v>
                </c:pt>
                <c:pt idx="16">
                  <c:v>-2.8747553685364551</c:v>
                </c:pt>
                <c:pt idx="17">
                  <c:v>8.890353475846041</c:v>
                </c:pt>
                <c:pt idx="18">
                  <c:v>6.479355732688532</c:v>
                </c:pt>
                <c:pt idx="19">
                  <c:v>1.795501687479117</c:v>
                </c:pt>
                <c:pt idx="20">
                  <c:v>-3.3806006294841211</c:v>
                </c:pt>
                <c:pt idx="21">
                  <c:v>0.86949260350061763</c:v>
                </c:pt>
                <c:pt idx="22">
                  <c:v>5.4937304064027899</c:v>
                </c:pt>
                <c:pt idx="23">
                  <c:v>7.5360338260118453</c:v>
                </c:pt>
                <c:pt idx="24">
                  <c:v>-1.7570985787500035</c:v>
                </c:pt>
                <c:pt idx="25">
                  <c:v>3.9856489375036688</c:v>
                </c:pt>
                <c:pt idx="26">
                  <c:v>-6.3697072245279287</c:v>
                </c:pt>
                <c:pt idx="27">
                  <c:v>-2.010468663391265</c:v>
                </c:pt>
                <c:pt idx="28">
                  <c:v>0.13453968896925517</c:v>
                </c:pt>
                <c:pt idx="29">
                  <c:v>2.6510636694908101</c:v>
                </c:pt>
                <c:pt idx="30">
                  <c:v>-2.127375653960911</c:v>
                </c:pt>
                <c:pt idx="31">
                  <c:v>-0.47182206313490838</c:v>
                </c:pt>
                <c:pt idx="32">
                  <c:v>-0.68387713115643578</c:v>
                </c:pt>
                <c:pt idx="33">
                  <c:v>-7.911077132256338</c:v>
                </c:pt>
                <c:pt idx="34">
                  <c:v>-3.4905021454628411</c:v>
                </c:pt>
                <c:pt idx="35">
                  <c:v>1.4604555793615361</c:v>
                </c:pt>
                <c:pt idx="36">
                  <c:v>-4.6817585003069553</c:v>
                </c:pt>
                <c:pt idx="37">
                  <c:v>-3.1539555642677897</c:v>
                </c:pt>
                <c:pt idx="38">
                  <c:v>-3.1293212468866898</c:v>
                </c:pt>
                <c:pt idx="39">
                  <c:v>-14.701581994632932</c:v>
                </c:pt>
                <c:pt idx="40">
                  <c:v>0.61317900709971696</c:v>
                </c:pt>
                <c:pt idx="41">
                  <c:v>4.7955214793699383</c:v>
                </c:pt>
                <c:pt idx="42">
                  <c:v>-1.6107546167727662</c:v>
                </c:pt>
                <c:pt idx="43">
                  <c:v>-2.6428942403281326</c:v>
                </c:pt>
                <c:pt idx="44">
                  <c:v>-4.4647610384500354</c:v>
                </c:pt>
                <c:pt idx="45">
                  <c:v>8.2461178322321587</c:v>
                </c:pt>
                <c:pt idx="46">
                  <c:v>-11.792187658164352</c:v>
                </c:pt>
                <c:pt idx="47">
                  <c:v>0.81703264256051966</c:v>
                </c:pt>
                <c:pt idx="48">
                  <c:v>-2.6063557694030806</c:v>
                </c:pt>
                <c:pt idx="49">
                  <c:v>8.0420988180912616</c:v>
                </c:pt>
                <c:pt idx="50">
                  <c:v>8.6149227128848906</c:v>
                </c:pt>
                <c:pt idx="51">
                  <c:v>-0.58813731030627991</c:v>
                </c:pt>
                <c:pt idx="52">
                  <c:v>-2.5508393019674713</c:v>
                </c:pt>
                <c:pt idx="53">
                  <c:v>8.6537440103338952</c:v>
                </c:pt>
                <c:pt idx="54">
                  <c:v>-5.025265776831219</c:v>
                </c:pt>
                <c:pt idx="55">
                  <c:v>3.1575284905195815</c:v>
                </c:pt>
                <c:pt idx="56">
                  <c:v>9.1407078199856926</c:v>
                </c:pt>
                <c:pt idx="57">
                  <c:v>-4.6451494732779395</c:v>
                </c:pt>
                <c:pt idx="58">
                  <c:v>-6.5647943264285402</c:v>
                </c:pt>
                <c:pt idx="59">
                  <c:v>-8.8865180174546765</c:v>
                </c:pt>
                <c:pt idx="60">
                  <c:v>-12.311997305810337</c:v>
                </c:pt>
                <c:pt idx="61">
                  <c:v>-1.5018151075069852</c:v>
                </c:pt>
                <c:pt idx="62">
                  <c:v>-8.3618883447950338</c:v>
                </c:pt>
                <c:pt idx="63">
                  <c:v>5.6141051387639891</c:v>
                </c:pt>
                <c:pt idx="64">
                  <c:v>-11.336565686347825</c:v>
                </c:pt>
                <c:pt idx="65">
                  <c:v>1.9456164764364132</c:v>
                </c:pt>
                <c:pt idx="66">
                  <c:v>-3.8609262485258</c:v>
                </c:pt>
                <c:pt idx="67">
                  <c:v>-11.145218148302462</c:v>
                </c:pt>
                <c:pt idx="68">
                  <c:v>-1.1286455159540196</c:v>
                </c:pt>
                <c:pt idx="69">
                  <c:v>2.1247270584494231</c:v>
                </c:pt>
                <c:pt idx="70">
                  <c:v>-0.34975414222293466</c:v>
                </c:pt>
                <c:pt idx="71">
                  <c:v>2.6583584540329355</c:v>
                </c:pt>
                <c:pt idx="72">
                  <c:v>0.95370152056807456</c:v>
                </c:pt>
                <c:pt idx="73">
                  <c:v>4.2925662489372485</c:v>
                </c:pt>
                <c:pt idx="74">
                  <c:v>-4.2391625084264035</c:v>
                </c:pt>
                <c:pt idx="75">
                  <c:v>-8.9799476836442693</c:v>
                </c:pt>
                <c:pt idx="76">
                  <c:v>-4.511936918349619</c:v>
                </c:pt>
                <c:pt idx="77">
                  <c:v>-3.7589092651400335</c:v>
                </c:pt>
                <c:pt idx="78">
                  <c:v>-5.3415440223883195</c:v>
                </c:pt>
                <c:pt idx="79">
                  <c:v>-5.8626764596586725</c:v>
                </c:pt>
                <c:pt idx="80">
                  <c:v>-2.2520978686939372</c:v>
                </c:pt>
                <c:pt idx="81">
                  <c:v>6.1616073107858256</c:v>
                </c:pt>
                <c:pt idx="82">
                  <c:v>-5.0841956276690041</c:v>
                </c:pt>
                <c:pt idx="83">
                  <c:v>-0.81471282937678779</c:v>
                </c:pt>
                <c:pt idx="84">
                  <c:v>-1.5781274989393523E-2</c:v>
                </c:pt>
                <c:pt idx="85">
                  <c:v>2.7348440176126587E-2</c:v>
                </c:pt>
                <c:pt idx="86">
                  <c:v>-1.5567809470559837</c:v>
                </c:pt>
                <c:pt idx="87">
                  <c:v>-7.9806985399197004</c:v>
                </c:pt>
                <c:pt idx="88">
                  <c:v>-1.552445844049231</c:v>
                </c:pt>
                <c:pt idx="89">
                  <c:v>-0.69991132880957707</c:v>
                </c:pt>
                <c:pt idx="90">
                  <c:v>3.0524426522177066</c:v>
                </c:pt>
                <c:pt idx="91">
                  <c:v>-11.465355698896559</c:v>
                </c:pt>
                <c:pt idx="92">
                  <c:v>1.9889806375536523</c:v>
                </c:pt>
                <c:pt idx="93">
                  <c:v>-3.0642406772831237</c:v>
                </c:pt>
                <c:pt idx="94">
                  <c:v>11.736830794437452</c:v>
                </c:pt>
                <c:pt idx="95">
                  <c:v>9.6052961815352944</c:v>
                </c:pt>
                <c:pt idx="96">
                  <c:v>-3.1836959781485916</c:v>
                </c:pt>
                <c:pt idx="97">
                  <c:v>-6.5155250161466256</c:v>
                </c:pt>
                <c:pt idx="98">
                  <c:v>7.9734135481641601</c:v>
                </c:pt>
                <c:pt idx="99">
                  <c:v>2.3561466467281491</c:v>
                </c:pt>
                <c:pt idx="100">
                  <c:v>4.1486996138859809</c:v>
                </c:pt>
                <c:pt idx="101">
                  <c:v>6.4775941481372286</c:v>
                </c:pt>
                <c:pt idx="102">
                  <c:v>11.613663452704202</c:v>
                </c:pt>
                <c:pt idx="103">
                  <c:v>5.777458638467607</c:v>
                </c:pt>
                <c:pt idx="104">
                  <c:v>2.642668985419931</c:v>
                </c:pt>
                <c:pt idx="105">
                  <c:v>-3.4994332268070139</c:v>
                </c:pt>
                <c:pt idx="106">
                  <c:v>5.8664016336381621</c:v>
                </c:pt>
                <c:pt idx="107">
                  <c:v>-2.2509279457215712</c:v>
                </c:pt>
                <c:pt idx="108">
                  <c:v>4.9518563360477117</c:v>
                </c:pt>
                <c:pt idx="109">
                  <c:v>8.5361915723747757</c:v>
                </c:pt>
                <c:pt idx="110">
                  <c:v>6.4655386849678393</c:v>
                </c:pt>
                <c:pt idx="111">
                  <c:v>-7.8353588321761833</c:v>
                </c:pt>
                <c:pt idx="112">
                  <c:v>1.1663224969548764</c:v>
                </c:pt>
                <c:pt idx="113">
                  <c:v>8.8992438216053529</c:v>
                </c:pt>
                <c:pt idx="114">
                  <c:v>9.9169204307970915</c:v>
                </c:pt>
                <c:pt idx="115">
                  <c:v>4.9872381804041197</c:v>
                </c:pt>
                <c:pt idx="116">
                  <c:v>-8.6879777945497949</c:v>
                </c:pt>
                <c:pt idx="117">
                  <c:v>3.9149954473503499</c:v>
                </c:pt>
                <c:pt idx="118">
                  <c:v>1.4280184890803866</c:v>
                </c:pt>
                <c:pt idx="119">
                  <c:v>5.6152336617052754</c:v>
                </c:pt>
                <c:pt idx="120">
                  <c:v>-3.7013489031562017</c:v>
                </c:pt>
                <c:pt idx="121">
                  <c:v>7.6643767340700037</c:v>
                </c:pt>
                <c:pt idx="122">
                  <c:v>751.32946103118957</c:v>
                </c:pt>
                <c:pt idx="123">
                  <c:v>-8.2355264590404147</c:v>
                </c:pt>
                <c:pt idx="124">
                  <c:v>6.9303186775696872</c:v>
                </c:pt>
                <c:pt idx="125">
                  <c:v>3.2128783766141567</c:v>
                </c:pt>
                <c:pt idx="126">
                  <c:v>9.1853394026806825</c:v>
                </c:pt>
                <c:pt idx="127">
                  <c:v>7.2194279575251699</c:v>
                </c:pt>
                <c:pt idx="128">
                  <c:v>5.3472487906591937</c:v>
                </c:pt>
                <c:pt idx="129">
                  <c:v>3.2649536287004821</c:v>
                </c:pt>
                <c:pt idx="130">
                  <c:v>0.50959234766253303</c:v>
                </c:pt>
                <c:pt idx="131">
                  <c:v>0.71709397591493484</c:v>
                </c:pt>
                <c:pt idx="132">
                  <c:v>1.6092759730432249</c:v>
                </c:pt>
                <c:pt idx="133">
                  <c:v>-0.99883324679777274</c:v>
                </c:pt>
                <c:pt idx="134">
                  <c:v>-0.71410006907689194</c:v>
                </c:pt>
                <c:pt idx="135">
                  <c:v>15.555834537378672</c:v>
                </c:pt>
                <c:pt idx="136">
                  <c:v>-0.21209408452864409</c:v>
                </c:pt>
                <c:pt idx="137">
                  <c:v>3.5139748111226652</c:v>
                </c:pt>
                <c:pt idx="138">
                  <c:v>13.603038826558389</c:v>
                </c:pt>
                <c:pt idx="139">
                  <c:v>7.5370660177295576</c:v>
                </c:pt>
                <c:pt idx="140">
                  <c:v>5.7559356478216159</c:v>
                </c:pt>
                <c:pt idx="141">
                  <c:v>12.462853562337784</c:v>
                </c:pt>
                <c:pt idx="142">
                  <c:v>7.2656955746787162</c:v>
                </c:pt>
                <c:pt idx="143">
                  <c:v>11.514578018524986</c:v>
                </c:pt>
                <c:pt idx="144">
                  <c:v>-2.8631955376889664</c:v>
                </c:pt>
                <c:pt idx="145">
                  <c:v>5.6416979443214075</c:v>
                </c:pt>
                <c:pt idx="146">
                  <c:v>6.2572526382359968</c:v>
                </c:pt>
                <c:pt idx="147">
                  <c:v>11.391147752852675</c:v>
                </c:pt>
                <c:pt idx="148">
                  <c:v>-14.992732617009523</c:v>
                </c:pt>
                <c:pt idx="149">
                  <c:v>8.2973957989895837</c:v>
                </c:pt>
                <c:pt idx="150">
                  <c:v>3.5268559540984938</c:v>
                </c:pt>
                <c:pt idx="151">
                  <c:v>7.3129814417696934</c:v>
                </c:pt>
                <c:pt idx="152">
                  <c:v>13.003819250561918</c:v>
                </c:pt>
                <c:pt idx="153">
                  <c:v>14.488339150310452</c:v>
                </c:pt>
                <c:pt idx="154">
                  <c:v>4.2027987374145823</c:v>
                </c:pt>
                <c:pt idx="155">
                  <c:v>16.047791748803121</c:v>
                </c:pt>
                <c:pt idx="156">
                  <c:v>16.047695229931264</c:v>
                </c:pt>
                <c:pt idx="157">
                  <c:v>6.4462588384621142</c:v>
                </c:pt>
                <c:pt idx="158">
                  <c:v>5.0496357319530318</c:v>
                </c:pt>
                <c:pt idx="159">
                  <c:v>7.3010087647867294</c:v>
                </c:pt>
                <c:pt idx="160">
                  <c:v>9.8426061847178232</c:v>
                </c:pt>
                <c:pt idx="161">
                  <c:v>18.014708938306796</c:v>
                </c:pt>
                <c:pt idx="162">
                  <c:v>19.548127310083572</c:v>
                </c:pt>
                <c:pt idx="163">
                  <c:v>8.3227176462232251</c:v>
                </c:pt>
                <c:pt idx="164">
                  <c:v>14.462371342859115</c:v>
                </c:pt>
                <c:pt idx="165">
                  <c:v>6.9049143989796278</c:v>
                </c:pt>
                <c:pt idx="166">
                  <c:v>19.715400216099766</c:v>
                </c:pt>
                <c:pt idx="167">
                  <c:v>19.306849539396183</c:v>
                </c:pt>
                <c:pt idx="168">
                  <c:v>21.276321564048828</c:v>
                </c:pt>
                <c:pt idx="169">
                  <c:v>16.160769095850753</c:v>
                </c:pt>
                <c:pt idx="170">
                  <c:v>17.523248292462029</c:v>
                </c:pt>
                <c:pt idx="171">
                  <c:v>24.294811647378424</c:v>
                </c:pt>
                <c:pt idx="172">
                  <c:v>21.821301613559626</c:v>
                </c:pt>
                <c:pt idx="173">
                  <c:v>23.504217880300729</c:v>
                </c:pt>
                <c:pt idx="174">
                  <c:v>7.2938939448409883</c:v>
                </c:pt>
                <c:pt idx="175">
                  <c:v>16.584819634855052</c:v>
                </c:pt>
                <c:pt idx="176">
                  <c:v>23.822569367846341</c:v>
                </c:pt>
                <c:pt idx="177">
                  <c:v>21.659217787672844</c:v>
                </c:pt>
                <c:pt idx="178">
                  <c:v>11.362150044568267</c:v>
                </c:pt>
                <c:pt idx="179">
                  <c:v>24.643052410814647</c:v>
                </c:pt>
                <c:pt idx="180">
                  <c:v>19.729462055194517</c:v>
                </c:pt>
                <c:pt idx="181">
                  <c:v>26.363226864146071</c:v>
                </c:pt>
                <c:pt idx="182">
                  <c:v>19.678108132121736</c:v>
                </c:pt>
                <c:pt idx="183">
                  <c:v>21.682260945312635</c:v>
                </c:pt>
                <c:pt idx="184">
                  <c:v>33.565053883359838</c:v>
                </c:pt>
                <c:pt idx="185">
                  <c:v>29.147796320828718</c:v>
                </c:pt>
                <c:pt idx="186">
                  <c:v>28.065264228613387</c:v>
                </c:pt>
                <c:pt idx="187">
                  <c:v>30.365911343283528</c:v>
                </c:pt>
                <c:pt idx="188">
                  <c:v>33.768695988158242</c:v>
                </c:pt>
                <c:pt idx="189">
                  <c:v>29.259331262877765</c:v>
                </c:pt>
                <c:pt idx="190">
                  <c:v>27.327723183488246</c:v>
                </c:pt>
                <c:pt idx="191">
                  <c:v>37.40312372220103</c:v>
                </c:pt>
                <c:pt idx="192">
                  <c:v>29.40101243893497</c:v>
                </c:pt>
                <c:pt idx="193">
                  <c:v>27.156815065617565</c:v>
                </c:pt>
                <c:pt idx="194">
                  <c:v>34.423540899378338</c:v>
                </c:pt>
                <c:pt idx="195">
                  <c:v>36.540440818526974</c:v>
                </c:pt>
                <c:pt idx="196">
                  <c:v>36.443151604462145</c:v>
                </c:pt>
                <c:pt idx="197">
                  <c:v>38.417549774731754</c:v>
                </c:pt>
                <c:pt idx="198">
                  <c:v>32.229848442321895</c:v>
                </c:pt>
                <c:pt idx="199">
                  <c:v>36.739653582668609</c:v>
                </c:pt>
                <c:pt idx="200">
                  <c:v>39.088399567446004</c:v>
                </c:pt>
                <c:pt idx="201">
                  <c:v>40.865828667419578</c:v>
                </c:pt>
                <c:pt idx="202">
                  <c:v>34.93372868465292</c:v>
                </c:pt>
                <c:pt idx="203">
                  <c:v>52.31551717525312</c:v>
                </c:pt>
                <c:pt idx="204">
                  <c:v>46.550520002387088</c:v>
                </c:pt>
                <c:pt idx="205">
                  <c:v>51.618372760176896</c:v>
                </c:pt>
                <c:pt idx="206">
                  <c:v>46.665661796412479</c:v>
                </c:pt>
                <c:pt idx="207">
                  <c:v>50.926058219436442</c:v>
                </c:pt>
                <c:pt idx="208">
                  <c:v>51.140628843988964</c:v>
                </c:pt>
                <c:pt idx="209">
                  <c:v>49.945688003503506</c:v>
                </c:pt>
                <c:pt idx="210">
                  <c:v>60.655325458638288</c:v>
                </c:pt>
                <c:pt idx="211">
                  <c:v>62.705286416451941</c:v>
                </c:pt>
                <c:pt idx="212">
                  <c:v>65.298709613833296</c:v>
                </c:pt>
                <c:pt idx="213">
                  <c:v>52.151908207179019</c:v>
                </c:pt>
                <c:pt idx="214">
                  <c:v>62.101763674729568</c:v>
                </c:pt>
                <c:pt idx="215">
                  <c:v>63.782388807990856</c:v>
                </c:pt>
                <c:pt idx="216">
                  <c:v>67.869834756392265</c:v>
                </c:pt>
                <c:pt idx="217">
                  <c:v>71.145811881107079</c:v>
                </c:pt>
                <c:pt idx="218">
                  <c:v>74.149611621049957</c:v>
                </c:pt>
                <c:pt idx="219">
                  <c:v>68.691304899487648</c:v>
                </c:pt>
                <c:pt idx="220">
                  <c:v>83.364574337026625</c:v>
                </c:pt>
                <c:pt idx="221">
                  <c:v>77.081051027005628</c:v>
                </c:pt>
                <c:pt idx="222">
                  <c:v>77.442705675189245</c:v>
                </c:pt>
                <c:pt idx="223">
                  <c:v>85.848475174915166</c:v>
                </c:pt>
                <c:pt idx="224">
                  <c:v>90.646012302246845</c:v>
                </c:pt>
                <c:pt idx="225">
                  <c:v>92.216449029172168</c:v>
                </c:pt>
                <c:pt idx="226">
                  <c:v>89.245259458613134</c:v>
                </c:pt>
                <c:pt idx="227">
                  <c:v>92.38008232483844</c:v>
                </c:pt>
                <c:pt idx="228">
                  <c:v>87.1793427826928</c:v>
                </c:pt>
                <c:pt idx="229">
                  <c:v>92.434622344213949</c:v>
                </c:pt>
                <c:pt idx="230">
                  <c:v>97.103662301526754</c:v>
                </c:pt>
                <c:pt idx="231">
                  <c:v>106.07271822014542</c:v>
                </c:pt>
                <c:pt idx="232">
                  <c:v>110.36242309504877</c:v>
                </c:pt>
                <c:pt idx="233">
                  <c:v>108.05875920042433</c:v>
                </c:pt>
                <c:pt idx="234">
                  <c:v>115.14616702343008</c:v>
                </c:pt>
                <c:pt idx="235">
                  <c:v>116.19153426066077</c:v>
                </c:pt>
                <c:pt idx="236">
                  <c:v>110.63453241481693</c:v>
                </c:pt>
                <c:pt idx="237">
                  <c:v>112.28834584939148</c:v>
                </c:pt>
                <c:pt idx="238">
                  <c:v>113.93646421629086</c:v>
                </c:pt>
                <c:pt idx="239">
                  <c:v>125.86270525423294</c:v>
                </c:pt>
                <c:pt idx="240">
                  <c:v>133.04746148103067</c:v>
                </c:pt>
                <c:pt idx="241">
                  <c:v>138.16086295475549</c:v>
                </c:pt>
                <c:pt idx="242">
                  <c:v>133.96634241284829</c:v>
                </c:pt>
                <c:pt idx="243">
                  <c:v>136.38490302839176</c:v>
                </c:pt>
                <c:pt idx="244">
                  <c:v>145.90163463651999</c:v>
                </c:pt>
                <c:pt idx="245">
                  <c:v>140.71388453432104</c:v>
                </c:pt>
                <c:pt idx="246">
                  <c:v>147.54502847881389</c:v>
                </c:pt>
                <c:pt idx="247">
                  <c:v>150.74356851399108</c:v>
                </c:pt>
                <c:pt idx="248">
                  <c:v>154.49236490305714</c:v>
                </c:pt>
                <c:pt idx="249">
                  <c:v>157.68602537209443</c:v>
                </c:pt>
                <c:pt idx="250">
                  <c:v>159.7063742117665</c:v>
                </c:pt>
                <c:pt idx="251">
                  <c:v>166.97894767284976</c:v>
                </c:pt>
                <c:pt idx="252">
                  <c:v>167.8468531428681</c:v>
                </c:pt>
                <c:pt idx="253">
                  <c:v>183.13013959888161</c:v>
                </c:pt>
                <c:pt idx="254">
                  <c:v>171.15779852670215</c:v>
                </c:pt>
                <c:pt idx="255">
                  <c:v>177.2522049467533</c:v>
                </c:pt>
                <c:pt idx="256">
                  <c:v>187.783327884784</c:v>
                </c:pt>
                <c:pt idx="257">
                  <c:v>180.39087460273788</c:v>
                </c:pt>
                <c:pt idx="258">
                  <c:v>190.4654805340503</c:v>
                </c:pt>
                <c:pt idx="259">
                  <c:v>205.64381086444007</c:v>
                </c:pt>
                <c:pt idx="260">
                  <c:v>211.63244410721279</c:v>
                </c:pt>
                <c:pt idx="261">
                  <c:v>209.87434526970134</c:v>
                </c:pt>
                <c:pt idx="262">
                  <c:v>214.61271763912646</c:v>
                </c:pt>
                <c:pt idx="263">
                  <c:v>218.52262439373425</c:v>
                </c:pt>
                <c:pt idx="264">
                  <c:v>220.58943653579007</c:v>
                </c:pt>
                <c:pt idx="265">
                  <c:v>227.01596422872149</c:v>
                </c:pt>
                <c:pt idx="266">
                  <c:v>219.35342327709645</c:v>
                </c:pt>
                <c:pt idx="267">
                  <c:v>234.07309781194783</c:v>
                </c:pt>
                <c:pt idx="268">
                  <c:v>242.70315612427146</c:v>
                </c:pt>
                <c:pt idx="269">
                  <c:v>239.30727390200531</c:v>
                </c:pt>
                <c:pt idx="270">
                  <c:v>241.00058049026967</c:v>
                </c:pt>
                <c:pt idx="271">
                  <c:v>247.69210010335047</c:v>
                </c:pt>
                <c:pt idx="272">
                  <c:v>256.99966370284471</c:v>
                </c:pt>
                <c:pt idx="273">
                  <c:v>259.64369718930527</c:v>
                </c:pt>
                <c:pt idx="274">
                  <c:v>272.44483090284825</c:v>
                </c:pt>
                <c:pt idx="275">
                  <c:v>278.26072138403242</c:v>
                </c:pt>
                <c:pt idx="276">
                  <c:v>290.50337818411595</c:v>
                </c:pt>
                <c:pt idx="277">
                  <c:v>291.40245082690763</c:v>
                </c:pt>
                <c:pt idx="278">
                  <c:v>286.933861020471</c:v>
                </c:pt>
                <c:pt idx="279">
                  <c:v>303.80958196670139</c:v>
                </c:pt>
                <c:pt idx="280">
                  <c:v>316.52628708527169</c:v>
                </c:pt>
                <c:pt idx="281">
                  <c:v>311.64847818151338</c:v>
                </c:pt>
                <c:pt idx="282">
                  <c:v>316.40068784200167</c:v>
                </c:pt>
                <c:pt idx="283">
                  <c:v>316.31362948152196</c:v>
                </c:pt>
                <c:pt idx="284">
                  <c:v>326.74971560377895</c:v>
                </c:pt>
                <c:pt idx="285">
                  <c:v>312.13284268492731</c:v>
                </c:pt>
                <c:pt idx="286">
                  <c:v>313.90082319506683</c:v>
                </c:pt>
                <c:pt idx="287">
                  <c:v>322.30940600599951</c:v>
                </c:pt>
                <c:pt idx="288">
                  <c:v>310.61899703114972</c:v>
                </c:pt>
                <c:pt idx="289">
                  <c:v>328.13227136233047</c:v>
                </c:pt>
                <c:pt idx="290">
                  <c:v>331.64840885986814</c:v>
                </c:pt>
                <c:pt idx="291">
                  <c:v>351.3593305512893</c:v>
                </c:pt>
                <c:pt idx="292">
                  <c:v>364.67318156542132</c:v>
                </c:pt>
                <c:pt idx="293">
                  <c:v>373.64744497237348</c:v>
                </c:pt>
                <c:pt idx="294">
                  <c:v>393.13846082544313</c:v>
                </c:pt>
                <c:pt idx="295">
                  <c:v>403.53157300393934</c:v>
                </c:pt>
                <c:pt idx="296">
                  <c:v>420.08403088857136</c:v>
                </c:pt>
                <c:pt idx="297">
                  <c:v>411.80999464319621</c:v>
                </c:pt>
                <c:pt idx="298">
                  <c:v>412.77843059334123</c:v>
                </c:pt>
                <c:pt idx="299">
                  <c:v>404.80237852747433</c:v>
                </c:pt>
                <c:pt idx="300">
                  <c:v>406.49460602195995</c:v>
                </c:pt>
                <c:pt idx="301">
                  <c:v>384.04414709130998</c:v>
                </c:pt>
                <c:pt idx="302">
                  <c:v>389.19402190925149</c:v>
                </c:pt>
                <c:pt idx="303">
                  <c:v>369.81144422232234</c:v>
                </c:pt>
                <c:pt idx="304">
                  <c:v>389.63868700558686</c:v>
                </c:pt>
                <c:pt idx="305">
                  <c:v>421.14937798873626</c:v>
                </c:pt>
                <c:pt idx="306">
                  <c:v>439.57543333080741</c:v>
                </c:pt>
                <c:pt idx="307">
                  <c:v>469.56569754055556</c:v>
                </c:pt>
                <c:pt idx="308">
                  <c:v>496.76379011880749</c:v>
                </c:pt>
                <c:pt idx="309">
                  <c:v>522.72655192697448</c:v>
                </c:pt>
                <c:pt idx="310">
                  <c:v>542.65072380756055</c:v>
                </c:pt>
                <c:pt idx="311">
                  <c:v>573.33469399793626</c:v>
                </c:pt>
                <c:pt idx="312">
                  <c:v>606.80828399149186</c:v>
                </c:pt>
                <c:pt idx="313">
                  <c:v>615.39081558219902</c:v>
                </c:pt>
                <c:pt idx="314">
                  <c:v>573.30568766718829</c:v>
                </c:pt>
                <c:pt idx="315">
                  <c:v>567.96965872188298</c:v>
                </c:pt>
                <c:pt idx="316">
                  <c:v>569.70561361406612</c:v>
                </c:pt>
                <c:pt idx="317">
                  <c:v>581.56003712955192</c:v>
                </c:pt>
                <c:pt idx="318">
                  <c:v>599.39587139260505</c:v>
                </c:pt>
                <c:pt idx="319">
                  <c:v>585.15822552643886</c:v>
                </c:pt>
                <c:pt idx="320">
                  <c:v>602.53536394650882</c:v>
                </c:pt>
                <c:pt idx="321">
                  <c:v>617.64553644667058</c:v>
                </c:pt>
                <c:pt idx="322">
                  <c:v>627.99237477103418</c:v>
                </c:pt>
                <c:pt idx="323">
                  <c:v>629.24328327611113</c:v>
                </c:pt>
                <c:pt idx="324">
                  <c:v>633.89713855618356</c:v>
                </c:pt>
                <c:pt idx="325">
                  <c:v>649.41541478256113</c:v>
                </c:pt>
                <c:pt idx="326">
                  <c:v>662.62858894256487</c:v>
                </c:pt>
                <c:pt idx="327">
                  <c:v>672.40986932359476</c:v>
                </c:pt>
                <c:pt idx="328">
                  <c:v>666.3864065094815</c:v>
                </c:pt>
                <c:pt idx="329">
                  <c:v>687.81977072143263</c:v>
                </c:pt>
                <c:pt idx="330">
                  <c:v>697.74560135355659</c:v>
                </c:pt>
                <c:pt idx="331">
                  <c:v>710.77672648442831</c:v>
                </c:pt>
                <c:pt idx="332">
                  <c:v>707.25706455968316</c:v>
                </c:pt>
                <c:pt idx="333">
                  <c:v>711.15874520531861</c:v>
                </c:pt>
                <c:pt idx="334">
                  <c:v>731.32979547454215</c:v>
                </c:pt>
                <c:pt idx="335">
                  <c:v>739.09313496581649</c:v>
                </c:pt>
                <c:pt idx="336">
                  <c:v>734.52268300990363</c:v>
                </c:pt>
                <c:pt idx="337">
                  <c:v>757.29203697447201</c:v>
                </c:pt>
                <c:pt idx="338">
                  <c:v>764.23077184557405</c:v>
                </c:pt>
                <c:pt idx="339">
                  <c:v>771.74336868832552</c:v>
                </c:pt>
                <c:pt idx="340">
                  <c:v>791.6274325088624</c:v>
                </c:pt>
                <c:pt idx="341">
                  <c:v>796.32585189804195</c:v>
                </c:pt>
                <c:pt idx="342">
                  <c:v>785.58900086038147</c:v>
                </c:pt>
                <c:pt idx="343">
                  <c:v>802.07617100874199</c:v>
                </c:pt>
                <c:pt idx="344">
                  <c:v>813.43071910186245</c:v>
                </c:pt>
                <c:pt idx="345">
                  <c:v>825.52496869083666</c:v>
                </c:pt>
                <c:pt idx="346">
                  <c:v>836.64410358881548</c:v>
                </c:pt>
                <c:pt idx="347">
                  <c:v>859.0036032299447</c:v>
                </c:pt>
                <c:pt idx="348">
                  <c:v>853.56379203322172</c:v>
                </c:pt>
                <c:pt idx="349">
                  <c:v>866.88048418824951</c:v>
                </c:pt>
                <c:pt idx="350">
                  <c:v>875.55890206879485</c:v>
                </c:pt>
                <c:pt idx="351">
                  <c:v>884.95784910535031</c:v>
                </c:pt>
                <c:pt idx="352">
                  <c:v>896.43290687399133</c:v>
                </c:pt>
                <c:pt idx="353">
                  <c:v>897.84022849188023</c:v>
                </c:pt>
                <c:pt idx="354">
                  <c:v>911.08266902609694</c:v>
                </c:pt>
                <c:pt idx="355">
                  <c:v>931.51986998299674</c:v>
                </c:pt>
                <c:pt idx="356">
                  <c:v>929.45627224116492</c:v>
                </c:pt>
                <c:pt idx="357">
                  <c:v>953.89602571160867</c:v>
                </c:pt>
                <c:pt idx="358">
                  <c:v>952.0101860143327</c:v>
                </c:pt>
                <c:pt idx="359">
                  <c:v>959.32379357282525</c:v>
                </c:pt>
                <c:pt idx="360">
                  <c:v>986.5509034728276</c:v>
                </c:pt>
                <c:pt idx="361">
                  <c:v>987.2524089522135</c:v>
                </c:pt>
                <c:pt idx="362">
                  <c:v>999.42177097814124</c:v>
                </c:pt>
                <c:pt idx="363">
                  <c:v>1013.6335381083701</c:v>
                </c:pt>
                <c:pt idx="364">
                  <c:v>1040.7719502691855</c:v>
                </c:pt>
                <c:pt idx="365">
                  <c:v>1033.19366658114</c:v>
                </c:pt>
                <c:pt idx="366">
                  <c:v>1060.9741315994024</c:v>
                </c:pt>
                <c:pt idx="367">
                  <c:v>1066.4925416678714</c:v>
                </c:pt>
                <c:pt idx="368">
                  <c:v>1079.259797266056</c:v>
                </c:pt>
                <c:pt idx="369">
                  <c:v>1089.2340042158573</c:v>
                </c:pt>
                <c:pt idx="370">
                  <c:v>1099.1159140447844</c:v>
                </c:pt>
                <c:pt idx="371">
                  <c:v>1114.7306880603364</c:v>
                </c:pt>
                <c:pt idx="372">
                  <c:v>1124.1877520054254</c:v>
                </c:pt>
                <c:pt idx="373">
                  <c:v>1150.6152131834913</c:v>
                </c:pt>
                <c:pt idx="374">
                  <c:v>1155.7175413543084</c:v>
                </c:pt>
                <c:pt idx="375">
                  <c:v>1172.1117099377263</c:v>
                </c:pt>
                <c:pt idx="376">
                  <c:v>1195.7241973396629</c:v>
                </c:pt>
                <c:pt idx="377">
                  <c:v>1204.8081618940585</c:v>
                </c:pt>
                <c:pt idx="378">
                  <c:v>1224.3557302405486</c:v>
                </c:pt>
                <c:pt idx="379">
                  <c:v>1253.6384655932106</c:v>
                </c:pt>
                <c:pt idx="380">
                  <c:v>1282.9248334988386</c:v>
                </c:pt>
                <c:pt idx="381">
                  <c:v>1285.1187052167834</c:v>
                </c:pt>
                <c:pt idx="382">
                  <c:v>1289.7088700416239</c:v>
                </c:pt>
                <c:pt idx="383">
                  <c:v>1315.5847656139508</c:v>
                </c:pt>
                <c:pt idx="384">
                  <c:v>1330.5740414037259</c:v>
                </c:pt>
                <c:pt idx="385">
                  <c:v>1357.6012379753229</c:v>
                </c:pt>
                <c:pt idx="386">
                  <c:v>1370.8154220733768</c:v>
                </c:pt>
                <c:pt idx="387">
                  <c:v>1341.6766133249578</c:v>
                </c:pt>
                <c:pt idx="388">
                  <c:v>1425.7414907869886</c:v>
                </c:pt>
                <c:pt idx="389">
                  <c:v>1454.1065602606564</c:v>
                </c:pt>
                <c:pt idx="390">
                  <c:v>1467.3026176682674</c:v>
                </c:pt>
                <c:pt idx="391">
                  <c:v>1487.5933453804466</c:v>
                </c:pt>
                <c:pt idx="392">
                  <c:v>1512.5914515937261</c:v>
                </c:pt>
                <c:pt idx="393">
                  <c:v>1536.9948205888411</c:v>
                </c:pt>
                <c:pt idx="394">
                  <c:v>1555.2670590130131</c:v>
                </c:pt>
                <c:pt idx="395">
                  <c:v>1579.6902926666153</c:v>
                </c:pt>
                <c:pt idx="396">
                  <c:v>1609.5641365616552</c:v>
                </c:pt>
                <c:pt idx="397">
                  <c:v>1632.664103415616</c:v>
                </c:pt>
                <c:pt idx="398">
                  <c:v>1660.552881914384</c:v>
                </c:pt>
                <c:pt idx="399">
                  <c:v>1686.452754957802</c:v>
                </c:pt>
                <c:pt idx="400">
                  <c:v>1721.9199758351588</c:v>
                </c:pt>
                <c:pt idx="401">
                  <c:v>1740.2617609259894</c:v>
                </c:pt>
                <c:pt idx="402">
                  <c:v>1774.3959213454896</c:v>
                </c:pt>
                <c:pt idx="403">
                  <c:v>1799.4778954367871</c:v>
                </c:pt>
                <c:pt idx="404">
                  <c:v>1824.4870549455054</c:v>
                </c:pt>
                <c:pt idx="405">
                  <c:v>1868.8216011524701</c:v>
                </c:pt>
                <c:pt idx="406">
                  <c:v>1885.6829780264779</c:v>
                </c:pt>
                <c:pt idx="407">
                  <c:v>1917.7418501428097</c:v>
                </c:pt>
                <c:pt idx="408">
                  <c:v>1944.7874860612415</c:v>
                </c:pt>
                <c:pt idx="409">
                  <c:v>1987.5353585390276</c:v>
                </c:pt>
                <c:pt idx="410">
                  <c:v>2012.6462946660195</c:v>
                </c:pt>
                <c:pt idx="411">
                  <c:v>2051.8551183375407</c:v>
                </c:pt>
                <c:pt idx="412">
                  <c:v>2085.6037989452689</c:v>
                </c:pt>
                <c:pt idx="413">
                  <c:v>2119.9956698819819</c:v>
                </c:pt>
                <c:pt idx="414">
                  <c:v>2157.1171478969072</c:v>
                </c:pt>
                <c:pt idx="415">
                  <c:v>2195.2103623203648</c:v>
                </c:pt>
                <c:pt idx="416">
                  <c:v>2213.1807549898813</c:v>
                </c:pt>
                <c:pt idx="417">
                  <c:v>2269.4115795486882</c:v>
                </c:pt>
                <c:pt idx="418">
                  <c:v>2301.4802411075716</c:v>
                </c:pt>
                <c:pt idx="419">
                  <c:v>2336.5074284803527</c:v>
                </c:pt>
                <c:pt idx="420">
                  <c:v>2369.1157761018767</c:v>
                </c:pt>
                <c:pt idx="421">
                  <c:v>2422.1231683743181</c:v>
                </c:pt>
                <c:pt idx="422">
                  <c:v>2456.3191194575725</c:v>
                </c:pt>
                <c:pt idx="423">
                  <c:v>2479.9535892915892</c:v>
                </c:pt>
                <c:pt idx="424">
                  <c:v>2511.3913033492386</c:v>
                </c:pt>
                <c:pt idx="425">
                  <c:v>2537.1632206175545</c:v>
                </c:pt>
                <c:pt idx="426">
                  <c:v>2602.2696703506176</c:v>
                </c:pt>
                <c:pt idx="427">
                  <c:v>2620.6767859034057</c:v>
                </c:pt>
                <c:pt idx="428">
                  <c:v>2666.768637771981</c:v>
                </c:pt>
                <c:pt idx="429">
                  <c:v>2699.3792471643919</c:v>
                </c:pt>
                <c:pt idx="430">
                  <c:v>2763.9556877720383</c:v>
                </c:pt>
                <c:pt idx="431">
                  <c:v>2805.7753207442593</c:v>
                </c:pt>
                <c:pt idx="432">
                  <c:v>2843.7761165800462</c:v>
                </c:pt>
                <c:pt idx="433">
                  <c:v>2892.6501438708569</c:v>
                </c:pt>
                <c:pt idx="434">
                  <c:v>2941.8076934767278</c:v>
                </c:pt>
                <c:pt idx="435">
                  <c:v>2974.3955394555496</c:v>
                </c:pt>
                <c:pt idx="436">
                  <c:v>3032.3571165984445</c:v>
                </c:pt>
                <c:pt idx="437">
                  <c:v>3062.8358252667749</c:v>
                </c:pt>
                <c:pt idx="438">
                  <c:v>3110.7076083357997</c:v>
                </c:pt>
                <c:pt idx="439">
                  <c:v>3165.9146202248612</c:v>
                </c:pt>
                <c:pt idx="440">
                  <c:v>3179.0965389536941</c:v>
                </c:pt>
                <c:pt idx="441">
                  <c:v>3280.817930461129</c:v>
                </c:pt>
                <c:pt idx="442">
                  <c:v>3276.8217850058541</c:v>
                </c:pt>
                <c:pt idx="443">
                  <c:v>3344.5424626479976</c:v>
                </c:pt>
                <c:pt idx="444">
                  <c:v>3417.9898289663493</c:v>
                </c:pt>
                <c:pt idx="445">
                  <c:v>3441.8367374665859</c:v>
                </c:pt>
                <c:pt idx="446">
                  <c:v>3496.1078516853736</c:v>
                </c:pt>
                <c:pt idx="447">
                  <c:v>3548.6034562492787</c:v>
                </c:pt>
                <c:pt idx="448">
                  <c:v>3580.0711090547234</c:v>
                </c:pt>
                <c:pt idx="449">
                  <c:v>3659.0434028592149</c:v>
                </c:pt>
                <c:pt idx="450">
                  <c:v>3680.8630651596682</c:v>
                </c:pt>
                <c:pt idx="451">
                  <c:v>3744.3520183775349</c:v>
                </c:pt>
                <c:pt idx="452">
                  <c:v>3765.4105687200176</c:v>
                </c:pt>
                <c:pt idx="453">
                  <c:v>3833.1529113879669</c:v>
                </c:pt>
                <c:pt idx="454">
                  <c:v>3889.4441954644835</c:v>
                </c:pt>
                <c:pt idx="455">
                  <c:v>3940.8295412305888</c:v>
                </c:pt>
                <c:pt idx="456">
                  <c:v>3972.0200570540592</c:v>
                </c:pt>
                <c:pt idx="457">
                  <c:v>4045.1705959647516</c:v>
                </c:pt>
                <c:pt idx="458">
                  <c:v>4082.6597262669029</c:v>
                </c:pt>
                <c:pt idx="459">
                  <c:v>4225.702235751326</c:v>
                </c:pt>
                <c:pt idx="460">
                  <c:v>4290.22436543401</c:v>
                </c:pt>
                <c:pt idx="461">
                  <c:v>4264.6686375980662</c:v>
                </c:pt>
                <c:pt idx="462">
                  <c:v>4388.9869590894423</c:v>
                </c:pt>
                <c:pt idx="463">
                  <c:v>4447.2071388346603</c:v>
                </c:pt>
                <c:pt idx="464">
                  <c:v>4551.6249220654954</c:v>
                </c:pt>
                <c:pt idx="465">
                  <c:v>4548.6481972386846</c:v>
                </c:pt>
                <c:pt idx="466">
                  <c:v>4669.6967096498893</c:v>
                </c:pt>
                <c:pt idx="467">
                  <c:v>4697.984224299219</c:v>
                </c:pt>
                <c:pt idx="468">
                  <c:v>4751.5328017929105</c:v>
                </c:pt>
                <c:pt idx="469">
                  <c:v>4803.7346056164142</c:v>
                </c:pt>
                <c:pt idx="470">
                  <c:v>4890.7770060745652</c:v>
                </c:pt>
                <c:pt idx="471">
                  <c:v>4896.4312962623299</c:v>
                </c:pt>
                <c:pt idx="472">
                  <c:v>5002.2004091263689</c:v>
                </c:pt>
                <c:pt idx="473">
                  <c:v>5018.3818610365697</c:v>
                </c:pt>
                <c:pt idx="474">
                  <c:v>5102.3163500641522</c:v>
                </c:pt>
                <c:pt idx="475">
                  <c:v>5171.283955910917</c:v>
                </c:pt>
                <c:pt idx="476">
                  <c:v>5196.4463862201101</c:v>
                </c:pt>
                <c:pt idx="477">
                  <c:v>5271.2855581071999</c:v>
                </c:pt>
                <c:pt idx="478">
                  <c:v>5345.2273966862695</c:v>
                </c:pt>
                <c:pt idx="479">
                  <c:v>5404.3348504336973</c:v>
                </c:pt>
                <c:pt idx="480">
                  <c:v>5417.7397059740142</c:v>
                </c:pt>
                <c:pt idx="481">
                  <c:v>5510.7761280640743</c:v>
                </c:pt>
                <c:pt idx="482">
                  <c:v>5557.3447322749325</c:v>
                </c:pt>
                <c:pt idx="483">
                  <c:v>5615.2233362684692</c:v>
                </c:pt>
                <c:pt idx="484">
                  <c:v>5662.2417903517598</c:v>
                </c:pt>
                <c:pt idx="485">
                  <c:v>5742.4085369625973</c:v>
                </c:pt>
                <c:pt idx="486">
                  <c:v>5805.0458295034987</c:v>
                </c:pt>
                <c:pt idx="487">
                  <c:v>5854.3944050140608</c:v>
                </c:pt>
                <c:pt idx="488">
                  <c:v>5935.3456865516073</c:v>
                </c:pt>
                <c:pt idx="489">
                  <c:v>6031.151606230309</c:v>
                </c:pt>
                <c:pt idx="490">
                  <c:v>6067.5117681735137</c:v>
                </c:pt>
                <c:pt idx="491">
                  <c:v>6146.4704899165963</c:v>
                </c:pt>
                <c:pt idx="492">
                  <c:v>6172.3024397375011</c:v>
                </c:pt>
                <c:pt idx="493">
                  <c:v>6234.2963886515126</c:v>
                </c:pt>
                <c:pt idx="494">
                  <c:v>6328.3285719713876</c:v>
                </c:pt>
                <c:pt idx="495">
                  <c:v>6388.5614820856617</c:v>
                </c:pt>
                <c:pt idx="496">
                  <c:v>6475.3775888366199</c:v>
                </c:pt>
                <c:pt idx="497">
                  <c:v>6518.412054301868</c:v>
                </c:pt>
                <c:pt idx="498">
                  <c:v>6574.0897352915108</c:v>
                </c:pt>
                <c:pt idx="499">
                  <c:v>6661.2592828314664</c:v>
                </c:pt>
                <c:pt idx="500">
                  <c:v>6755.8505349051084</c:v>
                </c:pt>
                <c:pt idx="501">
                  <c:v>6824.0589252263926</c:v>
                </c:pt>
                <c:pt idx="502">
                  <c:v>6849.0135453587509</c:v>
                </c:pt>
                <c:pt idx="503">
                  <c:v>6923.42929805314</c:v>
                </c:pt>
                <c:pt idx="504">
                  <c:v>6994.985098256956</c:v>
                </c:pt>
                <c:pt idx="505">
                  <c:v>7063.8638148593436</c:v>
                </c:pt>
                <c:pt idx="506">
                  <c:v>7145.6051488418489</c:v>
                </c:pt>
                <c:pt idx="507">
                  <c:v>7235.3350903707087</c:v>
                </c:pt>
                <c:pt idx="508">
                  <c:v>7274.9349095546113</c:v>
                </c:pt>
                <c:pt idx="509">
                  <c:v>7343.8198917707023</c:v>
                </c:pt>
                <c:pt idx="510">
                  <c:v>7419.9280542513925</c:v>
                </c:pt>
                <c:pt idx="511">
                  <c:v>7518.8684080735657</c:v>
                </c:pt>
                <c:pt idx="512">
                  <c:v>7572.0174535580072</c:v>
                </c:pt>
                <c:pt idx="513">
                  <c:v>7629.8192802306767</c:v>
                </c:pt>
                <c:pt idx="514">
                  <c:v>7687.6211069033452</c:v>
                </c:pt>
                <c:pt idx="515">
                  <c:v>7846.3661439532289</c:v>
                </c:pt>
                <c:pt idx="516">
                  <c:v>7875.4402575728109</c:v>
                </c:pt>
                <c:pt idx="517">
                  <c:v>7930.9100313401414</c:v>
                </c:pt>
                <c:pt idx="518">
                  <c:v>7999.5957954361565</c:v>
                </c:pt>
                <c:pt idx="519">
                  <c:v>8096.2452271826551</c:v>
                </c:pt>
                <c:pt idx="520">
                  <c:v>8198.1085022860407</c:v>
                </c:pt>
                <c:pt idx="521">
                  <c:v>8273.3271802786276</c:v>
                </c:pt>
                <c:pt idx="522">
                  <c:v>8392.6270865551014</c:v>
                </c:pt>
                <c:pt idx="523">
                  <c:v>8419.4775563257808</c:v>
                </c:pt>
                <c:pt idx="524">
                  <c:v>8556.8814575254764</c:v>
                </c:pt>
                <c:pt idx="525">
                  <c:v>8605.276325065799</c:v>
                </c:pt>
                <c:pt idx="526">
                  <c:v>8691.6308546987912</c:v>
                </c:pt>
                <c:pt idx="527">
                  <c:v>8753.9975927408341</c:v>
                </c:pt>
                <c:pt idx="528">
                  <c:v>8827.1387218655291</c:v>
                </c:pt>
                <c:pt idx="529">
                  <c:v>8931.0362688171226</c:v>
                </c:pt>
                <c:pt idx="530">
                  <c:v>9001.5367204227368</c:v>
                </c:pt>
                <c:pt idx="531">
                  <c:v>9113.5371466614597</c:v>
                </c:pt>
                <c:pt idx="532">
                  <c:v>9155.951270040543</c:v>
                </c:pt>
                <c:pt idx="533">
                  <c:v>9247.9936071333359</c:v>
                </c:pt>
                <c:pt idx="534">
                  <c:v>9380.9948988137257</c:v>
                </c:pt>
                <c:pt idx="535">
                  <c:v>9413.2059021303958</c:v>
                </c:pt>
                <c:pt idx="536">
                  <c:v>9510.8087292959499</c:v>
                </c:pt>
                <c:pt idx="537">
                  <c:v>9536.3429871397566</c:v>
                </c:pt>
                <c:pt idx="538">
                  <c:v>9632.1708438771184</c:v>
                </c:pt>
                <c:pt idx="539">
                  <c:v>9710.4797917156739</c:v>
                </c:pt>
                <c:pt idx="540">
                  <c:v>9827.9755657276637</c:v>
                </c:pt>
                <c:pt idx="541">
                  <c:v>9915.9408681189507</c:v>
                </c:pt>
                <c:pt idx="542">
                  <c:v>9951.9114913919402</c:v>
                </c:pt>
                <c:pt idx="543">
                  <c:v>10100.434926293456</c:v>
                </c:pt>
                <c:pt idx="544">
                  <c:v>10131.544449805293</c:v>
                </c:pt>
                <c:pt idx="545">
                  <c:v>10258.405643890321</c:v>
                </c:pt>
                <c:pt idx="546">
                  <c:v>10308.949990999674</c:v>
                </c:pt>
                <c:pt idx="547">
                  <c:v>10418.277380318015</c:v>
                </c:pt>
                <c:pt idx="548">
                  <c:v>10509.162412186073</c:v>
                </c:pt>
                <c:pt idx="549">
                  <c:v>10563.833048142949</c:v>
                </c:pt>
                <c:pt idx="550">
                  <c:v>10657.628421419517</c:v>
                </c:pt>
                <c:pt idx="551">
                  <c:v>10783.771864700911</c:v>
                </c:pt>
                <c:pt idx="552">
                  <c:v>10829.334565796045</c:v>
                </c:pt>
                <c:pt idx="553">
                  <c:v>10919.714587297163</c:v>
                </c:pt>
                <c:pt idx="554">
                  <c:v>11030.310174270124</c:v>
                </c:pt>
                <c:pt idx="555">
                  <c:v>11112.567160106908</c:v>
                </c:pt>
                <c:pt idx="556">
                  <c:v>11190.393750221874</c:v>
                </c:pt>
                <c:pt idx="557">
                  <c:v>11297.11125389615</c:v>
                </c:pt>
                <c:pt idx="558">
                  <c:v>11404.205326647651</c:v>
                </c:pt>
                <c:pt idx="559">
                  <c:v>11544.10462211409</c:v>
                </c:pt>
                <c:pt idx="560">
                  <c:v>11611.816882326524</c:v>
                </c:pt>
                <c:pt idx="561">
                  <c:v>11740.613198946092</c:v>
                </c:pt>
                <c:pt idx="562">
                  <c:v>11806.4685802232</c:v>
                </c:pt>
                <c:pt idx="563">
                  <c:v>11953.310146378235</c:v>
                </c:pt>
                <c:pt idx="564">
                  <c:v>12033.413962595772</c:v>
                </c:pt>
                <c:pt idx="565">
                  <c:v>12097.835149517608</c:v>
                </c:pt>
                <c:pt idx="566">
                  <c:v>12215.455703083002</c:v>
                </c:pt>
                <c:pt idx="567">
                  <c:v>12291.339443370602</c:v>
                </c:pt>
                <c:pt idx="568">
                  <c:v>12410.534637112871</c:v>
                </c:pt>
                <c:pt idx="569">
                  <c:v>12503.596752052697</c:v>
                </c:pt>
                <c:pt idx="570">
                  <c:v>12609.124361560282</c:v>
                </c:pt>
                <c:pt idx="571">
                  <c:v>12715.882342002998</c:v>
                </c:pt>
                <c:pt idx="572">
                  <c:v>12834.009392659504</c:v>
                </c:pt>
                <c:pt idx="573">
                  <c:v>12909.739904320464</c:v>
                </c:pt>
                <c:pt idx="574">
                  <c:v>13005.171591017517</c:v>
                </c:pt>
                <c:pt idx="575">
                  <c:v>13132.807581367568</c:v>
                </c:pt>
                <c:pt idx="576">
                  <c:v>13207.42593541297</c:v>
                </c:pt>
                <c:pt idx="577">
                  <c:v>13314.151050441838</c:v>
                </c:pt>
                <c:pt idx="578">
                  <c:v>13387.580903359536</c:v>
                </c:pt>
                <c:pt idx="579">
                  <c:v>13523.627429649985</c:v>
                </c:pt>
                <c:pt idx="580">
                  <c:v>13585.590622708969</c:v>
                </c:pt>
                <c:pt idx="581">
                  <c:v>13726.783333201149</c:v>
                </c:pt>
                <c:pt idx="582">
                  <c:v>13825.327505608118</c:v>
                </c:pt>
                <c:pt idx="583">
                  <c:v>13952.394883122364</c:v>
                </c:pt>
                <c:pt idx="584">
                  <c:v>14006.578588246286</c:v>
                </c:pt>
                <c:pt idx="585">
                  <c:v>14127.116332621865</c:v>
                </c:pt>
                <c:pt idx="586">
                  <c:v>14215.318721910158</c:v>
                </c:pt>
                <c:pt idx="587">
                  <c:v>14328.642353000068</c:v>
                </c:pt>
                <c:pt idx="588">
                  <c:v>14462.596522484715</c:v>
                </c:pt>
                <c:pt idx="589">
                  <c:v>14519.608189039021</c:v>
                </c:pt>
                <c:pt idx="590">
                  <c:v>14609.074591286901</c:v>
                </c:pt>
                <c:pt idx="591">
                  <c:v>14728.144341314794</c:v>
                </c:pt>
                <c:pt idx="592">
                  <c:v>14840.301163371316</c:v>
                </c:pt>
                <c:pt idx="593">
                  <c:v>14920.327306458496</c:v>
                </c:pt>
                <c:pt idx="594">
                  <c:v>15015.549029078007</c:v>
                </c:pt>
                <c:pt idx="595">
                  <c:v>15146.82254132731</c:v>
                </c:pt>
                <c:pt idx="596">
                  <c:v>15237.734131135545</c:v>
                </c:pt>
                <c:pt idx="597">
                  <c:v>15381.677429845953</c:v>
                </c:pt>
                <c:pt idx="598">
                  <c:v>15473.471791656229</c:v>
                </c:pt>
                <c:pt idx="599">
                  <c:v>15572.348923010957</c:v>
                </c:pt>
                <c:pt idx="600">
                  <c:v>15718.032894573207</c:v>
                </c:pt>
                <c:pt idx="601">
                  <c:v>15787.206463943292</c:v>
                </c:pt>
                <c:pt idx="602">
                  <c:v>15873.351582249454</c:v>
                </c:pt>
                <c:pt idx="603">
                  <c:v>16044.817487595412</c:v>
                </c:pt>
                <c:pt idx="604">
                  <c:v>16076.241420890663</c:v>
                </c:pt>
                <c:pt idx="605">
                  <c:v>16254.331033442944</c:v>
                </c:pt>
                <c:pt idx="606">
                  <c:v>16323.774505408161</c:v>
                </c:pt>
                <c:pt idx="607">
                  <c:v>16433.287765257923</c:v>
                </c:pt>
                <c:pt idx="608">
                  <c:v>16555.873141149841</c:v>
                </c:pt>
                <c:pt idx="609">
                  <c:v>16655.101681436601</c:v>
                </c:pt>
                <c:pt idx="610">
                  <c:v>16806.615282765928</c:v>
                </c:pt>
                <c:pt idx="611">
                  <c:v>16838.056856652562</c:v>
                </c:pt>
                <c:pt idx="612">
                  <c:v>17062.487781802469</c:v>
                </c:pt>
                <c:pt idx="613">
                  <c:v>17091.371899289308</c:v>
                </c:pt>
                <c:pt idx="614">
                  <c:v>17187.319809995432</c:v>
                </c:pt>
                <c:pt idx="615">
                  <c:v>17316.778262058819</c:v>
                </c:pt>
                <c:pt idx="616">
                  <c:v>17431.257708254274</c:v>
                </c:pt>
                <c:pt idx="617">
                  <c:v>17563.671584485521</c:v>
                </c:pt>
                <c:pt idx="618">
                  <c:v>17638.729280078052</c:v>
                </c:pt>
                <c:pt idx="619">
                  <c:v>17771.521728739248</c:v>
                </c:pt>
                <c:pt idx="620">
                  <c:v>17927.646779094277</c:v>
                </c:pt>
                <c:pt idx="621">
                  <c:v>18047.279949903717</c:v>
                </c:pt>
                <c:pt idx="622">
                  <c:v>18147.52416389099</c:v>
                </c:pt>
                <c:pt idx="623">
                  <c:v>18291.072709530825</c:v>
                </c:pt>
                <c:pt idx="624">
                  <c:v>18414.931419399731</c:v>
                </c:pt>
                <c:pt idx="625">
                  <c:v>18503.217444854687</c:v>
                </c:pt>
                <c:pt idx="626">
                  <c:v>18668.631947225054</c:v>
                </c:pt>
                <c:pt idx="627">
                  <c:v>18747.188665258083</c:v>
                </c:pt>
                <c:pt idx="628">
                  <c:v>18851.587364800111</c:v>
                </c:pt>
                <c:pt idx="629">
                  <c:v>18959.035635912183</c:v>
                </c:pt>
                <c:pt idx="630">
                  <c:v>19051.678703136895</c:v>
                </c:pt>
                <c:pt idx="631">
                  <c:v>19221.740934235113</c:v>
                </c:pt>
                <c:pt idx="632">
                  <c:v>19335.086290093896</c:v>
                </c:pt>
                <c:pt idx="633">
                  <c:v>19383.626097259577</c:v>
                </c:pt>
                <c:pt idx="634">
                  <c:v>19572.766791661754</c:v>
                </c:pt>
                <c:pt idx="635">
                  <c:v>19739.048008402766</c:v>
                </c:pt>
                <c:pt idx="636">
                  <c:v>19796.492607225464</c:v>
                </c:pt>
                <c:pt idx="637">
                  <c:v>19899.387453422711</c:v>
                </c:pt>
                <c:pt idx="638">
                  <c:v>20019.510527597024</c:v>
                </c:pt>
                <c:pt idx="639">
                  <c:v>20117.263736971036</c:v>
                </c:pt>
                <c:pt idx="640">
                  <c:v>20219.658139816209</c:v>
                </c:pt>
                <c:pt idx="641">
                  <c:v>20443.412509123362</c:v>
                </c:pt>
                <c:pt idx="642">
                  <c:v>20574.102704449488</c:v>
                </c:pt>
                <c:pt idx="643">
                  <c:v>20700.683932366574</c:v>
                </c:pt>
                <c:pt idx="644">
                  <c:v>20814.992609204033</c:v>
                </c:pt>
                <c:pt idx="645">
                  <c:v>20961.671133420292</c:v>
                </c:pt>
                <c:pt idx="646">
                  <c:v>21012.831653927638</c:v>
                </c:pt>
                <c:pt idx="647">
                  <c:v>21219.751954150361</c:v>
                </c:pt>
                <c:pt idx="648">
                  <c:v>21341.945005150181</c:v>
                </c:pt>
                <c:pt idx="649">
                  <c:v>21430.92626525275</c:v>
                </c:pt>
                <c:pt idx="650">
                  <c:v>21576.513269359151</c:v>
                </c:pt>
                <c:pt idx="651">
                  <c:v>21707.499597926399</c:v>
                </c:pt>
                <c:pt idx="652">
                  <c:v>21824.602883313699</c:v>
                </c:pt>
                <c:pt idx="653">
                  <c:v>21915.33726436615</c:v>
                </c:pt>
                <c:pt idx="654">
                  <c:v>22050.010445154217</c:v>
                </c:pt>
                <c:pt idx="655">
                  <c:v>22239.461876627185</c:v>
                </c:pt>
                <c:pt idx="656">
                  <c:v>22272.681026158381</c:v>
                </c:pt>
                <c:pt idx="657">
                  <c:v>22425.60650716356</c:v>
                </c:pt>
                <c:pt idx="658">
                  <c:v>22540.40489633994</c:v>
                </c:pt>
                <c:pt idx="659">
                  <c:v>22666.382090871961</c:v>
                </c:pt>
                <c:pt idx="660">
                  <c:v>22827.116446309556</c:v>
                </c:pt>
                <c:pt idx="661">
                  <c:v>22934.994462314131</c:v>
                </c:pt>
                <c:pt idx="662">
                  <c:v>23037.770703562441</c:v>
                </c:pt>
                <c:pt idx="663">
                  <c:v>23184.259249169481</c:v>
                </c:pt>
                <c:pt idx="664">
                  <c:v>23318.329156745585</c:v>
                </c:pt>
                <c:pt idx="665">
                  <c:v>23452.534221962411</c:v>
                </c:pt>
                <c:pt idx="666">
                  <c:v>23608.424474676223</c:v>
                </c:pt>
                <c:pt idx="667">
                  <c:v>23709.086911088973</c:v>
                </c:pt>
                <c:pt idx="668">
                  <c:v>23866.61468696556</c:v>
                </c:pt>
                <c:pt idx="669">
                  <c:v>24057.381557489698</c:v>
                </c:pt>
                <c:pt idx="670">
                  <c:v>24147.707701851639</c:v>
                </c:pt>
                <c:pt idx="671">
                  <c:v>24279.858851222532</c:v>
                </c:pt>
                <c:pt idx="672">
                  <c:v>24395.613600134107</c:v>
                </c:pt>
                <c:pt idx="673">
                  <c:v>24540.873981088138</c:v>
                </c:pt>
                <c:pt idx="674">
                  <c:v>24672.101615628653</c:v>
                </c:pt>
                <c:pt idx="675">
                  <c:v>24776.708766008429</c:v>
                </c:pt>
                <c:pt idx="676">
                  <c:v>24954.30042924318</c:v>
                </c:pt>
                <c:pt idx="677">
                  <c:v>25013.669756655509</c:v>
                </c:pt>
                <c:pt idx="678">
                  <c:v>25191.221432141603</c:v>
                </c:pt>
                <c:pt idx="679">
                  <c:v>25355.09987606094</c:v>
                </c:pt>
                <c:pt idx="680">
                  <c:v>25508.92252885977</c:v>
                </c:pt>
                <c:pt idx="681">
                  <c:v>25600.859139239612</c:v>
                </c:pt>
                <c:pt idx="682">
                  <c:v>25645.861738378462</c:v>
                </c:pt>
                <c:pt idx="683">
                  <c:v>25851.473385458292</c:v>
                </c:pt>
                <c:pt idx="684">
                  <c:v>25912.989955186185</c:v>
                </c:pt>
                <c:pt idx="685">
                  <c:v>26087.089720371576</c:v>
                </c:pt>
                <c:pt idx="686">
                  <c:v>26189.024196501065</c:v>
                </c:pt>
                <c:pt idx="687">
                  <c:v>26361.524854629351</c:v>
                </c:pt>
                <c:pt idx="688">
                  <c:v>26483.522755477185</c:v>
                </c:pt>
                <c:pt idx="689">
                  <c:v>26630.500482730884</c:v>
                </c:pt>
                <c:pt idx="690">
                  <c:v>26737.647303343016</c:v>
                </c:pt>
                <c:pt idx="691">
                  <c:v>26913.864132007115</c:v>
                </c:pt>
                <c:pt idx="692">
                  <c:v>27066.19184352977</c:v>
                </c:pt>
                <c:pt idx="693">
                  <c:v>27172.760125589517</c:v>
                </c:pt>
                <c:pt idx="694">
                  <c:v>27307.479843993624</c:v>
                </c:pt>
                <c:pt idx="695">
                  <c:v>27447.724581753249</c:v>
                </c:pt>
                <c:pt idx="696">
                  <c:v>27564.053236664069</c:v>
                </c:pt>
                <c:pt idx="697">
                  <c:v>27693.413279000742</c:v>
                </c:pt>
                <c:pt idx="698">
                  <c:v>27911.257680638617</c:v>
                </c:pt>
                <c:pt idx="699">
                  <c:v>28062.399370680196</c:v>
                </c:pt>
                <c:pt idx="700">
                  <c:v>28181.243645013197</c:v>
                </c:pt>
                <c:pt idx="701">
                  <c:v>28294.426419957115</c:v>
                </c:pt>
                <c:pt idx="702">
                  <c:v>28487.271101086466</c:v>
                </c:pt>
                <c:pt idx="703">
                  <c:v>28708.629754556532</c:v>
                </c:pt>
                <c:pt idx="704">
                  <c:v>28764.991180114066</c:v>
                </c:pt>
                <c:pt idx="705">
                  <c:v>29013.570130797798</c:v>
                </c:pt>
                <c:pt idx="706">
                  <c:v>29146.61146354887</c:v>
                </c:pt>
                <c:pt idx="707">
                  <c:v>29365.839586537521</c:v>
                </c:pt>
                <c:pt idx="708">
                  <c:v>29508.343767486385</c:v>
                </c:pt>
                <c:pt idx="709">
                  <c:v>29762.077361795782</c:v>
                </c:pt>
                <c:pt idx="710">
                  <c:v>29843.067769264882</c:v>
                </c:pt>
                <c:pt idx="711">
                  <c:v>30028.202360614538</c:v>
                </c:pt>
                <c:pt idx="712">
                  <c:v>30232.313853668576</c:v>
                </c:pt>
                <c:pt idx="713">
                  <c:v>30409.222134746709</c:v>
                </c:pt>
                <c:pt idx="714">
                  <c:v>30518.384692035881</c:v>
                </c:pt>
                <c:pt idx="715">
                  <c:v>30674.391269600022</c:v>
                </c:pt>
                <c:pt idx="716">
                  <c:v>30823.9014027257</c:v>
                </c:pt>
                <c:pt idx="717">
                  <c:v>30958.507518822735</c:v>
                </c:pt>
                <c:pt idx="718">
                  <c:v>31201.446792825165</c:v>
                </c:pt>
                <c:pt idx="719">
                  <c:v>31323.878440805405</c:v>
                </c:pt>
                <c:pt idx="720">
                  <c:v>31479.407739297931</c:v>
                </c:pt>
                <c:pt idx="721">
                  <c:v>31707.525322521804</c:v>
                </c:pt>
                <c:pt idx="722">
                  <c:v>31844.778964765752</c:v>
                </c:pt>
                <c:pt idx="723">
                  <c:v>31962.178423199901</c:v>
                </c:pt>
                <c:pt idx="724">
                  <c:v>32156.08745183425</c:v>
                </c:pt>
                <c:pt idx="725">
                  <c:v>32299.544108683578</c:v>
                </c:pt>
                <c:pt idx="726">
                  <c:v>32468.363712994316</c:v>
                </c:pt>
                <c:pt idx="727">
                  <c:v>32641.257895975923</c:v>
                </c:pt>
                <c:pt idx="728">
                  <c:v>32757.563545863366</c:v>
                </c:pt>
                <c:pt idx="729">
                  <c:v>32909.225211682511</c:v>
                </c:pt>
                <c:pt idx="730">
                  <c:v>33041.709771582668</c:v>
                </c:pt>
                <c:pt idx="731">
                  <c:v>33148.642726489503</c:v>
                </c:pt>
                <c:pt idx="732">
                  <c:v>33311.024996419277</c:v>
                </c:pt>
                <c:pt idx="733">
                  <c:v>33518.422197055435</c:v>
                </c:pt>
                <c:pt idx="734">
                  <c:v>33649.093531696148</c:v>
                </c:pt>
                <c:pt idx="735">
                  <c:v>33873.573732741839</c:v>
                </c:pt>
                <c:pt idx="736">
                  <c:v>33926.206783216614</c:v>
                </c:pt>
                <c:pt idx="737">
                  <c:v>34197.426909397691</c:v>
                </c:pt>
                <c:pt idx="738">
                  <c:v>34259.527965669171</c:v>
                </c:pt>
                <c:pt idx="739">
                  <c:v>34458.864162753503</c:v>
                </c:pt>
                <c:pt idx="740">
                  <c:v>34524.337105629267</c:v>
                </c:pt>
                <c:pt idx="741">
                  <c:v>34797.240152848535</c:v>
                </c:pt>
                <c:pt idx="742">
                  <c:v>34908.416885804894</c:v>
                </c:pt>
                <c:pt idx="743">
                  <c:v>35142.887709002003</c:v>
                </c:pt>
                <c:pt idx="744">
                  <c:v>35252.741719565034</c:v>
                </c:pt>
                <c:pt idx="745">
                  <c:v>35389.233255577856</c:v>
                </c:pt>
                <c:pt idx="746">
                  <c:v>35523.430426030071</c:v>
                </c:pt>
                <c:pt idx="747">
                  <c:v>35751.285857297727</c:v>
                </c:pt>
                <c:pt idx="748">
                  <c:v>35839.84060027972</c:v>
                </c:pt>
                <c:pt idx="749">
                  <c:v>35996.614472992755</c:v>
                </c:pt>
                <c:pt idx="750">
                  <c:v>36131.29505463926</c:v>
                </c:pt>
                <c:pt idx="751">
                  <c:v>36389.639715021462</c:v>
                </c:pt>
                <c:pt idx="752">
                  <c:v>36458.940712230084</c:v>
                </c:pt>
                <c:pt idx="753">
                  <c:v>36602.76497945239</c:v>
                </c:pt>
                <c:pt idx="754">
                  <c:v>36762.518584343532</c:v>
                </c:pt>
                <c:pt idx="755">
                  <c:v>36992.82333077721</c:v>
                </c:pt>
                <c:pt idx="756">
                  <c:v>37164.268348293845</c:v>
                </c:pt>
                <c:pt idx="757">
                  <c:v>37225.180784368946</c:v>
                </c:pt>
                <c:pt idx="758">
                  <c:v>37349.112540662914</c:v>
                </c:pt>
                <c:pt idx="759">
                  <c:v>37487.799168400037</c:v>
                </c:pt>
                <c:pt idx="760">
                  <c:v>37599.017964254359</c:v>
                </c:pt>
                <c:pt idx="761">
                  <c:v>37721.055758056689</c:v>
                </c:pt>
                <c:pt idx="762">
                  <c:v>37965.202518688115</c:v>
                </c:pt>
                <c:pt idx="763">
                  <c:v>38064.044912408375</c:v>
                </c:pt>
                <c:pt idx="764">
                  <c:v>38225.341732991452</c:v>
                </c:pt>
                <c:pt idx="765">
                  <c:v>38470.014491715927</c:v>
                </c:pt>
                <c:pt idx="766">
                  <c:v>38501.056444439651</c:v>
                </c:pt>
                <c:pt idx="767">
                  <c:v>38621.523957758414</c:v>
                </c:pt>
                <c:pt idx="768">
                  <c:v>38796.326700781952</c:v>
                </c:pt>
                <c:pt idx="769">
                  <c:v>38998.176521446112</c:v>
                </c:pt>
                <c:pt idx="770">
                  <c:v>39223.344749189862</c:v>
                </c:pt>
                <c:pt idx="771">
                  <c:v>39315.309306093484</c:v>
                </c:pt>
                <c:pt idx="772">
                  <c:v>39542.124529685978</c:v>
                </c:pt>
                <c:pt idx="773">
                  <c:v>39678.038272505735</c:v>
                </c:pt>
                <c:pt idx="774">
                  <c:v>39795.579177398264</c:v>
                </c:pt>
                <c:pt idx="775">
                  <c:v>40017.665875234168</c:v>
                </c:pt>
                <c:pt idx="776">
                  <c:v>40133.851108588686</c:v>
                </c:pt>
                <c:pt idx="777">
                  <c:v>40198.648162305421</c:v>
                </c:pt>
                <c:pt idx="778">
                  <c:v>40493.986488779723</c:v>
                </c:pt>
                <c:pt idx="779">
                  <c:v>40606.423200402569</c:v>
                </c:pt>
                <c:pt idx="780">
                  <c:v>40692.508543876218</c:v>
                </c:pt>
                <c:pt idx="781">
                  <c:v>40808.601237269177</c:v>
                </c:pt>
                <c:pt idx="782">
                  <c:v>40998.445531923266</c:v>
                </c:pt>
                <c:pt idx="783">
                  <c:v>41182.757116387722</c:v>
                </c:pt>
                <c:pt idx="784">
                  <c:v>41369.430765811856</c:v>
                </c:pt>
                <c:pt idx="785">
                  <c:v>41620.668738386419</c:v>
                </c:pt>
                <c:pt idx="786">
                  <c:v>41828.51196095896</c:v>
                </c:pt>
                <c:pt idx="787">
                  <c:v>41939.521727775093</c:v>
                </c:pt>
                <c:pt idx="788">
                  <c:v>42156.474302536262</c:v>
                </c:pt>
                <c:pt idx="789">
                  <c:v>42276.183183732464</c:v>
                </c:pt>
                <c:pt idx="790">
                  <c:v>42376.283755320204</c:v>
                </c:pt>
                <c:pt idx="791">
                  <c:v>42556.402722902552</c:v>
                </c:pt>
                <c:pt idx="792">
                  <c:v>42709.049788570919</c:v>
                </c:pt>
                <c:pt idx="793">
                  <c:v>42910.442343145303</c:v>
                </c:pt>
                <c:pt idx="794">
                  <c:v>43147.100291912735</c:v>
                </c:pt>
                <c:pt idx="795">
                  <c:v>43299.084856887945</c:v>
                </c:pt>
                <c:pt idx="796">
                  <c:v>43371.207236255847</c:v>
                </c:pt>
                <c:pt idx="797">
                  <c:v>43491.140479588576</c:v>
                </c:pt>
                <c:pt idx="798">
                  <c:v>43753.792076060796</c:v>
                </c:pt>
                <c:pt idx="799">
                  <c:v>43904.499536502459</c:v>
                </c:pt>
                <c:pt idx="800">
                  <c:v>43987.706262764259</c:v>
                </c:pt>
                <c:pt idx="801">
                  <c:v>44149.822594965022</c:v>
                </c:pt>
                <c:pt idx="802">
                  <c:v>44248.534449723666</c:v>
                </c:pt>
                <c:pt idx="803">
                  <c:v>44531.85393139362</c:v>
                </c:pt>
                <c:pt idx="804">
                  <c:v>44646.349426234789</c:v>
                </c:pt>
                <c:pt idx="805">
                  <c:v>44838.535327672042</c:v>
                </c:pt>
                <c:pt idx="806">
                  <c:v>44922.90540643534</c:v>
                </c:pt>
                <c:pt idx="807">
                  <c:v>45116.466950457085</c:v>
                </c:pt>
                <c:pt idx="808">
                  <c:v>45234.910772141462</c:v>
                </c:pt>
                <c:pt idx="809">
                  <c:v>45417.861650144332</c:v>
                </c:pt>
                <c:pt idx="810">
                  <c:v>45590.744037138975</c:v>
                </c:pt>
                <c:pt idx="811">
                  <c:v>45731.257211559416</c:v>
                </c:pt>
                <c:pt idx="812">
                  <c:v>45869.787569026026</c:v>
                </c:pt>
                <c:pt idx="813">
                  <c:v>46177.00797392473</c:v>
                </c:pt>
                <c:pt idx="814">
                  <c:v>46291.529525452854</c:v>
                </c:pt>
                <c:pt idx="815">
                  <c:v>46413.000756017769</c:v>
                </c:pt>
                <c:pt idx="816">
                  <c:v>46574.240216173734</c:v>
                </c:pt>
                <c:pt idx="817">
                  <c:v>46789.285812515198</c:v>
                </c:pt>
                <c:pt idx="818">
                  <c:v>46900.705911711739</c:v>
                </c:pt>
                <c:pt idx="819">
                  <c:v>46980.243757331242</c:v>
                </c:pt>
                <c:pt idx="820">
                  <c:v>47207.765313837946</c:v>
                </c:pt>
                <c:pt idx="821">
                  <c:v>47412.04023371372</c:v>
                </c:pt>
                <c:pt idx="822">
                  <c:v>47541.217205530535</c:v>
                </c:pt>
                <c:pt idx="823">
                  <c:v>47683.861935398898</c:v>
                </c:pt>
                <c:pt idx="824">
                  <c:v>47817.679645683798</c:v>
                </c:pt>
                <c:pt idx="825">
                  <c:v>47967.552183247361</c:v>
                </c:pt>
                <c:pt idx="826">
                  <c:v>48160.467867710839</c:v>
                </c:pt>
                <c:pt idx="827">
                  <c:v>48340.699485119178</c:v>
                </c:pt>
                <c:pt idx="828">
                  <c:v>48500.826849265679</c:v>
                </c:pt>
                <c:pt idx="829">
                  <c:v>48600.237874631421</c:v>
                </c:pt>
                <c:pt idx="830">
                  <c:v>48754.261822295019</c:v>
                </c:pt>
                <c:pt idx="831">
                  <c:v>48894.530657111376</c:v>
                </c:pt>
                <c:pt idx="832">
                  <c:v>49117.310794077872</c:v>
                </c:pt>
                <c:pt idx="833">
                  <c:v>49289.497325651668</c:v>
                </c:pt>
                <c:pt idx="834">
                  <c:v>49433.883026783311</c:v>
                </c:pt>
                <c:pt idx="835">
                  <c:v>49578.98633524825</c:v>
                </c:pt>
                <c:pt idx="836">
                  <c:v>49659.758597269647</c:v>
                </c:pt>
                <c:pt idx="837">
                  <c:v>49956.473684948731</c:v>
                </c:pt>
                <c:pt idx="838">
                  <c:v>50131.68193864225</c:v>
                </c:pt>
                <c:pt idx="839">
                  <c:v>50327.406546710263</c:v>
                </c:pt>
                <c:pt idx="840">
                  <c:v>50395.011251810152</c:v>
                </c:pt>
                <c:pt idx="841">
                  <c:v>50576.01066633618</c:v>
                </c:pt>
                <c:pt idx="842">
                  <c:v>50673.665215101006</c:v>
                </c:pt>
                <c:pt idx="843">
                  <c:v>50870.67849959142</c:v>
                </c:pt>
                <c:pt idx="844">
                  <c:v>51049.32106474047</c:v>
                </c:pt>
                <c:pt idx="845">
                  <c:v>51281.929530845249</c:v>
                </c:pt>
                <c:pt idx="846">
                  <c:v>51407.36715319685</c:v>
                </c:pt>
                <c:pt idx="847">
                  <c:v>51592.400155279727</c:v>
                </c:pt>
                <c:pt idx="848">
                  <c:v>51661.3036920425</c:v>
                </c:pt>
                <c:pt idx="849">
                  <c:v>51857.871692066241</c:v>
                </c:pt>
                <c:pt idx="850">
                  <c:v>51979.616730714202</c:v>
                </c:pt>
                <c:pt idx="851">
                  <c:v>52182.181826552958</c:v>
                </c:pt>
                <c:pt idx="852">
                  <c:v>52226.610944910579</c:v>
                </c:pt>
                <c:pt idx="853">
                  <c:v>52440.598801389999</c:v>
                </c:pt>
                <c:pt idx="854">
                  <c:v>52616.396936033911</c:v>
                </c:pt>
                <c:pt idx="855">
                  <c:v>52694.619046124586</c:v>
                </c:pt>
                <c:pt idx="856">
                  <c:v>52859.677253404479</c:v>
                </c:pt>
                <c:pt idx="857">
                  <c:v>53004.34713519732</c:v>
                </c:pt>
                <c:pt idx="858">
                  <c:v>53145.484895705544</c:v>
                </c:pt>
                <c:pt idx="859">
                  <c:v>53427.373139277712</c:v>
                </c:pt>
                <c:pt idx="860">
                  <c:v>53542.363947058926</c:v>
                </c:pt>
                <c:pt idx="861">
                  <c:v>53698.803165300116</c:v>
                </c:pt>
                <c:pt idx="862">
                  <c:v>53917.481715571928</c:v>
                </c:pt>
                <c:pt idx="863">
                  <c:v>54091.434799617717</c:v>
                </c:pt>
                <c:pt idx="864">
                  <c:v>53992.519459594005</c:v>
                </c:pt>
                <c:pt idx="865">
                  <c:v>54307.976548217281</c:v>
                </c:pt>
                <c:pt idx="866">
                  <c:v>54445.425909726539</c:v>
                </c:pt>
                <c:pt idx="867">
                  <c:v>54577.444644941592</c:v>
                </c:pt>
                <c:pt idx="868">
                  <c:v>54610.599827335856</c:v>
                </c:pt>
                <c:pt idx="869">
                  <c:v>54850.677596246504</c:v>
                </c:pt>
                <c:pt idx="870">
                  <c:v>54906.669354579033</c:v>
                </c:pt>
                <c:pt idx="871">
                  <c:v>55115.585624813946</c:v>
                </c:pt>
                <c:pt idx="872">
                  <c:v>55199.067659120636</c:v>
                </c:pt>
                <c:pt idx="873">
                  <c:v>55521.055333495089</c:v>
                </c:pt>
                <c:pt idx="874">
                  <c:v>55613.629152497117</c:v>
                </c:pt>
                <c:pt idx="875">
                  <c:v>55677.528710907085</c:v>
                </c:pt>
                <c:pt idx="876">
                  <c:v>55842.834727841015</c:v>
                </c:pt>
                <c:pt idx="877">
                  <c:v>55924.2508053579</c:v>
                </c:pt>
                <c:pt idx="878">
                  <c:v>56104.020730151744</c:v>
                </c:pt>
                <c:pt idx="879">
                  <c:v>56261.306022259538</c:v>
                </c:pt>
                <c:pt idx="880">
                  <c:v>56510.014891736653</c:v>
                </c:pt>
                <c:pt idx="881">
                  <c:v>56692.99205100078</c:v>
                </c:pt>
                <c:pt idx="882">
                  <c:v>56839.686708103094</c:v>
                </c:pt>
                <c:pt idx="883">
                  <c:v>56966.384016117539</c:v>
                </c:pt>
                <c:pt idx="884">
                  <c:v>57230.910221899321</c:v>
                </c:pt>
                <c:pt idx="885">
                  <c:v>57312.469319020965</c:v>
                </c:pt>
                <c:pt idx="886">
                  <c:v>57380.548996451471</c:v>
                </c:pt>
                <c:pt idx="887">
                  <c:v>57588.097652239238</c:v>
                </c:pt>
                <c:pt idx="888">
                  <c:v>57822.046659741311</c:v>
                </c:pt>
                <c:pt idx="889">
                  <c:v>57872.270719105836</c:v>
                </c:pt>
                <c:pt idx="890">
                  <c:v>58099.052651137841</c:v>
                </c:pt>
                <c:pt idx="891">
                  <c:v>58196.799518900189</c:v>
                </c:pt>
                <c:pt idx="892">
                  <c:v>58296.850858057245</c:v>
                </c:pt>
                <c:pt idx="893">
                  <c:v>58405.386985495148</c:v>
                </c:pt>
                <c:pt idx="894">
                  <c:v>58547.617014877222</c:v>
                </c:pt>
                <c:pt idx="895">
                  <c:v>58524.453623921283</c:v>
                </c:pt>
                <c:pt idx="896">
                  <c:v>58698.473391569001</c:v>
                </c:pt>
                <c:pt idx="897">
                  <c:v>58866.097606622076</c:v>
                </c:pt>
                <c:pt idx="898">
                  <c:v>58939.097153436218</c:v>
                </c:pt>
                <c:pt idx="899">
                  <c:v>58993.461390400895</c:v>
                </c:pt>
                <c:pt idx="900">
                  <c:v>59224.008914724349</c:v>
                </c:pt>
                <c:pt idx="901">
                  <c:v>59312.104510467063</c:v>
                </c:pt>
                <c:pt idx="902">
                  <c:v>59507.355784107531</c:v>
                </c:pt>
                <c:pt idx="903">
                  <c:v>59648.94193215073</c:v>
                </c:pt>
                <c:pt idx="904">
                  <c:v>59877.295020964091</c:v>
                </c:pt>
                <c:pt idx="905">
                  <c:v>60069.222495798225</c:v>
                </c:pt>
                <c:pt idx="906">
                  <c:v>60247.408476643723</c:v>
                </c:pt>
                <c:pt idx="907">
                  <c:v>60539.386242461733</c:v>
                </c:pt>
                <c:pt idx="908">
                  <c:v>60761.764395903207</c:v>
                </c:pt>
                <c:pt idx="909">
                  <c:v>60933.279294689011</c:v>
                </c:pt>
                <c:pt idx="910">
                  <c:v>61101.740310953282</c:v>
                </c:pt>
                <c:pt idx="911">
                  <c:v>61289.886465643147</c:v>
                </c:pt>
                <c:pt idx="912">
                  <c:v>61591.837835148144</c:v>
                </c:pt>
                <c:pt idx="913">
                  <c:v>61791.848145354037</c:v>
                </c:pt>
                <c:pt idx="914">
                  <c:v>61970.191683148179</c:v>
                </c:pt>
                <c:pt idx="915">
                  <c:v>62189.60999914119</c:v>
                </c:pt>
                <c:pt idx="916">
                  <c:v>62418.469263178456</c:v>
                </c:pt>
                <c:pt idx="917">
                  <c:v>62586.871197673776</c:v>
                </c:pt>
                <c:pt idx="918">
                  <c:v>62720.260781623321</c:v>
                </c:pt>
                <c:pt idx="919">
                  <c:v>62970.893463887121</c:v>
                </c:pt>
                <c:pt idx="920">
                  <c:v>63156.460686162718</c:v>
                </c:pt>
                <c:pt idx="921">
                  <c:v>63276.249484950713</c:v>
                </c:pt>
                <c:pt idx="922">
                  <c:v>63420.806065824261</c:v>
                </c:pt>
                <c:pt idx="923">
                  <c:v>63634.75166288975</c:v>
                </c:pt>
                <c:pt idx="924">
                  <c:v>63864.248444128221</c:v>
                </c:pt>
                <c:pt idx="925">
                  <c:v>64160.225885728272</c:v>
                </c:pt>
                <c:pt idx="926">
                  <c:v>64365.222000781803</c:v>
                </c:pt>
                <c:pt idx="927">
                  <c:v>64605.167498436407</c:v>
                </c:pt>
                <c:pt idx="928">
                  <c:v>64835.325803727588</c:v>
                </c:pt>
                <c:pt idx="929">
                  <c:v>65034.608409865134</c:v>
                </c:pt>
                <c:pt idx="930">
                  <c:v>65212.730047239107</c:v>
                </c:pt>
                <c:pt idx="931">
                  <c:v>65360.171285714285</c:v>
                </c:pt>
                <c:pt idx="932">
                  <c:v>65478.234339743169</c:v>
                </c:pt>
                <c:pt idx="933">
                  <c:v>65711.90010273509</c:v>
                </c:pt>
                <c:pt idx="934">
                  <c:v>65907.044620818182</c:v>
                </c:pt>
                <c:pt idx="935">
                  <c:v>66120.559480655647</c:v>
                </c:pt>
                <c:pt idx="936">
                  <c:v>66283.003505228189</c:v>
                </c:pt>
                <c:pt idx="937">
                  <c:v>66440.178645503969</c:v>
                </c:pt>
                <c:pt idx="938">
                  <c:v>66649.871822950518</c:v>
                </c:pt>
                <c:pt idx="939">
                  <c:v>66799.750805694901</c:v>
                </c:pt>
                <c:pt idx="940">
                  <c:v>66937.218692582261</c:v>
                </c:pt>
                <c:pt idx="941">
                  <c:v>67139.797020162805</c:v>
                </c:pt>
                <c:pt idx="942">
                  <c:v>67390.722574980769</c:v>
                </c:pt>
                <c:pt idx="943">
                  <c:v>67434.927425730071</c:v>
                </c:pt>
                <c:pt idx="944">
                  <c:v>67648.140896394456</c:v>
                </c:pt>
                <c:pt idx="945">
                  <c:v>67788.652766994288</c:v>
                </c:pt>
                <c:pt idx="946">
                  <c:v>67829.489660868523</c:v>
                </c:pt>
                <c:pt idx="947">
                  <c:v>68132.86668440685</c:v>
                </c:pt>
                <c:pt idx="948">
                  <c:v>68235.377444723548</c:v>
                </c:pt>
                <c:pt idx="949">
                  <c:v>68417.962757811256</c:v>
                </c:pt>
                <c:pt idx="950">
                  <c:v>68401.873600251158</c:v>
                </c:pt>
                <c:pt idx="951">
                  <c:v>68695.300602248244</c:v>
                </c:pt>
                <c:pt idx="952">
                  <c:v>68677.736318088762</c:v>
                </c:pt>
                <c:pt idx="953">
                  <c:v>68904.467562871621</c:v>
                </c:pt>
                <c:pt idx="954">
                  <c:v>68996.201144838968</c:v>
                </c:pt>
                <c:pt idx="955">
                  <c:v>69134.746348268643</c:v>
                </c:pt>
                <c:pt idx="956">
                  <c:v>69331.711780012643</c:v>
                </c:pt>
                <c:pt idx="957">
                  <c:v>69410.761538125807</c:v>
                </c:pt>
                <c:pt idx="958">
                  <c:v>69495.630725003881</c:v>
                </c:pt>
                <c:pt idx="959">
                  <c:v>69619.272096445071</c:v>
                </c:pt>
                <c:pt idx="960">
                  <c:v>69684.905476278174</c:v>
                </c:pt>
                <c:pt idx="961">
                  <c:v>69896.881767223691</c:v>
                </c:pt>
                <c:pt idx="962">
                  <c:v>70000.699890723932</c:v>
                </c:pt>
                <c:pt idx="963">
                  <c:v>70115.090764701468</c:v>
                </c:pt>
                <c:pt idx="964">
                  <c:v>70228.497176702585</c:v>
                </c:pt>
                <c:pt idx="965">
                  <c:v>70299.031590392944</c:v>
                </c:pt>
                <c:pt idx="966">
                  <c:v>70384.498719296462</c:v>
                </c:pt>
                <c:pt idx="967">
                  <c:v>70477.211355830295</c:v>
                </c:pt>
                <c:pt idx="968">
                  <c:v>70583.773219065159</c:v>
                </c:pt>
                <c:pt idx="969">
                  <c:v>70762.248330092101</c:v>
                </c:pt>
                <c:pt idx="970">
                  <c:v>70944.544384838271</c:v>
                </c:pt>
                <c:pt idx="971">
                  <c:v>71102.112671887415</c:v>
                </c:pt>
                <c:pt idx="972">
                  <c:v>71229.370685282396</c:v>
                </c:pt>
                <c:pt idx="973">
                  <c:v>71462.096850235917</c:v>
                </c:pt>
                <c:pt idx="974">
                  <c:v>71383.713729145544</c:v>
                </c:pt>
                <c:pt idx="975">
                  <c:v>71529.472567966644</c:v>
                </c:pt>
                <c:pt idx="976">
                  <c:v>71669.53796117696</c:v>
                </c:pt>
                <c:pt idx="977">
                  <c:v>72011.792058589708</c:v>
                </c:pt>
                <c:pt idx="978">
                  <c:v>71976.218352978132</c:v>
                </c:pt>
                <c:pt idx="979">
                  <c:v>72073.489269220532</c:v>
                </c:pt>
                <c:pt idx="980">
                  <c:v>72358.331055680901</c:v>
                </c:pt>
                <c:pt idx="981">
                  <c:v>72381.16380899561</c:v>
                </c:pt>
                <c:pt idx="982">
                  <c:v>72529.85490879156</c:v>
                </c:pt>
                <c:pt idx="983">
                  <c:v>72565.596133416111</c:v>
                </c:pt>
                <c:pt idx="984">
                  <c:v>72712.621842211796</c:v>
                </c:pt>
                <c:pt idx="985">
                  <c:v>72867.966691486145</c:v>
                </c:pt>
                <c:pt idx="986">
                  <c:v>73038.017191806692</c:v>
                </c:pt>
                <c:pt idx="987">
                  <c:v>73129.929584983824</c:v>
                </c:pt>
                <c:pt idx="988">
                  <c:v>73233.396531124017</c:v>
                </c:pt>
                <c:pt idx="989">
                  <c:v>73359.987127851084</c:v>
                </c:pt>
                <c:pt idx="990">
                  <c:v>73404.626219366794</c:v>
                </c:pt>
                <c:pt idx="991">
                  <c:v>73606.413099872021</c:v>
                </c:pt>
                <c:pt idx="992">
                  <c:v>73766.632368067585</c:v>
                </c:pt>
                <c:pt idx="993">
                  <c:v>73940.987855937434</c:v>
                </c:pt>
                <c:pt idx="994">
                  <c:v>73896.086434560333</c:v>
                </c:pt>
                <c:pt idx="995">
                  <c:v>74005.477971790009</c:v>
                </c:pt>
                <c:pt idx="996">
                  <c:v>74033.352609671521</c:v>
                </c:pt>
                <c:pt idx="997">
                  <c:v>74277.522505002955</c:v>
                </c:pt>
                <c:pt idx="998">
                  <c:v>74388.782927435153</c:v>
                </c:pt>
                <c:pt idx="999">
                  <c:v>74605.861695712025</c:v>
                </c:pt>
                <c:pt idx="1000">
                  <c:v>74764.911132008114</c:v>
                </c:pt>
                <c:pt idx="1001">
                  <c:v>74732.028737081957</c:v>
                </c:pt>
                <c:pt idx="1002">
                  <c:v>74802.544526410886</c:v>
                </c:pt>
                <c:pt idx="1003">
                  <c:v>74917.042720663594</c:v>
                </c:pt>
                <c:pt idx="1004">
                  <c:v>74988.192693089251</c:v>
                </c:pt>
                <c:pt idx="1005">
                  <c:v>75063.112019226566</c:v>
                </c:pt>
                <c:pt idx="1006">
                  <c:v>75274.249603561198</c:v>
                </c:pt>
                <c:pt idx="1007">
                  <c:v>75465.321353136285</c:v>
                </c:pt>
                <c:pt idx="1008">
                  <c:v>75612.547124809018</c:v>
                </c:pt>
                <c:pt idx="1009">
                  <c:v>75724.09999501631</c:v>
                </c:pt>
                <c:pt idx="1010">
                  <c:v>75830.525947996066</c:v>
                </c:pt>
                <c:pt idx="1011">
                  <c:v>75771.75262994293</c:v>
                </c:pt>
                <c:pt idx="1012">
                  <c:v>75876.244842259359</c:v>
                </c:pt>
                <c:pt idx="1013">
                  <c:v>75800.901155170766</c:v>
                </c:pt>
                <c:pt idx="1014">
                  <c:v>76043.519539354806</c:v>
                </c:pt>
                <c:pt idx="1015">
                  <c:v>76190.22182843578</c:v>
                </c:pt>
                <c:pt idx="1016">
                  <c:v>76481.727920652978</c:v>
                </c:pt>
                <c:pt idx="1017">
                  <c:v>76656.690627685166</c:v>
                </c:pt>
                <c:pt idx="1018">
                  <c:v>76526.998539814143</c:v>
                </c:pt>
                <c:pt idx="1019">
                  <c:v>76637.767485973745</c:v>
                </c:pt>
                <c:pt idx="1020">
                  <c:v>76601.642381939717</c:v>
                </c:pt>
                <c:pt idx="1021">
                  <c:v>76843.011000682236</c:v>
                </c:pt>
                <c:pt idx="1022">
                  <c:v>76831.168304102044</c:v>
                </c:pt>
                <c:pt idx="1023">
                  <c:v>77024.474189922475</c:v>
                </c:pt>
                <c:pt idx="1024">
                  <c:v>77365.749813055518</c:v>
                </c:pt>
                <c:pt idx="1025">
                  <c:v>77316.801633209252</c:v>
                </c:pt>
                <c:pt idx="1026">
                  <c:v>77300.943817114152</c:v>
                </c:pt>
                <c:pt idx="1027">
                  <c:v>77277.981497517132</c:v>
                </c:pt>
                <c:pt idx="1028">
                  <c:v>77300.193048280969</c:v>
                </c:pt>
                <c:pt idx="1029">
                  <c:v>77342.932709867251</c:v>
                </c:pt>
                <c:pt idx="1030">
                  <c:v>77599.45843702869</c:v>
                </c:pt>
                <c:pt idx="1031">
                  <c:v>77825.84870546349</c:v>
                </c:pt>
                <c:pt idx="1032">
                  <c:v>78143.07543858749</c:v>
                </c:pt>
                <c:pt idx="1033">
                  <c:v>78135.489177303563</c:v>
                </c:pt>
                <c:pt idx="1034">
                  <c:v>78270.619570135823</c:v>
                </c:pt>
                <c:pt idx="1035">
                  <c:v>78219.435408855206</c:v>
                </c:pt>
                <c:pt idx="1036">
                  <c:v>78261.713044337695</c:v>
                </c:pt>
                <c:pt idx="1037">
                  <c:v>78357.855580858668</c:v>
                </c:pt>
                <c:pt idx="1038">
                  <c:v>78501.918274382333</c:v>
                </c:pt>
                <c:pt idx="1039">
                  <c:v>78866.363536122823</c:v>
                </c:pt>
                <c:pt idx="1040">
                  <c:v>78841.428375010495</c:v>
                </c:pt>
                <c:pt idx="1041">
                  <c:v>79067.824113837516</c:v>
                </c:pt>
                <c:pt idx="1042">
                  <c:v>79252.075540495032</c:v>
                </c:pt>
                <c:pt idx="1043">
                  <c:v>79218.201587466203</c:v>
                </c:pt>
                <c:pt idx="1044">
                  <c:v>79122.471516772755</c:v>
                </c:pt>
                <c:pt idx="1045">
                  <c:v>79186.529209911751</c:v>
                </c:pt>
                <c:pt idx="1046">
                  <c:v>79230.305879292908</c:v>
                </c:pt>
                <c:pt idx="1047">
                  <c:v>79382.407446367928</c:v>
                </c:pt>
                <c:pt idx="1048">
                  <c:v>79616.838291101594</c:v>
                </c:pt>
                <c:pt idx="1049">
                  <c:v>79832.593899281375</c:v>
                </c:pt>
                <c:pt idx="1050">
                  <c:v>79972.907894565098</c:v>
                </c:pt>
                <c:pt idx="1051">
                  <c:v>80106.500707844461</c:v>
                </c:pt>
                <c:pt idx="1052">
                  <c:v>79967.146068113958</c:v>
                </c:pt>
                <c:pt idx="1053">
                  <c:v>79988.303462490832</c:v>
                </c:pt>
                <c:pt idx="1054">
                  <c:v>79983.293920924669</c:v>
                </c:pt>
                <c:pt idx="1055">
                  <c:v>80162.400509606916</c:v>
                </c:pt>
                <c:pt idx="1056">
                  <c:v>80298.470295298059</c:v>
                </c:pt>
                <c:pt idx="1057">
                  <c:v>80526.682534521882</c:v>
                </c:pt>
                <c:pt idx="1058">
                  <c:v>80788.472889562385</c:v>
                </c:pt>
                <c:pt idx="1059">
                  <c:v>80871.333589990827</c:v>
                </c:pt>
                <c:pt idx="1060">
                  <c:v>80935.359520073936</c:v>
                </c:pt>
                <c:pt idx="1061">
                  <c:v>80771.581826763111</c:v>
                </c:pt>
                <c:pt idx="1062">
                  <c:v>80728.987802092088</c:v>
                </c:pt>
                <c:pt idx="1063">
                  <c:v>80830.940047101918</c:v>
                </c:pt>
                <c:pt idx="1064">
                  <c:v>81006.476015084205</c:v>
                </c:pt>
                <c:pt idx="1065">
                  <c:v>81256.354909786867</c:v>
                </c:pt>
                <c:pt idx="1066">
                  <c:v>81555.482155059464</c:v>
                </c:pt>
                <c:pt idx="1067">
                  <c:v>81611.710079814555</c:v>
                </c:pt>
                <c:pt idx="1068">
                  <c:v>81596.151230472067</c:v>
                </c:pt>
                <c:pt idx="1069">
                  <c:v>81462.060975783592</c:v>
                </c:pt>
                <c:pt idx="1070">
                  <c:v>81360.802567992869</c:v>
                </c:pt>
                <c:pt idx="1071">
                  <c:v>81566.393272103654</c:v>
                </c:pt>
                <c:pt idx="1072">
                  <c:v>81458.020069750783</c:v>
                </c:pt>
                <c:pt idx="1073">
                  <c:v>81876.122444583481</c:v>
                </c:pt>
                <c:pt idx="1074">
                  <c:v>82054.343410778747</c:v>
                </c:pt>
                <c:pt idx="1075">
                  <c:v>82200.130775299564</c:v>
                </c:pt>
                <c:pt idx="1076">
                  <c:v>82159.447270655553</c:v>
                </c:pt>
                <c:pt idx="1077">
                  <c:v>82216.907941801997</c:v>
                </c:pt>
                <c:pt idx="1078">
                  <c:v>82035.362918954139</c:v>
                </c:pt>
                <c:pt idx="1079">
                  <c:v>82142.909530407764</c:v>
                </c:pt>
                <c:pt idx="1080">
                  <c:v>82180.652557017485</c:v>
                </c:pt>
                <c:pt idx="1081">
                  <c:v>82260.385985278161</c:v>
                </c:pt>
                <c:pt idx="1082">
                  <c:v>82286.241777946518</c:v>
                </c:pt>
                <c:pt idx="1083">
                  <c:v>82234.530570112111</c:v>
                </c:pt>
                <c:pt idx="1084">
                  <c:v>82241.642149808918</c:v>
                </c:pt>
                <c:pt idx="1085">
                  <c:v>82138.628118674402</c:v>
                </c:pt>
                <c:pt idx="1086">
                  <c:v>82324.943475738517</c:v>
                </c:pt>
                <c:pt idx="1087">
                  <c:v>82530.300646369753</c:v>
                </c:pt>
                <c:pt idx="1088">
                  <c:v>82693.27598325134</c:v>
                </c:pt>
                <c:pt idx="1089">
                  <c:v>83032.855219178047</c:v>
                </c:pt>
                <c:pt idx="1090">
                  <c:v>83316.119816059014</c:v>
                </c:pt>
                <c:pt idx="1091">
                  <c:v>83541.922178537468</c:v>
                </c:pt>
                <c:pt idx="1092">
                  <c:v>83642.456473426733</c:v>
                </c:pt>
                <c:pt idx="1093">
                  <c:v>83847.199692849899</c:v>
                </c:pt>
                <c:pt idx="1094">
                  <c:v>83776.080724792613</c:v>
                </c:pt>
                <c:pt idx="1095">
                  <c:v>83742.370408198127</c:v>
                </c:pt>
                <c:pt idx="1096">
                  <c:v>83664.027763690203</c:v>
                </c:pt>
                <c:pt idx="1097">
                  <c:v>83659.614182054211</c:v>
                </c:pt>
                <c:pt idx="1098">
                  <c:v>83497.660711449658</c:v>
                </c:pt>
                <c:pt idx="1099">
                  <c:v>83743.234768462164</c:v>
                </c:pt>
                <c:pt idx="1100">
                  <c:v>83861.177327443933</c:v>
                </c:pt>
                <c:pt idx="1101">
                  <c:v>83993.601611755294</c:v>
                </c:pt>
                <c:pt idx="1102">
                  <c:v>84479.465890271604</c:v>
                </c:pt>
                <c:pt idx="1103">
                  <c:v>84516.627960380254</c:v>
                </c:pt>
                <c:pt idx="1104">
                  <c:v>84546.670813316581</c:v>
                </c:pt>
                <c:pt idx="1105">
                  <c:v>84461.933700725538</c:v>
                </c:pt>
                <c:pt idx="1106">
                  <c:v>84240.815502384576</c:v>
                </c:pt>
                <c:pt idx="1107">
                  <c:v>84191.020974631014</c:v>
                </c:pt>
                <c:pt idx="1108">
                  <c:v>84107.879342434186</c:v>
                </c:pt>
                <c:pt idx="1109">
                  <c:v>84298.079686881145</c:v>
                </c:pt>
                <c:pt idx="1110">
                  <c:v>84529.266882993892</c:v>
                </c:pt>
                <c:pt idx="1111">
                  <c:v>84876.505781633663</c:v>
                </c:pt>
                <c:pt idx="1112">
                  <c:v>85107.493356814492</c:v>
                </c:pt>
                <c:pt idx="1113">
                  <c:v>85247.977351579466</c:v>
                </c:pt>
                <c:pt idx="1114">
                  <c:v>85245.272120741633</c:v>
                </c:pt>
                <c:pt idx="1115">
                  <c:v>84751.646110446716</c:v>
                </c:pt>
                <c:pt idx="1116">
                  <c:v>84723.422055835646</c:v>
                </c:pt>
                <c:pt idx="1117">
                  <c:v>84698.767687745669</c:v>
                </c:pt>
                <c:pt idx="1118">
                  <c:v>84782.299221237452</c:v>
                </c:pt>
                <c:pt idx="1119">
                  <c:v>84988.123361096106</c:v>
                </c:pt>
                <c:pt idx="1120">
                  <c:v>85418.76257609966</c:v>
                </c:pt>
                <c:pt idx="1121">
                  <c:v>85631.874051717197</c:v>
                </c:pt>
                <c:pt idx="1122">
                  <c:v>85708.093507510188</c:v>
                </c:pt>
                <c:pt idx="1123">
                  <c:v>85496.558408969737</c:v>
                </c:pt>
                <c:pt idx="1124">
                  <c:v>85324.037887303464</c:v>
                </c:pt>
                <c:pt idx="1125">
                  <c:v>85205.393317496419</c:v>
                </c:pt>
                <c:pt idx="1126">
                  <c:v>85130.440604815754</c:v>
                </c:pt>
                <c:pt idx="1127">
                  <c:v>85121.718048575145</c:v>
                </c:pt>
                <c:pt idx="1128">
                  <c:v>85536.42349829158</c:v>
                </c:pt>
                <c:pt idx="1129">
                  <c:v>85813.876835517265</c:v>
                </c:pt>
                <c:pt idx="1130">
                  <c:v>86122.011137321271</c:v>
                </c:pt>
                <c:pt idx="1131">
                  <c:v>86038.434495526802</c:v>
                </c:pt>
                <c:pt idx="1132">
                  <c:v>85961.984431350225</c:v>
                </c:pt>
                <c:pt idx="1133">
                  <c:v>85874.841806184399</c:v>
                </c:pt>
                <c:pt idx="1134">
                  <c:v>85712.492623016777</c:v>
                </c:pt>
                <c:pt idx="1135">
                  <c:v>85497.036933527954</c:v>
                </c:pt>
                <c:pt idx="1136">
                  <c:v>85568.558974515268</c:v>
                </c:pt>
                <c:pt idx="1137">
                  <c:v>85733.862492350381</c:v>
                </c:pt>
                <c:pt idx="1138">
                  <c:v>85979.656293218373</c:v>
                </c:pt>
                <c:pt idx="1139">
                  <c:v>86118.697475928566</c:v>
                </c:pt>
                <c:pt idx="1140">
                  <c:v>86342.58132776912</c:v>
                </c:pt>
                <c:pt idx="1141">
                  <c:v>86188.045902912534</c:v>
                </c:pt>
                <c:pt idx="1142">
                  <c:v>86010.343027103532</c:v>
                </c:pt>
                <c:pt idx="1143">
                  <c:v>85833.867003203064</c:v>
                </c:pt>
                <c:pt idx="1144">
                  <c:v>85559.48517027522</c:v>
                </c:pt>
                <c:pt idx="1145">
                  <c:v>85510.527682673026</c:v>
                </c:pt>
                <c:pt idx="1146">
                  <c:v>85460.356450762556</c:v>
                </c:pt>
                <c:pt idx="1147">
                  <c:v>85676.802945960517</c:v>
                </c:pt>
                <c:pt idx="1148">
                  <c:v>85916.074963382547</c:v>
                </c:pt>
                <c:pt idx="1149">
                  <c:v>85886.880348082923</c:v>
                </c:pt>
                <c:pt idx="1150">
                  <c:v>85923.088346443619</c:v>
                </c:pt>
                <c:pt idx="1151">
                  <c:v>85750.060272372051</c:v>
                </c:pt>
                <c:pt idx="1152">
                  <c:v>85604.633650203235</c:v>
                </c:pt>
                <c:pt idx="1153">
                  <c:v>85504.766958271925</c:v>
                </c:pt>
                <c:pt idx="1154">
                  <c:v>85280.974047365613</c:v>
                </c:pt>
                <c:pt idx="1155">
                  <c:v>85087.380190919401</c:v>
                </c:pt>
                <c:pt idx="1156">
                  <c:v>85180.733932137504</c:v>
                </c:pt>
                <c:pt idx="1157">
                  <c:v>85508.926457631154</c:v>
                </c:pt>
                <c:pt idx="1158">
                  <c:v>85565.374856940325</c:v>
                </c:pt>
                <c:pt idx="1159">
                  <c:v>85729.426527228934</c:v>
                </c:pt>
                <c:pt idx="1160">
                  <c:v>85792.027722053332</c:v>
                </c:pt>
                <c:pt idx="1161">
                  <c:v>85927.248524811293</c:v>
                </c:pt>
                <c:pt idx="1162">
                  <c:v>85898.661238027489</c:v>
                </c:pt>
                <c:pt idx="1163">
                  <c:v>85751.643242712482</c:v>
                </c:pt>
                <c:pt idx="1164">
                  <c:v>85655.065434445642</c:v>
                </c:pt>
                <c:pt idx="1165">
                  <c:v>85582.436620510955</c:v>
                </c:pt>
                <c:pt idx="1166">
                  <c:v>85705.755905273225</c:v>
                </c:pt>
                <c:pt idx="1167">
                  <c:v>85862.582430822935</c:v>
                </c:pt>
                <c:pt idx="1168">
                  <c:v>85994.751102627313</c:v>
                </c:pt>
                <c:pt idx="1169">
                  <c:v>86345.876854089976</c:v>
                </c:pt>
                <c:pt idx="1170">
                  <c:v>86670.164960493683</c:v>
                </c:pt>
                <c:pt idx="1171">
                  <c:v>87057.618234847789</c:v>
                </c:pt>
                <c:pt idx="1172">
                  <c:v>87298.134124163262</c:v>
                </c:pt>
                <c:pt idx="1173">
                  <c:v>87433.686291714315</c:v>
                </c:pt>
                <c:pt idx="1174">
                  <c:v>87323.162917193069</c:v>
                </c:pt>
                <c:pt idx="1175">
                  <c:v>87436.39371540978</c:v>
                </c:pt>
                <c:pt idx="1176">
                  <c:v>87284.487168522843</c:v>
                </c:pt>
                <c:pt idx="1177">
                  <c:v>87571.694397052313</c:v>
                </c:pt>
                <c:pt idx="1178">
                  <c:v>87804.515905097403</c:v>
                </c:pt>
                <c:pt idx="1179">
                  <c:v>88385.064268935996</c:v>
                </c:pt>
                <c:pt idx="1180">
                  <c:v>88700.973248552458</c:v>
                </c:pt>
                <c:pt idx="1181">
                  <c:v>89061.897026238148</c:v>
                </c:pt>
                <c:pt idx="1182">
                  <c:v>89423.711752771662</c:v>
                </c:pt>
                <c:pt idx="1183">
                  <c:v>89466.948893247798</c:v>
                </c:pt>
                <c:pt idx="1184">
                  <c:v>89627.794374254503</c:v>
                </c:pt>
                <c:pt idx="1185">
                  <c:v>89384.142762631236</c:v>
                </c:pt>
                <c:pt idx="1186">
                  <c:v>89193.105806434949</c:v>
                </c:pt>
                <c:pt idx="1187">
                  <c:v>89182.656807916515</c:v>
                </c:pt>
                <c:pt idx="1188">
                  <c:v>89312.765094846676</c:v>
                </c:pt>
                <c:pt idx="1189">
                  <c:v>89522.25870093875</c:v>
                </c:pt>
                <c:pt idx="1190">
                  <c:v>89930.949465143873</c:v>
                </c:pt>
                <c:pt idx="1191">
                  <c:v>90285.515668382242</c:v>
                </c:pt>
                <c:pt idx="1192">
                  <c:v>90394.268804297841</c:v>
                </c:pt>
                <c:pt idx="1193">
                  <c:v>90436.930547143405</c:v>
                </c:pt>
                <c:pt idx="1194">
                  <c:v>90395.872755927601</c:v>
                </c:pt>
                <c:pt idx="1195">
                  <c:v>90268.167916335442</c:v>
                </c:pt>
                <c:pt idx="1196">
                  <c:v>90182.149720170346</c:v>
                </c:pt>
                <c:pt idx="1197">
                  <c:v>90010.21332755711</c:v>
                </c:pt>
                <c:pt idx="1198">
                  <c:v>89819.117382654527</c:v>
                </c:pt>
                <c:pt idx="1199">
                  <c:v>89823.430588983727</c:v>
                </c:pt>
                <c:pt idx="1200">
                  <c:v>89856.369687552055</c:v>
                </c:pt>
                <c:pt idx="1201">
                  <c:v>90101.277305498734</c:v>
                </c:pt>
                <c:pt idx="1202">
                  <c:v>90153.004415089643</c:v>
                </c:pt>
                <c:pt idx="1203">
                  <c:v>90413.57159425944</c:v>
                </c:pt>
                <c:pt idx="1204">
                  <c:v>90522.716943413965</c:v>
                </c:pt>
                <c:pt idx="1205">
                  <c:v>90576.682814525979</c:v>
                </c:pt>
                <c:pt idx="1206">
                  <c:v>90454.740268478155</c:v>
                </c:pt>
                <c:pt idx="1207">
                  <c:v>90089.239734593313</c:v>
                </c:pt>
                <c:pt idx="1208">
                  <c:v>89760.373622340019</c:v>
                </c:pt>
                <c:pt idx="1209">
                  <c:v>89647.829253067044</c:v>
                </c:pt>
                <c:pt idx="1210">
                  <c:v>89433.037357419351</c:v>
                </c:pt>
                <c:pt idx="1211">
                  <c:v>89655.201827871511</c:v>
                </c:pt>
                <c:pt idx="1212">
                  <c:v>89790.989535593864</c:v>
                </c:pt>
                <c:pt idx="1213">
                  <c:v>89856.60931302805</c:v>
                </c:pt>
                <c:pt idx="1214">
                  <c:v>90041.550806510713</c:v>
                </c:pt>
                <c:pt idx="1215">
                  <c:v>90203.036451838096</c:v>
                </c:pt>
                <c:pt idx="1216">
                  <c:v>90123.029859808026</c:v>
                </c:pt>
                <c:pt idx="1217">
                  <c:v>90178.591801568517</c:v>
                </c:pt>
                <c:pt idx="1218">
                  <c:v>89726.219101651237</c:v>
                </c:pt>
                <c:pt idx="1219">
                  <c:v>89413.75955865586</c:v>
                </c:pt>
                <c:pt idx="1220">
                  <c:v>89261.771557415981</c:v>
                </c:pt>
                <c:pt idx="1221">
                  <c:v>89012.879479483337</c:v>
                </c:pt>
                <c:pt idx="1222">
                  <c:v>89139.902906086951</c:v>
                </c:pt>
                <c:pt idx="1223">
                  <c:v>89226.627618175771</c:v>
                </c:pt>
                <c:pt idx="1224">
                  <c:v>89550.14437648766</c:v>
                </c:pt>
                <c:pt idx="1225">
                  <c:v>89853.291423579707</c:v>
                </c:pt>
                <c:pt idx="1226">
                  <c:v>89953.069393358222</c:v>
                </c:pt>
                <c:pt idx="1227">
                  <c:v>89782.252631771262</c:v>
                </c:pt>
                <c:pt idx="1228">
                  <c:v>89409.962989654829</c:v>
                </c:pt>
                <c:pt idx="1229">
                  <c:v>88868.540315908744</c:v>
                </c:pt>
                <c:pt idx="1230">
                  <c:v>88579.12717283894</c:v>
                </c:pt>
                <c:pt idx="1231">
                  <c:v>88542.627734489986</c:v>
                </c:pt>
                <c:pt idx="1232">
                  <c:v>88338.747471588169</c:v>
                </c:pt>
                <c:pt idx="1233">
                  <c:v>88581.817204322229</c:v>
                </c:pt>
                <c:pt idx="1234">
                  <c:v>88779.946414271864</c:v>
                </c:pt>
                <c:pt idx="1235">
                  <c:v>88804.287367859637</c:v>
                </c:pt>
                <c:pt idx="1236">
                  <c:v>88909.558252563424</c:v>
                </c:pt>
                <c:pt idx="1237">
                  <c:v>88941.879156234965</c:v>
                </c:pt>
                <c:pt idx="1238">
                  <c:v>88712.894637750447</c:v>
                </c:pt>
                <c:pt idx="1239">
                  <c:v>88120.511659806987</c:v>
                </c:pt>
                <c:pt idx="1240">
                  <c:v>87864.197761522752</c:v>
                </c:pt>
                <c:pt idx="1241">
                  <c:v>87634.687025378167</c:v>
                </c:pt>
                <c:pt idx="1242">
                  <c:v>87593.299612612798</c:v>
                </c:pt>
                <c:pt idx="1243">
                  <c:v>87716.708376843861</c:v>
                </c:pt>
                <c:pt idx="1244">
                  <c:v>88256.082773900605</c:v>
                </c:pt>
                <c:pt idx="1245">
                  <c:v>88849.966338469138</c:v>
                </c:pt>
                <c:pt idx="1246">
                  <c:v>89288.549045895008</c:v>
                </c:pt>
                <c:pt idx="1247">
                  <c:v>89624.476744173284</c:v>
                </c:pt>
                <c:pt idx="1248">
                  <c:v>89832.149183689209</c:v>
                </c:pt>
                <c:pt idx="1249">
                  <c:v>89510.0760790083</c:v>
                </c:pt>
                <c:pt idx="1250">
                  <c:v>89166.568738274975</c:v>
                </c:pt>
                <c:pt idx="1251">
                  <c:v>88774.787115344559</c:v>
                </c:pt>
                <c:pt idx="1252">
                  <c:v>88274.763656155556</c:v>
                </c:pt>
                <c:pt idx="1253">
                  <c:v>88049.034841851273</c:v>
                </c:pt>
                <c:pt idx="1254">
                  <c:v>88169.993767497173</c:v>
                </c:pt>
                <c:pt idx="1255">
                  <c:v>88549.518559035045</c:v>
                </c:pt>
                <c:pt idx="1256">
                  <c:v>89211.405462722047</c:v>
                </c:pt>
                <c:pt idx="1257">
                  <c:v>89923.576193405475</c:v>
                </c:pt>
                <c:pt idx="1258">
                  <c:v>90628.179092398452</c:v>
                </c:pt>
                <c:pt idx="1259">
                  <c:v>90895.171747251923</c:v>
                </c:pt>
                <c:pt idx="1260">
                  <c:v>91070.852261402528</c:v>
                </c:pt>
                <c:pt idx="1261">
                  <c:v>90807.271403101491</c:v>
                </c:pt>
                <c:pt idx="1262">
                  <c:v>90617.743319227375</c:v>
                </c:pt>
                <c:pt idx="1263">
                  <c:v>90199.460071994516</c:v>
                </c:pt>
                <c:pt idx="1264">
                  <c:v>89925.30891057245</c:v>
                </c:pt>
                <c:pt idx="1265">
                  <c:v>89744.65106546598</c:v>
                </c:pt>
                <c:pt idx="1266">
                  <c:v>89529.133334190701</c:v>
                </c:pt>
                <c:pt idx="1267">
                  <c:v>89427.526769326927</c:v>
                </c:pt>
                <c:pt idx="1268">
                  <c:v>89367.814026269756</c:v>
                </c:pt>
                <c:pt idx="1269">
                  <c:v>89653.46927113265</c:v>
                </c:pt>
                <c:pt idx="1270">
                  <c:v>90038.232704278693</c:v>
                </c:pt>
                <c:pt idx="1271">
                  <c:v>90368.697884709924</c:v>
                </c:pt>
                <c:pt idx="1272">
                  <c:v>90734.382903871636</c:v>
                </c:pt>
                <c:pt idx="1273">
                  <c:v>91214.566323644496</c:v>
                </c:pt>
                <c:pt idx="1274">
                  <c:v>91142.901904809638</c:v>
                </c:pt>
                <c:pt idx="1275">
                  <c:v>90733.516293217108</c:v>
                </c:pt>
                <c:pt idx="1276">
                  <c:v>90401.145523006227</c:v>
                </c:pt>
                <c:pt idx="1277">
                  <c:v>89902.193811725258</c:v>
                </c:pt>
                <c:pt idx="1278">
                  <c:v>89357.622433572964</c:v>
                </c:pt>
                <c:pt idx="1279">
                  <c:v>89085.724263908924</c:v>
                </c:pt>
                <c:pt idx="1280">
                  <c:v>89068.531041038426</c:v>
                </c:pt>
                <c:pt idx="1281">
                  <c:v>89212.51118570313</c:v>
                </c:pt>
                <c:pt idx="1282">
                  <c:v>89701.538883647168</c:v>
                </c:pt>
                <c:pt idx="1283">
                  <c:v>89978.507520648578</c:v>
                </c:pt>
                <c:pt idx="1284">
                  <c:v>90450.8132703351</c:v>
                </c:pt>
                <c:pt idx="1285">
                  <c:v>90573.105952229365</c:v>
                </c:pt>
                <c:pt idx="1286">
                  <c:v>90598.549714402223</c:v>
                </c:pt>
                <c:pt idx="1287">
                  <c:v>90291.027888392535</c:v>
                </c:pt>
                <c:pt idx="1288">
                  <c:v>89907.852754252803</c:v>
                </c:pt>
                <c:pt idx="1289">
                  <c:v>89293.359067440062</c:v>
                </c:pt>
                <c:pt idx="1290">
                  <c:v>88563.779299046713</c:v>
                </c:pt>
                <c:pt idx="1291">
                  <c:v>87975.330753414091</c:v>
                </c:pt>
                <c:pt idx="1292">
                  <c:v>87742.385410699702</c:v>
                </c:pt>
                <c:pt idx="1293">
                  <c:v>87782.780216077008</c:v>
                </c:pt>
                <c:pt idx="1294">
                  <c:v>88142.120835039095</c:v>
                </c:pt>
                <c:pt idx="1295">
                  <c:v>88635.378806475332</c:v>
                </c:pt>
                <c:pt idx="1296">
                  <c:v>89004.513406181723</c:v>
                </c:pt>
                <c:pt idx="1297">
                  <c:v>89393.744691055661</c:v>
                </c:pt>
                <c:pt idx="1298">
                  <c:v>89724.375911649113</c:v>
                </c:pt>
                <c:pt idx="1299">
                  <c:v>89402.572594926489</c:v>
                </c:pt>
                <c:pt idx="1300">
                  <c:v>88862.514816712268</c:v>
                </c:pt>
                <c:pt idx="1301">
                  <c:v>88335.191756231157</c:v>
                </c:pt>
                <c:pt idx="1302">
                  <c:v>87875.379031691831</c:v>
                </c:pt>
                <c:pt idx="1303">
                  <c:v>87510.434430649693</c:v>
                </c:pt>
                <c:pt idx="1304">
                  <c:v>87000.401978938506</c:v>
                </c:pt>
                <c:pt idx="1305">
                  <c:v>86792.816235142585</c:v>
                </c:pt>
                <c:pt idx="1306">
                  <c:v>86778.324655595206</c:v>
                </c:pt>
                <c:pt idx="1307">
                  <c:v>87124.154052019047</c:v>
                </c:pt>
                <c:pt idx="1308">
                  <c:v>87769.517839418651</c:v>
                </c:pt>
                <c:pt idx="1309">
                  <c:v>88334.952252237839</c:v>
                </c:pt>
                <c:pt idx="1310">
                  <c:v>88665.485742515186</c:v>
                </c:pt>
                <c:pt idx="1311">
                  <c:v>88913.741155105381</c:v>
                </c:pt>
                <c:pt idx="1312">
                  <c:v>88559.946948900324</c:v>
                </c:pt>
                <c:pt idx="1313">
                  <c:v>87817.778437026413</c:v>
                </c:pt>
                <c:pt idx="1314">
                  <c:v>87110.526330771201</c:v>
                </c:pt>
                <c:pt idx="1315">
                  <c:v>86123.723197322353</c:v>
                </c:pt>
                <c:pt idx="1316">
                  <c:v>85376.930146084298</c:v>
                </c:pt>
                <c:pt idx="1317">
                  <c:v>85251.657942561345</c:v>
                </c:pt>
                <c:pt idx="1318">
                  <c:v>85232.279693296543</c:v>
                </c:pt>
                <c:pt idx="1319">
                  <c:v>85766.000460034527</c:v>
                </c:pt>
                <c:pt idx="1320">
                  <c:v>86367.969871090609</c:v>
                </c:pt>
                <c:pt idx="1321">
                  <c:v>86983.331241422158</c:v>
                </c:pt>
                <c:pt idx="1322">
                  <c:v>87264.375981952762</c:v>
                </c:pt>
                <c:pt idx="1323">
                  <c:v>87515.333707753569</c:v>
                </c:pt>
                <c:pt idx="1324">
                  <c:v>87364.178187204554</c:v>
                </c:pt>
                <c:pt idx="1325">
                  <c:v>87031.707803082201</c:v>
                </c:pt>
                <c:pt idx="1326">
                  <c:v>86288.564723782925</c:v>
                </c:pt>
                <c:pt idx="1327">
                  <c:v>85444.528611368325</c:v>
                </c:pt>
                <c:pt idx="1328">
                  <c:v>84701.582688095266</c:v>
                </c:pt>
                <c:pt idx="1329">
                  <c:v>84311.931478333703</c:v>
                </c:pt>
                <c:pt idx="1330">
                  <c:v>84109.111728303673</c:v>
                </c:pt>
                <c:pt idx="1331">
                  <c:v>84286.177885046185</c:v>
                </c:pt>
                <c:pt idx="1332">
                  <c:v>84648.355846147038</c:v>
                </c:pt>
                <c:pt idx="1333">
                  <c:v>85521.20254237052</c:v>
                </c:pt>
                <c:pt idx="1334">
                  <c:v>86206.326793642409</c:v>
                </c:pt>
                <c:pt idx="1335">
                  <c:v>86743.578313264574</c:v>
                </c:pt>
                <c:pt idx="1336">
                  <c:v>87084.37601909283</c:v>
                </c:pt>
                <c:pt idx="1337">
                  <c:v>86845.608933874246</c:v>
                </c:pt>
                <c:pt idx="1338">
                  <c:v>86205.111745681759</c:v>
                </c:pt>
                <c:pt idx="1339">
                  <c:v>85128.232359749119</c:v>
                </c:pt>
                <c:pt idx="1340">
                  <c:v>84001.436973867065</c:v>
                </c:pt>
                <c:pt idx="1341">
                  <c:v>83056.993702935972</c:v>
                </c:pt>
                <c:pt idx="1342">
                  <c:v>82575.256646687805</c:v>
                </c:pt>
                <c:pt idx="1343">
                  <c:v>82476.50561564634</c:v>
                </c:pt>
                <c:pt idx="1344">
                  <c:v>82542.908799660072</c:v>
                </c:pt>
                <c:pt idx="1345">
                  <c:v>83142.059904278867</c:v>
                </c:pt>
                <c:pt idx="1346">
                  <c:v>83819.483790012062</c:v>
                </c:pt>
                <c:pt idx="1347">
                  <c:v>84534.76768795625</c:v>
                </c:pt>
                <c:pt idx="1348">
                  <c:v>85149.100356226409</c:v>
                </c:pt>
                <c:pt idx="1349">
                  <c:v>85589.559526745375</c:v>
                </c:pt>
                <c:pt idx="1350">
                  <c:v>85809.072591700853</c:v>
                </c:pt>
                <c:pt idx="1351">
                  <c:v>85707.467692528953</c:v>
                </c:pt>
                <c:pt idx="1352">
                  <c:v>85171.771963827458</c:v>
                </c:pt>
                <c:pt idx="1353">
                  <c:v>84433.106148292238</c:v>
                </c:pt>
                <c:pt idx="1354">
                  <c:v>83573.183455465798</c:v>
                </c:pt>
                <c:pt idx="1355">
                  <c:v>82605.160534322029</c:v>
                </c:pt>
                <c:pt idx="1356">
                  <c:v>82114.611982066315</c:v>
                </c:pt>
                <c:pt idx="1357">
                  <c:v>81584.266351979939</c:v>
                </c:pt>
                <c:pt idx="1358">
                  <c:v>81309.744135260538</c:v>
                </c:pt>
                <c:pt idx="1359">
                  <c:v>81331.89374608855</c:v>
                </c:pt>
                <c:pt idx="1360">
                  <c:v>81938.332320621019</c:v>
                </c:pt>
                <c:pt idx="1361">
                  <c:v>82985.18582229501</c:v>
                </c:pt>
                <c:pt idx="1362">
                  <c:v>83904.453408108864</c:v>
                </c:pt>
                <c:pt idx="1363">
                  <c:v>84518.835627360953</c:v>
                </c:pt>
                <c:pt idx="1364">
                  <c:v>84781.692042848532</c:v>
                </c:pt>
                <c:pt idx="1365">
                  <c:v>84826.329275884025</c:v>
                </c:pt>
                <c:pt idx="1366">
                  <c:v>84453.820740096024</c:v>
                </c:pt>
                <c:pt idx="1367">
                  <c:v>83973.608693755261</c:v>
                </c:pt>
                <c:pt idx="1368">
                  <c:v>83333.771199160081</c:v>
                </c:pt>
                <c:pt idx="1369">
                  <c:v>82075.179930516344</c:v>
                </c:pt>
                <c:pt idx="1370">
                  <c:v>81197.219284308652</c:v>
                </c:pt>
                <c:pt idx="1371">
                  <c:v>80813.314106223523</c:v>
                </c:pt>
                <c:pt idx="1372">
                  <c:v>80482.388293611439</c:v>
                </c:pt>
                <c:pt idx="1373">
                  <c:v>80631.319803250954</c:v>
                </c:pt>
                <c:pt idx="1374">
                  <c:v>81061.564603597391</c:v>
                </c:pt>
                <c:pt idx="1375">
                  <c:v>81718.862520128969</c:v>
                </c:pt>
                <c:pt idx="1376">
                  <c:v>82498.578477845615</c:v>
                </c:pt>
                <c:pt idx="1377">
                  <c:v>83292.088446226975</c:v>
                </c:pt>
                <c:pt idx="1378">
                  <c:v>83764.181821811988</c:v>
                </c:pt>
                <c:pt idx="1379">
                  <c:v>84124.305080450082</c:v>
                </c:pt>
                <c:pt idx="1380">
                  <c:v>84005.373058638012</c:v>
                </c:pt>
                <c:pt idx="1381">
                  <c:v>83620.627955958582</c:v>
                </c:pt>
                <c:pt idx="1382">
                  <c:v>82936.524921815537</c:v>
                </c:pt>
                <c:pt idx="1383">
                  <c:v>82136.2944780658</c:v>
                </c:pt>
                <c:pt idx="1384">
                  <c:v>81513.362982392311</c:v>
                </c:pt>
                <c:pt idx="1385">
                  <c:v>80877.209102591878</c:v>
                </c:pt>
                <c:pt idx="1386">
                  <c:v>80493.145083197145</c:v>
                </c:pt>
                <c:pt idx="1387">
                  <c:v>80299.443054608331</c:v>
                </c:pt>
                <c:pt idx="1388">
                  <c:v>80627.519690840607</c:v>
                </c:pt>
                <c:pt idx="1389">
                  <c:v>81141.887224064936</c:v>
                </c:pt>
                <c:pt idx="1390">
                  <c:v>81927.069703238871</c:v>
                </c:pt>
                <c:pt idx="1391">
                  <c:v>82785.310921449549</c:v>
                </c:pt>
                <c:pt idx="1392">
                  <c:v>83137.408468065623</c:v>
                </c:pt>
                <c:pt idx="1393">
                  <c:v>83275.908346453158</c:v>
                </c:pt>
                <c:pt idx="1394">
                  <c:v>83362.215997600026</c:v>
                </c:pt>
                <c:pt idx="1395">
                  <c:v>83227.497545772989</c:v>
                </c:pt>
                <c:pt idx="1396">
                  <c:v>82555.186210523141</c:v>
                </c:pt>
                <c:pt idx="1397">
                  <c:v>81825.048108043688</c:v>
                </c:pt>
                <c:pt idx="1398">
                  <c:v>80751.386235797341</c:v>
                </c:pt>
                <c:pt idx="1399">
                  <c:v>79955.053648403933</c:v>
                </c:pt>
                <c:pt idx="1400">
                  <c:v>79666.866393153439</c:v>
                </c:pt>
                <c:pt idx="1401">
                  <c:v>79764.7080077391</c:v>
                </c:pt>
                <c:pt idx="1402">
                  <c:v>80390.114393762007</c:v>
                </c:pt>
                <c:pt idx="1403">
                  <c:v>81345.007340686585</c:v>
                </c:pt>
                <c:pt idx="1404">
                  <c:v>82192.155705121695</c:v>
                </c:pt>
                <c:pt idx="1405">
                  <c:v>83042.414978511442</c:v>
                </c:pt>
                <c:pt idx="1406">
                  <c:v>83851.963113145132</c:v>
                </c:pt>
                <c:pt idx="1407">
                  <c:v>84002.191083004625</c:v>
                </c:pt>
                <c:pt idx="1408">
                  <c:v>83363.797297614772</c:v>
                </c:pt>
                <c:pt idx="1409">
                  <c:v>82542.302283001147</c:v>
                </c:pt>
                <c:pt idx="1410">
                  <c:v>81329.083703971643</c:v>
                </c:pt>
                <c:pt idx="1411">
                  <c:v>80319.504065146786</c:v>
                </c:pt>
                <c:pt idx="1412">
                  <c:v>79504.442210359688</c:v>
                </c:pt>
                <c:pt idx="1413">
                  <c:v>79205.602236599676</c:v>
                </c:pt>
                <c:pt idx="1414">
                  <c:v>79142.387204936967</c:v>
                </c:pt>
                <c:pt idx="1415">
                  <c:v>79473.386782852453</c:v>
                </c:pt>
                <c:pt idx="1416">
                  <c:v>79972.045454088744</c:v>
                </c:pt>
                <c:pt idx="1417">
                  <c:v>80627.042382712098</c:v>
                </c:pt>
                <c:pt idx="1418">
                  <c:v>81865.576754342866</c:v>
                </c:pt>
                <c:pt idx="1419">
                  <c:v>83199.661415995113</c:v>
                </c:pt>
                <c:pt idx="1420">
                  <c:v>84090.47886475877</c:v>
                </c:pt>
                <c:pt idx="1421">
                  <c:v>84611.798754729578</c:v>
                </c:pt>
                <c:pt idx="1422">
                  <c:v>84233.807042641754</c:v>
                </c:pt>
                <c:pt idx="1423">
                  <c:v>83654.465015444948</c:v>
                </c:pt>
                <c:pt idx="1424">
                  <c:v>82707.852014122909</c:v>
                </c:pt>
                <c:pt idx="1425">
                  <c:v>81193.546336427753</c:v>
                </c:pt>
                <c:pt idx="1426">
                  <c:v>79966.907521662171</c:v>
                </c:pt>
                <c:pt idx="1427">
                  <c:v>78808.793374340647</c:v>
                </c:pt>
                <c:pt idx="1428">
                  <c:v>78221.139680932378</c:v>
                </c:pt>
                <c:pt idx="1429">
                  <c:v>78310.461477427089</c:v>
                </c:pt>
                <c:pt idx="1430">
                  <c:v>78659.324629220704</c:v>
                </c:pt>
                <c:pt idx="1431">
                  <c:v>79582.349859430513</c:v>
                </c:pt>
                <c:pt idx="1432">
                  <c:v>80638.901698630842</c:v>
                </c:pt>
                <c:pt idx="1433">
                  <c:v>81730.619763896393</c:v>
                </c:pt>
                <c:pt idx="1434">
                  <c:v>83128.583639443779</c:v>
                </c:pt>
                <c:pt idx="1435">
                  <c:v>84020.455319700501</c:v>
                </c:pt>
                <c:pt idx="1436">
                  <c:v>84725.629922533597</c:v>
                </c:pt>
                <c:pt idx="1437">
                  <c:v>84928.265800665438</c:v>
                </c:pt>
                <c:pt idx="1438">
                  <c:v>84677.903674727</c:v>
                </c:pt>
                <c:pt idx="1439">
                  <c:v>84360.257065766491</c:v>
                </c:pt>
                <c:pt idx="1440">
                  <c:v>83556.633307847995</c:v>
                </c:pt>
                <c:pt idx="1441">
                  <c:v>82693.147317663053</c:v>
                </c:pt>
                <c:pt idx="1442">
                  <c:v>81358.102675178758</c:v>
                </c:pt>
                <c:pt idx="1443">
                  <c:v>80543.570862915629</c:v>
                </c:pt>
                <c:pt idx="1444">
                  <c:v>79820.117326779</c:v>
                </c:pt>
                <c:pt idx="1445">
                  <c:v>79202.557869809898</c:v>
                </c:pt>
                <c:pt idx="1446">
                  <c:v>78937.981444594829</c:v>
                </c:pt>
                <c:pt idx="1447">
                  <c:v>79223.208349423337</c:v>
                </c:pt>
                <c:pt idx="1448">
                  <c:v>79876.26277444436</c:v>
                </c:pt>
                <c:pt idx="1449">
                  <c:v>80828.498107808788</c:v>
                </c:pt>
                <c:pt idx="1450">
                  <c:v>82429.456949430067</c:v>
                </c:pt>
                <c:pt idx="1451">
                  <c:v>84040.430282638627</c:v>
                </c:pt>
                <c:pt idx="1452">
                  <c:v>85033.647765440139</c:v>
                </c:pt>
                <c:pt idx="1453">
                  <c:v>85467.718270703816</c:v>
                </c:pt>
                <c:pt idx="1454">
                  <c:v>85029.967506457222</c:v>
                </c:pt>
                <c:pt idx="1455">
                  <c:v>84367.72582678718</c:v>
                </c:pt>
                <c:pt idx="1456">
                  <c:v>83255.812111838168</c:v>
                </c:pt>
                <c:pt idx="1457">
                  <c:v>81582.080425358494</c:v>
                </c:pt>
                <c:pt idx="1458">
                  <c:v>79888.739844411582</c:v>
                </c:pt>
                <c:pt idx="1459">
                  <c:v>78898.138225484698</c:v>
                </c:pt>
                <c:pt idx="1460">
                  <c:v>78197.188459826924</c:v>
                </c:pt>
                <c:pt idx="1461">
                  <c:v>78146.245556802649</c:v>
                </c:pt>
                <c:pt idx="1462">
                  <c:v>78842.766794277923</c:v>
                </c:pt>
                <c:pt idx="1463">
                  <c:v>80250.25528167859</c:v>
                </c:pt>
                <c:pt idx="1464">
                  <c:v>81630.18984736313</c:v>
                </c:pt>
                <c:pt idx="1465">
                  <c:v>82722.685494702746</c:v>
                </c:pt>
                <c:pt idx="1466">
                  <c:v>84243.133265653814</c:v>
                </c:pt>
                <c:pt idx="1467">
                  <c:v>84949.371260384753</c:v>
                </c:pt>
                <c:pt idx="1468">
                  <c:v>85103.684171595334</c:v>
                </c:pt>
                <c:pt idx="1469">
                  <c:v>85137.194166843881</c:v>
                </c:pt>
                <c:pt idx="1470">
                  <c:v>84688.335657606818</c:v>
                </c:pt>
                <c:pt idx="1471">
                  <c:v>83383.15913090152</c:v>
                </c:pt>
                <c:pt idx="1472">
                  <c:v>82421.003022208897</c:v>
                </c:pt>
                <c:pt idx="1473">
                  <c:v>80944.650568812431</c:v>
                </c:pt>
                <c:pt idx="1474">
                  <c:v>80137.460048177541</c:v>
                </c:pt>
                <c:pt idx="1475">
                  <c:v>79521.942153748081</c:v>
                </c:pt>
                <c:pt idx="1476">
                  <c:v>79379.344336968847</c:v>
                </c:pt>
                <c:pt idx="1477">
                  <c:v>79772.542238602633</c:v>
                </c:pt>
                <c:pt idx="1478">
                  <c:v>80346.797024045256</c:v>
                </c:pt>
                <c:pt idx="1479">
                  <c:v>80839.642929957758</c:v>
                </c:pt>
                <c:pt idx="1480">
                  <c:v>82084.606057287936</c:v>
                </c:pt>
                <c:pt idx="1481">
                  <c:v>83405.224127100533</c:v>
                </c:pt>
                <c:pt idx="1482">
                  <c:v>84473.707663943147</c:v>
                </c:pt>
                <c:pt idx="1483">
                  <c:v>85086.883344485541</c:v>
                </c:pt>
                <c:pt idx="1484">
                  <c:v>85382.322496275287</c:v>
                </c:pt>
                <c:pt idx="1485">
                  <c:v>84927.419378136459</c:v>
                </c:pt>
                <c:pt idx="1486">
                  <c:v>83357.545653724039</c:v>
                </c:pt>
                <c:pt idx="1487">
                  <c:v>81447.734172258555</c:v>
                </c:pt>
                <c:pt idx="1488">
                  <c:v>79579.176233312959</c:v>
                </c:pt>
                <c:pt idx="1489">
                  <c:v>78117.898026965908</c:v>
                </c:pt>
                <c:pt idx="1490">
                  <c:v>77371.49994004675</c:v>
                </c:pt>
                <c:pt idx="1491">
                  <c:v>77107.206700333234</c:v>
                </c:pt>
                <c:pt idx="1492">
                  <c:v>77490.409383729813</c:v>
                </c:pt>
                <c:pt idx="1493">
                  <c:v>78393.521470895081</c:v>
                </c:pt>
                <c:pt idx="1494">
                  <c:v>79652.299901710299</c:v>
                </c:pt>
                <c:pt idx="1495">
                  <c:v>81363.116765421015</c:v>
                </c:pt>
                <c:pt idx="1496">
                  <c:v>82959.798170753464</c:v>
                </c:pt>
                <c:pt idx="1497">
                  <c:v>84042.508719490201</c:v>
                </c:pt>
                <c:pt idx="1498">
                  <c:v>84998.078300032328</c:v>
                </c:pt>
                <c:pt idx="1499">
                  <c:v>85188.094916489499</c:v>
                </c:pt>
                <c:pt idx="1500">
                  <c:v>85049.712162237847</c:v>
                </c:pt>
                <c:pt idx="1501">
                  <c:v>84816.651056383489</c:v>
                </c:pt>
                <c:pt idx="1502">
                  <c:v>83568.641346006989</c:v>
                </c:pt>
                <c:pt idx="1503">
                  <c:v>82089.365076376693</c:v>
                </c:pt>
                <c:pt idx="1504">
                  <c:v>80807.071634020293</c:v>
                </c:pt>
                <c:pt idx="1505">
                  <c:v>79429.840670897713</c:v>
                </c:pt>
                <c:pt idx="1506">
                  <c:v>78380.82019206688</c:v>
                </c:pt>
                <c:pt idx="1507">
                  <c:v>77414.974746969267</c:v>
                </c:pt>
                <c:pt idx="1508">
                  <c:v>77067.789468695439</c:v>
                </c:pt>
                <c:pt idx="1509">
                  <c:v>77263.460903403189</c:v>
                </c:pt>
                <c:pt idx="1510">
                  <c:v>77746.472589472556</c:v>
                </c:pt>
                <c:pt idx="1511">
                  <c:v>78831.656122800268</c:v>
                </c:pt>
                <c:pt idx="1512">
                  <c:v>80772.793570710099</c:v>
                </c:pt>
                <c:pt idx="1513">
                  <c:v>82699.525465434999</c:v>
                </c:pt>
                <c:pt idx="1514">
                  <c:v>84390.0586755595</c:v>
                </c:pt>
                <c:pt idx="1515">
                  <c:v>85796.574236764049</c:v>
                </c:pt>
                <c:pt idx="1516">
                  <c:v>86526.437268088164</c:v>
                </c:pt>
                <c:pt idx="1517">
                  <c:v>86375.831346223844</c:v>
                </c:pt>
                <c:pt idx="1518">
                  <c:v>85773.363166632931</c:v>
                </c:pt>
                <c:pt idx="1519">
                  <c:v>84089.853480223159</c:v>
                </c:pt>
                <c:pt idx="1520">
                  <c:v>82626.848969063227</c:v>
                </c:pt>
                <c:pt idx="1521">
                  <c:v>80997.166235143464</c:v>
                </c:pt>
                <c:pt idx="1522">
                  <c:v>79512.274966571727</c:v>
                </c:pt>
                <c:pt idx="1523">
                  <c:v>77960.211987354051</c:v>
                </c:pt>
                <c:pt idx="1524">
                  <c:v>77086.481818513828</c:v>
                </c:pt>
                <c:pt idx="1525">
                  <c:v>76571.282830919736</c:v>
                </c:pt>
                <c:pt idx="1526">
                  <c:v>76581.402588939964</c:v>
                </c:pt>
                <c:pt idx="1527">
                  <c:v>77384.813240965945</c:v>
                </c:pt>
                <c:pt idx="1528">
                  <c:v>78386.923387892122</c:v>
                </c:pt>
                <c:pt idx="1529">
                  <c:v>79579.891674399725</c:v>
                </c:pt>
                <c:pt idx="1530">
                  <c:v>80994.85257063109</c:v>
                </c:pt>
                <c:pt idx="1531">
                  <c:v>82232.821590110587</c:v>
                </c:pt>
                <c:pt idx="1532">
                  <c:v>83263.534336944518</c:v>
                </c:pt>
                <c:pt idx="1533">
                  <c:v>84780.588082547285</c:v>
                </c:pt>
                <c:pt idx="1534">
                  <c:v>85816.324978517179</c:v>
                </c:pt>
                <c:pt idx="1535">
                  <c:v>86612.127979336743</c:v>
                </c:pt>
                <c:pt idx="1536">
                  <c:v>86730.339093957678</c:v>
                </c:pt>
                <c:pt idx="1537">
                  <c:v>85459.988360334799</c:v>
                </c:pt>
                <c:pt idx="1538">
                  <c:v>83613.382484272457</c:v>
                </c:pt>
                <c:pt idx="1539">
                  <c:v>81659.342741503933</c:v>
                </c:pt>
                <c:pt idx="1540">
                  <c:v>80014.617607309308</c:v>
                </c:pt>
                <c:pt idx="1541">
                  <c:v>78629.993914587219</c:v>
                </c:pt>
                <c:pt idx="1542">
                  <c:v>77727.055277467065</c:v>
                </c:pt>
                <c:pt idx="1543">
                  <c:v>77390.911406138883</c:v>
                </c:pt>
                <c:pt idx="1544">
                  <c:v>77163.121809662262</c:v>
                </c:pt>
                <c:pt idx="1545">
                  <c:v>77641.219891546978</c:v>
                </c:pt>
                <c:pt idx="1546">
                  <c:v>79000.58157434281</c:v>
                </c:pt>
                <c:pt idx="1547">
                  <c:v>80783.827828705107</c:v>
                </c:pt>
                <c:pt idx="1548">
                  <c:v>82611.170778313579</c:v>
                </c:pt>
                <c:pt idx="1549">
                  <c:v>84015.912237189012</c:v>
                </c:pt>
                <c:pt idx="1550">
                  <c:v>85797.05281772546</c:v>
                </c:pt>
                <c:pt idx="1551">
                  <c:v>87060.693617892466</c:v>
                </c:pt>
                <c:pt idx="1552">
                  <c:v>87672.262212197515</c:v>
                </c:pt>
                <c:pt idx="1553">
                  <c:v>87361.728673570295</c:v>
                </c:pt>
                <c:pt idx="1554">
                  <c:v>86178.601745352818</c:v>
                </c:pt>
                <c:pt idx="1555">
                  <c:v>84700.607556866162</c:v>
                </c:pt>
                <c:pt idx="1556">
                  <c:v>83144.394819141628</c:v>
                </c:pt>
                <c:pt idx="1557">
                  <c:v>81241.791181408698</c:v>
                </c:pt>
                <c:pt idx="1558">
                  <c:v>79396.971067298757</c:v>
                </c:pt>
                <c:pt idx="1559">
                  <c:v>77582.351318851928</c:v>
                </c:pt>
                <c:pt idx="1560">
                  <c:v>76699.131607868811</c:v>
                </c:pt>
                <c:pt idx="1561">
                  <c:v>76410.861361098156</c:v>
                </c:pt>
                <c:pt idx="1562">
                  <c:v>76416.112612248166</c:v>
                </c:pt>
                <c:pt idx="1563">
                  <c:v>77165.941438654743</c:v>
                </c:pt>
                <c:pt idx="1564">
                  <c:v>77950.57485494556</c:v>
                </c:pt>
                <c:pt idx="1565">
                  <c:v>78590.398520158691</c:v>
                </c:pt>
                <c:pt idx="1566">
                  <c:v>79525.244054952418</c:v>
                </c:pt>
                <c:pt idx="1567">
                  <c:v>80569.63800455528</c:v>
                </c:pt>
                <c:pt idx="1568">
                  <c:v>81852.606012482313</c:v>
                </c:pt>
                <c:pt idx="1569">
                  <c:v>82700.995934892228</c:v>
                </c:pt>
                <c:pt idx="1570">
                  <c:v>83546.813617218097</c:v>
                </c:pt>
                <c:pt idx="1571">
                  <c:v>84412.37335170673</c:v>
                </c:pt>
                <c:pt idx="1572">
                  <c:v>84935.626009348256</c:v>
                </c:pt>
                <c:pt idx="1573">
                  <c:v>84680.994627687338</c:v>
                </c:pt>
                <c:pt idx="1574">
                  <c:v>83726.683251499257</c:v>
                </c:pt>
                <c:pt idx="1575">
                  <c:v>82305.114722936851</c:v>
                </c:pt>
                <c:pt idx="1576">
                  <c:v>80903.043262179373</c:v>
                </c:pt>
                <c:pt idx="1577">
                  <c:v>79034.559990187612</c:v>
                </c:pt>
                <c:pt idx="1578">
                  <c:v>77181.925569962536</c:v>
                </c:pt>
                <c:pt idx="1579">
                  <c:v>76344.994144807686</c:v>
                </c:pt>
                <c:pt idx="1580">
                  <c:v>75787.606841235392</c:v>
                </c:pt>
                <c:pt idx="1581">
                  <c:v>76162.782229560224</c:v>
                </c:pt>
                <c:pt idx="1582">
                  <c:v>76734.893823727878</c:v>
                </c:pt>
                <c:pt idx="1583">
                  <c:v>78249.471257253143</c:v>
                </c:pt>
                <c:pt idx="1584">
                  <c:v>79983.917818913673</c:v>
                </c:pt>
                <c:pt idx="1585">
                  <c:v>81989.667275070999</c:v>
                </c:pt>
                <c:pt idx="1586">
                  <c:v>83708.145709422344</c:v>
                </c:pt>
                <c:pt idx="1587">
                  <c:v>85404.646582741538</c:v>
                </c:pt>
                <c:pt idx="1588">
                  <c:v>86774.641928073906</c:v>
                </c:pt>
                <c:pt idx="1589">
                  <c:v>86677.677449897223</c:v>
                </c:pt>
                <c:pt idx="1590">
                  <c:v>85715.934614056314</c:v>
                </c:pt>
                <c:pt idx="1591">
                  <c:v>83456.838779891026</c:v>
                </c:pt>
                <c:pt idx="1592">
                  <c:v>80829.70989674759</c:v>
                </c:pt>
                <c:pt idx="1593">
                  <c:v>78539.054662562179</c:v>
                </c:pt>
                <c:pt idx="1594">
                  <c:v>77004.08032984173</c:v>
                </c:pt>
                <c:pt idx="1595">
                  <c:v>76202.789396760636</c:v>
                </c:pt>
                <c:pt idx="1596">
                  <c:v>76092.174196973836</c:v>
                </c:pt>
                <c:pt idx="1597">
                  <c:v>76666.317030093924</c:v>
                </c:pt>
                <c:pt idx="1598">
                  <c:v>76966.863392473984</c:v>
                </c:pt>
                <c:pt idx="1599">
                  <c:v>77475.51986139387</c:v>
                </c:pt>
                <c:pt idx="1600">
                  <c:v>78986.022284777209</c:v>
                </c:pt>
                <c:pt idx="1601">
                  <c:v>79461.041850608512</c:v>
                </c:pt>
                <c:pt idx="1602">
                  <c:v>80637.800210255067</c:v>
                </c:pt>
                <c:pt idx="1603">
                  <c:v>81853.59810538817</c:v>
                </c:pt>
                <c:pt idx="1604">
                  <c:v>83200.029129794508</c:v>
                </c:pt>
                <c:pt idx="1605">
                  <c:v>84458.1255726987</c:v>
                </c:pt>
                <c:pt idx="1606">
                  <c:v>84975.132320470002</c:v>
                </c:pt>
                <c:pt idx="1607">
                  <c:v>85119.767439047107</c:v>
                </c:pt>
                <c:pt idx="1608">
                  <c:v>84761.434454788192</c:v>
                </c:pt>
                <c:pt idx="1609">
                  <c:v>83996.047860219551</c:v>
                </c:pt>
                <c:pt idx="1610">
                  <c:v>82910.531282187017</c:v>
                </c:pt>
                <c:pt idx="1611">
                  <c:v>81390.189447710945</c:v>
                </c:pt>
                <c:pt idx="1612">
                  <c:v>79922.868863256837</c:v>
                </c:pt>
                <c:pt idx="1613">
                  <c:v>78150.643422187422</c:v>
                </c:pt>
                <c:pt idx="1614">
                  <c:v>76240.58444588173</c:v>
                </c:pt>
                <c:pt idx="1615">
                  <c:v>74453.55823141741</c:v>
                </c:pt>
                <c:pt idx="1616">
                  <c:v>73463.86246097766</c:v>
                </c:pt>
                <c:pt idx="1617">
                  <c:v>73574.536683162718</c:v>
                </c:pt>
                <c:pt idx="1618">
                  <c:v>73992.353255750233</c:v>
                </c:pt>
                <c:pt idx="1619">
                  <c:v>74837.511960465839</c:v>
                </c:pt>
                <c:pt idx="1620">
                  <c:v>75925.733186059035</c:v>
                </c:pt>
                <c:pt idx="1621">
                  <c:v>77191.080384276502</c:v>
                </c:pt>
                <c:pt idx="1622">
                  <c:v>78554.837040933548</c:v>
                </c:pt>
                <c:pt idx="1623">
                  <c:v>80049.740589509325</c:v>
                </c:pt>
                <c:pt idx="1624">
                  <c:v>80933.027585738586</c:v>
                </c:pt>
                <c:pt idx="1625">
                  <c:v>80903.281959340457</c:v>
                </c:pt>
                <c:pt idx="1626">
                  <c:v>80537.090862194265</c:v>
                </c:pt>
                <c:pt idx="1627">
                  <c:v>79490.005842854371</c:v>
                </c:pt>
                <c:pt idx="1628">
                  <c:v>77755.998178566064</c:v>
                </c:pt>
                <c:pt idx="1629">
                  <c:v>75869.039414063969</c:v>
                </c:pt>
                <c:pt idx="1630">
                  <c:v>74109.185891118716</c:v>
                </c:pt>
                <c:pt idx="1631">
                  <c:v>72111.872274921247</c:v>
                </c:pt>
                <c:pt idx="1632">
                  <c:v>70103.69460770498</c:v>
                </c:pt>
                <c:pt idx="1633">
                  <c:v>68312.037666199962</c:v>
                </c:pt>
                <c:pt idx="1634">
                  <c:v>67192.681814151176</c:v>
                </c:pt>
                <c:pt idx="1635">
                  <c:v>66682.071728406692</c:v>
                </c:pt>
                <c:pt idx="1636">
                  <c:v>66368.761187674929</c:v>
                </c:pt>
                <c:pt idx="1637">
                  <c:v>66327.382864954052</c:v>
                </c:pt>
                <c:pt idx="1638">
                  <c:v>66592.190336790736</c:v>
                </c:pt>
                <c:pt idx="1639">
                  <c:v>67019.189161341259</c:v>
                </c:pt>
                <c:pt idx="1640">
                  <c:v>67741.401974026827</c:v>
                </c:pt>
                <c:pt idx="1641">
                  <c:v>68294.263900662903</c:v>
                </c:pt>
                <c:pt idx="1642">
                  <c:v>68179.523541844639</c:v>
                </c:pt>
                <c:pt idx="1643">
                  <c:v>68044.728189097295</c:v>
                </c:pt>
                <c:pt idx="1644">
                  <c:v>67178.681496356061</c:v>
                </c:pt>
                <c:pt idx="1645">
                  <c:v>65337.637746684515</c:v>
                </c:pt>
                <c:pt idx="1646">
                  <c:v>63644.722905866562</c:v>
                </c:pt>
                <c:pt idx="1647">
                  <c:v>61611.746649169647</c:v>
                </c:pt>
                <c:pt idx="1648">
                  <c:v>59356.702968793732</c:v>
                </c:pt>
                <c:pt idx="1649">
                  <c:v>57466.435069528488</c:v>
                </c:pt>
                <c:pt idx="1650">
                  <c:v>55942.820556911858</c:v>
                </c:pt>
                <c:pt idx="1651">
                  <c:v>54497.467931893123</c:v>
                </c:pt>
                <c:pt idx="1652">
                  <c:v>53727.523541798553</c:v>
                </c:pt>
                <c:pt idx="1653">
                  <c:v>53395.335330574911</c:v>
                </c:pt>
                <c:pt idx="1654">
                  <c:v>53514.949762251243</c:v>
                </c:pt>
                <c:pt idx="1655">
                  <c:v>53962.596127419136</c:v>
                </c:pt>
                <c:pt idx="1656">
                  <c:v>54483.102566527246</c:v>
                </c:pt>
                <c:pt idx="1657">
                  <c:v>55090.132489206946</c:v>
                </c:pt>
                <c:pt idx="1658">
                  <c:v>55966.747609711223</c:v>
                </c:pt>
                <c:pt idx="1659">
                  <c:v>56640.466001190107</c:v>
                </c:pt>
                <c:pt idx="1660">
                  <c:v>57300.789396596199</c:v>
                </c:pt>
                <c:pt idx="1661">
                  <c:v>58311.787121364308</c:v>
                </c:pt>
                <c:pt idx="1662">
                  <c:v>59358.980481048871</c:v>
                </c:pt>
                <c:pt idx="1663">
                  <c:v>60277.696572614572</c:v>
                </c:pt>
                <c:pt idx="1664">
                  <c:v>60834.580883271912</c:v>
                </c:pt>
                <c:pt idx="1665">
                  <c:v>60852.08084343536</c:v>
                </c:pt>
                <c:pt idx="1666">
                  <c:v>60787.634765195755</c:v>
                </c:pt>
                <c:pt idx="1667">
                  <c:v>60417.98500838771</c:v>
                </c:pt>
                <c:pt idx="1668">
                  <c:v>59219.705698472928</c:v>
                </c:pt>
                <c:pt idx="1669">
                  <c:v>58375.170888944565</c:v>
                </c:pt>
                <c:pt idx="1670">
                  <c:v>57247.72215378761</c:v>
                </c:pt>
                <c:pt idx="1671">
                  <c:v>56484.85638539536</c:v>
                </c:pt>
                <c:pt idx="1672">
                  <c:v>55917.590798655139</c:v>
                </c:pt>
                <c:pt idx="1673">
                  <c:v>55680.277578518435</c:v>
                </c:pt>
                <c:pt idx="1674">
                  <c:v>55926.143471640629</c:v>
                </c:pt>
                <c:pt idx="1675">
                  <c:v>56814.660715358899</c:v>
                </c:pt>
                <c:pt idx="1676">
                  <c:v>58311.894577521467</c:v>
                </c:pt>
                <c:pt idx="1677">
                  <c:v>59971.332549416853</c:v>
                </c:pt>
                <c:pt idx="1678">
                  <c:v>61930.014524647726</c:v>
                </c:pt>
                <c:pt idx="1679">
                  <c:v>63723.343275608066</c:v>
                </c:pt>
                <c:pt idx="1680">
                  <c:v>65312.575130267389</c:v>
                </c:pt>
                <c:pt idx="1681">
                  <c:v>66350.071020549905</c:v>
                </c:pt>
                <c:pt idx="1682">
                  <c:v>66651.1930978124</c:v>
                </c:pt>
                <c:pt idx="1683">
                  <c:v>66665.799664545659</c:v>
                </c:pt>
                <c:pt idx="1684">
                  <c:v>65986.595115324351</c:v>
                </c:pt>
                <c:pt idx="1685">
                  <c:v>64975.833433820939</c:v>
                </c:pt>
                <c:pt idx="1686">
                  <c:v>63765.902528952058</c:v>
                </c:pt>
                <c:pt idx="1687">
                  <c:v>62467.079393527791</c:v>
                </c:pt>
                <c:pt idx="1688">
                  <c:v>61382.780823961679</c:v>
                </c:pt>
                <c:pt idx="1689">
                  <c:v>60154.307273619248</c:v>
                </c:pt>
                <c:pt idx="1690">
                  <c:v>59705.292885669282</c:v>
                </c:pt>
                <c:pt idx="1691">
                  <c:v>59372.591892553515</c:v>
                </c:pt>
                <c:pt idx="1692">
                  <c:v>59167.459358739972</c:v>
                </c:pt>
                <c:pt idx="1693">
                  <c:v>59105.571477822225</c:v>
                </c:pt>
                <c:pt idx="1694">
                  <c:v>59646.089508002398</c:v>
                </c:pt>
                <c:pt idx="1695">
                  <c:v>60314.090512509203</c:v>
                </c:pt>
                <c:pt idx="1696">
                  <c:v>61300.187543002736</c:v>
                </c:pt>
                <c:pt idx="1697">
                  <c:v>62444.034215892869</c:v>
                </c:pt>
                <c:pt idx="1698">
                  <c:v>63610.22979405403</c:v>
                </c:pt>
                <c:pt idx="1699">
                  <c:v>64970.053708373016</c:v>
                </c:pt>
                <c:pt idx="1700">
                  <c:v>66129.241623430018</c:v>
                </c:pt>
                <c:pt idx="1701">
                  <c:v>67239.158084973373</c:v>
                </c:pt>
                <c:pt idx="1702">
                  <c:v>67729.331439391652</c:v>
                </c:pt>
                <c:pt idx="1703">
                  <c:v>67683.298308130907</c:v>
                </c:pt>
                <c:pt idx="1704">
                  <c:v>67179.876856853967</c:v>
                </c:pt>
                <c:pt idx="1705">
                  <c:v>66168.800829104686</c:v>
                </c:pt>
                <c:pt idx="1706">
                  <c:v>64796.555142034922</c:v>
                </c:pt>
                <c:pt idx="1707">
                  <c:v>63122.475491507779</c:v>
                </c:pt>
                <c:pt idx="1708">
                  <c:v>61431.542626933362</c:v>
                </c:pt>
                <c:pt idx="1709">
                  <c:v>60004.714989194603</c:v>
                </c:pt>
                <c:pt idx="1710">
                  <c:v>58889.970025619376</c:v>
                </c:pt>
                <c:pt idx="1711">
                  <c:v>58418.05050740311</c:v>
                </c:pt>
                <c:pt idx="1712">
                  <c:v>57944.122099088367</c:v>
                </c:pt>
                <c:pt idx="1713">
                  <c:v>57976.827921545177</c:v>
                </c:pt>
                <c:pt idx="1714">
                  <c:v>58265.689781045701</c:v>
                </c:pt>
                <c:pt idx="1715">
                  <c:v>58198.357407350697</c:v>
                </c:pt>
                <c:pt idx="1716">
                  <c:v>58166.000517176188</c:v>
                </c:pt>
                <c:pt idx="1717">
                  <c:v>58626.087391518784</c:v>
                </c:pt>
                <c:pt idx="1718">
                  <c:v>58990.826439714525</c:v>
                </c:pt>
                <c:pt idx="1719">
                  <c:v>59814.238751965226</c:v>
                </c:pt>
                <c:pt idx="1720">
                  <c:v>60438.941543893365</c:v>
                </c:pt>
                <c:pt idx="1721">
                  <c:v>61457.435081161246</c:v>
                </c:pt>
                <c:pt idx="1722">
                  <c:v>62665.151767933268</c:v>
                </c:pt>
                <c:pt idx="1723">
                  <c:v>63440.400753385846</c:v>
                </c:pt>
                <c:pt idx="1724">
                  <c:v>63698.944876149551</c:v>
                </c:pt>
                <c:pt idx="1725">
                  <c:v>63746.06530276945</c:v>
                </c:pt>
                <c:pt idx="1726">
                  <c:v>63024.330315445921</c:v>
                </c:pt>
                <c:pt idx="1727">
                  <c:v>61732.361336730035</c:v>
                </c:pt>
                <c:pt idx="1728">
                  <c:v>60404.588921356459</c:v>
                </c:pt>
                <c:pt idx="1729">
                  <c:v>58954.977646862251</c:v>
                </c:pt>
                <c:pt idx="1730">
                  <c:v>57644.641351781545</c:v>
                </c:pt>
                <c:pt idx="1731">
                  <c:v>56528.241014025079</c:v>
                </c:pt>
                <c:pt idx="1732">
                  <c:v>55683.347753622875</c:v>
                </c:pt>
                <c:pt idx="1733">
                  <c:v>55114.872141059401</c:v>
                </c:pt>
                <c:pt idx="1734">
                  <c:v>54849.732546375621</c:v>
                </c:pt>
                <c:pt idx="1735">
                  <c:v>54684.990130204991</c:v>
                </c:pt>
                <c:pt idx="1736">
                  <c:v>55130.69379414487</c:v>
                </c:pt>
                <c:pt idx="1737">
                  <c:v>55768.210676571325</c:v>
                </c:pt>
                <c:pt idx="1738">
                  <c:v>56548.969271327056</c:v>
                </c:pt>
                <c:pt idx="1739">
                  <c:v>57355.273328812698</c:v>
                </c:pt>
                <c:pt idx="1740">
                  <c:v>57950.924512044097</c:v>
                </c:pt>
                <c:pt idx="1741">
                  <c:v>58760.472631336743</c:v>
                </c:pt>
                <c:pt idx="1742">
                  <c:v>59410.020005198305</c:v>
                </c:pt>
                <c:pt idx="1743">
                  <c:v>60093.508413544936</c:v>
                </c:pt>
                <c:pt idx="1744">
                  <c:v>60354.777594190171</c:v>
                </c:pt>
                <c:pt idx="1745">
                  <c:v>60303.550998780898</c:v>
                </c:pt>
                <c:pt idx="1746">
                  <c:v>60287.391882696531</c:v>
                </c:pt>
                <c:pt idx="1747">
                  <c:v>60337.540091317314</c:v>
                </c:pt>
                <c:pt idx="1748">
                  <c:v>59694.025959986655</c:v>
                </c:pt>
                <c:pt idx="1749">
                  <c:v>59116.668627884144</c:v>
                </c:pt>
                <c:pt idx="1750">
                  <c:v>58563.865832442934</c:v>
                </c:pt>
                <c:pt idx="1751">
                  <c:v>57612.790288669625</c:v>
                </c:pt>
                <c:pt idx="1752">
                  <c:v>56607.100635465045</c:v>
                </c:pt>
                <c:pt idx="1753">
                  <c:v>55078.842046810198</c:v>
                </c:pt>
                <c:pt idx="1754">
                  <c:v>54079.802299323776</c:v>
                </c:pt>
                <c:pt idx="1755">
                  <c:v>52972.788950982744</c:v>
                </c:pt>
                <c:pt idx="1756">
                  <c:v>51964.088885152443</c:v>
                </c:pt>
                <c:pt idx="1757">
                  <c:v>51666.862410034933</c:v>
                </c:pt>
                <c:pt idx="1758">
                  <c:v>51327.266551301851</c:v>
                </c:pt>
                <c:pt idx="1759">
                  <c:v>51282.533060556998</c:v>
                </c:pt>
                <c:pt idx="1760">
                  <c:v>51784.332792095207</c:v>
                </c:pt>
                <c:pt idx="1761">
                  <c:v>52032.918295882388</c:v>
                </c:pt>
                <c:pt idx="1762">
                  <c:v>52621.482293855654</c:v>
                </c:pt>
                <c:pt idx="1763">
                  <c:v>53154.86176085745</c:v>
                </c:pt>
                <c:pt idx="1764">
                  <c:v>54030.388343720377</c:v>
                </c:pt>
                <c:pt idx="1765">
                  <c:v>54880.402664521491</c:v>
                </c:pt>
                <c:pt idx="1766">
                  <c:v>55441.35806694418</c:v>
                </c:pt>
                <c:pt idx="1767">
                  <c:v>55952.46271508374</c:v>
                </c:pt>
                <c:pt idx="1768">
                  <c:v>56075.928430168715</c:v>
                </c:pt>
                <c:pt idx="1769">
                  <c:v>55789.15111799258</c:v>
                </c:pt>
                <c:pt idx="1770">
                  <c:v>55251.515999757845</c:v>
                </c:pt>
                <c:pt idx="1771">
                  <c:v>54449.810140055168</c:v>
                </c:pt>
                <c:pt idx="1772">
                  <c:v>53617.25935180331</c:v>
                </c:pt>
                <c:pt idx="1773">
                  <c:v>52460.402583893469</c:v>
                </c:pt>
                <c:pt idx="1774">
                  <c:v>51606.127106166146</c:v>
                </c:pt>
                <c:pt idx="1775">
                  <c:v>50570.087225611482</c:v>
                </c:pt>
                <c:pt idx="1776">
                  <c:v>49615.828783577366</c:v>
                </c:pt>
                <c:pt idx="1777">
                  <c:v>48938.171894421823</c:v>
                </c:pt>
                <c:pt idx="1778">
                  <c:v>48493.044320956396</c:v>
                </c:pt>
                <c:pt idx="1779">
                  <c:v>47896.376741610977</c:v>
                </c:pt>
                <c:pt idx="1780">
                  <c:v>47560.773184106969</c:v>
                </c:pt>
                <c:pt idx="1781">
                  <c:v>47417.92187571049</c:v>
                </c:pt>
                <c:pt idx="1782">
                  <c:v>47600.098649101921</c:v>
                </c:pt>
                <c:pt idx="1783">
                  <c:v>47758.180616550992</c:v>
                </c:pt>
                <c:pt idx="1784">
                  <c:v>48130.059168390631</c:v>
                </c:pt>
                <c:pt idx="1785">
                  <c:v>48423.35882237483</c:v>
                </c:pt>
                <c:pt idx="1786">
                  <c:v>49080.244173940242</c:v>
                </c:pt>
                <c:pt idx="1787">
                  <c:v>49672.86716697902</c:v>
                </c:pt>
                <c:pt idx="1788">
                  <c:v>50202.354125772508</c:v>
                </c:pt>
                <c:pt idx="1789">
                  <c:v>50570.335512647143</c:v>
                </c:pt>
                <c:pt idx="1790">
                  <c:v>50489.096645942103</c:v>
                </c:pt>
                <c:pt idx="1791">
                  <c:v>50426.572751261301</c:v>
                </c:pt>
                <c:pt idx="1792">
                  <c:v>49652.672975792084</c:v>
                </c:pt>
                <c:pt idx="1793">
                  <c:v>48937.835638656827</c:v>
                </c:pt>
                <c:pt idx="1794">
                  <c:v>47912.866514428177</c:v>
                </c:pt>
                <c:pt idx="1795">
                  <c:v>46583.29111485224</c:v>
                </c:pt>
                <c:pt idx="1796">
                  <c:v>45503.355248478365</c:v>
                </c:pt>
                <c:pt idx="1797">
                  <c:v>44412.591554423314</c:v>
                </c:pt>
                <c:pt idx="1798">
                  <c:v>43589.076614685458</c:v>
                </c:pt>
                <c:pt idx="1799">
                  <c:v>42934.194102068999</c:v>
                </c:pt>
                <c:pt idx="1800">
                  <c:v>42426.225405392252</c:v>
                </c:pt>
                <c:pt idx="1801">
                  <c:v>41907.372107752897</c:v>
                </c:pt>
                <c:pt idx="1802">
                  <c:v>41669.259168622222</c:v>
                </c:pt>
                <c:pt idx="1803">
                  <c:v>41692.144997818708</c:v>
                </c:pt>
                <c:pt idx="1804">
                  <c:v>41632.688986228517</c:v>
                </c:pt>
                <c:pt idx="1805">
                  <c:v>41716.92423574796</c:v>
                </c:pt>
                <c:pt idx="1806">
                  <c:v>41758.160689441924</c:v>
                </c:pt>
                <c:pt idx="1807">
                  <c:v>41873.611359270566</c:v>
                </c:pt>
                <c:pt idx="1808">
                  <c:v>41899.904634862818</c:v>
                </c:pt>
                <c:pt idx="1809">
                  <c:v>42136.939827195871</c:v>
                </c:pt>
                <c:pt idx="1810">
                  <c:v>42194.334873151805</c:v>
                </c:pt>
                <c:pt idx="1811">
                  <c:v>42364.127793573811</c:v>
                </c:pt>
                <c:pt idx="1812">
                  <c:v>42366.337952674352</c:v>
                </c:pt>
                <c:pt idx="1813">
                  <c:v>42396.85991366551</c:v>
                </c:pt>
                <c:pt idx="1814">
                  <c:v>42314.769399674573</c:v>
                </c:pt>
                <c:pt idx="1815">
                  <c:v>42133.082096369166</c:v>
                </c:pt>
                <c:pt idx="1816">
                  <c:v>41795.21076235739</c:v>
                </c:pt>
                <c:pt idx="1817">
                  <c:v>41321.562197687883</c:v>
                </c:pt>
                <c:pt idx="1818">
                  <c:v>40493.636629612185</c:v>
                </c:pt>
                <c:pt idx="1819">
                  <c:v>39506.019539399313</c:v>
                </c:pt>
                <c:pt idx="1820">
                  <c:v>38612.104803150076</c:v>
                </c:pt>
                <c:pt idx="1821">
                  <c:v>37902.353638703738</c:v>
                </c:pt>
                <c:pt idx="1822">
                  <c:v>37259.294362426685</c:v>
                </c:pt>
                <c:pt idx="1823">
                  <c:v>36773.631764183061</c:v>
                </c:pt>
                <c:pt idx="1824">
                  <c:v>36624.325022512363</c:v>
                </c:pt>
                <c:pt idx="1825">
                  <c:v>36590.820347369263</c:v>
                </c:pt>
                <c:pt idx="1826">
                  <c:v>36814.694882436052</c:v>
                </c:pt>
                <c:pt idx="1827">
                  <c:v>37150.102714341992</c:v>
                </c:pt>
                <c:pt idx="1828">
                  <c:v>36465.546184975792</c:v>
                </c:pt>
                <c:pt idx="1829">
                  <c:v>38044.996682753437</c:v>
                </c:pt>
                <c:pt idx="1830">
                  <c:v>38293.330851473555</c:v>
                </c:pt>
                <c:pt idx="1831">
                  <c:v>38618.38422416785</c:v>
                </c:pt>
                <c:pt idx="1832">
                  <c:v>39047.972474454313</c:v>
                </c:pt>
                <c:pt idx="1833">
                  <c:v>39366.299622232451</c:v>
                </c:pt>
                <c:pt idx="1834">
                  <c:v>39599.072102613398</c:v>
                </c:pt>
                <c:pt idx="1835">
                  <c:v>39849.158376163512</c:v>
                </c:pt>
                <c:pt idx="1836">
                  <c:v>40120.686155401374</c:v>
                </c:pt>
                <c:pt idx="1837">
                  <c:v>40320.951012658727</c:v>
                </c:pt>
                <c:pt idx="1838">
                  <c:v>40465.298644701739</c:v>
                </c:pt>
                <c:pt idx="1839">
                  <c:v>40586.355704378628</c:v>
                </c:pt>
                <c:pt idx="1840">
                  <c:v>40527.118980740779</c:v>
                </c:pt>
                <c:pt idx="1841">
                  <c:v>40212.881281353868</c:v>
                </c:pt>
                <c:pt idx="1842">
                  <c:v>39601.640100604876</c:v>
                </c:pt>
                <c:pt idx="1843">
                  <c:v>39155.972863523493</c:v>
                </c:pt>
                <c:pt idx="1844">
                  <c:v>38559.429862917073</c:v>
                </c:pt>
                <c:pt idx="1845">
                  <c:v>38009.916678696907</c:v>
                </c:pt>
                <c:pt idx="1846">
                  <c:v>37441.624897442402</c:v>
                </c:pt>
                <c:pt idx="1847">
                  <c:v>37183.516031055326</c:v>
                </c:pt>
                <c:pt idx="1848">
                  <c:v>36884.270172536722</c:v>
                </c:pt>
                <c:pt idx="1849">
                  <c:v>36566.601453275238</c:v>
                </c:pt>
                <c:pt idx="1850">
                  <c:v>36311.657287231275</c:v>
                </c:pt>
                <c:pt idx="1851">
                  <c:v>36281.193503622206</c:v>
                </c:pt>
                <c:pt idx="1852">
                  <c:v>36259.767240216381</c:v>
                </c:pt>
                <c:pt idx="1853">
                  <c:v>36583.883179111253</c:v>
                </c:pt>
                <c:pt idx="1854">
                  <c:v>36804.381015964296</c:v>
                </c:pt>
                <c:pt idx="1855">
                  <c:v>36965.213526820997</c:v>
                </c:pt>
                <c:pt idx="1856">
                  <c:v>37326.23900512416</c:v>
                </c:pt>
                <c:pt idx="1857">
                  <c:v>37465.286172570355</c:v>
                </c:pt>
                <c:pt idx="1858">
                  <c:v>37524.956964248486</c:v>
                </c:pt>
                <c:pt idx="1859">
                  <c:v>37352.594126694385</c:v>
                </c:pt>
                <c:pt idx="1860">
                  <c:v>37173.544055653038</c:v>
                </c:pt>
                <c:pt idx="1861">
                  <c:v>36908.153705129378</c:v>
                </c:pt>
                <c:pt idx="1862">
                  <c:v>36562.428876435093</c:v>
                </c:pt>
                <c:pt idx="1863">
                  <c:v>36046.188998790356</c:v>
                </c:pt>
                <c:pt idx="1864">
                  <c:v>35419.183346547325</c:v>
                </c:pt>
                <c:pt idx="1865">
                  <c:v>34781.067276034017</c:v>
                </c:pt>
                <c:pt idx="1866">
                  <c:v>34223.056211346542</c:v>
                </c:pt>
                <c:pt idx="1867">
                  <c:v>33388.835515968487</c:v>
                </c:pt>
                <c:pt idx="1868">
                  <c:v>32726.818110294542</c:v>
                </c:pt>
                <c:pt idx="1869">
                  <c:v>32017.946236652002</c:v>
                </c:pt>
                <c:pt idx="1870">
                  <c:v>31444.614031631609</c:v>
                </c:pt>
                <c:pt idx="1871">
                  <c:v>30993.304938032128</c:v>
                </c:pt>
                <c:pt idx="1872">
                  <c:v>30675.544235988476</c:v>
                </c:pt>
                <c:pt idx="1873">
                  <c:v>30243.541956551973</c:v>
                </c:pt>
                <c:pt idx="1874">
                  <c:v>29929.775664718007</c:v>
                </c:pt>
                <c:pt idx="1875">
                  <c:v>29708.720359549086</c:v>
                </c:pt>
                <c:pt idx="1876">
                  <c:v>29595.92529505421</c:v>
                </c:pt>
                <c:pt idx="1877">
                  <c:v>29584.813673338751</c:v>
                </c:pt>
                <c:pt idx="1878">
                  <c:v>29483.840662953156</c:v>
                </c:pt>
                <c:pt idx="1879">
                  <c:v>29615.487114757459</c:v>
                </c:pt>
                <c:pt idx="1880">
                  <c:v>29634.84353863421</c:v>
                </c:pt>
                <c:pt idx="1881">
                  <c:v>29670.466671049537</c:v>
                </c:pt>
                <c:pt idx="1882">
                  <c:v>29607.483685661908</c:v>
                </c:pt>
                <c:pt idx="1883">
                  <c:v>29543.597912920068</c:v>
                </c:pt>
                <c:pt idx="1884">
                  <c:v>29435.541734429647</c:v>
                </c:pt>
                <c:pt idx="1885">
                  <c:v>29169.709181863545</c:v>
                </c:pt>
                <c:pt idx="1886">
                  <c:v>28904.471381914042</c:v>
                </c:pt>
                <c:pt idx="1887">
                  <c:v>28418.035020965999</c:v>
                </c:pt>
                <c:pt idx="1888">
                  <c:v>27952.125223398889</c:v>
                </c:pt>
                <c:pt idx="1889">
                  <c:v>27485.135146720037</c:v>
                </c:pt>
                <c:pt idx="1890">
                  <c:v>26986.544602863891</c:v>
                </c:pt>
                <c:pt idx="1891">
                  <c:v>26426.959078228287</c:v>
                </c:pt>
                <c:pt idx="1892">
                  <c:v>25904.905584350025</c:v>
                </c:pt>
                <c:pt idx="1893">
                  <c:v>25466.999002904191</c:v>
                </c:pt>
                <c:pt idx="1894">
                  <c:v>25032.39962787916</c:v>
                </c:pt>
                <c:pt idx="1895">
                  <c:v>24548.240111040457</c:v>
                </c:pt>
                <c:pt idx="1896">
                  <c:v>24133.547552203974</c:v>
                </c:pt>
                <c:pt idx="1897">
                  <c:v>23824.82021775706</c:v>
                </c:pt>
                <c:pt idx="1898">
                  <c:v>23460.021220308427</c:v>
                </c:pt>
                <c:pt idx="1899">
                  <c:v>23288.559370386462</c:v>
                </c:pt>
                <c:pt idx="1900">
                  <c:v>23094.671555371413</c:v>
                </c:pt>
                <c:pt idx="1901">
                  <c:v>22954.788274017526</c:v>
                </c:pt>
                <c:pt idx="1902">
                  <c:v>22820.452148997818</c:v>
                </c:pt>
                <c:pt idx="1903">
                  <c:v>22705.950896796236</c:v>
                </c:pt>
                <c:pt idx="1904">
                  <c:v>22620.74759729546</c:v>
                </c:pt>
                <c:pt idx="1905">
                  <c:v>22542.421794293688</c:v>
                </c:pt>
                <c:pt idx="1906">
                  <c:v>22445.94104847324</c:v>
                </c:pt>
                <c:pt idx="1907">
                  <c:v>22259.230501423048</c:v>
                </c:pt>
                <c:pt idx="1908">
                  <c:v>22104.420679190378</c:v>
                </c:pt>
                <c:pt idx="1909">
                  <c:v>22037.022551831215</c:v>
                </c:pt>
                <c:pt idx="1910">
                  <c:v>21889.84211086962</c:v>
                </c:pt>
                <c:pt idx="1911">
                  <c:v>21833.743360898829</c:v>
                </c:pt>
                <c:pt idx="1912">
                  <c:v>21557.80103221245</c:v>
                </c:pt>
                <c:pt idx="1913">
                  <c:v>21409.614127395336</c:v>
                </c:pt>
                <c:pt idx="1914">
                  <c:v>21155.165740508965</c:v>
                </c:pt>
                <c:pt idx="1915">
                  <c:v>20746.178270405751</c:v>
                </c:pt>
                <c:pt idx="1916">
                  <c:v>20415.603091455647</c:v>
                </c:pt>
                <c:pt idx="1917">
                  <c:v>20109.956568500122</c:v>
                </c:pt>
                <c:pt idx="1918">
                  <c:v>19811.217272561273</c:v>
                </c:pt>
                <c:pt idx="1919">
                  <c:v>19464.871687882667</c:v>
                </c:pt>
                <c:pt idx="1920">
                  <c:v>19185.328686974575</c:v>
                </c:pt>
                <c:pt idx="1921">
                  <c:v>18855.965764267905</c:v>
                </c:pt>
                <c:pt idx="1922">
                  <c:v>18481.102687522176</c:v>
                </c:pt>
                <c:pt idx="1923">
                  <c:v>18122.51208021172</c:v>
                </c:pt>
                <c:pt idx="1924">
                  <c:v>17860.289432820151</c:v>
                </c:pt>
                <c:pt idx="1925">
                  <c:v>17574.86414295849</c:v>
                </c:pt>
                <c:pt idx="1926">
                  <c:v>17283.970316411975</c:v>
                </c:pt>
                <c:pt idx="1927">
                  <c:v>17031.035739600131</c:v>
                </c:pt>
                <c:pt idx="1928">
                  <c:v>16825.51698334379</c:v>
                </c:pt>
                <c:pt idx="1929">
                  <c:v>16598.278040753245</c:v>
                </c:pt>
                <c:pt idx="1930">
                  <c:v>16424.211334891395</c:v>
                </c:pt>
                <c:pt idx="1931">
                  <c:v>16260.050635147079</c:v>
                </c:pt>
                <c:pt idx="1932">
                  <c:v>16098.3765058463</c:v>
                </c:pt>
                <c:pt idx="1933">
                  <c:v>15936.051691731675</c:v>
                </c:pt>
                <c:pt idx="1934">
                  <c:v>15903.661543496073</c:v>
                </c:pt>
                <c:pt idx="1935">
                  <c:v>15797.029072935542</c:v>
                </c:pt>
                <c:pt idx="1936">
                  <c:v>15708.19458821298</c:v>
                </c:pt>
                <c:pt idx="1937">
                  <c:v>15592.005277172335</c:v>
                </c:pt>
                <c:pt idx="1938">
                  <c:v>15478.49827322107</c:v>
                </c:pt>
                <c:pt idx="1939">
                  <c:v>15438.739729316867</c:v>
                </c:pt>
                <c:pt idx="1940">
                  <c:v>15340.232078417619</c:v>
                </c:pt>
                <c:pt idx="1941">
                  <c:v>15180.335298597218</c:v>
                </c:pt>
                <c:pt idx="1942">
                  <c:v>14987.635982984017</c:v>
                </c:pt>
                <c:pt idx="1943">
                  <c:v>14843.214105540857</c:v>
                </c:pt>
                <c:pt idx="1944">
                  <c:v>14649.928542308257</c:v>
                </c:pt>
                <c:pt idx="1945">
                  <c:v>14388.422083887019</c:v>
                </c:pt>
                <c:pt idx="1946">
                  <c:v>14177.631257457666</c:v>
                </c:pt>
                <c:pt idx="1947">
                  <c:v>13916.291049858461</c:v>
                </c:pt>
                <c:pt idx="1948">
                  <c:v>13719.544271385264</c:v>
                </c:pt>
                <c:pt idx="1949">
                  <c:v>13497.001464874502</c:v>
                </c:pt>
                <c:pt idx="1950">
                  <c:v>13221.244191641765</c:v>
                </c:pt>
                <c:pt idx="1951">
                  <c:v>13067.751147442756</c:v>
                </c:pt>
                <c:pt idx="1952">
                  <c:v>12856.724577430226</c:v>
                </c:pt>
                <c:pt idx="1953">
                  <c:v>12656.882637366318</c:v>
                </c:pt>
                <c:pt idx="1954">
                  <c:v>12530.194667133557</c:v>
                </c:pt>
                <c:pt idx="1955">
                  <c:v>12366.477536996257</c:v>
                </c:pt>
                <c:pt idx="1956">
                  <c:v>12235.152223848059</c:v>
                </c:pt>
                <c:pt idx="1957">
                  <c:v>12096.733614422608</c:v>
                </c:pt>
                <c:pt idx="1958">
                  <c:v>12019.178408559113</c:v>
                </c:pt>
                <c:pt idx="1959">
                  <c:v>11886.778447756871</c:v>
                </c:pt>
                <c:pt idx="1960">
                  <c:v>11823.037326305739</c:v>
                </c:pt>
                <c:pt idx="1961">
                  <c:v>11770.995951092778</c:v>
                </c:pt>
                <c:pt idx="1962">
                  <c:v>11713.367869449494</c:v>
                </c:pt>
                <c:pt idx="1963">
                  <c:v>11658.095097840498</c:v>
                </c:pt>
                <c:pt idx="1964">
                  <c:v>11578.902781069793</c:v>
                </c:pt>
                <c:pt idx="1965">
                  <c:v>11594.684080743051</c:v>
                </c:pt>
                <c:pt idx="1966">
                  <c:v>11485.920998796229</c:v>
                </c:pt>
                <c:pt idx="1967">
                  <c:v>11466.905201375479</c:v>
                </c:pt>
                <c:pt idx="1968">
                  <c:v>11290.12320786998</c:v>
                </c:pt>
                <c:pt idx="1969">
                  <c:v>11231.635374371601</c:v>
                </c:pt>
                <c:pt idx="1970">
                  <c:v>11099.893921586425</c:v>
                </c:pt>
                <c:pt idx="1971">
                  <c:v>10932.052520869303</c:v>
                </c:pt>
                <c:pt idx="1972">
                  <c:v>10800.442990630147</c:v>
                </c:pt>
                <c:pt idx="1973">
                  <c:v>10588.285547236688</c:v>
                </c:pt>
                <c:pt idx="1974">
                  <c:v>10409.177544226819</c:v>
                </c:pt>
                <c:pt idx="1975">
                  <c:v>10201.964098825762</c:v>
                </c:pt>
                <c:pt idx="1976">
                  <c:v>10010.892530050283</c:v>
                </c:pt>
                <c:pt idx="1977">
                  <c:v>9872.5073621961401</c:v>
                </c:pt>
                <c:pt idx="1978">
                  <c:v>9673.8318531335208</c:v>
                </c:pt>
                <c:pt idx="1979">
                  <c:v>9580.6499598107348</c:v>
                </c:pt>
                <c:pt idx="1980">
                  <c:v>9468.4857014053505</c:v>
                </c:pt>
                <c:pt idx="1981">
                  <c:v>9270.7426553414953</c:v>
                </c:pt>
                <c:pt idx="1982">
                  <c:v>9211.6723578432029</c:v>
                </c:pt>
                <c:pt idx="1983">
                  <c:v>9063.9137380020602</c:v>
                </c:pt>
                <c:pt idx="1984">
                  <c:v>8965.4536060695409</c:v>
                </c:pt>
                <c:pt idx="1985">
                  <c:v>8905.8439152471019</c:v>
                </c:pt>
                <c:pt idx="1986">
                  <c:v>8823.1427765303088</c:v>
                </c:pt>
                <c:pt idx="1987">
                  <c:v>8740.3453332287481</c:v>
                </c:pt>
                <c:pt idx="1988">
                  <c:v>8690.8483695392388</c:v>
                </c:pt>
                <c:pt idx="1989">
                  <c:v>8666.4249995020255</c:v>
                </c:pt>
                <c:pt idx="1990">
                  <c:v>8611.0531549529042</c:v>
                </c:pt>
                <c:pt idx="1991">
                  <c:v>8573.3126089199377</c:v>
                </c:pt>
                <c:pt idx="1992">
                  <c:v>8536.35519026779</c:v>
                </c:pt>
                <c:pt idx="1993">
                  <c:v>8123.9908665364619</c:v>
                </c:pt>
                <c:pt idx="1994">
                  <c:v>8472.6468256322933</c:v>
                </c:pt>
                <c:pt idx="1995">
                  <c:v>8351.6778599244171</c:v>
                </c:pt>
                <c:pt idx="1996">
                  <c:v>8294.6332252100783</c:v>
                </c:pt>
                <c:pt idx="1997">
                  <c:v>8154.8160513371458</c:v>
                </c:pt>
                <c:pt idx="1998">
                  <c:v>8048.0947688589222</c:v>
                </c:pt>
                <c:pt idx="1999">
                  <c:v>7938.2328685586053</c:v>
                </c:pt>
                <c:pt idx="2000">
                  <c:v>7772.8086573979208</c:v>
                </c:pt>
                <c:pt idx="2001">
                  <c:v>7593.8664409174307</c:v>
                </c:pt>
                <c:pt idx="2002">
                  <c:v>7412.5900341127499</c:v>
                </c:pt>
                <c:pt idx="2003">
                  <c:v>7261.9567596951701</c:v>
                </c:pt>
                <c:pt idx="2004">
                  <c:v>7152.7095748125466</c:v>
                </c:pt>
                <c:pt idx="2005">
                  <c:v>6952.6104357291042</c:v>
                </c:pt>
                <c:pt idx="2006">
                  <c:v>6877.64503470421</c:v>
                </c:pt>
                <c:pt idx="2007">
                  <c:v>6743.2071719762434</c:v>
                </c:pt>
                <c:pt idx="2008">
                  <c:v>6660.8101215948354</c:v>
                </c:pt>
                <c:pt idx="2009">
                  <c:v>6535.8289191074018</c:v>
                </c:pt>
                <c:pt idx="2010">
                  <c:v>6428.8004105590508</c:v>
                </c:pt>
                <c:pt idx="2011">
                  <c:v>6365.2733176948459</c:v>
                </c:pt>
                <c:pt idx="2012">
                  <c:v>6317.2502009181208</c:v>
                </c:pt>
                <c:pt idx="2013">
                  <c:v>6240.1847769949482</c:v>
                </c:pt>
                <c:pt idx="2014">
                  <c:v>6169.2085862231634</c:v>
                </c:pt>
                <c:pt idx="2015">
                  <c:v>6142.8111139543325</c:v>
                </c:pt>
                <c:pt idx="2016">
                  <c:v>6074.4977408646755</c:v>
                </c:pt>
                <c:pt idx="2017">
                  <c:v>6006.3184027473408</c:v>
                </c:pt>
                <c:pt idx="2018">
                  <c:v>5940.3355334251455</c:v>
                </c:pt>
                <c:pt idx="2019">
                  <c:v>5874.1372883237318</c:v>
                </c:pt>
                <c:pt idx="2020">
                  <c:v>5846.4107829179966</c:v>
                </c:pt>
                <c:pt idx="2021">
                  <c:v>5789.4113889119244</c:v>
                </c:pt>
                <c:pt idx="2022">
                  <c:v>5683.846786269517</c:v>
                </c:pt>
                <c:pt idx="2023">
                  <c:v>5600.4708934163255</c:v>
                </c:pt>
                <c:pt idx="2024">
                  <c:v>5416.7584563524915</c:v>
                </c:pt>
                <c:pt idx="2025">
                  <c:v>5270.9529379317801</c:v>
                </c:pt>
                <c:pt idx="2026">
                  <c:v>5131.2537360604802</c:v>
                </c:pt>
                <c:pt idx="2027">
                  <c:v>4966.9439036976873</c:v>
                </c:pt>
                <c:pt idx="2028">
                  <c:v>4852.6438932887731</c:v>
                </c:pt>
                <c:pt idx="2029">
                  <c:v>4749.520567903106</c:v>
                </c:pt>
                <c:pt idx="2030">
                  <c:v>4651.7530488961193</c:v>
                </c:pt>
                <c:pt idx="2031">
                  <c:v>4636.1209665052129</c:v>
                </c:pt>
                <c:pt idx="2032">
                  <c:v>4500.7546180373301</c:v>
                </c:pt>
                <c:pt idx="2033">
                  <c:v>4406.3287144843671</c:v>
                </c:pt>
                <c:pt idx="2034">
                  <c:v>4360.0139093443195</c:v>
                </c:pt>
                <c:pt idx="2035">
                  <c:v>4335.2042291753996</c:v>
                </c:pt>
                <c:pt idx="2036">
                  <c:v>4309.1899598438104</c:v>
                </c:pt>
                <c:pt idx="2037">
                  <c:v>4256.6032768093828</c:v>
                </c:pt>
                <c:pt idx="2038">
                  <c:v>4199.7943489337167</c:v>
                </c:pt>
                <c:pt idx="2039">
                  <c:v>4122.3997980964568</c:v>
                </c:pt>
                <c:pt idx="2040">
                  <c:v>4012.5736447928266</c:v>
                </c:pt>
                <c:pt idx="2041">
                  <c:v>3912.3768379953099</c:v>
                </c:pt>
                <c:pt idx="2042">
                  <c:v>3781.535628089428</c:v>
                </c:pt>
                <c:pt idx="2043">
                  <c:v>3645.7229963124023</c:v>
                </c:pt>
                <c:pt idx="2044">
                  <c:v>3542.6674434768333</c:v>
                </c:pt>
                <c:pt idx="2045">
                  <c:v>3445.3474054257758</c:v>
                </c:pt>
                <c:pt idx="2046">
                  <c:v>3363.8453103875599</c:v>
                </c:pt>
                <c:pt idx="2047">
                  <c:v>3328.0076250134171</c:v>
                </c:pt>
                <c:pt idx="2048">
                  <c:v>3269.5922750502973</c:v>
                </c:pt>
                <c:pt idx="2049">
                  <c:v>3236.0711408274419</c:v>
                </c:pt>
                <c:pt idx="2050">
                  <c:v>3215.3659557396973</c:v>
                </c:pt>
                <c:pt idx="2051">
                  <c:v>3187.7557194455139</c:v>
                </c:pt>
                <c:pt idx="2052">
                  <c:v>3108.3860960430861</c:v>
                </c:pt>
                <c:pt idx="2053">
                  <c:v>2952.8528948324324</c:v>
                </c:pt>
                <c:pt idx="2054">
                  <c:v>2772.8446604668097</c:v>
                </c:pt>
                <c:pt idx="2055">
                  <c:v>2598.7030078505454</c:v>
                </c:pt>
                <c:pt idx="2056">
                  <c:v>2450.6660067800271</c:v>
                </c:pt>
                <c:pt idx="2057">
                  <c:v>2356.3426177230403</c:v>
                </c:pt>
                <c:pt idx="2058">
                  <c:v>2333.8685928201376</c:v>
                </c:pt>
                <c:pt idx="2059">
                  <c:v>2247.6354120462352</c:v>
                </c:pt>
                <c:pt idx="2060">
                  <c:v>1884.371854424121</c:v>
                </c:pt>
                <c:pt idx="2061">
                  <c:v>1648.8782033477517</c:v>
                </c:pt>
                <c:pt idx="2062">
                  <c:v>1404.4844016284851</c:v>
                </c:pt>
                <c:pt idx="2063">
                  <c:v>1325.3102529589421</c:v>
                </c:pt>
                <c:pt idx="2064">
                  <c:v>-306.55914949630915</c:v>
                </c:pt>
                <c:pt idx="2065">
                  <c:v>-267.51236788263554</c:v>
                </c:pt>
                <c:pt idx="2066">
                  <c:v>-272.26112873027137</c:v>
                </c:pt>
                <c:pt idx="2067">
                  <c:v>-272.24117600553467</c:v>
                </c:pt>
              </c:numCache>
            </c:numRef>
          </c:yVal>
          <c:smooth val="0"/>
        </c:ser>
        <c:ser>
          <c:idx val="0"/>
          <c:order val="0"/>
          <c:tx>
            <c:strRef>
              <c:f>data!$X$6</c:f>
              <c:strCache>
                <c:ptCount val="1"/>
                <c:pt idx="0">
                  <c:v>FEL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data!$A$7:$A$2054</c:f>
              <c:numCache>
                <c:formatCode>General</c:formatCode>
                <c:ptCount val="204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</c:numCache>
            </c:numRef>
          </c:xVal>
          <c:yVal>
            <c:numRef>
              <c:f>data!$X$7:$X$2054</c:f>
              <c:numCache>
                <c:formatCode>General</c:formatCode>
                <c:ptCount val="2048"/>
                <c:pt idx="0">
                  <c:v>0.6584397404624972</c:v>
                </c:pt>
                <c:pt idx="1">
                  <c:v>0.39905433042067401</c:v>
                </c:pt>
                <c:pt idx="2">
                  <c:v>3.9905425035258436E-2</c:v>
                </c:pt>
                <c:pt idx="3">
                  <c:v>0.6584397404624972</c:v>
                </c:pt>
                <c:pt idx="4">
                  <c:v>30.308646111609974</c:v>
                </c:pt>
                <c:pt idx="5">
                  <c:v>88.553646109900967</c:v>
                </c:pt>
                <c:pt idx="6">
                  <c:v>164.61984309522583</c:v>
                </c:pt>
                <c:pt idx="7">
                  <c:v>219.1160657323577</c:v>
                </c:pt>
                <c:pt idx="8">
                  <c:v>232.60545457130587</c:v>
                </c:pt>
                <c:pt idx="9">
                  <c:v>233.3038697238639</c:v>
                </c:pt>
                <c:pt idx="10">
                  <c:v>236.23721336624547</c:v>
                </c:pt>
                <c:pt idx="11">
                  <c:v>235.97780202424275</c:v>
                </c:pt>
                <c:pt idx="12">
                  <c:v>246.35425527654803</c:v>
                </c:pt>
                <c:pt idx="13">
                  <c:v>241.32566653607529</c:v>
                </c:pt>
                <c:pt idx="14">
                  <c:v>228.015869341957</c:v>
                </c:pt>
                <c:pt idx="15">
                  <c:v>238.39232296586158</c:v>
                </c:pt>
                <c:pt idx="16">
                  <c:v>234.60092643729794</c:v>
                </c:pt>
                <c:pt idx="17">
                  <c:v>230.90930349306552</c:v>
                </c:pt>
                <c:pt idx="18">
                  <c:v>234.4013792505919</c:v>
                </c:pt>
                <c:pt idx="19">
                  <c:v>224.86302395513687</c:v>
                </c:pt>
                <c:pt idx="20">
                  <c:v>233.84264712779992</c:v>
                </c:pt>
                <c:pt idx="21">
                  <c:v>227.97595990590892</c:v>
                </c:pt>
                <c:pt idx="22">
                  <c:v>239.62951550109869</c:v>
                </c:pt>
                <c:pt idx="23">
                  <c:v>238.31250409224685</c:v>
                </c:pt>
                <c:pt idx="24">
                  <c:v>234.28165093856276</c:v>
                </c:pt>
                <c:pt idx="25">
                  <c:v>231.20862427066103</c:v>
                </c:pt>
                <c:pt idx="26">
                  <c:v>232.44581682231185</c:v>
                </c:pt>
                <c:pt idx="27">
                  <c:v>229.19319771244676</c:v>
                </c:pt>
                <c:pt idx="28">
                  <c:v>230.25079778415827</c:v>
                </c:pt>
                <c:pt idx="29">
                  <c:v>224.18456357457083</c:v>
                </c:pt>
                <c:pt idx="30">
                  <c:v>224.12469942372249</c:v>
                </c:pt>
                <c:pt idx="31">
                  <c:v>222.86755227108472</c:v>
                </c:pt>
                <c:pt idx="32">
                  <c:v>211.37363740077606</c:v>
                </c:pt>
                <c:pt idx="33">
                  <c:v>214.8457570601127</c:v>
                </c:pt>
                <c:pt idx="34">
                  <c:v>216.76140947712605</c:v>
                </c:pt>
                <c:pt idx="35">
                  <c:v>217.45982445078326</c:v>
                </c:pt>
                <c:pt idx="36">
                  <c:v>230.94921293005058</c:v>
                </c:pt>
                <c:pt idx="37">
                  <c:v>217.00086603780068</c:v>
                </c:pt>
                <c:pt idx="38">
                  <c:v>214.30697984096105</c:v>
                </c:pt>
                <c:pt idx="39">
                  <c:v>207.84165414648714</c:v>
                </c:pt>
                <c:pt idx="40">
                  <c:v>212.67069353903221</c:v>
                </c:pt>
                <c:pt idx="41">
                  <c:v>217.28023202753477</c:v>
                </c:pt>
                <c:pt idx="42">
                  <c:v>220.95189952898849</c:v>
                </c:pt>
                <c:pt idx="43">
                  <c:v>215.06525889314725</c:v>
                </c:pt>
                <c:pt idx="44">
                  <c:v>221.69022401381022</c:v>
                </c:pt>
                <c:pt idx="45">
                  <c:v>216.34236050037489</c:v>
                </c:pt>
                <c:pt idx="46">
                  <c:v>216.38226992648626</c:v>
                </c:pt>
                <c:pt idx="47">
                  <c:v>220.9718542446287</c:v>
                </c:pt>
                <c:pt idx="48">
                  <c:v>212.09200694556307</c:v>
                </c:pt>
                <c:pt idx="49">
                  <c:v>225.36189188682064</c:v>
                </c:pt>
                <c:pt idx="50">
                  <c:v>221.39090327521797</c:v>
                </c:pt>
                <c:pt idx="51">
                  <c:v>221.4308127069132</c:v>
                </c:pt>
                <c:pt idx="52">
                  <c:v>208.38043121424221</c:v>
                </c:pt>
                <c:pt idx="53">
                  <c:v>213.44892725503291</c:v>
                </c:pt>
                <c:pt idx="54">
                  <c:v>210.23621900094179</c:v>
                </c:pt>
                <c:pt idx="55">
                  <c:v>216.30245107431588</c:v>
                </c:pt>
                <c:pt idx="56">
                  <c:v>214.22716099458663</c:v>
                </c:pt>
                <c:pt idx="57">
                  <c:v>211.37363740077569</c:v>
                </c:pt>
                <c:pt idx="58">
                  <c:v>215.08521360532652</c:v>
                </c:pt>
                <c:pt idx="59">
                  <c:v>212.51105585670135</c:v>
                </c:pt>
                <c:pt idx="60">
                  <c:v>207.16319415642801</c:v>
                </c:pt>
                <c:pt idx="61">
                  <c:v>217.06073017825275</c:v>
                </c:pt>
                <c:pt idx="62">
                  <c:v>213.96774974551383</c:v>
                </c:pt>
                <c:pt idx="63">
                  <c:v>218.83669972757053</c:v>
                </c:pt>
                <c:pt idx="64">
                  <c:v>201.55592288234271</c:v>
                </c:pt>
                <c:pt idx="65">
                  <c:v>219.61493360330752</c:v>
                </c:pt>
                <c:pt idx="66">
                  <c:v>203.7110304806362</c:v>
                </c:pt>
                <c:pt idx="67">
                  <c:v>198.56271839816236</c:v>
                </c:pt>
                <c:pt idx="68">
                  <c:v>205.66659132404897</c:v>
                </c:pt>
                <c:pt idx="69">
                  <c:v>223.38637490189859</c:v>
                </c:pt>
                <c:pt idx="70">
                  <c:v>221.63035986593115</c:v>
                </c:pt>
                <c:pt idx="71">
                  <c:v>210.01671721121014</c:v>
                </c:pt>
                <c:pt idx="72">
                  <c:v>227.49704667467824</c:v>
                </c:pt>
                <c:pt idx="73">
                  <c:v>223.12696358583685</c:v>
                </c:pt>
                <c:pt idx="74">
                  <c:v>220.69248822652852</c:v>
                </c:pt>
                <c:pt idx="75">
                  <c:v>213.36910841126536</c:v>
                </c:pt>
                <c:pt idx="76">
                  <c:v>223.54601263549623</c:v>
                </c:pt>
                <c:pt idx="77">
                  <c:v>203.17225355366551</c:v>
                </c:pt>
                <c:pt idx="78">
                  <c:v>223.74555980316234</c:v>
                </c:pt>
                <c:pt idx="79">
                  <c:v>212.3115087552541</c:v>
                </c:pt>
                <c:pt idx="80">
                  <c:v>212.98996890678569</c:v>
                </c:pt>
                <c:pt idx="81">
                  <c:v>214.64620994067471</c:v>
                </c:pt>
                <c:pt idx="82">
                  <c:v>215.26480601557213</c:v>
                </c:pt>
                <c:pt idx="83">
                  <c:v>221.67026929784188</c:v>
                </c:pt>
                <c:pt idx="84">
                  <c:v>228.99365053010411</c:v>
                </c:pt>
                <c:pt idx="85">
                  <c:v>229.15328827595059</c:v>
                </c:pt>
                <c:pt idx="86">
                  <c:v>228.73423919358501</c:v>
                </c:pt>
                <c:pt idx="87">
                  <c:v>215.14507774194874</c:v>
                </c:pt>
                <c:pt idx="88">
                  <c:v>224.56370319805001</c:v>
                </c:pt>
                <c:pt idx="89">
                  <c:v>222.32877492939042</c:v>
                </c:pt>
                <c:pt idx="90">
                  <c:v>219.61493360330789</c:v>
                </c:pt>
                <c:pt idx="91">
                  <c:v>212.65073882868438</c:v>
                </c:pt>
                <c:pt idx="92">
                  <c:v>214.00765916828337</c:v>
                </c:pt>
                <c:pt idx="93">
                  <c:v>211.67295804176484</c:v>
                </c:pt>
                <c:pt idx="94">
                  <c:v>221.94963532220089</c:v>
                </c:pt>
                <c:pt idx="95">
                  <c:v>225.00270697561126</c:v>
                </c:pt>
                <c:pt idx="96">
                  <c:v>229.61224679644653</c:v>
                </c:pt>
                <c:pt idx="97">
                  <c:v>209.69744188468269</c:v>
                </c:pt>
                <c:pt idx="98">
                  <c:v>230.74966574521349</c:v>
                </c:pt>
                <c:pt idx="99">
                  <c:v>231.26848842623517</c:v>
                </c:pt>
                <c:pt idx="100">
                  <c:v>230.05125060018702</c:v>
                </c:pt>
                <c:pt idx="101">
                  <c:v>231.44808089306204</c:v>
                </c:pt>
                <c:pt idx="102">
                  <c:v>235.4190699024069</c:v>
                </c:pt>
                <c:pt idx="103">
                  <c:v>223.46619376863745</c:v>
                </c:pt>
                <c:pt idx="104">
                  <c:v>222.42854851073477</c:v>
                </c:pt>
                <c:pt idx="105">
                  <c:v>214.98544004457253</c:v>
                </c:pt>
                <c:pt idx="106">
                  <c:v>223.88524282096265</c:v>
                </c:pt>
                <c:pt idx="107">
                  <c:v>212.3115087552541</c:v>
                </c:pt>
                <c:pt idx="108">
                  <c:v>225.98048812737366</c:v>
                </c:pt>
                <c:pt idx="109">
                  <c:v>229.29297130374516</c:v>
                </c:pt>
                <c:pt idx="110">
                  <c:v>228.83401278448198</c:v>
                </c:pt>
                <c:pt idx="111">
                  <c:v>213.32919898947463</c:v>
                </c:pt>
                <c:pt idx="112">
                  <c:v>226.73876739734408</c:v>
                </c:pt>
                <c:pt idx="113">
                  <c:v>237.01544739085384</c:v>
                </c:pt>
                <c:pt idx="114">
                  <c:v>230.09116003695888</c:v>
                </c:pt>
                <c:pt idx="115">
                  <c:v>231.62767336003733</c:v>
                </c:pt>
                <c:pt idx="116">
                  <c:v>224.22447300850456</c:v>
                </c:pt>
                <c:pt idx="117">
                  <c:v>227.13786175296772</c:v>
                </c:pt>
                <c:pt idx="118">
                  <c:v>222.02945418661685</c:v>
                </c:pt>
                <c:pt idx="119">
                  <c:v>222.48841265964137</c:v>
                </c:pt>
                <c:pt idx="120">
                  <c:v>228.4149637033436</c:v>
                </c:pt>
                <c:pt idx="121">
                  <c:v>226.47935606727555</c:v>
                </c:pt>
                <c:pt idx="122">
                  <c:v>1481.2499327282708</c:v>
                </c:pt>
                <c:pt idx="123">
                  <c:v>212.89019535392291</c:v>
                </c:pt>
                <c:pt idx="124">
                  <c:v>238.17282106332402</c:v>
                </c:pt>
                <c:pt idx="125">
                  <c:v>229.9115675715712</c:v>
                </c:pt>
                <c:pt idx="126">
                  <c:v>235.37916046510674</c:v>
                </c:pt>
                <c:pt idx="127">
                  <c:v>230.15102419213849</c:v>
                </c:pt>
                <c:pt idx="128">
                  <c:v>229.85170341649282</c:v>
                </c:pt>
                <c:pt idx="129">
                  <c:v>239.78915324670669</c:v>
                </c:pt>
                <c:pt idx="130">
                  <c:v>236.97553795375288</c:v>
                </c:pt>
                <c:pt idx="131">
                  <c:v>238.19277578174933</c:v>
                </c:pt>
                <c:pt idx="132">
                  <c:v>225.88071453980953</c:v>
                </c:pt>
                <c:pt idx="133">
                  <c:v>227.09795231731687</c:v>
                </c:pt>
                <c:pt idx="134">
                  <c:v>227.57686554637294</c:v>
                </c:pt>
                <c:pt idx="135">
                  <c:v>249.14791550415171</c:v>
                </c:pt>
                <c:pt idx="136">
                  <c:v>236.85580964240987</c:v>
                </c:pt>
                <c:pt idx="137">
                  <c:v>241.10616463904162</c:v>
                </c:pt>
                <c:pt idx="138">
                  <c:v>238.63177958645224</c:v>
                </c:pt>
                <c:pt idx="139">
                  <c:v>242.68258734189385</c:v>
                </c:pt>
                <c:pt idx="140">
                  <c:v>247.21230807688465</c:v>
                </c:pt>
                <c:pt idx="141">
                  <c:v>246.05493452911082</c:v>
                </c:pt>
                <c:pt idx="142">
                  <c:v>239.09073810813101</c:v>
                </c:pt>
                <c:pt idx="143">
                  <c:v>238.23268521859177</c:v>
                </c:pt>
                <c:pt idx="144">
                  <c:v>232.86486591356265</c:v>
                </c:pt>
                <c:pt idx="145">
                  <c:v>234.30160565723466</c:v>
                </c:pt>
                <c:pt idx="146">
                  <c:v>225.42175603888299</c:v>
                </c:pt>
                <c:pt idx="147">
                  <c:v>241.58507786825703</c:v>
                </c:pt>
                <c:pt idx="148">
                  <c:v>223.00723528655581</c:v>
                </c:pt>
                <c:pt idx="149">
                  <c:v>244.23905529579088</c:v>
                </c:pt>
                <c:pt idx="150">
                  <c:v>241.58507786825703</c:v>
                </c:pt>
                <c:pt idx="151">
                  <c:v>244.45855718392511</c:v>
                </c:pt>
                <c:pt idx="152">
                  <c:v>242.34335714251162</c:v>
                </c:pt>
                <c:pt idx="153">
                  <c:v>253.498043229621</c:v>
                </c:pt>
                <c:pt idx="154">
                  <c:v>252.99917539503252</c:v>
                </c:pt>
                <c:pt idx="155">
                  <c:v>260.94115045531134</c:v>
                </c:pt>
                <c:pt idx="156">
                  <c:v>261.65951995850787</c:v>
                </c:pt>
                <c:pt idx="157">
                  <c:v>251.94157556436463</c:v>
                </c:pt>
                <c:pt idx="158">
                  <c:v>257.04998201126131</c:v>
                </c:pt>
                <c:pt idx="159">
                  <c:v>261.34024462598865</c:v>
                </c:pt>
                <c:pt idx="160">
                  <c:v>253.31845080992798</c:v>
                </c:pt>
                <c:pt idx="161">
                  <c:v>254.65541658000535</c:v>
                </c:pt>
                <c:pt idx="162">
                  <c:v>243.0816816922173</c:v>
                </c:pt>
                <c:pt idx="163">
                  <c:v>244.45855718392511</c:v>
                </c:pt>
                <c:pt idx="164">
                  <c:v>246.03497981255899</c:v>
                </c:pt>
                <c:pt idx="165">
                  <c:v>246.61366658970155</c:v>
                </c:pt>
                <c:pt idx="166">
                  <c:v>258.68626828896788</c:v>
                </c:pt>
                <c:pt idx="167">
                  <c:v>264.43322425451237</c:v>
                </c:pt>
                <c:pt idx="168">
                  <c:v>271.23777812172182</c:v>
                </c:pt>
                <c:pt idx="169">
                  <c:v>283.19064045883533</c:v>
                </c:pt>
                <c:pt idx="170">
                  <c:v>283.31036859387706</c:v>
                </c:pt>
                <c:pt idx="171">
                  <c:v>286.72262013208723</c:v>
                </c:pt>
                <c:pt idx="172">
                  <c:v>277.78291894444874</c:v>
                </c:pt>
                <c:pt idx="173">
                  <c:v>269.60149261617647</c:v>
                </c:pt>
                <c:pt idx="174">
                  <c:v>266.12937422075265</c:v>
                </c:pt>
                <c:pt idx="175">
                  <c:v>266.46860420049501</c:v>
                </c:pt>
                <c:pt idx="176">
                  <c:v>272.77429001453146</c:v>
                </c:pt>
                <c:pt idx="177">
                  <c:v>271.75660033094852</c:v>
                </c:pt>
                <c:pt idx="178">
                  <c:v>260.72164865907808</c:v>
                </c:pt>
                <c:pt idx="179">
                  <c:v>272.23551312894955</c:v>
                </c:pt>
                <c:pt idx="180">
                  <c:v>266.42869479135061</c:v>
                </c:pt>
                <c:pt idx="181">
                  <c:v>251.72207370918025</c:v>
                </c:pt>
                <c:pt idx="182">
                  <c:v>283.29041390475402</c:v>
                </c:pt>
                <c:pt idx="183">
                  <c:v>284.88678897007856</c:v>
                </c:pt>
                <c:pt idx="184">
                  <c:v>296.40064012990433</c:v>
                </c:pt>
                <c:pt idx="185">
                  <c:v>285.94438737835236</c:v>
                </c:pt>
                <c:pt idx="186">
                  <c:v>281.79381216291534</c:v>
                </c:pt>
                <c:pt idx="187">
                  <c:v>288.63826985155509</c:v>
                </c:pt>
                <c:pt idx="188">
                  <c:v>290.25459915050988</c:v>
                </c:pt>
                <c:pt idx="189">
                  <c:v>290.81333023358729</c:v>
                </c:pt>
                <c:pt idx="190">
                  <c:v>283.25050452644746</c:v>
                </c:pt>
                <c:pt idx="191">
                  <c:v>278.10219405532513</c:v>
                </c:pt>
                <c:pt idx="192">
                  <c:v>288.1394027558199</c:v>
                </c:pt>
                <c:pt idx="193">
                  <c:v>282.67181853188788</c:v>
                </c:pt>
                <c:pt idx="194">
                  <c:v>290.05505233105282</c:v>
                </c:pt>
                <c:pt idx="195">
                  <c:v>283.56977955062411</c:v>
                </c:pt>
                <c:pt idx="196">
                  <c:v>277.06454992709786</c:v>
                </c:pt>
                <c:pt idx="197">
                  <c:v>291.27228789637263</c:v>
                </c:pt>
                <c:pt idx="198">
                  <c:v>298.01696874373692</c:v>
                </c:pt>
                <c:pt idx="199">
                  <c:v>306.13851895386432</c:v>
                </c:pt>
                <c:pt idx="200">
                  <c:v>300.33171070303518</c:v>
                </c:pt>
                <c:pt idx="201">
                  <c:v>299.27411312077061</c:v>
                </c:pt>
                <c:pt idx="202">
                  <c:v>294.58476460124126</c:v>
                </c:pt>
                <c:pt idx="203">
                  <c:v>302.62649769472733</c:v>
                </c:pt>
                <c:pt idx="204">
                  <c:v>294.76435669459084</c:v>
                </c:pt>
                <c:pt idx="205">
                  <c:v>300.53125740966351</c:v>
                </c:pt>
                <c:pt idx="206">
                  <c:v>296.87955232688455</c:v>
                </c:pt>
                <c:pt idx="207">
                  <c:v>298.61560893425377</c:v>
                </c:pt>
                <c:pt idx="208">
                  <c:v>307.31584410747485</c:v>
                </c:pt>
                <c:pt idx="209">
                  <c:v>312.70360229597458</c:v>
                </c:pt>
                <c:pt idx="210">
                  <c:v>331.86006312807359</c:v>
                </c:pt>
                <c:pt idx="211">
                  <c:v>333.71584427662162</c:v>
                </c:pt>
                <c:pt idx="212">
                  <c:v>333.3965701122055</c:v>
                </c:pt>
                <c:pt idx="213">
                  <c:v>335.53171599589342</c:v>
                </c:pt>
                <c:pt idx="214">
                  <c:v>337.26776903612011</c:v>
                </c:pt>
                <c:pt idx="215">
                  <c:v>341.9970162984074</c:v>
                </c:pt>
                <c:pt idx="216">
                  <c:v>334.41425649454521</c:v>
                </c:pt>
                <c:pt idx="217">
                  <c:v>336.36981058414153</c:v>
                </c:pt>
                <c:pt idx="218">
                  <c:v>328.92673129473684</c:v>
                </c:pt>
                <c:pt idx="219">
                  <c:v>326.6918115153872</c:v>
                </c:pt>
                <c:pt idx="220">
                  <c:v>328.6074570559274</c:v>
                </c:pt>
                <c:pt idx="221">
                  <c:v>326.01335367509739</c:v>
                </c:pt>
                <c:pt idx="222">
                  <c:v>335.85099012854067</c:v>
                </c:pt>
                <c:pt idx="223">
                  <c:v>348.04326779245764</c:v>
                </c:pt>
                <c:pt idx="224">
                  <c:v>358.20016924756146</c:v>
                </c:pt>
                <c:pt idx="225">
                  <c:v>371.82917057847584</c:v>
                </c:pt>
                <c:pt idx="226">
                  <c:v>369.65411785527965</c:v>
                </c:pt>
                <c:pt idx="227">
                  <c:v>374.30354243310029</c:v>
                </c:pt>
                <c:pt idx="228">
                  <c:v>370.09311932643919</c:v>
                </c:pt>
                <c:pt idx="229">
                  <c:v>377.77564482286243</c:v>
                </c:pt>
                <c:pt idx="230">
                  <c:v>380.98833725866831</c:v>
                </c:pt>
                <c:pt idx="231">
                  <c:v>380.19015280018732</c:v>
                </c:pt>
                <c:pt idx="232">
                  <c:v>384.4604396971211</c:v>
                </c:pt>
                <c:pt idx="233">
                  <c:v>384.0014836221647</c:v>
                </c:pt>
                <c:pt idx="234">
                  <c:v>369.55434479333638</c:v>
                </c:pt>
                <c:pt idx="235">
                  <c:v>380.98833725866797</c:v>
                </c:pt>
                <c:pt idx="236">
                  <c:v>378.69355694558197</c:v>
                </c:pt>
                <c:pt idx="237">
                  <c:v>393.97879031790995</c:v>
                </c:pt>
                <c:pt idx="238">
                  <c:v>380.17019818875565</c:v>
                </c:pt>
                <c:pt idx="239">
                  <c:v>385.35839724136258</c:v>
                </c:pt>
                <c:pt idx="240">
                  <c:v>404.13569126513232</c:v>
                </c:pt>
                <c:pt idx="241">
                  <c:v>415.92887704310431</c:v>
                </c:pt>
                <c:pt idx="242">
                  <c:v>429.63771985534311</c:v>
                </c:pt>
                <c:pt idx="243">
                  <c:v>430.03681306404053</c:v>
                </c:pt>
                <c:pt idx="244">
                  <c:v>443.82549467854778</c:v>
                </c:pt>
                <c:pt idx="245">
                  <c:v>447.31756703988526</c:v>
                </c:pt>
                <c:pt idx="246">
                  <c:v>440.67265366851706</c:v>
                </c:pt>
                <c:pt idx="247">
                  <c:v>436.8613096221377</c:v>
                </c:pt>
                <c:pt idx="248">
                  <c:v>440.51301618437321</c:v>
                </c:pt>
                <c:pt idx="249">
                  <c:v>432.9102846641058</c:v>
                </c:pt>
                <c:pt idx="250">
                  <c:v>434.38693014444152</c:v>
                </c:pt>
                <c:pt idx="251">
                  <c:v>438.37786514966854</c:v>
                </c:pt>
                <c:pt idx="252">
                  <c:v>438.15836367415972</c:v>
                </c:pt>
                <c:pt idx="253">
                  <c:v>448.31530232907653</c:v>
                </c:pt>
                <c:pt idx="254">
                  <c:v>452.96475081546566</c:v>
                </c:pt>
                <c:pt idx="255">
                  <c:v>462.243704031069</c:v>
                </c:pt>
                <c:pt idx="256">
                  <c:v>469.70678799304551</c:v>
                </c:pt>
                <c:pt idx="257">
                  <c:v>479.30505017785987</c:v>
                </c:pt>
                <c:pt idx="258">
                  <c:v>488.56410214484839</c:v>
                </c:pt>
                <c:pt idx="259">
                  <c:v>497.70344835610558</c:v>
                </c:pt>
                <c:pt idx="260">
                  <c:v>503.7697534336728</c:v>
                </c:pt>
                <c:pt idx="261">
                  <c:v>501.21551827310753</c:v>
                </c:pt>
                <c:pt idx="262">
                  <c:v>507.00246042627481</c:v>
                </c:pt>
                <c:pt idx="263">
                  <c:v>507.98025521999682</c:v>
                </c:pt>
                <c:pt idx="264">
                  <c:v>509.0179153652561</c:v>
                </c:pt>
                <c:pt idx="265">
                  <c:v>506.82286550007035</c:v>
                </c:pt>
                <c:pt idx="266">
                  <c:v>493.39318594514344</c:v>
                </c:pt>
                <c:pt idx="267">
                  <c:v>517.95777276908939</c:v>
                </c:pt>
                <c:pt idx="268">
                  <c:v>524.04407712757666</c:v>
                </c:pt>
                <c:pt idx="269">
                  <c:v>518.35687424582818</c:v>
                </c:pt>
                <c:pt idx="270">
                  <c:v>526.43869279946057</c:v>
                </c:pt>
                <c:pt idx="271">
                  <c:v>527.59609123495454</c:v>
                </c:pt>
                <c:pt idx="272">
                  <c:v>533.60259930096095</c:v>
                </c:pt>
                <c:pt idx="273">
                  <c:v>549.58677704969864</c:v>
                </c:pt>
                <c:pt idx="274">
                  <c:v>551.2031616509073</c:v>
                </c:pt>
                <c:pt idx="275">
                  <c:v>565.99015353980349</c:v>
                </c:pt>
                <c:pt idx="276">
                  <c:v>582.91253892962709</c:v>
                </c:pt>
                <c:pt idx="277">
                  <c:v>591.05450852721549</c:v>
                </c:pt>
                <c:pt idx="278">
                  <c:v>595.28515826860735</c:v>
                </c:pt>
                <c:pt idx="279">
                  <c:v>604.70438843861405</c:v>
                </c:pt>
                <c:pt idx="280">
                  <c:v>621.90663916845665</c:v>
                </c:pt>
                <c:pt idx="281">
                  <c:v>624.64066264174846</c:v>
                </c:pt>
                <c:pt idx="282">
                  <c:v>632.36381621688702</c:v>
                </c:pt>
                <c:pt idx="283">
                  <c:v>624.82027025402635</c:v>
                </c:pt>
                <c:pt idx="284">
                  <c:v>624.42114226558613</c:v>
                </c:pt>
                <c:pt idx="285">
                  <c:v>605.16337808660944</c:v>
                </c:pt>
                <c:pt idx="286">
                  <c:v>591.51349348889221</c:v>
                </c:pt>
                <c:pt idx="287">
                  <c:v>615.30110549232108</c:v>
                </c:pt>
                <c:pt idx="288">
                  <c:v>620.31013213259359</c:v>
                </c:pt>
                <c:pt idx="289">
                  <c:v>634.63886415492698</c:v>
                </c:pt>
                <c:pt idx="290">
                  <c:v>667.767341147352</c:v>
                </c:pt>
                <c:pt idx="291">
                  <c:v>702.29412743925593</c:v>
                </c:pt>
                <c:pt idx="292">
                  <c:v>716.38469463821843</c:v>
                </c:pt>
                <c:pt idx="293">
                  <c:v>730.83480679053775</c:v>
                </c:pt>
                <c:pt idx="294">
                  <c:v>755.00553696970212</c:v>
                </c:pt>
                <c:pt idx="295">
                  <c:v>752.3109824018735</c:v>
                </c:pt>
                <c:pt idx="296">
                  <c:v>763.34875459048806</c:v>
                </c:pt>
                <c:pt idx="297">
                  <c:v>760.41464288806537</c:v>
                </c:pt>
                <c:pt idx="298">
                  <c:v>743.86812262275885</c:v>
                </c:pt>
                <c:pt idx="299">
                  <c:v>747.62049031866366</c:v>
                </c:pt>
                <c:pt idx="300">
                  <c:v>744.14755347305334</c:v>
                </c:pt>
                <c:pt idx="301">
                  <c:v>716.08531708939017</c:v>
                </c:pt>
                <c:pt idx="302">
                  <c:v>701.1764736881247</c:v>
                </c:pt>
                <c:pt idx="303">
                  <c:v>693.87184876008541</c:v>
                </c:pt>
                <c:pt idx="304">
                  <c:v>737.66079806765958</c:v>
                </c:pt>
                <c:pt idx="305">
                  <c:v>778.25906819731097</c:v>
                </c:pt>
                <c:pt idx="306">
                  <c:v>823.13230570179348</c:v>
                </c:pt>
                <c:pt idx="307">
                  <c:v>874.61820020007247</c:v>
                </c:pt>
                <c:pt idx="308">
                  <c:v>888.55385522751453</c:v>
                </c:pt>
                <c:pt idx="309">
                  <c:v>903.4484103045238</c:v>
                </c:pt>
                <c:pt idx="310">
                  <c:v>934.5572963793669</c:v>
                </c:pt>
                <c:pt idx="311">
                  <c:v>945.95928722104634</c:v>
                </c:pt>
                <c:pt idx="312">
                  <c:v>984.48153162857739</c:v>
                </c:pt>
                <c:pt idx="313">
                  <c:v>979.56862195390204</c:v>
                </c:pt>
                <c:pt idx="314">
                  <c:v>956.16351547298359</c:v>
                </c:pt>
                <c:pt idx="315">
                  <c:v>952.78869492562114</c:v>
                </c:pt>
                <c:pt idx="316">
                  <c:v>943.92247473580301</c:v>
                </c:pt>
                <c:pt idx="317">
                  <c:v>943.56303858248214</c:v>
                </c:pt>
                <c:pt idx="318">
                  <c:v>942.52466973108039</c:v>
                </c:pt>
                <c:pt idx="319">
                  <c:v>929.68511328901832</c:v>
                </c:pt>
                <c:pt idx="320">
                  <c:v>945.81950555743913</c:v>
                </c:pt>
                <c:pt idx="321">
                  <c:v>947.33713832738533</c:v>
                </c:pt>
                <c:pt idx="322">
                  <c:v>961.29570936127413</c:v>
                </c:pt>
                <c:pt idx="323">
                  <c:v>948.93465433099084</c:v>
                </c:pt>
                <c:pt idx="324">
                  <c:v>964.87032307651657</c:v>
                </c:pt>
                <c:pt idx="325">
                  <c:v>979.72839007343111</c:v>
                </c:pt>
                <c:pt idx="326">
                  <c:v>985.65984345696722</c:v>
                </c:pt>
                <c:pt idx="327">
                  <c:v>992.47018102101856</c:v>
                </c:pt>
                <c:pt idx="328">
                  <c:v>993.02939484158719</c:v>
                </c:pt>
                <c:pt idx="329">
                  <c:v>997.7827569693012</c:v>
                </c:pt>
                <c:pt idx="330">
                  <c:v>1002.0968023807129</c:v>
                </c:pt>
                <c:pt idx="331">
                  <c:v>1000.7586422669714</c:v>
                </c:pt>
                <c:pt idx="332">
                  <c:v>1006.1712401348051</c:v>
                </c:pt>
                <c:pt idx="333">
                  <c:v>990.73263080996776</c:v>
                </c:pt>
                <c:pt idx="334">
                  <c:v>1006.670562627264</c:v>
                </c:pt>
                <c:pt idx="335">
                  <c:v>1009.3269735701834</c:v>
                </c:pt>
                <c:pt idx="336">
                  <c:v>1008.3682658966037</c:v>
                </c:pt>
                <c:pt idx="337">
                  <c:v>1027.6229654874483</c:v>
                </c:pt>
                <c:pt idx="338">
                  <c:v>1032.0373625851344</c:v>
                </c:pt>
                <c:pt idx="339">
                  <c:v>1041.7053555461157</c:v>
                </c:pt>
                <c:pt idx="340">
                  <c:v>1063.2399477716222</c:v>
                </c:pt>
                <c:pt idx="341">
                  <c:v>1069.4529695769154</c:v>
                </c:pt>
                <c:pt idx="342">
                  <c:v>1063.2599250773039</c:v>
                </c:pt>
                <c:pt idx="343">
                  <c:v>1070.9313328609574</c:v>
                </c:pt>
                <c:pt idx="344">
                  <c:v>1079.0624955155288</c:v>
                </c:pt>
                <c:pt idx="345">
                  <c:v>1079.6418765332251</c:v>
                </c:pt>
                <c:pt idx="346">
                  <c:v>1095.9650336541195</c:v>
                </c:pt>
                <c:pt idx="347">
                  <c:v>1114.9069665789177</c:v>
                </c:pt>
                <c:pt idx="348">
                  <c:v>1101.7193747283327</c:v>
                </c:pt>
                <c:pt idx="349">
                  <c:v>1113.2884469254973</c:v>
                </c:pt>
                <c:pt idx="350">
                  <c:v>1122.1804628054688</c:v>
                </c:pt>
                <c:pt idx="351">
                  <c:v>1131.1327958418128</c:v>
                </c:pt>
                <c:pt idx="352">
                  <c:v>1146.1807654531199</c:v>
                </c:pt>
                <c:pt idx="353">
                  <c:v>1151.2969244873348</c:v>
                </c:pt>
                <c:pt idx="354">
                  <c:v>1158.1120077581941</c:v>
                </c:pt>
                <c:pt idx="355">
                  <c:v>1188.4329690002521</c:v>
                </c:pt>
                <c:pt idx="356">
                  <c:v>1176.6797909694576</c:v>
                </c:pt>
                <c:pt idx="357">
                  <c:v>1213.0810298368503</c:v>
                </c:pt>
                <c:pt idx="358">
                  <c:v>1213.0010632808564</c:v>
                </c:pt>
                <c:pt idx="359">
                  <c:v>1226.2759929965816</c:v>
                </c:pt>
                <c:pt idx="360">
                  <c:v>1245.2504578059954</c:v>
                </c:pt>
                <c:pt idx="361">
                  <c:v>1252.7288414770169</c:v>
                </c:pt>
                <c:pt idx="362">
                  <c:v>1255.8882561469213</c:v>
                </c:pt>
                <c:pt idx="363">
                  <c:v>1277.245843881002</c:v>
                </c:pt>
                <c:pt idx="364">
                  <c:v>1302.3065312503209</c:v>
                </c:pt>
                <c:pt idx="365">
                  <c:v>1294.8059195204742</c:v>
                </c:pt>
                <c:pt idx="366">
                  <c:v>1323.1300882388541</c:v>
                </c:pt>
                <c:pt idx="367">
                  <c:v>1341.7556369135318</c:v>
                </c:pt>
                <c:pt idx="368">
                  <c:v>1346.03723482551</c:v>
                </c:pt>
                <c:pt idx="369">
                  <c:v>1351.0792730282328</c:v>
                </c:pt>
                <c:pt idx="370">
                  <c:v>1359.5630875841612</c:v>
                </c:pt>
                <c:pt idx="371">
                  <c:v>1377.3526764325416</c:v>
                </c:pt>
                <c:pt idx="372">
                  <c:v>1386.5184705457689</c:v>
                </c:pt>
                <c:pt idx="373">
                  <c:v>1412.5381539530272</c:v>
                </c:pt>
                <c:pt idx="374">
                  <c:v>1424.0484176568038</c:v>
                </c:pt>
                <c:pt idx="375">
                  <c:v>1446.1708905838011</c:v>
                </c:pt>
                <c:pt idx="376">
                  <c:v>1473.1232699139164</c:v>
                </c:pt>
                <c:pt idx="377">
                  <c:v>1487.68310250018</c:v>
                </c:pt>
                <c:pt idx="378">
                  <c:v>1518.5707610190357</c:v>
                </c:pt>
                <c:pt idx="379">
                  <c:v>1539.3872653565772</c:v>
                </c:pt>
                <c:pt idx="380">
                  <c:v>1560.2073982250283</c:v>
                </c:pt>
                <c:pt idx="381">
                  <c:v>1570.8092510829053</c:v>
                </c:pt>
                <c:pt idx="382">
                  <c:v>1580.3898324081051</c:v>
                </c:pt>
                <c:pt idx="383">
                  <c:v>1599.3529327642534</c:v>
                </c:pt>
                <c:pt idx="384">
                  <c:v>1602.4001544501373</c:v>
                </c:pt>
                <c:pt idx="385">
                  <c:v>1623.2718503610306</c:v>
                </c:pt>
                <c:pt idx="386">
                  <c:v>1645.0299465429737</c:v>
                </c:pt>
                <c:pt idx="387">
                  <c:v>1631.1924980360266</c:v>
                </c:pt>
                <c:pt idx="388">
                  <c:v>1686.091574373781</c:v>
                </c:pt>
                <c:pt idx="389">
                  <c:v>1720.7869078948777</c:v>
                </c:pt>
                <c:pt idx="390">
                  <c:v>1739.0122228329715</c:v>
                </c:pt>
                <c:pt idx="391">
                  <c:v>1752.623164218593</c:v>
                </c:pt>
                <c:pt idx="392">
                  <c:v>1784.0680409929696</c:v>
                </c:pt>
                <c:pt idx="393">
                  <c:v>1822.3940969658784</c:v>
                </c:pt>
                <c:pt idx="394">
                  <c:v>1831.0738576014746</c:v>
                </c:pt>
                <c:pt idx="395">
                  <c:v>1858.5651312535285</c:v>
                </c:pt>
                <c:pt idx="396">
                  <c:v>1898.1285411300037</c:v>
                </c:pt>
                <c:pt idx="397">
                  <c:v>1906.9562997965068</c:v>
                </c:pt>
                <c:pt idx="398">
                  <c:v>1943.5637483018256</c:v>
                </c:pt>
                <c:pt idx="399">
                  <c:v>1957.9293443570457</c:v>
                </c:pt>
                <c:pt idx="400">
                  <c:v>2003.4162406016094</c:v>
                </c:pt>
                <c:pt idx="401">
                  <c:v>2013.0199370013979</c:v>
                </c:pt>
                <c:pt idx="402">
                  <c:v>2047.2157261881061</c:v>
                </c:pt>
                <c:pt idx="403">
                  <c:v>2072.2977002794037</c:v>
                </c:pt>
                <c:pt idx="404">
                  <c:v>2097.306859788122</c:v>
                </c:pt>
                <c:pt idx="405">
                  <c:v>2141.6414059950866</c:v>
                </c:pt>
                <c:pt idx="406">
                  <c:v>2158.5027828690945</c:v>
                </c:pt>
                <c:pt idx="407">
                  <c:v>2190.5616549854262</c:v>
                </c:pt>
                <c:pt idx="408">
                  <c:v>2217.607290903858</c:v>
                </c:pt>
                <c:pt idx="409">
                  <c:v>2260.3551633816442</c:v>
                </c:pt>
                <c:pt idx="410">
                  <c:v>2285.466099508636</c:v>
                </c:pt>
                <c:pt idx="411">
                  <c:v>2324.6749231801573</c:v>
                </c:pt>
                <c:pt idx="412">
                  <c:v>2358.4236037878854</c:v>
                </c:pt>
                <c:pt idx="413">
                  <c:v>2392.8154747245985</c:v>
                </c:pt>
                <c:pt idx="414">
                  <c:v>2429.9369527395238</c:v>
                </c:pt>
                <c:pt idx="415">
                  <c:v>2468.0301671629813</c:v>
                </c:pt>
                <c:pt idx="416">
                  <c:v>2486.0005598324979</c:v>
                </c:pt>
                <c:pt idx="417">
                  <c:v>2542.2313843913048</c:v>
                </c:pt>
                <c:pt idx="418">
                  <c:v>2574.3000459501882</c:v>
                </c:pt>
                <c:pt idx="419">
                  <c:v>2609.3272333229693</c:v>
                </c:pt>
                <c:pt idx="420">
                  <c:v>2641.9355809444933</c:v>
                </c:pt>
                <c:pt idx="421">
                  <c:v>2694.9429732169347</c:v>
                </c:pt>
                <c:pt idx="422">
                  <c:v>2729.138924300189</c:v>
                </c:pt>
                <c:pt idx="423">
                  <c:v>2752.7733941342058</c:v>
                </c:pt>
                <c:pt idx="424">
                  <c:v>2784.2111081918551</c:v>
                </c:pt>
                <c:pt idx="425">
                  <c:v>2809.9830254601711</c:v>
                </c:pt>
                <c:pt idx="426">
                  <c:v>2875.0894751932342</c:v>
                </c:pt>
                <c:pt idx="427">
                  <c:v>2893.4965907460223</c:v>
                </c:pt>
                <c:pt idx="428">
                  <c:v>2939.5884426145976</c:v>
                </c:pt>
                <c:pt idx="429">
                  <c:v>2972.1990520070085</c:v>
                </c:pt>
                <c:pt idx="430">
                  <c:v>3036.7754926146549</c:v>
                </c:pt>
                <c:pt idx="431">
                  <c:v>3078.5951255868758</c:v>
                </c:pt>
                <c:pt idx="432">
                  <c:v>3116.5959214226627</c:v>
                </c:pt>
                <c:pt idx="433">
                  <c:v>3165.4699487134735</c:v>
                </c:pt>
                <c:pt idx="434">
                  <c:v>3214.6274983193443</c:v>
                </c:pt>
                <c:pt idx="435">
                  <c:v>3247.2153442981662</c:v>
                </c:pt>
                <c:pt idx="436">
                  <c:v>3305.176921441061</c:v>
                </c:pt>
                <c:pt idx="437">
                  <c:v>3335.6556301093915</c:v>
                </c:pt>
                <c:pt idx="438">
                  <c:v>3383.5274131784163</c:v>
                </c:pt>
                <c:pt idx="439">
                  <c:v>3438.7344250674778</c:v>
                </c:pt>
                <c:pt idx="440">
                  <c:v>3451.9163437963107</c:v>
                </c:pt>
                <c:pt idx="441">
                  <c:v>3553.6377353037456</c:v>
                </c:pt>
                <c:pt idx="442">
                  <c:v>3549.6415898484706</c:v>
                </c:pt>
                <c:pt idx="443">
                  <c:v>3617.3622674906142</c:v>
                </c:pt>
                <c:pt idx="444">
                  <c:v>3690.8096338089658</c:v>
                </c:pt>
                <c:pt idx="445">
                  <c:v>3714.6565423092025</c:v>
                </c:pt>
                <c:pt idx="446">
                  <c:v>3768.9276565279902</c:v>
                </c:pt>
                <c:pt idx="447">
                  <c:v>3821.4232610918953</c:v>
                </c:pt>
                <c:pt idx="448">
                  <c:v>3852.8909138973399</c:v>
                </c:pt>
                <c:pt idx="449">
                  <c:v>3931.8632077018315</c:v>
                </c:pt>
                <c:pt idx="450">
                  <c:v>3953.6828700022847</c:v>
                </c:pt>
                <c:pt idx="451">
                  <c:v>4017.1718232201515</c:v>
                </c:pt>
                <c:pt idx="452">
                  <c:v>4038.2303735626342</c:v>
                </c:pt>
                <c:pt idx="453">
                  <c:v>4105.9727162305835</c:v>
                </c:pt>
                <c:pt idx="454">
                  <c:v>4162.2640003071001</c:v>
                </c:pt>
                <c:pt idx="455">
                  <c:v>4213.6493460732054</c:v>
                </c:pt>
                <c:pt idx="456">
                  <c:v>4244.8398618966758</c:v>
                </c:pt>
                <c:pt idx="457">
                  <c:v>4317.9904008073681</c:v>
                </c:pt>
                <c:pt idx="458">
                  <c:v>4355.4795311095195</c:v>
                </c:pt>
                <c:pt idx="459">
                  <c:v>4498.5220405939426</c:v>
                </c:pt>
                <c:pt idx="460">
                  <c:v>4563.0441702766266</c:v>
                </c:pt>
                <c:pt idx="461">
                  <c:v>4537.4884424406828</c:v>
                </c:pt>
                <c:pt idx="462">
                  <c:v>4661.8067639320589</c:v>
                </c:pt>
                <c:pt idx="463">
                  <c:v>4720.0269436772769</c:v>
                </c:pt>
                <c:pt idx="464">
                  <c:v>4824.444726908112</c:v>
                </c:pt>
                <c:pt idx="465">
                  <c:v>4821.4680020813012</c:v>
                </c:pt>
                <c:pt idx="466">
                  <c:v>4942.5165144925058</c:v>
                </c:pt>
                <c:pt idx="467">
                  <c:v>4970.8040291418356</c:v>
                </c:pt>
                <c:pt idx="468">
                  <c:v>5024.3526066355271</c:v>
                </c:pt>
                <c:pt idx="469">
                  <c:v>5076.5544104590308</c:v>
                </c:pt>
                <c:pt idx="470">
                  <c:v>5163.5968109171818</c:v>
                </c:pt>
                <c:pt idx="471">
                  <c:v>5169.2511011049464</c:v>
                </c:pt>
                <c:pt idx="472">
                  <c:v>5275.0202139689854</c:v>
                </c:pt>
                <c:pt idx="473">
                  <c:v>5291.2016658791863</c:v>
                </c:pt>
                <c:pt idx="474">
                  <c:v>5375.1361549067688</c:v>
                </c:pt>
                <c:pt idx="475">
                  <c:v>5444.1037607535336</c:v>
                </c:pt>
                <c:pt idx="476">
                  <c:v>5469.2661910627266</c:v>
                </c:pt>
                <c:pt idx="477">
                  <c:v>5544.1053629498165</c:v>
                </c:pt>
                <c:pt idx="478">
                  <c:v>5618.047201528886</c:v>
                </c:pt>
                <c:pt idx="479">
                  <c:v>5677.1546552763139</c:v>
                </c:pt>
                <c:pt idx="480">
                  <c:v>5690.5595108166308</c:v>
                </c:pt>
                <c:pt idx="481">
                  <c:v>5783.5959329066909</c:v>
                </c:pt>
                <c:pt idx="482">
                  <c:v>5830.1645371175491</c:v>
                </c:pt>
                <c:pt idx="483">
                  <c:v>5888.0431411110858</c:v>
                </c:pt>
                <c:pt idx="484">
                  <c:v>5935.0615951943764</c:v>
                </c:pt>
                <c:pt idx="485">
                  <c:v>6015.2283418052139</c:v>
                </c:pt>
                <c:pt idx="486">
                  <c:v>6077.8656343461153</c:v>
                </c:pt>
                <c:pt idx="487">
                  <c:v>6127.2142098566774</c:v>
                </c:pt>
                <c:pt idx="488">
                  <c:v>6208.1654913942239</c:v>
                </c:pt>
                <c:pt idx="489">
                  <c:v>6303.9714110729255</c:v>
                </c:pt>
                <c:pt idx="490">
                  <c:v>6340.3315730161303</c:v>
                </c:pt>
                <c:pt idx="491">
                  <c:v>6419.2902947592129</c:v>
                </c:pt>
                <c:pt idx="492">
                  <c:v>6445.1222445801177</c:v>
                </c:pt>
                <c:pt idx="493">
                  <c:v>6507.1161934941292</c:v>
                </c:pt>
                <c:pt idx="494">
                  <c:v>6601.1483768140042</c:v>
                </c:pt>
                <c:pt idx="495">
                  <c:v>6661.3812869282783</c:v>
                </c:pt>
                <c:pt idx="496">
                  <c:v>6748.1973936792365</c:v>
                </c:pt>
                <c:pt idx="497">
                  <c:v>6791.2318591444846</c:v>
                </c:pt>
                <c:pt idx="498">
                  <c:v>6846.9095401341274</c:v>
                </c:pt>
                <c:pt idx="499">
                  <c:v>6934.079087674083</c:v>
                </c:pt>
                <c:pt idx="500">
                  <c:v>7028.6703397477249</c:v>
                </c:pt>
                <c:pt idx="501">
                  <c:v>7096.8787300690092</c:v>
                </c:pt>
                <c:pt idx="502">
                  <c:v>7121.8333502013675</c:v>
                </c:pt>
                <c:pt idx="503">
                  <c:v>7196.2491028957566</c:v>
                </c:pt>
                <c:pt idx="504">
                  <c:v>7267.8049030995726</c:v>
                </c:pt>
                <c:pt idx="505">
                  <c:v>7336.6836197019602</c:v>
                </c:pt>
                <c:pt idx="506">
                  <c:v>7418.4249536844654</c:v>
                </c:pt>
                <c:pt idx="507">
                  <c:v>7508.1548952133253</c:v>
                </c:pt>
                <c:pt idx="508">
                  <c:v>7547.7547143972279</c:v>
                </c:pt>
                <c:pt idx="509">
                  <c:v>7616.6396966133188</c:v>
                </c:pt>
                <c:pt idx="510">
                  <c:v>7692.7478590940091</c:v>
                </c:pt>
                <c:pt idx="511">
                  <c:v>7791.6882129161822</c:v>
                </c:pt>
                <c:pt idx="512">
                  <c:v>7844.8372584006238</c:v>
                </c:pt>
                <c:pt idx="513">
                  <c:v>7902.6390850732932</c:v>
                </c:pt>
                <c:pt idx="514">
                  <c:v>7960.4409117459618</c:v>
                </c:pt>
                <c:pt idx="515">
                  <c:v>8119.1859487958454</c:v>
                </c:pt>
                <c:pt idx="516">
                  <c:v>8148.2600624154275</c:v>
                </c:pt>
                <c:pt idx="517">
                  <c:v>8203.7298361827579</c:v>
                </c:pt>
                <c:pt idx="518">
                  <c:v>8272.4156002787731</c:v>
                </c:pt>
                <c:pt idx="519">
                  <c:v>8369.0650320252716</c:v>
                </c:pt>
                <c:pt idx="520">
                  <c:v>8470.9283071286573</c:v>
                </c:pt>
                <c:pt idx="521">
                  <c:v>8546.1469851212441</c:v>
                </c:pt>
                <c:pt idx="522">
                  <c:v>8665.446891397718</c:v>
                </c:pt>
                <c:pt idx="523">
                  <c:v>8692.2973611683974</c:v>
                </c:pt>
                <c:pt idx="524">
                  <c:v>8829.701262368093</c:v>
                </c:pt>
                <c:pt idx="525">
                  <c:v>8878.0961299084156</c:v>
                </c:pt>
                <c:pt idx="526">
                  <c:v>8964.4506595414077</c:v>
                </c:pt>
                <c:pt idx="527">
                  <c:v>9026.8173975834507</c:v>
                </c:pt>
                <c:pt idx="528">
                  <c:v>9099.9585267081457</c:v>
                </c:pt>
                <c:pt idx="529">
                  <c:v>9203.8560736597392</c:v>
                </c:pt>
                <c:pt idx="530">
                  <c:v>9274.3565252653534</c:v>
                </c:pt>
                <c:pt idx="531">
                  <c:v>9386.3569515040763</c:v>
                </c:pt>
                <c:pt idx="532">
                  <c:v>9428.7710748831596</c:v>
                </c:pt>
                <c:pt idx="533">
                  <c:v>9520.8134119759525</c:v>
                </c:pt>
                <c:pt idx="534">
                  <c:v>9653.8147036563423</c:v>
                </c:pt>
                <c:pt idx="535">
                  <c:v>9686.0257069730123</c:v>
                </c:pt>
                <c:pt idx="536">
                  <c:v>9783.6285341385665</c:v>
                </c:pt>
                <c:pt idx="537">
                  <c:v>9809.1627919823732</c:v>
                </c:pt>
                <c:pt idx="538">
                  <c:v>9904.990648719735</c:v>
                </c:pt>
                <c:pt idx="539">
                  <c:v>9983.2995965582904</c:v>
                </c:pt>
                <c:pt idx="540">
                  <c:v>10100.79537057028</c:v>
                </c:pt>
                <c:pt idx="541">
                  <c:v>10188.760672961567</c:v>
                </c:pt>
                <c:pt idx="542">
                  <c:v>10224.731296234557</c:v>
                </c:pt>
                <c:pt idx="543">
                  <c:v>10373.254731136072</c:v>
                </c:pt>
                <c:pt idx="544">
                  <c:v>10404.36425464791</c:v>
                </c:pt>
                <c:pt idx="545">
                  <c:v>10531.225448732937</c:v>
                </c:pt>
                <c:pt idx="546">
                  <c:v>10581.76979584229</c:v>
                </c:pt>
                <c:pt idx="547">
                  <c:v>10691.097185160632</c:v>
                </c:pt>
                <c:pt idx="548">
                  <c:v>10781.98221702869</c:v>
                </c:pt>
                <c:pt idx="549">
                  <c:v>10836.652852985566</c:v>
                </c:pt>
                <c:pt idx="550">
                  <c:v>10930.448226262133</c:v>
                </c:pt>
                <c:pt idx="551">
                  <c:v>11056.591669543528</c:v>
                </c:pt>
                <c:pt idx="552">
                  <c:v>11102.154370638662</c:v>
                </c:pt>
                <c:pt idx="553">
                  <c:v>11192.53439213978</c:v>
                </c:pt>
                <c:pt idx="554">
                  <c:v>11303.12997911274</c:v>
                </c:pt>
                <c:pt idx="555">
                  <c:v>11385.386964949525</c:v>
                </c:pt>
                <c:pt idx="556">
                  <c:v>11463.213555064491</c:v>
                </c:pt>
                <c:pt idx="557">
                  <c:v>11569.931058738766</c:v>
                </c:pt>
                <c:pt idx="558">
                  <c:v>11677.025131490267</c:v>
                </c:pt>
                <c:pt idx="559">
                  <c:v>11816.924426956706</c:v>
                </c:pt>
                <c:pt idx="560">
                  <c:v>11884.636687169141</c:v>
                </c:pt>
                <c:pt idx="561">
                  <c:v>12013.433003788708</c:v>
                </c:pt>
                <c:pt idx="562">
                  <c:v>12079.288385065816</c:v>
                </c:pt>
                <c:pt idx="563">
                  <c:v>12226.129951220852</c:v>
                </c:pt>
                <c:pt idx="564">
                  <c:v>12306.233767438389</c:v>
                </c:pt>
                <c:pt idx="565">
                  <c:v>12370.654954360225</c:v>
                </c:pt>
                <c:pt idx="566">
                  <c:v>12488.275507925619</c:v>
                </c:pt>
                <c:pt idx="567">
                  <c:v>12564.159248213218</c:v>
                </c:pt>
                <c:pt idx="568">
                  <c:v>12683.354441955487</c:v>
                </c:pt>
                <c:pt idx="569">
                  <c:v>12776.416556895314</c:v>
                </c:pt>
                <c:pt idx="570">
                  <c:v>12881.944166402898</c:v>
                </c:pt>
                <c:pt idx="571">
                  <c:v>12988.702146845615</c:v>
                </c:pt>
                <c:pt idx="572">
                  <c:v>13106.82919750212</c:v>
                </c:pt>
                <c:pt idx="573">
                  <c:v>13182.559709163081</c:v>
                </c:pt>
                <c:pt idx="574">
                  <c:v>13277.991395860134</c:v>
                </c:pt>
                <c:pt idx="575">
                  <c:v>13405.627386210184</c:v>
                </c:pt>
                <c:pt idx="576">
                  <c:v>13480.245740255586</c:v>
                </c:pt>
                <c:pt idx="577">
                  <c:v>13586.970855284455</c:v>
                </c:pt>
                <c:pt idx="578">
                  <c:v>13660.400708202153</c:v>
                </c:pt>
                <c:pt idx="579">
                  <c:v>13796.447234492602</c:v>
                </c:pt>
                <c:pt idx="580">
                  <c:v>13858.410427551586</c:v>
                </c:pt>
                <c:pt idx="581">
                  <c:v>13999.603138043765</c:v>
                </c:pt>
                <c:pt idx="582">
                  <c:v>14098.147310450735</c:v>
                </c:pt>
                <c:pt idx="583">
                  <c:v>14225.214687964981</c:v>
                </c:pt>
                <c:pt idx="584">
                  <c:v>14279.398393088903</c:v>
                </c:pt>
                <c:pt idx="585">
                  <c:v>14399.936137464481</c:v>
                </c:pt>
                <c:pt idx="586">
                  <c:v>14488.138526752775</c:v>
                </c:pt>
                <c:pt idx="587">
                  <c:v>14601.462157842685</c:v>
                </c:pt>
                <c:pt idx="588">
                  <c:v>14735.416327327332</c:v>
                </c:pt>
                <c:pt idx="589">
                  <c:v>14792.427993881638</c:v>
                </c:pt>
                <c:pt idx="590">
                  <c:v>14881.894396129517</c:v>
                </c:pt>
                <c:pt idx="591">
                  <c:v>15000.96414615741</c:v>
                </c:pt>
                <c:pt idx="592">
                  <c:v>15113.120968213932</c:v>
                </c:pt>
                <c:pt idx="593">
                  <c:v>15193.147111301112</c:v>
                </c:pt>
                <c:pt idx="594">
                  <c:v>15288.368833920624</c:v>
                </c:pt>
                <c:pt idx="595">
                  <c:v>15419.642346169927</c:v>
                </c:pt>
                <c:pt idx="596">
                  <c:v>15510.553935978161</c:v>
                </c:pt>
                <c:pt idx="597">
                  <c:v>15654.49723468857</c:v>
                </c:pt>
                <c:pt idx="598">
                  <c:v>15746.291596498846</c:v>
                </c:pt>
                <c:pt idx="599">
                  <c:v>15845.168727853574</c:v>
                </c:pt>
                <c:pt idx="600">
                  <c:v>15990.852699415824</c:v>
                </c:pt>
                <c:pt idx="601">
                  <c:v>16060.026268785909</c:v>
                </c:pt>
                <c:pt idx="602">
                  <c:v>16146.17138709207</c:v>
                </c:pt>
                <c:pt idx="603">
                  <c:v>16317.637292438028</c:v>
                </c:pt>
                <c:pt idx="604">
                  <c:v>16349.06122573328</c:v>
                </c:pt>
                <c:pt idx="605">
                  <c:v>16527.150838285561</c:v>
                </c:pt>
                <c:pt idx="606">
                  <c:v>16596.594310250777</c:v>
                </c:pt>
                <c:pt idx="607">
                  <c:v>16706.107570100539</c:v>
                </c:pt>
                <c:pt idx="608">
                  <c:v>16828.692945992458</c:v>
                </c:pt>
                <c:pt idx="609">
                  <c:v>16927.921486279218</c:v>
                </c:pt>
                <c:pt idx="610">
                  <c:v>17079.435087608545</c:v>
                </c:pt>
                <c:pt idx="611">
                  <c:v>17110.876661495178</c:v>
                </c:pt>
                <c:pt idx="612">
                  <c:v>17335.307586645085</c:v>
                </c:pt>
                <c:pt idx="613">
                  <c:v>17364.191704131925</c:v>
                </c:pt>
                <c:pt idx="614">
                  <c:v>17460.139614838048</c:v>
                </c:pt>
                <c:pt idx="615">
                  <c:v>17589.598066901435</c:v>
                </c:pt>
                <c:pt idx="616">
                  <c:v>17704.07751309689</c:v>
                </c:pt>
                <c:pt idx="617">
                  <c:v>17836.491389328137</c:v>
                </c:pt>
                <c:pt idx="618">
                  <c:v>17911.549084920669</c:v>
                </c:pt>
                <c:pt idx="619">
                  <c:v>18044.341533581864</c:v>
                </c:pt>
                <c:pt idx="620">
                  <c:v>18200.466583936894</c:v>
                </c:pt>
                <c:pt idx="621">
                  <c:v>18320.099754746334</c:v>
                </c:pt>
                <c:pt idx="622">
                  <c:v>18420.343968733607</c:v>
                </c:pt>
                <c:pt idx="623">
                  <c:v>18563.892514373441</c:v>
                </c:pt>
                <c:pt idx="624">
                  <c:v>18687.751224242347</c:v>
                </c:pt>
                <c:pt idx="625">
                  <c:v>18776.037249697303</c:v>
                </c:pt>
                <c:pt idx="626">
                  <c:v>18941.451752067671</c:v>
                </c:pt>
                <c:pt idx="627">
                  <c:v>19020.0084701007</c:v>
                </c:pt>
                <c:pt idx="628">
                  <c:v>19124.407169642727</c:v>
                </c:pt>
                <c:pt idx="629">
                  <c:v>19231.8554407548</c:v>
                </c:pt>
                <c:pt idx="630">
                  <c:v>19324.498507979511</c:v>
                </c:pt>
                <c:pt idx="631">
                  <c:v>19494.56073907773</c:v>
                </c:pt>
                <c:pt idx="632">
                  <c:v>19607.906094936512</c:v>
                </c:pt>
                <c:pt idx="633">
                  <c:v>19656.445902102194</c:v>
                </c:pt>
                <c:pt idx="634">
                  <c:v>19845.58659650437</c:v>
                </c:pt>
                <c:pt idx="635">
                  <c:v>20011.867813245382</c:v>
                </c:pt>
                <c:pt idx="636">
                  <c:v>20069.31241206808</c:v>
                </c:pt>
                <c:pt idx="637">
                  <c:v>20172.207258265327</c:v>
                </c:pt>
                <c:pt idx="638">
                  <c:v>20292.33033243964</c:v>
                </c:pt>
                <c:pt idx="639">
                  <c:v>20390.083541813652</c:v>
                </c:pt>
                <c:pt idx="640">
                  <c:v>20492.477944658825</c:v>
                </c:pt>
                <c:pt idx="641">
                  <c:v>20716.232313965978</c:v>
                </c:pt>
                <c:pt idx="642">
                  <c:v>20846.922509292104</c:v>
                </c:pt>
                <c:pt idx="643">
                  <c:v>20973.50373720919</c:v>
                </c:pt>
                <c:pt idx="644">
                  <c:v>21087.81241404665</c:v>
                </c:pt>
                <c:pt idx="645">
                  <c:v>21234.490938262908</c:v>
                </c:pt>
                <c:pt idx="646">
                  <c:v>21285.651458770255</c:v>
                </c:pt>
                <c:pt idx="647">
                  <c:v>21492.571758992977</c:v>
                </c:pt>
                <c:pt idx="648">
                  <c:v>21614.764809992797</c:v>
                </c:pt>
                <c:pt idx="649">
                  <c:v>21703.746070095367</c:v>
                </c:pt>
                <c:pt idx="650">
                  <c:v>21849.333074201768</c:v>
                </c:pt>
                <c:pt idx="651">
                  <c:v>21980.319402769015</c:v>
                </c:pt>
                <c:pt idx="652">
                  <c:v>22097.422688156315</c:v>
                </c:pt>
                <c:pt idx="653">
                  <c:v>22188.157069208766</c:v>
                </c:pt>
                <c:pt idx="654">
                  <c:v>22322.830249996834</c:v>
                </c:pt>
                <c:pt idx="655">
                  <c:v>22512.281681469802</c:v>
                </c:pt>
                <c:pt idx="656">
                  <c:v>22545.500831000998</c:v>
                </c:pt>
                <c:pt idx="657">
                  <c:v>22698.426312006177</c:v>
                </c:pt>
                <c:pt idx="658">
                  <c:v>22813.224701182557</c:v>
                </c:pt>
                <c:pt idx="659">
                  <c:v>22939.201895714577</c:v>
                </c:pt>
                <c:pt idx="660">
                  <c:v>23099.936251152172</c:v>
                </c:pt>
                <c:pt idx="661">
                  <c:v>23207.814267156748</c:v>
                </c:pt>
                <c:pt idx="662">
                  <c:v>23310.590508405057</c:v>
                </c:pt>
                <c:pt idx="663">
                  <c:v>23457.079054012098</c:v>
                </c:pt>
                <c:pt idx="664">
                  <c:v>23591.148961588202</c:v>
                </c:pt>
                <c:pt idx="665">
                  <c:v>23725.354026805027</c:v>
                </c:pt>
                <c:pt idx="666">
                  <c:v>23881.24427951884</c:v>
                </c:pt>
                <c:pt idx="667">
                  <c:v>23981.906715931589</c:v>
                </c:pt>
                <c:pt idx="668">
                  <c:v>24139.434491808177</c:v>
                </c:pt>
                <c:pt idx="669">
                  <c:v>24330.201362332315</c:v>
                </c:pt>
                <c:pt idx="670">
                  <c:v>24420.527506694256</c:v>
                </c:pt>
                <c:pt idx="671">
                  <c:v>24552.678656065149</c:v>
                </c:pt>
                <c:pt idx="672">
                  <c:v>24668.433404976724</c:v>
                </c:pt>
                <c:pt idx="673">
                  <c:v>24813.693785930755</c:v>
                </c:pt>
                <c:pt idx="674">
                  <c:v>24944.92142047127</c:v>
                </c:pt>
                <c:pt idx="675">
                  <c:v>25049.528570851046</c:v>
                </c:pt>
                <c:pt idx="676">
                  <c:v>25227.120234085796</c:v>
                </c:pt>
                <c:pt idx="677">
                  <c:v>25286.489561498125</c:v>
                </c:pt>
                <c:pt idx="678">
                  <c:v>25464.04123698422</c:v>
                </c:pt>
                <c:pt idx="679">
                  <c:v>25627.919680903557</c:v>
                </c:pt>
                <c:pt idx="680">
                  <c:v>25781.742333702387</c:v>
                </c:pt>
                <c:pt idx="681">
                  <c:v>25873.678944082229</c:v>
                </c:pt>
                <c:pt idx="682">
                  <c:v>25918.681543221079</c:v>
                </c:pt>
                <c:pt idx="683">
                  <c:v>26124.293190300908</c:v>
                </c:pt>
                <c:pt idx="684">
                  <c:v>26185.809760028802</c:v>
                </c:pt>
                <c:pt idx="685">
                  <c:v>26359.909525214192</c:v>
                </c:pt>
                <c:pt idx="686">
                  <c:v>26461.844001343681</c:v>
                </c:pt>
                <c:pt idx="687">
                  <c:v>26634.344659471968</c:v>
                </c:pt>
                <c:pt idx="688">
                  <c:v>26756.342560319801</c:v>
                </c:pt>
                <c:pt idx="689">
                  <c:v>26903.320287573501</c:v>
                </c:pt>
                <c:pt idx="690">
                  <c:v>27010.467108185632</c:v>
                </c:pt>
                <c:pt idx="691">
                  <c:v>27186.683936849731</c:v>
                </c:pt>
                <c:pt idx="692">
                  <c:v>27339.011648372387</c:v>
                </c:pt>
                <c:pt idx="693">
                  <c:v>27445.579930432134</c:v>
                </c:pt>
                <c:pt idx="694">
                  <c:v>27580.299648836241</c:v>
                </c:pt>
                <c:pt idx="695">
                  <c:v>27720.544386595866</c:v>
                </c:pt>
                <c:pt idx="696">
                  <c:v>27836.873041506686</c:v>
                </c:pt>
                <c:pt idx="697">
                  <c:v>27966.233083843359</c:v>
                </c:pt>
                <c:pt idx="698">
                  <c:v>28184.077485481233</c:v>
                </c:pt>
                <c:pt idx="699">
                  <c:v>28335.219175522812</c:v>
                </c:pt>
                <c:pt idx="700">
                  <c:v>28454.063449855814</c:v>
                </c:pt>
                <c:pt idx="701">
                  <c:v>28567.246224799732</c:v>
                </c:pt>
                <c:pt idx="702">
                  <c:v>28760.090905929083</c:v>
                </c:pt>
                <c:pt idx="703">
                  <c:v>28981.449559399149</c:v>
                </c:pt>
                <c:pt idx="704">
                  <c:v>29037.810984956683</c:v>
                </c:pt>
                <c:pt idx="705">
                  <c:v>29286.389935640414</c:v>
                </c:pt>
                <c:pt idx="706">
                  <c:v>29419.431268391487</c:v>
                </c:pt>
                <c:pt idx="707">
                  <c:v>29638.659391380137</c:v>
                </c:pt>
                <c:pt idx="708">
                  <c:v>29781.163572329002</c:v>
                </c:pt>
                <c:pt idx="709">
                  <c:v>30034.897166638399</c:v>
                </c:pt>
                <c:pt idx="710">
                  <c:v>30115.887574107499</c:v>
                </c:pt>
                <c:pt idx="711">
                  <c:v>30301.022165457154</c:v>
                </c:pt>
                <c:pt idx="712">
                  <c:v>30505.133658511193</c:v>
                </c:pt>
                <c:pt idx="713">
                  <c:v>30682.041939589326</c:v>
                </c:pt>
                <c:pt idx="714">
                  <c:v>30791.204496878498</c:v>
                </c:pt>
                <c:pt idx="715">
                  <c:v>30947.211074442639</c:v>
                </c:pt>
                <c:pt idx="716">
                  <c:v>31096.721207568316</c:v>
                </c:pt>
                <c:pt idx="717">
                  <c:v>31231.327323665351</c:v>
                </c:pt>
                <c:pt idx="718">
                  <c:v>31474.266597667782</c:v>
                </c:pt>
                <c:pt idx="719">
                  <c:v>31596.698245648022</c:v>
                </c:pt>
                <c:pt idx="720">
                  <c:v>31752.227544140547</c:v>
                </c:pt>
                <c:pt idx="721">
                  <c:v>31980.34512736442</c:v>
                </c:pt>
                <c:pt idx="722">
                  <c:v>32117.598769608368</c:v>
                </c:pt>
                <c:pt idx="723">
                  <c:v>32234.998228042517</c:v>
                </c:pt>
                <c:pt idx="724">
                  <c:v>32428.907256676866</c:v>
                </c:pt>
                <c:pt idx="725">
                  <c:v>32572.363913526195</c:v>
                </c:pt>
                <c:pt idx="726">
                  <c:v>32741.183517836933</c:v>
                </c:pt>
                <c:pt idx="727">
                  <c:v>32914.07770081854</c:v>
                </c:pt>
                <c:pt idx="728">
                  <c:v>33030.383350705983</c:v>
                </c:pt>
                <c:pt idx="729">
                  <c:v>33182.045016525124</c:v>
                </c:pt>
                <c:pt idx="730">
                  <c:v>33314.529576425281</c:v>
                </c:pt>
                <c:pt idx="731">
                  <c:v>33421.462531332116</c:v>
                </c:pt>
                <c:pt idx="732">
                  <c:v>33583.84480126189</c:v>
                </c:pt>
                <c:pt idx="733">
                  <c:v>33791.242001898048</c:v>
                </c:pt>
                <c:pt idx="734">
                  <c:v>33921.913336538761</c:v>
                </c:pt>
                <c:pt idx="735">
                  <c:v>34146.393537584452</c:v>
                </c:pt>
                <c:pt idx="736">
                  <c:v>34199.026588059227</c:v>
                </c:pt>
                <c:pt idx="737">
                  <c:v>34470.246714240304</c:v>
                </c:pt>
                <c:pt idx="738">
                  <c:v>34532.347770511784</c:v>
                </c:pt>
                <c:pt idx="739">
                  <c:v>34731.683967596116</c:v>
                </c:pt>
                <c:pt idx="740">
                  <c:v>34797.15691047188</c:v>
                </c:pt>
                <c:pt idx="741">
                  <c:v>35070.059957691148</c:v>
                </c:pt>
                <c:pt idx="742">
                  <c:v>35181.236690647507</c:v>
                </c:pt>
                <c:pt idx="743">
                  <c:v>35415.707513844616</c:v>
                </c:pt>
                <c:pt idx="744">
                  <c:v>35525.561524407647</c:v>
                </c:pt>
                <c:pt idx="745">
                  <c:v>35662.053060420469</c:v>
                </c:pt>
                <c:pt idx="746">
                  <c:v>35796.250230872683</c:v>
                </c:pt>
                <c:pt idx="747">
                  <c:v>36024.10566214034</c:v>
                </c:pt>
                <c:pt idx="748">
                  <c:v>36112.660405122333</c:v>
                </c:pt>
                <c:pt idx="749">
                  <c:v>36269.434277835368</c:v>
                </c:pt>
                <c:pt idx="750">
                  <c:v>36404.114859481873</c:v>
                </c:pt>
                <c:pt idx="751">
                  <c:v>36662.459519864075</c:v>
                </c:pt>
                <c:pt idx="752">
                  <c:v>36731.760517072697</c:v>
                </c:pt>
                <c:pt idx="753">
                  <c:v>36875.584784295002</c:v>
                </c:pt>
                <c:pt idx="754">
                  <c:v>37035.338389186145</c:v>
                </c:pt>
                <c:pt idx="755">
                  <c:v>37265.643135619823</c:v>
                </c:pt>
                <c:pt idx="756">
                  <c:v>37437.088153136458</c:v>
                </c:pt>
                <c:pt idx="757">
                  <c:v>37498.000589211559</c:v>
                </c:pt>
                <c:pt idx="758">
                  <c:v>37621.932345505527</c:v>
                </c:pt>
                <c:pt idx="759">
                  <c:v>37760.61897324265</c:v>
                </c:pt>
                <c:pt idx="760">
                  <c:v>37871.837769096972</c:v>
                </c:pt>
                <c:pt idx="761">
                  <c:v>37993.875562899302</c:v>
                </c:pt>
                <c:pt idx="762">
                  <c:v>38238.022323530728</c:v>
                </c:pt>
                <c:pt idx="763">
                  <c:v>38336.864717250988</c:v>
                </c:pt>
                <c:pt idx="764">
                  <c:v>38498.161537834065</c:v>
                </c:pt>
                <c:pt idx="765">
                  <c:v>38742.83429655854</c:v>
                </c:pt>
                <c:pt idx="766">
                  <c:v>38773.876249282264</c:v>
                </c:pt>
                <c:pt idx="767">
                  <c:v>38894.343762601027</c:v>
                </c:pt>
                <c:pt idx="768">
                  <c:v>39069.146505624565</c:v>
                </c:pt>
                <c:pt idx="769">
                  <c:v>39270.996326288725</c:v>
                </c:pt>
                <c:pt idx="770">
                  <c:v>39496.164554032475</c:v>
                </c:pt>
                <c:pt idx="771">
                  <c:v>39588.129110936097</c:v>
                </c:pt>
                <c:pt idx="772">
                  <c:v>39814.944334528591</c:v>
                </c:pt>
                <c:pt idx="773">
                  <c:v>39950.858077348348</c:v>
                </c:pt>
                <c:pt idx="774">
                  <c:v>40068.398982240877</c:v>
                </c:pt>
                <c:pt idx="775">
                  <c:v>40290.485680076781</c:v>
                </c:pt>
                <c:pt idx="776">
                  <c:v>40406.670913431299</c:v>
                </c:pt>
                <c:pt idx="777">
                  <c:v>40471.467967148033</c:v>
                </c:pt>
                <c:pt idx="778">
                  <c:v>40766.806293622336</c:v>
                </c:pt>
                <c:pt idx="779">
                  <c:v>40879.243005245182</c:v>
                </c:pt>
                <c:pt idx="780">
                  <c:v>40965.328348718831</c:v>
                </c:pt>
                <c:pt idx="781">
                  <c:v>41081.42104211179</c:v>
                </c:pt>
                <c:pt idx="782">
                  <c:v>41271.265336765879</c:v>
                </c:pt>
                <c:pt idx="783">
                  <c:v>41455.576921230335</c:v>
                </c:pt>
                <c:pt idx="784">
                  <c:v>41642.250570654469</c:v>
                </c:pt>
                <c:pt idx="785">
                  <c:v>41893.488543229032</c:v>
                </c:pt>
                <c:pt idx="786">
                  <c:v>42101.331765801573</c:v>
                </c:pt>
                <c:pt idx="787">
                  <c:v>42212.341532617706</c:v>
                </c:pt>
                <c:pt idx="788">
                  <c:v>42429.294107378875</c:v>
                </c:pt>
                <c:pt idx="789">
                  <c:v>42549.002988575077</c:v>
                </c:pt>
                <c:pt idx="790">
                  <c:v>42649.103560162817</c:v>
                </c:pt>
                <c:pt idx="791">
                  <c:v>42829.222527745165</c:v>
                </c:pt>
                <c:pt idx="792">
                  <c:v>42981.869593413532</c:v>
                </c:pt>
                <c:pt idx="793">
                  <c:v>43183.262147987916</c:v>
                </c:pt>
                <c:pt idx="794">
                  <c:v>43419.920096755348</c:v>
                </c:pt>
                <c:pt idx="795">
                  <c:v>43571.904661730558</c:v>
                </c:pt>
                <c:pt idx="796">
                  <c:v>43644.027041098459</c:v>
                </c:pt>
                <c:pt idx="797">
                  <c:v>43763.960284431188</c:v>
                </c:pt>
                <c:pt idx="798">
                  <c:v>44026.611880903409</c:v>
                </c:pt>
                <c:pt idx="799">
                  <c:v>44177.319341345072</c:v>
                </c:pt>
                <c:pt idx="800">
                  <c:v>44260.526067606872</c:v>
                </c:pt>
                <c:pt idx="801">
                  <c:v>44422.642399807635</c:v>
                </c:pt>
                <c:pt idx="802">
                  <c:v>44521.354254566279</c:v>
                </c:pt>
                <c:pt idx="803">
                  <c:v>44804.673736236233</c:v>
                </c:pt>
                <c:pt idx="804">
                  <c:v>44919.169231077401</c:v>
                </c:pt>
                <c:pt idx="805">
                  <c:v>45111.355132514655</c:v>
                </c:pt>
                <c:pt idx="806">
                  <c:v>45195.725211277953</c:v>
                </c:pt>
                <c:pt idx="807">
                  <c:v>45389.286755299698</c:v>
                </c:pt>
                <c:pt idx="808">
                  <c:v>45507.730576984075</c:v>
                </c:pt>
                <c:pt idx="809">
                  <c:v>45690.681454986945</c:v>
                </c:pt>
                <c:pt idx="810">
                  <c:v>45863.563841981588</c:v>
                </c:pt>
                <c:pt idx="811">
                  <c:v>46004.077016402029</c:v>
                </c:pt>
                <c:pt idx="812">
                  <c:v>46142.607373868639</c:v>
                </c:pt>
                <c:pt idx="813">
                  <c:v>46449.827778767343</c:v>
                </c:pt>
                <c:pt idx="814">
                  <c:v>46564.349330295467</c:v>
                </c:pt>
                <c:pt idx="815">
                  <c:v>46685.820560860382</c:v>
                </c:pt>
                <c:pt idx="816">
                  <c:v>46847.060021016347</c:v>
                </c:pt>
                <c:pt idx="817">
                  <c:v>47062.105617357811</c:v>
                </c:pt>
                <c:pt idx="818">
                  <c:v>47173.525716554352</c:v>
                </c:pt>
                <c:pt idx="819">
                  <c:v>47253.063562173855</c:v>
                </c:pt>
                <c:pt idx="820">
                  <c:v>47480.585118680559</c:v>
                </c:pt>
                <c:pt idx="821">
                  <c:v>47684.860038556333</c:v>
                </c:pt>
                <c:pt idx="822">
                  <c:v>47814.037010373147</c:v>
                </c:pt>
                <c:pt idx="823">
                  <c:v>47956.681740241511</c:v>
                </c:pt>
                <c:pt idx="824">
                  <c:v>48090.499450526411</c:v>
                </c:pt>
                <c:pt idx="825">
                  <c:v>48240.371988089973</c:v>
                </c:pt>
                <c:pt idx="826">
                  <c:v>48433.287672553452</c:v>
                </c:pt>
                <c:pt idx="827">
                  <c:v>48613.51928996179</c:v>
                </c:pt>
                <c:pt idx="828">
                  <c:v>48773.646654108292</c:v>
                </c:pt>
                <c:pt idx="829">
                  <c:v>48873.057679474034</c:v>
                </c:pt>
                <c:pt idx="830">
                  <c:v>49027.081627137632</c:v>
                </c:pt>
                <c:pt idx="831">
                  <c:v>49167.350461953989</c:v>
                </c:pt>
                <c:pt idx="832">
                  <c:v>49390.130598920485</c:v>
                </c:pt>
                <c:pt idx="833">
                  <c:v>49562.317130494281</c:v>
                </c:pt>
                <c:pt idx="834">
                  <c:v>49706.702831625924</c:v>
                </c:pt>
                <c:pt idx="835">
                  <c:v>49851.806140090863</c:v>
                </c:pt>
                <c:pt idx="836">
                  <c:v>49932.57840211226</c:v>
                </c:pt>
                <c:pt idx="837">
                  <c:v>50229.293489791344</c:v>
                </c:pt>
                <c:pt idx="838">
                  <c:v>50404.501743484863</c:v>
                </c:pt>
                <c:pt idx="839">
                  <c:v>50600.226351552876</c:v>
                </c:pt>
                <c:pt idx="840">
                  <c:v>50667.831056652765</c:v>
                </c:pt>
                <c:pt idx="841">
                  <c:v>50848.830471178793</c:v>
                </c:pt>
                <c:pt idx="842">
                  <c:v>50946.485019943619</c:v>
                </c:pt>
                <c:pt idx="843">
                  <c:v>51143.498304434033</c:v>
                </c:pt>
                <c:pt idx="844">
                  <c:v>51322.140869583083</c:v>
                </c:pt>
                <c:pt idx="845">
                  <c:v>51554.749335687862</c:v>
                </c:pt>
                <c:pt idx="846">
                  <c:v>51680.186958039463</c:v>
                </c:pt>
                <c:pt idx="847">
                  <c:v>51865.21996012234</c:v>
                </c:pt>
                <c:pt idx="848">
                  <c:v>51934.123496885113</c:v>
                </c:pt>
                <c:pt idx="849">
                  <c:v>52130.691496908854</c:v>
                </c:pt>
                <c:pt idx="850">
                  <c:v>52252.436535556815</c:v>
                </c:pt>
                <c:pt idx="851">
                  <c:v>52455.001631395571</c:v>
                </c:pt>
                <c:pt idx="852">
                  <c:v>52499.430749753192</c:v>
                </c:pt>
                <c:pt idx="853">
                  <c:v>52713.418606232612</c:v>
                </c:pt>
                <c:pt idx="854">
                  <c:v>52889.216740876524</c:v>
                </c:pt>
                <c:pt idx="855">
                  <c:v>52967.438850967199</c:v>
                </c:pt>
                <c:pt idx="856">
                  <c:v>53132.497058247092</c:v>
                </c:pt>
                <c:pt idx="857">
                  <c:v>53277.166940039933</c:v>
                </c:pt>
                <c:pt idx="858">
                  <c:v>53418.304700548157</c:v>
                </c:pt>
                <c:pt idx="859">
                  <c:v>53700.192944120325</c:v>
                </c:pt>
                <c:pt idx="860">
                  <c:v>53815.183751901539</c:v>
                </c:pt>
                <c:pt idx="861">
                  <c:v>53971.622970142729</c:v>
                </c:pt>
                <c:pt idx="862">
                  <c:v>54190.301520414541</c:v>
                </c:pt>
                <c:pt idx="863">
                  <c:v>54364.25460446033</c:v>
                </c:pt>
                <c:pt idx="864">
                  <c:v>54265.339264436618</c:v>
                </c:pt>
                <c:pt idx="865">
                  <c:v>54580.796353059894</c:v>
                </c:pt>
                <c:pt idx="866">
                  <c:v>54718.245714569151</c:v>
                </c:pt>
                <c:pt idx="867">
                  <c:v>54850.264449784205</c:v>
                </c:pt>
                <c:pt idx="868">
                  <c:v>54883.419632178469</c:v>
                </c:pt>
                <c:pt idx="869">
                  <c:v>55123.497401089116</c:v>
                </c:pt>
                <c:pt idx="870">
                  <c:v>55179.489159421646</c:v>
                </c:pt>
                <c:pt idx="871">
                  <c:v>55388.405429656559</c:v>
                </c:pt>
                <c:pt idx="872">
                  <c:v>55471.887463963249</c:v>
                </c:pt>
                <c:pt idx="873">
                  <c:v>55793.875138337702</c:v>
                </c:pt>
                <c:pt idx="874">
                  <c:v>55886.44895733973</c:v>
                </c:pt>
                <c:pt idx="875">
                  <c:v>55950.348515749698</c:v>
                </c:pt>
                <c:pt idx="876">
                  <c:v>56115.654532683628</c:v>
                </c:pt>
                <c:pt idx="877">
                  <c:v>56197.070610200513</c:v>
                </c:pt>
                <c:pt idx="878">
                  <c:v>56376.840534994357</c:v>
                </c:pt>
                <c:pt idx="879">
                  <c:v>56534.125827102151</c:v>
                </c:pt>
                <c:pt idx="880">
                  <c:v>56782.834696579266</c:v>
                </c:pt>
                <c:pt idx="881">
                  <c:v>56965.811855843393</c:v>
                </c:pt>
                <c:pt idx="882">
                  <c:v>57112.506512945707</c:v>
                </c:pt>
                <c:pt idx="883">
                  <c:v>57239.203820960152</c:v>
                </c:pt>
                <c:pt idx="884">
                  <c:v>57503.730026741934</c:v>
                </c:pt>
                <c:pt idx="885">
                  <c:v>57585.289123863578</c:v>
                </c:pt>
                <c:pt idx="886">
                  <c:v>57653.368801294084</c:v>
                </c:pt>
                <c:pt idx="887">
                  <c:v>57860.91745708185</c:v>
                </c:pt>
                <c:pt idx="888">
                  <c:v>58094.866464583924</c:v>
                </c:pt>
                <c:pt idx="889">
                  <c:v>58145.090523948449</c:v>
                </c:pt>
                <c:pt idx="890">
                  <c:v>58371.872455980454</c:v>
                </c:pt>
                <c:pt idx="891">
                  <c:v>58469.619323742801</c:v>
                </c:pt>
                <c:pt idx="892">
                  <c:v>58569.670662899858</c:v>
                </c:pt>
                <c:pt idx="893">
                  <c:v>58678.206790337761</c:v>
                </c:pt>
                <c:pt idx="894">
                  <c:v>58820.436819719835</c:v>
                </c:pt>
                <c:pt idx="895">
                  <c:v>58797.273428763896</c:v>
                </c:pt>
                <c:pt idx="896">
                  <c:v>58971.293196411614</c:v>
                </c:pt>
                <c:pt idx="897">
                  <c:v>59138.917411464688</c:v>
                </c:pt>
                <c:pt idx="898">
                  <c:v>59211.916958278831</c:v>
                </c:pt>
                <c:pt idx="899">
                  <c:v>59266.281195243508</c:v>
                </c:pt>
                <c:pt idx="900">
                  <c:v>59496.828719566962</c:v>
                </c:pt>
                <c:pt idx="901">
                  <c:v>59584.924315309676</c:v>
                </c:pt>
                <c:pt idx="902">
                  <c:v>59780.175588950144</c:v>
                </c:pt>
                <c:pt idx="903">
                  <c:v>59921.761736993343</c:v>
                </c:pt>
                <c:pt idx="904">
                  <c:v>60150.114825806704</c:v>
                </c:pt>
                <c:pt idx="905">
                  <c:v>60342.042300640838</c:v>
                </c:pt>
                <c:pt idx="906">
                  <c:v>60520.228281486336</c:v>
                </c:pt>
                <c:pt idx="907">
                  <c:v>60812.206047304346</c:v>
                </c:pt>
                <c:pt idx="908">
                  <c:v>61034.58420074582</c:v>
                </c:pt>
                <c:pt idx="909">
                  <c:v>61206.099099531624</c:v>
                </c:pt>
                <c:pt idx="910">
                  <c:v>61374.560115795895</c:v>
                </c:pt>
                <c:pt idx="911">
                  <c:v>61562.70627048576</c:v>
                </c:pt>
                <c:pt idx="912">
                  <c:v>61864.657639990757</c:v>
                </c:pt>
                <c:pt idx="913">
                  <c:v>62064.66795019665</c:v>
                </c:pt>
                <c:pt idx="914">
                  <c:v>62243.011487990792</c:v>
                </c:pt>
                <c:pt idx="915">
                  <c:v>62462.429803983803</c:v>
                </c:pt>
                <c:pt idx="916">
                  <c:v>62691.289068021069</c:v>
                </c:pt>
                <c:pt idx="917">
                  <c:v>62859.691002516389</c:v>
                </c:pt>
                <c:pt idx="918">
                  <c:v>62993.080586465934</c:v>
                </c:pt>
                <c:pt idx="919">
                  <c:v>63243.713268729734</c:v>
                </c:pt>
                <c:pt idx="920">
                  <c:v>63429.280491005331</c:v>
                </c:pt>
                <c:pt idx="921">
                  <c:v>63549.069289793326</c:v>
                </c:pt>
                <c:pt idx="922">
                  <c:v>63693.625870666874</c:v>
                </c:pt>
                <c:pt idx="923">
                  <c:v>63907.571467732363</c:v>
                </c:pt>
                <c:pt idx="924">
                  <c:v>64137.068248970834</c:v>
                </c:pt>
                <c:pt idx="925">
                  <c:v>64433.045690570885</c:v>
                </c:pt>
                <c:pt idx="926">
                  <c:v>64638.041805624416</c:v>
                </c:pt>
                <c:pt idx="927">
                  <c:v>64877.98730327902</c:v>
                </c:pt>
                <c:pt idx="928">
                  <c:v>65108.145608570201</c:v>
                </c:pt>
                <c:pt idx="929">
                  <c:v>65307.428214707747</c:v>
                </c:pt>
                <c:pt idx="930">
                  <c:v>65485.54985208172</c:v>
                </c:pt>
                <c:pt idx="931">
                  <c:v>65632.991090556898</c:v>
                </c:pt>
                <c:pt idx="932">
                  <c:v>65751.054144585782</c:v>
                </c:pt>
                <c:pt idx="933">
                  <c:v>65984.719907577703</c:v>
                </c:pt>
                <c:pt idx="934">
                  <c:v>66179.864425660795</c:v>
                </c:pt>
                <c:pt idx="935">
                  <c:v>66393.37928549826</c:v>
                </c:pt>
                <c:pt idx="936">
                  <c:v>66555.823310070802</c:v>
                </c:pt>
                <c:pt idx="937">
                  <c:v>66712.998450346582</c:v>
                </c:pt>
                <c:pt idx="938">
                  <c:v>66922.69162779313</c:v>
                </c:pt>
                <c:pt idx="939">
                  <c:v>67072.570610537514</c:v>
                </c:pt>
                <c:pt idx="940">
                  <c:v>67210.038497424874</c:v>
                </c:pt>
                <c:pt idx="941">
                  <c:v>67412.616825005418</c:v>
                </c:pt>
                <c:pt idx="942">
                  <c:v>67663.542379823382</c:v>
                </c:pt>
                <c:pt idx="943">
                  <c:v>67707.747230572684</c:v>
                </c:pt>
                <c:pt idx="944">
                  <c:v>67920.960701237069</c:v>
                </c:pt>
                <c:pt idx="945">
                  <c:v>68061.472571836901</c:v>
                </c:pt>
                <c:pt idx="946">
                  <c:v>68102.309465711136</c:v>
                </c:pt>
                <c:pt idx="947">
                  <c:v>68405.686489249463</c:v>
                </c:pt>
                <c:pt idx="948">
                  <c:v>68508.197249566161</c:v>
                </c:pt>
                <c:pt idx="949">
                  <c:v>68690.782562653869</c:v>
                </c:pt>
                <c:pt idx="950">
                  <c:v>68674.693405093771</c:v>
                </c:pt>
                <c:pt idx="951">
                  <c:v>68968.120407090857</c:v>
                </c:pt>
                <c:pt idx="952">
                  <c:v>68950.556122931375</c:v>
                </c:pt>
                <c:pt idx="953">
                  <c:v>69177.287367714234</c:v>
                </c:pt>
                <c:pt idx="954">
                  <c:v>69269.020949681581</c:v>
                </c:pt>
                <c:pt idx="955">
                  <c:v>69407.566153111256</c:v>
                </c:pt>
                <c:pt idx="956">
                  <c:v>69604.531584855256</c:v>
                </c:pt>
                <c:pt idx="957">
                  <c:v>69683.58134296842</c:v>
                </c:pt>
                <c:pt idx="958">
                  <c:v>69768.450529846494</c:v>
                </c:pt>
                <c:pt idx="959">
                  <c:v>69892.091901287684</c:v>
                </c:pt>
                <c:pt idx="960">
                  <c:v>69957.725281120787</c:v>
                </c:pt>
                <c:pt idx="961">
                  <c:v>70169.701572066304</c:v>
                </c:pt>
                <c:pt idx="962">
                  <c:v>70273.519695566545</c:v>
                </c:pt>
                <c:pt idx="963">
                  <c:v>70387.910569544081</c:v>
                </c:pt>
                <c:pt idx="964">
                  <c:v>70501.316981545198</c:v>
                </c:pt>
                <c:pt idx="965">
                  <c:v>70571.851395235557</c:v>
                </c:pt>
                <c:pt idx="966">
                  <c:v>70657.318524139075</c:v>
                </c:pt>
                <c:pt idx="967">
                  <c:v>70750.031160672908</c:v>
                </c:pt>
                <c:pt idx="968">
                  <c:v>70856.593023907772</c:v>
                </c:pt>
                <c:pt idx="969">
                  <c:v>71035.068134934714</c:v>
                </c:pt>
                <c:pt idx="970">
                  <c:v>71217.364189680884</c:v>
                </c:pt>
                <c:pt idx="971">
                  <c:v>71374.932476730028</c:v>
                </c:pt>
                <c:pt idx="972">
                  <c:v>71502.190490125009</c:v>
                </c:pt>
                <c:pt idx="973">
                  <c:v>71734.91665507853</c:v>
                </c:pt>
                <c:pt idx="974">
                  <c:v>71656.533533988157</c:v>
                </c:pt>
                <c:pt idx="975">
                  <c:v>71802.292372809257</c:v>
                </c:pt>
                <c:pt idx="976">
                  <c:v>71942.357766019573</c:v>
                </c:pt>
                <c:pt idx="977">
                  <c:v>72284.611863432321</c:v>
                </c:pt>
                <c:pt idx="978">
                  <c:v>72249.038157820745</c:v>
                </c:pt>
                <c:pt idx="979">
                  <c:v>72346.309074063145</c:v>
                </c:pt>
                <c:pt idx="980">
                  <c:v>72631.150860523514</c:v>
                </c:pt>
                <c:pt idx="981">
                  <c:v>72653.983613838223</c:v>
                </c:pt>
                <c:pt idx="982">
                  <c:v>72802.674713634173</c:v>
                </c:pt>
                <c:pt idx="983">
                  <c:v>72838.415938258724</c:v>
                </c:pt>
                <c:pt idx="984">
                  <c:v>72985.441647054409</c:v>
                </c:pt>
                <c:pt idx="985">
                  <c:v>73140.786496328757</c:v>
                </c:pt>
                <c:pt idx="986">
                  <c:v>73310.836996649305</c:v>
                </c:pt>
                <c:pt idx="987">
                  <c:v>73402.749389826437</c:v>
                </c:pt>
                <c:pt idx="988">
                  <c:v>73506.21633596663</c:v>
                </c:pt>
                <c:pt idx="989">
                  <c:v>73632.806932693697</c:v>
                </c:pt>
                <c:pt idx="990">
                  <c:v>73677.446024209406</c:v>
                </c:pt>
                <c:pt idx="991">
                  <c:v>73879.232904714634</c:v>
                </c:pt>
                <c:pt idx="992">
                  <c:v>74039.452172910198</c:v>
                </c:pt>
                <c:pt idx="993">
                  <c:v>74213.807660780047</c:v>
                </c:pt>
                <c:pt idx="994">
                  <c:v>74168.906239402946</c:v>
                </c:pt>
                <c:pt idx="995">
                  <c:v>74278.297776632622</c:v>
                </c:pt>
                <c:pt idx="996">
                  <c:v>74306.172414514134</c:v>
                </c:pt>
                <c:pt idx="997">
                  <c:v>74550.342309845568</c:v>
                </c:pt>
                <c:pt idx="998">
                  <c:v>74661.602732277766</c:v>
                </c:pt>
                <c:pt idx="999">
                  <c:v>74878.681500554638</c:v>
                </c:pt>
                <c:pt idx="1000">
                  <c:v>75037.730936850727</c:v>
                </c:pt>
                <c:pt idx="1001">
                  <c:v>75004.84854192457</c:v>
                </c:pt>
                <c:pt idx="1002">
                  <c:v>75075.364331253499</c:v>
                </c:pt>
                <c:pt idx="1003">
                  <c:v>75189.862525506207</c:v>
                </c:pt>
                <c:pt idx="1004">
                  <c:v>75261.012497931864</c:v>
                </c:pt>
                <c:pt idx="1005">
                  <c:v>75335.931824069179</c:v>
                </c:pt>
                <c:pt idx="1006">
                  <c:v>75547.069408403811</c:v>
                </c:pt>
                <c:pt idx="1007">
                  <c:v>75738.141157978898</c:v>
                </c:pt>
                <c:pt idx="1008">
                  <c:v>75885.366929651631</c:v>
                </c:pt>
                <c:pt idx="1009">
                  <c:v>75996.919799858922</c:v>
                </c:pt>
                <c:pt idx="1010">
                  <c:v>76103.345752838679</c:v>
                </c:pt>
                <c:pt idx="1011">
                  <c:v>76044.572434785543</c:v>
                </c:pt>
                <c:pt idx="1012">
                  <c:v>76149.064647101972</c:v>
                </c:pt>
                <c:pt idx="1013">
                  <c:v>76073.720960013379</c:v>
                </c:pt>
                <c:pt idx="1014">
                  <c:v>76316.339344197419</c:v>
                </c:pt>
                <c:pt idx="1015">
                  <c:v>76463.041633278393</c:v>
                </c:pt>
                <c:pt idx="1016">
                  <c:v>76754.547725495591</c:v>
                </c:pt>
                <c:pt idx="1017">
                  <c:v>76929.510432527779</c:v>
                </c:pt>
                <c:pt idx="1018">
                  <c:v>76799.818344656756</c:v>
                </c:pt>
                <c:pt idx="1019">
                  <c:v>76910.587290816358</c:v>
                </c:pt>
                <c:pt idx="1020">
                  <c:v>76874.46218678233</c:v>
                </c:pt>
                <c:pt idx="1021">
                  <c:v>77115.830805524849</c:v>
                </c:pt>
                <c:pt idx="1022">
                  <c:v>77103.988108944657</c:v>
                </c:pt>
                <c:pt idx="1023">
                  <c:v>77297.293994765088</c:v>
                </c:pt>
                <c:pt idx="1024">
                  <c:v>77638.569617898131</c:v>
                </c:pt>
                <c:pt idx="1025">
                  <c:v>77589.621438051865</c:v>
                </c:pt>
                <c:pt idx="1026">
                  <c:v>77573.763621956765</c:v>
                </c:pt>
                <c:pt idx="1027">
                  <c:v>77550.801302359745</c:v>
                </c:pt>
                <c:pt idx="1028">
                  <c:v>77573.012853123582</c:v>
                </c:pt>
                <c:pt idx="1029">
                  <c:v>77615.752514709864</c:v>
                </c:pt>
                <c:pt idx="1030">
                  <c:v>77872.278241871303</c:v>
                </c:pt>
                <c:pt idx="1031">
                  <c:v>78098.668510306103</c:v>
                </c:pt>
                <c:pt idx="1032">
                  <c:v>78415.895243430103</c:v>
                </c:pt>
                <c:pt idx="1033">
                  <c:v>78408.308982146176</c:v>
                </c:pt>
                <c:pt idx="1034">
                  <c:v>78543.439374978436</c:v>
                </c:pt>
                <c:pt idx="1035">
                  <c:v>78492.255213697819</c:v>
                </c:pt>
                <c:pt idx="1036">
                  <c:v>78534.532849180308</c:v>
                </c:pt>
                <c:pt idx="1037">
                  <c:v>78630.675385701281</c:v>
                </c:pt>
                <c:pt idx="1038">
                  <c:v>78774.738079224946</c:v>
                </c:pt>
                <c:pt idx="1039">
                  <c:v>79139.183340965435</c:v>
                </c:pt>
                <c:pt idx="1040">
                  <c:v>79114.248179853108</c:v>
                </c:pt>
                <c:pt idx="1041">
                  <c:v>79340.643918680129</c:v>
                </c:pt>
                <c:pt idx="1042">
                  <c:v>79524.895345337645</c:v>
                </c:pt>
                <c:pt idx="1043">
                  <c:v>79491.021392308816</c:v>
                </c:pt>
                <c:pt idx="1044">
                  <c:v>79395.291321615368</c:v>
                </c:pt>
                <c:pt idx="1045">
                  <c:v>79459.349014754363</c:v>
                </c:pt>
                <c:pt idx="1046">
                  <c:v>79503.125684135521</c:v>
                </c:pt>
                <c:pt idx="1047">
                  <c:v>79655.227251210541</c:v>
                </c:pt>
                <c:pt idx="1048">
                  <c:v>79889.658095944207</c:v>
                </c:pt>
                <c:pt idx="1049">
                  <c:v>80105.413704123988</c:v>
                </c:pt>
                <c:pt idx="1050">
                  <c:v>80245.727699407711</c:v>
                </c:pt>
                <c:pt idx="1051">
                  <c:v>80379.320512687074</c:v>
                </c:pt>
                <c:pt idx="1052">
                  <c:v>80239.965872956571</c:v>
                </c:pt>
                <c:pt idx="1053">
                  <c:v>80261.123267333445</c:v>
                </c:pt>
                <c:pt idx="1054">
                  <c:v>80256.113725767282</c:v>
                </c:pt>
                <c:pt idx="1055">
                  <c:v>80435.220314449529</c:v>
                </c:pt>
                <c:pt idx="1056">
                  <c:v>80571.290100140672</c:v>
                </c:pt>
                <c:pt idx="1057">
                  <c:v>80799.502339364495</c:v>
                </c:pt>
                <c:pt idx="1058">
                  <c:v>81061.292694404998</c:v>
                </c:pt>
                <c:pt idx="1059">
                  <c:v>81144.15339483344</c:v>
                </c:pt>
                <c:pt idx="1060">
                  <c:v>81208.179324916549</c:v>
                </c:pt>
                <c:pt idx="1061">
                  <c:v>81044.401631605724</c:v>
                </c:pt>
                <c:pt idx="1062">
                  <c:v>81001.807606934701</c:v>
                </c:pt>
                <c:pt idx="1063">
                  <c:v>81103.759851944531</c:v>
                </c:pt>
                <c:pt idx="1064">
                  <c:v>81279.295819926818</c:v>
                </c:pt>
                <c:pt idx="1065">
                  <c:v>81529.17471462948</c:v>
                </c:pt>
                <c:pt idx="1066">
                  <c:v>81828.301959902077</c:v>
                </c:pt>
                <c:pt idx="1067">
                  <c:v>81884.529884657168</c:v>
                </c:pt>
                <c:pt idx="1068">
                  <c:v>81868.97103531468</c:v>
                </c:pt>
                <c:pt idx="1069">
                  <c:v>81734.880780626205</c:v>
                </c:pt>
                <c:pt idx="1070">
                  <c:v>81633.622372835482</c:v>
                </c:pt>
                <c:pt idx="1071">
                  <c:v>81839.213076946267</c:v>
                </c:pt>
                <c:pt idx="1072">
                  <c:v>81730.839874593396</c:v>
                </c:pt>
                <c:pt idx="1073">
                  <c:v>82148.942249426094</c:v>
                </c:pt>
                <c:pt idx="1074">
                  <c:v>82327.16321562136</c:v>
                </c:pt>
                <c:pt idx="1075">
                  <c:v>82472.950580142176</c:v>
                </c:pt>
                <c:pt idx="1076">
                  <c:v>82432.267075498166</c:v>
                </c:pt>
                <c:pt idx="1077">
                  <c:v>82489.72774664461</c:v>
                </c:pt>
                <c:pt idx="1078">
                  <c:v>82308.182723796752</c:v>
                </c:pt>
                <c:pt idx="1079">
                  <c:v>82415.729335250377</c:v>
                </c:pt>
                <c:pt idx="1080">
                  <c:v>82453.472361860098</c:v>
                </c:pt>
                <c:pt idx="1081">
                  <c:v>82533.205790120774</c:v>
                </c:pt>
                <c:pt idx="1082">
                  <c:v>82559.061582789131</c:v>
                </c:pt>
                <c:pt idx="1083">
                  <c:v>82507.350374954724</c:v>
                </c:pt>
                <c:pt idx="1084">
                  <c:v>82514.461954651531</c:v>
                </c:pt>
                <c:pt idx="1085">
                  <c:v>82411.447923517015</c:v>
                </c:pt>
                <c:pt idx="1086">
                  <c:v>82597.76328058113</c:v>
                </c:pt>
                <c:pt idx="1087">
                  <c:v>82803.120451212366</c:v>
                </c:pt>
                <c:pt idx="1088">
                  <c:v>82966.095788093953</c:v>
                </c:pt>
                <c:pt idx="1089">
                  <c:v>83305.67502402066</c:v>
                </c:pt>
                <c:pt idx="1090">
                  <c:v>83588.939620901627</c:v>
                </c:pt>
                <c:pt idx="1091">
                  <c:v>83814.741983380081</c:v>
                </c:pt>
                <c:pt idx="1092">
                  <c:v>83915.276278269346</c:v>
                </c:pt>
                <c:pt idx="1093">
                  <c:v>84120.019497692512</c:v>
                </c:pt>
                <c:pt idx="1094">
                  <c:v>84048.900529635226</c:v>
                </c:pt>
                <c:pt idx="1095">
                  <c:v>84015.19021304074</c:v>
                </c:pt>
                <c:pt idx="1096">
                  <c:v>83936.847568532816</c:v>
                </c:pt>
                <c:pt idx="1097">
                  <c:v>83932.433986896824</c:v>
                </c:pt>
                <c:pt idx="1098">
                  <c:v>83770.480516292271</c:v>
                </c:pt>
                <c:pt idx="1099">
                  <c:v>84016.054573304777</c:v>
                </c:pt>
                <c:pt idx="1100">
                  <c:v>84133.997132286546</c:v>
                </c:pt>
                <c:pt idx="1101">
                  <c:v>84266.421416597907</c:v>
                </c:pt>
                <c:pt idx="1102">
                  <c:v>84752.285695114217</c:v>
                </c:pt>
                <c:pt idx="1103">
                  <c:v>84789.447765222867</c:v>
                </c:pt>
                <c:pt idx="1104">
                  <c:v>84819.490618159194</c:v>
                </c:pt>
                <c:pt idx="1105">
                  <c:v>84734.753505568151</c:v>
                </c:pt>
                <c:pt idx="1106">
                  <c:v>84513.635307227189</c:v>
                </c:pt>
                <c:pt idx="1107">
                  <c:v>84463.840779473627</c:v>
                </c:pt>
                <c:pt idx="1108">
                  <c:v>84380.699147276799</c:v>
                </c:pt>
                <c:pt idx="1109">
                  <c:v>84570.899491723758</c:v>
                </c:pt>
                <c:pt idx="1110">
                  <c:v>84802.086687836505</c:v>
                </c:pt>
                <c:pt idx="1111">
                  <c:v>85149.325586476276</c:v>
                </c:pt>
                <c:pt idx="1112">
                  <c:v>85380.313161657105</c:v>
                </c:pt>
                <c:pt idx="1113">
                  <c:v>85520.797156422079</c:v>
                </c:pt>
                <c:pt idx="1114">
                  <c:v>85518.091925584245</c:v>
                </c:pt>
                <c:pt idx="1115">
                  <c:v>85024.465915289329</c:v>
                </c:pt>
                <c:pt idx="1116">
                  <c:v>84996.241860678259</c:v>
                </c:pt>
                <c:pt idx="1117">
                  <c:v>84971.587492588282</c:v>
                </c:pt>
                <c:pt idx="1118">
                  <c:v>85055.119026080065</c:v>
                </c:pt>
                <c:pt idx="1119">
                  <c:v>85260.943165938719</c:v>
                </c:pt>
                <c:pt idx="1120">
                  <c:v>85691.582380942273</c:v>
                </c:pt>
                <c:pt idx="1121">
                  <c:v>85904.69385655981</c:v>
                </c:pt>
                <c:pt idx="1122">
                  <c:v>85980.913312352801</c:v>
                </c:pt>
                <c:pt idx="1123">
                  <c:v>85769.37821381235</c:v>
                </c:pt>
                <c:pt idx="1124">
                  <c:v>85596.857692146077</c:v>
                </c:pt>
                <c:pt idx="1125">
                  <c:v>85478.213122339032</c:v>
                </c:pt>
                <c:pt idx="1126">
                  <c:v>85403.260409658367</c:v>
                </c:pt>
                <c:pt idx="1127">
                  <c:v>85394.537853417758</c:v>
                </c:pt>
                <c:pt idx="1128">
                  <c:v>85809.243303134193</c:v>
                </c:pt>
                <c:pt idx="1129">
                  <c:v>86086.696640359878</c:v>
                </c:pt>
                <c:pt idx="1130">
                  <c:v>86394.830942163884</c:v>
                </c:pt>
                <c:pt idx="1131">
                  <c:v>86311.254300369415</c:v>
                </c:pt>
                <c:pt idx="1132">
                  <c:v>86234.804236192838</c:v>
                </c:pt>
                <c:pt idx="1133">
                  <c:v>86147.661611027012</c:v>
                </c:pt>
                <c:pt idx="1134">
                  <c:v>85985.31242785939</c:v>
                </c:pt>
                <c:pt idx="1135">
                  <c:v>85769.856738370567</c:v>
                </c:pt>
                <c:pt idx="1136">
                  <c:v>85841.378779357881</c:v>
                </c:pt>
                <c:pt idx="1137">
                  <c:v>86006.682297192994</c:v>
                </c:pt>
                <c:pt idx="1138">
                  <c:v>86252.476098060986</c:v>
                </c:pt>
                <c:pt idx="1139">
                  <c:v>86391.517280771179</c:v>
                </c:pt>
                <c:pt idx="1140">
                  <c:v>86615.401132611732</c:v>
                </c:pt>
                <c:pt idx="1141">
                  <c:v>86460.865707755147</c:v>
                </c:pt>
                <c:pt idx="1142">
                  <c:v>86283.162831946145</c:v>
                </c:pt>
                <c:pt idx="1143">
                  <c:v>86106.686808045677</c:v>
                </c:pt>
                <c:pt idx="1144">
                  <c:v>85832.304975117833</c:v>
                </c:pt>
                <c:pt idx="1145">
                  <c:v>85783.347487515639</c:v>
                </c:pt>
                <c:pt idx="1146">
                  <c:v>85733.176255605169</c:v>
                </c:pt>
                <c:pt idx="1147">
                  <c:v>85949.62275080313</c:v>
                </c:pt>
                <c:pt idx="1148">
                  <c:v>86188.89476822516</c:v>
                </c:pt>
                <c:pt idx="1149">
                  <c:v>86159.700152925536</c:v>
                </c:pt>
                <c:pt idx="1150">
                  <c:v>86195.908151286232</c:v>
                </c:pt>
                <c:pt idx="1151">
                  <c:v>86022.880077214664</c:v>
                </c:pt>
                <c:pt idx="1152">
                  <c:v>85877.453455045848</c:v>
                </c:pt>
                <c:pt idx="1153">
                  <c:v>85777.586763114537</c:v>
                </c:pt>
                <c:pt idx="1154">
                  <c:v>85553.793852208226</c:v>
                </c:pt>
                <c:pt idx="1155">
                  <c:v>85360.199995762014</c:v>
                </c:pt>
                <c:pt idx="1156">
                  <c:v>85453.553736980117</c:v>
                </c:pt>
                <c:pt idx="1157">
                  <c:v>85781.746262473767</c:v>
                </c:pt>
                <c:pt idx="1158">
                  <c:v>85838.194661782938</c:v>
                </c:pt>
                <c:pt idx="1159">
                  <c:v>86002.246332071547</c:v>
                </c:pt>
                <c:pt idx="1160">
                  <c:v>86064.847526895945</c:v>
                </c:pt>
                <c:pt idx="1161">
                  <c:v>86200.068329653906</c:v>
                </c:pt>
                <c:pt idx="1162">
                  <c:v>86171.481042870102</c:v>
                </c:pt>
                <c:pt idx="1163">
                  <c:v>86024.463047555095</c:v>
                </c:pt>
                <c:pt idx="1164">
                  <c:v>85927.885239288255</c:v>
                </c:pt>
                <c:pt idx="1165">
                  <c:v>85855.256425353567</c:v>
                </c:pt>
                <c:pt idx="1166">
                  <c:v>85978.575710115838</c:v>
                </c:pt>
                <c:pt idx="1167">
                  <c:v>86135.402235665548</c:v>
                </c:pt>
                <c:pt idx="1168">
                  <c:v>86267.570907469926</c:v>
                </c:pt>
                <c:pt idx="1169">
                  <c:v>86618.696658932589</c:v>
                </c:pt>
                <c:pt idx="1170">
                  <c:v>86942.984765336296</c:v>
                </c:pt>
                <c:pt idx="1171">
                  <c:v>87330.438039690402</c:v>
                </c:pt>
                <c:pt idx="1172">
                  <c:v>87570.953929005875</c:v>
                </c:pt>
                <c:pt idx="1173">
                  <c:v>87706.506096556928</c:v>
                </c:pt>
                <c:pt idx="1174">
                  <c:v>87595.982722035682</c:v>
                </c:pt>
                <c:pt idx="1175">
                  <c:v>87709.213520252393</c:v>
                </c:pt>
                <c:pt idx="1176">
                  <c:v>87557.306973365456</c:v>
                </c:pt>
                <c:pt idx="1177">
                  <c:v>87844.514201894926</c:v>
                </c:pt>
                <c:pt idx="1178">
                  <c:v>88077.335709940016</c:v>
                </c:pt>
                <c:pt idx="1179">
                  <c:v>88657.884073778609</c:v>
                </c:pt>
                <c:pt idx="1180">
                  <c:v>88973.793053395071</c:v>
                </c:pt>
                <c:pt idx="1181">
                  <c:v>89334.716831080761</c:v>
                </c:pt>
                <c:pt idx="1182">
                  <c:v>89696.531557614275</c:v>
                </c:pt>
                <c:pt idx="1183">
                  <c:v>89739.768698090411</c:v>
                </c:pt>
                <c:pt idx="1184">
                  <c:v>89900.614179097116</c:v>
                </c:pt>
                <c:pt idx="1185">
                  <c:v>89656.962567473849</c:v>
                </c:pt>
                <c:pt idx="1186">
                  <c:v>89465.925611277562</c:v>
                </c:pt>
                <c:pt idx="1187">
                  <c:v>89455.476612759128</c:v>
                </c:pt>
                <c:pt idx="1188">
                  <c:v>89585.584899689289</c:v>
                </c:pt>
                <c:pt idx="1189">
                  <c:v>89795.078505781363</c:v>
                </c:pt>
                <c:pt idx="1190">
                  <c:v>90203.769269986486</c:v>
                </c:pt>
                <c:pt idx="1191">
                  <c:v>90558.335473224855</c:v>
                </c:pt>
                <c:pt idx="1192">
                  <c:v>90667.088609140454</c:v>
                </c:pt>
                <c:pt idx="1193">
                  <c:v>90709.750351986018</c:v>
                </c:pt>
                <c:pt idx="1194">
                  <c:v>90668.692560770214</c:v>
                </c:pt>
                <c:pt idx="1195">
                  <c:v>90540.987721178055</c:v>
                </c:pt>
                <c:pt idx="1196">
                  <c:v>90454.969525012959</c:v>
                </c:pt>
                <c:pt idx="1197">
                  <c:v>90283.033132399723</c:v>
                </c:pt>
                <c:pt idx="1198">
                  <c:v>90091.93718749714</c:v>
                </c:pt>
                <c:pt idx="1199">
                  <c:v>90096.25039382634</c:v>
                </c:pt>
                <c:pt idx="1200">
                  <c:v>90129.189492394667</c:v>
                </c:pt>
                <c:pt idx="1201">
                  <c:v>90374.097110341347</c:v>
                </c:pt>
                <c:pt idx="1202">
                  <c:v>90425.824219932256</c:v>
                </c:pt>
                <c:pt idx="1203">
                  <c:v>90686.391399102053</c:v>
                </c:pt>
                <c:pt idx="1204">
                  <c:v>90795.536748256578</c:v>
                </c:pt>
                <c:pt idx="1205">
                  <c:v>90849.502619368592</c:v>
                </c:pt>
                <c:pt idx="1206">
                  <c:v>90727.560073320768</c:v>
                </c:pt>
                <c:pt idx="1207">
                  <c:v>90362.059539435926</c:v>
                </c:pt>
                <c:pt idx="1208">
                  <c:v>90033.193427182632</c:v>
                </c:pt>
                <c:pt idx="1209">
                  <c:v>89920.649057909657</c:v>
                </c:pt>
                <c:pt idx="1210">
                  <c:v>89705.857162261964</c:v>
                </c:pt>
                <c:pt idx="1211">
                  <c:v>89928.021632714124</c:v>
                </c:pt>
                <c:pt idx="1212">
                  <c:v>90063.809340436477</c:v>
                </c:pt>
                <c:pt idx="1213">
                  <c:v>90129.429117870663</c:v>
                </c:pt>
                <c:pt idx="1214">
                  <c:v>90314.370611353326</c:v>
                </c:pt>
                <c:pt idx="1215">
                  <c:v>90475.856256680709</c:v>
                </c:pt>
                <c:pt idx="1216">
                  <c:v>90395.849664650639</c:v>
                </c:pt>
                <c:pt idx="1217">
                  <c:v>90451.411606411129</c:v>
                </c:pt>
                <c:pt idx="1218">
                  <c:v>89999.03890649385</c:v>
                </c:pt>
                <c:pt idx="1219">
                  <c:v>89686.579363498473</c:v>
                </c:pt>
                <c:pt idx="1220">
                  <c:v>89534.591362258594</c:v>
                </c:pt>
                <c:pt idx="1221">
                  <c:v>89285.69928432595</c:v>
                </c:pt>
                <c:pt idx="1222">
                  <c:v>89412.722710929564</c:v>
                </c:pt>
                <c:pt idx="1223">
                  <c:v>89499.447423018384</c:v>
                </c:pt>
                <c:pt idx="1224">
                  <c:v>89822.964181330273</c:v>
                </c:pt>
                <c:pt idx="1225">
                  <c:v>90126.11122842232</c:v>
                </c:pt>
                <c:pt idx="1226">
                  <c:v>90225.889198200835</c:v>
                </c:pt>
                <c:pt idx="1227">
                  <c:v>90055.072436613875</c:v>
                </c:pt>
                <c:pt idx="1228">
                  <c:v>89682.782794497442</c:v>
                </c:pt>
                <c:pt idx="1229">
                  <c:v>89141.360120751357</c:v>
                </c:pt>
                <c:pt idx="1230">
                  <c:v>88851.946977681553</c:v>
                </c:pt>
                <c:pt idx="1231">
                  <c:v>88815.447539332599</c:v>
                </c:pt>
                <c:pt idx="1232">
                  <c:v>88611.567276430782</c:v>
                </c:pt>
                <c:pt idx="1233">
                  <c:v>88854.637009164842</c:v>
                </c:pt>
                <c:pt idx="1234">
                  <c:v>89052.766219114477</c:v>
                </c:pt>
                <c:pt idx="1235">
                  <c:v>89077.10717270225</c:v>
                </c:pt>
                <c:pt idx="1236">
                  <c:v>89182.378057406037</c:v>
                </c:pt>
                <c:pt idx="1237">
                  <c:v>89214.698961077578</c:v>
                </c:pt>
                <c:pt idx="1238">
                  <c:v>88985.71444259306</c:v>
                </c:pt>
                <c:pt idx="1239">
                  <c:v>88393.3314646496</c:v>
                </c:pt>
                <c:pt idx="1240">
                  <c:v>88137.017566365364</c:v>
                </c:pt>
                <c:pt idx="1241">
                  <c:v>87907.50683022078</c:v>
                </c:pt>
                <c:pt idx="1242">
                  <c:v>87866.119417455411</c:v>
                </c:pt>
                <c:pt idx="1243">
                  <c:v>87989.528181686474</c:v>
                </c:pt>
                <c:pt idx="1244">
                  <c:v>88528.902578743218</c:v>
                </c:pt>
                <c:pt idx="1245">
                  <c:v>89122.78614331175</c:v>
                </c:pt>
                <c:pt idx="1246">
                  <c:v>89561.368850737621</c:v>
                </c:pt>
                <c:pt idx="1247">
                  <c:v>89897.296549015897</c:v>
                </c:pt>
                <c:pt idx="1248">
                  <c:v>90104.968988531822</c:v>
                </c:pt>
                <c:pt idx="1249">
                  <c:v>89782.895883850913</c:v>
                </c:pt>
                <c:pt idx="1250">
                  <c:v>89439.388543117588</c:v>
                </c:pt>
                <c:pt idx="1251">
                  <c:v>89047.606920187172</c:v>
                </c:pt>
                <c:pt idx="1252">
                  <c:v>88547.583460998168</c:v>
                </c:pt>
                <c:pt idx="1253">
                  <c:v>88321.854646693886</c:v>
                </c:pt>
                <c:pt idx="1254">
                  <c:v>88442.813572339786</c:v>
                </c:pt>
                <c:pt idx="1255">
                  <c:v>88822.338363877658</c:v>
                </c:pt>
                <c:pt idx="1256">
                  <c:v>89484.22526756466</c:v>
                </c:pt>
                <c:pt idx="1257">
                  <c:v>90196.395998248088</c:v>
                </c:pt>
                <c:pt idx="1258">
                  <c:v>90900.998897241065</c:v>
                </c:pt>
                <c:pt idx="1259">
                  <c:v>91167.991552094536</c:v>
                </c:pt>
                <c:pt idx="1260">
                  <c:v>91343.672066245141</c:v>
                </c:pt>
                <c:pt idx="1261">
                  <c:v>91080.091207944104</c:v>
                </c:pt>
                <c:pt idx="1262">
                  <c:v>90890.563124069988</c:v>
                </c:pt>
                <c:pt idx="1263">
                  <c:v>90472.279876837129</c:v>
                </c:pt>
                <c:pt idx="1264">
                  <c:v>90198.128715415063</c:v>
                </c:pt>
                <c:pt idx="1265">
                  <c:v>90017.470870308593</c:v>
                </c:pt>
                <c:pt idx="1266">
                  <c:v>89801.953139033314</c:v>
                </c:pt>
                <c:pt idx="1267">
                  <c:v>89700.34657416954</c:v>
                </c:pt>
                <c:pt idx="1268">
                  <c:v>89640.633831112369</c:v>
                </c:pt>
                <c:pt idx="1269">
                  <c:v>89926.289075975263</c:v>
                </c:pt>
                <c:pt idx="1270">
                  <c:v>90311.052509121306</c:v>
                </c:pt>
                <c:pt idx="1271">
                  <c:v>90641.517689552536</c:v>
                </c:pt>
                <c:pt idx="1272">
                  <c:v>91007.202708714249</c:v>
                </c:pt>
                <c:pt idx="1273">
                  <c:v>91487.386128487109</c:v>
                </c:pt>
                <c:pt idx="1274">
                  <c:v>91415.721709652251</c:v>
                </c:pt>
                <c:pt idx="1275">
                  <c:v>91006.336098059721</c:v>
                </c:pt>
                <c:pt idx="1276">
                  <c:v>90673.96532784884</c:v>
                </c:pt>
                <c:pt idx="1277">
                  <c:v>90175.01361656787</c:v>
                </c:pt>
                <c:pt idx="1278">
                  <c:v>89630.442238415577</c:v>
                </c:pt>
                <c:pt idx="1279">
                  <c:v>89358.544068751537</c:v>
                </c:pt>
                <c:pt idx="1280">
                  <c:v>89341.350845881039</c:v>
                </c:pt>
                <c:pt idx="1281">
                  <c:v>89485.330990545743</c:v>
                </c:pt>
                <c:pt idx="1282">
                  <c:v>89974.358688489781</c:v>
                </c:pt>
                <c:pt idx="1283">
                  <c:v>90251.327325491191</c:v>
                </c:pt>
                <c:pt idx="1284">
                  <c:v>90723.633075177713</c:v>
                </c:pt>
                <c:pt idx="1285">
                  <c:v>90845.925757071978</c:v>
                </c:pt>
                <c:pt idx="1286">
                  <c:v>90871.369519244836</c:v>
                </c:pt>
                <c:pt idx="1287">
                  <c:v>90563.847693235148</c:v>
                </c:pt>
                <c:pt idx="1288">
                  <c:v>90180.672559095416</c:v>
                </c:pt>
                <c:pt idx="1289">
                  <c:v>89566.178872282675</c:v>
                </c:pt>
                <c:pt idx="1290">
                  <c:v>88836.599103889326</c:v>
                </c:pt>
                <c:pt idx="1291">
                  <c:v>88248.150558256704</c:v>
                </c:pt>
                <c:pt idx="1292">
                  <c:v>88015.205215542315</c:v>
                </c:pt>
                <c:pt idx="1293">
                  <c:v>88055.600020919621</c:v>
                </c:pt>
                <c:pt idx="1294">
                  <c:v>88414.940639881708</c:v>
                </c:pt>
                <c:pt idx="1295">
                  <c:v>88908.198611317945</c:v>
                </c:pt>
                <c:pt idx="1296">
                  <c:v>89277.333211024335</c:v>
                </c:pt>
                <c:pt idx="1297">
                  <c:v>89666.564495898274</c:v>
                </c:pt>
                <c:pt idx="1298">
                  <c:v>89997.195716491726</c:v>
                </c:pt>
                <c:pt idx="1299">
                  <c:v>89675.392399769102</c:v>
                </c:pt>
                <c:pt idx="1300">
                  <c:v>89135.334621554881</c:v>
                </c:pt>
                <c:pt idx="1301">
                  <c:v>88608.01156107377</c:v>
                </c:pt>
                <c:pt idx="1302">
                  <c:v>88148.198836534444</c:v>
                </c:pt>
                <c:pt idx="1303">
                  <c:v>87783.254235492306</c:v>
                </c:pt>
                <c:pt idx="1304">
                  <c:v>87273.221783781119</c:v>
                </c:pt>
                <c:pt idx="1305">
                  <c:v>87065.636039985198</c:v>
                </c:pt>
                <c:pt idx="1306">
                  <c:v>87051.144460437819</c:v>
                </c:pt>
                <c:pt idx="1307">
                  <c:v>87396.973856861659</c:v>
                </c:pt>
                <c:pt idx="1308">
                  <c:v>88042.337644261264</c:v>
                </c:pt>
                <c:pt idx="1309">
                  <c:v>88607.772057080452</c:v>
                </c:pt>
                <c:pt idx="1310">
                  <c:v>88938.305547357799</c:v>
                </c:pt>
                <c:pt idx="1311">
                  <c:v>89186.560959947994</c:v>
                </c:pt>
                <c:pt idx="1312">
                  <c:v>88832.766753742937</c:v>
                </c:pt>
                <c:pt idx="1313">
                  <c:v>88090.598241869026</c:v>
                </c:pt>
                <c:pt idx="1314">
                  <c:v>87383.346135613814</c:v>
                </c:pt>
                <c:pt idx="1315">
                  <c:v>86396.543002164966</c:v>
                </c:pt>
                <c:pt idx="1316">
                  <c:v>85649.749950926911</c:v>
                </c:pt>
                <c:pt idx="1317">
                  <c:v>85524.477747403958</c:v>
                </c:pt>
                <c:pt idx="1318">
                  <c:v>85505.099498139156</c:v>
                </c:pt>
                <c:pt idx="1319">
                  <c:v>86038.82026487714</c:v>
                </c:pt>
                <c:pt idx="1320">
                  <c:v>86640.789675933222</c:v>
                </c:pt>
                <c:pt idx="1321">
                  <c:v>87256.151046264771</c:v>
                </c:pt>
                <c:pt idx="1322">
                  <c:v>87537.195786795375</c:v>
                </c:pt>
                <c:pt idx="1323">
                  <c:v>87788.153512596182</c:v>
                </c:pt>
                <c:pt idx="1324">
                  <c:v>87636.997992047167</c:v>
                </c:pt>
                <c:pt idx="1325">
                  <c:v>87304.527607924814</c:v>
                </c:pt>
                <c:pt idx="1326">
                  <c:v>86561.384528625538</c:v>
                </c:pt>
                <c:pt idx="1327">
                  <c:v>85717.348416210938</c:v>
                </c:pt>
                <c:pt idx="1328">
                  <c:v>84974.402492937879</c:v>
                </c:pt>
                <c:pt idx="1329">
                  <c:v>84584.751283176316</c:v>
                </c:pt>
                <c:pt idx="1330">
                  <c:v>84381.931533146286</c:v>
                </c:pt>
                <c:pt idx="1331">
                  <c:v>84558.997689888798</c:v>
                </c:pt>
                <c:pt idx="1332">
                  <c:v>84921.175650989651</c:v>
                </c:pt>
                <c:pt idx="1333">
                  <c:v>85794.022347213133</c:v>
                </c:pt>
                <c:pt idx="1334">
                  <c:v>86479.146598485022</c:v>
                </c:pt>
                <c:pt idx="1335">
                  <c:v>87016.398118107187</c:v>
                </c:pt>
                <c:pt idx="1336">
                  <c:v>87357.195823935443</c:v>
                </c:pt>
                <c:pt idx="1337">
                  <c:v>87118.428738716859</c:v>
                </c:pt>
                <c:pt idx="1338">
                  <c:v>86477.931550524372</c:v>
                </c:pt>
                <c:pt idx="1339">
                  <c:v>85401.052164591732</c:v>
                </c:pt>
                <c:pt idx="1340">
                  <c:v>84274.256778709678</c:v>
                </c:pt>
                <c:pt idx="1341">
                  <c:v>83329.813507778585</c:v>
                </c:pt>
                <c:pt idx="1342">
                  <c:v>82848.076451530418</c:v>
                </c:pt>
                <c:pt idx="1343">
                  <c:v>82749.325420488953</c:v>
                </c:pt>
                <c:pt idx="1344">
                  <c:v>82815.728604502685</c:v>
                </c:pt>
                <c:pt idx="1345">
                  <c:v>83414.87970912148</c:v>
                </c:pt>
                <c:pt idx="1346">
                  <c:v>84092.303594854675</c:v>
                </c:pt>
                <c:pt idx="1347">
                  <c:v>84807.587492798863</c:v>
                </c:pt>
                <c:pt idx="1348">
                  <c:v>85421.920161069022</c:v>
                </c:pt>
                <c:pt idx="1349">
                  <c:v>85862.379331587988</c:v>
                </c:pt>
                <c:pt idx="1350">
                  <c:v>86081.892396543466</c:v>
                </c:pt>
                <c:pt idx="1351">
                  <c:v>85980.287497371566</c:v>
                </c:pt>
                <c:pt idx="1352">
                  <c:v>85444.59176867007</c:v>
                </c:pt>
                <c:pt idx="1353">
                  <c:v>84705.925953134851</c:v>
                </c:pt>
                <c:pt idx="1354">
                  <c:v>83846.003260308411</c:v>
                </c:pt>
                <c:pt idx="1355">
                  <c:v>82877.980339164642</c:v>
                </c:pt>
                <c:pt idx="1356">
                  <c:v>82387.431786908928</c:v>
                </c:pt>
                <c:pt idx="1357">
                  <c:v>81857.086156822552</c:v>
                </c:pt>
                <c:pt idx="1358">
                  <c:v>81582.563940103151</c:v>
                </c:pt>
                <c:pt idx="1359">
                  <c:v>81604.713550931163</c:v>
                </c:pt>
                <c:pt idx="1360">
                  <c:v>82211.152125463632</c:v>
                </c:pt>
                <c:pt idx="1361">
                  <c:v>83258.005627137623</c:v>
                </c:pt>
                <c:pt idx="1362">
                  <c:v>84177.273212951477</c:v>
                </c:pt>
                <c:pt idx="1363">
                  <c:v>84791.655432203566</c:v>
                </c:pt>
                <c:pt idx="1364">
                  <c:v>85054.511847691145</c:v>
                </c:pt>
                <c:pt idx="1365">
                  <c:v>85099.149080726638</c:v>
                </c:pt>
                <c:pt idx="1366">
                  <c:v>84726.640544938637</c:v>
                </c:pt>
                <c:pt idx="1367">
                  <c:v>84246.428498597874</c:v>
                </c:pt>
                <c:pt idx="1368">
                  <c:v>83606.591004002694</c:v>
                </c:pt>
                <c:pt idx="1369">
                  <c:v>82347.999735358957</c:v>
                </c:pt>
                <c:pt idx="1370">
                  <c:v>81470.039089151265</c:v>
                </c:pt>
                <c:pt idx="1371">
                  <c:v>81086.133911066136</c:v>
                </c:pt>
                <c:pt idx="1372">
                  <c:v>80755.208098454052</c:v>
                </c:pt>
                <c:pt idx="1373">
                  <c:v>80904.139608093566</c:v>
                </c:pt>
                <c:pt idx="1374">
                  <c:v>81334.384408440004</c:v>
                </c:pt>
                <c:pt idx="1375">
                  <c:v>81991.682324971582</c:v>
                </c:pt>
                <c:pt idx="1376">
                  <c:v>82771.398282688227</c:v>
                </c:pt>
                <c:pt idx="1377">
                  <c:v>83564.908251069588</c:v>
                </c:pt>
                <c:pt idx="1378">
                  <c:v>84037.001626654601</c:v>
                </c:pt>
                <c:pt idx="1379">
                  <c:v>84397.124885292695</c:v>
                </c:pt>
                <c:pt idx="1380">
                  <c:v>84278.192863480625</c:v>
                </c:pt>
                <c:pt idx="1381">
                  <c:v>83893.447760801195</c:v>
                </c:pt>
                <c:pt idx="1382">
                  <c:v>83209.34472665815</c:v>
                </c:pt>
                <c:pt idx="1383">
                  <c:v>82409.114282908413</c:v>
                </c:pt>
                <c:pt idx="1384">
                  <c:v>81786.182787234924</c:v>
                </c:pt>
                <c:pt idx="1385">
                  <c:v>81150.028907434491</c:v>
                </c:pt>
                <c:pt idx="1386">
                  <c:v>80765.964888039758</c:v>
                </c:pt>
                <c:pt idx="1387">
                  <c:v>80572.262859450944</c:v>
                </c:pt>
                <c:pt idx="1388">
                  <c:v>80900.33949568322</c:v>
                </c:pt>
                <c:pt idx="1389">
                  <c:v>81414.707028907549</c:v>
                </c:pt>
                <c:pt idx="1390">
                  <c:v>82199.889508081484</c:v>
                </c:pt>
                <c:pt idx="1391">
                  <c:v>83058.130726292162</c:v>
                </c:pt>
                <c:pt idx="1392">
                  <c:v>83410.228272908236</c:v>
                </c:pt>
                <c:pt idx="1393">
                  <c:v>83548.728151295771</c:v>
                </c:pt>
                <c:pt idx="1394">
                  <c:v>83635.035802442639</c:v>
                </c:pt>
                <c:pt idx="1395">
                  <c:v>83500.317350615602</c:v>
                </c:pt>
                <c:pt idx="1396">
                  <c:v>82828.006015365754</c:v>
                </c:pt>
                <c:pt idx="1397">
                  <c:v>82097.8679128863</c:v>
                </c:pt>
                <c:pt idx="1398">
                  <c:v>81024.206040639954</c:v>
                </c:pt>
                <c:pt idx="1399">
                  <c:v>80227.873453246546</c:v>
                </c:pt>
                <c:pt idx="1400">
                  <c:v>79939.686197996052</c:v>
                </c:pt>
                <c:pt idx="1401">
                  <c:v>80037.527812581713</c:v>
                </c:pt>
                <c:pt idx="1402">
                  <c:v>80662.93419860462</c:v>
                </c:pt>
                <c:pt idx="1403">
                  <c:v>81617.827145529198</c:v>
                </c:pt>
                <c:pt idx="1404">
                  <c:v>82464.975509964308</c:v>
                </c:pt>
                <c:pt idx="1405">
                  <c:v>83315.234783354055</c:v>
                </c:pt>
                <c:pt idx="1406">
                  <c:v>84124.782917987744</c:v>
                </c:pt>
                <c:pt idx="1407">
                  <c:v>84275.010887847238</c:v>
                </c:pt>
                <c:pt idx="1408">
                  <c:v>83636.617102457385</c:v>
                </c:pt>
                <c:pt idx="1409">
                  <c:v>82815.12208784376</c:v>
                </c:pt>
                <c:pt idx="1410">
                  <c:v>81601.903508814255</c:v>
                </c:pt>
                <c:pt idx="1411">
                  <c:v>80592.323869989399</c:v>
                </c:pt>
                <c:pt idx="1412">
                  <c:v>79777.262015202301</c:v>
                </c:pt>
                <c:pt idx="1413">
                  <c:v>79478.422041442289</c:v>
                </c:pt>
                <c:pt idx="1414">
                  <c:v>79415.20700977958</c:v>
                </c:pt>
                <c:pt idx="1415">
                  <c:v>79746.206587695066</c:v>
                </c:pt>
                <c:pt idx="1416">
                  <c:v>80244.865258931357</c:v>
                </c:pt>
                <c:pt idx="1417">
                  <c:v>80899.862187554711</c:v>
                </c:pt>
                <c:pt idx="1418">
                  <c:v>82138.396559185479</c:v>
                </c:pt>
                <c:pt idx="1419">
                  <c:v>83472.481220837726</c:v>
                </c:pt>
                <c:pt idx="1420">
                  <c:v>84363.298669601383</c:v>
                </c:pt>
                <c:pt idx="1421">
                  <c:v>84884.618559572191</c:v>
                </c:pt>
                <c:pt idx="1422">
                  <c:v>84506.626847484367</c:v>
                </c:pt>
                <c:pt idx="1423">
                  <c:v>83927.284820287561</c:v>
                </c:pt>
                <c:pt idx="1424">
                  <c:v>82980.671818965522</c:v>
                </c:pt>
                <c:pt idx="1425">
                  <c:v>81466.366141270366</c:v>
                </c:pt>
                <c:pt idx="1426">
                  <c:v>80239.727326504784</c:v>
                </c:pt>
                <c:pt idx="1427">
                  <c:v>79081.613179183259</c:v>
                </c:pt>
                <c:pt idx="1428">
                  <c:v>78493.959485774991</c:v>
                </c:pt>
                <c:pt idx="1429">
                  <c:v>78583.281282269701</c:v>
                </c:pt>
                <c:pt idx="1430">
                  <c:v>78932.144434063317</c:v>
                </c:pt>
                <c:pt idx="1431">
                  <c:v>79855.169664273126</c:v>
                </c:pt>
                <c:pt idx="1432">
                  <c:v>80911.721503473455</c:v>
                </c:pt>
                <c:pt idx="1433">
                  <c:v>82003.439568739006</c:v>
                </c:pt>
                <c:pt idx="1434">
                  <c:v>83401.403444286392</c:v>
                </c:pt>
                <c:pt idx="1435">
                  <c:v>84293.275124543114</c:v>
                </c:pt>
                <c:pt idx="1436">
                  <c:v>84998.44972737621</c:v>
                </c:pt>
                <c:pt idx="1437">
                  <c:v>85201.085605508051</c:v>
                </c:pt>
                <c:pt idx="1438">
                  <c:v>84950.723479569613</c:v>
                </c:pt>
                <c:pt idx="1439">
                  <c:v>84633.076870609104</c:v>
                </c:pt>
                <c:pt idx="1440">
                  <c:v>83829.453112690608</c:v>
                </c:pt>
                <c:pt idx="1441">
                  <c:v>82965.967122505666</c:v>
                </c:pt>
                <c:pt idx="1442">
                  <c:v>81630.922480021371</c:v>
                </c:pt>
                <c:pt idx="1443">
                  <c:v>80816.390667758242</c:v>
                </c:pt>
                <c:pt idx="1444">
                  <c:v>80092.937131621613</c:v>
                </c:pt>
                <c:pt idx="1445">
                  <c:v>79475.377674652511</c:v>
                </c:pt>
                <c:pt idx="1446">
                  <c:v>79210.801249437442</c:v>
                </c:pt>
                <c:pt idx="1447">
                  <c:v>79496.02815426595</c:v>
                </c:pt>
                <c:pt idx="1448">
                  <c:v>80149.082579286973</c:v>
                </c:pt>
                <c:pt idx="1449">
                  <c:v>81101.317912651401</c:v>
                </c:pt>
                <c:pt idx="1450">
                  <c:v>82702.27675427268</c:v>
                </c:pt>
                <c:pt idx="1451">
                  <c:v>84313.250087481239</c:v>
                </c:pt>
                <c:pt idx="1452">
                  <c:v>85306.467570282752</c:v>
                </c:pt>
                <c:pt idx="1453">
                  <c:v>85740.538075546428</c:v>
                </c:pt>
                <c:pt idx="1454">
                  <c:v>85302.787311299835</c:v>
                </c:pt>
                <c:pt idx="1455">
                  <c:v>84640.545631629793</c:v>
                </c:pt>
                <c:pt idx="1456">
                  <c:v>83528.631916680781</c:v>
                </c:pt>
                <c:pt idx="1457">
                  <c:v>81854.900230201107</c:v>
                </c:pt>
                <c:pt idx="1458">
                  <c:v>80161.559649254195</c:v>
                </c:pt>
                <c:pt idx="1459">
                  <c:v>79170.958030327311</c:v>
                </c:pt>
                <c:pt idx="1460">
                  <c:v>78470.008264669537</c:v>
                </c:pt>
                <c:pt idx="1461">
                  <c:v>78419.065361645262</c:v>
                </c:pt>
                <c:pt idx="1462">
                  <c:v>79115.586599120536</c:v>
                </c:pt>
                <c:pt idx="1463">
                  <c:v>80523.075086521203</c:v>
                </c:pt>
                <c:pt idx="1464">
                  <c:v>81903.009652205743</c:v>
                </c:pt>
                <c:pt idx="1465">
                  <c:v>82995.505299545359</c:v>
                </c:pt>
                <c:pt idx="1466">
                  <c:v>84515.953070496427</c:v>
                </c:pt>
                <c:pt idx="1467">
                  <c:v>85222.191065227365</c:v>
                </c:pt>
                <c:pt idx="1468">
                  <c:v>85376.503976437947</c:v>
                </c:pt>
                <c:pt idx="1469">
                  <c:v>85410.013971686494</c:v>
                </c:pt>
                <c:pt idx="1470">
                  <c:v>84961.155462449431</c:v>
                </c:pt>
                <c:pt idx="1471">
                  <c:v>83655.978935744133</c:v>
                </c:pt>
                <c:pt idx="1472">
                  <c:v>82693.82282705151</c:v>
                </c:pt>
                <c:pt idx="1473">
                  <c:v>81217.470373655044</c:v>
                </c:pt>
                <c:pt idx="1474">
                  <c:v>80410.279853020154</c:v>
                </c:pt>
                <c:pt idx="1475">
                  <c:v>79794.761958590694</c:v>
                </c:pt>
                <c:pt idx="1476">
                  <c:v>79652.16414181146</c:v>
                </c:pt>
                <c:pt idx="1477">
                  <c:v>80045.362043445246</c:v>
                </c:pt>
                <c:pt idx="1478">
                  <c:v>80619.616828887869</c:v>
                </c:pt>
                <c:pt idx="1479">
                  <c:v>81112.462734800371</c:v>
                </c:pt>
                <c:pt idx="1480">
                  <c:v>82357.425862130549</c:v>
                </c:pt>
                <c:pt idx="1481">
                  <c:v>83678.043931943146</c:v>
                </c:pt>
                <c:pt idx="1482">
                  <c:v>84746.52746878576</c:v>
                </c:pt>
                <c:pt idx="1483">
                  <c:v>85359.703149328154</c:v>
                </c:pt>
                <c:pt idx="1484">
                  <c:v>85655.142301117899</c:v>
                </c:pt>
                <c:pt idx="1485">
                  <c:v>85200.239182979072</c:v>
                </c:pt>
                <c:pt idx="1486">
                  <c:v>83630.365458566652</c:v>
                </c:pt>
                <c:pt idx="1487">
                  <c:v>81720.553977101168</c:v>
                </c:pt>
                <c:pt idx="1488">
                  <c:v>79851.996038155572</c:v>
                </c:pt>
                <c:pt idx="1489">
                  <c:v>78390.717831808521</c:v>
                </c:pt>
                <c:pt idx="1490">
                  <c:v>77644.319744889362</c:v>
                </c:pt>
                <c:pt idx="1491">
                  <c:v>77380.026505175847</c:v>
                </c:pt>
                <c:pt idx="1492">
                  <c:v>77763.229188572426</c:v>
                </c:pt>
                <c:pt idx="1493">
                  <c:v>78666.341275737694</c:v>
                </c:pt>
                <c:pt idx="1494">
                  <c:v>79925.119706552912</c:v>
                </c:pt>
                <c:pt idx="1495">
                  <c:v>81635.936570263628</c:v>
                </c:pt>
                <c:pt idx="1496">
                  <c:v>83232.617975596077</c:v>
                </c:pt>
                <c:pt idx="1497">
                  <c:v>84315.328524332814</c:v>
                </c:pt>
                <c:pt idx="1498">
                  <c:v>85270.898104874941</c:v>
                </c:pt>
                <c:pt idx="1499">
                  <c:v>85460.914721332112</c:v>
                </c:pt>
                <c:pt idx="1500">
                  <c:v>85322.53196708046</c:v>
                </c:pt>
                <c:pt idx="1501">
                  <c:v>85089.470861226102</c:v>
                </c:pt>
                <c:pt idx="1502">
                  <c:v>83841.461150849602</c:v>
                </c:pt>
                <c:pt idx="1503">
                  <c:v>82362.184881219306</c:v>
                </c:pt>
                <c:pt idx="1504">
                  <c:v>81079.891438862905</c:v>
                </c:pt>
                <c:pt idx="1505">
                  <c:v>79702.660475740326</c:v>
                </c:pt>
                <c:pt idx="1506">
                  <c:v>78653.639996909493</c:v>
                </c:pt>
                <c:pt idx="1507">
                  <c:v>77687.79455181188</c:v>
                </c:pt>
                <c:pt idx="1508">
                  <c:v>77340.609273538052</c:v>
                </c:pt>
                <c:pt idx="1509">
                  <c:v>77536.280708245802</c:v>
                </c:pt>
                <c:pt idx="1510">
                  <c:v>78019.292394315169</c:v>
                </c:pt>
                <c:pt idx="1511">
                  <c:v>79104.475927642881</c:v>
                </c:pt>
                <c:pt idx="1512">
                  <c:v>81045.613375552712</c:v>
                </c:pt>
                <c:pt idx="1513">
                  <c:v>82972.345270277612</c:v>
                </c:pt>
                <c:pt idx="1514">
                  <c:v>84662.878480402112</c:v>
                </c:pt>
                <c:pt idx="1515">
                  <c:v>86069.394041606662</c:v>
                </c:pt>
                <c:pt idx="1516">
                  <c:v>86799.257072930777</c:v>
                </c:pt>
                <c:pt idx="1517">
                  <c:v>86648.651151066457</c:v>
                </c:pt>
                <c:pt idx="1518">
                  <c:v>86046.182971475544</c:v>
                </c:pt>
                <c:pt idx="1519">
                  <c:v>84362.673285065772</c:v>
                </c:pt>
                <c:pt idx="1520">
                  <c:v>82899.66877390584</c:v>
                </c:pt>
                <c:pt idx="1521">
                  <c:v>81269.986039986077</c:v>
                </c:pt>
                <c:pt idx="1522">
                  <c:v>79785.09477141434</c:v>
                </c:pt>
                <c:pt idx="1523">
                  <c:v>78233.031792196663</c:v>
                </c:pt>
                <c:pt idx="1524">
                  <c:v>77359.301623356441</c:v>
                </c:pt>
                <c:pt idx="1525">
                  <c:v>76844.102635762349</c:v>
                </c:pt>
                <c:pt idx="1526">
                  <c:v>76854.222393782577</c:v>
                </c:pt>
                <c:pt idx="1527">
                  <c:v>77657.633045808558</c:v>
                </c:pt>
                <c:pt idx="1528">
                  <c:v>78659.743192734735</c:v>
                </c:pt>
                <c:pt idx="1529">
                  <c:v>79852.711479242338</c:v>
                </c:pt>
                <c:pt idx="1530">
                  <c:v>81267.672375473703</c:v>
                </c:pt>
                <c:pt idx="1531">
                  <c:v>82505.6413949532</c:v>
                </c:pt>
                <c:pt idx="1532">
                  <c:v>83536.354141787131</c:v>
                </c:pt>
                <c:pt idx="1533">
                  <c:v>85053.407887389898</c:v>
                </c:pt>
                <c:pt idx="1534">
                  <c:v>86089.144783359792</c:v>
                </c:pt>
                <c:pt idx="1535">
                  <c:v>86884.947784179356</c:v>
                </c:pt>
                <c:pt idx="1536">
                  <c:v>87003.158898800291</c:v>
                </c:pt>
                <c:pt idx="1537">
                  <c:v>85732.808165177412</c:v>
                </c:pt>
                <c:pt idx="1538">
                  <c:v>83886.20228911507</c:v>
                </c:pt>
                <c:pt idx="1539">
                  <c:v>81932.162546346546</c:v>
                </c:pt>
                <c:pt idx="1540">
                  <c:v>80287.437412151921</c:v>
                </c:pt>
                <c:pt idx="1541">
                  <c:v>78902.813719429832</c:v>
                </c:pt>
                <c:pt idx="1542">
                  <c:v>77999.875082309678</c:v>
                </c:pt>
                <c:pt idx="1543">
                  <c:v>77663.731210981496</c:v>
                </c:pt>
                <c:pt idx="1544">
                  <c:v>77435.941614504874</c:v>
                </c:pt>
                <c:pt idx="1545">
                  <c:v>77914.039696389591</c:v>
                </c:pt>
                <c:pt idx="1546">
                  <c:v>79273.401379185423</c:v>
                </c:pt>
                <c:pt idx="1547">
                  <c:v>81056.64763354772</c:v>
                </c:pt>
                <c:pt idx="1548">
                  <c:v>82883.990583156192</c:v>
                </c:pt>
                <c:pt idx="1549">
                  <c:v>84288.732042031625</c:v>
                </c:pt>
                <c:pt idx="1550">
                  <c:v>86069.872622568073</c:v>
                </c:pt>
                <c:pt idx="1551">
                  <c:v>87333.513422735079</c:v>
                </c:pt>
                <c:pt idx="1552">
                  <c:v>87945.082017040128</c:v>
                </c:pt>
                <c:pt idx="1553">
                  <c:v>87634.548478412908</c:v>
                </c:pt>
                <c:pt idx="1554">
                  <c:v>86451.421550195431</c:v>
                </c:pt>
                <c:pt idx="1555">
                  <c:v>84973.427361708775</c:v>
                </c:pt>
                <c:pt idx="1556">
                  <c:v>83417.21462398424</c:v>
                </c:pt>
                <c:pt idx="1557">
                  <c:v>81514.610986251311</c:v>
                </c:pt>
                <c:pt idx="1558">
                  <c:v>79669.79087214137</c:v>
                </c:pt>
                <c:pt idx="1559">
                  <c:v>77855.171123694541</c:v>
                </c:pt>
                <c:pt idx="1560">
                  <c:v>76971.951412711423</c:v>
                </c:pt>
                <c:pt idx="1561">
                  <c:v>76683.681165940769</c:v>
                </c:pt>
                <c:pt idx="1562">
                  <c:v>76688.932417090778</c:v>
                </c:pt>
                <c:pt idx="1563">
                  <c:v>77438.761243497356</c:v>
                </c:pt>
                <c:pt idx="1564">
                  <c:v>78223.394659788173</c:v>
                </c:pt>
                <c:pt idx="1565">
                  <c:v>78863.218325001304</c:v>
                </c:pt>
                <c:pt idx="1566">
                  <c:v>79798.063859795031</c:v>
                </c:pt>
                <c:pt idx="1567">
                  <c:v>80842.457809397893</c:v>
                </c:pt>
                <c:pt idx="1568">
                  <c:v>82125.425817324925</c:v>
                </c:pt>
                <c:pt idx="1569">
                  <c:v>82973.81573973484</c:v>
                </c:pt>
                <c:pt idx="1570">
                  <c:v>83819.63342206071</c:v>
                </c:pt>
                <c:pt idx="1571">
                  <c:v>84685.193156549343</c:v>
                </c:pt>
                <c:pt idx="1572">
                  <c:v>85208.445814190869</c:v>
                </c:pt>
                <c:pt idx="1573">
                  <c:v>84953.814432529951</c:v>
                </c:pt>
                <c:pt idx="1574">
                  <c:v>83999.50305634187</c:v>
                </c:pt>
                <c:pt idx="1575">
                  <c:v>82577.934527779464</c:v>
                </c:pt>
                <c:pt idx="1576">
                  <c:v>81175.863067021986</c:v>
                </c:pt>
                <c:pt idx="1577">
                  <c:v>79307.379795030225</c:v>
                </c:pt>
                <c:pt idx="1578">
                  <c:v>77454.745374805148</c:v>
                </c:pt>
                <c:pt idx="1579">
                  <c:v>76617.813949650299</c:v>
                </c:pt>
                <c:pt idx="1580">
                  <c:v>76060.426646078005</c:v>
                </c:pt>
                <c:pt idx="1581">
                  <c:v>76435.602034402837</c:v>
                </c:pt>
                <c:pt idx="1582">
                  <c:v>77007.713628570491</c:v>
                </c:pt>
                <c:pt idx="1583">
                  <c:v>78522.291062095755</c:v>
                </c:pt>
                <c:pt idx="1584">
                  <c:v>80256.737623756286</c:v>
                </c:pt>
                <c:pt idx="1585">
                  <c:v>82262.487079913612</c:v>
                </c:pt>
                <c:pt idx="1586">
                  <c:v>83980.965514264957</c:v>
                </c:pt>
                <c:pt idx="1587">
                  <c:v>85677.466387584151</c:v>
                </c:pt>
                <c:pt idx="1588">
                  <c:v>87047.461732916519</c:v>
                </c:pt>
                <c:pt idx="1589">
                  <c:v>86950.497254739836</c:v>
                </c:pt>
                <c:pt idx="1590">
                  <c:v>85988.754418898927</c:v>
                </c:pt>
                <c:pt idx="1591">
                  <c:v>83729.658584733639</c:v>
                </c:pt>
                <c:pt idx="1592">
                  <c:v>81102.529701590203</c:v>
                </c:pt>
                <c:pt idx="1593">
                  <c:v>78811.874467404792</c:v>
                </c:pt>
                <c:pt idx="1594">
                  <c:v>77276.900134684343</c:v>
                </c:pt>
                <c:pt idx="1595">
                  <c:v>76475.609201603249</c:v>
                </c:pt>
                <c:pt idx="1596">
                  <c:v>76364.994001816449</c:v>
                </c:pt>
                <c:pt idx="1597">
                  <c:v>76939.136834936537</c:v>
                </c:pt>
                <c:pt idx="1598">
                  <c:v>77239.683197316597</c:v>
                </c:pt>
                <c:pt idx="1599">
                  <c:v>77748.339666236483</c:v>
                </c:pt>
                <c:pt idx="1600">
                  <c:v>79258.842089619822</c:v>
                </c:pt>
                <c:pt idx="1601">
                  <c:v>79733.861655451125</c:v>
                </c:pt>
                <c:pt idx="1602">
                  <c:v>80910.62001509768</c:v>
                </c:pt>
                <c:pt idx="1603">
                  <c:v>82126.417910230783</c:v>
                </c:pt>
                <c:pt idx="1604">
                  <c:v>83472.848934637121</c:v>
                </c:pt>
                <c:pt idx="1605">
                  <c:v>84730.945377541313</c:v>
                </c:pt>
                <c:pt idx="1606">
                  <c:v>85247.952125312615</c:v>
                </c:pt>
                <c:pt idx="1607">
                  <c:v>85392.58724388972</c:v>
                </c:pt>
                <c:pt idx="1608">
                  <c:v>85034.254259630805</c:v>
                </c:pt>
                <c:pt idx="1609">
                  <c:v>84268.867665062164</c:v>
                </c:pt>
                <c:pt idx="1610">
                  <c:v>83183.35108702963</c:v>
                </c:pt>
                <c:pt idx="1611">
                  <c:v>81663.009252553558</c:v>
                </c:pt>
                <c:pt idx="1612">
                  <c:v>80195.68866809945</c:v>
                </c:pt>
                <c:pt idx="1613">
                  <c:v>78423.463227030035</c:v>
                </c:pt>
                <c:pt idx="1614">
                  <c:v>76513.404250724343</c:v>
                </c:pt>
                <c:pt idx="1615">
                  <c:v>74726.378036260023</c:v>
                </c:pt>
                <c:pt idx="1616">
                  <c:v>73736.682265820273</c:v>
                </c:pt>
                <c:pt idx="1617">
                  <c:v>73847.356488005331</c:v>
                </c:pt>
                <c:pt idx="1618">
                  <c:v>74265.173060592846</c:v>
                </c:pt>
                <c:pt idx="1619">
                  <c:v>75110.331765308452</c:v>
                </c:pt>
                <c:pt idx="1620">
                  <c:v>76198.552990901648</c:v>
                </c:pt>
                <c:pt idx="1621">
                  <c:v>77463.900189119115</c:v>
                </c:pt>
                <c:pt idx="1622">
                  <c:v>78827.65684577616</c:v>
                </c:pt>
                <c:pt idx="1623">
                  <c:v>80322.560394351938</c:v>
                </c:pt>
                <c:pt idx="1624">
                  <c:v>81205.847390581199</c:v>
                </c:pt>
                <c:pt idx="1625">
                  <c:v>81176.101764183069</c:v>
                </c:pt>
                <c:pt idx="1626">
                  <c:v>80809.910667036878</c:v>
                </c:pt>
                <c:pt idx="1627">
                  <c:v>79762.825647696984</c:v>
                </c:pt>
                <c:pt idx="1628">
                  <c:v>78028.817983408677</c:v>
                </c:pt>
                <c:pt idx="1629">
                  <c:v>76141.859218906582</c:v>
                </c:pt>
                <c:pt idx="1630">
                  <c:v>74382.005695961328</c:v>
                </c:pt>
                <c:pt idx="1631">
                  <c:v>72384.69207976386</c:v>
                </c:pt>
                <c:pt idx="1632">
                  <c:v>70376.514412547593</c:v>
                </c:pt>
                <c:pt idx="1633">
                  <c:v>68584.857471042575</c:v>
                </c:pt>
                <c:pt idx="1634">
                  <c:v>67465.501618993789</c:v>
                </c:pt>
                <c:pt idx="1635">
                  <c:v>66954.891533249305</c:v>
                </c:pt>
                <c:pt idx="1636">
                  <c:v>66641.580992517542</c:v>
                </c:pt>
                <c:pt idx="1637">
                  <c:v>66600.202669796665</c:v>
                </c:pt>
                <c:pt idx="1638">
                  <c:v>66865.010141633349</c:v>
                </c:pt>
                <c:pt idx="1639">
                  <c:v>67292.008966183872</c:v>
                </c:pt>
                <c:pt idx="1640">
                  <c:v>68014.22177886944</c:v>
                </c:pt>
                <c:pt idx="1641">
                  <c:v>68567.083705505516</c:v>
                </c:pt>
                <c:pt idx="1642">
                  <c:v>68452.343346687252</c:v>
                </c:pt>
                <c:pt idx="1643">
                  <c:v>68317.547993939908</c:v>
                </c:pt>
                <c:pt idx="1644">
                  <c:v>67451.501301198674</c:v>
                </c:pt>
                <c:pt idx="1645">
                  <c:v>65610.457551527128</c:v>
                </c:pt>
                <c:pt idx="1646">
                  <c:v>63917.542710709175</c:v>
                </c:pt>
                <c:pt idx="1647">
                  <c:v>61884.56645401226</c:v>
                </c:pt>
                <c:pt idx="1648">
                  <c:v>59629.522773636345</c:v>
                </c:pt>
                <c:pt idx="1649">
                  <c:v>57739.254874371101</c:v>
                </c:pt>
                <c:pt idx="1650">
                  <c:v>56215.640361754471</c:v>
                </c:pt>
                <c:pt idx="1651">
                  <c:v>54770.287736735736</c:v>
                </c:pt>
                <c:pt idx="1652">
                  <c:v>54000.343346641166</c:v>
                </c:pt>
                <c:pt idx="1653">
                  <c:v>53668.155135417524</c:v>
                </c:pt>
                <c:pt idx="1654">
                  <c:v>53787.769567093856</c:v>
                </c:pt>
                <c:pt idx="1655">
                  <c:v>54235.415932261749</c:v>
                </c:pt>
                <c:pt idx="1656">
                  <c:v>54755.922371369859</c:v>
                </c:pt>
                <c:pt idx="1657">
                  <c:v>55362.952294049559</c:v>
                </c:pt>
                <c:pt idx="1658">
                  <c:v>56239.567414553836</c:v>
                </c:pt>
                <c:pt idx="1659">
                  <c:v>56913.28580603272</c:v>
                </c:pt>
                <c:pt idx="1660">
                  <c:v>57573.609201438812</c:v>
                </c:pt>
                <c:pt idx="1661">
                  <c:v>58584.606926206921</c:v>
                </c:pt>
                <c:pt idx="1662">
                  <c:v>59631.800285891484</c:v>
                </c:pt>
                <c:pt idx="1663">
                  <c:v>60550.516377457185</c:v>
                </c:pt>
                <c:pt idx="1664">
                  <c:v>61107.400688114525</c:v>
                </c:pt>
                <c:pt idx="1665">
                  <c:v>61124.900648277973</c:v>
                </c:pt>
                <c:pt idx="1666">
                  <c:v>61060.454570038368</c:v>
                </c:pt>
                <c:pt idx="1667">
                  <c:v>60690.804813230323</c:v>
                </c:pt>
                <c:pt idx="1668">
                  <c:v>59492.525503315541</c:v>
                </c:pt>
                <c:pt idx="1669">
                  <c:v>58647.990693787178</c:v>
                </c:pt>
                <c:pt idx="1670">
                  <c:v>57520.541958630223</c:v>
                </c:pt>
                <c:pt idx="1671">
                  <c:v>56757.676190237973</c:v>
                </c:pt>
                <c:pt idx="1672">
                  <c:v>56190.410603497752</c:v>
                </c:pt>
                <c:pt idx="1673">
                  <c:v>55953.097383361048</c:v>
                </c:pt>
                <c:pt idx="1674">
                  <c:v>56198.963276483242</c:v>
                </c:pt>
                <c:pt idx="1675">
                  <c:v>57087.480520201512</c:v>
                </c:pt>
                <c:pt idx="1676">
                  <c:v>58584.71438236408</c:v>
                </c:pt>
                <c:pt idx="1677">
                  <c:v>60244.152354259466</c:v>
                </c:pt>
                <c:pt idx="1678">
                  <c:v>62202.834329490339</c:v>
                </c:pt>
                <c:pt idx="1679">
                  <c:v>63996.163080450679</c:v>
                </c:pt>
                <c:pt idx="1680">
                  <c:v>65585.394935110002</c:v>
                </c:pt>
                <c:pt idx="1681">
                  <c:v>66622.890825392518</c:v>
                </c:pt>
                <c:pt idx="1682">
                  <c:v>66924.012902655013</c:v>
                </c:pt>
                <c:pt idx="1683">
                  <c:v>66938.619469388272</c:v>
                </c:pt>
                <c:pt idx="1684">
                  <c:v>66259.414920166964</c:v>
                </c:pt>
                <c:pt idx="1685">
                  <c:v>65248.653238663552</c:v>
                </c:pt>
                <c:pt idx="1686">
                  <c:v>64038.722333794671</c:v>
                </c:pt>
                <c:pt idx="1687">
                  <c:v>62739.899198370404</c:v>
                </c:pt>
                <c:pt idx="1688">
                  <c:v>61655.600628804292</c:v>
                </c:pt>
                <c:pt idx="1689">
                  <c:v>60427.127078461861</c:v>
                </c:pt>
                <c:pt idx="1690">
                  <c:v>59978.112690511894</c:v>
                </c:pt>
                <c:pt idx="1691">
                  <c:v>59645.411697396128</c:v>
                </c:pt>
                <c:pt idx="1692">
                  <c:v>59440.279163582585</c:v>
                </c:pt>
                <c:pt idx="1693">
                  <c:v>59378.391282664837</c:v>
                </c:pt>
                <c:pt idx="1694">
                  <c:v>59918.909312845011</c:v>
                </c:pt>
                <c:pt idx="1695">
                  <c:v>60586.910317351816</c:v>
                </c:pt>
                <c:pt idx="1696">
                  <c:v>61573.007347845349</c:v>
                </c:pt>
                <c:pt idx="1697">
                  <c:v>62716.854020735482</c:v>
                </c:pt>
                <c:pt idx="1698">
                  <c:v>63883.049598896643</c:v>
                </c:pt>
                <c:pt idx="1699">
                  <c:v>65242.873513215629</c:v>
                </c:pt>
                <c:pt idx="1700">
                  <c:v>66402.061428272631</c:v>
                </c:pt>
                <c:pt idx="1701">
                  <c:v>67511.977889815986</c:v>
                </c:pt>
                <c:pt idx="1702">
                  <c:v>68002.151244234265</c:v>
                </c:pt>
                <c:pt idx="1703">
                  <c:v>67956.11811297352</c:v>
                </c:pt>
                <c:pt idx="1704">
                  <c:v>67452.69666169658</c:v>
                </c:pt>
                <c:pt idx="1705">
                  <c:v>66441.620633947299</c:v>
                </c:pt>
                <c:pt idx="1706">
                  <c:v>65069.374946877535</c:v>
                </c:pt>
                <c:pt idx="1707">
                  <c:v>63395.295296350392</c:v>
                </c:pt>
                <c:pt idx="1708">
                  <c:v>61704.362431775975</c:v>
                </c:pt>
                <c:pt idx="1709">
                  <c:v>60277.534794037216</c:v>
                </c:pt>
                <c:pt idx="1710">
                  <c:v>59162.789830461988</c:v>
                </c:pt>
                <c:pt idx="1711">
                  <c:v>58690.870312245723</c:v>
                </c:pt>
                <c:pt idx="1712">
                  <c:v>58216.94190393098</c:v>
                </c:pt>
                <c:pt idx="1713">
                  <c:v>58249.64772638779</c:v>
                </c:pt>
                <c:pt idx="1714">
                  <c:v>58538.509585888314</c:v>
                </c:pt>
                <c:pt idx="1715">
                  <c:v>58471.17721219331</c:v>
                </c:pt>
                <c:pt idx="1716">
                  <c:v>58438.820322018801</c:v>
                </c:pt>
                <c:pt idx="1717">
                  <c:v>58898.907196361397</c:v>
                </c:pt>
                <c:pt idx="1718">
                  <c:v>59263.646244557138</c:v>
                </c:pt>
                <c:pt idx="1719">
                  <c:v>60087.058556807839</c:v>
                </c:pt>
                <c:pt idx="1720">
                  <c:v>60711.761348735978</c:v>
                </c:pt>
                <c:pt idx="1721">
                  <c:v>61730.254886003859</c:v>
                </c:pt>
                <c:pt idx="1722">
                  <c:v>62937.971572775881</c:v>
                </c:pt>
                <c:pt idx="1723">
                  <c:v>63713.220558228459</c:v>
                </c:pt>
                <c:pt idx="1724">
                  <c:v>63971.764680992164</c:v>
                </c:pt>
                <c:pt idx="1725">
                  <c:v>64018.885107612063</c:v>
                </c:pt>
                <c:pt idx="1726">
                  <c:v>63297.150120288534</c:v>
                </c:pt>
                <c:pt idx="1727">
                  <c:v>62005.181141572648</c:v>
                </c:pt>
                <c:pt idx="1728">
                  <c:v>60677.408726199072</c:v>
                </c:pt>
                <c:pt idx="1729">
                  <c:v>59227.797451704864</c:v>
                </c:pt>
                <c:pt idx="1730">
                  <c:v>57917.461156624158</c:v>
                </c:pt>
                <c:pt idx="1731">
                  <c:v>56801.060818867692</c:v>
                </c:pt>
                <c:pt idx="1732">
                  <c:v>55956.167558465488</c:v>
                </c:pt>
                <c:pt idx="1733">
                  <c:v>55387.691945902014</c:v>
                </c:pt>
                <c:pt idx="1734">
                  <c:v>55122.552351218234</c:v>
                </c:pt>
                <c:pt idx="1735">
                  <c:v>54957.809935047604</c:v>
                </c:pt>
                <c:pt idx="1736">
                  <c:v>55403.513598987483</c:v>
                </c:pt>
                <c:pt idx="1737">
                  <c:v>56041.030481413938</c:v>
                </c:pt>
                <c:pt idx="1738">
                  <c:v>56821.789076169669</c:v>
                </c:pt>
                <c:pt idx="1739">
                  <c:v>57628.093133655311</c:v>
                </c:pt>
                <c:pt idx="1740">
                  <c:v>58223.74431688671</c:v>
                </c:pt>
                <c:pt idx="1741">
                  <c:v>59033.292436179356</c:v>
                </c:pt>
                <c:pt idx="1742">
                  <c:v>59682.839810040918</c:v>
                </c:pt>
                <c:pt idx="1743">
                  <c:v>60366.328218387549</c:v>
                </c:pt>
                <c:pt idx="1744">
                  <c:v>60627.597399032784</c:v>
                </c:pt>
                <c:pt idx="1745">
                  <c:v>60576.370803623511</c:v>
                </c:pt>
                <c:pt idx="1746">
                  <c:v>60560.211687539144</c:v>
                </c:pt>
                <c:pt idx="1747">
                  <c:v>60610.359896159927</c:v>
                </c:pt>
                <c:pt idx="1748">
                  <c:v>59966.845764829268</c:v>
                </c:pt>
                <c:pt idx="1749">
                  <c:v>59389.488432726757</c:v>
                </c:pt>
                <c:pt idx="1750">
                  <c:v>58836.685637285547</c:v>
                </c:pt>
                <c:pt idx="1751">
                  <c:v>57885.610093512238</c:v>
                </c:pt>
                <c:pt idx="1752">
                  <c:v>56879.920440307658</c:v>
                </c:pt>
                <c:pt idx="1753">
                  <c:v>55351.661851652811</c:v>
                </c:pt>
                <c:pt idx="1754">
                  <c:v>54352.622104166388</c:v>
                </c:pt>
                <c:pt idx="1755">
                  <c:v>53245.608755825357</c:v>
                </c:pt>
                <c:pt idx="1756">
                  <c:v>52236.908689995056</c:v>
                </c:pt>
                <c:pt idx="1757">
                  <c:v>51939.682214877546</c:v>
                </c:pt>
                <c:pt idx="1758">
                  <c:v>51600.086356144464</c:v>
                </c:pt>
                <c:pt idx="1759">
                  <c:v>51555.352865399611</c:v>
                </c:pt>
                <c:pt idx="1760">
                  <c:v>52057.15259693782</c:v>
                </c:pt>
                <c:pt idx="1761">
                  <c:v>52305.738100725001</c:v>
                </c:pt>
                <c:pt idx="1762">
                  <c:v>52894.302098698266</c:v>
                </c:pt>
                <c:pt idx="1763">
                  <c:v>53427.681565700062</c:v>
                </c:pt>
                <c:pt idx="1764">
                  <c:v>54303.20814856299</c:v>
                </c:pt>
                <c:pt idx="1765">
                  <c:v>55153.222469364104</c:v>
                </c:pt>
                <c:pt idx="1766">
                  <c:v>55714.177871786793</c:v>
                </c:pt>
                <c:pt idx="1767">
                  <c:v>56225.282519926353</c:v>
                </c:pt>
                <c:pt idx="1768">
                  <c:v>56348.748235011328</c:v>
                </c:pt>
                <c:pt idx="1769">
                  <c:v>56061.970922835193</c:v>
                </c:pt>
                <c:pt idx="1770">
                  <c:v>55524.335804600458</c:v>
                </c:pt>
                <c:pt idx="1771">
                  <c:v>54722.629944897781</c:v>
                </c:pt>
                <c:pt idx="1772">
                  <c:v>53890.079156645923</c:v>
                </c:pt>
                <c:pt idx="1773">
                  <c:v>52733.222388736081</c:v>
                </c:pt>
                <c:pt idx="1774">
                  <c:v>51878.946911008759</c:v>
                </c:pt>
                <c:pt idx="1775">
                  <c:v>50842.907030454095</c:v>
                </c:pt>
                <c:pt idx="1776">
                  <c:v>49888.648588419979</c:v>
                </c:pt>
                <c:pt idx="1777">
                  <c:v>49210.991699264436</c:v>
                </c:pt>
                <c:pt idx="1778">
                  <c:v>48765.864125799009</c:v>
                </c:pt>
                <c:pt idx="1779">
                  <c:v>48169.19654645359</c:v>
                </c:pt>
                <c:pt idx="1780">
                  <c:v>47833.592988949582</c:v>
                </c:pt>
                <c:pt idx="1781">
                  <c:v>47690.741680553103</c:v>
                </c:pt>
                <c:pt idx="1782">
                  <c:v>47872.918453944534</c:v>
                </c:pt>
                <c:pt idx="1783">
                  <c:v>48031.000421393604</c:v>
                </c:pt>
                <c:pt idx="1784">
                  <c:v>48402.878973233244</c:v>
                </c:pt>
                <c:pt idx="1785">
                  <c:v>48696.178627217443</c:v>
                </c:pt>
                <c:pt idx="1786">
                  <c:v>49353.063978782855</c:v>
                </c:pt>
                <c:pt idx="1787">
                  <c:v>49945.686971821633</c:v>
                </c:pt>
                <c:pt idx="1788">
                  <c:v>50475.173930615121</c:v>
                </c:pt>
                <c:pt idx="1789">
                  <c:v>50843.155317489756</c:v>
                </c:pt>
                <c:pt idx="1790">
                  <c:v>50761.916450784716</c:v>
                </c:pt>
                <c:pt idx="1791">
                  <c:v>50699.392556103914</c:v>
                </c:pt>
                <c:pt idx="1792">
                  <c:v>49925.492780634697</c:v>
                </c:pt>
                <c:pt idx="1793">
                  <c:v>49210.65544349944</c:v>
                </c:pt>
                <c:pt idx="1794">
                  <c:v>48185.68631927079</c:v>
                </c:pt>
                <c:pt idx="1795">
                  <c:v>46856.110919694853</c:v>
                </c:pt>
                <c:pt idx="1796">
                  <c:v>45776.175053320978</c:v>
                </c:pt>
                <c:pt idx="1797">
                  <c:v>44685.411359265927</c:v>
                </c:pt>
                <c:pt idx="1798">
                  <c:v>43861.896419528071</c:v>
                </c:pt>
                <c:pt idx="1799">
                  <c:v>43207.013906911612</c:v>
                </c:pt>
                <c:pt idx="1800">
                  <c:v>42699.045210234864</c:v>
                </c:pt>
                <c:pt idx="1801">
                  <c:v>42180.19191259551</c:v>
                </c:pt>
                <c:pt idx="1802">
                  <c:v>41942.078973464835</c:v>
                </c:pt>
                <c:pt idx="1803">
                  <c:v>41964.964802661321</c:v>
                </c:pt>
                <c:pt idx="1804">
                  <c:v>41905.50879107113</c:v>
                </c:pt>
                <c:pt idx="1805">
                  <c:v>41989.744040590573</c:v>
                </c:pt>
                <c:pt idx="1806">
                  <c:v>42030.980494284537</c:v>
                </c:pt>
                <c:pt idx="1807">
                  <c:v>42146.431164113179</c:v>
                </c:pt>
                <c:pt idx="1808">
                  <c:v>42172.724439705431</c:v>
                </c:pt>
                <c:pt idx="1809">
                  <c:v>42409.759632038484</c:v>
                </c:pt>
                <c:pt idx="1810">
                  <c:v>42467.154677994418</c:v>
                </c:pt>
                <c:pt idx="1811">
                  <c:v>42636.947598416424</c:v>
                </c:pt>
                <c:pt idx="1812">
                  <c:v>42639.157757516965</c:v>
                </c:pt>
                <c:pt idx="1813">
                  <c:v>42669.679718508123</c:v>
                </c:pt>
                <c:pt idx="1814">
                  <c:v>42587.589204517186</c:v>
                </c:pt>
                <c:pt idx="1815">
                  <c:v>42405.901901211779</c:v>
                </c:pt>
                <c:pt idx="1816">
                  <c:v>42068.030567200003</c:v>
                </c:pt>
                <c:pt idx="1817">
                  <c:v>41594.382002530496</c:v>
                </c:pt>
                <c:pt idx="1818">
                  <c:v>40766.456434454798</c:v>
                </c:pt>
                <c:pt idx="1819">
                  <c:v>39778.839344241926</c:v>
                </c:pt>
                <c:pt idx="1820">
                  <c:v>38884.924607992689</c:v>
                </c:pt>
                <c:pt idx="1821">
                  <c:v>38175.173443546351</c:v>
                </c:pt>
                <c:pt idx="1822">
                  <c:v>37532.114167269297</c:v>
                </c:pt>
                <c:pt idx="1823">
                  <c:v>37046.451569025674</c:v>
                </c:pt>
                <c:pt idx="1824">
                  <c:v>36897.144827354976</c:v>
                </c:pt>
                <c:pt idx="1825">
                  <c:v>36863.640152211876</c:v>
                </c:pt>
                <c:pt idx="1826">
                  <c:v>37087.514687278664</c:v>
                </c:pt>
                <c:pt idx="1827">
                  <c:v>37422.922519184605</c:v>
                </c:pt>
                <c:pt idx="1828">
                  <c:v>36738.365989818405</c:v>
                </c:pt>
                <c:pt idx="1829">
                  <c:v>38317.81648759605</c:v>
                </c:pt>
                <c:pt idx="1830">
                  <c:v>38566.150656316167</c:v>
                </c:pt>
                <c:pt idx="1831">
                  <c:v>38891.204029010463</c:v>
                </c:pt>
                <c:pt idx="1832">
                  <c:v>39320.792279296926</c:v>
                </c:pt>
                <c:pt idx="1833">
                  <c:v>39639.119427075064</c:v>
                </c:pt>
                <c:pt idx="1834">
                  <c:v>39871.891907456011</c:v>
                </c:pt>
                <c:pt idx="1835">
                  <c:v>40121.978181006125</c:v>
                </c:pt>
                <c:pt idx="1836">
                  <c:v>40393.505960243987</c:v>
                </c:pt>
                <c:pt idx="1837">
                  <c:v>40593.770817501339</c:v>
                </c:pt>
                <c:pt idx="1838">
                  <c:v>40738.118449544352</c:v>
                </c:pt>
                <c:pt idx="1839">
                  <c:v>40859.175509221241</c:v>
                </c:pt>
                <c:pt idx="1840">
                  <c:v>40799.938785583392</c:v>
                </c:pt>
                <c:pt idx="1841">
                  <c:v>40485.701086196481</c:v>
                </c:pt>
                <c:pt idx="1842">
                  <c:v>39874.459905447489</c:v>
                </c:pt>
                <c:pt idx="1843">
                  <c:v>39428.792668366106</c:v>
                </c:pt>
                <c:pt idx="1844">
                  <c:v>38832.249667759686</c:v>
                </c:pt>
                <c:pt idx="1845">
                  <c:v>38282.73648353952</c:v>
                </c:pt>
                <c:pt idx="1846">
                  <c:v>37714.444702285015</c:v>
                </c:pt>
                <c:pt idx="1847">
                  <c:v>37456.335835897939</c:v>
                </c:pt>
                <c:pt idx="1848">
                  <c:v>37157.089977379335</c:v>
                </c:pt>
                <c:pt idx="1849">
                  <c:v>36839.421258117851</c:v>
                </c:pt>
                <c:pt idx="1850">
                  <c:v>36584.477092073888</c:v>
                </c:pt>
                <c:pt idx="1851">
                  <c:v>36554.013308464819</c:v>
                </c:pt>
                <c:pt idx="1852">
                  <c:v>36532.587045058994</c:v>
                </c:pt>
                <c:pt idx="1853">
                  <c:v>36856.702983953866</c:v>
                </c:pt>
                <c:pt idx="1854">
                  <c:v>37077.200820806909</c:v>
                </c:pt>
                <c:pt idx="1855">
                  <c:v>37238.03333166361</c:v>
                </c:pt>
                <c:pt idx="1856">
                  <c:v>37599.058809966773</c:v>
                </c:pt>
                <c:pt idx="1857">
                  <c:v>37738.105977412968</c:v>
                </c:pt>
                <c:pt idx="1858">
                  <c:v>37797.776769091099</c:v>
                </c:pt>
                <c:pt idx="1859">
                  <c:v>37625.413931536998</c:v>
                </c:pt>
                <c:pt idx="1860">
                  <c:v>37446.36386049565</c:v>
                </c:pt>
                <c:pt idx="1861">
                  <c:v>37180.973509971991</c:v>
                </c:pt>
                <c:pt idx="1862">
                  <c:v>36835.248681277706</c:v>
                </c:pt>
                <c:pt idx="1863">
                  <c:v>36319.008803632969</c:v>
                </c:pt>
                <c:pt idx="1864">
                  <c:v>35692.003151389938</c:v>
                </c:pt>
                <c:pt idx="1865">
                  <c:v>35053.88708087663</c:v>
                </c:pt>
                <c:pt idx="1866">
                  <c:v>34495.876016189155</c:v>
                </c:pt>
                <c:pt idx="1867">
                  <c:v>33661.6553208111</c:v>
                </c:pt>
                <c:pt idx="1868">
                  <c:v>32999.637915137158</c:v>
                </c:pt>
                <c:pt idx="1869">
                  <c:v>32290.766041494619</c:v>
                </c:pt>
                <c:pt idx="1870">
                  <c:v>31717.433836474225</c:v>
                </c:pt>
                <c:pt idx="1871">
                  <c:v>31266.124742874745</c:v>
                </c:pt>
                <c:pt idx="1872">
                  <c:v>30948.364040831093</c:v>
                </c:pt>
                <c:pt idx="1873">
                  <c:v>30516.36176139459</c:v>
                </c:pt>
                <c:pt idx="1874">
                  <c:v>30202.595469560623</c:v>
                </c:pt>
                <c:pt idx="1875">
                  <c:v>29981.540164391703</c:v>
                </c:pt>
                <c:pt idx="1876">
                  <c:v>29868.745099896827</c:v>
                </c:pt>
                <c:pt idx="1877">
                  <c:v>29857.633478181368</c:v>
                </c:pt>
                <c:pt idx="1878">
                  <c:v>29756.660467795773</c:v>
                </c:pt>
                <c:pt idx="1879">
                  <c:v>29888.306919600076</c:v>
                </c:pt>
                <c:pt idx="1880">
                  <c:v>29907.663343476826</c:v>
                </c:pt>
                <c:pt idx="1881">
                  <c:v>29943.286475892153</c:v>
                </c:pt>
                <c:pt idx="1882">
                  <c:v>29880.303490504524</c:v>
                </c:pt>
                <c:pt idx="1883">
                  <c:v>29816.417717762684</c:v>
                </c:pt>
                <c:pt idx="1884">
                  <c:v>29708.361539272264</c:v>
                </c:pt>
                <c:pt idx="1885">
                  <c:v>29442.528986706162</c:v>
                </c:pt>
                <c:pt idx="1886">
                  <c:v>29177.291186756658</c:v>
                </c:pt>
                <c:pt idx="1887">
                  <c:v>28690.854825808616</c:v>
                </c:pt>
                <c:pt idx="1888">
                  <c:v>28224.945028241505</c:v>
                </c:pt>
                <c:pt idx="1889">
                  <c:v>27757.954951562653</c:v>
                </c:pt>
                <c:pt idx="1890">
                  <c:v>27259.364407706507</c:v>
                </c:pt>
                <c:pt idx="1891">
                  <c:v>26699.778883070903</c:v>
                </c:pt>
                <c:pt idx="1892">
                  <c:v>26177.725389192641</c:v>
                </c:pt>
                <c:pt idx="1893">
                  <c:v>25739.818807746808</c:v>
                </c:pt>
                <c:pt idx="1894">
                  <c:v>25305.219432721777</c:v>
                </c:pt>
                <c:pt idx="1895">
                  <c:v>24821.059915883074</c:v>
                </c:pt>
                <c:pt idx="1896">
                  <c:v>24406.367357046591</c:v>
                </c:pt>
                <c:pt idx="1897">
                  <c:v>24097.640022599677</c:v>
                </c:pt>
                <c:pt idx="1898">
                  <c:v>23732.841025151043</c:v>
                </c:pt>
                <c:pt idx="1899">
                  <c:v>23561.379175229078</c:v>
                </c:pt>
                <c:pt idx="1900">
                  <c:v>23367.49136021403</c:v>
                </c:pt>
                <c:pt idx="1901">
                  <c:v>23227.608078860143</c:v>
                </c:pt>
                <c:pt idx="1902">
                  <c:v>23093.271953840434</c:v>
                </c:pt>
                <c:pt idx="1903">
                  <c:v>22978.770701638852</c:v>
                </c:pt>
                <c:pt idx="1904">
                  <c:v>22893.567402138076</c:v>
                </c:pt>
                <c:pt idx="1905">
                  <c:v>22815.241599136305</c:v>
                </c:pt>
                <c:pt idx="1906">
                  <c:v>22718.760853315856</c:v>
                </c:pt>
                <c:pt idx="1907">
                  <c:v>22532.050306265664</c:v>
                </c:pt>
                <c:pt idx="1908">
                  <c:v>22377.240484032995</c:v>
                </c:pt>
                <c:pt idx="1909">
                  <c:v>22309.842356673831</c:v>
                </c:pt>
                <c:pt idx="1910">
                  <c:v>22162.661915712237</c:v>
                </c:pt>
                <c:pt idx="1911">
                  <c:v>22106.563165741445</c:v>
                </c:pt>
                <c:pt idx="1912">
                  <c:v>21830.620837055067</c:v>
                </c:pt>
                <c:pt idx="1913">
                  <c:v>21682.433932237953</c:v>
                </c:pt>
                <c:pt idx="1914">
                  <c:v>21427.985545351581</c:v>
                </c:pt>
                <c:pt idx="1915">
                  <c:v>21018.998075248368</c:v>
                </c:pt>
                <c:pt idx="1916">
                  <c:v>20688.422896298263</c:v>
                </c:pt>
                <c:pt idx="1917">
                  <c:v>20382.776373342738</c:v>
                </c:pt>
                <c:pt idx="1918">
                  <c:v>20084.037077403889</c:v>
                </c:pt>
                <c:pt idx="1919">
                  <c:v>19737.691492725284</c:v>
                </c:pt>
                <c:pt idx="1920">
                  <c:v>19458.148491817192</c:v>
                </c:pt>
                <c:pt idx="1921">
                  <c:v>19128.785569110521</c:v>
                </c:pt>
                <c:pt idx="1922">
                  <c:v>18753.922492364793</c:v>
                </c:pt>
                <c:pt idx="1923">
                  <c:v>18395.331885054336</c:v>
                </c:pt>
                <c:pt idx="1924">
                  <c:v>18133.109237662768</c:v>
                </c:pt>
                <c:pt idx="1925">
                  <c:v>17847.683947801106</c:v>
                </c:pt>
                <c:pt idx="1926">
                  <c:v>17556.790121254591</c:v>
                </c:pt>
                <c:pt idx="1927">
                  <c:v>17303.855544442747</c:v>
                </c:pt>
                <c:pt idx="1928">
                  <c:v>17098.336788186407</c:v>
                </c:pt>
                <c:pt idx="1929">
                  <c:v>16871.097845595861</c:v>
                </c:pt>
                <c:pt idx="1930">
                  <c:v>16697.031139734012</c:v>
                </c:pt>
                <c:pt idx="1931">
                  <c:v>16532.870439989696</c:v>
                </c:pt>
                <c:pt idx="1932">
                  <c:v>16371.196310688916</c:v>
                </c:pt>
                <c:pt idx="1933">
                  <c:v>16208.871496574291</c:v>
                </c:pt>
                <c:pt idx="1934">
                  <c:v>16176.48134833869</c:v>
                </c:pt>
                <c:pt idx="1935">
                  <c:v>16069.848877778159</c:v>
                </c:pt>
                <c:pt idx="1936">
                  <c:v>15981.014393055597</c:v>
                </c:pt>
                <c:pt idx="1937">
                  <c:v>15864.825082014951</c:v>
                </c:pt>
                <c:pt idx="1938">
                  <c:v>15751.318078063687</c:v>
                </c:pt>
                <c:pt idx="1939">
                  <c:v>15711.559534159484</c:v>
                </c:pt>
                <c:pt idx="1940">
                  <c:v>15613.051883260236</c:v>
                </c:pt>
                <c:pt idx="1941">
                  <c:v>15453.155103439834</c:v>
                </c:pt>
                <c:pt idx="1942">
                  <c:v>15260.455787826633</c:v>
                </c:pt>
                <c:pt idx="1943">
                  <c:v>15116.033910383474</c:v>
                </c:pt>
                <c:pt idx="1944">
                  <c:v>14922.748347150873</c:v>
                </c:pt>
                <c:pt idx="1945">
                  <c:v>14661.241888729635</c:v>
                </c:pt>
                <c:pt idx="1946">
                  <c:v>14450.451062300283</c:v>
                </c:pt>
                <c:pt idx="1947">
                  <c:v>14189.110854701077</c:v>
                </c:pt>
                <c:pt idx="1948">
                  <c:v>13992.364076227881</c:v>
                </c:pt>
                <c:pt idx="1949">
                  <c:v>13769.821269717118</c:v>
                </c:pt>
                <c:pt idx="1950">
                  <c:v>13494.063996484381</c:v>
                </c:pt>
                <c:pt idx="1951">
                  <c:v>13340.570952285372</c:v>
                </c:pt>
                <c:pt idx="1952">
                  <c:v>13129.544382272843</c:v>
                </c:pt>
                <c:pt idx="1953">
                  <c:v>12929.702442208934</c:v>
                </c:pt>
                <c:pt idx="1954">
                  <c:v>12803.014471976174</c:v>
                </c:pt>
                <c:pt idx="1955">
                  <c:v>12639.297341838874</c:v>
                </c:pt>
                <c:pt idx="1956">
                  <c:v>12507.972028690676</c:v>
                </c:pt>
                <c:pt idx="1957">
                  <c:v>12369.553419265225</c:v>
                </c:pt>
                <c:pt idx="1958">
                  <c:v>12291.99821340173</c:v>
                </c:pt>
                <c:pt idx="1959">
                  <c:v>12159.598252599488</c:v>
                </c:pt>
                <c:pt idx="1960">
                  <c:v>12095.857131148356</c:v>
                </c:pt>
                <c:pt idx="1961">
                  <c:v>12043.815755935395</c:v>
                </c:pt>
                <c:pt idx="1962">
                  <c:v>11986.18767429211</c:v>
                </c:pt>
                <c:pt idx="1963">
                  <c:v>11930.914902683115</c:v>
                </c:pt>
                <c:pt idx="1964">
                  <c:v>11851.72258591241</c:v>
                </c:pt>
                <c:pt idx="1965">
                  <c:v>11867.503885585667</c:v>
                </c:pt>
                <c:pt idx="1966">
                  <c:v>11758.740803638846</c:v>
                </c:pt>
                <c:pt idx="1967">
                  <c:v>11739.725006218096</c:v>
                </c:pt>
                <c:pt idx="1968">
                  <c:v>11562.943012712596</c:v>
                </c:pt>
                <c:pt idx="1969">
                  <c:v>11504.455179214217</c:v>
                </c:pt>
                <c:pt idx="1970">
                  <c:v>11372.713726429041</c:v>
                </c:pt>
                <c:pt idx="1971">
                  <c:v>11204.87232571192</c:v>
                </c:pt>
                <c:pt idx="1972">
                  <c:v>11073.262795472763</c:v>
                </c:pt>
                <c:pt idx="1973">
                  <c:v>10861.105352079305</c:v>
                </c:pt>
                <c:pt idx="1974">
                  <c:v>10681.997349069436</c:v>
                </c:pt>
                <c:pt idx="1975">
                  <c:v>10474.783903668378</c:v>
                </c:pt>
                <c:pt idx="1976">
                  <c:v>10283.7123348929</c:v>
                </c:pt>
                <c:pt idx="1977">
                  <c:v>10145.327167038757</c:v>
                </c:pt>
                <c:pt idx="1978">
                  <c:v>9946.6516579761374</c:v>
                </c:pt>
                <c:pt idx="1979">
                  <c:v>9853.4697646533514</c:v>
                </c:pt>
                <c:pt idx="1980">
                  <c:v>9741.3055062479671</c:v>
                </c:pt>
                <c:pt idx="1981">
                  <c:v>9543.5624601841118</c:v>
                </c:pt>
                <c:pt idx="1982">
                  <c:v>9484.4921626858195</c:v>
                </c:pt>
                <c:pt idx="1983">
                  <c:v>9336.7335428446768</c:v>
                </c:pt>
                <c:pt idx="1984">
                  <c:v>9238.2734109121575</c:v>
                </c:pt>
                <c:pt idx="1985">
                  <c:v>9178.6637200897185</c:v>
                </c:pt>
                <c:pt idx="1986">
                  <c:v>9095.9625813729253</c:v>
                </c:pt>
                <c:pt idx="1987">
                  <c:v>9013.1651380713647</c:v>
                </c:pt>
                <c:pt idx="1988">
                  <c:v>8963.6681743818554</c:v>
                </c:pt>
                <c:pt idx="1989">
                  <c:v>8939.244804344642</c:v>
                </c:pt>
                <c:pt idx="1990">
                  <c:v>8883.8729597955207</c:v>
                </c:pt>
                <c:pt idx="1991">
                  <c:v>8846.1324137625543</c:v>
                </c:pt>
                <c:pt idx="1992">
                  <c:v>8809.1749951104066</c:v>
                </c:pt>
                <c:pt idx="1993">
                  <c:v>8396.8106713790785</c:v>
                </c:pt>
                <c:pt idx="1994">
                  <c:v>8745.4666304749098</c:v>
                </c:pt>
                <c:pt idx="1995">
                  <c:v>8624.4976647670337</c:v>
                </c:pt>
                <c:pt idx="1996">
                  <c:v>8567.4530300526949</c:v>
                </c:pt>
                <c:pt idx="1997">
                  <c:v>8427.6358561797624</c:v>
                </c:pt>
                <c:pt idx="1998">
                  <c:v>8320.9145737015388</c:v>
                </c:pt>
                <c:pt idx="1999">
                  <c:v>8211.0526734012219</c:v>
                </c:pt>
                <c:pt idx="2000">
                  <c:v>8045.6284622405374</c:v>
                </c:pt>
                <c:pt idx="2001">
                  <c:v>7866.6862457600473</c:v>
                </c:pt>
                <c:pt idx="2002">
                  <c:v>7685.4098389553665</c:v>
                </c:pt>
                <c:pt idx="2003">
                  <c:v>7534.7765645377867</c:v>
                </c:pt>
                <c:pt idx="2004">
                  <c:v>7425.5293796551632</c:v>
                </c:pt>
                <c:pt idx="2005">
                  <c:v>7225.4302405717208</c:v>
                </c:pt>
                <c:pt idx="2006">
                  <c:v>7150.4648395468266</c:v>
                </c:pt>
                <c:pt idx="2007">
                  <c:v>7016.02697681886</c:v>
                </c:pt>
                <c:pt idx="2008">
                  <c:v>6933.629926437452</c:v>
                </c:pt>
                <c:pt idx="2009">
                  <c:v>6808.6487239500184</c:v>
                </c:pt>
                <c:pt idx="2010">
                  <c:v>6701.6202154016673</c:v>
                </c:pt>
                <c:pt idx="2011">
                  <c:v>6638.0931225374625</c:v>
                </c:pt>
                <c:pt idx="2012">
                  <c:v>6590.0700057607373</c:v>
                </c:pt>
                <c:pt idx="2013">
                  <c:v>6513.0045818375647</c:v>
                </c:pt>
                <c:pt idx="2014">
                  <c:v>6442.0283910657799</c:v>
                </c:pt>
                <c:pt idx="2015">
                  <c:v>6415.6309187969491</c:v>
                </c:pt>
                <c:pt idx="2016">
                  <c:v>6347.3175457072921</c:v>
                </c:pt>
                <c:pt idx="2017">
                  <c:v>6279.1382075899573</c:v>
                </c:pt>
                <c:pt idx="2018">
                  <c:v>6213.1553382677621</c:v>
                </c:pt>
                <c:pt idx="2019">
                  <c:v>6146.9570931663484</c:v>
                </c:pt>
                <c:pt idx="2020">
                  <c:v>6119.2305877606132</c:v>
                </c:pt>
                <c:pt idx="2021">
                  <c:v>6062.231193754541</c:v>
                </c:pt>
                <c:pt idx="2022">
                  <c:v>5956.6665911121336</c:v>
                </c:pt>
                <c:pt idx="2023">
                  <c:v>5873.290698258942</c:v>
                </c:pt>
                <c:pt idx="2024">
                  <c:v>5689.5782611951081</c:v>
                </c:pt>
                <c:pt idx="2025">
                  <c:v>5543.7727427743966</c:v>
                </c:pt>
                <c:pt idx="2026">
                  <c:v>5404.0735409030967</c:v>
                </c:pt>
                <c:pt idx="2027">
                  <c:v>5239.7637085403039</c:v>
                </c:pt>
                <c:pt idx="2028">
                  <c:v>5125.4636981313897</c:v>
                </c:pt>
                <c:pt idx="2029">
                  <c:v>5022.3403727457226</c:v>
                </c:pt>
                <c:pt idx="2030">
                  <c:v>4924.5728537387358</c:v>
                </c:pt>
                <c:pt idx="2031">
                  <c:v>4908.9407713478295</c:v>
                </c:pt>
                <c:pt idx="2032">
                  <c:v>4773.5744228799467</c:v>
                </c:pt>
                <c:pt idx="2033">
                  <c:v>4679.1485193269837</c:v>
                </c:pt>
                <c:pt idx="2034">
                  <c:v>4632.833714186936</c:v>
                </c:pt>
                <c:pt idx="2035">
                  <c:v>4608.0240340180162</c:v>
                </c:pt>
                <c:pt idx="2036">
                  <c:v>4582.0097646864269</c:v>
                </c:pt>
                <c:pt idx="2037">
                  <c:v>4529.4230816519994</c:v>
                </c:pt>
                <c:pt idx="2038">
                  <c:v>4472.6141537763333</c:v>
                </c:pt>
                <c:pt idx="2039">
                  <c:v>4395.2196029390734</c:v>
                </c:pt>
                <c:pt idx="2040">
                  <c:v>4285.3934496354432</c:v>
                </c:pt>
                <c:pt idx="2041">
                  <c:v>4185.1966428379264</c:v>
                </c:pt>
                <c:pt idx="2042">
                  <c:v>4054.3554329320446</c:v>
                </c:pt>
                <c:pt idx="2043">
                  <c:v>3918.5428011550189</c:v>
                </c:pt>
                <c:pt idx="2044">
                  <c:v>3815.4872483194499</c:v>
                </c:pt>
                <c:pt idx="2045">
                  <c:v>3718.1672102683924</c:v>
                </c:pt>
                <c:pt idx="2046">
                  <c:v>3636.6651152301765</c:v>
                </c:pt>
                <c:pt idx="2047">
                  <c:v>3600.8274298560336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135104"/>
        <c:axId val="249136640"/>
      </c:scatterChart>
      <c:valAx>
        <c:axId val="249135104"/>
        <c:scaling>
          <c:orientation val="minMax"/>
          <c:max val="420"/>
          <c:min val="18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49136640"/>
        <c:crosses val="autoZero"/>
        <c:crossBetween val="midCat"/>
      </c:valAx>
      <c:valAx>
        <c:axId val="249136640"/>
        <c:scaling>
          <c:logBase val="10"/>
          <c:orientation val="minMax"/>
          <c:max val="10000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249135104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850574712643681"/>
          <c:y val="8.3538083538083563E-2"/>
          <c:w val="0.30138850574712656"/>
          <c:h val="0.2521697072878175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4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55" r="0.7500000000000015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2980643941140396E-2"/>
          <c:y val="4.0226520597968725E-2"/>
          <c:w val="0.90433359460141249"/>
          <c:h val="0.86900661873787521"/>
        </c:manualLayout>
      </c:layout>
      <c:scatterChart>
        <c:scatterStyle val="lineMarker"/>
        <c:varyColors val="0"/>
        <c:ser>
          <c:idx val="3"/>
          <c:order val="0"/>
          <c:tx>
            <c:strRef>
              <c:f>front!$P$6</c:f>
              <c:strCache>
                <c:ptCount val="1"/>
                <c:pt idx="0">
                  <c:v>change [%]</c:v>
                </c:pt>
              </c:strCache>
            </c:strRef>
          </c:tx>
          <c:spPr>
            <a:ln w="15875"/>
          </c:spPr>
          <c:marker>
            <c:symbol val="none"/>
          </c:marker>
          <c:xVal>
            <c:numRef>
              <c:f>front!$L$7:$L$2074</c:f>
              <c:numCache>
                <c:formatCode>General</c:formatCode>
                <c:ptCount val="2068"/>
                <c:pt idx="0">
                  <c:v>188.14</c:v>
                </c:pt>
                <c:pt idx="1">
                  <c:v>188.62</c:v>
                </c:pt>
                <c:pt idx="2">
                  <c:v>189.09</c:v>
                </c:pt>
                <c:pt idx="3">
                  <c:v>189.57</c:v>
                </c:pt>
                <c:pt idx="4">
                  <c:v>190.05</c:v>
                </c:pt>
                <c:pt idx="5">
                  <c:v>190.53</c:v>
                </c:pt>
                <c:pt idx="6">
                  <c:v>191.01</c:v>
                </c:pt>
                <c:pt idx="7">
                  <c:v>191.49</c:v>
                </c:pt>
                <c:pt idx="8">
                  <c:v>191.97</c:v>
                </c:pt>
                <c:pt idx="9">
                  <c:v>192.44</c:v>
                </c:pt>
                <c:pt idx="10">
                  <c:v>192.92</c:v>
                </c:pt>
                <c:pt idx="11">
                  <c:v>193.4</c:v>
                </c:pt>
                <c:pt idx="12">
                  <c:v>193.88</c:v>
                </c:pt>
                <c:pt idx="13">
                  <c:v>194.36</c:v>
                </c:pt>
                <c:pt idx="14">
                  <c:v>194.84</c:v>
                </c:pt>
                <c:pt idx="15">
                  <c:v>195.31</c:v>
                </c:pt>
                <c:pt idx="16">
                  <c:v>195.79</c:v>
                </c:pt>
                <c:pt idx="17">
                  <c:v>196.27</c:v>
                </c:pt>
                <c:pt idx="18">
                  <c:v>196.75</c:v>
                </c:pt>
                <c:pt idx="19">
                  <c:v>197.23</c:v>
                </c:pt>
                <c:pt idx="20">
                  <c:v>197.7</c:v>
                </c:pt>
                <c:pt idx="21">
                  <c:v>198.18</c:v>
                </c:pt>
                <c:pt idx="22">
                  <c:v>198.66</c:v>
                </c:pt>
                <c:pt idx="23">
                  <c:v>199.14</c:v>
                </c:pt>
                <c:pt idx="24">
                  <c:v>199.62</c:v>
                </c:pt>
                <c:pt idx="25">
                  <c:v>200.09</c:v>
                </c:pt>
                <c:pt idx="26">
                  <c:v>200.57</c:v>
                </c:pt>
                <c:pt idx="27">
                  <c:v>201.05</c:v>
                </c:pt>
                <c:pt idx="28">
                  <c:v>201.53</c:v>
                </c:pt>
                <c:pt idx="29">
                  <c:v>202.01</c:v>
                </c:pt>
                <c:pt idx="30">
                  <c:v>202.48</c:v>
                </c:pt>
                <c:pt idx="31">
                  <c:v>202.96</c:v>
                </c:pt>
                <c:pt idx="32">
                  <c:v>203.44</c:v>
                </c:pt>
                <c:pt idx="33">
                  <c:v>203.92</c:v>
                </c:pt>
                <c:pt idx="34">
                  <c:v>204.4</c:v>
                </c:pt>
                <c:pt idx="35">
                  <c:v>204.87</c:v>
                </c:pt>
                <c:pt idx="36">
                  <c:v>205.35</c:v>
                </c:pt>
                <c:pt idx="37">
                  <c:v>205.83</c:v>
                </c:pt>
                <c:pt idx="38">
                  <c:v>206.31</c:v>
                </c:pt>
                <c:pt idx="39">
                  <c:v>206.78</c:v>
                </c:pt>
                <c:pt idx="40">
                  <c:v>207.26</c:v>
                </c:pt>
                <c:pt idx="41">
                  <c:v>207.74</c:v>
                </c:pt>
                <c:pt idx="42">
                  <c:v>208.22</c:v>
                </c:pt>
                <c:pt idx="43">
                  <c:v>208.69</c:v>
                </c:pt>
                <c:pt idx="44">
                  <c:v>209.17</c:v>
                </c:pt>
                <c:pt idx="45">
                  <c:v>209.65</c:v>
                </c:pt>
                <c:pt idx="46">
                  <c:v>210.13</c:v>
                </c:pt>
                <c:pt idx="47">
                  <c:v>210.6</c:v>
                </c:pt>
                <c:pt idx="48">
                  <c:v>211.08</c:v>
                </c:pt>
                <c:pt idx="49">
                  <c:v>211.56</c:v>
                </c:pt>
                <c:pt idx="50">
                  <c:v>212.04</c:v>
                </c:pt>
                <c:pt idx="51">
                  <c:v>212.51</c:v>
                </c:pt>
                <c:pt idx="52">
                  <c:v>212.99</c:v>
                </c:pt>
                <c:pt idx="53">
                  <c:v>213.47</c:v>
                </c:pt>
                <c:pt idx="54">
                  <c:v>213.95</c:v>
                </c:pt>
                <c:pt idx="55">
                  <c:v>214.42</c:v>
                </c:pt>
                <c:pt idx="56">
                  <c:v>214.9</c:v>
                </c:pt>
                <c:pt idx="57">
                  <c:v>215.38</c:v>
                </c:pt>
                <c:pt idx="58">
                  <c:v>215.85</c:v>
                </c:pt>
                <c:pt idx="59">
                  <c:v>216.33</c:v>
                </c:pt>
                <c:pt idx="60">
                  <c:v>216.81</c:v>
                </c:pt>
                <c:pt idx="61">
                  <c:v>217.29</c:v>
                </c:pt>
                <c:pt idx="62">
                  <c:v>217.76</c:v>
                </c:pt>
                <c:pt idx="63">
                  <c:v>218.24</c:v>
                </c:pt>
                <c:pt idx="64">
                  <c:v>218.72</c:v>
                </c:pt>
                <c:pt idx="65">
                  <c:v>219.19</c:v>
                </c:pt>
                <c:pt idx="66">
                  <c:v>219.67</c:v>
                </c:pt>
                <c:pt idx="67">
                  <c:v>220.15</c:v>
                </c:pt>
                <c:pt idx="68">
                  <c:v>220.62</c:v>
                </c:pt>
                <c:pt idx="69">
                  <c:v>221.1</c:v>
                </c:pt>
                <c:pt idx="70">
                  <c:v>221.58</c:v>
                </c:pt>
                <c:pt idx="71">
                  <c:v>222.05</c:v>
                </c:pt>
                <c:pt idx="72">
                  <c:v>222.53</c:v>
                </c:pt>
                <c:pt idx="73">
                  <c:v>223.01</c:v>
                </c:pt>
                <c:pt idx="74">
                  <c:v>223.49</c:v>
                </c:pt>
                <c:pt idx="75">
                  <c:v>223.96</c:v>
                </c:pt>
                <c:pt idx="76">
                  <c:v>224.44</c:v>
                </c:pt>
                <c:pt idx="77">
                  <c:v>224.92</c:v>
                </c:pt>
                <c:pt idx="78">
                  <c:v>225.39</c:v>
                </c:pt>
                <c:pt idx="79">
                  <c:v>225.87</c:v>
                </c:pt>
                <c:pt idx="80">
                  <c:v>226.35</c:v>
                </c:pt>
                <c:pt idx="81">
                  <c:v>226.82</c:v>
                </c:pt>
                <c:pt idx="82">
                  <c:v>227.3</c:v>
                </c:pt>
                <c:pt idx="83">
                  <c:v>227.77</c:v>
                </c:pt>
                <c:pt idx="84">
                  <c:v>228.25</c:v>
                </c:pt>
                <c:pt idx="85">
                  <c:v>228.73</c:v>
                </c:pt>
                <c:pt idx="86">
                  <c:v>229.2</c:v>
                </c:pt>
                <c:pt idx="87">
                  <c:v>229.68</c:v>
                </c:pt>
                <c:pt idx="88">
                  <c:v>230.16</c:v>
                </c:pt>
                <c:pt idx="89">
                  <c:v>230.63</c:v>
                </c:pt>
                <c:pt idx="90">
                  <c:v>231.11</c:v>
                </c:pt>
                <c:pt idx="91">
                  <c:v>231.59</c:v>
                </c:pt>
                <c:pt idx="92">
                  <c:v>232.06</c:v>
                </c:pt>
                <c:pt idx="93">
                  <c:v>232.54</c:v>
                </c:pt>
                <c:pt idx="94">
                  <c:v>233.02</c:v>
                </c:pt>
                <c:pt idx="95">
                  <c:v>233.49</c:v>
                </c:pt>
                <c:pt idx="96">
                  <c:v>233.97</c:v>
                </c:pt>
                <c:pt idx="97">
                  <c:v>234.44</c:v>
                </c:pt>
                <c:pt idx="98">
                  <c:v>234.92</c:v>
                </c:pt>
                <c:pt idx="99">
                  <c:v>235.4</c:v>
                </c:pt>
                <c:pt idx="100">
                  <c:v>235.87</c:v>
                </c:pt>
                <c:pt idx="101">
                  <c:v>236.35</c:v>
                </c:pt>
                <c:pt idx="102">
                  <c:v>236.82</c:v>
                </c:pt>
                <c:pt idx="103">
                  <c:v>237.3</c:v>
                </c:pt>
                <c:pt idx="104">
                  <c:v>237.78</c:v>
                </c:pt>
                <c:pt idx="105">
                  <c:v>238.25</c:v>
                </c:pt>
                <c:pt idx="106">
                  <c:v>238.73</c:v>
                </c:pt>
                <c:pt idx="107">
                  <c:v>239.2</c:v>
                </c:pt>
                <c:pt idx="108">
                  <c:v>239.68</c:v>
                </c:pt>
                <c:pt idx="109">
                  <c:v>240.16</c:v>
                </c:pt>
                <c:pt idx="110">
                  <c:v>240.63</c:v>
                </c:pt>
                <c:pt idx="111">
                  <c:v>241.11</c:v>
                </c:pt>
                <c:pt idx="112">
                  <c:v>241.58</c:v>
                </c:pt>
                <c:pt idx="113">
                  <c:v>242.06</c:v>
                </c:pt>
                <c:pt idx="114">
                  <c:v>242.53</c:v>
                </c:pt>
                <c:pt idx="115">
                  <c:v>243.01</c:v>
                </c:pt>
                <c:pt idx="116">
                  <c:v>243.49</c:v>
                </c:pt>
                <c:pt idx="117">
                  <c:v>243.96</c:v>
                </c:pt>
                <c:pt idx="118">
                  <c:v>244.44</c:v>
                </c:pt>
                <c:pt idx="119">
                  <c:v>244.91</c:v>
                </c:pt>
                <c:pt idx="120">
                  <c:v>245.39</c:v>
                </c:pt>
                <c:pt idx="121">
                  <c:v>245.86</c:v>
                </c:pt>
                <c:pt idx="122">
                  <c:v>246.34</c:v>
                </c:pt>
                <c:pt idx="123">
                  <c:v>246.82</c:v>
                </c:pt>
                <c:pt idx="124">
                  <c:v>247.29</c:v>
                </c:pt>
                <c:pt idx="125">
                  <c:v>247.77</c:v>
                </c:pt>
                <c:pt idx="126">
                  <c:v>248.24</c:v>
                </c:pt>
                <c:pt idx="127">
                  <c:v>248.72</c:v>
                </c:pt>
                <c:pt idx="128">
                  <c:v>249.19</c:v>
                </c:pt>
                <c:pt idx="129">
                  <c:v>249.67</c:v>
                </c:pt>
                <c:pt idx="130">
                  <c:v>250.14</c:v>
                </c:pt>
                <c:pt idx="131">
                  <c:v>250.62</c:v>
                </c:pt>
                <c:pt idx="132">
                  <c:v>251.09</c:v>
                </c:pt>
                <c:pt idx="133">
                  <c:v>251.57</c:v>
                </c:pt>
                <c:pt idx="134">
                  <c:v>252.04</c:v>
                </c:pt>
                <c:pt idx="135">
                  <c:v>252.52</c:v>
                </c:pt>
                <c:pt idx="136">
                  <c:v>253</c:v>
                </c:pt>
                <c:pt idx="137">
                  <c:v>253.47</c:v>
                </c:pt>
                <c:pt idx="138">
                  <c:v>253.95</c:v>
                </c:pt>
                <c:pt idx="139">
                  <c:v>254.42</c:v>
                </c:pt>
                <c:pt idx="140">
                  <c:v>254.9</c:v>
                </c:pt>
                <c:pt idx="141">
                  <c:v>255.37</c:v>
                </c:pt>
                <c:pt idx="142">
                  <c:v>255.85</c:v>
                </c:pt>
                <c:pt idx="143">
                  <c:v>256.32</c:v>
                </c:pt>
                <c:pt idx="144">
                  <c:v>256.8</c:v>
                </c:pt>
                <c:pt idx="145">
                  <c:v>257.27</c:v>
                </c:pt>
                <c:pt idx="146">
                  <c:v>257.75</c:v>
                </c:pt>
                <c:pt idx="147">
                  <c:v>258.22000000000003</c:v>
                </c:pt>
                <c:pt idx="148">
                  <c:v>258.7</c:v>
                </c:pt>
                <c:pt idx="149">
                  <c:v>259.17</c:v>
                </c:pt>
                <c:pt idx="150">
                  <c:v>259.64999999999998</c:v>
                </c:pt>
                <c:pt idx="151">
                  <c:v>260.12</c:v>
                </c:pt>
                <c:pt idx="152">
                  <c:v>260.58999999999997</c:v>
                </c:pt>
                <c:pt idx="153">
                  <c:v>261.07</c:v>
                </c:pt>
                <c:pt idx="154">
                  <c:v>261.54000000000002</c:v>
                </c:pt>
                <c:pt idx="155">
                  <c:v>262.02</c:v>
                </c:pt>
                <c:pt idx="156">
                  <c:v>262.49</c:v>
                </c:pt>
                <c:pt idx="157">
                  <c:v>262.97000000000003</c:v>
                </c:pt>
                <c:pt idx="158">
                  <c:v>263.44</c:v>
                </c:pt>
                <c:pt idx="159">
                  <c:v>263.92</c:v>
                </c:pt>
                <c:pt idx="160">
                  <c:v>264.39</c:v>
                </c:pt>
                <c:pt idx="161">
                  <c:v>264.87</c:v>
                </c:pt>
                <c:pt idx="162">
                  <c:v>265.33999999999997</c:v>
                </c:pt>
                <c:pt idx="163">
                  <c:v>265.82</c:v>
                </c:pt>
                <c:pt idx="164">
                  <c:v>266.29000000000002</c:v>
                </c:pt>
                <c:pt idx="165">
                  <c:v>266.76</c:v>
                </c:pt>
                <c:pt idx="166">
                  <c:v>267.24</c:v>
                </c:pt>
                <c:pt idx="167">
                  <c:v>267.70999999999998</c:v>
                </c:pt>
                <c:pt idx="168">
                  <c:v>268.19</c:v>
                </c:pt>
                <c:pt idx="169">
                  <c:v>268.66000000000003</c:v>
                </c:pt>
                <c:pt idx="170">
                  <c:v>269.14</c:v>
                </c:pt>
                <c:pt idx="171">
                  <c:v>269.61</c:v>
                </c:pt>
                <c:pt idx="172">
                  <c:v>270.08999999999997</c:v>
                </c:pt>
                <c:pt idx="173">
                  <c:v>270.56</c:v>
                </c:pt>
                <c:pt idx="174">
                  <c:v>271.02999999999997</c:v>
                </c:pt>
                <c:pt idx="175">
                  <c:v>271.51</c:v>
                </c:pt>
                <c:pt idx="176">
                  <c:v>271.98</c:v>
                </c:pt>
                <c:pt idx="177">
                  <c:v>272.45999999999998</c:v>
                </c:pt>
                <c:pt idx="178">
                  <c:v>272.93</c:v>
                </c:pt>
                <c:pt idx="179">
                  <c:v>273.39999999999998</c:v>
                </c:pt>
                <c:pt idx="180">
                  <c:v>273.88</c:v>
                </c:pt>
                <c:pt idx="181">
                  <c:v>274.35000000000002</c:v>
                </c:pt>
                <c:pt idx="182">
                  <c:v>274.83</c:v>
                </c:pt>
                <c:pt idx="183">
                  <c:v>275.3</c:v>
                </c:pt>
                <c:pt idx="184">
                  <c:v>275.77999999999997</c:v>
                </c:pt>
                <c:pt idx="185">
                  <c:v>276.25</c:v>
                </c:pt>
                <c:pt idx="186">
                  <c:v>276.72000000000003</c:v>
                </c:pt>
                <c:pt idx="187">
                  <c:v>277.2</c:v>
                </c:pt>
                <c:pt idx="188">
                  <c:v>277.67</c:v>
                </c:pt>
                <c:pt idx="189">
                  <c:v>278.14</c:v>
                </c:pt>
                <c:pt idx="190">
                  <c:v>278.62</c:v>
                </c:pt>
                <c:pt idx="191">
                  <c:v>279.08999999999997</c:v>
                </c:pt>
                <c:pt idx="192">
                  <c:v>279.57</c:v>
                </c:pt>
                <c:pt idx="193">
                  <c:v>280.04000000000002</c:v>
                </c:pt>
                <c:pt idx="194">
                  <c:v>280.51</c:v>
                </c:pt>
                <c:pt idx="195">
                  <c:v>280.99</c:v>
                </c:pt>
                <c:pt idx="196">
                  <c:v>281.45999999999998</c:v>
                </c:pt>
                <c:pt idx="197">
                  <c:v>281.93</c:v>
                </c:pt>
                <c:pt idx="198">
                  <c:v>282.41000000000003</c:v>
                </c:pt>
                <c:pt idx="199">
                  <c:v>282.88</c:v>
                </c:pt>
                <c:pt idx="200">
                  <c:v>283.36</c:v>
                </c:pt>
                <c:pt idx="201">
                  <c:v>283.83</c:v>
                </c:pt>
                <c:pt idx="202">
                  <c:v>284.3</c:v>
                </c:pt>
                <c:pt idx="203">
                  <c:v>284.77999999999997</c:v>
                </c:pt>
                <c:pt idx="204">
                  <c:v>285.25</c:v>
                </c:pt>
                <c:pt idx="205">
                  <c:v>285.72000000000003</c:v>
                </c:pt>
                <c:pt idx="206">
                  <c:v>286.2</c:v>
                </c:pt>
                <c:pt idx="207">
                  <c:v>286.67</c:v>
                </c:pt>
                <c:pt idx="208">
                  <c:v>287.14</c:v>
                </c:pt>
                <c:pt idx="209">
                  <c:v>287.62</c:v>
                </c:pt>
                <c:pt idx="210">
                  <c:v>288.08999999999997</c:v>
                </c:pt>
                <c:pt idx="211">
                  <c:v>288.56</c:v>
                </c:pt>
                <c:pt idx="212">
                  <c:v>289.04000000000002</c:v>
                </c:pt>
                <c:pt idx="213">
                  <c:v>289.51</c:v>
                </c:pt>
                <c:pt idx="214">
                  <c:v>289.98</c:v>
                </c:pt>
                <c:pt idx="215">
                  <c:v>290.45999999999998</c:v>
                </c:pt>
                <c:pt idx="216">
                  <c:v>290.93</c:v>
                </c:pt>
                <c:pt idx="217">
                  <c:v>291.39999999999998</c:v>
                </c:pt>
                <c:pt idx="218">
                  <c:v>291.88</c:v>
                </c:pt>
                <c:pt idx="219">
                  <c:v>292.35000000000002</c:v>
                </c:pt>
                <c:pt idx="220">
                  <c:v>292.82</c:v>
                </c:pt>
                <c:pt idx="221">
                  <c:v>293.29000000000002</c:v>
                </c:pt>
                <c:pt idx="222">
                  <c:v>293.77</c:v>
                </c:pt>
                <c:pt idx="223">
                  <c:v>294.24</c:v>
                </c:pt>
                <c:pt idx="224">
                  <c:v>294.70999999999998</c:v>
                </c:pt>
                <c:pt idx="225">
                  <c:v>295.19</c:v>
                </c:pt>
                <c:pt idx="226">
                  <c:v>295.66000000000003</c:v>
                </c:pt>
                <c:pt idx="227">
                  <c:v>296.13</c:v>
                </c:pt>
                <c:pt idx="228">
                  <c:v>296.61</c:v>
                </c:pt>
                <c:pt idx="229">
                  <c:v>297.08</c:v>
                </c:pt>
                <c:pt idx="230">
                  <c:v>297.55</c:v>
                </c:pt>
                <c:pt idx="231">
                  <c:v>298.02</c:v>
                </c:pt>
                <c:pt idx="232">
                  <c:v>298.5</c:v>
                </c:pt>
                <c:pt idx="233">
                  <c:v>298.97000000000003</c:v>
                </c:pt>
                <c:pt idx="234">
                  <c:v>299.44</c:v>
                </c:pt>
                <c:pt idx="235">
                  <c:v>299.91000000000003</c:v>
                </c:pt>
                <c:pt idx="236">
                  <c:v>300.39</c:v>
                </c:pt>
                <c:pt idx="237">
                  <c:v>300.86</c:v>
                </c:pt>
                <c:pt idx="238">
                  <c:v>301.33</c:v>
                </c:pt>
                <c:pt idx="239">
                  <c:v>301.81</c:v>
                </c:pt>
                <c:pt idx="240">
                  <c:v>302.27999999999997</c:v>
                </c:pt>
                <c:pt idx="241">
                  <c:v>302.75</c:v>
                </c:pt>
                <c:pt idx="242">
                  <c:v>303.22000000000003</c:v>
                </c:pt>
                <c:pt idx="243">
                  <c:v>303.7</c:v>
                </c:pt>
                <c:pt idx="244">
                  <c:v>304.17</c:v>
                </c:pt>
                <c:pt idx="245">
                  <c:v>304.64</c:v>
                </c:pt>
                <c:pt idx="246">
                  <c:v>305.11</c:v>
                </c:pt>
                <c:pt idx="247">
                  <c:v>305.58</c:v>
                </c:pt>
                <c:pt idx="248">
                  <c:v>306.06</c:v>
                </c:pt>
                <c:pt idx="249">
                  <c:v>306.52999999999997</c:v>
                </c:pt>
                <c:pt idx="250">
                  <c:v>307</c:v>
                </c:pt>
                <c:pt idx="251">
                  <c:v>307.47000000000003</c:v>
                </c:pt>
                <c:pt idx="252">
                  <c:v>307.95</c:v>
                </c:pt>
                <c:pt idx="253">
                  <c:v>308.42</c:v>
                </c:pt>
                <c:pt idx="254">
                  <c:v>308.89</c:v>
                </c:pt>
                <c:pt idx="255">
                  <c:v>309.36</c:v>
                </c:pt>
                <c:pt idx="256">
                  <c:v>309.83</c:v>
                </c:pt>
                <c:pt idx="257">
                  <c:v>310.31</c:v>
                </c:pt>
                <c:pt idx="258">
                  <c:v>310.77999999999997</c:v>
                </c:pt>
                <c:pt idx="259">
                  <c:v>311.25</c:v>
                </c:pt>
                <c:pt idx="260">
                  <c:v>311.72000000000003</c:v>
                </c:pt>
                <c:pt idx="261">
                  <c:v>312.2</c:v>
                </c:pt>
                <c:pt idx="262">
                  <c:v>312.67</c:v>
                </c:pt>
                <c:pt idx="263">
                  <c:v>313.14</c:v>
                </c:pt>
                <c:pt idx="264">
                  <c:v>313.61</c:v>
                </c:pt>
                <c:pt idx="265">
                  <c:v>314.08</c:v>
                </c:pt>
                <c:pt idx="266">
                  <c:v>314.56</c:v>
                </c:pt>
                <c:pt idx="267">
                  <c:v>315.02999999999997</c:v>
                </c:pt>
                <c:pt idx="268">
                  <c:v>315.5</c:v>
                </c:pt>
                <c:pt idx="269">
                  <c:v>315.97000000000003</c:v>
                </c:pt>
                <c:pt idx="270">
                  <c:v>316.44</c:v>
                </c:pt>
                <c:pt idx="271">
                  <c:v>316.91000000000003</c:v>
                </c:pt>
                <c:pt idx="272">
                  <c:v>317.39</c:v>
                </c:pt>
                <c:pt idx="273">
                  <c:v>317.86</c:v>
                </c:pt>
                <c:pt idx="274">
                  <c:v>318.33</c:v>
                </c:pt>
                <c:pt idx="275">
                  <c:v>318.8</c:v>
                </c:pt>
                <c:pt idx="276">
                  <c:v>319.27</c:v>
                </c:pt>
                <c:pt idx="277">
                  <c:v>319.74</c:v>
                </c:pt>
                <c:pt idx="278">
                  <c:v>320.22000000000003</c:v>
                </c:pt>
                <c:pt idx="279">
                  <c:v>320.69</c:v>
                </c:pt>
                <c:pt idx="280">
                  <c:v>321.16000000000003</c:v>
                </c:pt>
                <c:pt idx="281">
                  <c:v>321.63</c:v>
                </c:pt>
                <c:pt idx="282">
                  <c:v>322.10000000000002</c:v>
                </c:pt>
                <c:pt idx="283">
                  <c:v>322.57</c:v>
                </c:pt>
                <c:pt idx="284">
                  <c:v>323.04000000000002</c:v>
                </c:pt>
                <c:pt idx="285">
                  <c:v>323.52</c:v>
                </c:pt>
                <c:pt idx="286">
                  <c:v>323.99</c:v>
                </c:pt>
                <c:pt idx="287">
                  <c:v>324.45999999999998</c:v>
                </c:pt>
                <c:pt idx="288">
                  <c:v>324.93</c:v>
                </c:pt>
                <c:pt idx="289">
                  <c:v>325.39999999999998</c:v>
                </c:pt>
                <c:pt idx="290">
                  <c:v>325.87</c:v>
                </c:pt>
                <c:pt idx="291">
                  <c:v>326.33999999999997</c:v>
                </c:pt>
                <c:pt idx="292">
                  <c:v>326.82</c:v>
                </c:pt>
                <c:pt idx="293">
                  <c:v>327.29000000000002</c:v>
                </c:pt>
                <c:pt idx="294">
                  <c:v>327.76</c:v>
                </c:pt>
                <c:pt idx="295">
                  <c:v>328.23</c:v>
                </c:pt>
                <c:pt idx="296">
                  <c:v>328.7</c:v>
                </c:pt>
                <c:pt idx="297">
                  <c:v>329.17</c:v>
                </c:pt>
                <c:pt idx="298">
                  <c:v>329.64</c:v>
                </c:pt>
                <c:pt idx="299">
                  <c:v>330.11</c:v>
                </c:pt>
                <c:pt idx="300">
                  <c:v>330.58</c:v>
                </c:pt>
                <c:pt idx="301">
                  <c:v>331.05</c:v>
                </c:pt>
                <c:pt idx="302">
                  <c:v>331.53</c:v>
                </c:pt>
                <c:pt idx="303">
                  <c:v>332</c:v>
                </c:pt>
                <c:pt idx="304">
                  <c:v>332.47</c:v>
                </c:pt>
                <c:pt idx="305">
                  <c:v>332.94</c:v>
                </c:pt>
                <c:pt idx="306">
                  <c:v>333.41</c:v>
                </c:pt>
                <c:pt idx="307">
                  <c:v>333.88</c:v>
                </c:pt>
                <c:pt idx="308">
                  <c:v>334.35</c:v>
                </c:pt>
                <c:pt idx="309">
                  <c:v>334.82</c:v>
                </c:pt>
                <c:pt idx="310">
                  <c:v>335.29</c:v>
                </c:pt>
                <c:pt idx="311">
                  <c:v>335.76</c:v>
                </c:pt>
                <c:pt idx="312">
                  <c:v>336.23</c:v>
                </c:pt>
                <c:pt idx="313">
                  <c:v>336.7</c:v>
                </c:pt>
                <c:pt idx="314">
                  <c:v>337.18</c:v>
                </c:pt>
                <c:pt idx="315">
                  <c:v>337.65</c:v>
                </c:pt>
                <c:pt idx="316">
                  <c:v>338.12</c:v>
                </c:pt>
                <c:pt idx="317">
                  <c:v>338.59</c:v>
                </c:pt>
                <c:pt idx="318">
                  <c:v>339.06</c:v>
                </c:pt>
                <c:pt idx="319">
                  <c:v>339.53</c:v>
                </c:pt>
                <c:pt idx="320">
                  <c:v>340</c:v>
                </c:pt>
                <c:pt idx="321">
                  <c:v>340.47</c:v>
                </c:pt>
                <c:pt idx="322">
                  <c:v>340.94</c:v>
                </c:pt>
                <c:pt idx="323">
                  <c:v>341.41</c:v>
                </c:pt>
                <c:pt idx="324">
                  <c:v>341.88</c:v>
                </c:pt>
                <c:pt idx="325">
                  <c:v>342.35</c:v>
                </c:pt>
                <c:pt idx="326">
                  <c:v>342.82</c:v>
                </c:pt>
                <c:pt idx="327">
                  <c:v>343.29</c:v>
                </c:pt>
                <c:pt idx="328">
                  <c:v>343.76</c:v>
                </c:pt>
                <c:pt idx="329">
                  <c:v>344.23</c:v>
                </c:pt>
                <c:pt idx="330">
                  <c:v>344.7</c:v>
                </c:pt>
                <c:pt idx="331">
                  <c:v>345.17</c:v>
                </c:pt>
                <c:pt idx="332">
                  <c:v>345.64</c:v>
                </c:pt>
                <c:pt idx="333">
                  <c:v>346.11</c:v>
                </c:pt>
                <c:pt idx="334">
                  <c:v>346.58</c:v>
                </c:pt>
                <c:pt idx="335">
                  <c:v>347.05</c:v>
                </c:pt>
                <c:pt idx="336">
                  <c:v>347.52</c:v>
                </c:pt>
                <c:pt idx="337">
                  <c:v>347.99</c:v>
                </c:pt>
                <c:pt idx="338">
                  <c:v>348.46</c:v>
                </c:pt>
                <c:pt idx="339">
                  <c:v>348.93</c:v>
                </c:pt>
                <c:pt idx="340">
                  <c:v>349.4</c:v>
                </c:pt>
                <c:pt idx="341">
                  <c:v>349.87</c:v>
                </c:pt>
                <c:pt idx="342">
                  <c:v>350.34</c:v>
                </c:pt>
                <c:pt idx="343">
                  <c:v>350.81</c:v>
                </c:pt>
                <c:pt idx="344">
                  <c:v>351.28</c:v>
                </c:pt>
                <c:pt idx="345">
                  <c:v>351.75</c:v>
                </c:pt>
                <c:pt idx="346">
                  <c:v>352.22</c:v>
                </c:pt>
                <c:pt idx="347">
                  <c:v>352.69</c:v>
                </c:pt>
                <c:pt idx="348">
                  <c:v>353.16</c:v>
                </c:pt>
                <c:pt idx="349">
                  <c:v>353.63</c:v>
                </c:pt>
                <c:pt idx="350">
                  <c:v>354.1</c:v>
                </c:pt>
                <c:pt idx="351">
                  <c:v>354.57</c:v>
                </c:pt>
                <c:pt idx="352">
                  <c:v>355.04</c:v>
                </c:pt>
                <c:pt idx="353">
                  <c:v>355.51</c:v>
                </c:pt>
                <c:pt idx="354">
                  <c:v>355.98</c:v>
                </c:pt>
                <c:pt idx="355">
                  <c:v>356.45</c:v>
                </c:pt>
                <c:pt idx="356">
                  <c:v>356.92</c:v>
                </c:pt>
                <c:pt idx="357">
                  <c:v>357.39</c:v>
                </c:pt>
                <c:pt idx="358">
                  <c:v>357.86</c:v>
                </c:pt>
                <c:pt idx="359">
                  <c:v>358.33</c:v>
                </c:pt>
                <c:pt idx="360">
                  <c:v>358.8</c:v>
                </c:pt>
                <c:pt idx="361">
                  <c:v>359.27</c:v>
                </c:pt>
                <c:pt idx="362">
                  <c:v>359.74</c:v>
                </c:pt>
                <c:pt idx="363">
                  <c:v>360.21</c:v>
                </c:pt>
                <c:pt idx="364">
                  <c:v>360.68</c:v>
                </c:pt>
                <c:pt idx="365">
                  <c:v>361.14</c:v>
                </c:pt>
                <c:pt idx="366">
                  <c:v>361.61</c:v>
                </c:pt>
                <c:pt idx="367">
                  <c:v>362.08</c:v>
                </c:pt>
                <c:pt idx="368">
                  <c:v>362.55</c:v>
                </c:pt>
                <c:pt idx="369">
                  <c:v>363.02</c:v>
                </c:pt>
                <c:pt idx="370">
                  <c:v>363.49</c:v>
                </c:pt>
                <c:pt idx="371">
                  <c:v>363.96</c:v>
                </c:pt>
                <c:pt idx="372">
                  <c:v>364.43</c:v>
                </c:pt>
                <c:pt idx="373">
                  <c:v>364.9</c:v>
                </c:pt>
                <c:pt idx="374">
                  <c:v>365.37</c:v>
                </c:pt>
                <c:pt idx="375">
                  <c:v>365.84</c:v>
                </c:pt>
                <c:pt idx="376">
                  <c:v>366.31</c:v>
                </c:pt>
                <c:pt idx="377">
                  <c:v>366.77</c:v>
                </c:pt>
                <c:pt idx="378">
                  <c:v>367.24</c:v>
                </c:pt>
                <c:pt idx="379">
                  <c:v>367.71</c:v>
                </c:pt>
                <c:pt idx="380">
                  <c:v>368.18</c:v>
                </c:pt>
                <c:pt idx="381">
                  <c:v>368.65</c:v>
                </c:pt>
                <c:pt idx="382">
                  <c:v>369.12</c:v>
                </c:pt>
                <c:pt idx="383">
                  <c:v>369.59</c:v>
                </c:pt>
                <c:pt idx="384">
                  <c:v>370.06</c:v>
                </c:pt>
                <c:pt idx="385">
                  <c:v>370.53</c:v>
                </c:pt>
                <c:pt idx="386">
                  <c:v>370.99</c:v>
                </c:pt>
                <c:pt idx="387">
                  <c:v>371.46</c:v>
                </c:pt>
                <c:pt idx="388">
                  <c:v>371.93</c:v>
                </c:pt>
                <c:pt idx="389">
                  <c:v>372.4</c:v>
                </c:pt>
                <c:pt idx="390">
                  <c:v>372.87</c:v>
                </c:pt>
                <c:pt idx="391">
                  <c:v>373.34</c:v>
                </c:pt>
                <c:pt idx="392">
                  <c:v>373.81</c:v>
                </c:pt>
                <c:pt idx="393">
                  <c:v>374.27</c:v>
                </c:pt>
                <c:pt idx="394">
                  <c:v>374.74</c:v>
                </c:pt>
                <c:pt idx="395">
                  <c:v>375.21</c:v>
                </c:pt>
                <c:pt idx="396">
                  <c:v>375.68</c:v>
                </c:pt>
                <c:pt idx="397">
                  <c:v>376.15</c:v>
                </c:pt>
                <c:pt idx="398">
                  <c:v>376.62</c:v>
                </c:pt>
                <c:pt idx="399">
                  <c:v>377.09</c:v>
                </c:pt>
                <c:pt idx="400">
                  <c:v>377.55</c:v>
                </c:pt>
                <c:pt idx="401">
                  <c:v>378.02</c:v>
                </c:pt>
                <c:pt idx="402">
                  <c:v>378.49</c:v>
                </c:pt>
                <c:pt idx="403">
                  <c:v>378.96</c:v>
                </c:pt>
                <c:pt idx="404">
                  <c:v>379.43</c:v>
                </c:pt>
                <c:pt idx="405">
                  <c:v>379.9</c:v>
                </c:pt>
                <c:pt idx="406">
                  <c:v>380.36</c:v>
                </c:pt>
                <c:pt idx="407">
                  <c:v>380.83</c:v>
                </c:pt>
                <c:pt idx="408">
                  <c:v>381.3</c:v>
                </c:pt>
                <c:pt idx="409">
                  <c:v>381.77</c:v>
                </c:pt>
                <c:pt idx="410">
                  <c:v>382.24</c:v>
                </c:pt>
                <c:pt idx="411">
                  <c:v>382.71</c:v>
                </c:pt>
                <c:pt idx="412">
                  <c:v>383.17</c:v>
                </c:pt>
                <c:pt idx="413">
                  <c:v>383.64</c:v>
                </c:pt>
                <c:pt idx="414">
                  <c:v>384.11</c:v>
                </c:pt>
                <c:pt idx="415">
                  <c:v>384.58</c:v>
                </c:pt>
                <c:pt idx="416">
                  <c:v>385.05</c:v>
                </c:pt>
                <c:pt idx="417">
                  <c:v>385.51</c:v>
                </c:pt>
                <c:pt idx="418">
                  <c:v>385.98</c:v>
                </c:pt>
                <c:pt idx="419">
                  <c:v>386.45</c:v>
                </c:pt>
                <c:pt idx="420">
                  <c:v>386.92</c:v>
                </c:pt>
                <c:pt idx="421">
                  <c:v>387.39</c:v>
                </c:pt>
                <c:pt idx="422">
                  <c:v>387.85</c:v>
                </c:pt>
                <c:pt idx="423">
                  <c:v>388.32</c:v>
                </c:pt>
                <c:pt idx="424">
                  <c:v>388.79</c:v>
                </c:pt>
                <c:pt idx="425">
                  <c:v>389.26</c:v>
                </c:pt>
                <c:pt idx="426">
                  <c:v>389.72</c:v>
                </c:pt>
                <c:pt idx="427">
                  <c:v>390.19</c:v>
                </c:pt>
                <c:pt idx="428">
                  <c:v>390.66</c:v>
                </c:pt>
                <c:pt idx="429">
                  <c:v>391.13</c:v>
                </c:pt>
                <c:pt idx="430">
                  <c:v>391.59</c:v>
                </c:pt>
                <c:pt idx="431">
                  <c:v>392.06</c:v>
                </c:pt>
                <c:pt idx="432">
                  <c:v>392.53</c:v>
                </c:pt>
                <c:pt idx="433">
                  <c:v>393</c:v>
                </c:pt>
                <c:pt idx="434">
                  <c:v>393.46</c:v>
                </c:pt>
                <c:pt idx="435">
                  <c:v>393.93</c:v>
                </c:pt>
                <c:pt idx="436">
                  <c:v>394.4</c:v>
                </c:pt>
                <c:pt idx="437">
                  <c:v>394.87</c:v>
                </c:pt>
                <c:pt idx="438">
                  <c:v>395.33</c:v>
                </c:pt>
                <c:pt idx="439">
                  <c:v>395.8</c:v>
                </c:pt>
                <c:pt idx="440">
                  <c:v>396.27</c:v>
                </c:pt>
                <c:pt idx="441">
                  <c:v>396.74</c:v>
                </c:pt>
                <c:pt idx="442">
                  <c:v>397.2</c:v>
                </c:pt>
                <c:pt idx="443">
                  <c:v>397.67</c:v>
                </c:pt>
                <c:pt idx="444">
                  <c:v>398.14</c:v>
                </c:pt>
                <c:pt idx="445">
                  <c:v>398.61</c:v>
                </c:pt>
                <c:pt idx="446">
                  <c:v>399.07</c:v>
                </c:pt>
                <c:pt idx="447">
                  <c:v>399.54</c:v>
                </c:pt>
                <c:pt idx="448">
                  <c:v>400.01</c:v>
                </c:pt>
                <c:pt idx="449">
                  <c:v>400.47</c:v>
                </c:pt>
                <c:pt idx="450">
                  <c:v>400.94</c:v>
                </c:pt>
                <c:pt idx="451">
                  <c:v>401.41</c:v>
                </c:pt>
                <c:pt idx="452">
                  <c:v>401.88</c:v>
                </c:pt>
                <c:pt idx="453">
                  <c:v>402.34</c:v>
                </c:pt>
                <c:pt idx="454">
                  <c:v>402.81</c:v>
                </c:pt>
                <c:pt idx="455">
                  <c:v>403.28</c:v>
                </c:pt>
                <c:pt idx="456">
                  <c:v>403.74</c:v>
                </c:pt>
                <c:pt idx="457">
                  <c:v>404.21</c:v>
                </c:pt>
                <c:pt idx="458">
                  <c:v>404.68</c:v>
                </c:pt>
                <c:pt idx="459">
                  <c:v>405.14</c:v>
                </c:pt>
                <c:pt idx="460">
                  <c:v>405.61</c:v>
                </c:pt>
                <c:pt idx="461">
                  <c:v>406.08</c:v>
                </c:pt>
                <c:pt idx="462">
                  <c:v>406.54</c:v>
                </c:pt>
                <c:pt idx="463">
                  <c:v>407.01</c:v>
                </c:pt>
                <c:pt idx="464">
                  <c:v>407.48</c:v>
                </c:pt>
                <c:pt idx="465">
                  <c:v>407.95</c:v>
                </c:pt>
                <c:pt idx="466">
                  <c:v>408.41</c:v>
                </c:pt>
                <c:pt idx="467">
                  <c:v>408.88</c:v>
                </c:pt>
                <c:pt idx="468">
                  <c:v>409.35</c:v>
                </c:pt>
                <c:pt idx="469">
                  <c:v>409.81</c:v>
                </c:pt>
                <c:pt idx="470">
                  <c:v>410.28</c:v>
                </c:pt>
                <c:pt idx="471">
                  <c:v>410.74</c:v>
                </c:pt>
                <c:pt idx="472">
                  <c:v>411.21</c:v>
                </c:pt>
                <c:pt idx="473">
                  <c:v>411.68</c:v>
                </c:pt>
                <c:pt idx="474">
                  <c:v>412.14</c:v>
                </c:pt>
                <c:pt idx="475">
                  <c:v>412.61</c:v>
                </c:pt>
                <c:pt idx="476">
                  <c:v>413.08</c:v>
                </c:pt>
                <c:pt idx="477">
                  <c:v>413.54</c:v>
                </c:pt>
                <c:pt idx="478">
                  <c:v>414.01</c:v>
                </c:pt>
                <c:pt idx="479">
                  <c:v>414.48</c:v>
                </c:pt>
                <c:pt idx="480">
                  <c:v>414.94</c:v>
                </c:pt>
                <c:pt idx="481">
                  <c:v>415.41</c:v>
                </c:pt>
                <c:pt idx="482">
                  <c:v>415.88</c:v>
                </c:pt>
                <c:pt idx="483">
                  <c:v>416.34</c:v>
                </c:pt>
                <c:pt idx="484">
                  <c:v>416.81</c:v>
                </c:pt>
                <c:pt idx="485">
                  <c:v>417.27</c:v>
                </c:pt>
                <c:pt idx="486">
                  <c:v>417.74</c:v>
                </c:pt>
                <c:pt idx="487">
                  <c:v>418.21</c:v>
                </c:pt>
                <c:pt idx="488">
                  <c:v>418.67</c:v>
                </c:pt>
                <c:pt idx="489">
                  <c:v>419.14</c:v>
                </c:pt>
                <c:pt idx="490">
                  <c:v>419.6</c:v>
                </c:pt>
                <c:pt idx="491">
                  <c:v>420.07</c:v>
                </c:pt>
                <c:pt idx="492">
                  <c:v>420.54</c:v>
                </c:pt>
                <c:pt idx="493">
                  <c:v>421</c:v>
                </c:pt>
                <c:pt idx="494">
                  <c:v>421.47</c:v>
                </c:pt>
                <c:pt idx="495">
                  <c:v>421.93</c:v>
                </c:pt>
                <c:pt idx="496">
                  <c:v>422.4</c:v>
                </c:pt>
                <c:pt idx="497">
                  <c:v>422.87</c:v>
                </c:pt>
                <c:pt idx="498">
                  <c:v>423.33</c:v>
                </c:pt>
                <c:pt idx="499">
                  <c:v>423.8</c:v>
                </c:pt>
                <c:pt idx="500">
                  <c:v>424.26</c:v>
                </c:pt>
                <c:pt idx="501">
                  <c:v>424.73</c:v>
                </c:pt>
                <c:pt idx="502">
                  <c:v>425.19</c:v>
                </c:pt>
                <c:pt idx="503">
                  <c:v>425.66</c:v>
                </c:pt>
                <c:pt idx="504">
                  <c:v>426.13</c:v>
                </c:pt>
                <c:pt idx="505">
                  <c:v>426.59</c:v>
                </c:pt>
                <c:pt idx="506">
                  <c:v>427.06</c:v>
                </c:pt>
                <c:pt idx="507">
                  <c:v>427.52</c:v>
                </c:pt>
                <c:pt idx="508">
                  <c:v>427.99</c:v>
                </c:pt>
                <c:pt idx="509">
                  <c:v>428.45</c:v>
                </c:pt>
                <c:pt idx="510">
                  <c:v>428.92</c:v>
                </c:pt>
                <c:pt idx="511">
                  <c:v>429.38</c:v>
                </c:pt>
                <c:pt idx="512">
                  <c:v>429.85</c:v>
                </c:pt>
                <c:pt idx="513">
                  <c:v>430.32</c:v>
                </c:pt>
                <c:pt idx="514">
                  <c:v>430.78</c:v>
                </c:pt>
                <c:pt idx="515">
                  <c:v>431.25</c:v>
                </c:pt>
                <c:pt idx="516">
                  <c:v>431.71</c:v>
                </c:pt>
                <c:pt idx="517">
                  <c:v>432.18</c:v>
                </c:pt>
                <c:pt idx="518">
                  <c:v>432.64</c:v>
                </c:pt>
                <c:pt idx="519">
                  <c:v>433.11</c:v>
                </c:pt>
                <c:pt idx="520">
                  <c:v>433.57</c:v>
                </c:pt>
                <c:pt idx="521">
                  <c:v>434.04</c:v>
                </c:pt>
                <c:pt idx="522">
                  <c:v>434.5</c:v>
                </c:pt>
                <c:pt idx="523">
                  <c:v>434.97</c:v>
                </c:pt>
                <c:pt idx="524">
                  <c:v>435.43</c:v>
                </c:pt>
                <c:pt idx="525">
                  <c:v>435.9</c:v>
                </c:pt>
                <c:pt idx="526">
                  <c:v>436.36</c:v>
                </c:pt>
                <c:pt idx="527">
                  <c:v>436.83</c:v>
                </c:pt>
                <c:pt idx="528">
                  <c:v>437.29</c:v>
                </c:pt>
                <c:pt idx="529">
                  <c:v>437.76</c:v>
                </c:pt>
                <c:pt idx="530">
                  <c:v>438.22</c:v>
                </c:pt>
                <c:pt idx="531">
                  <c:v>438.69</c:v>
                </c:pt>
                <c:pt idx="532">
                  <c:v>439.15</c:v>
                </c:pt>
                <c:pt idx="533">
                  <c:v>439.62</c:v>
                </c:pt>
                <c:pt idx="534">
                  <c:v>440.08</c:v>
                </c:pt>
                <c:pt idx="535">
                  <c:v>440.55</c:v>
                </c:pt>
                <c:pt idx="536">
                  <c:v>441.01</c:v>
                </c:pt>
                <c:pt idx="537">
                  <c:v>441.48</c:v>
                </c:pt>
                <c:pt idx="538">
                  <c:v>441.94</c:v>
                </c:pt>
                <c:pt idx="539">
                  <c:v>442.41</c:v>
                </c:pt>
                <c:pt idx="540">
                  <c:v>442.87</c:v>
                </c:pt>
                <c:pt idx="541">
                  <c:v>443.34</c:v>
                </c:pt>
                <c:pt idx="542">
                  <c:v>443.8</c:v>
                </c:pt>
                <c:pt idx="543">
                  <c:v>444.27</c:v>
                </c:pt>
                <c:pt idx="544">
                  <c:v>444.73</c:v>
                </c:pt>
                <c:pt idx="545">
                  <c:v>445.2</c:v>
                </c:pt>
                <c:pt idx="546">
                  <c:v>445.66</c:v>
                </c:pt>
                <c:pt idx="547">
                  <c:v>446.12</c:v>
                </c:pt>
                <c:pt idx="548">
                  <c:v>446.59</c:v>
                </c:pt>
                <c:pt idx="549">
                  <c:v>447.05</c:v>
                </c:pt>
                <c:pt idx="550">
                  <c:v>447.52</c:v>
                </c:pt>
                <c:pt idx="551">
                  <c:v>447.98</c:v>
                </c:pt>
                <c:pt idx="552">
                  <c:v>448.45</c:v>
                </c:pt>
                <c:pt idx="553">
                  <c:v>448.91</c:v>
                </c:pt>
                <c:pt idx="554">
                  <c:v>449.38</c:v>
                </c:pt>
                <c:pt idx="555">
                  <c:v>449.84</c:v>
                </c:pt>
                <c:pt idx="556">
                  <c:v>450.3</c:v>
                </c:pt>
                <c:pt idx="557">
                  <c:v>450.77</c:v>
                </c:pt>
                <c:pt idx="558">
                  <c:v>451.23</c:v>
                </c:pt>
                <c:pt idx="559">
                  <c:v>451.7</c:v>
                </c:pt>
                <c:pt idx="560">
                  <c:v>452.16</c:v>
                </c:pt>
                <c:pt idx="561">
                  <c:v>452.63</c:v>
                </c:pt>
                <c:pt idx="562">
                  <c:v>453.09</c:v>
                </c:pt>
                <c:pt idx="563">
                  <c:v>453.55</c:v>
                </c:pt>
                <c:pt idx="564">
                  <c:v>454.02</c:v>
                </c:pt>
                <c:pt idx="565">
                  <c:v>454.48</c:v>
                </c:pt>
                <c:pt idx="566">
                  <c:v>454.95</c:v>
                </c:pt>
                <c:pt idx="567">
                  <c:v>455.41</c:v>
                </c:pt>
                <c:pt idx="568">
                  <c:v>455.87</c:v>
                </c:pt>
                <c:pt idx="569">
                  <c:v>456.34</c:v>
                </c:pt>
                <c:pt idx="570">
                  <c:v>456.8</c:v>
                </c:pt>
                <c:pt idx="571">
                  <c:v>457.27</c:v>
                </c:pt>
                <c:pt idx="572">
                  <c:v>457.73</c:v>
                </c:pt>
                <c:pt idx="573">
                  <c:v>458.19</c:v>
                </c:pt>
                <c:pt idx="574">
                  <c:v>458.66</c:v>
                </c:pt>
                <c:pt idx="575">
                  <c:v>459.12</c:v>
                </c:pt>
                <c:pt idx="576">
                  <c:v>459.58</c:v>
                </c:pt>
                <c:pt idx="577">
                  <c:v>460.05</c:v>
                </c:pt>
                <c:pt idx="578">
                  <c:v>460.51</c:v>
                </c:pt>
                <c:pt idx="579">
                  <c:v>460.98</c:v>
                </c:pt>
                <c:pt idx="580">
                  <c:v>461.44</c:v>
                </c:pt>
                <c:pt idx="581">
                  <c:v>461.9</c:v>
                </c:pt>
                <c:pt idx="582">
                  <c:v>462.37</c:v>
                </c:pt>
                <c:pt idx="583">
                  <c:v>462.83</c:v>
                </c:pt>
                <c:pt idx="584">
                  <c:v>463.29</c:v>
                </c:pt>
                <c:pt idx="585">
                  <c:v>463.76</c:v>
                </c:pt>
                <c:pt idx="586">
                  <c:v>464.22</c:v>
                </c:pt>
                <c:pt idx="587">
                  <c:v>464.68</c:v>
                </c:pt>
                <c:pt idx="588">
                  <c:v>465.15</c:v>
                </c:pt>
                <c:pt idx="589">
                  <c:v>465.61</c:v>
                </c:pt>
                <c:pt idx="590">
                  <c:v>466.07</c:v>
                </c:pt>
                <c:pt idx="591">
                  <c:v>466.54</c:v>
                </c:pt>
                <c:pt idx="592">
                  <c:v>467</c:v>
                </c:pt>
                <c:pt idx="593">
                  <c:v>467.46</c:v>
                </c:pt>
                <c:pt idx="594">
                  <c:v>467.93</c:v>
                </c:pt>
                <c:pt idx="595">
                  <c:v>468.39</c:v>
                </c:pt>
                <c:pt idx="596">
                  <c:v>468.85</c:v>
                </c:pt>
                <c:pt idx="597">
                  <c:v>469.32</c:v>
                </c:pt>
                <c:pt idx="598">
                  <c:v>469.78</c:v>
                </c:pt>
                <c:pt idx="599">
                  <c:v>470.24</c:v>
                </c:pt>
                <c:pt idx="600">
                  <c:v>470.71</c:v>
                </c:pt>
                <c:pt idx="601">
                  <c:v>471.17</c:v>
                </c:pt>
                <c:pt idx="602">
                  <c:v>471.63</c:v>
                </c:pt>
                <c:pt idx="603">
                  <c:v>472.1</c:v>
                </c:pt>
                <c:pt idx="604">
                  <c:v>472.56</c:v>
                </c:pt>
                <c:pt idx="605">
                  <c:v>473.02</c:v>
                </c:pt>
                <c:pt idx="606">
                  <c:v>473.48</c:v>
                </c:pt>
                <c:pt idx="607">
                  <c:v>473.95</c:v>
                </c:pt>
                <c:pt idx="608">
                  <c:v>474.41</c:v>
                </c:pt>
                <c:pt idx="609">
                  <c:v>474.87</c:v>
                </c:pt>
                <c:pt idx="610">
                  <c:v>475.34</c:v>
                </c:pt>
                <c:pt idx="611">
                  <c:v>475.8</c:v>
                </c:pt>
                <c:pt idx="612">
                  <c:v>476.26</c:v>
                </c:pt>
                <c:pt idx="613">
                  <c:v>476.72</c:v>
                </c:pt>
                <c:pt idx="614">
                  <c:v>477.19</c:v>
                </c:pt>
                <c:pt idx="615">
                  <c:v>477.65</c:v>
                </c:pt>
                <c:pt idx="616">
                  <c:v>478.11</c:v>
                </c:pt>
                <c:pt idx="617">
                  <c:v>478.58</c:v>
                </c:pt>
                <c:pt idx="618">
                  <c:v>479.04</c:v>
                </c:pt>
                <c:pt idx="619">
                  <c:v>479.5</c:v>
                </c:pt>
                <c:pt idx="620">
                  <c:v>479.96</c:v>
                </c:pt>
                <c:pt idx="621">
                  <c:v>480.43</c:v>
                </c:pt>
                <c:pt idx="622">
                  <c:v>480.89</c:v>
                </c:pt>
                <c:pt idx="623">
                  <c:v>481.35</c:v>
                </c:pt>
                <c:pt idx="624">
                  <c:v>481.81</c:v>
                </c:pt>
                <c:pt idx="625">
                  <c:v>482.28</c:v>
                </c:pt>
                <c:pt idx="626">
                  <c:v>482.74</c:v>
                </c:pt>
                <c:pt idx="627">
                  <c:v>483.2</c:v>
                </c:pt>
                <c:pt idx="628">
                  <c:v>483.66</c:v>
                </c:pt>
                <c:pt idx="629">
                  <c:v>484.13</c:v>
                </c:pt>
                <c:pt idx="630">
                  <c:v>484.59</c:v>
                </c:pt>
                <c:pt idx="631">
                  <c:v>485.05</c:v>
                </c:pt>
                <c:pt idx="632">
                  <c:v>485.51</c:v>
                </c:pt>
                <c:pt idx="633">
                  <c:v>485.97</c:v>
                </c:pt>
                <c:pt idx="634">
                  <c:v>486.44</c:v>
                </c:pt>
                <c:pt idx="635">
                  <c:v>486.9</c:v>
                </c:pt>
                <c:pt idx="636">
                  <c:v>487.36</c:v>
                </c:pt>
                <c:pt idx="637">
                  <c:v>487.82</c:v>
                </c:pt>
                <c:pt idx="638">
                  <c:v>488.29</c:v>
                </c:pt>
                <c:pt idx="639">
                  <c:v>488.75</c:v>
                </c:pt>
                <c:pt idx="640">
                  <c:v>489.21</c:v>
                </c:pt>
                <c:pt idx="641">
                  <c:v>489.67</c:v>
                </c:pt>
                <c:pt idx="642">
                  <c:v>490.13</c:v>
                </c:pt>
                <c:pt idx="643">
                  <c:v>490.6</c:v>
                </c:pt>
                <c:pt idx="644">
                  <c:v>491.06</c:v>
                </c:pt>
                <c:pt idx="645">
                  <c:v>491.52</c:v>
                </c:pt>
                <c:pt idx="646">
                  <c:v>491.98</c:v>
                </c:pt>
                <c:pt idx="647">
                  <c:v>492.44</c:v>
                </c:pt>
                <c:pt idx="648">
                  <c:v>492.9</c:v>
                </c:pt>
                <c:pt idx="649">
                  <c:v>493.37</c:v>
                </c:pt>
                <c:pt idx="650">
                  <c:v>493.83</c:v>
                </c:pt>
                <c:pt idx="651">
                  <c:v>494.29</c:v>
                </c:pt>
                <c:pt idx="652">
                  <c:v>494.75</c:v>
                </c:pt>
                <c:pt idx="653">
                  <c:v>495.21</c:v>
                </c:pt>
                <c:pt idx="654">
                  <c:v>495.67</c:v>
                </c:pt>
                <c:pt idx="655">
                  <c:v>496.14</c:v>
                </c:pt>
                <c:pt idx="656">
                  <c:v>496.6</c:v>
                </c:pt>
                <c:pt idx="657">
                  <c:v>497.06</c:v>
                </c:pt>
                <c:pt idx="658">
                  <c:v>497.52</c:v>
                </c:pt>
                <c:pt idx="659">
                  <c:v>497.98</c:v>
                </c:pt>
                <c:pt idx="660">
                  <c:v>498.44</c:v>
                </c:pt>
                <c:pt idx="661">
                  <c:v>498.91</c:v>
                </c:pt>
                <c:pt idx="662">
                  <c:v>499.37</c:v>
                </c:pt>
                <c:pt idx="663">
                  <c:v>499.83</c:v>
                </c:pt>
                <c:pt idx="664">
                  <c:v>500.29</c:v>
                </c:pt>
                <c:pt idx="665">
                  <c:v>500.75</c:v>
                </c:pt>
                <c:pt idx="666">
                  <c:v>501.21</c:v>
                </c:pt>
                <c:pt idx="667">
                  <c:v>501.67</c:v>
                </c:pt>
                <c:pt idx="668">
                  <c:v>502.14</c:v>
                </c:pt>
                <c:pt idx="669">
                  <c:v>502.6</c:v>
                </c:pt>
                <c:pt idx="670">
                  <c:v>503.06</c:v>
                </c:pt>
                <c:pt idx="671">
                  <c:v>503.52</c:v>
                </c:pt>
                <c:pt idx="672">
                  <c:v>503.98</c:v>
                </c:pt>
                <c:pt idx="673">
                  <c:v>504.44</c:v>
                </c:pt>
                <c:pt idx="674">
                  <c:v>504.9</c:v>
                </c:pt>
                <c:pt idx="675">
                  <c:v>505.36</c:v>
                </c:pt>
                <c:pt idx="676">
                  <c:v>505.82</c:v>
                </c:pt>
                <c:pt idx="677">
                  <c:v>506.29</c:v>
                </c:pt>
                <c:pt idx="678">
                  <c:v>506.75</c:v>
                </c:pt>
                <c:pt idx="679">
                  <c:v>507.21</c:v>
                </c:pt>
                <c:pt idx="680">
                  <c:v>507.67</c:v>
                </c:pt>
                <c:pt idx="681">
                  <c:v>508.13</c:v>
                </c:pt>
                <c:pt idx="682">
                  <c:v>508.59</c:v>
                </c:pt>
                <c:pt idx="683">
                  <c:v>509.05</c:v>
                </c:pt>
                <c:pt idx="684">
                  <c:v>509.51</c:v>
                </c:pt>
                <c:pt idx="685">
                  <c:v>509.97</c:v>
                </c:pt>
                <c:pt idx="686">
                  <c:v>510.43</c:v>
                </c:pt>
                <c:pt idx="687">
                  <c:v>510.89</c:v>
                </c:pt>
                <c:pt idx="688">
                  <c:v>511.35</c:v>
                </c:pt>
                <c:pt idx="689">
                  <c:v>511.82</c:v>
                </c:pt>
                <c:pt idx="690">
                  <c:v>512.28</c:v>
                </c:pt>
                <c:pt idx="691">
                  <c:v>512.74</c:v>
                </c:pt>
                <c:pt idx="692">
                  <c:v>513.20000000000005</c:v>
                </c:pt>
                <c:pt idx="693">
                  <c:v>513.66</c:v>
                </c:pt>
                <c:pt idx="694">
                  <c:v>514.12</c:v>
                </c:pt>
                <c:pt idx="695">
                  <c:v>514.58000000000004</c:v>
                </c:pt>
                <c:pt idx="696">
                  <c:v>515.04</c:v>
                </c:pt>
                <c:pt idx="697">
                  <c:v>515.5</c:v>
                </c:pt>
                <c:pt idx="698">
                  <c:v>515.96</c:v>
                </c:pt>
                <c:pt idx="699">
                  <c:v>516.41999999999996</c:v>
                </c:pt>
                <c:pt idx="700">
                  <c:v>516.88</c:v>
                </c:pt>
                <c:pt idx="701">
                  <c:v>517.34</c:v>
                </c:pt>
                <c:pt idx="702">
                  <c:v>517.79999999999995</c:v>
                </c:pt>
                <c:pt idx="703">
                  <c:v>518.26</c:v>
                </c:pt>
                <c:pt idx="704">
                  <c:v>518.72</c:v>
                </c:pt>
                <c:pt idx="705">
                  <c:v>519.17999999999995</c:v>
                </c:pt>
                <c:pt idx="706">
                  <c:v>519.64</c:v>
                </c:pt>
                <c:pt idx="707">
                  <c:v>520.1</c:v>
                </c:pt>
                <c:pt idx="708">
                  <c:v>520.55999999999995</c:v>
                </c:pt>
                <c:pt idx="709">
                  <c:v>521.02</c:v>
                </c:pt>
                <c:pt idx="710">
                  <c:v>521.48</c:v>
                </c:pt>
                <c:pt idx="711">
                  <c:v>521.94000000000005</c:v>
                </c:pt>
                <c:pt idx="712">
                  <c:v>522.4</c:v>
                </c:pt>
                <c:pt idx="713">
                  <c:v>522.86</c:v>
                </c:pt>
                <c:pt idx="714">
                  <c:v>523.32000000000005</c:v>
                </c:pt>
                <c:pt idx="715">
                  <c:v>523.78</c:v>
                </c:pt>
                <c:pt idx="716">
                  <c:v>524.24</c:v>
                </c:pt>
                <c:pt idx="717">
                  <c:v>524.70000000000005</c:v>
                </c:pt>
                <c:pt idx="718">
                  <c:v>525.16</c:v>
                </c:pt>
                <c:pt idx="719">
                  <c:v>525.62</c:v>
                </c:pt>
                <c:pt idx="720">
                  <c:v>526.08000000000004</c:v>
                </c:pt>
                <c:pt idx="721">
                  <c:v>526.54</c:v>
                </c:pt>
                <c:pt idx="722">
                  <c:v>527</c:v>
                </c:pt>
                <c:pt idx="723">
                  <c:v>527.46</c:v>
                </c:pt>
                <c:pt idx="724">
                  <c:v>527.91999999999996</c:v>
                </c:pt>
                <c:pt idx="725">
                  <c:v>528.38</c:v>
                </c:pt>
                <c:pt idx="726">
                  <c:v>528.84</c:v>
                </c:pt>
                <c:pt idx="727">
                  <c:v>529.29999999999995</c:v>
                </c:pt>
                <c:pt idx="728">
                  <c:v>529.76</c:v>
                </c:pt>
                <c:pt idx="729">
                  <c:v>530.22</c:v>
                </c:pt>
                <c:pt idx="730">
                  <c:v>530.67999999999995</c:v>
                </c:pt>
                <c:pt idx="731">
                  <c:v>531.14</c:v>
                </c:pt>
                <c:pt idx="732">
                  <c:v>531.6</c:v>
                </c:pt>
                <c:pt idx="733">
                  <c:v>532.05999999999995</c:v>
                </c:pt>
                <c:pt idx="734">
                  <c:v>532.52</c:v>
                </c:pt>
                <c:pt idx="735">
                  <c:v>532.98</c:v>
                </c:pt>
                <c:pt idx="736">
                  <c:v>533.44000000000005</c:v>
                </c:pt>
                <c:pt idx="737">
                  <c:v>533.9</c:v>
                </c:pt>
                <c:pt idx="738">
                  <c:v>534.36</c:v>
                </c:pt>
                <c:pt idx="739">
                  <c:v>534.82000000000005</c:v>
                </c:pt>
                <c:pt idx="740">
                  <c:v>535.28</c:v>
                </c:pt>
                <c:pt idx="741">
                  <c:v>535.73</c:v>
                </c:pt>
                <c:pt idx="742">
                  <c:v>536.19000000000005</c:v>
                </c:pt>
                <c:pt idx="743">
                  <c:v>536.65</c:v>
                </c:pt>
                <c:pt idx="744">
                  <c:v>537.11</c:v>
                </c:pt>
                <c:pt idx="745">
                  <c:v>537.57000000000005</c:v>
                </c:pt>
                <c:pt idx="746">
                  <c:v>538.03</c:v>
                </c:pt>
                <c:pt idx="747">
                  <c:v>538.49</c:v>
                </c:pt>
                <c:pt idx="748">
                  <c:v>538.95000000000005</c:v>
                </c:pt>
                <c:pt idx="749">
                  <c:v>539.41</c:v>
                </c:pt>
                <c:pt idx="750">
                  <c:v>539.87</c:v>
                </c:pt>
                <c:pt idx="751">
                  <c:v>540.33000000000004</c:v>
                </c:pt>
                <c:pt idx="752">
                  <c:v>540.79</c:v>
                </c:pt>
                <c:pt idx="753">
                  <c:v>541.24</c:v>
                </c:pt>
                <c:pt idx="754">
                  <c:v>541.70000000000005</c:v>
                </c:pt>
                <c:pt idx="755">
                  <c:v>542.16</c:v>
                </c:pt>
                <c:pt idx="756">
                  <c:v>542.62</c:v>
                </c:pt>
                <c:pt idx="757">
                  <c:v>543.08000000000004</c:v>
                </c:pt>
                <c:pt idx="758">
                  <c:v>543.54</c:v>
                </c:pt>
                <c:pt idx="759">
                  <c:v>544</c:v>
                </c:pt>
                <c:pt idx="760">
                  <c:v>544.46</c:v>
                </c:pt>
                <c:pt idx="761">
                  <c:v>544.91</c:v>
                </c:pt>
                <c:pt idx="762">
                  <c:v>545.37</c:v>
                </c:pt>
                <c:pt idx="763">
                  <c:v>545.83000000000004</c:v>
                </c:pt>
                <c:pt idx="764">
                  <c:v>546.29</c:v>
                </c:pt>
                <c:pt idx="765">
                  <c:v>546.75</c:v>
                </c:pt>
                <c:pt idx="766">
                  <c:v>547.21</c:v>
                </c:pt>
                <c:pt idx="767">
                  <c:v>547.66999999999996</c:v>
                </c:pt>
                <c:pt idx="768">
                  <c:v>548.13</c:v>
                </c:pt>
                <c:pt idx="769">
                  <c:v>548.58000000000004</c:v>
                </c:pt>
                <c:pt idx="770">
                  <c:v>549.04</c:v>
                </c:pt>
                <c:pt idx="771">
                  <c:v>549.5</c:v>
                </c:pt>
                <c:pt idx="772">
                  <c:v>549.96</c:v>
                </c:pt>
                <c:pt idx="773">
                  <c:v>550.41999999999996</c:v>
                </c:pt>
                <c:pt idx="774">
                  <c:v>550.88</c:v>
                </c:pt>
                <c:pt idx="775">
                  <c:v>551.33000000000004</c:v>
                </c:pt>
                <c:pt idx="776">
                  <c:v>551.79</c:v>
                </c:pt>
                <c:pt idx="777">
                  <c:v>552.25</c:v>
                </c:pt>
                <c:pt idx="778">
                  <c:v>552.71</c:v>
                </c:pt>
                <c:pt idx="779">
                  <c:v>553.16999999999996</c:v>
                </c:pt>
                <c:pt idx="780">
                  <c:v>553.63</c:v>
                </c:pt>
                <c:pt idx="781">
                  <c:v>554.08000000000004</c:v>
                </c:pt>
                <c:pt idx="782">
                  <c:v>554.54</c:v>
                </c:pt>
                <c:pt idx="783">
                  <c:v>555</c:v>
                </c:pt>
                <c:pt idx="784">
                  <c:v>555.46</c:v>
                </c:pt>
                <c:pt idx="785">
                  <c:v>555.91999999999996</c:v>
                </c:pt>
                <c:pt idx="786">
                  <c:v>556.37</c:v>
                </c:pt>
                <c:pt idx="787">
                  <c:v>556.83000000000004</c:v>
                </c:pt>
                <c:pt idx="788">
                  <c:v>557.29</c:v>
                </c:pt>
                <c:pt idx="789">
                  <c:v>557.75</c:v>
                </c:pt>
                <c:pt idx="790">
                  <c:v>558.21</c:v>
                </c:pt>
                <c:pt idx="791">
                  <c:v>558.66</c:v>
                </c:pt>
                <c:pt idx="792">
                  <c:v>559.12</c:v>
                </c:pt>
                <c:pt idx="793">
                  <c:v>559.58000000000004</c:v>
                </c:pt>
                <c:pt idx="794">
                  <c:v>560.04</c:v>
                </c:pt>
                <c:pt idx="795">
                  <c:v>560.5</c:v>
                </c:pt>
                <c:pt idx="796">
                  <c:v>560.95000000000005</c:v>
                </c:pt>
                <c:pt idx="797">
                  <c:v>561.41</c:v>
                </c:pt>
                <c:pt idx="798">
                  <c:v>561.87</c:v>
                </c:pt>
                <c:pt idx="799">
                  <c:v>562.33000000000004</c:v>
                </c:pt>
                <c:pt idx="800">
                  <c:v>562.78</c:v>
                </c:pt>
                <c:pt idx="801">
                  <c:v>563.24</c:v>
                </c:pt>
                <c:pt idx="802">
                  <c:v>563.70000000000005</c:v>
                </c:pt>
                <c:pt idx="803">
                  <c:v>564.16</c:v>
                </c:pt>
                <c:pt idx="804">
                  <c:v>564.61</c:v>
                </c:pt>
                <c:pt idx="805">
                  <c:v>565.07000000000005</c:v>
                </c:pt>
                <c:pt idx="806">
                  <c:v>565.53</c:v>
                </c:pt>
                <c:pt idx="807">
                  <c:v>565.99</c:v>
                </c:pt>
                <c:pt idx="808">
                  <c:v>566.44000000000005</c:v>
                </c:pt>
                <c:pt idx="809">
                  <c:v>566.9</c:v>
                </c:pt>
                <c:pt idx="810">
                  <c:v>567.36</c:v>
                </c:pt>
                <c:pt idx="811">
                  <c:v>567.82000000000005</c:v>
                </c:pt>
                <c:pt idx="812">
                  <c:v>568.27</c:v>
                </c:pt>
                <c:pt idx="813">
                  <c:v>568.73</c:v>
                </c:pt>
                <c:pt idx="814">
                  <c:v>569.19000000000005</c:v>
                </c:pt>
                <c:pt idx="815">
                  <c:v>569.65</c:v>
                </c:pt>
                <c:pt idx="816">
                  <c:v>570.1</c:v>
                </c:pt>
                <c:pt idx="817">
                  <c:v>570.55999999999995</c:v>
                </c:pt>
                <c:pt idx="818">
                  <c:v>571.02</c:v>
                </c:pt>
                <c:pt idx="819">
                  <c:v>571.47</c:v>
                </c:pt>
                <c:pt idx="820">
                  <c:v>571.92999999999995</c:v>
                </c:pt>
                <c:pt idx="821">
                  <c:v>572.39</c:v>
                </c:pt>
                <c:pt idx="822">
                  <c:v>572.85</c:v>
                </c:pt>
                <c:pt idx="823">
                  <c:v>573.29999999999995</c:v>
                </c:pt>
                <c:pt idx="824">
                  <c:v>573.76</c:v>
                </c:pt>
                <c:pt idx="825">
                  <c:v>574.22</c:v>
                </c:pt>
                <c:pt idx="826">
                  <c:v>574.66999999999996</c:v>
                </c:pt>
                <c:pt idx="827">
                  <c:v>575.13</c:v>
                </c:pt>
                <c:pt idx="828">
                  <c:v>575.59</c:v>
                </c:pt>
                <c:pt idx="829">
                  <c:v>576.04</c:v>
                </c:pt>
                <c:pt idx="830">
                  <c:v>576.5</c:v>
                </c:pt>
                <c:pt idx="831">
                  <c:v>576.96</c:v>
                </c:pt>
                <c:pt idx="832">
                  <c:v>577.41999999999996</c:v>
                </c:pt>
                <c:pt idx="833">
                  <c:v>577.87</c:v>
                </c:pt>
                <c:pt idx="834">
                  <c:v>578.33000000000004</c:v>
                </c:pt>
                <c:pt idx="835">
                  <c:v>578.79</c:v>
                </c:pt>
                <c:pt idx="836">
                  <c:v>579.24</c:v>
                </c:pt>
                <c:pt idx="837">
                  <c:v>579.70000000000005</c:v>
                </c:pt>
                <c:pt idx="838">
                  <c:v>580.16</c:v>
                </c:pt>
                <c:pt idx="839">
                  <c:v>580.61</c:v>
                </c:pt>
                <c:pt idx="840">
                  <c:v>581.07000000000005</c:v>
                </c:pt>
                <c:pt idx="841">
                  <c:v>581.53</c:v>
                </c:pt>
                <c:pt idx="842">
                  <c:v>581.98</c:v>
                </c:pt>
                <c:pt idx="843">
                  <c:v>582.44000000000005</c:v>
                </c:pt>
                <c:pt idx="844">
                  <c:v>582.89</c:v>
                </c:pt>
                <c:pt idx="845">
                  <c:v>583.35</c:v>
                </c:pt>
                <c:pt idx="846">
                  <c:v>583.80999999999995</c:v>
                </c:pt>
                <c:pt idx="847">
                  <c:v>584.26</c:v>
                </c:pt>
                <c:pt idx="848">
                  <c:v>584.72</c:v>
                </c:pt>
                <c:pt idx="849">
                  <c:v>585.17999999999995</c:v>
                </c:pt>
                <c:pt idx="850">
                  <c:v>585.63</c:v>
                </c:pt>
                <c:pt idx="851">
                  <c:v>586.09</c:v>
                </c:pt>
                <c:pt idx="852">
                  <c:v>586.54999999999995</c:v>
                </c:pt>
                <c:pt idx="853">
                  <c:v>587</c:v>
                </c:pt>
                <c:pt idx="854">
                  <c:v>587.46</c:v>
                </c:pt>
                <c:pt idx="855">
                  <c:v>587.91</c:v>
                </c:pt>
                <c:pt idx="856">
                  <c:v>588.37</c:v>
                </c:pt>
                <c:pt idx="857">
                  <c:v>588.83000000000004</c:v>
                </c:pt>
                <c:pt idx="858">
                  <c:v>589.28</c:v>
                </c:pt>
                <c:pt idx="859">
                  <c:v>589.74</c:v>
                </c:pt>
                <c:pt idx="860">
                  <c:v>590.19000000000005</c:v>
                </c:pt>
                <c:pt idx="861">
                  <c:v>590.65</c:v>
                </c:pt>
                <c:pt idx="862">
                  <c:v>591.11</c:v>
                </c:pt>
                <c:pt idx="863">
                  <c:v>591.55999999999995</c:v>
                </c:pt>
                <c:pt idx="864">
                  <c:v>592.02</c:v>
                </c:pt>
                <c:pt idx="865">
                  <c:v>592.47</c:v>
                </c:pt>
                <c:pt idx="866">
                  <c:v>592.92999999999995</c:v>
                </c:pt>
                <c:pt idx="867">
                  <c:v>593.39</c:v>
                </c:pt>
                <c:pt idx="868">
                  <c:v>593.84</c:v>
                </c:pt>
                <c:pt idx="869">
                  <c:v>594.29999999999995</c:v>
                </c:pt>
                <c:pt idx="870">
                  <c:v>594.75</c:v>
                </c:pt>
                <c:pt idx="871">
                  <c:v>595.21</c:v>
                </c:pt>
                <c:pt idx="872">
                  <c:v>595.66</c:v>
                </c:pt>
                <c:pt idx="873">
                  <c:v>596.12</c:v>
                </c:pt>
                <c:pt idx="874">
                  <c:v>596.58000000000004</c:v>
                </c:pt>
                <c:pt idx="875">
                  <c:v>597.03</c:v>
                </c:pt>
                <c:pt idx="876">
                  <c:v>597.49</c:v>
                </c:pt>
                <c:pt idx="877">
                  <c:v>597.94000000000005</c:v>
                </c:pt>
                <c:pt idx="878">
                  <c:v>598.4</c:v>
                </c:pt>
                <c:pt idx="879">
                  <c:v>598.85</c:v>
                </c:pt>
                <c:pt idx="880">
                  <c:v>599.30999999999995</c:v>
                </c:pt>
                <c:pt idx="881">
                  <c:v>599.76</c:v>
                </c:pt>
                <c:pt idx="882">
                  <c:v>600.22</c:v>
                </c:pt>
                <c:pt idx="883">
                  <c:v>600.66999999999996</c:v>
                </c:pt>
                <c:pt idx="884">
                  <c:v>601.13</c:v>
                </c:pt>
                <c:pt idx="885">
                  <c:v>601.59</c:v>
                </c:pt>
                <c:pt idx="886">
                  <c:v>602.04</c:v>
                </c:pt>
                <c:pt idx="887">
                  <c:v>602.5</c:v>
                </c:pt>
                <c:pt idx="888">
                  <c:v>602.95000000000005</c:v>
                </c:pt>
                <c:pt idx="889">
                  <c:v>603.41</c:v>
                </c:pt>
                <c:pt idx="890">
                  <c:v>603.86</c:v>
                </c:pt>
                <c:pt idx="891">
                  <c:v>604.32000000000005</c:v>
                </c:pt>
                <c:pt idx="892">
                  <c:v>604.77</c:v>
                </c:pt>
                <c:pt idx="893">
                  <c:v>605.23</c:v>
                </c:pt>
                <c:pt idx="894">
                  <c:v>605.67999999999995</c:v>
                </c:pt>
                <c:pt idx="895">
                  <c:v>606.14</c:v>
                </c:pt>
                <c:pt idx="896">
                  <c:v>606.59</c:v>
                </c:pt>
                <c:pt idx="897">
                  <c:v>607.04999999999995</c:v>
                </c:pt>
                <c:pt idx="898">
                  <c:v>607.5</c:v>
                </c:pt>
                <c:pt idx="899">
                  <c:v>607.96</c:v>
                </c:pt>
                <c:pt idx="900">
                  <c:v>608.41</c:v>
                </c:pt>
                <c:pt idx="901">
                  <c:v>608.87</c:v>
                </c:pt>
                <c:pt idx="902">
                  <c:v>609.32000000000005</c:v>
                </c:pt>
                <c:pt idx="903">
                  <c:v>609.78</c:v>
                </c:pt>
                <c:pt idx="904">
                  <c:v>610.23</c:v>
                </c:pt>
                <c:pt idx="905">
                  <c:v>610.69000000000005</c:v>
                </c:pt>
                <c:pt idx="906">
                  <c:v>611.14</c:v>
                </c:pt>
                <c:pt idx="907">
                  <c:v>611.6</c:v>
                </c:pt>
                <c:pt idx="908">
                  <c:v>612.04999999999995</c:v>
                </c:pt>
                <c:pt idx="909">
                  <c:v>612.5</c:v>
                </c:pt>
                <c:pt idx="910">
                  <c:v>612.96</c:v>
                </c:pt>
                <c:pt idx="911">
                  <c:v>613.41</c:v>
                </c:pt>
                <c:pt idx="912">
                  <c:v>613.87</c:v>
                </c:pt>
                <c:pt idx="913">
                  <c:v>614.32000000000005</c:v>
                </c:pt>
                <c:pt idx="914">
                  <c:v>614.78</c:v>
                </c:pt>
                <c:pt idx="915">
                  <c:v>615.23</c:v>
                </c:pt>
                <c:pt idx="916">
                  <c:v>615.69000000000005</c:v>
                </c:pt>
                <c:pt idx="917">
                  <c:v>616.14</c:v>
                </c:pt>
                <c:pt idx="918">
                  <c:v>616.59</c:v>
                </c:pt>
                <c:pt idx="919">
                  <c:v>617.04999999999995</c:v>
                </c:pt>
                <c:pt idx="920">
                  <c:v>617.5</c:v>
                </c:pt>
                <c:pt idx="921">
                  <c:v>617.96</c:v>
                </c:pt>
                <c:pt idx="922">
                  <c:v>618.41</c:v>
                </c:pt>
                <c:pt idx="923">
                  <c:v>618.87</c:v>
                </c:pt>
                <c:pt idx="924">
                  <c:v>619.32000000000005</c:v>
                </c:pt>
                <c:pt idx="925">
                  <c:v>619.77</c:v>
                </c:pt>
                <c:pt idx="926">
                  <c:v>620.23</c:v>
                </c:pt>
                <c:pt idx="927">
                  <c:v>620.67999999999995</c:v>
                </c:pt>
                <c:pt idx="928">
                  <c:v>621.14</c:v>
                </c:pt>
                <c:pt idx="929">
                  <c:v>621.59</c:v>
                </c:pt>
                <c:pt idx="930">
                  <c:v>622.04999999999995</c:v>
                </c:pt>
                <c:pt idx="931">
                  <c:v>622.5</c:v>
                </c:pt>
                <c:pt idx="932">
                  <c:v>622.95000000000005</c:v>
                </c:pt>
                <c:pt idx="933">
                  <c:v>623.41</c:v>
                </c:pt>
                <c:pt idx="934">
                  <c:v>623.86</c:v>
                </c:pt>
                <c:pt idx="935">
                  <c:v>624.32000000000005</c:v>
                </c:pt>
                <c:pt idx="936">
                  <c:v>624.77</c:v>
                </c:pt>
                <c:pt idx="937">
                  <c:v>625.22</c:v>
                </c:pt>
                <c:pt idx="938">
                  <c:v>625.67999999999995</c:v>
                </c:pt>
                <c:pt idx="939">
                  <c:v>626.13</c:v>
                </c:pt>
                <c:pt idx="940">
                  <c:v>626.58000000000004</c:v>
                </c:pt>
                <c:pt idx="941">
                  <c:v>627.04</c:v>
                </c:pt>
                <c:pt idx="942">
                  <c:v>627.49</c:v>
                </c:pt>
                <c:pt idx="943">
                  <c:v>627.95000000000005</c:v>
                </c:pt>
                <c:pt idx="944">
                  <c:v>628.4</c:v>
                </c:pt>
                <c:pt idx="945">
                  <c:v>628.85</c:v>
                </c:pt>
                <c:pt idx="946">
                  <c:v>629.30999999999995</c:v>
                </c:pt>
                <c:pt idx="947">
                  <c:v>629.76</c:v>
                </c:pt>
                <c:pt idx="948">
                  <c:v>630.21</c:v>
                </c:pt>
                <c:pt idx="949">
                  <c:v>630.66999999999996</c:v>
                </c:pt>
                <c:pt idx="950">
                  <c:v>631.12</c:v>
                </c:pt>
                <c:pt idx="951">
                  <c:v>631.57000000000005</c:v>
                </c:pt>
                <c:pt idx="952">
                  <c:v>632.03</c:v>
                </c:pt>
                <c:pt idx="953">
                  <c:v>632.48</c:v>
                </c:pt>
                <c:pt idx="954">
                  <c:v>632.92999999999995</c:v>
                </c:pt>
                <c:pt idx="955">
                  <c:v>633.39</c:v>
                </c:pt>
                <c:pt idx="956">
                  <c:v>633.84</c:v>
                </c:pt>
                <c:pt idx="957">
                  <c:v>634.29</c:v>
                </c:pt>
                <c:pt idx="958">
                  <c:v>634.75</c:v>
                </c:pt>
                <c:pt idx="959">
                  <c:v>635.20000000000005</c:v>
                </c:pt>
                <c:pt idx="960">
                  <c:v>635.65</c:v>
                </c:pt>
                <c:pt idx="961">
                  <c:v>636.11</c:v>
                </c:pt>
                <c:pt idx="962">
                  <c:v>636.55999999999995</c:v>
                </c:pt>
                <c:pt idx="963">
                  <c:v>637.01</c:v>
                </c:pt>
                <c:pt idx="964">
                  <c:v>637.47</c:v>
                </c:pt>
                <c:pt idx="965">
                  <c:v>637.91999999999996</c:v>
                </c:pt>
                <c:pt idx="966">
                  <c:v>638.37</c:v>
                </c:pt>
                <c:pt idx="967">
                  <c:v>638.83000000000004</c:v>
                </c:pt>
                <c:pt idx="968">
                  <c:v>639.28</c:v>
                </c:pt>
                <c:pt idx="969">
                  <c:v>639.73</c:v>
                </c:pt>
                <c:pt idx="970">
                  <c:v>640.17999999999995</c:v>
                </c:pt>
                <c:pt idx="971">
                  <c:v>640.64</c:v>
                </c:pt>
                <c:pt idx="972">
                  <c:v>641.09</c:v>
                </c:pt>
                <c:pt idx="973">
                  <c:v>641.54</c:v>
                </c:pt>
                <c:pt idx="974">
                  <c:v>642</c:v>
                </c:pt>
                <c:pt idx="975">
                  <c:v>642.45000000000005</c:v>
                </c:pt>
                <c:pt idx="976">
                  <c:v>642.9</c:v>
                </c:pt>
                <c:pt idx="977">
                  <c:v>643.35</c:v>
                </c:pt>
                <c:pt idx="978">
                  <c:v>643.80999999999995</c:v>
                </c:pt>
                <c:pt idx="979">
                  <c:v>644.26</c:v>
                </c:pt>
                <c:pt idx="980">
                  <c:v>644.71</c:v>
                </c:pt>
                <c:pt idx="981">
                  <c:v>645.16999999999996</c:v>
                </c:pt>
                <c:pt idx="982">
                  <c:v>645.62</c:v>
                </c:pt>
                <c:pt idx="983">
                  <c:v>646.07000000000005</c:v>
                </c:pt>
                <c:pt idx="984">
                  <c:v>646.52</c:v>
                </c:pt>
                <c:pt idx="985">
                  <c:v>646.98</c:v>
                </c:pt>
                <c:pt idx="986">
                  <c:v>647.42999999999995</c:v>
                </c:pt>
                <c:pt idx="987">
                  <c:v>647.88</c:v>
                </c:pt>
                <c:pt idx="988">
                  <c:v>648.33000000000004</c:v>
                </c:pt>
                <c:pt idx="989">
                  <c:v>648.79</c:v>
                </c:pt>
                <c:pt idx="990">
                  <c:v>649.24</c:v>
                </c:pt>
                <c:pt idx="991">
                  <c:v>649.69000000000005</c:v>
                </c:pt>
                <c:pt idx="992">
                  <c:v>650.14</c:v>
                </c:pt>
                <c:pt idx="993">
                  <c:v>650.59</c:v>
                </c:pt>
                <c:pt idx="994">
                  <c:v>651.04999999999995</c:v>
                </c:pt>
                <c:pt idx="995">
                  <c:v>651.5</c:v>
                </c:pt>
                <c:pt idx="996">
                  <c:v>651.95000000000005</c:v>
                </c:pt>
                <c:pt idx="997">
                  <c:v>652.4</c:v>
                </c:pt>
                <c:pt idx="998">
                  <c:v>652.86</c:v>
                </c:pt>
                <c:pt idx="999">
                  <c:v>653.30999999999995</c:v>
                </c:pt>
                <c:pt idx="1000">
                  <c:v>653.76</c:v>
                </c:pt>
                <c:pt idx="1001">
                  <c:v>654.21</c:v>
                </c:pt>
                <c:pt idx="1002">
                  <c:v>654.66</c:v>
                </c:pt>
                <c:pt idx="1003">
                  <c:v>655.12</c:v>
                </c:pt>
                <c:pt idx="1004">
                  <c:v>655.57</c:v>
                </c:pt>
                <c:pt idx="1005">
                  <c:v>656.02</c:v>
                </c:pt>
                <c:pt idx="1006">
                  <c:v>656.47</c:v>
                </c:pt>
                <c:pt idx="1007">
                  <c:v>656.92</c:v>
                </c:pt>
                <c:pt idx="1008">
                  <c:v>657.38</c:v>
                </c:pt>
                <c:pt idx="1009">
                  <c:v>657.83</c:v>
                </c:pt>
                <c:pt idx="1010">
                  <c:v>658.28</c:v>
                </c:pt>
                <c:pt idx="1011">
                  <c:v>658.73</c:v>
                </c:pt>
                <c:pt idx="1012">
                  <c:v>659.18</c:v>
                </c:pt>
                <c:pt idx="1013">
                  <c:v>659.63</c:v>
                </c:pt>
                <c:pt idx="1014">
                  <c:v>660.09</c:v>
                </c:pt>
                <c:pt idx="1015">
                  <c:v>660.54</c:v>
                </c:pt>
                <c:pt idx="1016">
                  <c:v>660.99</c:v>
                </c:pt>
                <c:pt idx="1017">
                  <c:v>661.44</c:v>
                </c:pt>
                <c:pt idx="1018">
                  <c:v>661.89</c:v>
                </c:pt>
                <c:pt idx="1019">
                  <c:v>662.34</c:v>
                </c:pt>
                <c:pt idx="1020">
                  <c:v>662.8</c:v>
                </c:pt>
                <c:pt idx="1021">
                  <c:v>663.25</c:v>
                </c:pt>
                <c:pt idx="1022">
                  <c:v>663.7</c:v>
                </c:pt>
                <c:pt idx="1023">
                  <c:v>664.15</c:v>
                </c:pt>
                <c:pt idx="1024">
                  <c:v>664.6</c:v>
                </c:pt>
                <c:pt idx="1025">
                  <c:v>665.05</c:v>
                </c:pt>
                <c:pt idx="1026">
                  <c:v>665.5</c:v>
                </c:pt>
                <c:pt idx="1027">
                  <c:v>665.96</c:v>
                </c:pt>
                <c:pt idx="1028">
                  <c:v>666.41</c:v>
                </c:pt>
                <c:pt idx="1029">
                  <c:v>666.86</c:v>
                </c:pt>
                <c:pt idx="1030">
                  <c:v>667.31</c:v>
                </c:pt>
                <c:pt idx="1031">
                  <c:v>667.76</c:v>
                </c:pt>
                <c:pt idx="1032">
                  <c:v>668.21</c:v>
                </c:pt>
                <c:pt idx="1033">
                  <c:v>668.66</c:v>
                </c:pt>
                <c:pt idx="1034">
                  <c:v>669.11</c:v>
                </c:pt>
                <c:pt idx="1035">
                  <c:v>669.56</c:v>
                </c:pt>
                <c:pt idx="1036">
                  <c:v>670.02</c:v>
                </c:pt>
                <c:pt idx="1037">
                  <c:v>670.47</c:v>
                </c:pt>
                <c:pt idx="1038">
                  <c:v>670.92</c:v>
                </c:pt>
                <c:pt idx="1039">
                  <c:v>671.37</c:v>
                </c:pt>
                <c:pt idx="1040">
                  <c:v>671.82</c:v>
                </c:pt>
                <c:pt idx="1041">
                  <c:v>672.27</c:v>
                </c:pt>
                <c:pt idx="1042">
                  <c:v>672.72</c:v>
                </c:pt>
                <c:pt idx="1043">
                  <c:v>673.17</c:v>
                </c:pt>
                <c:pt idx="1044">
                  <c:v>673.62</c:v>
                </c:pt>
                <c:pt idx="1045">
                  <c:v>674.07</c:v>
                </c:pt>
                <c:pt idx="1046">
                  <c:v>674.52</c:v>
                </c:pt>
                <c:pt idx="1047">
                  <c:v>674.98</c:v>
                </c:pt>
                <c:pt idx="1048">
                  <c:v>675.43</c:v>
                </c:pt>
                <c:pt idx="1049">
                  <c:v>675.88</c:v>
                </c:pt>
                <c:pt idx="1050">
                  <c:v>676.33</c:v>
                </c:pt>
                <c:pt idx="1051">
                  <c:v>676.78</c:v>
                </c:pt>
                <c:pt idx="1052">
                  <c:v>677.23</c:v>
                </c:pt>
                <c:pt idx="1053">
                  <c:v>677.68</c:v>
                </c:pt>
                <c:pt idx="1054">
                  <c:v>678.13</c:v>
                </c:pt>
                <c:pt idx="1055">
                  <c:v>678.58</c:v>
                </c:pt>
                <c:pt idx="1056">
                  <c:v>679.03</c:v>
                </c:pt>
                <c:pt idx="1057">
                  <c:v>679.48</c:v>
                </c:pt>
                <c:pt idx="1058">
                  <c:v>679.93</c:v>
                </c:pt>
                <c:pt idx="1059">
                  <c:v>680.38</c:v>
                </c:pt>
                <c:pt idx="1060">
                  <c:v>680.83</c:v>
                </c:pt>
                <c:pt idx="1061">
                  <c:v>681.28</c:v>
                </c:pt>
                <c:pt idx="1062">
                  <c:v>681.73</c:v>
                </c:pt>
                <c:pt idx="1063">
                  <c:v>682.18</c:v>
                </c:pt>
                <c:pt idx="1064">
                  <c:v>682.63</c:v>
                </c:pt>
                <c:pt idx="1065">
                  <c:v>683.08</c:v>
                </c:pt>
                <c:pt idx="1066">
                  <c:v>683.53</c:v>
                </c:pt>
                <c:pt idx="1067">
                  <c:v>683.98</c:v>
                </c:pt>
                <c:pt idx="1068">
                  <c:v>684.43</c:v>
                </c:pt>
                <c:pt idx="1069">
                  <c:v>684.89</c:v>
                </c:pt>
                <c:pt idx="1070">
                  <c:v>685.34</c:v>
                </c:pt>
                <c:pt idx="1071">
                  <c:v>685.79</c:v>
                </c:pt>
                <c:pt idx="1072">
                  <c:v>686.24</c:v>
                </c:pt>
                <c:pt idx="1073">
                  <c:v>686.69</c:v>
                </c:pt>
                <c:pt idx="1074">
                  <c:v>687.14</c:v>
                </c:pt>
                <c:pt idx="1075">
                  <c:v>687.59</c:v>
                </c:pt>
                <c:pt idx="1076">
                  <c:v>688.04</c:v>
                </c:pt>
                <c:pt idx="1077">
                  <c:v>688.49</c:v>
                </c:pt>
                <c:pt idx="1078">
                  <c:v>688.93</c:v>
                </c:pt>
                <c:pt idx="1079">
                  <c:v>689.38</c:v>
                </c:pt>
                <c:pt idx="1080">
                  <c:v>689.83</c:v>
                </c:pt>
                <c:pt idx="1081">
                  <c:v>690.28</c:v>
                </c:pt>
                <c:pt idx="1082">
                  <c:v>690.73</c:v>
                </c:pt>
                <c:pt idx="1083">
                  <c:v>691.18</c:v>
                </c:pt>
                <c:pt idx="1084">
                  <c:v>691.63</c:v>
                </c:pt>
                <c:pt idx="1085">
                  <c:v>692.08</c:v>
                </c:pt>
                <c:pt idx="1086">
                  <c:v>692.53</c:v>
                </c:pt>
                <c:pt idx="1087">
                  <c:v>692.98</c:v>
                </c:pt>
                <c:pt idx="1088">
                  <c:v>693.43</c:v>
                </c:pt>
                <c:pt idx="1089">
                  <c:v>693.88</c:v>
                </c:pt>
                <c:pt idx="1090">
                  <c:v>694.33</c:v>
                </c:pt>
                <c:pt idx="1091">
                  <c:v>694.78</c:v>
                </c:pt>
                <c:pt idx="1092">
                  <c:v>695.23</c:v>
                </c:pt>
                <c:pt idx="1093">
                  <c:v>695.68</c:v>
                </c:pt>
                <c:pt idx="1094">
                  <c:v>696.13</c:v>
                </c:pt>
                <c:pt idx="1095">
                  <c:v>696.58</c:v>
                </c:pt>
                <c:pt idx="1096">
                  <c:v>697.03</c:v>
                </c:pt>
                <c:pt idx="1097">
                  <c:v>697.48</c:v>
                </c:pt>
                <c:pt idx="1098">
                  <c:v>697.93</c:v>
                </c:pt>
                <c:pt idx="1099">
                  <c:v>698.38</c:v>
                </c:pt>
                <c:pt idx="1100">
                  <c:v>698.82</c:v>
                </c:pt>
                <c:pt idx="1101">
                  <c:v>699.27</c:v>
                </c:pt>
                <c:pt idx="1102">
                  <c:v>699.72</c:v>
                </c:pt>
                <c:pt idx="1103">
                  <c:v>700.17</c:v>
                </c:pt>
                <c:pt idx="1104">
                  <c:v>700.62</c:v>
                </c:pt>
                <c:pt idx="1105">
                  <c:v>701.07</c:v>
                </c:pt>
                <c:pt idx="1106">
                  <c:v>701.52</c:v>
                </c:pt>
                <c:pt idx="1107">
                  <c:v>701.97</c:v>
                </c:pt>
                <c:pt idx="1108">
                  <c:v>702.42</c:v>
                </c:pt>
                <c:pt idx="1109">
                  <c:v>702.87</c:v>
                </c:pt>
                <c:pt idx="1110">
                  <c:v>703.32</c:v>
                </c:pt>
                <c:pt idx="1111">
                  <c:v>703.76</c:v>
                </c:pt>
                <c:pt idx="1112">
                  <c:v>704.21</c:v>
                </c:pt>
                <c:pt idx="1113">
                  <c:v>704.66</c:v>
                </c:pt>
                <c:pt idx="1114">
                  <c:v>705.11</c:v>
                </c:pt>
                <c:pt idx="1115">
                  <c:v>705.56</c:v>
                </c:pt>
                <c:pt idx="1116">
                  <c:v>706.01</c:v>
                </c:pt>
                <c:pt idx="1117">
                  <c:v>706.46</c:v>
                </c:pt>
                <c:pt idx="1118">
                  <c:v>706.91</c:v>
                </c:pt>
                <c:pt idx="1119">
                  <c:v>707.36</c:v>
                </c:pt>
                <c:pt idx="1120">
                  <c:v>707.8</c:v>
                </c:pt>
                <c:pt idx="1121">
                  <c:v>708.25</c:v>
                </c:pt>
                <c:pt idx="1122">
                  <c:v>708.7</c:v>
                </c:pt>
                <c:pt idx="1123">
                  <c:v>709.15</c:v>
                </c:pt>
                <c:pt idx="1124">
                  <c:v>709.6</c:v>
                </c:pt>
                <c:pt idx="1125">
                  <c:v>710.05</c:v>
                </c:pt>
                <c:pt idx="1126">
                  <c:v>710.5</c:v>
                </c:pt>
                <c:pt idx="1127">
                  <c:v>710.94</c:v>
                </c:pt>
                <c:pt idx="1128">
                  <c:v>711.39</c:v>
                </c:pt>
                <c:pt idx="1129">
                  <c:v>711.84</c:v>
                </c:pt>
                <c:pt idx="1130">
                  <c:v>712.29</c:v>
                </c:pt>
                <c:pt idx="1131">
                  <c:v>712.74</c:v>
                </c:pt>
                <c:pt idx="1132">
                  <c:v>713.19</c:v>
                </c:pt>
                <c:pt idx="1133">
                  <c:v>713.63</c:v>
                </c:pt>
                <c:pt idx="1134">
                  <c:v>714.08</c:v>
                </c:pt>
                <c:pt idx="1135">
                  <c:v>714.53</c:v>
                </c:pt>
                <c:pt idx="1136">
                  <c:v>714.98</c:v>
                </c:pt>
                <c:pt idx="1137">
                  <c:v>715.43</c:v>
                </c:pt>
                <c:pt idx="1138">
                  <c:v>715.87</c:v>
                </c:pt>
                <c:pt idx="1139">
                  <c:v>716.32</c:v>
                </c:pt>
                <c:pt idx="1140">
                  <c:v>716.77</c:v>
                </c:pt>
                <c:pt idx="1141">
                  <c:v>717.22</c:v>
                </c:pt>
                <c:pt idx="1142">
                  <c:v>717.67</c:v>
                </c:pt>
                <c:pt idx="1143">
                  <c:v>718.12</c:v>
                </c:pt>
                <c:pt idx="1144">
                  <c:v>718.56</c:v>
                </c:pt>
                <c:pt idx="1145">
                  <c:v>719.01</c:v>
                </c:pt>
                <c:pt idx="1146">
                  <c:v>719.46</c:v>
                </c:pt>
                <c:pt idx="1147">
                  <c:v>719.91</c:v>
                </c:pt>
                <c:pt idx="1148">
                  <c:v>720.35</c:v>
                </c:pt>
                <c:pt idx="1149">
                  <c:v>720.8</c:v>
                </c:pt>
                <c:pt idx="1150">
                  <c:v>721.25</c:v>
                </c:pt>
                <c:pt idx="1151">
                  <c:v>721.7</c:v>
                </c:pt>
                <c:pt idx="1152">
                  <c:v>722.15</c:v>
                </c:pt>
                <c:pt idx="1153">
                  <c:v>722.59</c:v>
                </c:pt>
                <c:pt idx="1154">
                  <c:v>723.04</c:v>
                </c:pt>
                <c:pt idx="1155">
                  <c:v>723.49</c:v>
                </c:pt>
                <c:pt idx="1156">
                  <c:v>723.94</c:v>
                </c:pt>
                <c:pt idx="1157">
                  <c:v>724.38</c:v>
                </c:pt>
                <c:pt idx="1158">
                  <c:v>724.83</c:v>
                </c:pt>
                <c:pt idx="1159">
                  <c:v>725.28</c:v>
                </c:pt>
                <c:pt idx="1160">
                  <c:v>725.73</c:v>
                </c:pt>
                <c:pt idx="1161">
                  <c:v>726.17</c:v>
                </c:pt>
                <c:pt idx="1162">
                  <c:v>726.62</c:v>
                </c:pt>
                <c:pt idx="1163">
                  <c:v>727.07</c:v>
                </c:pt>
                <c:pt idx="1164">
                  <c:v>727.52</c:v>
                </c:pt>
                <c:pt idx="1165">
                  <c:v>727.96</c:v>
                </c:pt>
                <c:pt idx="1166">
                  <c:v>728.41</c:v>
                </c:pt>
                <c:pt idx="1167">
                  <c:v>728.86</c:v>
                </c:pt>
                <c:pt idx="1168">
                  <c:v>729.31</c:v>
                </c:pt>
                <c:pt idx="1169">
                  <c:v>729.75</c:v>
                </c:pt>
                <c:pt idx="1170">
                  <c:v>730.2</c:v>
                </c:pt>
                <c:pt idx="1171">
                  <c:v>730.65</c:v>
                </c:pt>
                <c:pt idx="1172">
                  <c:v>731.09</c:v>
                </c:pt>
                <c:pt idx="1173">
                  <c:v>731.54</c:v>
                </c:pt>
                <c:pt idx="1174">
                  <c:v>731.99</c:v>
                </c:pt>
                <c:pt idx="1175">
                  <c:v>732.44</c:v>
                </c:pt>
                <c:pt idx="1176">
                  <c:v>732.88</c:v>
                </c:pt>
                <c:pt idx="1177">
                  <c:v>733.33</c:v>
                </c:pt>
                <c:pt idx="1178">
                  <c:v>733.78</c:v>
                </c:pt>
                <c:pt idx="1179">
                  <c:v>734.22</c:v>
                </c:pt>
                <c:pt idx="1180">
                  <c:v>734.67</c:v>
                </c:pt>
                <c:pt idx="1181">
                  <c:v>735.12</c:v>
                </c:pt>
                <c:pt idx="1182">
                  <c:v>735.57</c:v>
                </c:pt>
                <c:pt idx="1183">
                  <c:v>736.01</c:v>
                </c:pt>
                <c:pt idx="1184">
                  <c:v>736.46</c:v>
                </c:pt>
                <c:pt idx="1185">
                  <c:v>736.91</c:v>
                </c:pt>
                <c:pt idx="1186">
                  <c:v>737.35</c:v>
                </c:pt>
                <c:pt idx="1187">
                  <c:v>737.8</c:v>
                </c:pt>
                <c:pt idx="1188">
                  <c:v>738.25</c:v>
                </c:pt>
                <c:pt idx="1189">
                  <c:v>738.69</c:v>
                </c:pt>
                <c:pt idx="1190">
                  <c:v>739.14</c:v>
                </c:pt>
                <c:pt idx="1191">
                  <c:v>739.59</c:v>
                </c:pt>
                <c:pt idx="1192">
                  <c:v>740.03</c:v>
                </c:pt>
                <c:pt idx="1193">
                  <c:v>740.48</c:v>
                </c:pt>
                <c:pt idx="1194">
                  <c:v>740.93</c:v>
                </c:pt>
                <c:pt idx="1195">
                  <c:v>741.37</c:v>
                </c:pt>
                <c:pt idx="1196">
                  <c:v>741.82</c:v>
                </c:pt>
                <c:pt idx="1197">
                  <c:v>742.26</c:v>
                </c:pt>
                <c:pt idx="1198">
                  <c:v>742.71</c:v>
                </c:pt>
                <c:pt idx="1199">
                  <c:v>743.16</c:v>
                </c:pt>
                <c:pt idx="1200">
                  <c:v>743.6</c:v>
                </c:pt>
                <c:pt idx="1201">
                  <c:v>744.05</c:v>
                </c:pt>
                <c:pt idx="1202">
                  <c:v>744.5</c:v>
                </c:pt>
                <c:pt idx="1203">
                  <c:v>744.94</c:v>
                </c:pt>
                <c:pt idx="1204">
                  <c:v>745.39</c:v>
                </c:pt>
                <c:pt idx="1205">
                  <c:v>745.84</c:v>
                </c:pt>
                <c:pt idx="1206">
                  <c:v>746.28</c:v>
                </c:pt>
                <c:pt idx="1207">
                  <c:v>746.73</c:v>
                </c:pt>
                <c:pt idx="1208">
                  <c:v>747.17</c:v>
                </c:pt>
                <c:pt idx="1209">
                  <c:v>747.62</c:v>
                </c:pt>
                <c:pt idx="1210">
                  <c:v>748.07</c:v>
                </c:pt>
                <c:pt idx="1211">
                  <c:v>748.51</c:v>
                </c:pt>
                <c:pt idx="1212">
                  <c:v>748.96</c:v>
                </c:pt>
                <c:pt idx="1213">
                  <c:v>749.4</c:v>
                </c:pt>
                <c:pt idx="1214">
                  <c:v>749.85</c:v>
                </c:pt>
                <c:pt idx="1215">
                  <c:v>750.3</c:v>
                </c:pt>
                <c:pt idx="1216">
                  <c:v>750.74</c:v>
                </c:pt>
                <c:pt idx="1217">
                  <c:v>751.19</c:v>
                </c:pt>
                <c:pt idx="1218">
                  <c:v>751.63</c:v>
                </c:pt>
                <c:pt idx="1219">
                  <c:v>752.08</c:v>
                </c:pt>
                <c:pt idx="1220">
                  <c:v>752.53</c:v>
                </c:pt>
                <c:pt idx="1221">
                  <c:v>752.97</c:v>
                </c:pt>
                <c:pt idx="1222">
                  <c:v>753.42</c:v>
                </c:pt>
                <c:pt idx="1223">
                  <c:v>753.86</c:v>
                </c:pt>
                <c:pt idx="1224">
                  <c:v>754.31</c:v>
                </c:pt>
                <c:pt idx="1225">
                  <c:v>754.75</c:v>
                </c:pt>
                <c:pt idx="1226">
                  <c:v>755.2</c:v>
                </c:pt>
                <c:pt idx="1227">
                  <c:v>755.64</c:v>
                </c:pt>
                <c:pt idx="1228">
                  <c:v>756.09</c:v>
                </c:pt>
                <c:pt idx="1229">
                  <c:v>756.54</c:v>
                </c:pt>
                <c:pt idx="1230">
                  <c:v>756.98</c:v>
                </c:pt>
                <c:pt idx="1231">
                  <c:v>757.43</c:v>
                </c:pt>
                <c:pt idx="1232">
                  <c:v>757.87</c:v>
                </c:pt>
                <c:pt idx="1233">
                  <c:v>758.32</c:v>
                </c:pt>
                <c:pt idx="1234">
                  <c:v>758.76</c:v>
                </c:pt>
                <c:pt idx="1235">
                  <c:v>759.21</c:v>
                </c:pt>
                <c:pt idx="1236">
                  <c:v>759.65</c:v>
                </c:pt>
                <c:pt idx="1237">
                  <c:v>760.1</c:v>
                </c:pt>
                <c:pt idx="1238">
                  <c:v>760.54</c:v>
                </c:pt>
                <c:pt idx="1239">
                  <c:v>760.99</c:v>
                </c:pt>
                <c:pt idx="1240">
                  <c:v>761.43</c:v>
                </c:pt>
                <c:pt idx="1241">
                  <c:v>761.88</c:v>
                </c:pt>
                <c:pt idx="1242">
                  <c:v>762.33</c:v>
                </c:pt>
                <c:pt idx="1243">
                  <c:v>762.77</c:v>
                </c:pt>
                <c:pt idx="1244">
                  <c:v>763.22</c:v>
                </c:pt>
                <c:pt idx="1245">
                  <c:v>763.66</c:v>
                </c:pt>
                <c:pt idx="1246">
                  <c:v>764.11</c:v>
                </c:pt>
                <c:pt idx="1247">
                  <c:v>764.55</c:v>
                </c:pt>
                <c:pt idx="1248">
                  <c:v>765</c:v>
                </c:pt>
                <c:pt idx="1249">
                  <c:v>765.44</c:v>
                </c:pt>
                <c:pt idx="1250">
                  <c:v>765.89</c:v>
                </c:pt>
                <c:pt idx="1251">
                  <c:v>766.33</c:v>
                </c:pt>
                <c:pt idx="1252">
                  <c:v>766.77</c:v>
                </c:pt>
                <c:pt idx="1253">
                  <c:v>767.22</c:v>
                </c:pt>
                <c:pt idx="1254">
                  <c:v>767.66</c:v>
                </c:pt>
                <c:pt idx="1255">
                  <c:v>768.11</c:v>
                </c:pt>
                <c:pt idx="1256">
                  <c:v>768.55</c:v>
                </c:pt>
                <c:pt idx="1257">
                  <c:v>769</c:v>
                </c:pt>
                <c:pt idx="1258">
                  <c:v>769.44</c:v>
                </c:pt>
                <c:pt idx="1259">
                  <c:v>769.89</c:v>
                </c:pt>
                <c:pt idx="1260">
                  <c:v>770.33</c:v>
                </c:pt>
                <c:pt idx="1261">
                  <c:v>770.78</c:v>
                </c:pt>
                <c:pt idx="1262">
                  <c:v>771.22</c:v>
                </c:pt>
                <c:pt idx="1263">
                  <c:v>771.67</c:v>
                </c:pt>
                <c:pt idx="1264">
                  <c:v>772.11</c:v>
                </c:pt>
                <c:pt idx="1265">
                  <c:v>772.56</c:v>
                </c:pt>
                <c:pt idx="1266">
                  <c:v>773</c:v>
                </c:pt>
                <c:pt idx="1267">
                  <c:v>773.44</c:v>
                </c:pt>
                <c:pt idx="1268">
                  <c:v>773.89</c:v>
                </c:pt>
                <c:pt idx="1269">
                  <c:v>774.33</c:v>
                </c:pt>
                <c:pt idx="1270">
                  <c:v>774.78</c:v>
                </c:pt>
                <c:pt idx="1271">
                  <c:v>775.22</c:v>
                </c:pt>
                <c:pt idx="1272">
                  <c:v>775.67</c:v>
                </c:pt>
                <c:pt idx="1273">
                  <c:v>776.11</c:v>
                </c:pt>
                <c:pt idx="1274">
                  <c:v>776.55</c:v>
                </c:pt>
                <c:pt idx="1275">
                  <c:v>777</c:v>
                </c:pt>
                <c:pt idx="1276">
                  <c:v>777.44</c:v>
                </c:pt>
                <c:pt idx="1277">
                  <c:v>777.89</c:v>
                </c:pt>
                <c:pt idx="1278">
                  <c:v>778.33</c:v>
                </c:pt>
                <c:pt idx="1279">
                  <c:v>778.77</c:v>
                </c:pt>
                <c:pt idx="1280">
                  <c:v>779.22</c:v>
                </c:pt>
                <c:pt idx="1281">
                  <c:v>779.66</c:v>
                </c:pt>
                <c:pt idx="1282">
                  <c:v>780.11</c:v>
                </c:pt>
                <c:pt idx="1283">
                  <c:v>780.55</c:v>
                </c:pt>
                <c:pt idx="1284">
                  <c:v>780.99</c:v>
                </c:pt>
                <c:pt idx="1285">
                  <c:v>781.44</c:v>
                </c:pt>
                <c:pt idx="1286">
                  <c:v>781.88</c:v>
                </c:pt>
                <c:pt idx="1287">
                  <c:v>782.33</c:v>
                </c:pt>
                <c:pt idx="1288">
                  <c:v>782.77</c:v>
                </c:pt>
                <c:pt idx="1289">
                  <c:v>783.21</c:v>
                </c:pt>
                <c:pt idx="1290">
                  <c:v>783.66</c:v>
                </c:pt>
                <c:pt idx="1291">
                  <c:v>784.1</c:v>
                </c:pt>
                <c:pt idx="1292">
                  <c:v>784.55</c:v>
                </c:pt>
                <c:pt idx="1293">
                  <c:v>784.99</c:v>
                </c:pt>
                <c:pt idx="1294">
                  <c:v>785.43</c:v>
                </c:pt>
                <c:pt idx="1295">
                  <c:v>785.88</c:v>
                </c:pt>
                <c:pt idx="1296">
                  <c:v>786.32</c:v>
                </c:pt>
                <c:pt idx="1297">
                  <c:v>786.76</c:v>
                </c:pt>
                <c:pt idx="1298">
                  <c:v>787.21</c:v>
                </c:pt>
                <c:pt idx="1299">
                  <c:v>787.65</c:v>
                </c:pt>
                <c:pt idx="1300">
                  <c:v>788.09</c:v>
                </c:pt>
                <c:pt idx="1301">
                  <c:v>788.54</c:v>
                </c:pt>
                <c:pt idx="1302">
                  <c:v>788.98</c:v>
                </c:pt>
                <c:pt idx="1303">
                  <c:v>789.42</c:v>
                </c:pt>
                <c:pt idx="1304">
                  <c:v>789.87</c:v>
                </c:pt>
                <c:pt idx="1305">
                  <c:v>790.31</c:v>
                </c:pt>
                <c:pt idx="1306">
                  <c:v>790.75</c:v>
                </c:pt>
                <c:pt idx="1307">
                  <c:v>791.2</c:v>
                </c:pt>
                <c:pt idx="1308">
                  <c:v>791.64</c:v>
                </c:pt>
                <c:pt idx="1309">
                  <c:v>792.08</c:v>
                </c:pt>
                <c:pt idx="1310">
                  <c:v>792.53</c:v>
                </c:pt>
                <c:pt idx="1311">
                  <c:v>792.97</c:v>
                </c:pt>
                <c:pt idx="1312">
                  <c:v>793.41</c:v>
                </c:pt>
                <c:pt idx="1313">
                  <c:v>793.86</c:v>
                </c:pt>
                <c:pt idx="1314">
                  <c:v>794.3</c:v>
                </c:pt>
                <c:pt idx="1315">
                  <c:v>794.74</c:v>
                </c:pt>
                <c:pt idx="1316">
                  <c:v>795.18</c:v>
                </c:pt>
                <c:pt idx="1317">
                  <c:v>795.63</c:v>
                </c:pt>
                <c:pt idx="1318">
                  <c:v>796.07</c:v>
                </c:pt>
                <c:pt idx="1319">
                  <c:v>796.51</c:v>
                </c:pt>
                <c:pt idx="1320">
                  <c:v>796.96</c:v>
                </c:pt>
                <c:pt idx="1321">
                  <c:v>797.4</c:v>
                </c:pt>
                <c:pt idx="1322">
                  <c:v>797.84</c:v>
                </c:pt>
                <c:pt idx="1323">
                  <c:v>798.28</c:v>
                </c:pt>
                <c:pt idx="1324">
                  <c:v>798.73</c:v>
                </c:pt>
                <c:pt idx="1325">
                  <c:v>799.17</c:v>
                </c:pt>
                <c:pt idx="1326">
                  <c:v>799.61</c:v>
                </c:pt>
                <c:pt idx="1327">
                  <c:v>800.06</c:v>
                </c:pt>
                <c:pt idx="1328">
                  <c:v>800.5</c:v>
                </c:pt>
                <c:pt idx="1329">
                  <c:v>800.94</c:v>
                </c:pt>
                <c:pt idx="1330">
                  <c:v>801.38</c:v>
                </c:pt>
                <c:pt idx="1331">
                  <c:v>801.83</c:v>
                </c:pt>
                <c:pt idx="1332">
                  <c:v>802.27</c:v>
                </c:pt>
                <c:pt idx="1333">
                  <c:v>802.71</c:v>
                </c:pt>
                <c:pt idx="1334">
                  <c:v>803.15</c:v>
                </c:pt>
                <c:pt idx="1335">
                  <c:v>803.6</c:v>
                </c:pt>
                <c:pt idx="1336">
                  <c:v>804.04</c:v>
                </c:pt>
                <c:pt idx="1337">
                  <c:v>804.48</c:v>
                </c:pt>
                <c:pt idx="1338">
                  <c:v>804.92</c:v>
                </c:pt>
                <c:pt idx="1339">
                  <c:v>805.37</c:v>
                </c:pt>
                <c:pt idx="1340">
                  <c:v>805.81</c:v>
                </c:pt>
                <c:pt idx="1341">
                  <c:v>806.25</c:v>
                </c:pt>
                <c:pt idx="1342">
                  <c:v>806.69</c:v>
                </c:pt>
                <c:pt idx="1343">
                  <c:v>807.13</c:v>
                </c:pt>
                <c:pt idx="1344">
                  <c:v>807.58</c:v>
                </c:pt>
                <c:pt idx="1345">
                  <c:v>808.02</c:v>
                </c:pt>
                <c:pt idx="1346">
                  <c:v>808.46</c:v>
                </c:pt>
                <c:pt idx="1347">
                  <c:v>808.9</c:v>
                </c:pt>
                <c:pt idx="1348">
                  <c:v>809.34</c:v>
                </c:pt>
                <c:pt idx="1349">
                  <c:v>809.79</c:v>
                </c:pt>
                <c:pt idx="1350">
                  <c:v>810.23</c:v>
                </c:pt>
                <c:pt idx="1351">
                  <c:v>810.67</c:v>
                </c:pt>
                <c:pt idx="1352">
                  <c:v>811.11</c:v>
                </c:pt>
                <c:pt idx="1353">
                  <c:v>811.55</c:v>
                </c:pt>
                <c:pt idx="1354">
                  <c:v>812</c:v>
                </c:pt>
                <c:pt idx="1355">
                  <c:v>812.44</c:v>
                </c:pt>
                <c:pt idx="1356">
                  <c:v>812.88</c:v>
                </c:pt>
                <c:pt idx="1357">
                  <c:v>813.32</c:v>
                </c:pt>
                <c:pt idx="1358">
                  <c:v>813.76</c:v>
                </c:pt>
                <c:pt idx="1359">
                  <c:v>814.21</c:v>
                </c:pt>
                <c:pt idx="1360">
                  <c:v>814.65</c:v>
                </c:pt>
                <c:pt idx="1361">
                  <c:v>815.09</c:v>
                </c:pt>
                <c:pt idx="1362">
                  <c:v>815.53</c:v>
                </c:pt>
                <c:pt idx="1363">
                  <c:v>815.97</c:v>
                </c:pt>
                <c:pt idx="1364">
                  <c:v>816.41</c:v>
                </c:pt>
                <c:pt idx="1365">
                  <c:v>816.85</c:v>
                </c:pt>
                <c:pt idx="1366">
                  <c:v>817.3</c:v>
                </c:pt>
                <c:pt idx="1367">
                  <c:v>817.74</c:v>
                </c:pt>
                <c:pt idx="1368">
                  <c:v>818.18</c:v>
                </c:pt>
                <c:pt idx="1369">
                  <c:v>818.62</c:v>
                </c:pt>
                <c:pt idx="1370">
                  <c:v>819.06</c:v>
                </c:pt>
                <c:pt idx="1371">
                  <c:v>819.5</c:v>
                </c:pt>
                <c:pt idx="1372">
                  <c:v>819.94</c:v>
                </c:pt>
                <c:pt idx="1373">
                  <c:v>820.39</c:v>
                </c:pt>
                <c:pt idx="1374">
                  <c:v>820.83</c:v>
                </c:pt>
                <c:pt idx="1375">
                  <c:v>821.27</c:v>
                </c:pt>
                <c:pt idx="1376">
                  <c:v>821.71</c:v>
                </c:pt>
                <c:pt idx="1377">
                  <c:v>822.15</c:v>
                </c:pt>
                <c:pt idx="1378">
                  <c:v>822.59</c:v>
                </c:pt>
                <c:pt idx="1379">
                  <c:v>823.03</c:v>
                </c:pt>
                <c:pt idx="1380">
                  <c:v>823.47</c:v>
                </c:pt>
                <c:pt idx="1381">
                  <c:v>823.92</c:v>
                </c:pt>
                <c:pt idx="1382">
                  <c:v>824.36</c:v>
                </c:pt>
                <c:pt idx="1383">
                  <c:v>824.8</c:v>
                </c:pt>
                <c:pt idx="1384">
                  <c:v>825.24</c:v>
                </c:pt>
                <c:pt idx="1385">
                  <c:v>825.68</c:v>
                </c:pt>
                <c:pt idx="1386">
                  <c:v>826.12</c:v>
                </c:pt>
                <c:pt idx="1387">
                  <c:v>826.56</c:v>
                </c:pt>
                <c:pt idx="1388">
                  <c:v>827</c:v>
                </c:pt>
                <c:pt idx="1389">
                  <c:v>827.44</c:v>
                </c:pt>
                <c:pt idx="1390">
                  <c:v>827.88</c:v>
                </c:pt>
                <c:pt idx="1391">
                  <c:v>828.32</c:v>
                </c:pt>
                <c:pt idx="1392">
                  <c:v>828.77</c:v>
                </c:pt>
                <c:pt idx="1393">
                  <c:v>829.21</c:v>
                </c:pt>
                <c:pt idx="1394">
                  <c:v>829.65</c:v>
                </c:pt>
                <c:pt idx="1395">
                  <c:v>830.09</c:v>
                </c:pt>
                <c:pt idx="1396">
                  <c:v>830.53</c:v>
                </c:pt>
                <c:pt idx="1397">
                  <c:v>830.97</c:v>
                </c:pt>
                <c:pt idx="1398">
                  <c:v>831.41</c:v>
                </c:pt>
                <c:pt idx="1399">
                  <c:v>831.85</c:v>
                </c:pt>
                <c:pt idx="1400">
                  <c:v>832.29</c:v>
                </c:pt>
                <c:pt idx="1401">
                  <c:v>832.73</c:v>
                </c:pt>
                <c:pt idx="1402">
                  <c:v>833.17</c:v>
                </c:pt>
                <c:pt idx="1403">
                  <c:v>833.61</c:v>
                </c:pt>
                <c:pt idx="1404">
                  <c:v>834.05</c:v>
                </c:pt>
                <c:pt idx="1405">
                  <c:v>834.49</c:v>
                </c:pt>
                <c:pt idx="1406">
                  <c:v>834.93</c:v>
                </c:pt>
                <c:pt idx="1407">
                  <c:v>835.37</c:v>
                </c:pt>
                <c:pt idx="1408">
                  <c:v>835.81</c:v>
                </c:pt>
                <c:pt idx="1409">
                  <c:v>836.25</c:v>
                </c:pt>
                <c:pt idx="1410">
                  <c:v>836.69</c:v>
                </c:pt>
                <c:pt idx="1411">
                  <c:v>837.13</c:v>
                </c:pt>
                <c:pt idx="1412">
                  <c:v>837.57</c:v>
                </c:pt>
                <c:pt idx="1413">
                  <c:v>838.01</c:v>
                </c:pt>
                <c:pt idx="1414">
                  <c:v>838.45</c:v>
                </c:pt>
                <c:pt idx="1415">
                  <c:v>838.89</c:v>
                </c:pt>
                <c:pt idx="1416">
                  <c:v>839.33</c:v>
                </c:pt>
                <c:pt idx="1417">
                  <c:v>839.77</c:v>
                </c:pt>
                <c:pt idx="1418">
                  <c:v>840.21</c:v>
                </c:pt>
                <c:pt idx="1419">
                  <c:v>840.65</c:v>
                </c:pt>
                <c:pt idx="1420">
                  <c:v>841.09</c:v>
                </c:pt>
                <c:pt idx="1421">
                  <c:v>841.53</c:v>
                </c:pt>
                <c:pt idx="1422">
                  <c:v>841.97</c:v>
                </c:pt>
                <c:pt idx="1423">
                  <c:v>842.41</c:v>
                </c:pt>
                <c:pt idx="1424">
                  <c:v>842.85</c:v>
                </c:pt>
                <c:pt idx="1425">
                  <c:v>843.29</c:v>
                </c:pt>
                <c:pt idx="1426">
                  <c:v>843.73</c:v>
                </c:pt>
                <c:pt idx="1427">
                  <c:v>844.17</c:v>
                </c:pt>
                <c:pt idx="1428">
                  <c:v>844.61</c:v>
                </c:pt>
                <c:pt idx="1429">
                  <c:v>845.05</c:v>
                </c:pt>
                <c:pt idx="1430">
                  <c:v>845.49</c:v>
                </c:pt>
                <c:pt idx="1431">
                  <c:v>845.93</c:v>
                </c:pt>
                <c:pt idx="1432">
                  <c:v>846.37</c:v>
                </c:pt>
                <c:pt idx="1433">
                  <c:v>846.81</c:v>
                </c:pt>
                <c:pt idx="1434">
                  <c:v>847.25</c:v>
                </c:pt>
                <c:pt idx="1435">
                  <c:v>847.69</c:v>
                </c:pt>
                <c:pt idx="1436">
                  <c:v>848.13</c:v>
                </c:pt>
                <c:pt idx="1437">
                  <c:v>848.57</c:v>
                </c:pt>
                <c:pt idx="1438">
                  <c:v>849.01</c:v>
                </c:pt>
                <c:pt idx="1439">
                  <c:v>849.45</c:v>
                </c:pt>
                <c:pt idx="1440">
                  <c:v>849.89</c:v>
                </c:pt>
                <c:pt idx="1441">
                  <c:v>850.32</c:v>
                </c:pt>
                <c:pt idx="1442">
                  <c:v>850.76</c:v>
                </c:pt>
                <c:pt idx="1443">
                  <c:v>851.2</c:v>
                </c:pt>
                <c:pt idx="1444">
                  <c:v>851.64</c:v>
                </c:pt>
                <c:pt idx="1445">
                  <c:v>852.08</c:v>
                </c:pt>
                <c:pt idx="1446">
                  <c:v>852.52</c:v>
                </c:pt>
                <c:pt idx="1447">
                  <c:v>852.96</c:v>
                </c:pt>
                <c:pt idx="1448">
                  <c:v>853.4</c:v>
                </c:pt>
                <c:pt idx="1449">
                  <c:v>853.84</c:v>
                </c:pt>
                <c:pt idx="1450">
                  <c:v>854.28</c:v>
                </c:pt>
                <c:pt idx="1451">
                  <c:v>854.72</c:v>
                </c:pt>
                <c:pt idx="1452">
                  <c:v>855.16</c:v>
                </c:pt>
                <c:pt idx="1453">
                  <c:v>855.59</c:v>
                </c:pt>
                <c:pt idx="1454">
                  <c:v>856.03</c:v>
                </c:pt>
                <c:pt idx="1455">
                  <c:v>856.47</c:v>
                </c:pt>
                <c:pt idx="1456">
                  <c:v>856.91</c:v>
                </c:pt>
                <c:pt idx="1457">
                  <c:v>857.35</c:v>
                </c:pt>
                <c:pt idx="1458">
                  <c:v>857.79</c:v>
                </c:pt>
                <c:pt idx="1459">
                  <c:v>858.23</c:v>
                </c:pt>
                <c:pt idx="1460">
                  <c:v>858.67</c:v>
                </c:pt>
                <c:pt idx="1461">
                  <c:v>859.1</c:v>
                </c:pt>
                <c:pt idx="1462">
                  <c:v>859.54</c:v>
                </c:pt>
                <c:pt idx="1463">
                  <c:v>859.98</c:v>
                </c:pt>
                <c:pt idx="1464">
                  <c:v>860.42</c:v>
                </c:pt>
                <c:pt idx="1465">
                  <c:v>860.86</c:v>
                </c:pt>
                <c:pt idx="1466">
                  <c:v>861.3</c:v>
                </c:pt>
                <c:pt idx="1467">
                  <c:v>861.74</c:v>
                </c:pt>
                <c:pt idx="1468">
                  <c:v>862.17</c:v>
                </c:pt>
                <c:pt idx="1469">
                  <c:v>862.61</c:v>
                </c:pt>
                <c:pt idx="1470">
                  <c:v>863.05</c:v>
                </c:pt>
                <c:pt idx="1471">
                  <c:v>863.49</c:v>
                </c:pt>
                <c:pt idx="1472">
                  <c:v>863.93</c:v>
                </c:pt>
                <c:pt idx="1473">
                  <c:v>864.37</c:v>
                </c:pt>
                <c:pt idx="1474">
                  <c:v>864.8</c:v>
                </c:pt>
                <c:pt idx="1475">
                  <c:v>865.24</c:v>
                </c:pt>
                <c:pt idx="1476">
                  <c:v>865.68</c:v>
                </c:pt>
                <c:pt idx="1477">
                  <c:v>866.12</c:v>
                </c:pt>
                <c:pt idx="1478">
                  <c:v>866.56</c:v>
                </c:pt>
                <c:pt idx="1479">
                  <c:v>867</c:v>
                </c:pt>
                <c:pt idx="1480">
                  <c:v>867.43</c:v>
                </c:pt>
                <c:pt idx="1481">
                  <c:v>867.87</c:v>
                </c:pt>
                <c:pt idx="1482">
                  <c:v>868.31</c:v>
                </c:pt>
                <c:pt idx="1483">
                  <c:v>868.75</c:v>
                </c:pt>
                <c:pt idx="1484">
                  <c:v>869.19</c:v>
                </c:pt>
                <c:pt idx="1485">
                  <c:v>869.62</c:v>
                </c:pt>
                <c:pt idx="1486">
                  <c:v>870.06</c:v>
                </c:pt>
                <c:pt idx="1487">
                  <c:v>870.5</c:v>
                </c:pt>
                <c:pt idx="1488">
                  <c:v>870.94</c:v>
                </c:pt>
                <c:pt idx="1489">
                  <c:v>871.38</c:v>
                </c:pt>
                <c:pt idx="1490">
                  <c:v>871.81</c:v>
                </c:pt>
                <c:pt idx="1491">
                  <c:v>872.25</c:v>
                </c:pt>
                <c:pt idx="1492">
                  <c:v>872.69</c:v>
                </c:pt>
                <c:pt idx="1493">
                  <c:v>873.13</c:v>
                </c:pt>
                <c:pt idx="1494">
                  <c:v>873.56</c:v>
                </c:pt>
                <c:pt idx="1495">
                  <c:v>874</c:v>
                </c:pt>
                <c:pt idx="1496">
                  <c:v>874.44</c:v>
                </c:pt>
                <c:pt idx="1497">
                  <c:v>874.88</c:v>
                </c:pt>
                <c:pt idx="1498">
                  <c:v>875.31</c:v>
                </c:pt>
                <c:pt idx="1499">
                  <c:v>875.75</c:v>
                </c:pt>
                <c:pt idx="1500">
                  <c:v>876.19</c:v>
                </c:pt>
                <c:pt idx="1501">
                  <c:v>876.63</c:v>
                </c:pt>
                <c:pt idx="1502">
                  <c:v>877.06</c:v>
                </c:pt>
                <c:pt idx="1503">
                  <c:v>877.5</c:v>
                </c:pt>
                <c:pt idx="1504">
                  <c:v>877.94</c:v>
                </c:pt>
                <c:pt idx="1505">
                  <c:v>878.38</c:v>
                </c:pt>
                <c:pt idx="1506">
                  <c:v>878.81</c:v>
                </c:pt>
                <c:pt idx="1507">
                  <c:v>879.25</c:v>
                </c:pt>
                <c:pt idx="1508">
                  <c:v>879.69</c:v>
                </c:pt>
                <c:pt idx="1509">
                  <c:v>880.13</c:v>
                </c:pt>
                <c:pt idx="1510">
                  <c:v>880.56</c:v>
                </c:pt>
                <c:pt idx="1511">
                  <c:v>881</c:v>
                </c:pt>
                <c:pt idx="1512">
                  <c:v>881.44</c:v>
                </c:pt>
                <c:pt idx="1513">
                  <c:v>881.87</c:v>
                </c:pt>
                <c:pt idx="1514">
                  <c:v>882.31</c:v>
                </c:pt>
                <c:pt idx="1515">
                  <c:v>882.75</c:v>
                </c:pt>
                <c:pt idx="1516">
                  <c:v>883.19</c:v>
                </c:pt>
                <c:pt idx="1517">
                  <c:v>883.62</c:v>
                </c:pt>
                <c:pt idx="1518">
                  <c:v>884.06</c:v>
                </c:pt>
                <c:pt idx="1519">
                  <c:v>884.5</c:v>
                </c:pt>
                <c:pt idx="1520">
                  <c:v>884.93</c:v>
                </c:pt>
                <c:pt idx="1521">
                  <c:v>885.37</c:v>
                </c:pt>
                <c:pt idx="1522">
                  <c:v>885.81</c:v>
                </c:pt>
                <c:pt idx="1523">
                  <c:v>886.24</c:v>
                </c:pt>
                <c:pt idx="1524">
                  <c:v>886.68</c:v>
                </c:pt>
                <c:pt idx="1525">
                  <c:v>887.12</c:v>
                </c:pt>
                <c:pt idx="1526">
                  <c:v>887.55</c:v>
                </c:pt>
                <c:pt idx="1527">
                  <c:v>887.99</c:v>
                </c:pt>
                <c:pt idx="1528">
                  <c:v>888.43</c:v>
                </c:pt>
                <c:pt idx="1529">
                  <c:v>888.86</c:v>
                </c:pt>
                <c:pt idx="1530">
                  <c:v>889.3</c:v>
                </c:pt>
                <c:pt idx="1531">
                  <c:v>889.74</c:v>
                </c:pt>
                <c:pt idx="1532">
                  <c:v>890.17</c:v>
                </c:pt>
                <c:pt idx="1533">
                  <c:v>890.61</c:v>
                </c:pt>
                <c:pt idx="1534">
                  <c:v>891.05</c:v>
                </c:pt>
                <c:pt idx="1535">
                  <c:v>891.48</c:v>
                </c:pt>
                <c:pt idx="1536">
                  <c:v>891.92</c:v>
                </c:pt>
                <c:pt idx="1537">
                  <c:v>892.36</c:v>
                </c:pt>
                <c:pt idx="1538">
                  <c:v>892.79</c:v>
                </c:pt>
                <c:pt idx="1539">
                  <c:v>893.23</c:v>
                </c:pt>
                <c:pt idx="1540">
                  <c:v>893.67</c:v>
                </c:pt>
                <c:pt idx="1541">
                  <c:v>894.1</c:v>
                </c:pt>
                <c:pt idx="1542">
                  <c:v>894.54</c:v>
                </c:pt>
                <c:pt idx="1543">
                  <c:v>894.97</c:v>
                </c:pt>
                <c:pt idx="1544">
                  <c:v>895.41</c:v>
                </c:pt>
                <c:pt idx="1545">
                  <c:v>895.85</c:v>
                </c:pt>
                <c:pt idx="1546">
                  <c:v>896.28</c:v>
                </c:pt>
                <c:pt idx="1547">
                  <c:v>896.72</c:v>
                </c:pt>
                <c:pt idx="1548">
                  <c:v>897.16</c:v>
                </c:pt>
                <c:pt idx="1549">
                  <c:v>897.59</c:v>
                </c:pt>
                <c:pt idx="1550">
                  <c:v>898.03</c:v>
                </c:pt>
                <c:pt idx="1551">
                  <c:v>898.46</c:v>
                </c:pt>
                <c:pt idx="1552">
                  <c:v>898.9</c:v>
                </c:pt>
                <c:pt idx="1553">
                  <c:v>899.34</c:v>
                </c:pt>
                <c:pt idx="1554">
                  <c:v>899.77</c:v>
                </c:pt>
                <c:pt idx="1555">
                  <c:v>900.21</c:v>
                </c:pt>
                <c:pt idx="1556">
                  <c:v>900.64</c:v>
                </c:pt>
                <c:pt idx="1557">
                  <c:v>901.08</c:v>
                </c:pt>
                <c:pt idx="1558">
                  <c:v>901.51</c:v>
                </c:pt>
                <c:pt idx="1559">
                  <c:v>901.95</c:v>
                </c:pt>
                <c:pt idx="1560">
                  <c:v>902.39</c:v>
                </c:pt>
                <c:pt idx="1561">
                  <c:v>902.82</c:v>
                </c:pt>
                <c:pt idx="1562">
                  <c:v>903.26</c:v>
                </c:pt>
                <c:pt idx="1563">
                  <c:v>903.69</c:v>
                </c:pt>
                <c:pt idx="1564">
                  <c:v>904.13</c:v>
                </c:pt>
                <c:pt idx="1565">
                  <c:v>904.56</c:v>
                </c:pt>
                <c:pt idx="1566">
                  <c:v>905</c:v>
                </c:pt>
                <c:pt idx="1567">
                  <c:v>905.43</c:v>
                </c:pt>
                <c:pt idx="1568">
                  <c:v>905.87</c:v>
                </c:pt>
                <c:pt idx="1569">
                  <c:v>906.31</c:v>
                </c:pt>
                <c:pt idx="1570">
                  <c:v>906.74</c:v>
                </c:pt>
                <c:pt idx="1571">
                  <c:v>907.18</c:v>
                </c:pt>
                <c:pt idx="1572">
                  <c:v>907.61</c:v>
                </c:pt>
                <c:pt idx="1573">
                  <c:v>908.05</c:v>
                </c:pt>
                <c:pt idx="1574">
                  <c:v>908.48</c:v>
                </c:pt>
                <c:pt idx="1575">
                  <c:v>908.92</c:v>
                </c:pt>
                <c:pt idx="1576">
                  <c:v>909.35</c:v>
                </c:pt>
                <c:pt idx="1577">
                  <c:v>909.79</c:v>
                </c:pt>
                <c:pt idx="1578">
                  <c:v>910.22</c:v>
                </c:pt>
                <c:pt idx="1579">
                  <c:v>910.66</c:v>
                </c:pt>
                <c:pt idx="1580">
                  <c:v>911.09</c:v>
                </c:pt>
                <c:pt idx="1581">
                  <c:v>911.53</c:v>
                </c:pt>
                <c:pt idx="1582">
                  <c:v>911.96</c:v>
                </c:pt>
                <c:pt idx="1583">
                  <c:v>912.4</c:v>
                </c:pt>
                <c:pt idx="1584">
                  <c:v>912.83</c:v>
                </c:pt>
                <c:pt idx="1585">
                  <c:v>913.27</c:v>
                </c:pt>
                <c:pt idx="1586">
                  <c:v>913.7</c:v>
                </c:pt>
                <c:pt idx="1587">
                  <c:v>914.14</c:v>
                </c:pt>
                <c:pt idx="1588">
                  <c:v>914.57</c:v>
                </c:pt>
                <c:pt idx="1589">
                  <c:v>915.01</c:v>
                </c:pt>
                <c:pt idx="1590">
                  <c:v>915.44</c:v>
                </c:pt>
                <c:pt idx="1591">
                  <c:v>915.88</c:v>
                </c:pt>
                <c:pt idx="1592">
                  <c:v>916.31</c:v>
                </c:pt>
                <c:pt idx="1593">
                  <c:v>916.75</c:v>
                </c:pt>
                <c:pt idx="1594">
                  <c:v>917.18</c:v>
                </c:pt>
                <c:pt idx="1595">
                  <c:v>917.62</c:v>
                </c:pt>
                <c:pt idx="1596">
                  <c:v>918.05</c:v>
                </c:pt>
                <c:pt idx="1597">
                  <c:v>918.49</c:v>
                </c:pt>
                <c:pt idx="1598">
                  <c:v>918.92</c:v>
                </c:pt>
                <c:pt idx="1599">
                  <c:v>919.35</c:v>
                </c:pt>
                <c:pt idx="1600">
                  <c:v>919.79</c:v>
                </c:pt>
                <c:pt idx="1601">
                  <c:v>920.22</c:v>
                </c:pt>
                <c:pt idx="1602">
                  <c:v>920.66</c:v>
                </c:pt>
                <c:pt idx="1603">
                  <c:v>921.09</c:v>
                </c:pt>
                <c:pt idx="1604">
                  <c:v>921.53</c:v>
                </c:pt>
                <c:pt idx="1605">
                  <c:v>921.96</c:v>
                </c:pt>
                <c:pt idx="1606">
                  <c:v>922.4</c:v>
                </c:pt>
                <c:pt idx="1607">
                  <c:v>922.83</c:v>
                </c:pt>
                <c:pt idx="1608">
                  <c:v>923.26</c:v>
                </c:pt>
                <c:pt idx="1609">
                  <c:v>923.7</c:v>
                </c:pt>
                <c:pt idx="1610">
                  <c:v>924.13</c:v>
                </c:pt>
                <c:pt idx="1611">
                  <c:v>924.57</c:v>
                </c:pt>
                <c:pt idx="1612">
                  <c:v>925</c:v>
                </c:pt>
                <c:pt idx="1613">
                  <c:v>925.44</c:v>
                </c:pt>
                <c:pt idx="1614">
                  <c:v>925.87</c:v>
                </c:pt>
                <c:pt idx="1615">
                  <c:v>926.3</c:v>
                </c:pt>
                <c:pt idx="1616">
                  <c:v>926.74</c:v>
                </c:pt>
                <c:pt idx="1617">
                  <c:v>927.17</c:v>
                </c:pt>
                <c:pt idx="1618">
                  <c:v>927.61</c:v>
                </c:pt>
                <c:pt idx="1619">
                  <c:v>928.04</c:v>
                </c:pt>
                <c:pt idx="1620">
                  <c:v>928.47</c:v>
                </c:pt>
                <c:pt idx="1621">
                  <c:v>928.91</c:v>
                </c:pt>
                <c:pt idx="1622">
                  <c:v>929.34</c:v>
                </c:pt>
                <c:pt idx="1623">
                  <c:v>929.77</c:v>
                </c:pt>
                <c:pt idx="1624">
                  <c:v>930.21</c:v>
                </c:pt>
                <c:pt idx="1625">
                  <c:v>930.64</c:v>
                </c:pt>
                <c:pt idx="1626">
                  <c:v>931.08</c:v>
                </c:pt>
                <c:pt idx="1627">
                  <c:v>931.51</c:v>
                </c:pt>
                <c:pt idx="1628">
                  <c:v>931.94</c:v>
                </c:pt>
                <c:pt idx="1629">
                  <c:v>932.38</c:v>
                </c:pt>
                <c:pt idx="1630">
                  <c:v>932.81</c:v>
                </c:pt>
                <c:pt idx="1631">
                  <c:v>933.24</c:v>
                </c:pt>
                <c:pt idx="1632">
                  <c:v>933.68</c:v>
                </c:pt>
                <c:pt idx="1633">
                  <c:v>934.11</c:v>
                </c:pt>
                <c:pt idx="1634">
                  <c:v>934.54</c:v>
                </c:pt>
                <c:pt idx="1635">
                  <c:v>934.98</c:v>
                </c:pt>
                <c:pt idx="1636">
                  <c:v>935.41</c:v>
                </c:pt>
                <c:pt idx="1637">
                  <c:v>935.84</c:v>
                </c:pt>
                <c:pt idx="1638">
                  <c:v>936.28</c:v>
                </c:pt>
                <c:pt idx="1639">
                  <c:v>936.71</c:v>
                </c:pt>
                <c:pt idx="1640">
                  <c:v>937.14</c:v>
                </c:pt>
                <c:pt idx="1641">
                  <c:v>937.58</c:v>
                </c:pt>
                <c:pt idx="1642">
                  <c:v>938.01</c:v>
                </c:pt>
                <c:pt idx="1643">
                  <c:v>938.44</c:v>
                </c:pt>
                <c:pt idx="1644">
                  <c:v>938.88</c:v>
                </c:pt>
                <c:pt idx="1645">
                  <c:v>939.31</c:v>
                </c:pt>
                <c:pt idx="1646">
                  <c:v>939.74</c:v>
                </c:pt>
                <c:pt idx="1647">
                  <c:v>940.18</c:v>
                </c:pt>
                <c:pt idx="1648">
                  <c:v>940.61</c:v>
                </c:pt>
                <c:pt idx="1649">
                  <c:v>941.04</c:v>
                </c:pt>
                <c:pt idx="1650">
                  <c:v>941.48</c:v>
                </c:pt>
                <c:pt idx="1651">
                  <c:v>941.91</c:v>
                </c:pt>
                <c:pt idx="1652">
                  <c:v>942.34</c:v>
                </c:pt>
                <c:pt idx="1653">
                  <c:v>942.77</c:v>
                </c:pt>
                <c:pt idx="1654">
                  <c:v>943.21</c:v>
                </c:pt>
                <c:pt idx="1655">
                  <c:v>943.64</c:v>
                </c:pt>
                <c:pt idx="1656">
                  <c:v>944.07</c:v>
                </c:pt>
                <c:pt idx="1657">
                  <c:v>944.51</c:v>
                </c:pt>
                <c:pt idx="1658">
                  <c:v>944.94</c:v>
                </c:pt>
                <c:pt idx="1659">
                  <c:v>945.37</c:v>
                </c:pt>
                <c:pt idx="1660">
                  <c:v>945.8</c:v>
                </c:pt>
                <c:pt idx="1661">
                  <c:v>946.24</c:v>
                </c:pt>
                <c:pt idx="1662">
                  <c:v>946.67</c:v>
                </c:pt>
                <c:pt idx="1663">
                  <c:v>947.1</c:v>
                </c:pt>
                <c:pt idx="1664">
                  <c:v>947.53</c:v>
                </c:pt>
                <c:pt idx="1665">
                  <c:v>947.97</c:v>
                </c:pt>
                <c:pt idx="1666">
                  <c:v>948.4</c:v>
                </c:pt>
                <c:pt idx="1667">
                  <c:v>948.83</c:v>
                </c:pt>
                <c:pt idx="1668">
                  <c:v>949.26</c:v>
                </c:pt>
                <c:pt idx="1669">
                  <c:v>949.7</c:v>
                </c:pt>
                <c:pt idx="1670">
                  <c:v>950.13</c:v>
                </c:pt>
                <c:pt idx="1671">
                  <c:v>950.56</c:v>
                </c:pt>
                <c:pt idx="1672">
                  <c:v>950.99</c:v>
                </c:pt>
                <c:pt idx="1673">
                  <c:v>951.43</c:v>
                </c:pt>
                <c:pt idx="1674">
                  <c:v>951.86</c:v>
                </c:pt>
                <c:pt idx="1675">
                  <c:v>952.29</c:v>
                </c:pt>
                <c:pt idx="1676">
                  <c:v>952.72</c:v>
                </c:pt>
                <c:pt idx="1677">
                  <c:v>953.15</c:v>
                </c:pt>
                <c:pt idx="1678">
                  <c:v>953.59</c:v>
                </c:pt>
                <c:pt idx="1679">
                  <c:v>954.02</c:v>
                </c:pt>
                <c:pt idx="1680">
                  <c:v>954.45</c:v>
                </c:pt>
                <c:pt idx="1681">
                  <c:v>954.88</c:v>
                </c:pt>
                <c:pt idx="1682">
                  <c:v>955.31</c:v>
                </c:pt>
                <c:pt idx="1683">
                  <c:v>955.75</c:v>
                </c:pt>
                <c:pt idx="1684">
                  <c:v>956.18</c:v>
                </c:pt>
                <c:pt idx="1685">
                  <c:v>956.61</c:v>
                </c:pt>
                <c:pt idx="1686">
                  <c:v>957.04</c:v>
                </c:pt>
                <c:pt idx="1687">
                  <c:v>957.47</c:v>
                </c:pt>
                <c:pt idx="1688">
                  <c:v>957.91</c:v>
                </c:pt>
                <c:pt idx="1689">
                  <c:v>958.34</c:v>
                </c:pt>
                <c:pt idx="1690">
                  <c:v>958.77</c:v>
                </c:pt>
                <c:pt idx="1691">
                  <c:v>959.2</c:v>
                </c:pt>
                <c:pt idx="1692">
                  <c:v>959.63</c:v>
                </c:pt>
                <c:pt idx="1693">
                  <c:v>960.06</c:v>
                </c:pt>
                <c:pt idx="1694">
                  <c:v>960.5</c:v>
                </c:pt>
                <c:pt idx="1695">
                  <c:v>960.93</c:v>
                </c:pt>
                <c:pt idx="1696">
                  <c:v>961.36</c:v>
                </c:pt>
                <c:pt idx="1697">
                  <c:v>961.79</c:v>
                </c:pt>
                <c:pt idx="1698">
                  <c:v>962.22</c:v>
                </c:pt>
                <c:pt idx="1699">
                  <c:v>962.65</c:v>
                </c:pt>
                <c:pt idx="1700">
                  <c:v>963.09</c:v>
                </c:pt>
                <c:pt idx="1701">
                  <c:v>963.52</c:v>
                </c:pt>
                <c:pt idx="1702">
                  <c:v>963.95</c:v>
                </c:pt>
                <c:pt idx="1703">
                  <c:v>964.38</c:v>
                </c:pt>
                <c:pt idx="1704">
                  <c:v>964.81</c:v>
                </c:pt>
                <c:pt idx="1705">
                  <c:v>965.24</c:v>
                </c:pt>
                <c:pt idx="1706">
                  <c:v>965.67</c:v>
                </c:pt>
                <c:pt idx="1707">
                  <c:v>966.1</c:v>
                </c:pt>
                <c:pt idx="1708">
                  <c:v>966.54</c:v>
                </c:pt>
                <c:pt idx="1709">
                  <c:v>966.97</c:v>
                </c:pt>
                <c:pt idx="1710">
                  <c:v>967.4</c:v>
                </c:pt>
                <c:pt idx="1711">
                  <c:v>967.83</c:v>
                </c:pt>
                <c:pt idx="1712">
                  <c:v>968.26</c:v>
                </c:pt>
                <c:pt idx="1713">
                  <c:v>968.69</c:v>
                </c:pt>
                <c:pt idx="1714">
                  <c:v>969.12</c:v>
                </c:pt>
                <c:pt idx="1715">
                  <c:v>969.55</c:v>
                </c:pt>
                <c:pt idx="1716">
                  <c:v>969.98</c:v>
                </c:pt>
                <c:pt idx="1717">
                  <c:v>970.42</c:v>
                </c:pt>
                <c:pt idx="1718">
                  <c:v>970.85</c:v>
                </c:pt>
                <c:pt idx="1719">
                  <c:v>971.28</c:v>
                </c:pt>
                <c:pt idx="1720">
                  <c:v>971.71</c:v>
                </c:pt>
                <c:pt idx="1721">
                  <c:v>972.14</c:v>
                </c:pt>
                <c:pt idx="1722">
                  <c:v>972.57</c:v>
                </c:pt>
                <c:pt idx="1723">
                  <c:v>973</c:v>
                </c:pt>
                <c:pt idx="1724">
                  <c:v>973.43</c:v>
                </c:pt>
                <c:pt idx="1725">
                  <c:v>973.86</c:v>
                </c:pt>
                <c:pt idx="1726">
                  <c:v>974.29</c:v>
                </c:pt>
                <c:pt idx="1727">
                  <c:v>974.72</c:v>
                </c:pt>
                <c:pt idx="1728">
                  <c:v>975.15</c:v>
                </c:pt>
                <c:pt idx="1729">
                  <c:v>975.58</c:v>
                </c:pt>
                <c:pt idx="1730">
                  <c:v>976.01</c:v>
                </c:pt>
                <c:pt idx="1731">
                  <c:v>976.45</c:v>
                </c:pt>
                <c:pt idx="1732">
                  <c:v>976.88</c:v>
                </c:pt>
                <c:pt idx="1733">
                  <c:v>977.31</c:v>
                </c:pt>
                <c:pt idx="1734">
                  <c:v>977.74</c:v>
                </c:pt>
                <c:pt idx="1735">
                  <c:v>978.17</c:v>
                </c:pt>
                <c:pt idx="1736">
                  <c:v>978.6</c:v>
                </c:pt>
                <c:pt idx="1737">
                  <c:v>979.03</c:v>
                </c:pt>
                <c:pt idx="1738">
                  <c:v>979.46</c:v>
                </c:pt>
                <c:pt idx="1739">
                  <c:v>979.89</c:v>
                </c:pt>
                <c:pt idx="1740">
                  <c:v>980.32</c:v>
                </c:pt>
                <c:pt idx="1741">
                  <c:v>980.75</c:v>
                </c:pt>
                <c:pt idx="1742">
                  <c:v>981.18</c:v>
                </c:pt>
                <c:pt idx="1743">
                  <c:v>981.61</c:v>
                </c:pt>
                <c:pt idx="1744">
                  <c:v>982.04</c:v>
                </c:pt>
                <c:pt idx="1745">
                  <c:v>982.47</c:v>
                </c:pt>
                <c:pt idx="1746">
                  <c:v>982.9</c:v>
                </c:pt>
                <c:pt idx="1747">
                  <c:v>983.33</c:v>
                </c:pt>
                <c:pt idx="1748">
                  <c:v>983.76</c:v>
                </c:pt>
                <c:pt idx="1749">
                  <c:v>984.19</c:v>
                </c:pt>
                <c:pt idx="1750">
                  <c:v>984.62</c:v>
                </c:pt>
                <c:pt idx="1751">
                  <c:v>985.05</c:v>
                </c:pt>
                <c:pt idx="1752">
                  <c:v>985.48</c:v>
                </c:pt>
                <c:pt idx="1753">
                  <c:v>985.91</c:v>
                </c:pt>
                <c:pt idx="1754">
                  <c:v>986.34</c:v>
                </c:pt>
                <c:pt idx="1755">
                  <c:v>986.77</c:v>
                </c:pt>
                <c:pt idx="1756">
                  <c:v>987.2</c:v>
                </c:pt>
                <c:pt idx="1757">
                  <c:v>987.63</c:v>
                </c:pt>
                <c:pt idx="1758">
                  <c:v>988.06</c:v>
                </c:pt>
                <c:pt idx="1759">
                  <c:v>988.49</c:v>
                </c:pt>
                <c:pt idx="1760">
                  <c:v>988.92</c:v>
                </c:pt>
                <c:pt idx="1761">
                  <c:v>989.35</c:v>
                </c:pt>
                <c:pt idx="1762">
                  <c:v>989.78</c:v>
                </c:pt>
                <c:pt idx="1763">
                  <c:v>990.2</c:v>
                </c:pt>
                <c:pt idx="1764">
                  <c:v>990.63</c:v>
                </c:pt>
                <c:pt idx="1765">
                  <c:v>991.06</c:v>
                </c:pt>
                <c:pt idx="1766">
                  <c:v>991.49</c:v>
                </c:pt>
                <c:pt idx="1767">
                  <c:v>991.92</c:v>
                </c:pt>
                <c:pt idx="1768">
                  <c:v>992.35</c:v>
                </c:pt>
                <c:pt idx="1769">
                  <c:v>992.78</c:v>
                </c:pt>
                <c:pt idx="1770">
                  <c:v>993.21</c:v>
                </c:pt>
                <c:pt idx="1771">
                  <c:v>993.64</c:v>
                </c:pt>
                <c:pt idx="1772">
                  <c:v>994.07</c:v>
                </c:pt>
                <c:pt idx="1773">
                  <c:v>994.5</c:v>
                </c:pt>
                <c:pt idx="1774">
                  <c:v>994.93</c:v>
                </c:pt>
                <c:pt idx="1775">
                  <c:v>995.36</c:v>
                </c:pt>
                <c:pt idx="1776">
                  <c:v>995.79</c:v>
                </c:pt>
                <c:pt idx="1777">
                  <c:v>996.21</c:v>
                </c:pt>
                <c:pt idx="1778">
                  <c:v>996.64</c:v>
                </c:pt>
                <c:pt idx="1779">
                  <c:v>997.07</c:v>
                </c:pt>
                <c:pt idx="1780">
                  <c:v>997.5</c:v>
                </c:pt>
                <c:pt idx="1781">
                  <c:v>997.93</c:v>
                </c:pt>
                <c:pt idx="1782">
                  <c:v>998.36</c:v>
                </c:pt>
                <c:pt idx="1783">
                  <c:v>998.79</c:v>
                </c:pt>
                <c:pt idx="1784">
                  <c:v>999.22</c:v>
                </c:pt>
                <c:pt idx="1785">
                  <c:v>999.65</c:v>
                </c:pt>
                <c:pt idx="1786">
                  <c:v>1000.07</c:v>
                </c:pt>
                <c:pt idx="1787">
                  <c:v>1000.5</c:v>
                </c:pt>
                <c:pt idx="1788">
                  <c:v>1000.93</c:v>
                </c:pt>
                <c:pt idx="1789">
                  <c:v>1001.36</c:v>
                </c:pt>
                <c:pt idx="1790">
                  <c:v>1001.79</c:v>
                </c:pt>
                <c:pt idx="1791">
                  <c:v>1002.22</c:v>
                </c:pt>
                <c:pt idx="1792">
                  <c:v>1002.65</c:v>
                </c:pt>
                <c:pt idx="1793">
                  <c:v>1003.08</c:v>
                </c:pt>
                <c:pt idx="1794">
                  <c:v>1003.5</c:v>
                </c:pt>
                <c:pt idx="1795">
                  <c:v>1003.93</c:v>
                </c:pt>
                <c:pt idx="1796">
                  <c:v>1004.36</c:v>
                </c:pt>
                <c:pt idx="1797">
                  <c:v>1004.79</c:v>
                </c:pt>
                <c:pt idx="1798">
                  <c:v>1005.22</c:v>
                </c:pt>
                <c:pt idx="1799">
                  <c:v>1005.65</c:v>
                </c:pt>
                <c:pt idx="1800">
                  <c:v>1006.07</c:v>
                </c:pt>
                <c:pt idx="1801">
                  <c:v>1006.5</c:v>
                </c:pt>
                <c:pt idx="1802">
                  <c:v>1006.93</c:v>
                </c:pt>
                <c:pt idx="1803">
                  <c:v>1007.36</c:v>
                </c:pt>
                <c:pt idx="1804">
                  <c:v>1007.79</c:v>
                </c:pt>
                <c:pt idx="1805">
                  <c:v>1008.22</c:v>
                </c:pt>
                <c:pt idx="1806">
                  <c:v>1008.64</c:v>
                </c:pt>
                <c:pt idx="1807">
                  <c:v>1009.07</c:v>
                </c:pt>
                <c:pt idx="1808">
                  <c:v>1009.5</c:v>
                </c:pt>
                <c:pt idx="1809">
                  <c:v>1009.93</c:v>
                </c:pt>
                <c:pt idx="1810">
                  <c:v>1010.36</c:v>
                </c:pt>
                <c:pt idx="1811">
                  <c:v>1010.78</c:v>
                </c:pt>
                <c:pt idx="1812">
                  <c:v>1011.21</c:v>
                </c:pt>
                <c:pt idx="1813">
                  <c:v>1011.64</c:v>
                </c:pt>
                <c:pt idx="1814">
                  <c:v>1012.07</c:v>
                </c:pt>
                <c:pt idx="1815">
                  <c:v>1012.5</c:v>
                </c:pt>
                <c:pt idx="1816">
                  <c:v>1012.92</c:v>
                </c:pt>
                <c:pt idx="1817">
                  <c:v>1013.35</c:v>
                </c:pt>
                <c:pt idx="1818">
                  <c:v>1013.78</c:v>
                </c:pt>
                <c:pt idx="1819">
                  <c:v>1014.21</c:v>
                </c:pt>
                <c:pt idx="1820">
                  <c:v>1014.64</c:v>
                </c:pt>
                <c:pt idx="1821">
                  <c:v>1015.06</c:v>
                </c:pt>
                <c:pt idx="1822">
                  <c:v>1015.49</c:v>
                </c:pt>
                <c:pt idx="1823">
                  <c:v>1015.92</c:v>
                </c:pt>
                <c:pt idx="1824">
                  <c:v>1016.35</c:v>
                </c:pt>
                <c:pt idx="1825">
                  <c:v>1016.77</c:v>
                </c:pt>
                <c:pt idx="1826">
                  <c:v>1017.2</c:v>
                </c:pt>
                <c:pt idx="1827">
                  <c:v>1017.63</c:v>
                </c:pt>
                <c:pt idx="1828">
                  <c:v>1018.06</c:v>
                </c:pt>
                <c:pt idx="1829">
                  <c:v>1018.48</c:v>
                </c:pt>
                <c:pt idx="1830">
                  <c:v>1018.91</c:v>
                </c:pt>
                <c:pt idx="1831">
                  <c:v>1019.34</c:v>
                </c:pt>
                <c:pt idx="1832">
                  <c:v>1019.77</c:v>
                </c:pt>
                <c:pt idx="1833">
                  <c:v>1020.19</c:v>
                </c:pt>
                <c:pt idx="1834">
                  <c:v>1020.62</c:v>
                </c:pt>
                <c:pt idx="1835">
                  <c:v>1021.05</c:v>
                </c:pt>
                <c:pt idx="1836">
                  <c:v>1021.47</c:v>
                </c:pt>
                <c:pt idx="1837">
                  <c:v>1021.9</c:v>
                </c:pt>
                <c:pt idx="1838">
                  <c:v>1022.33</c:v>
                </c:pt>
                <c:pt idx="1839">
                  <c:v>1022.76</c:v>
                </c:pt>
                <c:pt idx="1840">
                  <c:v>1023.18</c:v>
                </c:pt>
                <c:pt idx="1841">
                  <c:v>1023.61</c:v>
                </c:pt>
                <c:pt idx="1842">
                  <c:v>1024.04</c:v>
                </c:pt>
                <c:pt idx="1843">
                  <c:v>1024.46</c:v>
                </c:pt>
                <c:pt idx="1844">
                  <c:v>1024.8900000000001</c:v>
                </c:pt>
                <c:pt idx="1845">
                  <c:v>1025.32</c:v>
                </c:pt>
                <c:pt idx="1846">
                  <c:v>1025.75</c:v>
                </c:pt>
                <c:pt idx="1847">
                  <c:v>1026.17</c:v>
                </c:pt>
                <c:pt idx="1848">
                  <c:v>1026.5999999999999</c:v>
                </c:pt>
                <c:pt idx="1849">
                  <c:v>1027.03</c:v>
                </c:pt>
                <c:pt idx="1850">
                  <c:v>1027.45</c:v>
                </c:pt>
                <c:pt idx="1851">
                  <c:v>1027.8800000000001</c:v>
                </c:pt>
                <c:pt idx="1852">
                  <c:v>1028.31</c:v>
                </c:pt>
                <c:pt idx="1853">
                  <c:v>1028.73</c:v>
                </c:pt>
                <c:pt idx="1854">
                  <c:v>1029.1600000000001</c:v>
                </c:pt>
                <c:pt idx="1855">
                  <c:v>1029.5899999999999</c:v>
                </c:pt>
                <c:pt idx="1856">
                  <c:v>1030.01</c:v>
                </c:pt>
                <c:pt idx="1857">
                  <c:v>1030.44</c:v>
                </c:pt>
                <c:pt idx="1858">
                  <c:v>1030.8699999999999</c:v>
                </c:pt>
                <c:pt idx="1859">
                  <c:v>1031.29</c:v>
                </c:pt>
                <c:pt idx="1860">
                  <c:v>1031.72</c:v>
                </c:pt>
                <c:pt idx="1861">
                  <c:v>1032.1500000000001</c:v>
                </c:pt>
                <c:pt idx="1862">
                  <c:v>1032.57</c:v>
                </c:pt>
                <c:pt idx="1863">
                  <c:v>1033</c:v>
                </c:pt>
                <c:pt idx="1864">
                  <c:v>1033.42</c:v>
                </c:pt>
                <c:pt idx="1865">
                  <c:v>1033.8499999999999</c:v>
                </c:pt>
                <c:pt idx="1866">
                  <c:v>1034.28</c:v>
                </c:pt>
                <c:pt idx="1867">
                  <c:v>1034.7</c:v>
                </c:pt>
                <c:pt idx="1868">
                  <c:v>1035.1300000000001</c:v>
                </c:pt>
                <c:pt idx="1869">
                  <c:v>1035.56</c:v>
                </c:pt>
                <c:pt idx="1870">
                  <c:v>1035.98</c:v>
                </c:pt>
                <c:pt idx="1871">
                  <c:v>1036.4100000000001</c:v>
                </c:pt>
                <c:pt idx="1872">
                  <c:v>1036.83</c:v>
                </c:pt>
                <c:pt idx="1873">
                  <c:v>1037.26</c:v>
                </c:pt>
                <c:pt idx="1874">
                  <c:v>1037.69</c:v>
                </c:pt>
                <c:pt idx="1875">
                  <c:v>1038.1099999999999</c:v>
                </c:pt>
                <c:pt idx="1876">
                  <c:v>1038.54</c:v>
                </c:pt>
                <c:pt idx="1877">
                  <c:v>1038.96</c:v>
                </c:pt>
                <c:pt idx="1878">
                  <c:v>1039.3900000000001</c:v>
                </c:pt>
                <c:pt idx="1879">
                  <c:v>1039.82</c:v>
                </c:pt>
                <c:pt idx="1880">
                  <c:v>1040.24</c:v>
                </c:pt>
                <c:pt idx="1881">
                  <c:v>1040.67</c:v>
                </c:pt>
                <c:pt idx="1882">
                  <c:v>1041.0899999999999</c:v>
                </c:pt>
                <c:pt idx="1883">
                  <c:v>1041.52</c:v>
                </c:pt>
                <c:pt idx="1884">
                  <c:v>1041.95</c:v>
                </c:pt>
                <c:pt idx="1885">
                  <c:v>1042.3699999999999</c:v>
                </c:pt>
                <c:pt idx="1886">
                  <c:v>1042.8</c:v>
                </c:pt>
                <c:pt idx="1887">
                  <c:v>1043.22</c:v>
                </c:pt>
                <c:pt idx="1888">
                  <c:v>1043.6500000000001</c:v>
                </c:pt>
                <c:pt idx="1889">
                  <c:v>1044.07</c:v>
                </c:pt>
                <c:pt idx="1890">
                  <c:v>1044.5</c:v>
                </c:pt>
                <c:pt idx="1891">
                  <c:v>1044.92</c:v>
                </c:pt>
                <c:pt idx="1892">
                  <c:v>1045.3499999999999</c:v>
                </c:pt>
                <c:pt idx="1893">
                  <c:v>1045.78</c:v>
                </c:pt>
                <c:pt idx="1894">
                  <c:v>1046.2</c:v>
                </c:pt>
                <c:pt idx="1895">
                  <c:v>1046.6300000000001</c:v>
                </c:pt>
                <c:pt idx="1896">
                  <c:v>1047.05</c:v>
                </c:pt>
                <c:pt idx="1897">
                  <c:v>1047.48</c:v>
                </c:pt>
                <c:pt idx="1898">
                  <c:v>1047.9000000000001</c:v>
                </c:pt>
                <c:pt idx="1899">
                  <c:v>1048.33</c:v>
                </c:pt>
                <c:pt idx="1900">
                  <c:v>1048.75</c:v>
                </c:pt>
                <c:pt idx="1901">
                  <c:v>1049.18</c:v>
                </c:pt>
                <c:pt idx="1902">
                  <c:v>1049.5999999999999</c:v>
                </c:pt>
                <c:pt idx="1903">
                  <c:v>1050.03</c:v>
                </c:pt>
                <c:pt idx="1904">
                  <c:v>1050.45</c:v>
                </c:pt>
                <c:pt idx="1905">
                  <c:v>1050.8800000000001</c:v>
                </c:pt>
                <c:pt idx="1906">
                  <c:v>1051.3</c:v>
                </c:pt>
                <c:pt idx="1907">
                  <c:v>1051.73</c:v>
                </c:pt>
                <c:pt idx="1908">
                  <c:v>1052.1500000000001</c:v>
                </c:pt>
                <c:pt idx="1909">
                  <c:v>1052.58</c:v>
                </c:pt>
                <c:pt idx="1910">
                  <c:v>1053</c:v>
                </c:pt>
                <c:pt idx="1911">
                  <c:v>1053.43</c:v>
                </c:pt>
                <c:pt idx="1912">
                  <c:v>1053.8499999999999</c:v>
                </c:pt>
                <c:pt idx="1913">
                  <c:v>1054.28</c:v>
                </c:pt>
                <c:pt idx="1914">
                  <c:v>1054.7</c:v>
                </c:pt>
                <c:pt idx="1915">
                  <c:v>1055.1300000000001</c:v>
                </c:pt>
                <c:pt idx="1916">
                  <c:v>1055.55</c:v>
                </c:pt>
                <c:pt idx="1917">
                  <c:v>1055.98</c:v>
                </c:pt>
                <c:pt idx="1918">
                  <c:v>1056.4000000000001</c:v>
                </c:pt>
                <c:pt idx="1919">
                  <c:v>1056.83</c:v>
                </c:pt>
                <c:pt idx="1920">
                  <c:v>1057.25</c:v>
                </c:pt>
                <c:pt idx="1921">
                  <c:v>1057.68</c:v>
                </c:pt>
                <c:pt idx="1922">
                  <c:v>1058.0999999999999</c:v>
                </c:pt>
                <c:pt idx="1923">
                  <c:v>1058.52</c:v>
                </c:pt>
                <c:pt idx="1924">
                  <c:v>1058.95</c:v>
                </c:pt>
                <c:pt idx="1925">
                  <c:v>1059.3699999999999</c:v>
                </c:pt>
                <c:pt idx="1926">
                  <c:v>1059.8</c:v>
                </c:pt>
                <c:pt idx="1927">
                  <c:v>1060.22</c:v>
                </c:pt>
                <c:pt idx="1928">
                  <c:v>1060.6500000000001</c:v>
                </c:pt>
                <c:pt idx="1929">
                  <c:v>1061.07</c:v>
                </c:pt>
                <c:pt idx="1930">
                  <c:v>1061.5</c:v>
                </c:pt>
                <c:pt idx="1931">
                  <c:v>1061.92</c:v>
                </c:pt>
                <c:pt idx="1932">
                  <c:v>1062.3399999999999</c:v>
                </c:pt>
                <c:pt idx="1933">
                  <c:v>1062.77</c:v>
                </c:pt>
                <c:pt idx="1934">
                  <c:v>1063.19</c:v>
                </c:pt>
                <c:pt idx="1935">
                  <c:v>1063.6199999999999</c:v>
                </c:pt>
                <c:pt idx="1936">
                  <c:v>1064.04</c:v>
                </c:pt>
                <c:pt idx="1937">
                  <c:v>1064.46</c:v>
                </c:pt>
                <c:pt idx="1938">
                  <c:v>1064.8900000000001</c:v>
                </c:pt>
                <c:pt idx="1939">
                  <c:v>1065.31</c:v>
                </c:pt>
                <c:pt idx="1940">
                  <c:v>1065.74</c:v>
                </c:pt>
                <c:pt idx="1941">
                  <c:v>1066.1600000000001</c:v>
                </c:pt>
                <c:pt idx="1942">
                  <c:v>1066.58</c:v>
                </c:pt>
                <c:pt idx="1943">
                  <c:v>1067.01</c:v>
                </c:pt>
                <c:pt idx="1944">
                  <c:v>1067.43</c:v>
                </c:pt>
                <c:pt idx="1945">
                  <c:v>1067.8599999999999</c:v>
                </c:pt>
                <c:pt idx="1946">
                  <c:v>1068.28</c:v>
                </c:pt>
                <c:pt idx="1947">
                  <c:v>1068.7</c:v>
                </c:pt>
                <c:pt idx="1948">
                  <c:v>1069.1300000000001</c:v>
                </c:pt>
                <c:pt idx="1949">
                  <c:v>1069.55</c:v>
                </c:pt>
                <c:pt idx="1950">
                  <c:v>1069.97</c:v>
                </c:pt>
                <c:pt idx="1951">
                  <c:v>1070.4000000000001</c:v>
                </c:pt>
                <c:pt idx="1952">
                  <c:v>1070.82</c:v>
                </c:pt>
                <c:pt idx="1953">
                  <c:v>1071.25</c:v>
                </c:pt>
                <c:pt idx="1954">
                  <c:v>1071.67</c:v>
                </c:pt>
                <c:pt idx="1955">
                  <c:v>1072.0899999999999</c:v>
                </c:pt>
                <c:pt idx="1956">
                  <c:v>1072.52</c:v>
                </c:pt>
                <c:pt idx="1957">
                  <c:v>1072.94</c:v>
                </c:pt>
                <c:pt idx="1958">
                  <c:v>1073.3599999999999</c:v>
                </c:pt>
                <c:pt idx="1959">
                  <c:v>1073.79</c:v>
                </c:pt>
                <c:pt idx="1960">
                  <c:v>1074.21</c:v>
                </c:pt>
                <c:pt idx="1961">
                  <c:v>1074.6300000000001</c:v>
                </c:pt>
                <c:pt idx="1962">
                  <c:v>1075.06</c:v>
                </c:pt>
                <c:pt idx="1963">
                  <c:v>1075.48</c:v>
                </c:pt>
                <c:pt idx="1964">
                  <c:v>1075.9000000000001</c:v>
                </c:pt>
                <c:pt idx="1965">
                  <c:v>1076.33</c:v>
                </c:pt>
                <c:pt idx="1966">
                  <c:v>1076.75</c:v>
                </c:pt>
                <c:pt idx="1967">
                  <c:v>1077.17</c:v>
                </c:pt>
                <c:pt idx="1968">
                  <c:v>1077.5899999999999</c:v>
                </c:pt>
                <c:pt idx="1969">
                  <c:v>1078.02</c:v>
                </c:pt>
                <c:pt idx="1970">
                  <c:v>1078.44</c:v>
                </c:pt>
                <c:pt idx="1971">
                  <c:v>1078.8599999999999</c:v>
                </c:pt>
                <c:pt idx="1972">
                  <c:v>1079.29</c:v>
                </c:pt>
                <c:pt idx="1973">
                  <c:v>1079.71</c:v>
                </c:pt>
                <c:pt idx="1974">
                  <c:v>1080.1300000000001</c:v>
                </c:pt>
                <c:pt idx="1975">
                  <c:v>1080.56</c:v>
                </c:pt>
                <c:pt idx="1976">
                  <c:v>1080.98</c:v>
                </c:pt>
                <c:pt idx="1977">
                  <c:v>1081.4000000000001</c:v>
                </c:pt>
                <c:pt idx="1978">
                  <c:v>1081.82</c:v>
                </c:pt>
                <c:pt idx="1979">
                  <c:v>1082.25</c:v>
                </c:pt>
                <c:pt idx="1980">
                  <c:v>1082.67</c:v>
                </c:pt>
                <c:pt idx="1981">
                  <c:v>1083.0899999999999</c:v>
                </c:pt>
                <c:pt idx="1982">
                  <c:v>1083.51</c:v>
                </c:pt>
                <c:pt idx="1983">
                  <c:v>1083.94</c:v>
                </c:pt>
                <c:pt idx="1984">
                  <c:v>1084.3599999999999</c:v>
                </c:pt>
                <c:pt idx="1985">
                  <c:v>1084.78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1086.05</c:v>
                </c:pt>
                <c:pt idx="1989">
                  <c:v>1086.47</c:v>
                </c:pt>
                <c:pt idx="1990">
                  <c:v>1086.8900000000001</c:v>
                </c:pt>
                <c:pt idx="1991">
                  <c:v>1087.32</c:v>
                </c:pt>
                <c:pt idx="1992">
                  <c:v>1087.74</c:v>
                </c:pt>
                <c:pt idx="1993">
                  <c:v>1088.1600000000001</c:v>
                </c:pt>
                <c:pt idx="1994">
                  <c:v>1088.58</c:v>
                </c:pt>
                <c:pt idx="1995">
                  <c:v>1089.01</c:v>
                </c:pt>
                <c:pt idx="1996">
                  <c:v>1089.43</c:v>
                </c:pt>
                <c:pt idx="1997">
                  <c:v>1089.8499999999999</c:v>
                </c:pt>
                <c:pt idx="1998">
                  <c:v>1090.27</c:v>
                </c:pt>
                <c:pt idx="1999">
                  <c:v>1090.69</c:v>
                </c:pt>
                <c:pt idx="2000">
                  <c:v>1091.1199999999999</c:v>
                </c:pt>
                <c:pt idx="2001">
                  <c:v>1091.54</c:v>
                </c:pt>
                <c:pt idx="2002">
                  <c:v>1091.96</c:v>
                </c:pt>
                <c:pt idx="2003">
                  <c:v>1092.3800000000001</c:v>
                </c:pt>
                <c:pt idx="2004">
                  <c:v>1092.8</c:v>
                </c:pt>
                <c:pt idx="2005">
                  <c:v>1093.23</c:v>
                </c:pt>
                <c:pt idx="2006">
                  <c:v>1093.6500000000001</c:v>
                </c:pt>
                <c:pt idx="2007">
                  <c:v>1094.07</c:v>
                </c:pt>
                <c:pt idx="2008">
                  <c:v>1094.49</c:v>
                </c:pt>
                <c:pt idx="2009">
                  <c:v>1094.9100000000001</c:v>
                </c:pt>
                <c:pt idx="2010">
                  <c:v>1095.3399999999999</c:v>
                </c:pt>
                <c:pt idx="2011">
                  <c:v>1095.76</c:v>
                </c:pt>
                <c:pt idx="2012">
                  <c:v>1096.18</c:v>
                </c:pt>
                <c:pt idx="2013">
                  <c:v>1096.5999999999999</c:v>
                </c:pt>
                <c:pt idx="2014">
                  <c:v>1097.02</c:v>
                </c:pt>
                <c:pt idx="2015">
                  <c:v>1097.44</c:v>
                </c:pt>
                <c:pt idx="2016">
                  <c:v>1097.8699999999999</c:v>
                </c:pt>
                <c:pt idx="2017">
                  <c:v>1098.29</c:v>
                </c:pt>
                <c:pt idx="2018">
                  <c:v>1098.71</c:v>
                </c:pt>
                <c:pt idx="2019">
                  <c:v>1099.1300000000001</c:v>
                </c:pt>
                <c:pt idx="2020">
                  <c:v>1099.55</c:v>
                </c:pt>
                <c:pt idx="2021">
                  <c:v>1099.97</c:v>
                </c:pt>
                <c:pt idx="2022">
                  <c:v>1100.3900000000001</c:v>
                </c:pt>
                <c:pt idx="2023">
                  <c:v>1100.82</c:v>
                </c:pt>
                <c:pt idx="2024">
                  <c:v>1101.24</c:v>
                </c:pt>
                <c:pt idx="2025">
                  <c:v>1101.6600000000001</c:v>
                </c:pt>
                <c:pt idx="2026">
                  <c:v>1102.08</c:v>
                </c:pt>
                <c:pt idx="2027">
                  <c:v>1102.5</c:v>
                </c:pt>
                <c:pt idx="2028">
                  <c:v>1102.92</c:v>
                </c:pt>
                <c:pt idx="2029">
                  <c:v>1103.3399999999999</c:v>
                </c:pt>
                <c:pt idx="2030">
                  <c:v>1103.76</c:v>
                </c:pt>
                <c:pt idx="2031">
                  <c:v>1104.19</c:v>
                </c:pt>
                <c:pt idx="2032">
                  <c:v>1104.6099999999999</c:v>
                </c:pt>
                <c:pt idx="2033">
                  <c:v>1105.03</c:v>
                </c:pt>
                <c:pt idx="2034">
                  <c:v>1105.45</c:v>
                </c:pt>
                <c:pt idx="2035">
                  <c:v>1105.8699999999999</c:v>
                </c:pt>
                <c:pt idx="2036">
                  <c:v>1106.29</c:v>
                </c:pt>
                <c:pt idx="2037">
                  <c:v>1106.71</c:v>
                </c:pt>
                <c:pt idx="2038">
                  <c:v>1107.1300000000001</c:v>
                </c:pt>
                <c:pt idx="2039">
                  <c:v>1107.55</c:v>
                </c:pt>
                <c:pt idx="2040">
                  <c:v>1107.97</c:v>
                </c:pt>
                <c:pt idx="2041">
                  <c:v>1108.3900000000001</c:v>
                </c:pt>
                <c:pt idx="2042">
                  <c:v>1108.82</c:v>
                </c:pt>
                <c:pt idx="2043">
                  <c:v>1109.24</c:v>
                </c:pt>
                <c:pt idx="2044">
                  <c:v>1109.6600000000001</c:v>
                </c:pt>
                <c:pt idx="2045">
                  <c:v>1110.08</c:v>
                </c:pt>
                <c:pt idx="2046">
                  <c:v>1110.5</c:v>
                </c:pt>
                <c:pt idx="2047">
                  <c:v>1110.92</c:v>
                </c:pt>
                <c:pt idx="2048">
                  <c:v>1111.3399999999999</c:v>
                </c:pt>
                <c:pt idx="2049">
                  <c:v>1111.76</c:v>
                </c:pt>
                <c:pt idx="2050">
                  <c:v>1112.18</c:v>
                </c:pt>
                <c:pt idx="2051">
                  <c:v>1112.5999999999999</c:v>
                </c:pt>
                <c:pt idx="2052">
                  <c:v>1113.02</c:v>
                </c:pt>
                <c:pt idx="2053">
                  <c:v>1113.44</c:v>
                </c:pt>
                <c:pt idx="2054">
                  <c:v>1113.8599999999999</c:v>
                </c:pt>
                <c:pt idx="2055">
                  <c:v>1114.28</c:v>
                </c:pt>
                <c:pt idx="2056">
                  <c:v>1114.7</c:v>
                </c:pt>
                <c:pt idx="2057">
                  <c:v>1115.1199999999999</c:v>
                </c:pt>
                <c:pt idx="2058">
                  <c:v>1115.54</c:v>
                </c:pt>
                <c:pt idx="2059">
                  <c:v>1115.96</c:v>
                </c:pt>
                <c:pt idx="2060">
                  <c:v>1116.3800000000001</c:v>
                </c:pt>
                <c:pt idx="2061">
                  <c:v>1116.8</c:v>
                </c:pt>
                <c:pt idx="2062">
                  <c:v>1117.22</c:v>
                </c:pt>
                <c:pt idx="2063">
                  <c:v>1117.6400000000001</c:v>
                </c:pt>
                <c:pt idx="2064">
                  <c:v>1118.06</c:v>
                </c:pt>
                <c:pt idx="2065">
                  <c:v>1118.48</c:v>
                </c:pt>
                <c:pt idx="2066">
                  <c:v>1118.9000000000001</c:v>
                </c:pt>
                <c:pt idx="2067">
                  <c:v>1119.32</c:v>
                </c:pt>
              </c:numCache>
            </c:numRef>
          </c:xVal>
          <c:yVal>
            <c:numRef>
              <c:f>front!$P$7:$P$2074</c:f>
              <c:numCache>
                <c:formatCode>General</c:formatCode>
                <c:ptCount val="20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18.437250323152639</c:v>
                </c:pt>
                <c:pt idx="131">
                  <c:v>19.473249038353504</c:v>
                </c:pt>
                <c:pt idx="132">
                  <c:v>18.471870768352801</c:v>
                </c:pt>
                <c:pt idx="133">
                  <c:v>18.225119396074046</c:v>
                </c:pt>
                <c:pt idx="134">
                  <c:v>17.463599174793398</c:v>
                </c:pt>
                <c:pt idx="135">
                  <c:v>17.76419663897785</c:v>
                </c:pt>
                <c:pt idx="136">
                  <c:v>16.987541478467257</c:v>
                </c:pt>
                <c:pt idx="137">
                  <c:v>18.308742977455804</c:v>
                </c:pt>
                <c:pt idx="138">
                  <c:v>18.54510834978305</c:v>
                </c:pt>
                <c:pt idx="139">
                  <c:v>17.661971871725086</c:v>
                </c:pt>
                <c:pt idx="140">
                  <c:v>18.465681209947537</c:v>
                </c:pt>
                <c:pt idx="141">
                  <c:v>19.381985141602247</c:v>
                </c:pt>
                <c:pt idx="142">
                  <c:v>17.783994296894317</c:v>
                </c:pt>
                <c:pt idx="143">
                  <c:v>17.788793531637072</c:v>
                </c:pt>
                <c:pt idx="144">
                  <c:v>16.866377072130273</c:v>
                </c:pt>
                <c:pt idx="145">
                  <c:v>18.256174028152003</c:v>
                </c:pt>
                <c:pt idx="146">
                  <c:v>16.407915430535454</c:v>
                </c:pt>
                <c:pt idx="147">
                  <c:v>16.449884152006224</c:v>
                </c:pt>
                <c:pt idx="148">
                  <c:v>16.642554431441017</c:v>
                </c:pt>
                <c:pt idx="149">
                  <c:v>17.192044558641403</c:v>
                </c:pt>
                <c:pt idx="150">
                  <c:v>16.186584511730462</c:v>
                </c:pt>
                <c:pt idx="151">
                  <c:v>18.14810416661668</c:v>
                </c:pt>
                <c:pt idx="152">
                  <c:v>16.314170428431684</c:v>
                </c:pt>
                <c:pt idx="153">
                  <c:v>16.503657095004979</c:v>
                </c:pt>
                <c:pt idx="154">
                  <c:v>17.541531440999886</c:v>
                </c:pt>
                <c:pt idx="155">
                  <c:v>15.618007189874227</c:v>
                </c:pt>
                <c:pt idx="156">
                  <c:v>16.225886913377277</c:v>
                </c:pt>
                <c:pt idx="157">
                  <c:v>15.842440319663636</c:v>
                </c:pt>
                <c:pt idx="158">
                  <c:v>16.604177891262445</c:v>
                </c:pt>
                <c:pt idx="159">
                  <c:v>15.842114862043914</c:v>
                </c:pt>
                <c:pt idx="160">
                  <c:v>17.578553663258049</c:v>
                </c:pt>
                <c:pt idx="161">
                  <c:v>16.379750536575081</c:v>
                </c:pt>
                <c:pt idx="162">
                  <c:v>15.749486934527511</c:v>
                </c:pt>
                <c:pt idx="163">
                  <c:v>16.249416941065832</c:v>
                </c:pt>
                <c:pt idx="164">
                  <c:v>16.413668035704891</c:v>
                </c:pt>
                <c:pt idx="165">
                  <c:v>16.38103934696743</c:v>
                </c:pt>
                <c:pt idx="166">
                  <c:v>15.755204553900359</c:v>
                </c:pt>
                <c:pt idx="167">
                  <c:v>17.69257614858747</c:v>
                </c:pt>
                <c:pt idx="168">
                  <c:v>15.889643934819036</c:v>
                </c:pt>
                <c:pt idx="169">
                  <c:v>15.021595549007115</c:v>
                </c:pt>
                <c:pt idx="170">
                  <c:v>15.875119845714741</c:v>
                </c:pt>
                <c:pt idx="171">
                  <c:v>15.400233407542665</c:v>
                </c:pt>
                <c:pt idx="172">
                  <c:v>15.886400594667695</c:v>
                </c:pt>
                <c:pt idx="173">
                  <c:v>15.610021086298103</c:v>
                </c:pt>
                <c:pt idx="174">
                  <c:v>14.978896877886523</c:v>
                </c:pt>
                <c:pt idx="175">
                  <c:v>14.745354262511892</c:v>
                </c:pt>
                <c:pt idx="176">
                  <c:v>16.324614901774574</c:v>
                </c:pt>
                <c:pt idx="177">
                  <c:v>17.129213561275279</c:v>
                </c:pt>
                <c:pt idx="178">
                  <c:v>15.034437777510584</c:v>
                </c:pt>
                <c:pt idx="179">
                  <c:v>16.868283706809009</c:v>
                </c:pt>
                <c:pt idx="180">
                  <c:v>13.696704857505591</c:v>
                </c:pt>
                <c:pt idx="181">
                  <c:v>15.639139722270366</c:v>
                </c:pt>
                <c:pt idx="182">
                  <c:v>13.450530329927913</c:v>
                </c:pt>
                <c:pt idx="183">
                  <c:v>14.941926170390786</c:v>
                </c:pt>
                <c:pt idx="184">
                  <c:v>14.309403932834625</c:v>
                </c:pt>
                <c:pt idx="185">
                  <c:v>15.176500874456337</c:v>
                </c:pt>
                <c:pt idx="186">
                  <c:v>16.03963531056003</c:v>
                </c:pt>
                <c:pt idx="187">
                  <c:v>13.873011283027372</c:v>
                </c:pt>
                <c:pt idx="188">
                  <c:v>16.585931263601342</c:v>
                </c:pt>
                <c:pt idx="189">
                  <c:v>14.603633467965791</c:v>
                </c:pt>
                <c:pt idx="190">
                  <c:v>15.264887193978648</c:v>
                </c:pt>
                <c:pt idx="191">
                  <c:v>14.379622593202244</c:v>
                </c:pt>
                <c:pt idx="192">
                  <c:v>14.851766113712372</c:v>
                </c:pt>
                <c:pt idx="193">
                  <c:v>13.474496201308412</c:v>
                </c:pt>
                <c:pt idx="194">
                  <c:v>15.103632566420078</c:v>
                </c:pt>
                <c:pt idx="195">
                  <c:v>15.185400841391651</c:v>
                </c:pt>
                <c:pt idx="196">
                  <c:v>15.882221146314954</c:v>
                </c:pt>
                <c:pt idx="197">
                  <c:v>14.413948265731939</c:v>
                </c:pt>
                <c:pt idx="198">
                  <c:v>15.172614964076828</c:v>
                </c:pt>
                <c:pt idx="199">
                  <c:v>15.366712751451105</c:v>
                </c:pt>
                <c:pt idx="200">
                  <c:v>15.577353649918333</c:v>
                </c:pt>
                <c:pt idx="201">
                  <c:v>13.029341644656208</c:v>
                </c:pt>
                <c:pt idx="202">
                  <c:v>14.041933474162464</c:v>
                </c:pt>
                <c:pt idx="203">
                  <c:v>14.489761655502083</c:v>
                </c:pt>
                <c:pt idx="204">
                  <c:v>13.858498664011529</c:v>
                </c:pt>
                <c:pt idx="205">
                  <c:v>14.0274462739638</c:v>
                </c:pt>
                <c:pt idx="206">
                  <c:v>14.547820504493558</c:v>
                </c:pt>
                <c:pt idx="207">
                  <c:v>15.397333416023873</c:v>
                </c:pt>
                <c:pt idx="208">
                  <c:v>13.993054579017274</c:v>
                </c:pt>
                <c:pt idx="209">
                  <c:v>14.987491978293384</c:v>
                </c:pt>
                <c:pt idx="210">
                  <c:v>13.784845100411442</c:v>
                </c:pt>
                <c:pt idx="211">
                  <c:v>14.088026671485496</c:v>
                </c:pt>
                <c:pt idx="212">
                  <c:v>13.939313297676639</c:v>
                </c:pt>
                <c:pt idx="213">
                  <c:v>13.208742274216091</c:v>
                </c:pt>
                <c:pt idx="214">
                  <c:v>14.26207250917896</c:v>
                </c:pt>
                <c:pt idx="215">
                  <c:v>14.529412416512026</c:v>
                </c:pt>
                <c:pt idx="216">
                  <c:v>13.095753121059804</c:v>
                </c:pt>
                <c:pt idx="217">
                  <c:v>12.559856247772066</c:v>
                </c:pt>
                <c:pt idx="218">
                  <c:v>13.577209962898618</c:v>
                </c:pt>
                <c:pt idx="219">
                  <c:v>13.26509640009642</c:v>
                </c:pt>
                <c:pt idx="220">
                  <c:v>12.690037076001023</c:v>
                </c:pt>
                <c:pt idx="221">
                  <c:v>13.26448006287443</c:v>
                </c:pt>
                <c:pt idx="222">
                  <c:v>13.659304553284839</c:v>
                </c:pt>
                <c:pt idx="223">
                  <c:v>13.065841895849394</c:v>
                </c:pt>
                <c:pt idx="224">
                  <c:v>13.274207787658248</c:v>
                </c:pt>
                <c:pt idx="225">
                  <c:v>12.316246747456031</c:v>
                </c:pt>
                <c:pt idx="226">
                  <c:v>11.91020053427734</c:v>
                </c:pt>
                <c:pt idx="227">
                  <c:v>12.97531338525334</c:v>
                </c:pt>
                <c:pt idx="228">
                  <c:v>12.892789912124407</c:v>
                </c:pt>
                <c:pt idx="229">
                  <c:v>13.062512328747959</c:v>
                </c:pt>
                <c:pt idx="230">
                  <c:v>13.476898647193527</c:v>
                </c:pt>
                <c:pt idx="231">
                  <c:v>12.313247303233506</c:v>
                </c:pt>
                <c:pt idx="232">
                  <c:v>12.077347567974954</c:v>
                </c:pt>
                <c:pt idx="233">
                  <c:v>12.110522438317913</c:v>
                </c:pt>
                <c:pt idx="234">
                  <c:v>13.240172140843317</c:v>
                </c:pt>
                <c:pt idx="235">
                  <c:v>13.400293782479295</c:v>
                </c:pt>
                <c:pt idx="236">
                  <c:v>12.465252587536028</c:v>
                </c:pt>
                <c:pt idx="237">
                  <c:v>12.515142954215746</c:v>
                </c:pt>
                <c:pt idx="238">
                  <c:v>11.090571779690801</c:v>
                </c:pt>
                <c:pt idx="239">
                  <c:v>12.399261499471338</c:v>
                </c:pt>
                <c:pt idx="240">
                  <c:v>12.424912370845522</c:v>
                </c:pt>
                <c:pt idx="241">
                  <c:v>11.048875664912661</c:v>
                </c:pt>
                <c:pt idx="242">
                  <c:v>12.248564822461121</c:v>
                </c:pt>
                <c:pt idx="243">
                  <c:v>11.032848447181529</c:v>
                </c:pt>
                <c:pt idx="244">
                  <c:v>12.644161683162842</c:v>
                </c:pt>
                <c:pt idx="245">
                  <c:v>11.945902850143924</c:v>
                </c:pt>
                <c:pt idx="246">
                  <c:v>11.62931960335032</c:v>
                </c:pt>
                <c:pt idx="247">
                  <c:v>11.499876953965346</c:v>
                </c:pt>
                <c:pt idx="248">
                  <c:v>12.053261116507022</c:v>
                </c:pt>
                <c:pt idx="249">
                  <c:v>11.463121425195238</c:v>
                </c:pt>
                <c:pt idx="250">
                  <c:v>11.379700815153965</c:v>
                </c:pt>
                <c:pt idx="251">
                  <c:v>11.464839956126621</c:v>
                </c:pt>
                <c:pt idx="252">
                  <c:v>11.131617943844651</c:v>
                </c:pt>
                <c:pt idx="253">
                  <c:v>11.25750743462984</c:v>
                </c:pt>
                <c:pt idx="254">
                  <c:v>11.539456108514646</c:v>
                </c:pt>
                <c:pt idx="255">
                  <c:v>11.226238303792611</c:v>
                </c:pt>
                <c:pt idx="256">
                  <c:v>11.390018007194657</c:v>
                </c:pt>
                <c:pt idx="257">
                  <c:v>10.999927241089564</c:v>
                </c:pt>
                <c:pt idx="258">
                  <c:v>11.374733880465689</c:v>
                </c:pt>
                <c:pt idx="259">
                  <c:v>11.012440598872523</c:v>
                </c:pt>
                <c:pt idx="260">
                  <c:v>11.811097844048577</c:v>
                </c:pt>
                <c:pt idx="261">
                  <c:v>11.539577208119566</c:v>
                </c:pt>
                <c:pt idx="262">
                  <c:v>10.760880985201322</c:v>
                </c:pt>
                <c:pt idx="263">
                  <c:v>11.452230957028771</c:v>
                </c:pt>
                <c:pt idx="264">
                  <c:v>11.562082976318139</c:v>
                </c:pt>
                <c:pt idx="265">
                  <c:v>11.28367879661196</c:v>
                </c:pt>
                <c:pt idx="266">
                  <c:v>10.237530572181937</c:v>
                </c:pt>
                <c:pt idx="267">
                  <c:v>11.062738209522424</c:v>
                </c:pt>
                <c:pt idx="268">
                  <c:v>10.933763688612027</c:v>
                </c:pt>
                <c:pt idx="269">
                  <c:v>11.234068145687241</c:v>
                </c:pt>
                <c:pt idx="270">
                  <c:v>10.433421088563046</c:v>
                </c:pt>
                <c:pt idx="271">
                  <c:v>10.265834786530586</c:v>
                </c:pt>
                <c:pt idx="272">
                  <c:v>10.384603266850895</c:v>
                </c:pt>
                <c:pt idx="273">
                  <c:v>10.271819740949191</c:v>
                </c:pt>
                <c:pt idx="274">
                  <c:v>11.058525975295966</c:v>
                </c:pt>
                <c:pt idx="275">
                  <c:v>10.289164086270045</c:v>
                </c:pt>
                <c:pt idx="276">
                  <c:v>10.620181580575206</c:v>
                </c:pt>
                <c:pt idx="277">
                  <c:v>9.9721754476685476</c:v>
                </c:pt>
                <c:pt idx="278">
                  <c:v>10.941460548035284</c:v>
                </c:pt>
                <c:pt idx="279">
                  <c:v>9.8282589504489657</c:v>
                </c:pt>
                <c:pt idx="280">
                  <c:v>10.730233966545397</c:v>
                </c:pt>
                <c:pt idx="281">
                  <c:v>10.768658145289931</c:v>
                </c:pt>
                <c:pt idx="282">
                  <c:v>11.029907855705408</c:v>
                </c:pt>
                <c:pt idx="283">
                  <c:v>9.2932228760531412</c:v>
                </c:pt>
                <c:pt idx="284">
                  <c:v>10.506237285865717</c:v>
                </c:pt>
                <c:pt idx="285">
                  <c:v>9.7736412894335665</c:v>
                </c:pt>
                <c:pt idx="286">
                  <c:v>10.596227253335302</c:v>
                </c:pt>
                <c:pt idx="287">
                  <c:v>9.5301195434562498</c:v>
                </c:pt>
                <c:pt idx="288">
                  <c:v>9.7354435828116443</c:v>
                </c:pt>
                <c:pt idx="289">
                  <c:v>9.3723532336354438</c:v>
                </c:pt>
                <c:pt idx="290">
                  <c:v>10.065166109672081</c:v>
                </c:pt>
                <c:pt idx="291">
                  <c:v>9.9269717107782309</c:v>
                </c:pt>
                <c:pt idx="292">
                  <c:v>9.9537795238641191</c:v>
                </c:pt>
                <c:pt idx="293">
                  <c:v>9.1554482881238641</c:v>
                </c:pt>
                <c:pt idx="294">
                  <c:v>10.408208461363612</c:v>
                </c:pt>
                <c:pt idx="295">
                  <c:v>9.8101929340961789</c:v>
                </c:pt>
                <c:pt idx="296">
                  <c:v>10.107243846231805</c:v>
                </c:pt>
                <c:pt idx="297">
                  <c:v>9.2229277038763549</c:v>
                </c:pt>
                <c:pt idx="298">
                  <c:v>9.4342615982684954</c:v>
                </c:pt>
                <c:pt idx="299">
                  <c:v>9.6038515887029803</c:v>
                </c:pt>
                <c:pt idx="300">
                  <c:v>8.7525638155904115</c:v>
                </c:pt>
                <c:pt idx="301">
                  <c:v>9.8295744644293439</c:v>
                </c:pt>
                <c:pt idx="302">
                  <c:v>8.734257726643289</c:v>
                </c:pt>
                <c:pt idx="303">
                  <c:v>10.575470248298705</c:v>
                </c:pt>
                <c:pt idx="304">
                  <c:v>9.1992286067821052</c:v>
                </c:pt>
                <c:pt idx="305">
                  <c:v>9.9338998592056331</c:v>
                </c:pt>
                <c:pt idx="306">
                  <c:v>9.0300561911687751</c:v>
                </c:pt>
                <c:pt idx="307">
                  <c:v>8.8918602966667351</c:v>
                </c:pt>
                <c:pt idx="308">
                  <c:v>9.1960504971130899</c:v>
                </c:pt>
                <c:pt idx="309">
                  <c:v>9.4560438800579973</c:v>
                </c:pt>
                <c:pt idx="310">
                  <c:v>9.895495976046238</c:v>
                </c:pt>
                <c:pt idx="311">
                  <c:v>9.0243925398027063</c:v>
                </c:pt>
                <c:pt idx="312">
                  <c:v>9.8827027354033614</c:v>
                </c:pt>
                <c:pt idx="313">
                  <c:v>9.4547073870611165</c:v>
                </c:pt>
                <c:pt idx="314">
                  <c:v>8.8414649934660492</c:v>
                </c:pt>
                <c:pt idx="315">
                  <c:v>9.2632608947556268</c:v>
                </c:pt>
                <c:pt idx="316">
                  <c:v>8.4777759118147653</c:v>
                </c:pt>
                <c:pt idx="317">
                  <c:v>8.7160992757554396</c:v>
                </c:pt>
                <c:pt idx="318">
                  <c:v>8.8385299454106043</c:v>
                </c:pt>
                <c:pt idx="319">
                  <c:v>8.1306078434929532</c:v>
                </c:pt>
                <c:pt idx="320">
                  <c:v>9.1754559991188973</c:v>
                </c:pt>
                <c:pt idx="321">
                  <c:v>4.3312956440771133</c:v>
                </c:pt>
                <c:pt idx="322">
                  <c:v>7.5022579793401496</c:v>
                </c:pt>
                <c:pt idx="323">
                  <c:v>9.3539800122531975</c:v>
                </c:pt>
                <c:pt idx="324">
                  <c:v>8.5992641532702763</c:v>
                </c:pt>
                <c:pt idx="325">
                  <c:v>8.8833451073183642</c:v>
                </c:pt>
                <c:pt idx="326">
                  <c:v>7.4221810124809489</c:v>
                </c:pt>
                <c:pt idx="327">
                  <c:v>8.1313991753169876</c:v>
                </c:pt>
                <c:pt idx="328">
                  <c:v>10.920063651830933</c:v>
                </c:pt>
                <c:pt idx="329">
                  <c:v>8.036189781390183</c:v>
                </c:pt>
                <c:pt idx="330">
                  <c:v>6.5177430027652123</c:v>
                </c:pt>
                <c:pt idx="331">
                  <c:v>7.7131946122721446</c:v>
                </c:pt>
                <c:pt idx="332">
                  <c:v>7.2971331406825071</c:v>
                </c:pt>
                <c:pt idx="333">
                  <c:v>7.1099850315076338</c:v>
                </c:pt>
                <c:pt idx="334">
                  <c:v>5.3349136807868991</c:v>
                </c:pt>
                <c:pt idx="335">
                  <c:v>8.3521997650806199</c:v>
                </c:pt>
                <c:pt idx="336">
                  <c:v>9.5225713321860681</c:v>
                </c:pt>
                <c:pt idx="337">
                  <c:v>8.0889899599003403</c:v>
                </c:pt>
                <c:pt idx="338">
                  <c:v>7.4021050083509365</c:v>
                </c:pt>
                <c:pt idx="339">
                  <c:v>8.3491802992424233</c:v>
                </c:pt>
                <c:pt idx="340">
                  <c:v>5.9914240830528733</c:v>
                </c:pt>
                <c:pt idx="341">
                  <c:v>7.21471525001951</c:v>
                </c:pt>
                <c:pt idx="342">
                  <c:v>10.677475496018133</c:v>
                </c:pt>
                <c:pt idx="343">
                  <c:v>8.3005726195862604</c:v>
                </c:pt>
                <c:pt idx="344">
                  <c:v>9.273552552556291</c:v>
                </c:pt>
                <c:pt idx="345">
                  <c:v>8.8463860458000987</c:v>
                </c:pt>
                <c:pt idx="346">
                  <c:v>7.9068039529131831</c:v>
                </c:pt>
                <c:pt idx="347">
                  <c:v>6.1151962553485042</c:v>
                </c:pt>
                <c:pt idx="348">
                  <c:v>8.2443309705915286</c:v>
                </c:pt>
                <c:pt idx="349">
                  <c:v>7.4833524339065853</c:v>
                </c:pt>
                <c:pt idx="350">
                  <c:v>7.4182254151578002</c:v>
                </c:pt>
                <c:pt idx="351">
                  <c:v>6.7609419731372027</c:v>
                </c:pt>
                <c:pt idx="352">
                  <c:v>7.3798755134808882</c:v>
                </c:pt>
                <c:pt idx="353">
                  <c:v>9.1627121547729988</c:v>
                </c:pt>
                <c:pt idx="354">
                  <c:v>6.9607870449980664</c:v>
                </c:pt>
                <c:pt idx="355">
                  <c:v>6.8820985551175582</c:v>
                </c:pt>
                <c:pt idx="356">
                  <c:v>8.2839849829145962</c:v>
                </c:pt>
                <c:pt idx="357">
                  <c:v>6.4037444694289833</c:v>
                </c:pt>
                <c:pt idx="358">
                  <c:v>7.764888506542893</c:v>
                </c:pt>
                <c:pt idx="359">
                  <c:v>8.6521076495923523</c:v>
                </c:pt>
                <c:pt idx="360">
                  <c:v>6.9958533479900291</c:v>
                </c:pt>
                <c:pt idx="361">
                  <c:v>9.0606148243451639</c:v>
                </c:pt>
                <c:pt idx="362">
                  <c:v>8.2453750968322836</c:v>
                </c:pt>
                <c:pt idx="363">
                  <c:v>8.5000310427409431</c:v>
                </c:pt>
                <c:pt idx="364">
                  <c:v>6.4684407789821998</c:v>
                </c:pt>
                <c:pt idx="365">
                  <c:v>8.063322149007691</c:v>
                </c:pt>
                <c:pt idx="366">
                  <c:v>6.067330628176939</c:v>
                </c:pt>
                <c:pt idx="367">
                  <c:v>7.4838880931186988</c:v>
                </c:pt>
                <c:pt idx="368">
                  <c:v>7.9626159712645395</c:v>
                </c:pt>
                <c:pt idx="369">
                  <c:v>7.6152704688969139</c:v>
                </c:pt>
                <c:pt idx="370">
                  <c:v>7.3232113230478229</c:v>
                </c:pt>
                <c:pt idx="371">
                  <c:v>7.2086025648621117</c:v>
                </c:pt>
                <c:pt idx="372">
                  <c:v>7.6211807390392226</c:v>
                </c:pt>
                <c:pt idx="373">
                  <c:v>6.7771073172099632</c:v>
                </c:pt>
                <c:pt idx="374">
                  <c:v>6.7570083461029018</c:v>
                </c:pt>
                <c:pt idx="375">
                  <c:v>8.3093534969353531</c:v>
                </c:pt>
                <c:pt idx="376">
                  <c:v>7.268427603930582</c:v>
                </c:pt>
                <c:pt idx="377">
                  <c:v>7.598052868223605</c:v>
                </c:pt>
                <c:pt idx="378">
                  <c:v>8.497057389012058</c:v>
                </c:pt>
                <c:pt idx="379">
                  <c:v>-17.720806330158055</c:v>
                </c:pt>
                <c:pt idx="380">
                  <c:v>6.0664279017709761</c:v>
                </c:pt>
                <c:pt idx="381">
                  <c:v>6.5837131143962786</c:v>
                </c:pt>
                <c:pt idx="382">
                  <c:v>7.9438127888327656</c:v>
                </c:pt>
                <c:pt idx="383">
                  <c:v>7.1136480829331079</c:v>
                </c:pt>
                <c:pt idx="384">
                  <c:v>7.4982926002315757</c:v>
                </c:pt>
                <c:pt idx="385">
                  <c:v>5.8854953402883954</c:v>
                </c:pt>
                <c:pt idx="386">
                  <c:v>6.8314980896802604</c:v>
                </c:pt>
                <c:pt idx="387">
                  <c:v>11.328967550388109</c:v>
                </c:pt>
                <c:pt idx="388">
                  <c:v>5.6923085394984341</c:v>
                </c:pt>
                <c:pt idx="389">
                  <c:v>5.8374943844940672</c:v>
                </c:pt>
                <c:pt idx="390">
                  <c:v>6.8594258197666429</c:v>
                </c:pt>
                <c:pt idx="391">
                  <c:v>5.8566567016059965</c:v>
                </c:pt>
                <c:pt idx="392">
                  <c:v>5.9579989802731728</c:v>
                </c:pt>
                <c:pt idx="393">
                  <c:v>6.3016348454734645</c:v>
                </c:pt>
                <c:pt idx="394">
                  <c:v>6.9338172411564312</c:v>
                </c:pt>
                <c:pt idx="395">
                  <c:v>6.3556102470329607</c:v>
                </c:pt>
                <c:pt idx="396">
                  <c:v>6.3083354853641724</c:v>
                </c:pt>
                <c:pt idx="397">
                  <c:v>6.1686304492988073</c:v>
                </c:pt>
                <c:pt idx="398">
                  <c:v>6.1357206819638508</c:v>
                </c:pt>
                <c:pt idx="399">
                  <c:v>6.6492852888846539</c:v>
                </c:pt>
                <c:pt idx="400">
                  <c:v>6.0585727747507141</c:v>
                </c:pt>
                <c:pt idx="401">
                  <c:v>6.4858940793231792</c:v>
                </c:pt>
                <c:pt idx="402">
                  <c:v>5.9407159542887449</c:v>
                </c:pt>
                <c:pt idx="403">
                  <c:v>5.9821916709129255</c:v>
                </c:pt>
                <c:pt idx="404">
                  <c:v>6.3543318595127323</c:v>
                </c:pt>
                <c:pt idx="405">
                  <c:v>4.8103786995213245</c:v>
                </c:pt>
                <c:pt idx="406">
                  <c:v>5.6491242668868171</c:v>
                </c:pt>
                <c:pt idx="407">
                  <c:v>5.4779161157657068</c:v>
                </c:pt>
                <c:pt idx="408">
                  <c:v>5.9302940403855624</c:v>
                </c:pt>
                <c:pt idx="409">
                  <c:v>5.1231395102301764</c:v>
                </c:pt>
                <c:pt idx="410">
                  <c:v>5.7755774555226198</c:v>
                </c:pt>
                <c:pt idx="411">
                  <c:v>6.1321763226711381</c:v>
                </c:pt>
                <c:pt idx="412">
                  <c:v>5.352143385422548</c:v>
                </c:pt>
                <c:pt idx="413">
                  <c:v>5.0511712986500275</c:v>
                </c:pt>
                <c:pt idx="414">
                  <c:v>5.1276878926780478</c:v>
                </c:pt>
                <c:pt idx="415">
                  <c:v>5.3060123737136369</c:v>
                </c:pt>
                <c:pt idx="416">
                  <c:v>5.0006629600345445</c:v>
                </c:pt>
                <c:pt idx="417">
                  <c:v>5.3493664407913757</c:v>
                </c:pt>
                <c:pt idx="418">
                  <c:v>5.2162722604955123</c:v>
                </c:pt>
                <c:pt idx="419">
                  <c:v>5.534380533889931</c:v>
                </c:pt>
                <c:pt idx="420">
                  <c:v>4.9634331384336248</c:v>
                </c:pt>
                <c:pt idx="421">
                  <c:v>5.2327010383295187</c:v>
                </c:pt>
                <c:pt idx="422">
                  <c:v>4.4431305235394971</c:v>
                </c:pt>
                <c:pt idx="423">
                  <c:v>4.7007061702013653</c:v>
                </c:pt>
                <c:pt idx="424">
                  <c:v>5.1061913499697607</c:v>
                </c:pt>
                <c:pt idx="425">
                  <c:v>5.1650437518350643</c:v>
                </c:pt>
                <c:pt idx="426">
                  <c:v>4.9865103717362915</c:v>
                </c:pt>
                <c:pt idx="427">
                  <c:v>4.4483158618010528</c:v>
                </c:pt>
                <c:pt idx="428">
                  <c:v>5.3164145911431033</c:v>
                </c:pt>
                <c:pt idx="429">
                  <c:v>5.3568371045588341</c:v>
                </c:pt>
                <c:pt idx="430">
                  <c:v>4.7692741316214775</c:v>
                </c:pt>
                <c:pt idx="431">
                  <c:v>4.4858768229135286</c:v>
                </c:pt>
                <c:pt idx="432">
                  <c:v>5.2558193633974142</c:v>
                </c:pt>
                <c:pt idx="433">
                  <c:v>4.8349216166365805</c:v>
                </c:pt>
                <c:pt idx="434">
                  <c:v>4.6404619837145908</c:v>
                </c:pt>
                <c:pt idx="435">
                  <c:v>4.2095183636989262</c:v>
                </c:pt>
                <c:pt idx="436">
                  <c:v>4.9661243613735149</c:v>
                </c:pt>
                <c:pt idx="437">
                  <c:v>5.0973177421046003</c:v>
                </c:pt>
                <c:pt idx="438">
                  <c:v>5.0952573449571981</c:v>
                </c:pt>
                <c:pt idx="439">
                  <c:v>4.4748432396307969</c:v>
                </c:pt>
                <c:pt idx="440">
                  <c:v>4.4391560610321088</c:v>
                </c:pt>
                <c:pt idx="441">
                  <c:v>4.0545455763407432</c:v>
                </c:pt>
                <c:pt idx="442">
                  <c:v>5.2080093535317822</c:v>
                </c:pt>
                <c:pt idx="443">
                  <c:v>4.7533269909487066</c:v>
                </c:pt>
                <c:pt idx="444">
                  <c:v>3.7978849696667965</c:v>
                </c:pt>
                <c:pt idx="445">
                  <c:v>4.6426076543709041</c:v>
                </c:pt>
                <c:pt idx="446">
                  <c:v>4.3630581575347138</c:v>
                </c:pt>
                <c:pt idx="447">
                  <c:v>4.4953348808460705</c:v>
                </c:pt>
                <c:pt idx="448">
                  <c:v>4.1584904611248339</c:v>
                </c:pt>
                <c:pt idx="449">
                  <c:v>3.9036575153279269</c:v>
                </c:pt>
                <c:pt idx="450">
                  <c:v>4.2596386516092153</c:v>
                </c:pt>
                <c:pt idx="451">
                  <c:v>4.2779592335776027</c:v>
                </c:pt>
                <c:pt idx="452">
                  <c:v>4.7041122567368578</c:v>
                </c:pt>
                <c:pt idx="453">
                  <c:v>4.8474653387784876</c:v>
                </c:pt>
                <c:pt idx="454">
                  <c:v>4.361864629294689</c:v>
                </c:pt>
                <c:pt idx="455">
                  <c:v>4.7612846705225724</c:v>
                </c:pt>
                <c:pt idx="456">
                  <c:v>4.867306271376453</c:v>
                </c:pt>
                <c:pt idx="457">
                  <c:v>4.4889484359817446</c:v>
                </c:pt>
                <c:pt idx="458">
                  <c:v>8.3498648224825089</c:v>
                </c:pt>
                <c:pt idx="459">
                  <c:v>5.8458172693858925</c:v>
                </c:pt>
                <c:pt idx="460">
                  <c:v>4.9090371580602135</c:v>
                </c:pt>
                <c:pt idx="461">
                  <c:v>4.529247240312368</c:v>
                </c:pt>
                <c:pt idx="462">
                  <c:v>5.3452150481124399</c:v>
                </c:pt>
                <c:pt idx="463">
                  <c:v>5.3509629516623738</c:v>
                </c:pt>
                <c:pt idx="464">
                  <c:v>4.2869842778235725</c:v>
                </c:pt>
                <c:pt idx="465">
                  <c:v>4.8685350532059317</c:v>
                </c:pt>
                <c:pt idx="466">
                  <c:v>3.639802616457553</c:v>
                </c:pt>
                <c:pt idx="467">
                  <c:v>3.9112573245898603</c:v>
                </c:pt>
                <c:pt idx="468">
                  <c:v>4.1091956190229109</c:v>
                </c:pt>
                <c:pt idx="469">
                  <c:v>5.0863704117497459</c:v>
                </c:pt>
                <c:pt idx="470">
                  <c:v>4.2342613980207124</c:v>
                </c:pt>
                <c:pt idx="471">
                  <c:v>4.1024967127606056</c:v>
                </c:pt>
                <c:pt idx="472">
                  <c:v>3.658372095756425</c:v>
                </c:pt>
                <c:pt idx="473">
                  <c:v>4.541947477788443</c:v>
                </c:pt>
                <c:pt idx="474">
                  <c:v>3.657352067155982</c:v>
                </c:pt>
                <c:pt idx="475">
                  <c:v>3.6482922378447529</c:v>
                </c:pt>
                <c:pt idx="476">
                  <c:v>4.5635501167036026</c:v>
                </c:pt>
                <c:pt idx="477">
                  <c:v>4.3919949943289591</c:v>
                </c:pt>
                <c:pt idx="478">
                  <c:v>3.7128626179277213</c:v>
                </c:pt>
                <c:pt idx="479">
                  <c:v>4.7066305468133489</c:v>
                </c:pt>
                <c:pt idx="480">
                  <c:v>4.8052293798539498</c:v>
                </c:pt>
                <c:pt idx="481">
                  <c:v>4.7729898439653384</c:v>
                </c:pt>
                <c:pt idx="482">
                  <c:v>5.3696666721266215</c:v>
                </c:pt>
                <c:pt idx="483">
                  <c:v>4.1546771987529549</c:v>
                </c:pt>
                <c:pt idx="484">
                  <c:v>5.5129017630478421</c:v>
                </c:pt>
                <c:pt idx="485">
                  <c:v>3.6355225083614777</c:v>
                </c:pt>
                <c:pt idx="486">
                  <c:v>4.1758361501230672</c:v>
                </c:pt>
                <c:pt idx="487">
                  <c:v>4.0882737159032718</c:v>
                </c:pt>
                <c:pt idx="488">
                  <c:v>3.8470161007250896</c:v>
                </c:pt>
                <c:pt idx="489">
                  <c:v>3.9226892838512151</c:v>
                </c:pt>
                <c:pt idx="490">
                  <c:v>3.685077606475911</c:v>
                </c:pt>
                <c:pt idx="491">
                  <c:v>3.9478504191038346</c:v>
                </c:pt>
                <c:pt idx="492">
                  <c:v>4.4189380906111193</c:v>
                </c:pt>
                <c:pt idx="493">
                  <c:v>4.2620100600703283</c:v>
                </c:pt>
                <c:pt idx="494">
                  <c:v>3.9450331220225077</c:v>
                </c:pt>
                <c:pt idx="495">
                  <c:v>4.1660040333049304</c:v>
                </c:pt>
                <c:pt idx="496">
                  <c:v>4.0926228884282452</c:v>
                </c:pt>
                <c:pt idx="497">
                  <c:v>3.7233736871712693</c:v>
                </c:pt>
                <c:pt idx="498">
                  <c:v>3.9781008360530286</c:v>
                </c:pt>
                <c:pt idx="499">
                  <c:v>3.7802765658798942</c:v>
                </c:pt>
                <c:pt idx="500">
                  <c:v>4.1981257163674197</c:v>
                </c:pt>
                <c:pt idx="501">
                  <c:v>3.1145549951744749</c:v>
                </c:pt>
                <c:pt idx="502">
                  <c:v>4.0369475638103793</c:v>
                </c:pt>
                <c:pt idx="503">
                  <c:v>4.4820365008578484</c:v>
                </c:pt>
                <c:pt idx="504">
                  <c:v>3.4353634859752979</c:v>
                </c:pt>
                <c:pt idx="505">
                  <c:v>4.0682879991702929</c:v>
                </c:pt>
                <c:pt idx="506">
                  <c:v>3.4213480684615032</c:v>
                </c:pt>
                <c:pt idx="507">
                  <c:v>3.4949343641117423</c:v>
                </c:pt>
                <c:pt idx="508">
                  <c:v>4.1229099872544781</c:v>
                </c:pt>
                <c:pt idx="509">
                  <c:v>4.2273683373312556</c:v>
                </c:pt>
                <c:pt idx="510">
                  <c:v>3.8662080116757145</c:v>
                </c:pt>
                <c:pt idx="511">
                  <c:v>3.588989078051835</c:v>
                </c:pt>
                <c:pt idx="512">
                  <c:v>3.7056529868866677</c:v>
                </c:pt>
                <c:pt idx="513">
                  <c:v>3.8946406497441024</c:v>
                </c:pt>
                <c:pt idx="514">
                  <c:v>4.0538504788175072</c:v>
                </c:pt>
                <c:pt idx="515">
                  <c:v>3.6233839440460809</c:v>
                </c:pt>
                <c:pt idx="516">
                  <c:v>4.05759697108497</c:v>
                </c:pt>
                <c:pt idx="517">
                  <c:v>3.9905763810938435</c:v>
                </c:pt>
                <c:pt idx="518">
                  <c:v>3.4847370388847208</c:v>
                </c:pt>
                <c:pt idx="519">
                  <c:v>3.901933185205781</c:v>
                </c:pt>
                <c:pt idx="520">
                  <c:v>3.997963596056648</c:v>
                </c:pt>
                <c:pt idx="521">
                  <c:v>3.5951514250750805</c:v>
                </c:pt>
                <c:pt idx="522">
                  <c:v>3.4386393869646263</c:v>
                </c:pt>
                <c:pt idx="523">
                  <c:v>4.1756644844300448</c:v>
                </c:pt>
                <c:pt idx="524">
                  <c:v>4.2233415965260406</c:v>
                </c:pt>
                <c:pt idx="525">
                  <c:v>3.7994469916688698</c:v>
                </c:pt>
                <c:pt idx="526">
                  <c:v>3.7625191611181306</c:v>
                </c:pt>
                <c:pt idx="527">
                  <c:v>3.6976952348253329</c:v>
                </c:pt>
                <c:pt idx="528">
                  <c:v>3.9072381759789514</c:v>
                </c:pt>
                <c:pt idx="529">
                  <c:v>3.7144183829461483</c:v>
                </c:pt>
                <c:pt idx="530">
                  <c:v>3.5704065840590307</c:v>
                </c:pt>
                <c:pt idx="531">
                  <c:v>3.6613704838149914</c:v>
                </c:pt>
                <c:pt idx="532">
                  <c:v>3.8616551856068222</c:v>
                </c:pt>
                <c:pt idx="533">
                  <c:v>3.3689870829579776</c:v>
                </c:pt>
                <c:pt idx="534">
                  <c:v>2.7156375863718174</c:v>
                </c:pt>
                <c:pt idx="535">
                  <c:v>3.175964699117046</c:v>
                </c:pt>
                <c:pt idx="536">
                  <c:v>2.7857001222331301</c:v>
                </c:pt>
                <c:pt idx="537">
                  <c:v>3.6344695830810845</c:v>
                </c:pt>
                <c:pt idx="538">
                  <c:v>3.8726090310373182</c:v>
                </c:pt>
                <c:pt idx="539">
                  <c:v>3.3102962771760125</c:v>
                </c:pt>
                <c:pt idx="540">
                  <c:v>3.3461711352298642</c:v>
                </c:pt>
                <c:pt idx="541">
                  <c:v>3.3465241848154488</c:v>
                </c:pt>
                <c:pt idx="542">
                  <c:v>3.5189119990868778</c:v>
                </c:pt>
                <c:pt idx="543">
                  <c:v>2.9793606947706039</c:v>
                </c:pt>
                <c:pt idx="544">
                  <c:v>3.4812093651880831</c:v>
                </c:pt>
                <c:pt idx="545">
                  <c:v>3.0375097957245214</c:v>
                </c:pt>
                <c:pt idx="546">
                  <c:v>3.7737125192967325</c:v>
                </c:pt>
                <c:pt idx="547">
                  <c:v>3.3105175858405693</c:v>
                </c:pt>
                <c:pt idx="548">
                  <c:v>3.0775920901756666</c:v>
                </c:pt>
                <c:pt idx="549">
                  <c:v>3.7982725326269549</c:v>
                </c:pt>
                <c:pt idx="550">
                  <c:v>3.3568839025830006</c:v>
                </c:pt>
                <c:pt idx="551">
                  <c:v>3.2604906650412984</c:v>
                </c:pt>
                <c:pt idx="552">
                  <c:v>3.3503108305219333</c:v>
                </c:pt>
                <c:pt idx="553">
                  <c:v>3.4103378410128231</c:v>
                </c:pt>
                <c:pt idx="554">
                  <c:v>3.325343784743505</c:v>
                </c:pt>
                <c:pt idx="555">
                  <c:v>3.3481527190394207</c:v>
                </c:pt>
                <c:pt idx="556">
                  <c:v>3.4578252364043145</c:v>
                </c:pt>
                <c:pt idx="557">
                  <c:v>3.4273061954452948</c:v>
                </c:pt>
                <c:pt idx="558">
                  <c:v>3.1012907612449636</c:v>
                </c:pt>
                <c:pt idx="559">
                  <c:v>2.9971944974828886</c:v>
                </c:pt>
                <c:pt idx="560">
                  <c:v>3.5200933891980015</c:v>
                </c:pt>
                <c:pt idx="561">
                  <c:v>3.0514012783937261</c:v>
                </c:pt>
                <c:pt idx="562">
                  <c:v>3.6344044593049118</c:v>
                </c:pt>
                <c:pt idx="563">
                  <c:v>2.6056219451828877</c:v>
                </c:pt>
                <c:pt idx="564">
                  <c:v>3.4956845563761907</c:v>
                </c:pt>
                <c:pt idx="565">
                  <c:v>3.3372370824795317</c:v>
                </c:pt>
                <c:pt idx="566">
                  <c:v>3.208201227874921</c:v>
                </c:pt>
                <c:pt idx="567">
                  <c:v>3.695207110918501</c:v>
                </c:pt>
                <c:pt idx="568">
                  <c:v>3.314343276311468</c:v>
                </c:pt>
                <c:pt idx="569">
                  <c:v>3.0901898012255105</c:v>
                </c:pt>
                <c:pt idx="570">
                  <c:v>3.0378716045956051</c:v>
                </c:pt>
                <c:pt idx="571">
                  <c:v>2.6383618003042941</c:v>
                </c:pt>
                <c:pt idx="572">
                  <c:v>2.8078068344299814</c:v>
                </c:pt>
                <c:pt idx="573">
                  <c:v>2.9922857738428155</c:v>
                </c:pt>
                <c:pt idx="574">
                  <c:v>3.1084321477256291</c:v>
                </c:pt>
                <c:pt idx="575">
                  <c:v>2.7228358888368365</c:v>
                </c:pt>
                <c:pt idx="576">
                  <c:v>3.2341241424368072</c:v>
                </c:pt>
                <c:pt idx="577">
                  <c:v>3.2257764509786444</c:v>
                </c:pt>
                <c:pt idx="578">
                  <c:v>3.7160061508029125</c:v>
                </c:pt>
                <c:pt idx="579">
                  <c:v>3.0807816560072259</c:v>
                </c:pt>
                <c:pt idx="580">
                  <c:v>3.205948641231398</c:v>
                </c:pt>
                <c:pt idx="581">
                  <c:v>3.1927254120677198</c:v>
                </c:pt>
                <c:pt idx="582">
                  <c:v>3.0018827438011444</c:v>
                </c:pt>
                <c:pt idx="583">
                  <c:v>2.8320875776727958</c:v>
                </c:pt>
                <c:pt idx="584">
                  <c:v>3.3826936659084352</c:v>
                </c:pt>
                <c:pt idx="585">
                  <c:v>3.0584572802559746</c:v>
                </c:pt>
                <c:pt idx="586">
                  <c:v>2.6271267275654751</c:v>
                </c:pt>
                <c:pt idx="587">
                  <c:v>2.8726641240126853</c:v>
                </c:pt>
                <c:pt idx="588">
                  <c:v>2.4042253942822436</c:v>
                </c:pt>
                <c:pt idx="589">
                  <c:v>2.7760872690712475</c:v>
                </c:pt>
                <c:pt idx="590">
                  <c:v>3.0901256864012887</c:v>
                </c:pt>
                <c:pt idx="591">
                  <c:v>2.6864249372733098</c:v>
                </c:pt>
                <c:pt idx="592">
                  <c:v>2.8491128170189834</c:v>
                </c:pt>
                <c:pt idx="593">
                  <c:v>2.7981094804412572</c:v>
                </c:pt>
                <c:pt idx="594">
                  <c:v>3.0750990113069712</c:v>
                </c:pt>
                <c:pt idx="595">
                  <c:v>3.0112106981392417</c:v>
                </c:pt>
                <c:pt idx="596">
                  <c:v>2.8898924315481289</c:v>
                </c:pt>
                <c:pt idx="597">
                  <c:v>2.8059748956321253</c:v>
                </c:pt>
                <c:pt idx="598">
                  <c:v>3.1042981781102967</c:v>
                </c:pt>
                <c:pt idx="599">
                  <c:v>3.1515086620059352</c:v>
                </c:pt>
                <c:pt idx="600">
                  <c:v>2.6557681551653505</c:v>
                </c:pt>
                <c:pt idx="601">
                  <c:v>2.9428690566814977</c:v>
                </c:pt>
                <c:pt idx="602">
                  <c:v>2.8758092479094253</c:v>
                </c:pt>
                <c:pt idx="603">
                  <c:v>2.7664601906480586</c:v>
                </c:pt>
                <c:pt idx="604">
                  <c:v>3.2365435980559951</c:v>
                </c:pt>
                <c:pt idx="605">
                  <c:v>2.7604687326370487</c:v>
                </c:pt>
                <c:pt idx="606">
                  <c:v>3.0161900443100347</c:v>
                </c:pt>
                <c:pt idx="607">
                  <c:v>3.0092949673469493</c:v>
                </c:pt>
                <c:pt idx="608">
                  <c:v>2.8461024117519758</c:v>
                </c:pt>
                <c:pt idx="609">
                  <c:v>2.6426352870196981</c:v>
                </c:pt>
                <c:pt idx="610">
                  <c:v>2.7850611894991335</c:v>
                </c:pt>
                <c:pt idx="611">
                  <c:v>3.0593656909789684</c:v>
                </c:pt>
                <c:pt idx="612">
                  <c:v>2.3862233918643629</c:v>
                </c:pt>
                <c:pt idx="613">
                  <c:v>2.7487803436371281</c:v>
                </c:pt>
                <c:pt idx="614">
                  <c:v>2.9156198728794642</c:v>
                </c:pt>
                <c:pt idx="615">
                  <c:v>2.6399063432295398</c:v>
                </c:pt>
                <c:pt idx="616">
                  <c:v>2.7487596070527771</c:v>
                </c:pt>
                <c:pt idx="617">
                  <c:v>2.8417398321127902</c:v>
                </c:pt>
                <c:pt idx="618">
                  <c:v>2.6225312778131769</c:v>
                </c:pt>
                <c:pt idx="619">
                  <c:v>2.5326049498363536</c:v>
                </c:pt>
                <c:pt idx="620">
                  <c:v>2.5154466083853326</c:v>
                </c:pt>
                <c:pt idx="621">
                  <c:v>2.6417706272082233</c:v>
                </c:pt>
                <c:pt idx="622">
                  <c:v>2.7358625727762771</c:v>
                </c:pt>
                <c:pt idx="623">
                  <c:v>2.6026390286382521</c:v>
                </c:pt>
                <c:pt idx="624">
                  <c:v>2.5457460990727223</c:v>
                </c:pt>
                <c:pt idx="625">
                  <c:v>2.8452384973118705</c:v>
                </c:pt>
                <c:pt idx="626">
                  <c:v>2.3941778151050483</c:v>
                </c:pt>
                <c:pt idx="627">
                  <c:v>2.4347617755949007</c:v>
                </c:pt>
                <c:pt idx="628">
                  <c:v>2.8072387300387343</c:v>
                </c:pt>
                <c:pt idx="629">
                  <c:v>2.7133790993906799</c:v>
                </c:pt>
                <c:pt idx="630">
                  <c:v>2.9425271596728035</c:v>
                </c:pt>
                <c:pt idx="631">
                  <c:v>2.5455912950801962</c:v>
                </c:pt>
                <c:pt idx="632">
                  <c:v>2.7317729244472102</c:v>
                </c:pt>
                <c:pt idx="633">
                  <c:v>2.7131205448273792</c:v>
                </c:pt>
                <c:pt idx="634">
                  <c:v>2.5186470865547541</c:v>
                </c:pt>
                <c:pt idx="635">
                  <c:v>2.2543806054171993</c:v>
                </c:pt>
                <c:pt idx="636">
                  <c:v>2.6033656994203054</c:v>
                </c:pt>
                <c:pt idx="637">
                  <c:v>2.7933293180968088</c:v>
                </c:pt>
                <c:pt idx="638">
                  <c:v>2.8049218470125923</c:v>
                </c:pt>
                <c:pt idx="639">
                  <c:v>2.6757917282805046</c:v>
                </c:pt>
                <c:pt idx="640">
                  <c:v>2.8785214694558618</c:v>
                </c:pt>
                <c:pt idx="641">
                  <c:v>2.6814384017548685</c:v>
                </c:pt>
                <c:pt idx="642">
                  <c:v>2.1781090137272052</c:v>
                </c:pt>
                <c:pt idx="643">
                  <c:v>2.5438526316944214</c:v>
                </c:pt>
                <c:pt idx="644">
                  <c:v>2.4101967539932292</c:v>
                </c:pt>
                <c:pt idx="645">
                  <c:v>2.4816982838745276</c:v>
                </c:pt>
                <c:pt idx="646">
                  <c:v>2.4973576249053173</c:v>
                </c:pt>
                <c:pt idx="647">
                  <c:v>2.5406755374912864</c:v>
                </c:pt>
                <c:pt idx="648">
                  <c:v>2.0481966389000821</c:v>
                </c:pt>
                <c:pt idx="649">
                  <c:v>2.3236688639661076</c:v>
                </c:pt>
                <c:pt idx="650">
                  <c:v>2.4315836790209455</c:v>
                </c:pt>
                <c:pt idx="651">
                  <c:v>2.3085677350538387</c:v>
                </c:pt>
                <c:pt idx="652">
                  <c:v>2.4711045219599397</c:v>
                </c:pt>
                <c:pt idx="653">
                  <c:v>2.5215814414042592</c:v>
                </c:pt>
                <c:pt idx="654">
                  <c:v>2.3257905728967718</c:v>
                </c:pt>
                <c:pt idx="655">
                  <c:v>2.2244585559793246</c:v>
                </c:pt>
                <c:pt idx="656">
                  <c:v>2.5698388372932528</c:v>
                </c:pt>
                <c:pt idx="657">
                  <c:v>2.6633484664917075</c:v>
                </c:pt>
                <c:pt idx="658">
                  <c:v>2.2223943478181205</c:v>
                </c:pt>
                <c:pt idx="659">
                  <c:v>2.5738482226942199</c:v>
                </c:pt>
                <c:pt idx="660">
                  <c:v>2.3695244886077376</c:v>
                </c:pt>
                <c:pt idx="661">
                  <c:v>2.283905633970432</c:v>
                </c:pt>
                <c:pt idx="662">
                  <c:v>2.6341980712313799</c:v>
                </c:pt>
                <c:pt idx="663">
                  <c:v>2.403243292090032</c:v>
                </c:pt>
                <c:pt idx="664">
                  <c:v>2.5104644000300627</c:v>
                </c:pt>
                <c:pt idx="665">
                  <c:v>2.6923101991673937</c:v>
                </c:pt>
                <c:pt idx="666">
                  <c:v>2.4466844563808938</c:v>
                </c:pt>
                <c:pt idx="667">
                  <c:v>2.6795662520397134</c:v>
                </c:pt>
                <c:pt idx="668">
                  <c:v>2.5955249657472854</c:v>
                </c:pt>
                <c:pt idx="669">
                  <c:v>2.1537829159769624</c:v>
                </c:pt>
                <c:pt idx="670">
                  <c:v>2.2641166395647367</c:v>
                </c:pt>
                <c:pt idx="671">
                  <c:v>2.3658614859620934</c:v>
                </c:pt>
                <c:pt idx="672">
                  <c:v>2.4914120157889528</c:v>
                </c:pt>
                <c:pt idx="673">
                  <c:v>2.5128794915793375</c:v>
                </c:pt>
                <c:pt idx="674">
                  <c:v>2.4035110306436516</c:v>
                </c:pt>
                <c:pt idx="675">
                  <c:v>2.6716343791460253</c:v>
                </c:pt>
                <c:pt idx="676">
                  <c:v>2.2787497756368942</c:v>
                </c:pt>
                <c:pt idx="677">
                  <c:v>2.4970869483236009</c:v>
                </c:pt>
                <c:pt idx="678">
                  <c:v>2.2637279592599651</c:v>
                </c:pt>
                <c:pt idx="679">
                  <c:v>2.1379888799999258</c:v>
                </c:pt>
                <c:pt idx="680">
                  <c:v>2.3165102181771564</c:v>
                </c:pt>
                <c:pt idx="681">
                  <c:v>2.0903567129964258</c:v>
                </c:pt>
                <c:pt idx="682">
                  <c:v>2.4737894768453925</c:v>
                </c:pt>
                <c:pt idx="683">
                  <c:v>2.1503336954235825</c:v>
                </c:pt>
                <c:pt idx="684">
                  <c:v>2.5637223601118144</c:v>
                </c:pt>
                <c:pt idx="685">
                  <c:v>2.4500795663302459</c:v>
                </c:pt>
                <c:pt idx="686">
                  <c:v>2.3988250998094429</c:v>
                </c:pt>
                <c:pt idx="687">
                  <c:v>2.2320890503281006</c:v>
                </c:pt>
                <c:pt idx="688">
                  <c:v>2.268000772851777</c:v>
                </c:pt>
                <c:pt idx="689">
                  <c:v>2.3096575991287716</c:v>
                </c:pt>
                <c:pt idx="690">
                  <c:v>2.5670358386597818</c:v>
                </c:pt>
                <c:pt idx="691">
                  <c:v>2.2189661284149844</c:v>
                </c:pt>
                <c:pt idx="692">
                  <c:v>2.2500582749380365</c:v>
                </c:pt>
                <c:pt idx="693">
                  <c:v>2.5318748450114152</c:v>
                </c:pt>
                <c:pt idx="694">
                  <c:v>2.6843387599177908</c:v>
                </c:pt>
                <c:pt idx="695">
                  <c:v>2.3089995035481716</c:v>
                </c:pt>
                <c:pt idx="696">
                  <c:v>2.4894739136137467</c:v>
                </c:pt>
                <c:pt idx="697">
                  <c:v>2.6884268571090018</c:v>
                </c:pt>
                <c:pt idx="698">
                  <c:v>2.2929707571421369</c:v>
                </c:pt>
                <c:pt idx="699">
                  <c:v>2.1248531382870759</c:v>
                </c:pt>
                <c:pt idx="700">
                  <c:v>2.5139477588248216</c:v>
                </c:pt>
                <c:pt idx="701">
                  <c:v>2.567424365671787</c:v>
                </c:pt>
                <c:pt idx="702">
                  <c:v>2.0726739213806633</c:v>
                </c:pt>
                <c:pt idx="703">
                  <c:v>2.2308768596758579</c:v>
                </c:pt>
                <c:pt idx="704">
                  <c:v>2.2176257631381646</c:v>
                </c:pt>
                <c:pt idx="705">
                  <c:v>2.4086556102547383</c:v>
                </c:pt>
                <c:pt idx="706">
                  <c:v>2.3337680913791963</c:v>
                </c:pt>
                <c:pt idx="707">
                  <c:v>2.1787322053373201</c:v>
                </c:pt>
                <c:pt idx="708">
                  <c:v>2.2654742776927379</c:v>
                </c:pt>
                <c:pt idx="709">
                  <c:v>2.2024226767915009</c:v>
                </c:pt>
                <c:pt idx="710">
                  <c:v>2.5314966030572061</c:v>
                </c:pt>
                <c:pt idx="711">
                  <c:v>2.3546832187762265</c:v>
                </c:pt>
                <c:pt idx="712">
                  <c:v>2.2959783632533859</c:v>
                </c:pt>
                <c:pt idx="713">
                  <c:v>2.2708633896750738</c:v>
                </c:pt>
                <c:pt idx="714">
                  <c:v>2.2576318423586357</c:v>
                </c:pt>
                <c:pt idx="715">
                  <c:v>2.4549252258589651</c:v>
                </c:pt>
                <c:pt idx="716">
                  <c:v>2.6520704036133655</c:v>
                </c:pt>
                <c:pt idx="717">
                  <c:v>2.6441404426140891</c:v>
                </c:pt>
                <c:pt idx="718">
                  <c:v>2.3317046263962724</c:v>
                </c:pt>
                <c:pt idx="719">
                  <c:v>2.277911990756345</c:v>
                </c:pt>
                <c:pt idx="720">
                  <c:v>2.2622376904088797</c:v>
                </c:pt>
                <c:pt idx="721">
                  <c:v>2.152359598521024</c:v>
                </c:pt>
                <c:pt idx="722">
                  <c:v>2.204009030051671</c:v>
                </c:pt>
                <c:pt idx="723">
                  <c:v>2.4664977350335917</c:v>
                </c:pt>
                <c:pt idx="724">
                  <c:v>2.243977370086347</c:v>
                </c:pt>
                <c:pt idx="725">
                  <c:v>2.2057481807195423</c:v>
                </c:pt>
                <c:pt idx="726">
                  <c:v>2.1995476107687919</c:v>
                </c:pt>
                <c:pt idx="727">
                  <c:v>2.3633435416341251</c:v>
                </c:pt>
                <c:pt idx="728">
                  <c:v>2.1864730805537937</c:v>
                </c:pt>
                <c:pt idx="729">
                  <c:v>2.3042284275277631</c:v>
                </c:pt>
                <c:pt idx="730">
                  <c:v>2.2511831472550554</c:v>
                </c:pt>
                <c:pt idx="731">
                  <c:v>2.3272287713896822</c:v>
                </c:pt>
                <c:pt idx="732">
                  <c:v>2.2489211275046253</c:v>
                </c:pt>
                <c:pt idx="733">
                  <c:v>2.2995699070561861</c:v>
                </c:pt>
                <c:pt idx="734">
                  <c:v>2.3340042736807023</c:v>
                </c:pt>
                <c:pt idx="735">
                  <c:v>2.2617765348018439</c:v>
                </c:pt>
                <c:pt idx="736">
                  <c:v>2.4073027778379572</c:v>
                </c:pt>
                <c:pt idx="737">
                  <c:v>2.1222528098602198</c:v>
                </c:pt>
                <c:pt idx="738">
                  <c:v>2.314769018131924</c:v>
                </c:pt>
                <c:pt idx="739">
                  <c:v>2.2648265783541111</c:v>
                </c:pt>
                <c:pt idx="740">
                  <c:v>2.3238832011041177</c:v>
                </c:pt>
                <c:pt idx="741">
                  <c:v>2.1460161268970421</c:v>
                </c:pt>
                <c:pt idx="742">
                  <c:v>2.2410563222555471</c:v>
                </c:pt>
                <c:pt idx="743">
                  <c:v>1.9590755583711312</c:v>
                </c:pt>
                <c:pt idx="744">
                  <c:v>2.0942589149135573</c:v>
                </c:pt>
                <c:pt idx="745">
                  <c:v>2.4244179276285549</c:v>
                </c:pt>
                <c:pt idx="746">
                  <c:v>2.7194962030638101</c:v>
                </c:pt>
                <c:pt idx="747">
                  <c:v>1.8366652295871686</c:v>
                </c:pt>
                <c:pt idx="748">
                  <c:v>2.3253094999042192</c:v>
                </c:pt>
                <c:pt idx="749">
                  <c:v>2.3595568177635542</c:v>
                </c:pt>
                <c:pt idx="750">
                  <c:v>2.2752352938054612</c:v>
                </c:pt>
                <c:pt idx="751">
                  <c:v>1.9325704939930513</c:v>
                </c:pt>
                <c:pt idx="752">
                  <c:v>2.2497561987077201</c:v>
                </c:pt>
                <c:pt idx="753">
                  <c:v>2.4509009094170113</c:v>
                </c:pt>
                <c:pt idx="754">
                  <c:v>2.1043086704398277</c:v>
                </c:pt>
                <c:pt idx="755">
                  <c:v>1.952862763515153</c:v>
                </c:pt>
                <c:pt idx="756">
                  <c:v>2.1366310452120656</c:v>
                </c:pt>
                <c:pt idx="757">
                  <c:v>2.3780535984464763</c:v>
                </c:pt>
                <c:pt idx="758">
                  <c:v>2.1724734618269101</c:v>
                </c:pt>
                <c:pt idx="759">
                  <c:v>2.2700767136593853</c:v>
                </c:pt>
                <c:pt idx="760">
                  <c:v>2.1358142816790489</c:v>
                </c:pt>
                <c:pt idx="761">
                  <c:v>2.4511332785219317</c:v>
                </c:pt>
                <c:pt idx="762">
                  <c:v>2.1736269385589964</c:v>
                </c:pt>
                <c:pt idx="763">
                  <c:v>2.3792861516557524</c:v>
                </c:pt>
                <c:pt idx="764">
                  <c:v>2.2429149494700749</c:v>
                </c:pt>
                <c:pt idx="765">
                  <c:v>2.1640981346590742</c:v>
                </c:pt>
                <c:pt idx="766">
                  <c:v>2.2617345675480633</c:v>
                </c:pt>
                <c:pt idx="767">
                  <c:v>2.1698098256652423</c:v>
                </c:pt>
                <c:pt idx="768">
                  <c:v>2.0663370550171107</c:v>
                </c:pt>
                <c:pt idx="769">
                  <c:v>2.3657478837230208</c:v>
                </c:pt>
                <c:pt idx="770">
                  <c:v>1.9239734811590916</c:v>
                </c:pt>
                <c:pt idx="771">
                  <c:v>2.1865799527735224</c:v>
                </c:pt>
                <c:pt idx="772">
                  <c:v>2.1511393168244761</c:v>
                </c:pt>
                <c:pt idx="773">
                  <c:v>2.3473470985934486</c:v>
                </c:pt>
                <c:pt idx="774">
                  <c:v>2.2306460049796617</c:v>
                </c:pt>
                <c:pt idx="775">
                  <c:v>2.1504481445670698</c:v>
                </c:pt>
                <c:pt idx="776">
                  <c:v>2.416545709399863</c:v>
                </c:pt>
                <c:pt idx="777">
                  <c:v>2.2765045156144459</c:v>
                </c:pt>
                <c:pt idx="778">
                  <c:v>2.0094190961790597</c:v>
                </c:pt>
                <c:pt idx="779">
                  <c:v>2.34786592158639</c:v>
                </c:pt>
                <c:pt idx="780">
                  <c:v>2.028114226375167</c:v>
                </c:pt>
                <c:pt idx="781">
                  <c:v>2.2076088844282702</c:v>
                </c:pt>
                <c:pt idx="782">
                  <c:v>2.2148407022703966</c:v>
                </c:pt>
                <c:pt idx="783">
                  <c:v>2.2730857495948591</c:v>
                </c:pt>
                <c:pt idx="784">
                  <c:v>2.2043933061882375</c:v>
                </c:pt>
                <c:pt idx="785">
                  <c:v>2.0504838622835395</c:v>
                </c:pt>
                <c:pt idx="786">
                  <c:v>2.1742988318237138</c:v>
                </c:pt>
                <c:pt idx="787">
                  <c:v>2.2626777677516507</c:v>
                </c:pt>
                <c:pt idx="788">
                  <c:v>2.013216482968891</c:v>
                </c:pt>
                <c:pt idx="789">
                  <c:v>2.1909381250578801</c:v>
                </c:pt>
                <c:pt idx="790">
                  <c:v>2.1687197517639016</c:v>
                </c:pt>
                <c:pt idx="791">
                  <c:v>2.2618933091615778</c:v>
                </c:pt>
                <c:pt idx="792">
                  <c:v>2.1715430287116617</c:v>
                </c:pt>
                <c:pt idx="793">
                  <c:v>2.1340692534747721</c:v>
                </c:pt>
                <c:pt idx="794">
                  <c:v>2.1464361240931185</c:v>
                </c:pt>
                <c:pt idx="795">
                  <c:v>1.9771820133303615</c:v>
                </c:pt>
                <c:pt idx="796">
                  <c:v>2.0488031170695651</c:v>
                </c:pt>
                <c:pt idx="797">
                  <c:v>2.1500233259519881</c:v>
                </c:pt>
                <c:pt idx="798">
                  <c:v>2.001655808526785</c:v>
                </c:pt>
                <c:pt idx="799">
                  <c:v>2.0497006450222521</c:v>
                </c:pt>
                <c:pt idx="800">
                  <c:v>2.2800779108036031</c:v>
                </c:pt>
                <c:pt idx="801">
                  <c:v>2.202097376185725</c:v>
                </c:pt>
                <c:pt idx="802">
                  <c:v>2.2232838144638425</c:v>
                </c:pt>
                <c:pt idx="803">
                  <c:v>2.0256239690846618</c:v>
                </c:pt>
                <c:pt idx="804">
                  <c:v>2.2517337139764266</c:v>
                </c:pt>
                <c:pt idx="805">
                  <c:v>2.0461822164916725</c:v>
                </c:pt>
                <c:pt idx="806">
                  <c:v>2.0523239611800759</c:v>
                </c:pt>
                <c:pt idx="807">
                  <c:v>2.0909104952105797</c:v>
                </c:pt>
                <c:pt idx="808">
                  <c:v>2.2355134930987566</c:v>
                </c:pt>
                <c:pt idx="809">
                  <c:v>2.1833230964639028</c:v>
                </c:pt>
                <c:pt idx="810">
                  <c:v>2.0066341937731744</c:v>
                </c:pt>
                <c:pt idx="811">
                  <c:v>2.1094057539042064</c:v>
                </c:pt>
                <c:pt idx="812">
                  <c:v>2.0749738270213292</c:v>
                </c:pt>
                <c:pt idx="813">
                  <c:v>1.9266497238647944</c:v>
                </c:pt>
                <c:pt idx="814">
                  <c:v>1.9252355506804162</c:v>
                </c:pt>
                <c:pt idx="815">
                  <c:v>1.9570740126522248</c:v>
                </c:pt>
                <c:pt idx="816">
                  <c:v>2.0733469857063658</c:v>
                </c:pt>
                <c:pt idx="817">
                  <c:v>1.9616952086216124</c:v>
                </c:pt>
                <c:pt idx="818">
                  <c:v>2.0844549078425492</c:v>
                </c:pt>
                <c:pt idx="819">
                  <c:v>2.2126246276111359</c:v>
                </c:pt>
                <c:pt idx="820">
                  <c:v>2.0885288201359531</c:v>
                </c:pt>
                <c:pt idx="821">
                  <c:v>1.9406454266123139</c:v>
                </c:pt>
                <c:pt idx="822">
                  <c:v>2.0297077715653269</c:v>
                </c:pt>
                <c:pt idx="823">
                  <c:v>1.9317886933052988</c:v>
                </c:pt>
                <c:pt idx="824">
                  <c:v>2.1736597692710382</c:v>
                </c:pt>
                <c:pt idx="825">
                  <c:v>2.1393204387545222</c:v>
                </c:pt>
                <c:pt idx="826">
                  <c:v>2.1535788128780227</c:v>
                </c:pt>
                <c:pt idx="827">
                  <c:v>1.8243238327070663</c:v>
                </c:pt>
                <c:pt idx="828">
                  <c:v>2.0352781078074118</c:v>
                </c:pt>
                <c:pt idx="829">
                  <c:v>2.1346475390825463</c:v>
                </c:pt>
                <c:pt idx="830">
                  <c:v>2.0050983267433953</c:v>
                </c:pt>
                <c:pt idx="831">
                  <c:v>2.01206533510102</c:v>
                </c:pt>
                <c:pt idx="832">
                  <c:v>2.0607800677225625</c:v>
                </c:pt>
                <c:pt idx="833">
                  <c:v>2.0224093918099335</c:v>
                </c:pt>
                <c:pt idx="834">
                  <c:v>2.2878300852660569</c:v>
                </c:pt>
                <c:pt idx="835">
                  <c:v>2.2272557748533712</c:v>
                </c:pt>
                <c:pt idx="836">
                  <c:v>2.3455833169256062</c:v>
                </c:pt>
                <c:pt idx="837">
                  <c:v>2.0911955257234096</c:v>
                </c:pt>
                <c:pt idx="838">
                  <c:v>2.1252306963918546</c:v>
                </c:pt>
                <c:pt idx="839">
                  <c:v>2.0819554018186883</c:v>
                </c:pt>
                <c:pt idx="840">
                  <c:v>2.1317928831953181</c:v>
                </c:pt>
                <c:pt idx="841">
                  <c:v>2.1731301832551981</c:v>
                </c:pt>
                <c:pt idx="842">
                  <c:v>2.1454680788040901</c:v>
                </c:pt>
                <c:pt idx="843">
                  <c:v>2.086519610056718</c:v>
                </c:pt>
                <c:pt idx="844">
                  <c:v>2.172452983345055</c:v>
                </c:pt>
                <c:pt idx="845">
                  <c:v>1.9056926043366182</c:v>
                </c:pt>
                <c:pt idx="846">
                  <c:v>1.9458891417830868</c:v>
                </c:pt>
                <c:pt idx="847">
                  <c:v>1.971284902021379</c:v>
                </c:pt>
                <c:pt idx="848">
                  <c:v>2.0879619266608009</c:v>
                </c:pt>
                <c:pt idx="849">
                  <c:v>2.1160162184450302</c:v>
                </c:pt>
                <c:pt idx="850">
                  <c:v>2.0074268749233815</c:v>
                </c:pt>
                <c:pt idx="851">
                  <c:v>1.994027753122811</c:v>
                </c:pt>
                <c:pt idx="852">
                  <c:v>2.0802186277483505</c:v>
                </c:pt>
                <c:pt idx="853">
                  <c:v>2.0546537178328381</c:v>
                </c:pt>
                <c:pt idx="854">
                  <c:v>2.0103424246182819</c:v>
                </c:pt>
                <c:pt idx="855">
                  <c:v>2.1410277286761992</c:v>
                </c:pt>
                <c:pt idx="856">
                  <c:v>2.1439785776383808</c:v>
                </c:pt>
                <c:pt idx="857">
                  <c:v>1.9441159244217465</c:v>
                </c:pt>
                <c:pt idx="858">
                  <c:v>2.1715497580417411</c:v>
                </c:pt>
                <c:pt idx="859">
                  <c:v>1.8830900904815191</c:v>
                </c:pt>
                <c:pt idx="860">
                  <c:v>2.1037522823624806</c:v>
                </c:pt>
                <c:pt idx="861">
                  <c:v>2.1343528971956354</c:v>
                </c:pt>
                <c:pt idx="862">
                  <c:v>2.0506539826013559</c:v>
                </c:pt>
                <c:pt idx="863">
                  <c:v>2.0023612968314648</c:v>
                </c:pt>
                <c:pt idx="864">
                  <c:v>2.312895966983636</c:v>
                </c:pt>
                <c:pt idx="865">
                  <c:v>2.1689482183456708</c:v>
                </c:pt>
                <c:pt idx="866">
                  <c:v>2.0425909892674641</c:v>
                </c:pt>
                <c:pt idx="867">
                  <c:v>2.2547427216083391</c:v>
                </c:pt>
                <c:pt idx="868">
                  <c:v>2.2213111417452387</c:v>
                </c:pt>
                <c:pt idx="869">
                  <c:v>2.0532124112630452</c:v>
                </c:pt>
                <c:pt idx="870">
                  <c:v>2.290707269138442</c:v>
                </c:pt>
                <c:pt idx="871">
                  <c:v>2.1328807203096729</c:v>
                </c:pt>
                <c:pt idx="872">
                  <c:v>2.1841335859110047</c:v>
                </c:pt>
                <c:pt idx="873">
                  <c:v>2.0010816733561683</c:v>
                </c:pt>
                <c:pt idx="874">
                  <c:v>1.9155511770216813</c:v>
                </c:pt>
                <c:pt idx="875">
                  <c:v>2.0785745369339135</c:v>
                </c:pt>
                <c:pt idx="876">
                  <c:v>1.8601008018533427</c:v>
                </c:pt>
                <c:pt idx="877">
                  <c:v>1.9942773405592698</c:v>
                </c:pt>
                <c:pt idx="878">
                  <c:v>1.8464063997395415</c:v>
                </c:pt>
                <c:pt idx="879">
                  <c:v>2.0382261806836932</c:v>
                </c:pt>
                <c:pt idx="880">
                  <c:v>2.0646308743662956</c:v>
                </c:pt>
                <c:pt idx="881">
                  <c:v>2.0042800480819332</c:v>
                </c:pt>
                <c:pt idx="882">
                  <c:v>2.177268021359712</c:v>
                </c:pt>
                <c:pt idx="883">
                  <c:v>2.2808006482496919</c:v>
                </c:pt>
                <c:pt idx="884">
                  <c:v>2.0554166462496957</c:v>
                </c:pt>
                <c:pt idx="885">
                  <c:v>2.2144791196541407</c:v>
                </c:pt>
                <c:pt idx="886">
                  <c:v>2.2849808402239682</c:v>
                </c:pt>
                <c:pt idx="887">
                  <c:v>1.9223993915473518</c:v>
                </c:pt>
                <c:pt idx="888">
                  <c:v>2.0948065312226114</c:v>
                </c:pt>
                <c:pt idx="889">
                  <c:v>2.0554329676426515</c:v>
                </c:pt>
                <c:pt idx="890">
                  <c:v>1.8947070543205857</c:v>
                </c:pt>
                <c:pt idx="891">
                  <c:v>1.9349810679439923</c:v>
                </c:pt>
                <c:pt idx="892">
                  <c:v>1.9542925763701842</c:v>
                </c:pt>
                <c:pt idx="893">
                  <c:v>2.0682997285452602</c:v>
                </c:pt>
                <c:pt idx="894">
                  <c:v>1.9057936742864923</c:v>
                </c:pt>
                <c:pt idx="895">
                  <c:v>2.1434101622467812</c:v>
                </c:pt>
                <c:pt idx="896">
                  <c:v>2.1393974700844485</c:v>
                </c:pt>
                <c:pt idx="897">
                  <c:v>1.9742124164008692</c:v>
                </c:pt>
                <c:pt idx="898">
                  <c:v>2.0802461755486208</c:v>
                </c:pt>
                <c:pt idx="899">
                  <c:v>2.2426886663897578</c:v>
                </c:pt>
                <c:pt idx="900">
                  <c:v>2.0399676249140595</c:v>
                </c:pt>
                <c:pt idx="901">
                  <c:v>2.0507580573627147</c:v>
                </c:pt>
                <c:pt idx="902">
                  <c:v>1.903693636931252</c:v>
                </c:pt>
                <c:pt idx="903">
                  <c:v>2.1551617659317732</c:v>
                </c:pt>
                <c:pt idx="904">
                  <c:v>2.0595528116134156</c:v>
                </c:pt>
                <c:pt idx="905">
                  <c:v>1.9583148142429909</c:v>
                </c:pt>
                <c:pt idx="906">
                  <c:v>2.0765846359468978</c:v>
                </c:pt>
                <c:pt idx="907">
                  <c:v>1.7647324224386323</c:v>
                </c:pt>
                <c:pt idx="908">
                  <c:v>2.0165659840892833</c:v>
                </c:pt>
                <c:pt idx="909">
                  <c:v>2.0054405797193602</c:v>
                </c:pt>
                <c:pt idx="910">
                  <c:v>1.977243766804853</c:v>
                </c:pt>
                <c:pt idx="911">
                  <c:v>2.0654322994389465</c:v>
                </c:pt>
                <c:pt idx="912">
                  <c:v>1.9851784231467349</c:v>
                </c:pt>
                <c:pt idx="913">
                  <c:v>1.8811099208555002</c:v>
                </c:pt>
                <c:pt idx="914">
                  <c:v>2.0727442361171478</c:v>
                </c:pt>
                <c:pt idx="915">
                  <c:v>2.0215829350776797</c:v>
                </c:pt>
                <c:pt idx="916">
                  <c:v>2.0119125582973121</c:v>
                </c:pt>
                <c:pt idx="917">
                  <c:v>1.8936398723185903</c:v>
                </c:pt>
                <c:pt idx="918">
                  <c:v>2.0845494428447719</c:v>
                </c:pt>
                <c:pt idx="919">
                  <c:v>1.9584913610384633</c:v>
                </c:pt>
                <c:pt idx="920">
                  <c:v>1.8204731583305505</c:v>
                </c:pt>
                <c:pt idx="921">
                  <c:v>1.9877634749221056</c:v>
                </c:pt>
                <c:pt idx="922">
                  <c:v>1.9946002989740081</c:v>
                </c:pt>
                <c:pt idx="923">
                  <c:v>2.009889854864809</c:v>
                </c:pt>
                <c:pt idx="924">
                  <c:v>1.888807478629567</c:v>
                </c:pt>
                <c:pt idx="925">
                  <c:v>1.8085210113388792</c:v>
                </c:pt>
                <c:pt idx="926">
                  <c:v>2.0174369973616137</c:v>
                </c:pt>
                <c:pt idx="927">
                  <c:v>1.8803271217590032</c:v>
                </c:pt>
                <c:pt idx="928">
                  <c:v>1.8035685425729266</c:v>
                </c:pt>
                <c:pt idx="929">
                  <c:v>2.0119301523224755</c:v>
                </c:pt>
                <c:pt idx="930">
                  <c:v>1.9590298144546412</c:v>
                </c:pt>
                <c:pt idx="931">
                  <c:v>1.9727363107383635</c:v>
                </c:pt>
                <c:pt idx="932">
                  <c:v>1.882896948518102</c:v>
                </c:pt>
                <c:pt idx="933">
                  <c:v>2.0323901656702006</c:v>
                </c:pt>
                <c:pt idx="934">
                  <c:v>1.9781613657149237</c:v>
                </c:pt>
                <c:pt idx="935">
                  <c:v>2.0234976832975402</c:v>
                </c:pt>
                <c:pt idx="936">
                  <c:v>1.9880115367439353</c:v>
                </c:pt>
                <c:pt idx="937">
                  <c:v>2.1375818576600847</c:v>
                </c:pt>
                <c:pt idx="938">
                  <c:v>1.8616050148414225</c:v>
                </c:pt>
                <c:pt idx="939">
                  <c:v>1.8418857813944502</c:v>
                </c:pt>
                <c:pt idx="940">
                  <c:v>2.0951505703619668</c:v>
                </c:pt>
                <c:pt idx="941">
                  <c:v>1.9906561205219697</c:v>
                </c:pt>
                <c:pt idx="942">
                  <c:v>1.9119151917785733</c:v>
                </c:pt>
                <c:pt idx="943">
                  <c:v>1.9999400787655408</c:v>
                </c:pt>
                <c:pt idx="944">
                  <c:v>1.8944033656230403</c:v>
                </c:pt>
                <c:pt idx="945">
                  <c:v>1.9383690802427793</c:v>
                </c:pt>
                <c:pt idx="946">
                  <c:v>2.1928572547149541</c:v>
                </c:pt>
                <c:pt idx="947">
                  <c:v>1.9940745453876296</c:v>
                </c:pt>
                <c:pt idx="948">
                  <c:v>2.0565703098585781</c:v>
                </c:pt>
                <c:pt idx="949">
                  <c:v>1.9245835940718949</c:v>
                </c:pt>
                <c:pt idx="950">
                  <c:v>1.9995080266225069</c:v>
                </c:pt>
                <c:pt idx="951">
                  <c:v>1.8133601786275415</c:v>
                </c:pt>
                <c:pt idx="952">
                  <c:v>1.9643107730174825</c:v>
                </c:pt>
                <c:pt idx="953">
                  <c:v>1.8096573674802394</c:v>
                </c:pt>
                <c:pt idx="954">
                  <c:v>2.1435314665137084</c:v>
                </c:pt>
                <c:pt idx="955">
                  <c:v>2.0477195543337485</c:v>
                </c:pt>
                <c:pt idx="956">
                  <c:v>1.7883571201378277</c:v>
                </c:pt>
                <c:pt idx="957">
                  <c:v>1.8794821880921941</c:v>
                </c:pt>
                <c:pt idx="958">
                  <c:v>1.9291707876895856</c:v>
                </c:pt>
                <c:pt idx="959">
                  <c:v>1.9102982851480126</c:v>
                </c:pt>
                <c:pt idx="960">
                  <c:v>2.1647764417335806</c:v>
                </c:pt>
                <c:pt idx="961">
                  <c:v>1.9264143482430045</c:v>
                </c:pt>
                <c:pt idx="962">
                  <c:v>1.8442290694057573</c:v>
                </c:pt>
                <c:pt idx="963">
                  <c:v>2.0860523693875992</c:v>
                </c:pt>
                <c:pt idx="964">
                  <c:v>1.9306364491136603</c:v>
                </c:pt>
                <c:pt idx="965">
                  <c:v>1.9797969139529985</c:v>
                </c:pt>
                <c:pt idx="966">
                  <c:v>1.8827781379252864</c:v>
                </c:pt>
                <c:pt idx="967">
                  <c:v>2.0768311676958922</c:v>
                </c:pt>
                <c:pt idx="968">
                  <c:v>2.1913159052862925</c:v>
                </c:pt>
                <c:pt idx="969">
                  <c:v>2.0159899796901044</c:v>
                </c:pt>
                <c:pt idx="970">
                  <c:v>2.0810966734625409</c:v>
                </c:pt>
                <c:pt idx="971">
                  <c:v>1.91936666233984</c:v>
                </c:pt>
                <c:pt idx="972">
                  <c:v>2.0445338171215006</c:v>
                </c:pt>
                <c:pt idx="973">
                  <c:v>1.8375814394082672</c:v>
                </c:pt>
                <c:pt idx="974">
                  <c:v>2.2159558039411178</c:v>
                </c:pt>
                <c:pt idx="975">
                  <c:v>1.9818661562531745</c:v>
                </c:pt>
                <c:pt idx="976">
                  <c:v>2.0715180592282656</c:v>
                </c:pt>
                <c:pt idx="977">
                  <c:v>1.7301109875762386</c:v>
                </c:pt>
                <c:pt idx="978">
                  <c:v>2.0605464928300585</c:v>
                </c:pt>
                <c:pt idx="979">
                  <c:v>2.1363907624017102</c:v>
                </c:pt>
                <c:pt idx="980">
                  <c:v>1.8167271310999082</c:v>
                </c:pt>
                <c:pt idx="981">
                  <c:v>2.0233084201140152</c:v>
                </c:pt>
                <c:pt idx="982">
                  <c:v>1.9245940157057271</c:v>
                </c:pt>
                <c:pt idx="983">
                  <c:v>1.9501225526845247</c:v>
                </c:pt>
                <c:pt idx="984">
                  <c:v>1.9847123628572252</c:v>
                </c:pt>
                <c:pt idx="985">
                  <c:v>2.0472334066041511</c:v>
                </c:pt>
                <c:pt idx="986">
                  <c:v>2.0915754873186447</c:v>
                </c:pt>
                <c:pt idx="987">
                  <c:v>1.9492339334402398</c:v>
                </c:pt>
                <c:pt idx="988">
                  <c:v>1.7873006127048343</c:v>
                </c:pt>
                <c:pt idx="989">
                  <c:v>1.7970256037580219</c:v>
                </c:pt>
                <c:pt idx="990">
                  <c:v>2.0359565090862266</c:v>
                </c:pt>
                <c:pt idx="991">
                  <c:v>1.8914339501155668</c:v>
                </c:pt>
                <c:pt idx="992">
                  <c:v>1.9892196889907374</c:v>
                </c:pt>
                <c:pt idx="993">
                  <c:v>1.8606734316572338</c:v>
                </c:pt>
                <c:pt idx="994">
                  <c:v>1.9751313660647518</c:v>
                </c:pt>
                <c:pt idx="995">
                  <c:v>1.9240092560881314</c:v>
                </c:pt>
                <c:pt idx="996">
                  <c:v>1.8786127136100175</c:v>
                </c:pt>
                <c:pt idx="997">
                  <c:v>1.8430570191143549</c:v>
                </c:pt>
                <c:pt idx="998">
                  <c:v>1.8728558109607398</c:v>
                </c:pt>
                <c:pt idx="999">
                  <c:v>1.8835421160994972</c:v>
                </c:pt>
                <c:pt idx="1000">
                  <c:v>1.8241985110025003</c:v>
                </c:pt>
                <c:pt idx="1001">
                  <c:v>1.8746273065455248</c:v>
                </c:pt>
                <c:pt idx="1002">
                  <c:v>1.871573889304744</c:v>
                </c:pt>
                <c:pt idx="1003">
                  <c:v>1.8191523981898972</c:v>
                </c:pt>
                <c:pt idx="1004">
                  <c:v>1.9899751242977137</c:v>
                </c:pt>
                <c:pt idx="1005">
                  <c:v>1.871836543116671</c:v>
                </c:pt>
                <c:pt idx="1006">
                  <c:v>1.9971544569105508</c:v>
                </c:pt>
                <c:pt idx="1007">
                  <c:v>1.7832643671143587</c:v>
                </c:pt>
                <c:pt idx="1008">
                  <c:v>1.8528277740179344</c:v>
                </c:pt>
                <c:pt idx="1009">
                  <c:v>2.0272898665433767</c:v>
                </c:pt>
                <c:pt idx="1010">
                  <c:v>1.8882305647258393</c:v>
                </c:pt>
                <c:pt idx="1011">
                  <c:v>1.8661593468913964</c:v>
                </c:pt>
                <c:pt idx="1012">
                  <c:v>1.9471404803090833</c:v>
                </c:pt>
                <c:pt idx="1013">
                  <c:v>1.9780074961478908</c:v>
                </c:pt>
                <c:pt idx="1014">
                  <c:v>1.853747049567777</c:v>
                </c:pt>
                <c:pt idx="1015">
                  <c:v>2.0753309461130751</c:v>
                </c:pt>
                <c:pt idx="1016">
                  <c:v>1.9271874710731074</c:v>
                </c:pt>
                <c:pt idx="1017">
                  <c:v>1.8786063020192434</c:v>
                </c:pt>
                <c:pt idx="1018">
                  <c:v>2.0224385854376621</c:v>
                </c:pt>
                <c:pt idx="1019">
                  <c:v>2.0691739065242141</c:v>
                </c:pt>
                <c:pt idx="1020">
                  <c:v>2.1217619867415936</c:v>
                </c:pt>
                <c:pt idx="1021">
                  <c:v>1.7043752109343129</c:v>
                </c:pt>
                <c:pt idx="1022">
                  <c:v>2.0213583169314542</c:v>
                </c:pt>
                <c:pt idx="1023">
                  <c:v>1.8602318534571776</c:v>
                </c:pt>
                <c:pt idx="1024">
                  <c:v>1.6916172225463251</c:v>
                </c:pt>
                <c:pt idx="1025">
                  <c:v>1.9936424936864761</c:v>
                </c:pt>
                <c:pt idx="1026">
                  <c:v>1.996438294995752</c:v>
                </c:pt>
                <c:pt idx="1027">
                  <c:v>1.9764091596727591</c:v>
                </c:pt>
                <c:pt idx="1028">
                  <c:v>1.8986101141548379</c:v>
                </c:pt>
                <c:pt idx="1029">
                  <c:v>1.9412716173139226</c:v>
                </c:pt>
                <c:pt idx="1030">
                  <c:v>1.762923981562184</c:v>
                </c:pt>
                <c:pt idx="1031">
                  <c:v>1.9293792031105221</c:v>
                </c:pt>
                <c:pt idx="1032">
                  <c:v>1.8192107413258556</c:v>
                </c:pt>
                <c:pt idx="1033">
                  <c:v>1.8916055044910629</c:v>
                </c:pt>
                <c:pt idx="1034">
                  <c:v>1.9193252499384654</c:v>
                </c:pt>
                <c:pt idx="1035">
                  <c:v>1.8763184072841832</c:v>
                </c:pt>
                <c:pt idx="1036">
                  <c:v>2.0204453298498684</c:v>
                </c:pt>
                <c:pt idx="1037">
                  <c:v>1.9401063358593513</c:v>
                </c:pt>
                <c:pt idx="1038">
                  <c:v>1.9011410676519627</c:v>
                </c:pt>
                <c:pt idx="1039">
                  <c:v>1.7874927510362841</c:v>
                </c:pt>
                <c:pt idx="1040">
                  <c:v>2.1374438957631079</c:v>
                </c:pt>
                <c:pt idx="1041">
                  <c:v>1.8844997013030667</c:v>
                </c:pt>
                <c:pt idx="1042">
                  <c:v>1.8759217988673653</c:v>
                </c:pt>
                <c:pt idx="1043">
                  <c:v>1.9335893416608434</c:v>
                </c:pt>
                <c:pt idx="1044">
                  <c:v>1.9720659867791821</c:v>
                </c:pt>
                <c:pt idx="1045">
                  <c:v>1.7026476657532996</c:v>
                </c:pt>
                <c:pt idx="1046">
                  <c:v>1.9704187491456875</c:v>
                </c:pt>
                <c:pt idx="1047">
                  <c:v>2.0496236242530466</c:v>
                </c:pt>
                <c:pt idx="1048">
                  <c:v>2.0016316632894369</c:v>
                </c:pt>
                <c:pt idx="1049">
                  <c:v>1.991081871028928</c:v>
                </c:pt>
                <c:pt idx="1050">
                  <c:v>1.8273634241350629</c:v>
                </c:pt>
                <c:pt idx="1051">
                  <c:v>1.8402409481876876</c:v>
                </c:pt>
                <c:pt idx="1052">
                  <c:v>1.9096899902475428</c:v>
                </c:pt>
                <c:pt idx="1053">
                  <c:v>1.734437187984867</c:v>
                </c:pt>
                <c:pt idx="1054">
                  <c:v>1.8207979486235906</c:v>
                </c:pt>
                <c:pt idx="1055">
                  <c:v>1.9032891629526392</c:v>
                </c:pt>
                <c:pt idx="1056">
                  <c:v>2.053506345016046</c:v>
                </c:pt>
                <c:pt idx="1057">
                  <c:v>1.9847500373664202</c:v>
                </c:pt>
                <c:pt idx="1058">
                  <c:v>1.8655357941546866</c:v>
                </c:pt>
                <c:pt idx="1059">
                  <c:v>1.9188875183500955</c:v>
                </c:pt>
                <c:pt idx="1060">
                  <c:v>1.7871578282321372</c:v>
                </c:pt>
                <c:pt idx="1061">
                  <c:v>2.1026878739462105</c:v>
                </c:pt>
                <c:pt idx="1062">
                  <c:v>1.8602466107315387</c:v>
                </c:pt>
                <c:pt idx="1063">
                  <c:v>1.8583506074680398</c:v>
                </c:pt>
                <c:pt idx="1064">
                  <c:v>1.8663442205713543</c:v>
                </c:pt>
                <c:pt idx="1065">
                  <c:v>1.9127629263397439</c:v>
                </c:pt>
                <c:pt idx="1066">
                  <c:v>1.8823673238773684</c:v>
                </c:pt>
                <c:pt idx="1067">
                  <c:v>1.9236377730672931</c:v>
                </c:pt>
                <c:pt idx="1068">
                  <c:v>1.8892125976122571</c:v>
                </c:pt>
                <c:pt idx="1069">
                  <c:v>1.7938192867277893</c:v>
                </c:pt>
                <c:pt idx="1070">
                  <c:v>1.9366710687813926</c:v>
                </c:pt>
                <c:pt idx="1071">
                  <c:v>1.647314588782532</c:v>
                </c:pt>
                <c:pt idx="1072">
                  <c:v>2.1193176466651074</c:v>
                </c:pt>
                <c:pt idx="1073">
                  <c:v>1.9058170763827456</c:v>
                </c:pt>
                <c:pt idx="1074">
                  <c:v>1.842720485159923</c:v>
                </c:pt>
                <c:pt idx="1075">
                  <c:v>1.8427314287882182</c:v>
                </c:pt>
                <c:pt idx="1076">
                  <c:v>2.0645119288540008</c:v>
                </c:pt>
                <c:pt idx="1077">
                  <c:v>1.9481933991306595</c:v>
                </c:pt>
                <c:pt idx="1078">
                  <c:v>1.9665169636751552</c:v>
                </c:pt>
                <c:pt idx="1079">
                  <c:v>1.9336439953036997</c:v>
                </c:pt>
                <c:pt idx="1080">
                  <c:v>2.1416961960620133</c:v>
                </c:pt>
                <c:pt idx="1081">
                  <c:v>1.8980237868913883</c:v>
                </c:pt>
                <c:pt idx="1082">
                  <c:v>1.9481677806645021</c:v>
                </c:pt>
                <c:pt idx="1083">
                  <c:v>2.0507751157802012</c:v>
                </c:pt>
                <c:pt idx="1084">
                  <c:v>1.9412173217363022</c:v>
                </c:pt>
                <c:pt idx="1085">
                  <c:v>1.980040077000333</c:v>
                </c:pt>
                <c:pt idx="1086">
                  <c:v>1.7854453272405508</c:v>
                </c:pt>
                <c:pt idx="1087">
                  <c:v>1.9172873518704727</c:v>
                </c:pt>
                <c:pt idx="1088">
                  <c:v>2.0395952147332919</c:v>
                </c:pt>
                <c:pt idx="1089">
                  <c:v>1.9435607081082718</c:v>
                </c:pt>
                <c:pt idx="1090">
                  <c:v>1.9579793135373289</c:v>
                </c:pt>
                <c:pt idx="1091">
                  <c:v>2.0871160450212978</c:v>
                </c:pt>
                <c:pt idx="1092">
                  <c:v>1.8610754402505101</c:v>
                </c:pt>
                <c:pt idx="1093">
                  <c:v>1.8811486496145717</c:v>
                </c:pt>
                <c:pt idx="1094">
                  <c:v>2.0059156587348266</c:v>
                </c:pt>
                <c:pt idx="1095">
                  <c:v>1.9343829298181596</c:v>
                </c:pt>
                <c:pt idx="1096">
                  <c:v>1.950111411774814</c:v>
                </c:pt>
                <c:pt idx="1097">
                  <c:v>1.7993691704797661</c:v>
                </c:pt>
                <c:pt idx="1098">
                  <c:v>1.9573463563639182</c:v>
                </c:pt>
                <c:pt idx="1099">
                  <c:v>1.7499556367855043</c:v>
                </c:pt>
                <c:pt idx="1100">
                  <c:v>1.9419504196544866</c:v>
                </c:pt>
                <c:pt idx="1101">
                  <c:v>2.0977735303547451</c:v>
                </c:pt>
                <c:pt idx="1102">
                  <c:v>1.8317762396449431</c:v>
                </c:pt>
                <c:pt idx="1103">
                  <c:v>1.8978207219572301</c:v>
                </c:pt>
                <c:pt idx="1104">
                  <c:v>2.0092818193805759</c:v>
                </c:pt>
                <c:pt idx="1105">
                  <c:v>1.9777034240184832</c:v>
                </c:pt>
                <c:pt idx="1106">
                  <c:v>1.960222031490479</c:v>
                </c:pt>
                <c:pt idx="1107">
                  <c:v>1.8646341850574144</c:v>
                </c:pt>
                <c:pt idx="1108">
                  <c:v>1.972232325778714</c:v>
                </c:pt>
                <c:pt idx="1109">
                  <c:v>2.0816620065382274</c:v>
                </c:pt>
                <c:pt idx="1110">
                  <c:v>2.0630922854857894</c:v>
                </c:pt>
                <c:pt idx="1111">
                  <c:v>1.8845693821701535</c:v>
                </c:pt>
                <c:pt idx="1112">
                  <c:v>1.8630889961359747</c:v>
                </c:pt>
                <c:pt idx="1113">
                  <c:v>1.8000800286486434</c:v>
                </c:pt>
                <c:pt idx="1114">
                  <c:v>1.8323235031815441</c:v>
                </c:pt>
                <c:pt idx="1115">
                  <c:v>2.0001338808563354</c:v>
                </c:pt>
                <c:pt idx="1116">
                  <c:v>1.8590232130318614</c:v>
                </c:pt>
                <c:pt idx="1117">
                  <c:v>1.900328119307477</c:v>
                </c:pt>
                <c:pt idx="1118">
                  <c:v>1.8501969258329931</c:v>
                </c:pt>
                <c:pt idx="1119">
                  <c:v>2.0706273097664845</c:v>
                </c:pt>
                <c:pt idx="1120">
                  <c:v>1.9688028285225307</c:v>
                </c:pt>
                <c:pt idx="1121">
                  <c:v>2.0276054951338498</c:v>
                </c:pt>
                <c:pt idx="1122">
                  <c:v>1.8511166050866348</c:v>
                </c:pt>
                <c:pt idx="1123">
                  <c:v>2.0699838326581061</c:v>
                </c:pt>
                <c:pt idx="1124">
                  <c:v>2.0351283534949109</c:v>
                </c:pt>
                <c:pt idx="1125">
                  <c:v>1.9189446973406104</c:v>
                </c:pt>
                <c:pt idx="1126">
                  <c:v>1.8381657830560323</c:v>
                </c:pt>
                <c:pt idx="1127">
                  <c:v>1.9968831436103858</c:v>
                </c:pt>
                <c:pt idx="1128">
                  <c:v>1.9451331806697703</c:v>
                </c:pt>
                <c:pt idx="1129">
                  <c:v>1.8772410193713001</c:v>
                </c:pt>
                <c:pt idx="1130">
                  <c:v>1.8108751892666965</c:v>
                </c:pt>
                <c:pt idx="1131">
                  <c:v>1.9534949289296974</c:v>
                </c:pt>
                <c:pt idx="1132">
                  <c:v>1.8415282846996515</c:v>
                </c:pt>
                <c:pt idx="1133">
                  <c:v>1.861661493405975</c:v>
                </c:pt>
                <c:pt idx="1134">
                  <c:v>1.9689062671043271</c:v>
                </c:pt>
                <c:pt idx="1135">
                  <c:v>2.028192625449512</c:v>
                </c:pt>
                <c:pt idx="1136">
                  <c:v>1.9602992223574875</c:v>
                </c:pt>
                <c:pt idx="1137">
                  <c:v>2.0493121242300214</c:v>
                </c:pt>
                <c:pt idx="1138">
                  <c:v>1.8248280040999552</c:v>
                </c:pt>
                <c:pt idx="1139">
                  <c:v>2.1200629536963613</c:v>
                </c:pt>
                <c:pt idx="1140">
                  <c:v>1.8626794001856259</c:v>
                </c:pt>
                <c:pt idx="1141">
                  <c:v>1.8590145401118945</c:v>
                </c:pt>
                <c:pt idx="1142">
                  <c:v>1.869356680856155</c:v>
                </c:pt>
                <c:pt idx="1143">
                  <c:v>1.8514115988061137</c:v>
                </c:pt>
                <c:pt idx="1144">
                  <c:v>1.8708847970892086</c:v>
                </c:pt>
                <c:pt idx="1145">
                  <c:v>1.8910735339055904</c:v>
                </c:pt>
                <c:pt idx="1146">
                  <c:v>1.966430876764004</c:v>
                </c:pt>
                <c:pt idx="1147">
                  <c:v>2.0073576877044323</c:v>
                </c:pt>
                <c:pt idx="1148">
                  <c:v>1.9611373753220973</c:v>
                </c:pt>
                <c:pt idx="1149">
                  <c:v>1.9865123908783351</c:v>
                </c:pt>
                <c:pt idx="1150">
                  <c:v>1.9443047891484295</c:v>
                </c:pt>
                <c:pt idx="1151">
                  <c:v>1.8903102914940622</c:v>
                </c:pt>
                <c:pt idx="1152">
                  <c:v>2.0745141181360225</c:v>
                </c:pt>
                <c:pt idx="1153">
                  <c:v>1.8300093258779848</c:v>
                </c:pt>
                <c:pt idx="1154">
                  <c:v>1.8591043950699149</c:v>
                </c:pt>
                <c:pt idx="1155">
                  <c:v>1.971329454741108</c:v>
                </c:pt>
                <c:pt idx="1156">
                  <c:v>1.9553064765197317</c:v>
                </c:pt>
                <c:pt idx="1157">
                  <c:v>1.8357149178515495</c:v>
                </c:pt>
                <c:pt idx="1158">
                  <c:v>1.7917271960415042</c:v>
                </c:pt>
                <c:pt idx="1159">
                  <c:v>2.0078497401527926</c:v>
                </c:pt>
                <c:pt idx="1160">
                  <c:v>2.019882368311944</c:v>
                </c:pt>
                <c:pt idx="1161">
                  <c:v>1.8287567232778525</c:v>
                </c:pt>
                <c:pt idx="1162">
                  <c:v>1.9297621009910932</c:v>
                </c:pt>
                <c:pt idx="1163">
                  <c:v>1.900123675376906</c:v>
                </c:pt>
                <c:pt idx="1164">
                  <c:v>1.8161004425794198</c:v>
                </c:pt>
                <c:pt idx="1165">
                  <c:v>1.8430367069711273</c:v>
                </c:pt>
                <c:pt idx="1166">
                  <c:v>1.9453535060659164</c:v>
                </c:pt>
                <c:pt idx="1167">
                  <c:v>2.0970878637791577</c:v>
                </c:pt>
                <c:pt idx="1168">
                  <c:v>1.9029142440181335</c:v>
                </c:pt>
                <c:pt idx="1169">
                  <c:v>1.9894614432601732</c:v>
                </c:pt>
                <c:pt idx="1170">
                  <c:v>2.0085920837793831</c:v>
                </c:pt>
                <c:pt idx="1171">
                  <c:v>1.9877650482859395</c:v>
                </c:pt>
                <c:pt idx="1172">
                  <c:v>2.0307245026134018</c:v>
                </c:pt>
                <c:pt idx="1173">
                  <c:v>2.0646324119082848</c:v>
                </c:pt>
                <c:pt idx="1174">
                  <c:v>1.9172904660022578</c:v>
                </c:pt>
                <c:pt idx="1175">
                  <c:v>1.9127797249938419</c:v>
                </c:pt>
                <c:pt idx="1176">
                  <c:v>2.0037959158065197</c:v>
                </c:pt>
                <c:pt idx="1177">
                  <c:v>1.9271056095781482</c:v>
                </c:pt>
                <c:pt idx="1178">
                  <c:v>2.0403969649366389</c:v>
                </c:pt>
                <c:pt idx="1179">
                  <c:v>2.0977466778185319</c:v>
                </c:pt>
                <c:pt idx="1180">
                  <c:v>2.075930997281068</c:v>
                </c:pt>
                <c:pt idx="1181">
                  <c:v>2.0338279426144097</c:v>
                </c:pt>
                <c:pt idx="1182">
                  <c:v>1.8716120679490376</c:v>
                </c:pt>
                <c:pt idx="1183">
                  <c:v>2.0201831179988288</c:v>
                </c:pt>
                <c:pt idx="1184">
                  <c:v>1.9497314528836263</c:v>
                </c:pt>
                <c:pt idx="1185">
                  <c:v>1.9997666157195277</c:v>
                </c:pt>
                <c:pt idx="1186">
                  <c:v>2.1372897281126733</c:v>
                </c:pt>
                <c:pt idx="1187">
                  <c:v>2.1419450559539115</c:v>
                </c:pt>
                <c:pt idx="1188">
                  <c:v>2.046717624668474</c:v>
                </c:pt>
                <c:pt idx="1189">
                  <c:v>2.1231913871580312</c:v>
                </c:pt>
                <c:pt idx="1190">
                  <c:v>2.0502431629904008</c:v>
                </c:pt>
                <c:pt idx="1191">
                  <c:v>2.1867332725072952</c:v>
                </c:pt>
                <c:pt idx="1192">
                  <c:v>2.0249682805702367</c:v>
                </c:pt>
                <c:pt idx="1193">
                  <c:v>2.0271388339775003</c:v>
                </c:pt>
                <c:pt idx="1194">
                  <c:v>2.0079230734047524</c:v>
                </c:pt>
                <c:pt idx="1195">
                  <c:v>1.9956906679328172</c:v>
                </c:pt>
                <c:pt idx="1196">
                  <c:v>2.1163991373924618</c:v>
                </c:pt>
                <c:pt idx="1197">
                  <c:v>2.1604951876599898</c:v>
                </c:pt>
                <c:pt idx="1198">
                  <c:v>2.1959228543938538</c:v>
                </c:pt>
                <c:pt idx="1199">
                  <c:v>2.1129319503477939</c:v>
                </c:pt>
                <c:pt idx="1200">
                  <c:v>2.0868627370236723</c:v>
                </c:pt>
                <c:pt idx="1201">
                  <c:v>2.0537295606961279</c:v>
                </c:pt>
                <c:pt idx="1202">
                  <c:v>2.1192142326214309</c:v>
                </c:pt>
                <c:pt idx="1203">
                  <c:v>2.1497764002954685</c:v>
                </c:pt>
                <c:pt idx="1204">
                  <c:v>2.0504483795795667</c:v>
                </c:pt>
                <c:pt idx="1205">
                  <c:v>2.1382502294053278</c:v>
                </c:pt>
                <c:pt idx="1206">
                  <c:v>2.0444023417639405</c:v>
                </c:pt>
                <c:pt idx="1207">
                  <c:v>2.2274413628243934</c:v>
                </c:pt>
                <c:pt idx="1208">
                  <c:v>1.9306399944021504</c:v>
                </c:pt>
                <c:pt idx="1209">
                  <c:v>1.9121470323056085</c:v>
                </c:pt>
                <c:pt idx="1210">
                  <c:v>2.1893995076970167</c:v>
                </c:pt>
                <c:pt idx="1211">
                  <c:v>2.0552838569006089</c:v>
                </c:pt>
                <c:pt idx="1212">
                  <c:v>2.2037088927302295</c:v>
                </c:pt>
                <c:pt idx="1213">
                  <c:v>2.2438420513578006</c:v>
                </c:pt>
                <c:pt idx="1214">
                  <c:v>2.0687717701219013</c:v>
                </c:pt>
                <c:pt idx="1215">
                  <c:v>2.238256761153997</c:v>
                </c:pt>
                <c:pt idx="1216">
                  <c:v>2.0058287991338406</c:v>
                </c:pt>
                <c:pt idx="1217">
                  <c:v>2.0891621309121597</c:v>
                </c:pt>
                <c:pt idx="1218">
                  <c:v>2.2998631075176608</c:v>
                </c:pt>
                <c:pt idx="1219">
                  <c:v>2.3859848136664823</c:v>
                </c:pt>
                <c:pt idx="1220">
                  <c:v>2.1410831669400863</c:v>
                </c:pt>
                <c:pt idx="1221">
                  <c:v>2.083648472332245</c:v>
                </c:pt>
                <c:pt idx="1222">
                  <c:v>2.0118742948734019</c:v>
                </c:pt>
                <c:pt idx="1223">
                  <c:v>2.056432907095076</c:v>
                </c:pt>
                <c:pt idx="1224">
                  <c:v>2.0956720361807082</c:v>
                </c:pt>
                <c:pt idx="1225">
                  <c:v>2.1027765570911159</c:v>
                </c:pt>
                <c:pt idx="1226">
                  <c:v>2.1705809761067285</c:v>
                </c:pt>
                <c:pt idx="1227">
                  <c:v>2.0703900942997273</c:v>
                </c:pt>
                <c:pt idx="1228">
                  <c:v>2.2005999895894925</c:v>
                </c:pt>
                <c:pt idx="1229">
                  <c:v>2.1071513139156659</c:v>
                </c:pt>
                <c:pt idx="1230">
                  <c:v>2.1108753744027586</c:v>
                </c:pt>
                <c:pt idx="1231">
                  <c:v>1.9798883543921473</c:v>
                </c:pt>
                <c:pt idx="1232">
                  <c:v>2.1857092289884323</c:v>
                </c:pt>
                <c:pt idx="1233">
                  <c:v>2.1167398820085697</c:v>
                </c:pt>
                <c:pt idx="1234">
                  <c:v>2.0605781319168401</c:v>
                </c:pt>
                <c:pt idx="1235">
                  <c:v>2.2027182293648941</c:v>
                </c:pt>
                <c:pt idx="1236">
                  <c:v>2.0945052897500678</c:v>
                </c:pt>
                <c:pt idx="1237">
                  <c:v>2.1480621429693305</c:v>
                </c:pt>
                <c:pt idx="1238">
                  <c:v>1.9633134482878807</c:v>
                </c:pt>
                <c:pt idx="1239">
                  <c:v>2.2870564751701687</c:v>
                </c:pt>
                <c:pt idx="1240">
                  <c:v>2.0836927577650965</c:v>
                </c:pt>
                <c:pt idx="1241">
                  <c:v>2.1613977851013013</c:v>
                </c:pt>
                <c:pt idx="1242">
                  <c:v>2.1351227864952156</c:v>
                </c:pt>
                <c:pt idx="1243">
                  <c:v>2.2474862645530176</c:v>
                </c:pt>
                <c:pt idx="1244">
                  <c:v>2.1307308348487282</c:v>
                </c:pt>
                <c:pt idx="1245">
                  <c:v>2.0954284969004928</c:v>
                </c:pt>
                <c:pt idx="1246">
                  <c:v>2.2179603915946178</c:v>
                </c:pt>
                <c:pt idx="1247">
                  <c:v>2.2519944876301925</c:v>
                </c:pt>
                <c:pt idx="1248">
                  <c:v>2.0832935317088301</c:v>
                </c:pt>
                <c:pt idx="1249">
                  <c:v>2.1570739874369984</c:v>
                </c:pt>
                <c:pt idx="1250">
                  <c:v>2.0860380385226058</c:v>
                </c:pt>
                <c:pt idx="1251">
                  <c:v>2.2135587620462571</c:v>
                </c:pt>
                <c:pt idx="1252">
                  <c:v>2.0693024250226006</c:v>
                </c:pt>
                <c:pt idx="1253">
                  <c:v>2.2236922983400134</c:v>
                </c:pt>
                <c:pt idx="1254">
                  <c:v>2.3300462838861855</c:v>
                </c:pt>
                <c:pt idx="1255">
                  <c:v>2.4594579505517715</c:v>
                </c:pt>
                <c:pt idx="1256">
                  <c:v>2.3651318179851106</c:v>
                </c:pt>
                <c:pt idx="1257">
                  <c:v>2.3794508868781521</c:v>
                </c:pt>
                <c:pt idx="1258">
                  <c:v>2.2399838125963965</c:v>
                </c:pt>
                <c:pt idx="1259">
                  <c:v>2.3313035564265205</c:v>
                </c:pt>
                <c:pt idx="1260">
                  <c:v>2.0387956126680988</c:v>
                </c:pt>
                <c:pt idx="1261">
                  <c:v>2.2836839718310844</c:v>
                </c:pt>
                <c:pt idx="1262">
                  <c:v>2.09648014566138</c:v>
                </c:pt>
                <c:pt idx="1263">
                  <c:v>2.079328679377265</c:v>
                </c:pt>
                <c:pt idx="1264">
                  <c:v>2.1629070733587601</c:v>
                </c:pt>
                <c:pt idx="1265">
                  <c:v>1.9996760850525443</c:v>
                </c:pt>
                <c:pt idx="1266">
                  <c:v>2.2921597334085262</c:v>
                </c:pt>
                <c:pt idx="1267">
                  <c:v>2.2093203117049152</c:v>
                </c:pt>
                <c:pt idx="1268">
                  <c:v>2.299140532805187</c:v>
                </c:pt>
                <c:pt idx="1269">
                  <c:v>2.3121162975683389</c:v>
                </c:pt>
                <c:pt idx="1270">
                  <c:v>2.2026612071240468</c:v>
                </c:pt>
                <c:pt idx="1271">
                  <c:v>2.319694969813916</c:v>
                </c:pt>
                <c:pt idx="1272">
                  <c:v>2.4249395198435826</c:v>
                </c:pt>
                <c:pt idx="1273">
                  <c:v>2.2502090037074658</c:v>
                </c:pt>
                <c:pt idx="1274">
                  <c:v>2.2365513659464828</c:v>
                </c:pt>
                <c:pt idx="1275">
                  <c:v>2.1284592900910999</c:v>
                </c:pt>
                <c:pt idx="1276">
                  <c:v>2.1136113394941218</c:v>
                </c:pt>
                <c:pt idx="1277">
                  <c:v>2.217204394771306</c:v>
                </c:pt>
                <c:pt idx="1278">
                  <c:v>2.2514685495470137</c:v>
                </c:pt>
                <c:pt idx="1279">
                  <c:v>2.4155240997182563</c:v>
                </c:pt>
                <c:pt idx="1280">
                  <c:v>2.342161353323633</c:v>
                </c:pt>
                <c:pt idx="1281">
                  <c:v>2.194529450939898</c:v>
                </c:pt>
                <c:pt idx="1282">
                  <c:v>2.292214688991169</c:v>
                </c:pt>
                <c:pt idx="1283">
                  <c:v>2.3853414555541916</c:v>
                </c:pt>
                <c:pt idx="1284">
                  <c:v>2.2935262011688473</c:v>
                </c:pt>
                <c:pt idx="1285">
                  <c:v>2.1240655313070715</c:v>
                </c:pt>
                <c:pt idx="1286">
                  <c:v>2.1764854714934412</c:v>
                </c:pt>
                <c:pt idx="1287">
                  <c:v>2.1850219287308188</c:v>
                </c:pt>
                <c:pt idx="1288">
                  <c:v>2.1504209273143347</c:v>
                </c:pt>
                <c:pt idx="1289">
                  <c:v>2.1896058248588566</c:v>
                </c:pt>
                <c:pt idx="1290">
                  <c:v>2.3546649416041951</c:v>
                </c:pt>
                <c:pt idx="1291">
                  <c:v>2.3271720139303382</c:v>
                </c:pt>
                <c:pt idx="1292">
                  <c:v>2.380206485686958</c:v>
                </c:pt>
                <c:pt idx="1293">
                  <c:v>2.4198427924150869</c:v>
                </c:pt>
                <c:pt idx="1294">
                  <c:v>2.3157448687849036</c:v>
                </c:pt>
                <c:pt idx="1295">
                  <c:v>2.3219141698934851</c:v>
                </c:pt>
                <c:pt idx="1296">
                  <c:v>2.2460844310754933</c:v>
                </c:pt>
                <c:pt idx="1297">
                  <c:v>2.3364690096262852</c:v>
                </c:pt>
                <c:pt idx="1298">
                  <c:v>2.3582688074526037</c:v>
                </c:pt>
                <c:pt idx="1299">
                  <c:v>2.2794038882364784</c:v>
                </c:pt>
                <c:pt idx="1300">
                  <c:v>2.2692087843320676</c:v>
                </c:pt>
                <c:pt idx="1301">
                  <c:v>2.2713252203495422</c:v>
                </c:pt>
                <c:pt idx="1302">
                  <c:v>2.3234381796447878</c:v>
                </c:pt>
                <c:pt idx="1303">
                  <c:v>2.2197458059410655</c:v>
                </c:pt>
                <c:pt idx="1304">
                  <c:v>2.3342740149292385</c:v>
                </c:pt>
                <c:pt idx="1305">
                  <c:v>2.1803670913327089</c:v>
                </c:pt>
                <c:pt idx="1306">
                  <c:v>2.2177046617454139</c:v>
                </c:pt>
                <c:pt idx="1307">
                  <c:v>2.2709292720857559</c:v>
                </c:pt>
                <c:pt idx="1308">
                  <c:v>2.3798853210686306</c:v>
                </c:pt>
                <c:pt idx="1309">
                  <c:v>2.4293872740807627</c:v>
                </c:pt>
                <c:pt idx="1310">
                  <c:v>2.3676732706070527</c:v>
                </c:pt>
                <c:pt idx="1311">
                  <c:v>2.1866491511621646</c:v>
                </c:pt>
                <c:pt idx="1312">
                  <c:v>2.1101322564231375</c:v>
                </c:pt>
                <c:pt idx="1313">
                  <c:v>2.3960101734703598</c:v>
                </c:pt>
                <c:pt idx="1314">
                  <c:v>2.0927330585290527</c:v>
                </c:pt>
                <c:pt idx="1315">
                  <c:v>2.130514050675691</c:v>
                </c:pt>
                <c:pt idx="1316">
                  <c:v>2.3127057379497526</c:v>
                </c:pt>
                <c:pt idx="1317">
                  <c:v>2.2189832501956275</c:v>
                </c:pt>
                <c:pt idx="1318">
                  <c:v>2.4263594044555967</c:v>
                </c:pt>
                <c:pt idx="1319">
                  <c:v>2.2403698695490006</c:v>
                </c:pt>
                <c:pt idx="1320">
                  <c:v>2.2952664594214491</c:v>
                </c:pt>
                <c:pt idx="1321">
                  <c:v>2.3336896249603569</c:v>
                </c:pt>
                <c:pt idx="1322">
                  <c:v>2.3988735887987001</c:v>
                </c:pt>
                <c:pt idx="1323">
                  <c:v>2.3286363703689368</c:v>
                </c:pt>
                <c:pt idx="1324">
                  <c:v>2.3183981023908102</c:v>
                </c:pt>
                <c:pt idx="1325">
                  <c:v>2.2789257356857302</c:v>
                </c:pt>
                <c:pt idx="1326">
                  <c:v>2.1949951980938711</c:v>
                </c:pt>
                <c:pt idx="1327">
                  <c:v>2.0663868430262742</c:v>
                </c:pt>
                <c:pt idx="1328">
                  <c:v>2.0596462721010362</c:v>
                </c:pt>
                <c:pt idx="1329">
                  <c:v>2.134969074494244</c:v>
                </c:pt>
                <c:pt idx="1330">
                  <c:v>2.3036959022071222</c:v>
                </c:pt>
                <c:pt idx="1331">
                  <c:v>2.3341545908704413</c:v>
                </c:pt>
                <c:pt idx="1332">
                  <c:v>2.5010055640369715</c:v>
                </c:pt>
                <c:pt idx="1333">
                  <c:v>2.41770345012959</c:v>
                </c:pt>
                <c:pt idx="1334">
                  <c:v>2.3859721619251002</c:v>
                </c:pt>
                <c:pt idx="1335">
                  <c:v>2.5660833197441986</c:v>
                </c:pt>
                <c:pt idx="1336">
                  <c:v>2.3952382493222513</c:v>
                </c:pt>
                <c:pt idx="1337">
                  <c:v>2.2432477131119688</c:v>
                </c:pt>
                <c:pt idx="1338">
                  <c:v>2.3325797541370989</c:v>
                </c:pt>
                <c:pt idx="1339">
                  <c:v>2.2190169587441031</c:v>
                </c:pt>
                <c:pt idx="1340">
                  <c:v>2.3012555065890794</c:v>
                </c:pt>
                <c:pt idx="1341">
                  <c:v>2.1767632211845442</c:v>
                </c:pt>
                <c:pt idx="1342">
                  <c:v>2.1196366410822796</c:v>
                </c:pt>
                <c:pt idx="1343">
                  <c:v>2.3479680566690906</c:v>
                </c:pt>
                <c:pt idx="1344">
                  <c:v>2.513827571210268</c:v>
                </c:pt>
                <c:pt idx="1345">
                  <c:v>2.4103993450846843</c:v>
                </c:pt>
                <c:pt idx="1346">
                  <c:v>2.4746393073322004</c:v>
                </c:pt>
                <c:pt idx="1347">
                  <c:v>2.3227628887521647</c:v>
                </c:pt>
                <c:pt idx="1348">
                  <c:v>2.2787065136666769</c:v>
                </c:pt>
                <c:pt idx="1349">
                  <c:v>2.4583186360226916</c:v>
                </c:pt>
                <c:pt idx="1350">
                  <c:v>2.227298708280316</c:v>
                </c:pt>
                <c:pt idx="1351">
                  <c:v>2.2084095993995678</c:v>
                </c:pt>
                <c:pt idx="1352">
                  <c:v>2.353820340608463</c:v>
                </c:pt>
                <c:pt idx="1353">
                  <c:v>2.1952785174262166</c:v>
                </c:pt>
                <c:pt idx="1354">
                  <c:v>2.1503175519389588</c:v>
                </c:pt>
                <c:pt idx="1355">
                  <c:v>2.2054926106693391</c:v>
                </c:pt>
                <c:pt idx="1356">
                  <c:v>2.2904540232966952</c:v>
                </c:pt>
                <c:pt idx="1357">
                  <c:v>2.1465453426556449</c:v>
                </c:pt>
                <c:pt idx="1358">
                  <c:v>2.3381339992738801</c:v>
                </c:pt>
                <c:pt idx="1359">
                  <c:v>2.4492624967040708</c:v>
                </c:pt>
                <c:pt idx="1360">
                  <c:v>2.3305015385109478</c:v>
                </c:pt>
                <c:pt idx="1361">
                  <c:v>2.3763478615670572</c:v>
                </c:pt>
                <c:pt idx="1362">
                  <c:v>2.5743703482703362</c:v>
                </c:pt>
                <c:pt idx="1363">
                  <c:v>2.5324790379366675</c:v>
                </c:pt>
                <c:pt idx="1364">
                  <c:v>2.5480692166080097</c:v>
                </c:pt>
                <c:pt idx="1365">
                  <c:v>2.406155016750446</c:v>
                </c:pt>
                <c:pt idx="1366">
                  <c:v>2.4111037266639102</c:v>
                </c:pt>
                <c:pt idx="1367">
                  <c:v>2.2458509937902726</c:v>
                </c:pt>
                <c:pt idx="1368">
                  <c:v>2.064080042900978</c:v>
                </c:pt>
                <c:pt idx="1369">
                  <c:v>2.214467088896416</c:v>
                </c:pt>
                <c:pt idx="1370">
                  <c:v>2.2956765490335469</c:v>
                </c:pt>
                <c:pt idx="1371">
                  <c:v>2.1007977378624565</c:v>
                </c:pt>
                <c:pt idx="1372">
                  <c:v>2.3925724182286738</c:v>
                </c:pt>
                <c:pt idx="1373">
                  <c:v>2.4007992079834235</c:v>
                </c:pt>
                <c:pt idx="1374">
                  <c:v>2.4305828414561494</c:v>
                </c:pt>
                <c:pt idx="1375">
                  <c:v>2.543058136344301</c:v>
                </c:pt>
                <c:pt idx="1376">
                  <c:v>2.3703234273853453</c:v>
                </c:pt>
                <c:pt idx="1377">
                  <c:v>2.3362922337069238</c:v>
                </c:pt>
                <c:pt idx="1378">
                  <c:v>2.4321931218394703</c:v>
                </c:pt>
                <c:pt idx="1379">
                  <c:v>2.2965631168878788</c:v>
                </c:pt>
                <c:pt idx="1380">
                  <c:v>2.4074048149837588</c:v>
                </c:pt>
                <c:pt idx="1381">
                  <c:v>2.1899442838605276</c:v>
                </c:pt>
                <c:pt idx="1382">
                  <c:v>2.2582437002267772</c:v>
                </c:pt>
                <c:pt idx="1383">
                  <c:v>2.1171341720914234</c:v>
                </c:pt>
                <c:pt idx="1384">
                  <c:v>2.1488886348398988</c:v>
                </c:pt>
                <c:pt idx="1385">
                  <c:v>2.2523436434831527</c:v>
                </c:pt>
                <c:pt idx="1386">
                  <c:v>2.3237763005758922</c:v>
                </c:pt>
                <c:pt idx="1387">
                  <c:v>2.4162673805159987</c:v>
                </c:pt>
                <c:pt idx="1388">
                  <c:v>2.563481974154278</c:v>
                </c:pt>
                <c:pt idx="1389">
                  <c:v>2.3660090444917721</c:v>
                </c:pt>
                <c:pt idx="1390">
                  <c:v>2.4533459072763644</c:v>
                </c:pt>
                <c:pt idx="1391">
                  <c:v>2.3034625788015446</c:v>
                </c:pt>
                <c:pt idx="1392">
                  <c:v>2.5374427377164395</c:v>
                </c:pt>
                <c:pt idx="1393">
                  <c:v>2.3314449473546657</c:v>
                </c:pt>
                <c:pt idx="1394">
                  <c:v>2.4642529025202449</c:v>
                </c:pt>
                <c:pt idx="1395">
                  <c:v>2.2016412203288542</c:v>
                </c:pt>
                <c:pt idx="1396">
                  <c:v>2.3110116339289348</c:v>
                </c:pt>
                <c:pt idx="1397">
                  <c:v>2.3997448230446645</c:v>
                </c:pt>
                <c:pt idx="1398">
                  <c:v>2.1409917942416632</c:v>
                </c:pt>
                <c:pt idx="1399">
                  <c:v>2.1505505139745154</c:v>
                </c:pt>
                <c:pt idx="1400">
                  <c:v>2.1637923768550271</c:v>
                </c:pt>
                <c:pt idx="1401">
                  <c:v>2.4475204561805461</c:v>
                </c:pt>
                <c:pt idx="1402">
                  <c:v>2.508606810507588</c:v>
                </c:pt>
                <c:pt idx="1403">
                  <c:v>2.6425738054893304</c:v>
                </c:pt>
                <c:pt idx="1404">
                  <c:v>2.4322513834480071</c:v>
                </c:pt>
                <c:pt idx="1405">
                  <c:v>2.4513876252504585</c:v>
                </c:pt>
                <c:pt idx="1406">
                  <c:v>2.5202567983023223</c:v>
                </c:pt>
                <c:pt idx="1407">
                  <c:v>2.2735187864846211</c:v>
                </c:pt>
                <c:pt idx="1408">
                  <c:v>2.2990595846837283</c:v>
                </c:pt>
                <c:pt idx="1409">
                  <c:v>2.396715321250094</c:v>
                </c:pt>
                <c:pt idx="1410">
                  <c:v>2.1815330980427388</c:v>
                </c:pt>
                <c:pt idx="1411">
                  <c:v>2.3653395110839837</c:v>
                </c:pt>
                <c:pt idx="1412">
                  <c:v>2.311834297931775</c:v>
                </c:pt>
                <c:pt idx="1413">
                  <c:v>2.1890411930855098</c:v>
                </c:pt>
                <c:pt idx="1414">
                  <c:v>2.1876509411154648</c:v>
                </c:pt>
                <c:pt idx="1415">
                  <c:v>2.2570311556176526</c:v>
                </c:pt>
                <c:pt idx="1416">
                  <c:v>2.2938245442158549</c:v>
                </c:pt>
                <c:pt idx="1417">
                  <c:v>2.5647770922642503</c:v>
                </c:pt>
                <c:pt idx="1418">
                  <c:v>2.4924303589288384</c:v>
                </c:pt>
                <c:pt idx="1419">
                  <c:v>2.3552941697845347</c:v>
                </c:pt>
                <c:pt idx="1420">
                  <c:v>2.4525471290816099</c:v>
                </c:pt>
                <c:pt idx="1421">
                  <c:v>2.319032618761605</c:v>
                </c:pt>
                <c:pt idx="1422">
                  <c:v>2.3961689872366314</c:v>
                </c:pt>
                <c:pt idx="1423">
                  <c:v>2.265245882731207</c:v>
                </c:pt>
                <c:pt idx="1424">
                  <c:v>2.2062728115799968</c:v>
                </c:pt>
                <c:pt idx="1425">
                  <c:v>2.1861794744469716</c:v>
                </c:pt>
                <c:pt idx="1426">
                  <c:v>1.9668938170920254</c:v>
                </c:pt>
                <c:pt idx="1427">
                  <c:v>2.1967424308518475</c:v>
                </c:pt>
                <c:pt idx="1428">
                  <c:v>2.2360811661004796</c:v>
                </c:pt>
                <c:pt idx="1429">
                  <c:v>2.3794715704247302</c:v>
                </c:pt>
                <c:pt idx="1430">
                  <c:v>2.3795607023602932</c:v>
                </c:pt>
                <c:pt idx="1431">
                  <c:v>2.5451144578833214</c:v>
                </c:pt>
                <c:pt idx="1432">
                  <c:v>2.4223158235669846</c:v>
                </c:pt>
                <c:pt idx="1433">
                  <c:v>2.6013568453633571</c:v>
                </c:pt>
                <c:pt idx="1434">
                  <c:v>2.5098288614573572</c:v>
                </c:pt>
                <c:pt idx="1435">
                  <c:v>2.7252507279830018</c:v>
                </c:pt>
                <c:pt idx="1436">
                  <c:v>2.4535378674457116</c:v>
                </c:pt>
                <c:pt idx="1437">
                  <c:v>2.4814805182113653</c:v>
                </c:pt>
                <c:pt idx="1438">
                  <c:v>2.4322074307658705</c:v>
                </c:pt>
                <c:pt idx="1439">
                  <c:v>2.303729990865897</c:v>
                </c:pt>
                <c:pt idx="1440">
                  <c:v>2.2031038643705685</c:v>
                </c:pt>
                <c:pt idx="1441">
                  <c:v>2.0611612281611111</c:v>
                </c:pt>
                <c:pt idx="1442">
                  <c:v>2.2633563153682039</c:v>
                </c:pt>
                <c:pt idx="1443">
                  <c:v>2.1526875862564503</c:v>
                </c:pt>
                <c:pt idx="1444">
                  <c:v>2.2234088696640653</c:v>
                </c:pt>
                <c:pt idx="1445">
                  <c:v>2.1977846422366478</c:v>
                </c:pt>
                <c:pt idx="1446">
                  <c:v>2.1440227888590702</c:v>
                </c:pt>
                <c:pt idx="1447">
                  <c:v>2.3041362535379903</c:v>
                </c:pt>
                <c:pt idx="1448">
                  <c:v>2.463625015079983</c:v>
                </c:pt>
                <c:pt idx="1449">
                  <c:v>2.5083939153877579</c:v>
                </c:pt>
                <c:pt idx="1450">
                  <c:v>2.610677032650206</c:v>
                </c:pt>
                <c:pt idx="1451">
                  <c:v>2.5990697360758794</c:v>
                </c:pt>
                <c:pt idx="1452">
                  <c:v>2.5821705957867942</c:v>
                </c:pt>
                <c:pt idx="1453">
                  <c:v>2.3491162902455369</c:v>
                </c:pt>
                <c:pt idx="1454">
                  <c:v>2.3673689217746934</c:v>
                </c:pt>
                <c:pt idx="1455">
                  <c:v>2.1915803075583749</c:v>
                </c:pt>
                <c:pt idx="1456">
                  <c:v>2.0808279589689831</c:v>
                </c:pt>
                <c:pt idx="1457">
                  <c:v>2.0452425252610786</c:v>
                </c:pt>
                <c:pt idx="1458">
                  <c:v>2.1056619695740264</c:v>
                </c:pt>
                <c:pt idx="1459">
                  <c:v>2.0613233820475276</c:v>
                </c:pt>
                <c:pt idx="1460">
                  <c:v>2.3116990852359005</c:v>
                </c:pt>
                <c:pt idx="1461">
                  <c:v>2.2563874590685971</c:v>
                </c:pt>
                <c:pt idx="1462">
                  <c:v>2.5105995488200405</c:v>
                </c:pt>
                <c:pt idx="1463">
                  <c:v>2.1944112439996255</c:v>
                </c:pt>
                <c:pt idx="1464">
                  <c:v>2.2761489246239872</c:v>
                </c:pt>
                <c:pt idx="1465">
                  <c:v>2.3993715555986159</c:v>
                </c:pt>
                <c:pt idx="1466">
                  <c:v>2.4696381784023198</c:v>
                </c:pt>
                <c:pt idx="1467">
                  <c:v>2.4648356076098765</c:v>
                </c:pt>
                <c:pt idx="1468">
                  <c:v>2.2829087884759858</c:v>
                </c:pt>
                <c:pt idx="1469">
                  <c:v>2.1304915689367601</c:v>
                </c:pt>
                <c:pt idx="1470">
                  <c:v>2.2451898368938368</c:v>
                </c:pt>
                <c:pt idx="1471">
                  <c:v>2.314552697434483</c:v>
                </c:pt>
                <c:pt idx="1472">
                  <c:v>1.9911590311358298</c:v>
                </c:pt>
                <c:pt idx="1473">
                  <c:v>2.144831620866845</c:v>
                </c:pt>
                <c:pt idx="1474">
                  <c:v>2.0292864834581508</c:v>
                </c:pt>
                <c:pt idx="1475">
                  <c:v>2.1564568478427861</c:v>
                </c:pt>
                <c:pt idx="1476">
                  <c:v>2.2664344519917186</c:v>
                </c:pt>
                <c:pt idx="1477">
                  <c:v>2.2975247774586811</c:v>
                </c:pt>
                <c:pt idx="1478">
                  <c:v>2.2719374495248745</c:v>
                </c:pt>
                <c:pt idx="1479">
                  <c:v>2.597947790846987</c:v>
                </c:pt>
                <c:pt idx="1480">
                  <c:v>2.4320293668954363</c:v>
                </c:pt>
                <c:pt idx="1481">
                  <c:v>2.4227860847774347</c:v>
                </c:pt>
                <c:pt idx="1482">
                  <c:v>2.3832428484583952</c:v>
                </c:pt>
                <c:pt idx="1483">
                  <c:v>2.4447542072765773</c:v>
                </c:pt>
                <c:pt idx="1484">
                  <c:v>2.2404295060660133</c:v>
                </c:pt>
                <c:pt idx="1485">
                  <c:v>2.1720270994090791</c:v>
                </c:pt>
                <c:pt idx="1486">
                  <c:v>2.1599694807267098</c:v>
                </c:pt>
                <c:pt idx="1487">
                  <c:v>2.034475707287585</c:v>
                </c:pt>
                <c:pt idx="1488">
                  <c:v>2.0725906177946363</c:v>
                </c:pt>
                <c:pt idx="1489">
                  <c:v>1.9519122416190853</c:v>
                </c:pt>
                <c:pt idx="1490">
                  <c:v>2.113726058776813</c:v>
                </c:pt>
                <c:pt idx="1491">
                  <c:v>2.0477832380055974</c:v>
                </c:pt>
                <c:pt idx="1492">
                  <c:v>2.0851669308373659</c:v>
                </c:pt>
                <c:pt idx="1493">
                  <c:v>2.1670876213788333</c:v>
                </c:pt>
                <c:pt idx="1494">
                  <c:v>2.2924964061899895</c:v>
                </c:pt>
                <c:pt idx="1495">
                  <c:v>2.3503976701427685</c:v>
                </c:pt>
                <c:pt idx="1496">
                  <c:v>2.3300219822930268</c:v>
                </c:pt>
                <c:pt idx="1497">
                  <c:v>2.487948248688566</c:v>
                </c:pt>
                <c:pt idx="1498">
                  <c:v>2.2473832535041387</c:v>
                </c:pt>
                <c:pt idx="1499">
                  <c:v>2.3615316101519599</c:v>
                </c:pt>
                <c:pt idx="1500">
                  <c:v>2.1666933815271943</c:v>
                </c:pt>
                <c:pt idx="1501">
                  <c:v>2.1703153114146381</c:v>
                </c:pt>
                <c:pt idx="1502">
                  <c:v>2.1983135396219486</c:v>
                </c:pt>
                <c:pt idx="1503">
                  <c:v>2.155536125848184</c:v>
                </c:pt>
                <c:pt idx="1504">
                  <c:v>1.9440434806472391</c:v>
                </c:pt>
                <c:pt idx="1505">
                  <c:v>2.164641326906092</c:v>
                </c:pt>
                <c:pt idx="1506">
                  <c:v>2.0189929960756023</c:v>
                </c:pt>
                <c:pt idx="1507">
                  <c:v>2.0871446026667333</c:v>
                </c:pt>
                <c:pt idx="1508">
                  <c:v>2.0782394107687034</c:v>
                </c:pt>
                <c:pt idx="1509">
                  <c:v>2.1833194473472788</c:v>
                </c:pt>
                <c:pt idx="1510">
                  <c:v>2.0673145775462407</c:v>
                </c:pt>
                <c:pt idx="1511">
                  <c:v>2.2811347990039956</c:v>
                </c:pt>
                <c:pt idx="1512">
                  <c:v>2.340661675938291</c:v>
                </c:pt>
                <c:pt idx="1513">
                  <c:v>2.4304071107060565</c:v>
                </c:pt>
                <c:pt idx="1514">
                  <c:v>2.4384498572056827</c:v>
                </c:pt>
                <c:pt idx="1515">
                  <c:v>2.4664992021383343</c:v>
                </c:pt>
                <c:pt idx="1516">
                  <c:v>2.4945004213733286</c:v>
                </c:pt>
                <c:pt idx="1517">
                  <c:v>2.2725446461607222</c:v>
                </c:pt>
                <c:pt idx="1518">
                  <c:v>2.1840695670905301</c:v>
                </c:pt>
                <c:pt idx="1519">
                  <c:v>2.1501496376976967</c:v>
                </c:pt>
                <c:pt idx="1520">
                  <c:v>2.0799188272454945</c:v>
                </c:pt>
                <c:pt idx="1521">
                  <c:v>2.0316553426564488</c:v>
                </c:pt>
                <c:pt idx="1522">
                  <c:v>1.8887812109224604</c:v>
                </c:pt>
                <c:pt idx="1523">
                  <c:v>2.0508067405461063</c:v>
                </c:pt>
                <c:pt idx="1524">
                  <c:v>1.9156156908062343</c:v>
                </c:pt>
                <c:pt idx="1525">
                  <c:v>2.1892703911489813</c:v>
                </c:pt>
                <c:pt idx="1526">
                  <c:v>2.1986884360767975</c:v>
                </c:pt>
                <c:pt idx="1527">
                  <c:v>2.3387455461367019</c:v>
                </c:pt>
                <c:pt idx="1528">
                  <c:v>2.3699972627505188</c:v>
                </c:pt>
                <c:pt idx="1529">
                  <c:v>2.4361950734721431</c:v>
                </c:pt>
                <c:pt idx="1530">
                  <c:v>2.4097843041977569</c:v>
                </c:pt>
                <c:pt idx="1531">
                  <c:v>2.4474375828725816</c:v>
                </c:pt>
                <c:pt idx="1532">
                  <c:v>2.5694371369629234</c:v>
                </c:pt>
                <c:pt idx="1533">
                  <c:v>2.4644694070020288</c:v>
                </c:pt>
                <c:pt idx="1534">
                  <c:v>2.4721178978935257</c:v>
                </c:pt>
                <c:pt idx="1535">
                  <c:v>2.4109660387538603</c:v>
                </c:pt>
                <c:pt idx="1536">
                  <c:v>2.3728506750811209</c:v>
                </c:pt>
                <c:pt idx="1537">
                  <c:v>2.2413920302165917</c:v>
                </c:pt>
                <c:pt idx="1538">
                  <c:v>2.1852604990925473</c:v>
                </c:pt>
                <c:pt idx="1539">
                  <c:v>2.0506823547321305</c:v>
                </c:pt>
                <c:pt idx="1540">
                  <c:v>2.0602731001836729</c:v>
                </c:pt>
                <c:pt idx="1541">
                  <c:v>2.1996955918950563</c:v>
                </c:pt>
                <c:pt idx="1542">
                  <c:v>2.0811642846154648</c:v>
                </c:pt>
                <c:pt idx="1543">
                  <c:v>2.150310561419388</c:v>
                </c:pt>
                <c:pt idx="1544">
                  <c:v>2.2367479869929712</c:v>
                </c:pt>
                <c:pt idx="1545">
                  <c:v>2.436088564989153</c:v>
                </c:pt>
                <c:pt idx="1546">
                  <c:v>2.1736038874385497</c:v>
                </c:pt>
                <c:pt idx="1547">
                  <c:v>2.320292155269482</c:v>
                </c:pt>
                <c:pt idx="1548">
                  <c:v>2.3043184452016416</c:v>
                </c:pt>
                <c:pt idx="1549">
                  <c:v>2.358246762840396</c:v>
                </c:pt>
                <c:pt idx="1550">
                  <c:v>2.4937465726736225</c:v>
                </c:pt>
                <c:pt idx="1551">
                  <c:v>2.4099111104568713</c:v>
                </c:pt>
                <c:pt idx="1552">
                  <c:v>2.4567016634357066</c:v>
                </c:pt>
                <c:pt idx="1553">
                  <c:v>2.3251113602566722</c:v>
                </c:pt>
                <c:pt idx="1554">
                  <c:v>2.236394562042471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148928"/>
        <c:axId val="249150464"/>
      </c:scatterChart>
      <c:valAx>
        <c:axId val="249148928"/>
        <c:scaling>
          <c:orientation val="minMax"/>
          <c:max val="900"/>
          <c:min val="250"/>
        </c:scaling>
        <c:delete val="0"/>
        <c:axPos val="b"/>
        <c:numFmt formatCode="General" sourceLinked="1"/>
        <c:majorTickMark val="out"/>
        <c:minorTickMark val="none"/>
        <c:tickLblPos val="nextTo"/>
        <c:crossAx val="249150464"/>
        <c:crossesAt val="-10"/>
        <c:crossBetween val="midCat"/>
      </c:valAx>
      <c:valAx>
        <c:axId val="249150464"/>
        <c:scaling>
          <c:orientation val="minMax"/>
          <c:max val="40"/>
          <c:min val="-10"/>
        </c:scaling>
        <c:delete val="0"/>
        <c:axPos val="l"/>
        <c:majorGridlines>
          <c:spPr>
            <a:ln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crossAx val="249148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0</xdr:row>
      <xdr:rowOff>66675</xdr:rowOff>
    </xdr:from>
    <xdr:to>
      <xdr:col>11</xdr:col>
      <xdr:colOff>381000</xdr:colOff>
      <xdr:row>24</xdr:row>
      <xdr:rowOff>19050</xdr:rowOff>
    </xdr:to>
    <xdr:graphicFrame macro="">
      <xdr:nvGraphicFramePr>
        <xdr:cNvPr id="1031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171450</xdr:colOff>
      <xdr:row>24</xdr:row>
      <xdr:rowOff>57150</xdr:rowOff>
    </xdr:from>
    <xdr:to>
      <xdr:col>11</xdr:col>
      <xdr:colOff>371475</xdr:colOff>
      <xdr:row>48</xdr:row>
      <xdr:rowOff>47625</xdr:rowOff>
    </xdr:to>
    <xdr:graphicFrame macro="">
      <xdr:nvGraphicFramePr>
        <xdr:cNvPr id="1032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11</xdr:col>
      <xdr:colOff>209550</xdr:colOff>
      <xdr:row>73</xdr:row>
      <xdr:rowOff>0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161924</xdr:rowOff>
    </xdr:from>
    <xdr:to>
      <xdr:col>11</xdr:col>
      <xdr:colOff>466724</xdr:colOff>
      <xdr:row>101</xdr:row>
      <xdr:rowOff>161924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24</xdr:row>
      <xdr:rowOff>0</xdr:rowOff>
    </xdr:from>
    <xdr:to>
      <xdr:col>23</xdr:col>
      <xdr:colOff>200025</xdr:colOff>
      <xdr:row>47</xdr:row>
      <xdr:rowOff>152400</xdr:rowOff>
    </xdr:to>
    <xdr:graphicFrame macro="">
      <xdr:nvGraphicFramePr>
        <xdr:cNvPr id="7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104</xdr:row>
      <xdr:rowOff>0</xdr:rowOff>
    </xdr:from>
    <xdr:to>
      <xdr:col>11</xdr:col>
      <xdr:colOff>104774</xdr:colOff>
      <xdr:row>125</xdr:row>
      <xdr:rowOff>104775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74"/>
  <sheetViews>
    <sheetView tabSelected="1" workbookViewId="0">
      <selection activeCell="A3" sqref="A3"/>
    </sheetView>
  </sheetViews>
  <sheetFormatPr defaultRowHeight="12.75" x14ac:dyDescent="0.2"/>
  <sheetData>
    <row r="1" spans="1:16" x14ac:dyDescent="0.2">
      <c r="A1" t="s">
        <v>18</v>
      </c>
      <c r="C1" t="s">
        <v>0</v>
      </c>
      <c r="H1" t="s">
        <v>1</v>
      </c>
    </row>
    <row r="2" spans="1:16" x14ac:dyDescent="0.2">
      <c r="A2" s="18" t="s">
        <v>79</v>
      </c>
      <c r="C2" t="s">
        <v>19</v>
      </c>
      <c r="D2">
        <v>600</v>
      </c>
      <c r="E2" t="s">
        <v>10</v>
      </c>
      <c r="H2" t="s">
        <v>21</v>
      </c>
      <c r="I2">
        <v>6000</v>
      </c>
      <c r="K2" t="s">
        <v>10</v>
      </c>
    </row>
    <row r="3" spans="1:16" x14ac:dyDescent="0.2">
      <c r="C3" t="s">
        <v>20</v>
      </c>
      <c r="D3">
        <v>5000</v>
      </c>
      <c r="E3" t="s">
        <v>10</v>
      </c>
      <c r="O3" t="s">
        <v>74</v>
      </c>
      <c r="P3">
        <f>AVERAGE(P137:P456)</f>
        <v>10.410295767232089</v>
      </c>
    </row>
    <row r="5" spans="1:16" x14ac:dyDescent="0.2">
      <c r="A5" s="13"/>
      <c r="B5" s="13" t="s">
        <v>23</v>
      </c>
      <c r="C5" s="13"/>
      <c r="D5" s="13" t="s">
        <v>24</v>
      </c>
      <c r="E5" s="13"/>
      <c r="F5" s="13"/>
      <c r="G5" s="13"/>
      <c r="H5" s="13" t="s">
        <v>1</v>
      </c>
      <c r="I5" s="13"/>
      <c r="J5" s="13"/>
      <c r="M5" t="s">
        <v>64</v>
      </c>
    </row>
    <row r="6" spans="1:16" x14ac:dyDescent="0.2">
      <c r="A6" s="13" t="s">
        <v>22</v>
      </c>
      <c r="B6" s="13" t="s">
        <v>19</v>
      </c>
      <c r="C6" s="13" t="s">
        <v>20</v>
      </c>
      <c r="D6" s="13" t="s">
        <v>19</v>
      </c>
      <c r="E6" s="13" t="s">
        <v>20</v>
      </c>
      <c r="F6" s="13" t="s">
        <v>56</v>
      </c>
      <c r="G6" s="13"/>
      <c r="H6" s="13" t="s">
        <v>25</v>
      </c>
      <c r="I6" s="13" t="s">
        <v>26</v>
      </c>
      <c r="J6" s="13" t="s">
        <v>57</v>
      </c>
      <c r="L6" s="13" t="s">
        <v>22</v>
      </c>
      <c r="M6" s="13" t="s">
        <v>65</v>
      </c>
      <c r="O6" s="13" t="s">
        <v>72</v>
      </c>
      <c r="P6" s="13" t="s">
        <v>73</v>
      </c>
    </row>
    <row r="7" spans="1:16" x14ac:dyDescent="0.2">
      <c r="A7">
        <v>188.14</v>
      </c>
      <c r="B7">
        <v>2313.4699999999998</v>
      </c>
      <c r="C7">
        <v>2312.9</v>
      </c>
      <c r="D7">
        <v>2313.27</v>
      </c>
      <c r="E7">
        <v>2316.1999999999998</v>
      </c>
      <c r="F7">
        <v>2314.8000000000002</v>
      </c>
      <c r="H7">
        <v>2312.3000000000002</v>
      </c>
      <c r="I7">
        <v>2314.4</v>
      </c>
      <c r="J7">
        <v>2313.1</v>
      </c>
      <c r="L7">
        <f>A7</f>
        <v>188.14</v>
      </c>
      <c r="M7">
        <v>0</v>
      </c>
      <c r="O7">
        <v>0</v>
      </c>
      <c r="P7" t="e">
        <f>(M7-O7)/O7%</f>
        <v>#DIV/0!</v>
      </c>
    </row>
    <row r="8" spans="1:16" x14ac:dyDescent="0.2">
      <c r="A8">
        <v>188.62</v>
      </c>
      <c r="B8">
        <v>2225.8000000000002</v>
      </c>
      <c r="C8">
        <v>2226.6</v>
      </c>
      <c r="D8">
        <v>2228</v>
      </c>
      <c r="E8">
        <v>2228.6</v>
      </c>
      <c r="F8">
        <v>2228.8000000000002</v>
      </c>
      <c r="H8">
        <v>2227.3000000000002</v>
      </c>
      <c r="I8">
        <v>2225.8000000000002</v>
      </c>
      <c r="J8">
        <v>2228</v>
      </c>
      <c r="L8">
        <f t="shared" ref="L8:L71" si="0">A8</f>
        <v>188.62</v>
      </c>
      <c r="M8">
        <v>0</v>
      </c>
      <c r="O8">
        <v>0</v>
      </c>
      <c r="P8" t="e">
        <f t="shared" ref="P8:P71" si="1">(M8-O8)/O8%</f>
        <v>#DIV/0!</v>
      </c>
    </row>
    <row r="9" spans="1:16" x14ac:dyDescent="0.2">
      <c r="A9">
        <v>189.09</v>
      </c>
      <c r="B9">
        <v>2197.4699999999998</v>
      </c>
      <c r="C9">
        <v>2198.8000000000002</v>
      </c>
      <c r="D9">
        <v>2200.27</v>
      </c>
      <c r="E9">
        <v>2199</v>
      </c>
      <c r="F9">
        <v>2200.5</v>
      </c>
      <c r="H9">
        <v>2198.6</v>
      </c>
      <c r="I9">
        <v>2198.5</v>
      </c>
      <c r="J9">
        <v>2198</v>
      </c>
      <c r="L9">
        <f t="shared" si="0"/>
        <v>189.09</v>
      </c>
      <c r="M9">
        <v>0</v>
      </c>
      <c r="O9">
        <v>0</v>
      </c>
      <c r="P9" t="e">
        <f t="shared" si="1"/>
        <v>#DIV/0!</v>
      </c>
    </row>
    <row r="10" spans="1:16" x14ac:dyDescent="0.2">
      <c r="A10">
        <v>189.57</v>
      </c>
      <c r="B10">
        <v>2198.27</v>
      </c>
      <c r="C10">
        <v>2196.8000000000002</v>
      </c>
      <c r="D10">
        <v>2199.5300000000002</v>
      </c>
      <c r="E10">
        <v>2200.1</v>
      </c>
      <c r="F10">
        <v>2199.5</v>
      </c>
      <c r="H10">
        <v>2197.1</v>
      </c>
      <c r="I10">
        <v>2197</v>
      </c>
      <c r="J10">
        <v>2197.9</v>
      </c>
      <c r="L10">
        <f t="shared" si="0"/>
        <v>189.57</v>
      </c>
      <c r="M10">
        <v>0</v>
      </c>
      <c r="O10">
        <v>0</v>
      </c>
      <c r="P10" t="e">
        <f t="shared" si="1"/>
        <v>#DIV/0!</v>
      </c>
    </row>
    <row r="11" spans="1:16" x14ac:dyDescent="0.2">
      <c r="A11">
        <v>190.05</v>
      </c>
      <c r="B11">
        <v>3294.4</v>
      </c>
      <c r="C11">
        <v>10933</v>
      </c>
      <c r="D11">
        <v>3292.13</v>
      </c>
      <c r="E11">
        <v>11084.9</v>
      </c>
      <c r="F11">
        <v>11154.1</v>
      </c>
      <c r="H11">
        <v>12211.6</v>
      </c>
      <c r="I11">
        <v>12170.2</v>
      </c>
      <c r="J11">
        <v>12176</v>
      </c>
      <c r="L11">
        <f t="shared" si="0"/>
        <v>190.05</v>
      </c>
      <c r="M11">
        <v>0</v>
      </c>
      <c r="O11">
        <v>0</v>
      </c>
      <c r="P11" t="e">
        <f t="shared" si="1"/>
        <v>#DIV/0!</v>
      </c>
    </row>
    <row r="12" spans="1:16" x14ac:dyDescent="0.2">
      <c r="A12">
        <v>190.53</v>
      </c>
      <c r="B12">
        <v>3364.47</v>
      </c>
      <c r="C12">
        <v>11664.9</v>
      </c>
      <c r="D12">
        <v>3401.53</v>
      </c>
      <c r="E12">
        <v>12108.7</v>
      </c>
      <c r="F12">
        <v>12131.8</v>
      </c>
      <c r="H12">
        <v>12824.6</v>
      </c>
      <c r="I12">
        <v>12868.8</v>
      </c>
      <c r="J12">
        <v>12798.5</v>
      </c>
      <c r="L12">
        <f t="shared" si="0"/>
        <v>190.53</v>
      </c>
      <c r="M12">
        <v>0</v>
      </c>
      <c r="O12">
        <v>0</v>
      </c>
      <c r="P12" t="e">
        <f t="shared" si="1"/>
        <v>#DIV/0!</v>
      </c>
    </row>
    <row r="13" spans="1:16" x14ac:dyDescent="0.2">
      <c r="A13">
        <v>191.01</v>
      </c>
      <c r="B13">
        <v>3376.93</v>
      </c>
      <c r="C13">
        <v>11760.3</v>
      </c>
      <c r="D13">
        <v>3471.8</v>
      </c>
      <c r="E13">
        <v>12585.3</v>
      </c>
      <c r="F13">
        <v>12638.8</v>
      </c>
      <c r="H13">
        <v>12893.1</v>
      </c>
      <c r="I13">
        <v>12996.1</v>
      </c>
      <c r="J13">
        <v>12903.5</v>
      </c>
      <c r="L13">
        <f t="shared" si="0"/>
        <v>191.01</v>
      </c>
      <c r="M13">
        <v>0</v>
      </c>
      <c r="O13">
        <v>0</v>
      </c>
      <c r="P13" t="e">
        <f t="shared" si="1"/>
        <v>#DIV/0!</v>
      </c>
    </row>
    <row r="14" spans="1:16" x14ac:dyDescent="0.2">
      <c r="A14">
        <v>191.49</v>
      </c>
      <c r="B14">
        <v>3378.47</v>
      </c>
      <c r="C14">
        <v>11801.7</v>
      </c>
      <c r="D14">
        <v>3507.93</v>
      </c>
      <c r="E14">
        <v>12899.8</v>
      </c>
      <c r="F14">
        <v>12907.6</v>
      </c>
      <c r="H14">
        <v>12979.8</v>
      </c>
      <c r="I14">
        <v>13082.1</v>
      </c>
      <c r="J14">
        <v>12958</v>
      </c>
      <c r="L14">
        <f t="shared" si="0"/>
        <v>191.49</v>
      </c>
      <c r="M14">
        <v>0</v>
      </c>
      <c r="O14">
        <v>0</v>
      </c>
      <c r="P14" t="e">
        <f t="shared" si="1"/>
        <v>#DIV/0!</v>
      </c>
    </row>
    <row r="15" spans="1:16" x14ac:dyDescent="0.2">
      <c r="A15">
        <v>191.97</v>
      </c>
      <c r="B15">
        <v>3467.93</v>
      </c>
      <c r="C15">
        <v>12373.3</v>
      </c>
      <c r="D15">
        <v>3588.53</v>
      </c>
      <c r="E15">
        <v>13539</v>
      </c>
      <c r="F15">
        <v>13527.7</v>
      </c>
      <c r="H15">
        <v>13674.2</v>
      </c>
      <c r="I15">
        <v>13783.6</v>
      </c>
      <c r="J15">
        <v>13674.4</v>
      </c>
      <c r="L15">
        <f t="shared" si="0"/>
        <v>191.97</v>
      </c>
      <c r="M15">
        <v>0</v>
      </c>
      <c r="O15">
        <v>0</v>
      </c>
      <c r="P15" t="e">
        <f t="shared" si="1"/>
        <v>#DIV/0!</v>
      </c>
    </row>
    <row r="16" spans="1:16" x14ac:dyDescent="0.2">
      <c r="A16">
        <v>192.44</v>
      </c>
      <c r="B16">
        <v>3379.53</v>
      </c>
      <c r="C16">
        <v>11801.5</v>
      </c>
      <c r="D16">
        <v>3508.73</v>
      </c>
      <c r="E16">
        <v>12970.7</v>
      </c>
      <c r="F16">
        <v>12988.5</v>
      </c>
      <c r="H16">
        <v>12980.1</v>
      </c>
      <c r="I16">
        <v>13112.3</v>
      </c>
      <c r="J16">
        <v>13023.5</v>
      </c>
      <c r="L16">
        <f t="shared" si="0"/>
        <v>192.44</v>
      </c>
      <c r="M16">
        <v>0</v>
      </c>
      <c r="O16">
        <v>0</v>
      </c>
      <c r="P16" t="e">
        <f t="shared" si="1"/>
        <v>#DIV/0!</v>
      </c>
    </row>
    <row r="17" spans="1:16" x14ac:dyDescent="0.2">
      <c r="A17">
        <v>192.92</v>
      </c>
      <c r="B17">
        <v>3358.13</v>
      </c>
      <c r="C17">
        <v>11609.3</v>
      </c>
      <c r="D17">
        <v>3486.4</v>
      </c>
      <c r="E17">
        <v>12793.2</v>
      </c>
      <c r="F17">
        <v>12796.1</v>
      </c>
      <c r="H17">
        <v>12706.4</v>
      </c>
      <c r="I17">
        <v>12824.4</v>
      </c>
      <c r="J17">
        <v>12707.5</v>
      </c>
      <c r="L17">
        <f t="shared" si="0"/>
        <v>192.92</v>
      </c>
      <c r="M17">
        <v>0</v>
      </c>
      <c r="O17">
        <v>0</v>
      </c>
      <c r="P17" t="e">
        <f t="shared" si="1"/>
        <v>#DIV/0!</v>
      </c>
    </row>
    <row r="18" spans="1:16" x14ac:dyDescent="0.2">
      <c r="A18">
        <v>193.4</v>
      </c>
      <c r="B18">
        <v>3316.33</v>
      </c>
      <c r="C18">
        <v>11292.2</v>
      </c>
      <c r="D18">
        <v>3456.87</v>
      </c>
      <c r="E18">
        <v>12474.8</v>
      </c>
      <c r="F18">
        <v>12487.9</v>
      </c>
      <c r="H18">
        <v>12327.1</v>
      </c>
      <c r="I18">
        <v>12446.6</v>
      </c>
      <c r="J18">
        <v>12316.9</v>
      </c>
      <c r="L18">
        <f t="shared" si="0"/>
        <v>193.4</v>
      </c>
      <c r="M18">
        <v>0</v>
      </c>
      <c r="O18">
        <v>0</v>
      </c>
      <c r="P18" t="e">
        <f t="shared" si="1"/>
        <v>#DIV/0!</v>
      </c>
    </row>
    <row r="19" spans="1:16" x14ac:dyDescent="0.2">
      <c r="A19">
        <v>193.88</v>
      </c>
      <c r="B19">
        <v>3390.2</v>
      </c>
      <c r="C19">
        <v>11752.8</v>
      </c>
      <c r="D19">
        <v>3521.13</v>
      </c>
      <c r="E19">
        <v>12987.4</v>
      </c>
      <c r="F19">
        <v>13009.4</v>
      </c>
      <c r="H19">
        <v>12950.1</v>
      </c>
      <c r="I19">
        <v>13149.4</v>
      </c>
      <c r="J19">
        <v>12942.9</v>
      </c>
      <c r="L19">
        <f t="shared" si="0"/>
        <v>193.88</v>
      </c>
      <c r="M19">
        <v>0</v>
      </c>
      <c r="O19">
        <v>0</v>
      </c>
      <c r="P19" t="e">
        <f t="shared" si="1"/>
        <v>#DIV/0!</v>
      </c>
    </row>
    <row r="20" spans="1:16" x14ac:dyDescent="0.2">
      <c r="A20">
        <v>194.36</v>
      </c>
      <c r="B20">
        <v>3378.4</v>
      </c>
      <c r="C20">
        <v>11684.6</v>
      </c>
      <c r="D20">
        <v>3508</v>
      </c>
      <c r="E20">
        <v>12894</v>
      </c>
      <c r="F20">
        <v>12940.8</v>
      </c>
      <c r="H20">
        <v>12851.8</v>
      </c>
      <c r="I20">
        <v>13082.6</v>
      </c>
      <c r="J20">
        <v>12935.3</v>
      </c>
      <c r="L20">
        <f t="shared" si="0"/>
        <v>194.36</v>
      </c>
      <c r="M20">
        <v>0</v>
      </c>
      <c r="O20">
        <v>0</v>
      </c>
      <c r="P20" t="e">
        <f t="shared" si="1"/>
        <v>#DIV/0!</v>
      </c>
    </row>
    <row r="21" spans="1:16" x14ac:dyDescent="0.2">
      <c r="A21">
        <v>194.84</v>
      </c>
      <c r="B21">
        <v>3413.67</v>
      </c>
      <c r="C21">
        <v>12039.1</v>
      </c>
      <c r="D21">
        <v>3549.73</v>
      </c>
      <c r="E21">
        <v>13181.8</v>
      </c>
      <c r="F21">
        <v>13220.1</v>
      </c>
      <c r="H21">
        <v>13176.6</v>
      </c>
      <c r="I21">
        <v>13419.7</v>
      </c>
      <c r="J21">
        <v>13233.9</v>
      </c>
      <c r="L21">
        <f t="shared" si="0"/>
        <v>194.84</v>
      </c>
      <c r="M21">
        <v>0</v>
      </c>
      <c r="O21">
        <v>0</v>
      </c>
      <c r="P21" t="e">
        <f t="shared" si="1"/>
        <v>#DIV/0!</v>
      </c>
    </row>
    <row r="22" spans="1:16" x14ac:dyDescent="0.2">
      <c r="A22">
        <v>195.31</v>
      </c>
      <c r="B22">
        <v>3365.4</v>
      </c>
      <c r="C22">
        <v>11637.9</v>
      </c>
      <c r="D22">
        <v>3496.67</v>
      </c>
      <c r="E22">
        <v>12832.6</v>
      </c>
      <c r="F22">
        <v>12838.5</v>
      </c>
      <c r="H22">
        <v>12767.9</v>
      </c>
      <c r="I22">
        <v>12949.9</v>
      </c>
      <c r="J22">
        <v>12760.9</v>
      </c>
      <c r="L22">
        <f t="shared" si="0"/>
        <v>195.31</v>
      </c>
      <c r="M22">
        <v>0</v>
      </c>
      <c r="O22">
        <v>0</v>
      </c>
      <c r="P22" t="e">
        <f t="shared" si="1"/>
        <v>#DIV/0!</v>
      </c>
    </row>
    <row r="23" spans="1:16" x14ac:dyDescent="0.2">
      <c r="A23">
        <v>195.79</v>
      </c>
      <c r="B23">
        <v>3444.93</v>
      </c>
      <c r="C23">
        <v>12268.5</v>
      </c>
      <c r="D23">
        <v>3568.53</v>
      </c>
      <c r="E23">
        <v>13444.2</v>
      </c>
      <c r="F23">
        <v>13491.5</v>
      </c>
      <c r="H23">
        <v>13548.6</v>
      </c>
      <c r="I23">
        <v>13772.9</v>
      </c>
      <c r="J23">
        <v>13569.7</v>
      </c>
      <c r="L23">
        <f t="shared" si="0"/>
        <v>195.79</v>
      </c>
      <c r="M23">
        <v>0</v>
      </c>
      <c r="O23">
        <v>0</v>
      </c>
      <c r="P23" t="e">
        <f t="shared" si="1"/>
        <v>#DIV/0!</v>
      </c>
    </row>
    <row r="24" spans="1:16" x14ac:dyDescent="0.2">
      <c r="A24">
        <v>196.27</v>
      </c>
      <c r="B24">
        <v>3367.27</v>
      </c>
      <c r="C24">
        <v>11674</v>
      </c>
      <c r="D24">
        <v>3484.33</v>
      </c>
      <c r="E24">
        <v>12831.2</v>
      </c>
      <c r="F24">
        <v>12817.4</v>
      </c>
      <c r="H24">
        <v>12785.9</v>
      </c>
      <c r="I24">
        <v>13021.6</v>
      </c>
      <c r="J24">
        <v>12782.5</v>
      </c>
      <c r="L24">
        <f t="shared" si="0"/>
        <v>196.27</v>
      </c>
      <c r="M24">
        <v>0</v>
      </c>
      <c r="O24">
        <v>0</v>
      </c>
      <c r="P24" t="e">
        <f t="shared" si="1"/>
        <v>#DIV/0!</v>
      </c>
    </row>
    <row r="25" spans="1:16" x14ac:dyDescent="0.2">
      <c r="A25">
        <v>196.75</v>
      </c>
      <c r="B25">
        <v>3395.2</v>
      </c>
      <c r="C25">
        <v>11783.1</v>
      </c>
      <c r="D25">
        <v>3515.8</v>
      </c>
      <c r="E25">
        <v>12957.8</v>
      </c>
      <c r="F25">
        <v>12956.9</v>
      </c>
      <c r="H25">
        <v>12911.8</v>
      </c>
      <c r="I25">
        <v>13177.5</v>
      </c>
      <c r="J25">
        <v>12946.5</v>
      </c>
      <c r="L25">
        <f t="shared" si="0"/>
        <v>196.75</v>
      </c>
      <c r="M25">
        <v>0</v>
      </c>
      <c r="O25">
        <v>0</v>
      </c>
      <c r="P25" t="e">
        <f t="shared" si="1"/>
        <v>#DIV/0!</v>
      </c>
    </row>
    <row r="26" spans="1:16" x14ac:dyDescent="0.2">
      <c r="A26">
        <v>197.23</v>
      </c>
      <c r="B26">
        <v>3581.13</v>
      </c>
      <c r="C26">
        <v>13289.9</v>
      </c>
      <c r="D26">
        <v>3698.47</v>
      </c>
      <c r="E26">
        <v>14416.8</v>
      </c>
      <c r="F26">
        <v>14438.7</v>
      </c>
      <c r="H26">
        <v>14747.1</v>
      </c>
      <c r="I26">
        <v>14971.8</v>
      </c>
      <c r="J26">
        <v>14766.9</v>
      </c>
      <c r="L26">
        <f t="shared" si="0"/>
        <v>197.23</v>
      </c>
      <c r="M26">
        <v>0</v>
      </c>
      <c r="O26">
        <v>0</v>
      </c>
      <c r="P26" t="e">
        <f t="shared" si="1"/>
        <v>#DIV/0!</v>
      </c>
    </row>
    <row r="27" spans="1:16" x14ac:dyDescent="0.2">
      <c r="A27">
        <v>197.7</v>
      </c>
      <c r="B27">
        <v>3379.2</v>
      </c>
      <c r="C27">
        <v>11793.1</v>
      </c>
      <c r="D27">
        <v>3508.07</v>
      </c>
      <c r="E27">
        <v>12965</v>
      </c>
      <c r="F27">
        <v>13014.8</v>
      </c>
      <c r="H27">
        <v>12918.9</v>
      </c>
      <c r="I27">
        <v>13194</v>
      </c>
      <c r="J27">
        <v>12935.7</v>
      </c>
      <c r="L27">
        <f t="shared" si="0"/>
        <v>197.7</v>
      </c>
      <c r="M27">
        <v>0</v>
      </c>
      <c r="O27">
        <v>0</v>
      </c>
      <c r="P27" t="e">
        <f t="shared" si="1"/>
        <v>#DIV/0!</v>
      </c>
    </row>
    <row r="28" spans="1:16" x14ac:dyDescent="0.2">
      <c r="A28">
        <v>198.18</v>
      </c>
      <c r="B28">
        <v>3338.33</v>
      </c>
      <c r="C28">
        <v>11451.6</v>
      </c>
      <c r="D28">
        <v>3462.33</v>
      </c>
      <c r="E28">
        <v>12594.1</v>
      </c>
      <c r="F28">
        <v>12621.2</v>
      </c>
      <c r="H28">
        <v>12479.5</v>
      </c>
      <c r="I28">
        <v>12767.3</v>
      </c>
      <c r="J28">
        <v>12487</v>
      </c>
      <c r="L28">
        <f t="shared" si="0"/>
        <v>198.18</v>
      </c>
      <c r="M28">
        <v>0</v>
      </c>
      <c r="O28">
        <v>0</v>
      </c>
      <c r="P28" t="e">
        <f t="shared" si="1"/>
        <v>#DIV/0!</v>
      </c>
    </row>
    <row r="29" spans="1:16" x14ac:dyDescent="0.2">
      <c r="A29">
        <v>198.66</v>
      </c>
      <c r="B29">
        <v>3378.67</v>
      </c>
      <c r="C29">
        <v>11745.1</v>
      </c>
      <c r="D29">
        <v>3506.8</v>
      </c>
      <c r="E29">
        <v>12946</v>
      </c>
      <c r="F29">
        <v>12950.9</v>
      </c>
      <c r="H29">
        <v>12857.1</v>
      </c>
      <c r="I29">
        <v>13137</v>
      </c>
      <c r="J29">
        <v>12867.6</v>
      </c>
      <c r="L29">
        <f t="shared" si="0"/>
        <v>198.66</v>
      </c>
      <c r="M29">
        <v>0</v>
      </c>
      <c r="O29">
        <v>0</v>
      </c>
      <c r="P29" t="e">
        <f t="shared" si="1"/>
        <v>#DIV/0!</v>
      </c>
    </row>
    <row r="30" spans="1:16" x14ac:dyDescent="0.2">
      <c r="A30">
        <v>199.14</v>
      </c>
      <c r="B30">
        <v>3335.2</v>
      </c>
      <c r="C30">
        <v>11452.2</v>
      </c>
      <c r="D30">
        <v>3479.53</v>
      </c>
      <c r="E30">
        <v>12646.5</v>
      </c>
      <c r="F30">
        <v>12640.7</v>
      </c>
      <c r="H30">
        <v>12490</v>
      </c>
      <c r="I30">
        <v>12791.5</v>
      </c>
      <c r="J30">
        <v>12507.4</v>
      </c>
      <c r="L30">
        <f t="shared" si="0"/>
        <v>199.14</v>
      </c>
      <c r="M30">
        <v>0</v>
      </c>
      <c r="O30">
        <v>0</v>
      </c>
      <c r="P30" t="e">
        <f t="shared" si="1"/>
        <v>#DIV/0!</v>
      </c>
    </row>
    <row r="31" spans="1:16" x14ac:dyDescent="0.2">
      <c r="A31">
        <v>199.62</v>
      </c>
      <c r="B31">
        <v>3418.6</v>
      </c>
      <c r="C31">
        <v>12092.4</v>
      </c>
      <c r="D31">
        <v>3563.47</v>
      </c>
      <c r="E31">
        <v>13266.5</v>
      </c>
      <c r="F31">
        <v>13308</v>
      </c>
      <c r="H31">
        <v>13301.9</v>
      </c>
      <c r="I31">
        <v>13606.4</v>
      </c>
      <c r="J31">
        <v>13293.5</v>
      </c>
      <c r="L31">
        <f t="shared" si="0"/>
        <v>199.62</v>
      </c>
      <c r="M31">
        <v>0</v>
      </c>
      <c r="O31">
        <v>0</v>
      </c>
      <c r="P31" t="e">
        <f t="shared" si="1"/>
        <v>#DIV/0!</v>
      </c>
    </row>
    <row r="32" spans="1:16" x14ac:dyDescent="0.2">
      <c r="A32">
        <v>200.09</v>
      </c>
      <c r="B32">
        <v>3444.67</v>
      </c>
      <c r="C32">
        <v>12328.3</v>
      </c>
      <c r="D32">
        <v>3575.6</v>
      </c>
      <c r="E32">
        <v>13487</v>
      </c>
      <c r="F32">
        <v>13498.5</v>
      </c>
      <c r="H32">
        <v>13555.4</v>
      </c>
      <c r="I32">
        <v>13884.9</v>
      </c>
      <c r="J32">
        <v>13548.9</v>
      </c>
      <c r="L32">
        <f t="shared" si="0"/>
        <v>200.09</v>
      </c>
      <c r="M32">
        <v>0</v>
      </c>
      <c r="O32">
        <v>0</v>
      </c>
      <c r="P32" t="e">
        <f t="shared" si="1"/>
        <v>#DIV/0!</v>
      </c>
    </row>
    <row r="33" spans="1:16" x14ac:dyDescent="0.2">
      <c r="A33">
        <v>200.57</v>
      </c>
      <c r="B33">
        <v>3375.13</v>
      </c>
      <c r="C33">
        <v>11712</v>
      </c>
      <c r="D33">
        <v>3499.4</v>
      </c>
      <c r="E33">
        <v>12876.9</v>
      </c>
      <c r="F33">
        <v>12941.9</v>
      </c>
      <c r="H33">
        <v>12829.1</v>
      </c>
      <c r="I33">
        <v>13144.1</v>
      </c>
      <c r="J33">
        <v>12828.5</v>
      </c>
      <c r="L33">
        <f t="shared" si="0"/>
        <v>200.57</v>
      </c>
      <c r="M33">
        <v>0</v>
      </c>
      <c r="O33">
        <v>0</v>
      </c>
      <c r="P33" t="e">
        <f t="shared" si="1"/>
        <v>#DIV/0!</v>
      </c>
    </row>
    <row r="34" spans="1:16" x14ac:dyDescent="0.2">
      <c r="A34">
        <v>201.05</v>
      </c>
      <c r="B34">
        <v>3386.07</v>
      </c>
      <c r="C34">
        <v>11801.8</v>
      </c>
      <c r="D34">
        <v>3501.4</v>
      </c>
      <c r="E34">
        <v>12950.4</v>
      </c>
      <c r="F34">
        <v>12992.5</v>
      </c>
      <c r="H34">
        <v>12871.2</v>
      </c>
      <c r="I34">
        <v>13258.7</v>
      </c>
      <c r="J34">
        <v>12956.2</v>
      </c>
      <c r="L34">
        <f t="shared" si="0"/>
        <v>201.05</v>
      </c>
      <c r="M34">
        <v>0</v>
      </c>
      <c r="O34">
        <v>0</v>
      </c>
      <c r="P34" t="e">
        <f t="shared" si="1"/>
        <v>#DIV/0!</v>
      </c>
    </row>
    <row r="35" spans="1:16" x14ac:dyDescent="0.2">
      <c r="A35">
        <v>201.53</v>
      </c>
      <c r="B35">
        <v>3448.53</v>
      </c>
      <c r="C35">
        <v>12291.2</v>
      </c>
      <c r="D35">
        <v>3574</v>
      </c>
      <c r="E35">
        <v>13445.1</v>
      </c>
      <c r="F35">
        <v>13476.3</v>
      </c>
      <c r="H35">
        <v>13528.5</v>
      </c>
      <c r="I35">
        <v>13955.4</v>
      </c>
      <c r="J35">
        <v>13545.9</v>
      </c>
      <c r="L35">
        <f t="shared" si="0"/>
        <v>201.53</v>
      </c>
      <c r="M35">
        <v>0</v>
      </c>
      <c r="O35">
        <v>0</v>
      </c>
      <c r="P35" t="e">
        <f t="shared" si="1"/>
        <v>#DIV/0!</v>
      </c>
    </row>
    <row r="36" spans="1:16" x14ac:dyDescent="0.2">
      <c r="A36">
        <v>202.01</v>
      </c>
      <c r="B36">
        <v>3448.07</v>
      </c>
      <c r="C36">
        <v>12253.2</v>
      </c>
      <c r="D36">
        <v>3568.4</v>
      </c>
      <c r="E36">
        <v>13376.7</v>
      </c>
      <c r="F36">
        <v>13394.1</v>
      </c>
      <c r="H36">
        <v>13476.3</v>
      </c>
      <c r="I36">
        <v>13855.2</v>
      </c>
      <c r="J36">
        <v>13504.8</v>
      </c>
      <c r="L36">
        <f t="shared" si="0"/>
        <v>202.01</v>
      </c>
      <c r="M36">
        <v>0</v>
      </c>
      <c r="O36">
        <v>0</v>
      </c>
      <c r="P36" t="e">
        <f t="shared" si="1"/>
        <v>#DIV/0!</v>
      </c>
    </row>
    <row r="37" spans="1:16" x14ac:dyDescent="0.2">
      <c r="A37">
        <v>202.48</v>
      </c>
      <c r="B37">
        <v>3440.2</v>
      </c>
      <c r="C37">
        <v>12243</v>
      </c>
      <c r="D37">
        <v>3564.33</v>
      </c>
      <c r="E37">
        <v>13366.2</v>
      </c>
      <c r="F37">
        <v>13408.2</v>
      </c>
      <c r="H37">
        <v>13484.3</v>
      </c>
      <c r="I37">
        <v>13889</v>
      </c>
      <c r="J37">
        <v>13469.3</v>
      </c>
      <c r="L37">
        <f t="shared" si="0"/>
        <v>202.48</v>
      </c>
      <c r="M37">
        <v>0</v>
      </c>
      <c r="O37">
        <v>0</v>
      </c>
      <c r="P37" t="e">
        <f t="shared" si="1"/>
        <v>#DIV/0!</v>
      </c>
    </row>
    <row r="38" spans="1:16" x14ac:dyDescent="0.2">
      <c r="A38">
        <v>202.96</v>
      </c>
      <c r="B38">
        <v>3337.2</v>
      </c>
      <c r="C38">
        <v>11401.5</v>
      </c>
      <c r="D38">
        <v>3458.13</v>
      </c>
      <c r="E38">
        <v>12518.4</v>
      </c>
      <c r="F38">
        <v>12551.7</v>
      </c>
      <c r="H38">
        <v>12438.3</v>
      </c>
      <c r="I38">
        <v>12885.7</v>
      </c>
      <c r="J38">
        <v>12442.7</v>
      </c>
      <c r="L38">
        <f t="shared" si="0"/>
        <v>202.96</v>
      </c>
      <c r="M38">
        <v>0</v>
      </c>
      <c r="O38">
        <v>0</v>
      </c>
      <c r="P38" t="e">
        <f t="shared" si="1"/>
        <v>#DIV/0!</v>
      </c>
    </row>
    <row r="39" spans="1:16" x14ac:dyDescent="0.2">
      <c r="A39">
        <v>203.44</v>
      </c>
      <c r="B39">
        <v>3412.73</v>
      </c>
      <c r="C39">
        <v>12146.9</v>
      </c>
      <c r="D39">
        <v>3542.2</v>
      </c>
      <c r="E39">
        <v>13206.2</v>
      </c>
      <c r="F39">
        <v>13239</v>
      </c>
      <c r="H39">
        <v>13339.1</v>
      </c>
      <c r="I39">
        <v>13777.1</v>
      </c>
      <c r="J39">
        <v>13319.6</v>
      </c>
      <c r="L39">
        <f t="shared" si="0"/>
        <v>203.44</v>
      </c>
      <c r="M39">
        <v>0</v>
      </c>
      <c r="O39">
        <v>0</v>
      </c>
      <c r="P39" t="e">
        <f t="shared" si="1"/>
        <v>#DIV/0!</v>
      </c>
    </row>
    <row r="40" spans="1:16" x14ac:dyDescent="0.2">
      <c r="A40">
        <v>203.92</v>
      </c>
      <c r="B40">
        <v>3348.67</v>
      </c>
      <c r="C40">
        <v>11547.7</v>
      </c>
      <c r="D40">
        <v>3474.4</v>
      </c>
      <c r="E40">
        <v>12624.4</v>
      </c>
      <c r="F40">
        <v>12694.9</v>
      </c>
      <c r="H40">
        <v>12598.8</v>
      </c>
      <c r="I40">
        <v>13084.8</v>
      </c>
      <c r="J40">
        <v>12619.6</v>
      </c>
      <c r="L40">
        <f t="shared" si="0"/>
        <v>203.92</v>
      </c>
      <c r="M40">
        <v>0</v>
      </c>
      <c r="O40">
        <v>0</v>
      </c>
      <c r="P40" t="e">
        <f t="shared" si="1"/>
        <v>#DIV/0!</v>
      </c>
    </row>
    <row r="41" spans="1:16" x14ac:dyDescent="0.2">
      <c r="A41">
        <v>204.4</v>
      </c>
      <c r="B41">
        <v>3461.8</v>
      </c>
      <c r="C41">
        <v>12410.6</v>
      </c>
      <c r="D41">
        <v>3567.93</v>
      </c>
      <c r="E41">
        <v>13496.9</v>
      </c>
      <c r="F41">
        <v>13544.9</v>
      </c>
      <c r="H41">
        <v>13670.6</v>
      </c>
      <c r="I41">
        <v>14197.7</v>
      </c>
      <c r="J41">
        <v>13699.9</v>
      </c>
      <c r="L41">
        <f t="shared" si="0"/>
        <v>204.4</v>
      </c>
      <c r="M41">
        <v>0</v>
      </c>
      <c r="O41">
        <v>0</v>
      </c>
      <c r="P41" t="e">
        <f t="shared" si="1"/>
        <v>#DIV/0!</v>
      </c>
    </row>
    <row r="42" spans="1:16" x14ac:dyDescent="0.2">
      <c r="A42">
        <v>204.87</v>
      </c>
      <c r="B42">
        <v>3487.73</v>
      </c>
      <c r="C42">
        <v>12625.2</v>
      </c>
      <c r="D42">
        <v>3596.4</v>
      </c>
      <c r="E42">
        <v>13715</v>
      </c>
      <c r="F42">
        <v>13737.6</v>
      </c>
      <c r="H42">
        <v>13921.7</v>
      </c>
      <c r="I42">
        <v>14480.2</v>
      </c>
      <c r="J42">
        <v>13936.6</v>
      </c>
      <c r="L42">
        <f t="shared" si="0"/>
        <v>204.87</v>
      </c>
      <c r="M42">
        <v>0</v>
      </c>
      <c r="O42">
        <v>0</v>
      </c>
      <c r="P42" t="e">
        <f t="shared" si="1"/>
        <v>#DIV/0!</v>
      </c>
    </row>
    <row r="43" spans="1:16" x14ac:dyDescent="0.2">
      <c r="A43">
        <v>205.35</v>
      </c>
      <c r="B43">
        <v>3369.4</v>
      </c>
      <c r="C43">
        <v>11633.7</v>
      </c>
      <c r="D43">
        <v>3499.07</v>
      </c>
      <c r="E43">
        <v>12791.1</v>
      </c>
      <c r="F43">
        <v>12847.2</v>
      </c>
      <c r="H43">
        <v>12750.9</v>
      </c>
      <c r="I43">
        <v>13354</v>
      </c>
      <c r="J43">
        <v>12782.7</v>
      </c>
      <c r="L43">
        <f t="shared" si="0"/>
        <v>205.35</v>
      </c>
      <c r="M43">
        <v>0</v>
      </c>
      <c r="O43">
        <v>0</v>
      </c>
      <c r="P43" t="e">
        <f t="shared" si="1"/>
        <v>#DIV/0!</v>
      </c>
    </row>
    <row r="44" spans="1:16" x14ac:dyDescent="0.2">
      <c r="A44">
        <v>205.83</v>
      </c>
      <c r="B44">
        <v>3371.27</v>
      </c>
      <c r="C44">
        <v>11672.3</v>
      </c>
      <c r="D44">
        <v>3485.6</v>
      </c>
      <c r="E44">
        <v>12759.8</v>
      </c>
      <c r="F44">
        <v>12806.1</v>
      </c>
      <c r="H44">
        <v>12758</v>
      </c>
      <c r="I44">
        <v>13354.6</v>
      </c>
      <c r="J44">
        <v>12755.1</v>
      </c>
      <c r="L44">
        <f t="shared" si="0"/>
        <v>205.83</v>
      </c>
      <c r="M44">
        <v>0</v>
      </c>
      <c r="O44">
        <v>0</v>
      </c>
      <c r="P44" t="e">
        <f t="shared" si="1"/>
        <v>#DIV/0!</v>
      </c>
    </row>
    <row r="45" spans="1:16" x14ac:dyDescent="0.2">
      <c r="A45">
        <v>206.31</v>
      </c>
      <c r="B45">
        <v>3497</v>
      </c>
      <c r="C45">
        <v>12707.6</v>
      </c>
      <c r="D45">
        <v>3617.67</v>
      </c>
      <c r="E45">
        <v>13781.6</v>
      </c>
      <c r="F45">
        <v>13827.4</v>
      </c>
      <c r="H45">
        <v>14047.4</v>
      </c>
      <c r="I45">
        <v>14715.4</v>
      </c>
      <c r="J45">
        <v>14028.6</v>
      </c>
      <c r="L45">
        <f t="shared" si="0"/>
        <v>206.31</v>
      </c>
      <c r="M45">
        <v>0</v>
      </c>
      <c r="O45">
        <v>0</v>
      </c>
      <c r="P45" t="e">
        <f t="shared" si="1"/>
        <v>#DIV/0!</v>
      </c>
    </row>
    <row r="46" spans="1:16" x14ac:dyDescent="0.2">
      <c r="A46">
        <v>206.78</v>
      </c>
      <c r="B46">
        <v>3382.27</v>
      </c>
      <c r="C46">
        <v>11829.7</v>
      </c>
      <c r="D46">
        <v>3503.4</v>
      </c>
      <c r="E46">
        <v>12871.3</v>
      </c>
      <c r="F46">
        <v>12975.8</v>
      </c>
      <c r="H46">
        <v>12945.5</v>
      </c>
      <c r="I46">
        <v>13599.6</v>
      </c>
      <c r="J46">
        <v>12960.2</v>
      </c>
      <c r="L46">
        <f t="shared" si="0"/>
        <v>206.78</v>
      </c>
      <c r="M46">
        <v>0</v>
      </c>
      <c r="O46">
        <v>0</v>
      </c>
      <c r="P46" t="e">
        <f t="shared" si="1"/>
        <v>#DIV/0!</v>
      </c>
    </row>
    <row r="47" spans="1:16" x14ac:dyDescent="0.2">
      <c r="A47">
        <v>207.26</v>
      </c>
      <c r="B47">
        <v>3433.4</v>
      </c>
      <c r="C47">
        <v>12208.5</v>
      </c>
      <c r="D47">
        <v>3540.27</v>
      </c>
      <c r="E47">
        <v>13274.3</v>
      </c>
      <c r="F47">
        <v>13300.6</v>
      </c>
      <c r="H47">
        <v>13339.9</v>
      </c>
      <c r="I47">
        <v>14046.3</v>
      </c>
      <c r="J47">
        <v>13327.9</v>
      </c>
      <c r="L47">
        <f t="shared" si="0"/>
        <v>207.26</v>
      </c>
      <c r="M47">
        <v>0</v>
      </c>
      <c r="O47">
        <v>0</v>
      </c>
      <c r="P47" t="e">
        <f t="shared" si="1"/>
        <v>#DIV/0!</v>
      </c>
    </row>
    <row r="48" spans="1:16" x14ac:dyDescent="0.2">
      <c r="A48">
        <v>207.74</v>
      </c>
      <c r="B48">
        <v>3573.73</v>
      </c>
      <c r="C48">
        <v>13355.8</v>
      </c>
      <c r="D48">
        <v>3697.53</v>
      </c>
      <c r="E48">
        <v>14444.7</v>
      </c>
      <c r="F48">
        <v>14450.1</v>
      </c>
      <c r="H48">
        <v>14821.7</v>
      </c>
      <c r="I48">
        <v>15550</v>
      </c>
      <c r="J48">
        <v>14859.4</v>
      </c>
      <c r="L48">
        <f t="shared" si="0"/>
        <v>207.74</v>
      </c>
      <c r="M48">
        <v>0</v>
      </c>
      <c r="O48">
        <v>0</v>
      </c>
      <c r="P48" t="e">
        <f t="shared" si="1"/>
        <v>#DIV/0!</v>
      </c>
    </row>
    <row r="49" spans="1:16" x14ac:dyDescent="0.2">
      <c r="A49">
        <v>208.22</v>
      </c>
      <c r="B49">
        <v>3423.93</v>
      </c>
      <c r="C49">
        <v>12040.1</v>
      </c>
      <c r="D49">
        <v>3533.53</v>
      </c>
      <c r="E49">
        <v>13147.4</v>
      </c>
      <c r="F49">
        <v>13186.3</v>
      </c>
      <c r="H49">
        <v>13214.9</v>
      </c>
      <c r="I49">
        <v>13988.7</v>
      </c>
      <c r="J49">
        <v>13253.8</v>
      </c>
      <c r="L49">
        <f t="shared" si="0"/>
        <v>208.22</v>
      </c>
      <c r="M49">
        <v>0</v>
      </c>
      <c r="O49">
        <v>0</v>
      </c>
      <c r="P49" t="e">
        <f t="shared" si="1"/>
        <v>#DIV/0!</v>
      </c>
    </row>
    <row r="50" spans="1:16" x14ac:dyDescent="0.2">
      <c r="A50">
        <v>208.69</v>
      </c>
      <c r="B50">
        <v>3460.2</v>
      </c>
      <c r="C50">
        <v>12374.6</v>
      </c>
      <c r="D50">
        <v>3570.33</v>
      </c>
      <c r="E50">
        <v>13452.4</v>
      </c>
      <c r="F50">
        <v>13495.8</v>
      </c>
      <c r="H50">
        <v>13594.5</v>
      </c>
      <c r="I50">
        <v>14430.5</v>
      </c>
      <c r="J50">
        <v>13635.8</v>
      </c>
      <c r="L50">
        <f t="shared" si="0"/>
        <v>208.69</v>
      </c>
      <c r="M50">
        <v>0</v>
      </c>
      <c r="O50">
        <v>0</v>
      </c>
      <c r="P50" t="e">
        <f t="shared" si="1"/>
        <v>#DIV/0!</v>
      </c>
    </row>
    <row r="51" spans="1:16" x14ac:dyDescent="0.2">
      <c r="A51">
        <v>209.17</v>
      </c>
      <c r="B51">
        <v>3389.53</v>
      </c>
      <c r="C51">
        <v>11826.2</v>
      </c>
      <c r="D51">
        <v>3514.13</v>
      </c>
      <c r="E51">
        <v>12937.2</v>
      </c>
      <c r="F51">
        <v>12990.9</v>
      </c>
      <c r="H51">
        <v>12981.4</v>
      </c>
      <c r="I51">
        <v>13811.3</v>
      </c>
      <c r="J51">
        <v>12986.1</v>
      </c>
      <c r="L51">
        <f t="shared" si="0"/>
        <v>209.17</v>
      </c>
      <c r="M51">
        <v>0</v>
      </c>
      <c r="O51">
        <v>0</v>
      </c>
      <c r="P51" t="e">
        <f t="shared" si="1"/>
        <v>#DIV/0!</v>
      </c>
    </row>
    <row r="52" spans="1:16" x14ac:dyDescent="0.2">
      <c r="A52">
        <v>209.65</v>
      </c>
      <c r="B52">
        <v>3463.93</v>
      </c>
      <c r="C52">
        <v>12483</v>
      </c>
      <c r="D52">
        <v>3584</v>
      </c>
      <c r="E52">
        <v>13567.2</v>
      </c>
      <c r="F52">
        <v>13554.7</v>
      </c>
      <c r="H52">
        <v>13679.2</v>
      </c>
      <c r="I52">
        <v>14577.5</v>
      </c>
      <c r="J52">
        <v>13680.4</v>
      </c>
      <c r="L52">
        <f t="shared" si="0"/>
        <v>209.65</v>
      </c>
      <c r="M52">
        <v>0</v>
      </c>
      <c r="O52">
        <v>0</v>
      </c>
      <c r="P52" t="e">
        <f t="shared" si="1"/>
        <v>#DIV/0!</v>
      </c>
    </row>
    <row r="53" spans="1:16" x14ac:dyDescent="0.2">
      <c r="A53">
        <v>210.13</v>
      </c>
      <c r="B53">
        <v>3449.33</v>
      </c>
      <c r="C53">
        <v>12312.8</v>
      </c>
      <c r="D53">
        <v>3566.07</v>
      </c>
      <c r="E53">
        <v>13397.2</v>
      </c>
      <c r="F53">
        <v>13487.9</v>
      </c>
      <c r="H53">
        <v>13559.6</v>
      </c>
      <c r="I53">
        <v>14454.3</v>
      </c>
      <c r="J53">
        <v>13569.6</v>
      </c>
      <c r="L53">
        <f t="shared" si="0"/>
        <v>210.13</v>
      </c>
      <c r="M53">
        <v>0</v>
      </c>
      <c r="O53">
        <v>0</v>
      </c>
      <c r="P53" t="e">
        <f t="shared" si="1"/>
        <v>#DIV/0!</v>
      </c>
    </row>
    <row r="54" spans="1:16" x14ac:dyDescent="0.2">
      <c r="A54">
        <v>210.6</v>
      </c>
      <c r="B54">
        <v>3410</v>
      </c>
      <c r="C54">
        <v>11989.2</v>
      </c>
      <c r="D54">
        <v>3527.4</v>
      </c>
      <c r="E54">
        <v>13096.6</v>
      </c>
      <c r="F54">
        <v>13123</v>
      </c>
      <c r="H54">
        <v>13145.8</v>
      </c>
      <c r="I54">
        <v>14118.4</v>
      </c>
      <c r="J54">
        <v>13149.4</v>
      </c>
      <c r="L54">
        <f t="shared" si="0"/>
        <v>210.6</v>
      </c>
      <c r="M54">
        <v>0</v>
      </c>
      <c r="O54">
        <v>0</v>
      </c>
      <c r="P54" t="e">
        <f t="shared" si="1"/>
        <v>#DIV/0!</v>
      </c>
    </row>
    <row r="55" spans="1:16" x14ac:dyDescent="0.2">
      <c r="A55">
        <v>211.08</v>
      </c>
      <c r="B55">
        <v>3411.6</v>
      </c>
      <c r="C55">
        <v>11988.9</v>
      </c>
      <c r="D55">
        <v>3531.87</v>
      </c>
      <c r="E55">
        <v>13051.8</v>
      </c>
      <c r="F55">
        <v>13094.6</v>
      </c>
      <c r="H55">
        <v>13120.4</v>
      </c>
      <c r="I55">
        <v>14114</v>
      </c>
      <c r="J55">
        <v>13115.6</v>
      </c>
      <c r="L55">
        <f t="shared" si="0"/>
        <v>211.08</v>
      </c>
      <c r="M55">
        <v>0</v>
      </c>
      <c r="O55">
        <v>0</v>
      </c>
      <c r="P55" t="e">
        <f t="shared" si="1"/>
        <v>#DIV/0!</v>
      </c>
    </row>
    <row r="56" spans="1:16" x14ac:dyDescent="0.2">
      <c r="A56">
        <v>211.56</v>
      </c>
      <c r="B56">
        <v>3455.67</v>
      </c>
      <c r="C56">
        <v>12318.4</v>
      </c>
      <c r="D56">
        <v>3571.2</v>
      </c>
      <c r="E56">
        <v>13447.8</v>
      </c>
      <c r="F56">
        <v>13437.6</v>
      </c>
      <c r="H56">
        <v>13515.7</v>
      </c>
      <c r="I56">
        <v>14534.2</v>
      </c>
      <c r="J56">
        <v>13530.2</v>
      </c>
      <c r="L56">
        <f t="shared" si="0"/>
        <v>211.56</v>
      </c>
      <c r="M56">
        <v>0</v>
      </c>
      <c r="O56">
        <v>0</v>
      </c>
      <c r="P56" t="e">
        <f t="shared" si="1"/>
        <v>#DIV/0!</v>
      </c>
    </row>
    <row r="57" spans="1:16" x14ac:dyDescent="0.2">
      <c r="A57">
        <v>212.04</v>
      </c>
      <c r="B57">
        <v>3406.47</v>
      </c>
      <c r="C57">
        <v>12036.7</v>
      </c>
      <c r="D57">
        <v>3538.73</v>
      </c>
      <c r="E57">
        <v>13146.2</v>
      </c>
      <c r="F57">
        <v>13132.5</v>
      </c>
      <c r="H57">
        <v>13212.3</v>
      </c>
      <c r="I57">
        <v>14279</v>
      </c>
      <c r="J57">
        <v>13215.7</v>
      </c>
      <c r="L57">
        <f t="shared" si="0"/>
        <v>212.04</v>
      </c>
      <c r="M57">
        <v>0</v>
      </c>
      <c r="O57">
        <v>0</v>
      </c>
      <c r="P57" t="e">
        <f t="shared" si="1"/>
        <v>#DIV/0!</v>
      </c>
    </row>
    <row r="58" spans="1:16" x14ac:dyDescent="0.2">
      <c r="A58">
        <v>212.51</v>
      </c>
      <c r="B58">
        <v>3363.53</v>
      </c>
      <c r="C58">
        <v>11616.7</v>
      </c>
      <c r="D58">
        <v>3485.67</v>
      </c>
      <c r="E58">
        <v>12726.4</v>
      </c>
      <c r="F58">
        <v>12760.1</v>
      </c>
      <c r="H58">
        <v>12726.7</v>
      </c>
      <c r="I58">
        <v>13837.1</v>
      </c>
      <c r="J58">
        <v>12708.1</v>
      </c>
      <c r="L58">
        <f t="shared" si="0"/>
        <v>212.51</v>
      </c>
      <c r="M58">
        <v>0</v>
      </c>
      <c r="O58">
        <v>0</v>
      </c>
      <c r="P58" t="e">
        <f t="shared" si="1"/>
        <v>#DIV/0!</v>
      </c>
    </row>
    <row r="59" spans="1:16" x14ac:dyDescent="0.2">
      <c r="A59">
        <v>212.99</v>
      </c>
      <c r="B59">
        <v>3538.67</v>
      </c>
      <c r="C59">
        <v>13055.4</v>
      </c>
      <c r="D59">
        <v>3656.53</v>
      </c>
      <c r="E59">
        <v>14099.7</v>
      </c>
      <c r="F59">
        <v>14141.7</v>
      </c>
      <c r="H59">
        <v>14427</v>
      </c>
      <c r="I59">
        <v>15597.8</v>
      </c>
      <c r="J59">
        <v>14424.9</v>
      </c>
      <c r="L59">
        <f t="shared" si="0"/>
        <v>212.99</v>
      </c>
      <c r="M59">
        <v>0</v>
      </c>
      <c r="O59">
        <v>0</v>
      </c>
      <c r="P59" t="e">
        <f t="shared" si="1"/>
        <v>#DIV/0!</v>
      </c>
    </row>
    <row r="60" spans="1:16" x14ac:dyDescent="0.2">
      <c r="A60">
        <v>213.47</v>
      </c>
      <c r="B60">
        <v>3454.07</v>
      </c>
      <c r="C60">
        <v>12347.1</v>
      </c>
      <c r="D60">
        <v>3567.13</v>
      </c>
      <c r="E60">
        <v>13416.8</v>
      </c>
      <c r="F60">
        <v>13401.8</v>
      </c>
      <c r="H60">
        <v>13537.3</v>
      </c>
      <c r="I60">
        <v>14779.2</v>
      </c>
      <c r="J60">
        <v>13573.6</v>
      </c>
      <c r="L60">
        <f t="shared" si="0"/>
        <v>213.47</v>
      </c>
      <c r="M60">
        <v>0</v>
      </c>
      <c r="O60">
        <v>0</v>
      </c>
      <c r="P60" t="e">
        <f t="shared" si="1"/>
        <v>#DIV/0!</v>
      </c>
    </row>
    <row r="61" spans="1:16" x14ac:dyDescent="0.2">
      <c r="A61">
        <v>213.95</v>
      </c>
      <c r="B61">
        <v>3394.8</v>
      </c>
      <c r="C61">
        <v>11828.3</v>
      </c>
      <c r="D61">
        <v>3504.87</v>
      </c>
      <c r="E61">
        <v>12881.9</v>
      </c>
      <c r="F61">
        <v>12936.9</v>
      </c>
      <c r="H61">
        <v>12900.1</v>
      </c>
      <c r="I61">
        <v>14183.4</v>
      </c>
      <c r="J61">
        <v>12937.7</v>
      </c>
      <c r="L61">
        <f t="shared" si="0"/>
        <v>213.95</v>
      </c>
      <c r="M61">
        <v>0</v>
      </c>
      <c r="O61">
        <v>0</v>
      </c>
      <c r="P61" t="e">
        <f t="shared" si="1"/>
        <v>#DIV/0!</v>
      </c>
    </row>
    <row r="62" spans="1:16" x14ac:dyDescent="0.2">
      <c r="A62">
        <v>214.42</v>
      </c>
      <c r="B62">
        <v>3526.13</v>
      </c>
      <c r="C62">
        <v>12871.4</v>
      </c>
      <c r="D62">
        <v>3647.87</v>
      </c>
      <c r="E62">
        <v>13955.4</v>
      </c>
      <c r="F62">
        <v>13969.1</v>
      </c>
      <c r="H62">
        <v>14242.9</v>
      </c>
      <c r="I62">
        <v>15537.3</v>
      </c>
      <c r="J62">
        <v>14219.8</v>
      </c>
      <c r="L62">
        <f t="shared" si="0"/>
        <v>214.42</v>
      </c>
      <c r="M62">
        <v>0</v>
      </c>
      <c r="O62">
        <v>0</v>
      </c>
      <c r="P62" t="e">
        <f t="shared" si="1"/>
        <v>#DIV/0!</v>
      </c>
    </row>
    <row r="63" spans="1:16" x14ac:dyDescent="0.2">
      <c r="A63">
        <v>214.9</v>
      </c>
      <c r="B63">
        <v>3418.67</v>
      </c>
      <c r="C63">
        <v>12234.5</v>
      </c>
      <c r="D63">
        <v>3549.4</v>
      </c>
      <c r="E63">
        <v>13308.1</v>
      </c>
      <c r="F63">
        <v>13290.7</v>
      </c>
      <c r="H63">
        <v>13389.6</v>
      </c>
      <c r="I63">
        <v>14764.8</v>
      </c>
      <c r="J63">
        <v>13408.2</v>
      </c>
      <c r="L63">
        <f t="shared" si="0"/>
        <v>214.9</v>
      </c>
      <c r="M63">
        <v>0</v>
      </c>
      <c r="O63">
        <v>0</v>
      </c>
      <c r="P63" t="e">
        <f t="shared" si="1"/>
        <v>#DIV/0!</v>
      </c>
    </row>
    <row r="64" spans="1:16" x14ac:dyDescent="0.2">
      <c r="A64">
        <v>215.38</v>
      </c>
      <c r="B64">
        <v>3513</v>
      </c>
      <c r="C64">
        <v>12830.7</v>
      </c>
      <c r="D64">
        <v>3642.47</v>
      </c>
      <c r="E64">
        <v>13890</v>
      </c>
      <c r="F64">
        <v>13943.2</v>
      </c>
      <c r="H64">
        <v>14184.3</v>
      </c>
      <c r="I64">
        <v>15574.8</v>
      </c>
      <c r="J64">
        <v>14182.4</v>
      </c>
      <c r="L64">
        <f t="shared" si="0"/>
        <v>215.38</v>
      </c>
      <c r="M64">
        <v>0</v>
      </c>
      <c r="O64">
        <v>0</v>
      </c>
      <c r="P64" t="e">
        <f t="shared" si="1"/>
        <v>#DIV/0!</v>
      </c>
    </row>
    <row r="65" spans="1:16" x14ac:dyDescent="0.2">
      <c r="A65">
        <v>215.85</v>
      </c>
      <c r="B65">
        <v>3448.47</v>
      </c>
      <c r="C65">
        <v>12230.1</v>
      </c>
      <c r="D65">
        <v>3557.87</v>
      </c>
      <c r="E65">
        <v>13308</v>
      </c>
      <c r="F65">
        <v>13371.6</v>
      </c>
      <c r="H65">
        <v>13463.1</v>
      </c>
      <c r="I65">
        <v>14965.6</v>
      </c>
      <c r="J65">
        <v>13478</v>
      </c>
      <c r="L65">
        <f t="shared" si="0"/>
        <v>215.85</v>
      </c>
      <c r="M65">
        <v>0</v>
      </c>
      <c r="O65">
        <v>0</v>
      </c>
      <c r="P65" t="e">
        <f t="shared" si="1"/>
        <v>#DIV/0!</v>
      </c>
    </row>
    <row r="66" spans="1:16" x14ac:dyDescent="0.2">
      <c r="A66">
        <v>216.33</v>
      </c>
      <c r="B66">
        <v>3453.33</v>
      </c>
      <c r="C66">
        <v>12399.1</v>
      </c>
      <c r="D66">
        <v>3580.87</v>
      </c>
      <c r="E66">
        <v>13464.1</v>
      </c>
      <c r="F66">
        <v>13539.3</v>
      </c>
      <c r="H66">
        <v>13625</v>
      </c>
      <c r="I66">
        <v>15116.1</v>
      </c>
      <c r="J66">
        <v>13651.1</v>
      </c>
      <c r="L66">
        <f t="shared" si="0"/>
        <v>216.33</v>
      </c>
      <c r="M66">
        <v>0</v>
      </c>
      <c r="O66">
        <v>0</v>
      </c>
      <c r="P66" t="e">
        <f t="shared" si="1"/>
        <v>#DIV/0!</v>
      </c>
    </row>
    <row r="67" spans="1:16" x14ac:dyDescent="0.2">
      <c r="A67">
        <v>216.81</v>
      </c>
      <c r="B67">
        <v>3455</v>
      </c>
      <c r="C67">
        <v>12379.9</v>
      </c>
      <c r="D67">
        <v>3566.2</v>
      </c>
      <c r="E67">
        <v>13418.1</v>
      </c>
      <c r="F67">
        <v>13510.2</v>
      </c>
      <c r="H67">
        <v>13604.6</v>
      </c>
      <c r="I67">
        <v>15191.2</v>
      </c>
      <c r="J67">
        <v>13634.1</v>
      </c>
      <c r="L67">
        <f t="shared" si="0"/>
        <v>216.81</v>
      </c>
      <c r="M67">
        <v>0</v>
      </c>
      <c r="O67">
        <v>0</v>
      </c>
      <c r="P67" t="e">
        <f t="shared" si="1"/>
        <v>#DIV/0!</v>
      </c>
    </row>
    <row r="68" spans="1:16" x14ac:dyDescent="0.2">
      <c r="A68">
        <v>217.29</v>
      </c>
      <c r="B68">
        <v>3450</v>
      </c>
      <c r="C68">
        <v>12417.9</v>
      </c>
      <c r="D68">
        <v>3580.13</v>
      </c>
      <c r="E68">
        <v>13505.7</v>
      </c>
      <c r="F68">
        <v>13543.5</v>
      </c>
      <c r="H68">
        <v>13630.7</v>
      </c>
      <c r="I68">
        <v>15247.6</v>
      </c>
      <c r="J68">
        <v>13671.2</v>
      </c>
      <c r="L68">
        <f t="shared" si="0"/>
        <v>217.29</v>
      </c>
      <c r="M68">
        <v>0</v>
      </c>
      <c r="O68">
        <v>0</v>
      </c>
      <c r="P68" t="e">
        <f t="shared" si="1"/>
        <v>#DIV/0!</v>
      </c>
    </row>
    <row r="69" spans="1:16" x14ac:dyDescent="0.2">
      <c r="A69">
        <v>217.76</v>
      </c>
      <c r="B69">
        <v>3375.13</v>
      </c>
      <c r="C69">
        <v>11706.3</v>
      </c>
      <c r="D69">
        <v>3498.67</v>
      </c>
      <c r="E69">
        <v>12778.6</v>
      </c>
      <c r="F69">
        <v>12851.3</v>
      </c>
      <c r="H69">
        <v>12822.1</v>
      </c>
      <c r="I69">
        <v>14520.3</v>
      </c>
      <c r="J69">
        <v>12841.8</v>
      </c>
      <c r="L69">
        <f t="shared" si="0"/>
        <v>217.76</v>
      </c>
      <c r="M69">
        <v>0</v>
      </c>
      <c r="O69">
        <v>0</v>
      </c>
      <c r="P69" t="e">
        <f t="shared" si="1"/>
        <v>#DIV/0!</v>
      </c>
    </row>
    <row r="70" spans="1:16" x14ac:dyDescent="0.2">
      <c r="A70">
        <v>218.24</v>
      </c>
      <c r="B70">
        <v>3431.2</v>
      </c>
      <c r="C70">
        <v>12080.6</v>
      </c>
      <c r="D70">
        <v>3532.13</v>
      </c>
      <c r="E70">
        <v>13177.3</v>
      </c>
      <c r="F70">
        <v>13178.7</v>
      </c>
      <c r="H70">
        <v>13273.6</v>
      </c>
      <c r="I70">
        <v>14972.2</v>
      </c>
      <c r="J70">
        <v>13267.9</v>
      </c>
      <c r="L70">
        <f t="shared" si="0"/>
        <v>218.24</v>
      </c>
      <c r="M70">
        <v>0</v>
      </c>
      <c r="O70">
        <v>0</v>
      </c>
      <c r="P70" t="e">
        <f t="shared" si="1"/>
        <v>#DIV/0!</v>
      </c>
    </row>
    <row r="71" spans="1:16" x14ac:dyDescent="0.2">
      <c r="A71">
        <v>218.72</v>
      </c>
      <c r="B71">
        <v>3502.67</v>
      </c>
      <c r="C71">
        <v>12824.7</v>
      </c>
      <c r="D71">
        <v>3626.07</v>
      </c>
      <c r="E71">
        <v>13834.8</v>
      </c>
      <c r="F71">
        <v>13921.1</v>
      </c>
      <c r="H71">
        <v>14061.6</v>
      </c>
      <c r="I71">
        <v>15851.1</v>
      </c>
      <c r="J71">
        <v>14114.2</v>
      </c>
      <c r="L71">
        <f t="shared" si="0"/>
        <v>218.72</v>
      </c>
      <c r="M71">
        <v>0</v>
      </c>
      <c r="O71">
        <v>0</v>
      </c>
      <c r="P71" t="e">
        <f t="shared" si="1"/>
        <v>#DIV/0!</v>
      </c>
    </row>
    <row r="72" spans="1:16" x14ac:dyDescent="0.2">
      <c r="A72">
        <v>219.19</v>
      </c>
      <c r="B72">
        <v>3337.8</v>
      </c>
      <c r="C72">
        <v>11394.2</v>
      </c>
      <c r="D72">
        <v>3459.07</v>
      </c>
      <c r="E72">
        <v>12494.8</v>
      </c>
      <c r="F72">
        <v>12515.2</v>
      </c>
      <c r="H72">
        <v>12388.3</v>
      </c>
      <c r="I72">
        <v>14282.1</v>
      </c>
      <c r="J72">
        <v>12444.6</v>
      </c>
      <c r="L72">
        <f t="shared" ref="L72:L135" si="2">A72</f>
        <v>219.19</v>
      </c>
      <c r="M72">
        <v>0</v>
      </c>
      <c r="O72">
        <v>0</v>
      </c>
      <c r="P72" t="e">
        <f t="shared" ref="P72:P135" si="3">(M72-O72)/O72%</f>
        <v>#DIV/0!</v>
      </c>
    </row>
    <row r="73" spans="1:16" x14ac:dyDescent="0.2">
      <c r="A73">
        <v>219.67</v>
      </c>
      <c r="B73">
        <v>3372.73</v>
      </c>
      <c r="C73">
        <v>11742.3</v>
      </c>
      <c r="D73">
        <v>3493.07</v>
      </c>
      <c r="E73">
        <v>12763.2</v>
      </c>
      <c r="F73">
        <v>12811.3</v>
      </c>
      <c r="H73">
        <v>12835.1</v>
      </c>
      <c r="I73">
        <v>14676.5</v>
      </c>
      <c r="J73">
        <v>12799.1</v>
      </c>
      <c r="L73">
        <f t="shared" si="2"/>
        <v>219.67</v>
      </c>
      <c r="M73">
        <v>0</v>
      </c>
      <c r="O73">
        <v>0</v>
      </c>
      <c r="P73" t="e">
        <f t="shared" si="3"/>
        <v>#DIV/0!</v>
      </c>
    </row>
    <row r="74" spans="1:16" x14ac:dyDescent="0.2">
      <c r="A74">
        <v>220.15</v>
      </c>
      <c r="B74">
        <v>3377.67</v>
      </c>
      <c r="C74">
        <v>11820.1</v>
      </c>
      <c r="D74">
        <v>3502.2</v>
      </c>
      <c r="E74">
        <v>12815.2</v>
      </c>
      <c r="F74">
        <v>12900.1</v>
      </c>
      <c r="H74">
        <v>12901.3</v>
      </c>
      <c r="I74">
        <v>14821.8</v>
      </c>
      <c r="J74">
        <v>12888.3</v>
      </c>
      <c r="L74">
        <f t="shared" si="2"/>
        <v>220.15</v>
      </c>
      <c r="M74">
        <v>0</v>
      </c>
      <c r="O74">
        <v>0</v>
      </c>
      <c r="P74" t="e">
        <f t="shared" si="3"/>
        <v>#DIV/0!</v>
      </c>
    </row>
    <row r="75" spans="1:16" x14ac:dyDescent="0.2">
      <c r="A75">
        <v>220.62</v>
      </c>
      <c r="B75">
        <v>3415.8</v>
      </c>
      <c r="C75">
        <v>12090.5</v>
      </c>
      <c r="D75">
        <v>3529.47</v>
      </c>
      <c r="E75">
        <v>13121.2</v>
      </c>
      <c r="F75">
        <v>13155.5</v>
      </c>
      <c r="H75">
        <v>13236.9</v>
      </c>
      <c r="I75">
        <v>15252.9</v>
      </c>
      <c r="J75">
        <v>13271.9</v>
      </c>
      <c r="L75">
        <f t="shared" si="2"/>
        <v>220.62</v>
      </c>
      <c r="M75">
        <v>0</v>
      </c>
      <c r="O75">
        <v>0</v>
      </c>
      <c r="P75" t="e">
        <f t="shared" si="3"/>
        <v>#DIV/0!</v>
      </c>
    </row>
    <row r="76" spans="1:16" x14ac:dyDescent="0.2">
      <c r="A76">
        <v>221.1</v>
      </c>
      <c r="B76">
        <v>3568.13</v>
      </c>
      <c r="C76">
        <v>13333.8</v>
      </c>
      <c r="D76">
        <v>3691.73</v>
      </c>
      <c r="E76">
        <v>14453.3</v>
      </c>
      <c r="F76">
        <v>14473.3</v>
      </c>
      <c r="H76">
        <v>14764.8</v>
      </c>
      <c r="I76">
        <v>16829</v>
      </c>
      <c r="J76">
        <v>14805.3</v>
      </c>
      <c r="L76">
        <f t="shared" si="2"/>
        <v>221.1</v>
      </c>
      <c r="M76">
        <v>0</v>
      </c>
      <c r="O76">
        <v>0</v>
      </c>
      <c r="P76" t="e">
        <f t="shared" si="3"/>
        <v>#DIV/0!</v>
      </c>
    </row>
    <row r="77" spans="1:16" x14ac:dyDescent="0.2">
      <c r="A77">
        <v>221.58</v>
      </c>
      <c r="B77">
        <v>3392.87</v>
      </c>
      <c r="C77">
        <v>11744.4</v>
      </c>
      <c r="D77">
        <v>3499.33</v>
      </c>
      <c r="E77">
        <v>12855.1</v>
      </c>
      <c r="F77">
        <v>12887.6</v>
      </c>
      <c r="H77">
        <v>12842.1</v>
      </c>
      <c r="I77">
        <v>15007.8</v>
      </c>
      <c r="J77">
        <v>12918.5</v>
      </c>
      <c r="L77">
        <f t="shared" si="2"/>
        <v>221.58</v>
      </c>
      <c r="M77">
        <v>0</v>
      </c>
      <c r="O77">
        <v>0</v>
      </c>
      <c r="P77" t="e">
        <f t="shared" si="3"/>
        <v>#DIV/0!</v>
      </c>
    </row>
    <row r="78" spans="1:16" x14ac:dyDescent="0.2">
      <c r="A78">
        <v>222.05</v>
      </c>
      <c r="B78">
        <v>3477.93</v>
      </c>
      <c r="C78">
        <v>12610.8</v>
      </c>
      <c r="D78">
        <v>3599.27</v>
      </c>
      <c r="E78">
        <v>13663.3</v>
      </c>
      <c r="F78">
        <v>13678.7</v>
      </c>
      <c r="H78">
        <v>13877.2</v>
      </c>
      <c r="I78">
        <v>16036.2</v>
      </c>
      <c r="J78">
        <v>13861.9</v>
      </c>
      <c r="L78">
        <f t="shared" si="2"/>
        <v>222.05</v>
      </c>
      <c r="M78">
        <v>0</v>
      </c>
      <c r="O78">
        <v>0</v>
      </c>
      <c r="P78" t="e">
        <f t="shared" si="3"/>
        <v>#DIV/0!</v>
      </c>
    </row>
    <row r="79" spans="1:16" x14ac:dyDescent="0.2">
      <c r="A79">
        <v>222.53</v>
      </c>
      <c r="B79">
        <v>3383.13</v>
      </c>
      <c r="C79">
        <v>11791</v>
      </c>
      <c r="D79">
        <v>3515.27</v>
      </c>
      <c r="E79">
        <v>12931.1</v>
      </c>
      <c r="F79">
        <v>12957.7</v>
      </c>
      <c r="H79">
        <v>12932.2</v>
      </c>
      <c r="I79">
        <v>15126.6</v>
      </c>
      <c r="J79">
        <v>12916.5</v>
      </c>
      <c r="L79">
        <f t="shared" si="2"/>
        <v>222.53</v>
      </c>
      <c r="M79">
        <v>0</v>
      </c>
      <c r="O79">
        <v>0</v>
      </c>
      <c r="P79" t="e">
        <f t="shared" si="3"/>
        <v>#DIV/0!</v>
      </c>
    </row>
    <row r="80" spans="1:16" x14ac:dyDescent="0.2">
      <c r="A80">
        <v>223.01</v>
      </c>
      <c r="B80">
        <v>3474.13</v>
      </c>
      <c r="C80">
        <v>12536.8</v>
      </c>
      <c r="D80">
        <v>3594.8</v>
      </c>
      <c r="E80">
        <v>13655</v>
      </c>
      <c r="F80">
        <v>13663.8</v>
      </c>
      <c r="H80">
        <v>13830.5</v>
      </c>
      <c r="I80">
        <v>16082.1</v>
      </c>
      <c r="J80">
        <v>13851.2</v>
      </c>
      <c r="L80">
        <f t="shared" si="2"/>
        <v>223.01</v>
      </c>
      <c r="M80">
        <v>0</v>
      </c>
      <c r="O80">
        <v>0</v>
      </c>
      <c r="P80" t="e">
        <f t="shared" si="3"/>
        <v>#DIV/0!</v>
      </c>
    </row>
    <row r="81" spans="1:16" x14ac:dyDescent="0.2">
      <c r="A81">
        <v>223.49</v>
      </c>
      <c r="B81">
        <v>3395.27</v>
      </c>
      <c r="C81">
        <v>11902</v>
      </c>
      <c r="D81">
        <v>3516.67</v>
      </c>
      <c r="E81">
        <v>13008</v>
      </c>
      <c r="F81">
        <v>13060.4</v>
      </c>
      <c r="H81">
        <v>13037.9</v>
      </c>
      <c r="I81">
        <v>15425</v>
      </c>
      <c r="J81">
        <v>13038.6</v>
      </c>
      <c r="L81">
        <f t="shared" si="2"/>
        <v>223.49</v>
      </c>
      <c r="M81">
        <v>0</v>
      </c>
      <c r="O81">
        <v>0</v>
      </c>
      <c r="P81" t="e">
        <f t="shared" si="3"/>
        <v>#DIV/0!</v>
      </c>
    </row>
    <row r="82" spans="1:16" x14ac:dyDescent="0.2">
      <c r="A82">
        <v>223.96</v>
      </c>
      <c r="B82">
        <v>3470.13</v>
      </c>
      <c r="C82">
        <v>12550.6</v>
      </c>
      <c r="D82">
        <v>3590.73</v>
      </c>
      <c r="E82">
        <v>13619.9</v>
      </c>
      <c r="F82">
        <v>13695.7</v>
      </c>
      <c r="H82">
        <v>13836.9</v>
      </c>
      <c r="I82">
        <v>16243.6</v>
      </c>
      <c r="J82">
        <v>13816.4</v>
      </c>
      <c r="L82">
        <f t="shared" si="2"/>
        <v>223.96</v>
      </c>
      <c r="M82">
        <v>0</v>
      </c>
      <c r="O82">
        <v>0</v>
      </c>
      <c r="P82" t="e">
        <f t="shared" si="3"/>
        <v>#DIV/0!</v>
      </c>
    </row>
    <row r="83" spans="1:16" x14ac:dyDescent="0.2">
      <c r="A83">
        <v>224.44</v>
      </c>
      <c r="B83">
        <v>3422.47</v>
      </c>
      <c r="C83">
        <v>12029</v>
      </c>
      <c r="D83">
        <v>3540.73</v>
      </c>
      <c r="E83">
        <v>13149.3</v>
      </c>
      <c r="F83">
        <v>13203.5</v>
      </c>
      <c r="H83">
        <v>13192.4</v>
      </c>
      <c r="I83">
        <v>15640.8</v>
      </c>
      <c r="J83">
        <v>13261.2</v>
      </c>
      <c r="L83">
        <f t="shared" si="2"/>
        <v>224.44</v>
      </c>
      <c r="M83">
        <v>0</v>
      </c>
      <c r="O83">
        <v>0</v>
      </c>
      <c r="P83" t="e">
        <f t="shared" si="3"/>
        <v>#DIV/0!</v>
      </c>
    </row>
    <row r="84" spans="1:16" x14ac:dyDescent="0.2">
      <c r="A84">
        <v>224.92</v>
      </c>
      <c r="B84">
        <v>3393.73</v>
      </c>
      <c r="C84">
        <v>11915.7</v>
      </c>
      <c r="D84">
        <v>3518.53</v>
      </c>
      <c r="E84">
        <v>12933.9</v>
      </c>
      <c r="F84">
        <v>12981.4</v>
      </c>
      <c r="H84">
        <v>13010.5</v>
      </c>
      <c r="I84">
        <v>15517.6</v>
      </c>
      <c r="J84">
        <v>13023.5</v>
      </c>
      <c r="L84">
        <f t="shared" si="2"/>
        <v>224.92</v>
      </c>
      <c r="M84">
        <v>0</v>
      </c>
      <c r="O84">
        <v>0</v>
      </c>
      <c r="P84" t="e">
        <f t="shared" si="3"/>
        <v>#DIV/0!</v>
      </c>
    </row>
    <row r="85" spans="1:16" x14ac:dyDescent="0.2">
      <c r="A85">
        <v>225.39</v>
      </c>
      <c r="B85">
        <v>3373.27</v>
      </c>
      <c r="C85">
        <v>11606.9</v>
      </c>
      <c r="D85">
        <v>3483.2</v>
      </c>
      <c r="E85">
        <v>12728.2</v>
      </c>
      <c r="F85">
        <v>12786.7</v>
      </c>
      <c r="H85">
        <v>12738.5</v>
      </c>
      <c r="I85">
        <v>15300.8</v>
      </c>
      <c r="J85">
        <v>12738.6</v>
      </c>
      <c r="L85">
        <f t="shared" si="2"/>
        <v>225.39</v>
      </c>
      <c r="M85">
        <v>0</v>
      </c>
      <c r="O85">
        <v>0</v>
      </c>
      <c r="P85" t="e">
        <f t="shared" si="3"/>
        <v>#DIV/0!</v>
      </c>
    </row>
    <row r="86" spans="1:16" x14ac:dyDescent="0.2">
      <c r="A86">
        <v>225.87</v>
      </c>
      <c r="B86">
        <v>3424.13</v>
      </c>
      <c r="C86">
        <v>12027.4</v>
      </c>
      <c r="D86">
        <v>3541.33</v>
      </c>
      <c r="E86">
        <v>13091.4</v>
      </c>
      <c r="F86">
        <v>13151</v>
      </c>
      <c r="H86">
        <v>13165.7</v>
      </c>
      <c r="I86">
        <v>15808.1</v>
      </c>
      <c r="J86">
        <v>13211.1</v>
      </c>
      <c r="L86">
        <f t="shared" si="2"/>
        <v>225.87</v>
      </c>
      <c r="M86">
        <v>0</v>
      </c>
      <c r="O86">
        <v>0</v>
      </c>
      <c r="P86" t="e">
        <f t="shared" si="3"/>
        <v>#DIV/0!</v>
      </c>
    </row>
    <row r="87" spans="1:16" x14ac:dyDescent="0.2">
      <c r="A87">
        <v>226.35</v>
      </c>
      <c r="B87">
        <v>3385.27</v>
      </c>
      <c r="C87">
        <v>11802.6</v>
      </c>
      <c r="D87">
        <v>3507.33</v>
      </c>
      <c r="E87">
        <v>12870</v>
      </c>
      <c r="F87">
        <v>12911.1</v>
      </c>
      <c r="H87">
        <v>12900.3</v>
      </c>
      <c r="I87">
        <v>15613.9</v>
      </c>
      <c r="J87">
        <v>12915.5</v>
      </c>
      <c r="L87">
        <f t="shared" si="2"/>
        <v>226.35</v>
      </c>
      <c r="M87">
        <v>0</v>
      </c>
      <c r="O87">
        <v>0</v>
      </c>
      <c r="P87" t="e">
        <f t="shared" si="3"/>
        <v>#DIV/0!</v>
      </c>
    </row>
    <row r="88" spans="1:16" x14ac:dyDescent="0.2">
      <c r="A88">
        <v>226.82</v>
      </c>
      <c r="B88">
        <v>3420.73</v>
      </c>
      <c r="C88">
        <v>12121.8</v>
      </c>
      <c r="D88">
        <v>3545.13</v>
      </c>
      <c r="E88">
        <v>13197.5</v>
      </c>
      <c r="F88">
        <v>13195.5</v>
      </c>
      <c r="H88">
        <v>13278.3</v>
      </c>
      <c r="I88">
        <v>16028.2</v>
      </c>
      <c r="J88">
        <v>13258.9</v>
      </c>
      <c r="L88">
        <f t="shared" si="2"/>
        <v>226.82</v>
      </c>
      <c r="M88">
        <v>0</v>
      </c>
      <c r="O88">
        <v>0</v>
      </c>
      <c r="P88" t="e">
        <f t="shared" si="3"/>
        <v>#DIV/0!</v>
      </c>
    </row>
    <row r="89" spans="1:16" x14ac:dyDescent="0.2">
      <c r="A89">
        <v>227.3</v>
      </c>
      <c r="B89">
        <v>3499.47</v>
      </c>
      <c r="C89">
        <v>12695.3</v>
      </c>
      <c r="D89">
        <v>3612</v>
      </c>
      <c r="E89">
        <v>13774.1</v>
      </c>
      <c r="F89">
        <v>13830.1</v>
      </c>
      <c r="H89">
        <v>13984.1</v>
      </c>
      <c r="I89">
        <v>16821.900000000001</v>
      </c>
      <c r="J89">
        <v>13999</v>
      </c>
      <c r="L89">
        <f t="shared" si="2"/>
        <v>227.3</v>
      </c>
      <c r="M89">
        <v>0</v>
      </c>
      <c r="O89">
        <v>0</v>
      </c>
      <c r="P89" t="e">
        <f t="shared" si="3"/>
        <v>#DIV/0!</v>
      </c>
    </row>
    <row r="90" spans="1:16" x14ac:dyDescent="0.2">
      <c r="A90">
        <v>227.77</v>
      </c>
      <c r="B90">
        <v>3413.8</v>
      </c>
      <c r="C90">
        <v>12034.3</v>
      </c>
      <c r="D90">
        <v>3531.07</v>
      </c>
      <c r="E90">
        <v>13145.2</v>
      </c>
      <c r="F90">
        <v>13180.1</v>
      </c>
      <c r="H90">
        <v>13174.5</v>
      </c>
      <c r="I90">
        <v>16104.5</v>
      </c>
      <c r="J90">
        <v>13185.9</v>
      </c>
      <c r="L90">
        <f t="shared" si="2"/>
        <v>227.77</v>
      </c>
      <c r="M90">
        <v>0</v>
      </c>
      <c r="O90">
        <v>0</v>
      </c>
      <c r="P90" t="e">
        <f t="shared" si="3"/>
        <v>#DIV/0!</v>
      </c>
    </row>
    <row r="91" spans="1:16" x14ac:dyDescent="0.2">
      <c r="A91">
        <v>228.25</v>
      </c>
      <c r="B91">
        <v>3469.93</v>
      </c>
      <c r="C91">
        <v>12403.4</v>
      </c>
      <c r="D91">
        <v>3581.27</v>
      </c>
      <c r="E91">
        <v>13551</v>
      </c>
      <c r="F91">
        <v>13582.8</v>
      </c>
      <c r="H91">
        <v>13655</v>
      </c>
      <c r="I91">
        <v>16645</v>
      </c>
      <c r="J91">
        <v>13638.3</v>
      </c>
      <c r="L91">
        <f t="shared" si="2"/>
        <v>228.25</v>
      </c>
      <c r="M91">
        <v>0</v>
      </c>
      <c r="O91">
        <v>0</v>
      </c>
      <c r="P91" t="e">
        <f t="shared" si="3"/>
        <v>#DIV/0!</v>
      </c>
    </row>
    <row r="92" spans="1:16" x14ac:dyDescent="0.2">
      <c r="A92">
        <v>228.73</v>
      </c>
      <c r="B92">
        <v>3471.87</v>
      </c>
      <c r="C92">
        <v>12465.7</v>
      </c>
      <c r="D92">
        <v>3588.93</v>
      </c>
      <c r="E92">
        <v>13614.1</v>
      </c>
      <c r="F92">
        <v>13645.7</v>
      </c>
      <c r="H92">
        <v>13694.3</v>
      </c>
      <c r="I92">
        <v>16780.3</v>
      </c>
      <c r="J92">
        <v>13743</v>
      </c>
      <c r="L92">
        <f t="shared" si="2"/>
        <v>228.73</v>
      </c>
      <c r="M92">
        <v>0</v>
      </c>
      <c r="O92">
        <v>0</v>
      </c>
      <c r="P92" t="e">
        <f t="shared" si="3"/>
        <v>#DIV/0!</v>
      </c>
    </row>
    <row r="93" spans="1:16" x14ac:dyDescent="0.2">
      <c r="A93">
        <v>229.2</v>
      </c>
      <c r="B93">
        <v>3474.73</v>
      </c>
      <c r="C93">
        <v>12381.1</v>
      </c>
      <c r="D93">
        <v>3592.27</v>
      </c>
      <c r="E93">
        <v>13527.4</v>
      </c>
      <c r="F93">
        <v>13567.1</v>
      </c>
      <c r="H93">
        <v>13621</v>
      </c>
      <c r="I93">
        <v>16793.7</v>
      </c>
      <c r="J93">
        <v>13606.4</v>
      </c>
      <c r="L93">
        <f t="shared" si="2"/>
        <v>229.2</v>
      </c>
      <c r="M93">
        <v>0</v>
      </c>
      <c r="O93">
        <v>0</v>
      </c>
      <c r="P93" t="e">
        <f t="shared" si="3"/>
        <v>#DIV/0!</v>
      </c>
    </row>
    <row r="94" spans="1:16" x14ac:dyDescent="0.2">
      <c r="A94">
        <v>229.68</v>
      </c>
      <c r="B94">
        <v>3419.93</v>
      </c>
      <c r="C94">
        <v>12035.9</v>
      </c>
      <c r="D94">
        <v>3544.67</v>
      </c>
      <c r="E94">
        <v>13114.1</v>
      </c>
      <c r="F94">
        <v>13185</v>
      </c>
      <c r="H94">
        <v>13143.4</v>
      </c>
      <c r="I94">
        <v>16381.1</v>
      </c>
      <c r="J94">
        <v>13156.6</v>
      </c>
      <c r="L94">
        <f t="shared" si="2"/>
        <v>229.68</v>
      </c>
      <c r="M94">
        <v>0</v>
      </c>
      <c r="O94">
        <v>0</v>
      </c>
      <c r="P94" t="e">
        <f t="shared" si="3"/>
        <v>#DIV/0!</v>
      </c>
    </row>
    <row r="95" spans="1:16" x14ac:dyDescent="0.2">
      <c r="A95">
        <v>230.16</v>
      </c>
      <c r="B95">
        <v>3437</v>
      </c>
      <c r="C95">
        <v>12152.9</v>
      </c>
      <c r="D95">
        <v>3565.2</v>
      </c>
      <c r="E95">
        <v>13278.3</v>
      </c>
      <c r="F95">
        <v>13317.4</v>
      </c>
      <c r="H95">
        <v>13329.3</v>
      </c>
      <c r="I95">
        <v>16635.599999999999</v>
      </c>
      <c r="J95">
        <v>13379.6</v>
      </c>
      <c r="L95">
        <f t="shared" si="2"/>
        <v>230.16</v>
      </c>
      <c r="M95">
        <v>0</v>
      </c>
      <c r="O95">
        <v>0</v>
      </c>
      <c r="P95" t="e">
        <f t="shared" si="3"/>
        <v>#DIV/0!</v>
      </c>
    </row>
    <row r="96" spans="1:16" x14ac:dyDescent="0.2">
      <c r="A96">
        <v>230.63</v>
      </c>
      <c r="B96">
        <v>3406.27</v>
      </c>
      <c r="C96">
        <v>11903.4</v>
      </c>
      <c r="D96">
        <v>3519.2</v>
      </c>
      <c r="E96">
        <v>13017.6</v>
      </c>
      <c r="F96">
        <v>13052</v>
      </c>
      <c r="H96">
        <v>13022.9</v>
      </c>
      <c r="I96">
        <v>16386.599999999999</v>
      </c>
      <c r="J96">
        <v>13040.7</v>
      </c>
      <c r="L96">
        <f t="shared" si="2"/>
        <v>230.63</v>
      </c>
      <c r="M96">
        <v>0</v>
      </c>
      <c r="O96">
        <v>0</v>
      </c>
      <c r="P96" t="e">
        <f t="shared" si="3"/>
        <v>#DIV/0!</v>
      </c>
    </row>
    <row r="97" spans="1:16" x14ac:dyDescent="0.2">
      <c r="A97">
        <v>231.11</v>
      </c>
      <c r="B97">
        <v>3475.73</v>
      </c>
      <c r="C97">
        <v>12514.4</v>
      </c>
      <c r="D97">
        <v>3588.4</v>
      </c>
      <c r="E97">
        <v>13615</v>
      </c>
      <c r="F97">
        <v>13629.7</v>
      </c>
      <c r="H97">
        <v>13775.9</v>
      </c>
      <c r="I97">
        <v>17192.400000000001</v>
      </c>
      <c r="J97">
        <v>13780.9</v>
      </c>
      <c r="L97">
        <f t="shared" si="2"/>
        <v>231.11</v>
      </c>
      <c r="M97">
        <v>0</v>
      </c>
      <c r="O97">
        <v>0</v>
      </c>
      <c r="P97" t="e">
        <f t="shared" si="3"/>
        <v>#DIV/0!</v>
      </c>
    </row>
    <row r="98" spans="1:16" x14ac:dyDescent="0.2">
      <c r="A98">
        <v>231.59</v>
      </c>
      <c r="B98">
        <v>3516.67</v>
      </c>
      <c r="C98">
        <v>12599.5</v>
      </c>
      <c r="D98">
        <v>3639.4</v>
      </c>
      <c r="E98">
        <v>13665.2</v>
      </c>
      <c r="F98">
        <v>13753.7</v>
      </c>
      <c r="H98">
        <v>13859.6</v>
      </c>
      <c r="I98">
        <v>17391.8</v>
      </c>
      <c r="J98">
        <v>13868.1</v>
      </c>
      <c r="L98">
        <f t="shared" si="2"/>
        <v>231.59</v>
      </c>
      <c r="M98">
        <v>0</v>
      </c>
      <c r="O98">
        <v>0</v>
      </c>
      <c r="P98" t="e">
        <f t="shared" si="3"/>
        <v>#DIV/0!</v>
      </c>
    </row>
    <row r="99" spans="1:16" x14ac:dyDescent="0.2">
      <c r="A99">
        <v>232.06</v>
      </c>
      <c r="B99">
        <v>3436.73</v>
      </c>
      <c r="C99">
        <v>12222</v>
      </c>
      <c r="D99">
        <v>3559.53</v>
      </c>
      <c r="E99">
        <v>13294.5</v>
      </c>
      <c r="F99">
        <v>13313.9</v>
      </c>
      <c r="H99">
        <v>13387.7</v>
      </c>
      <c r="I99">
        <v>16977.7</v>
      </c>
      <c r="J99">
        <v>13427</v>
      </c>
      <c r="L99">
        <f t="shared" si="2"/>
        <v>232.06</v>
      </c>
      <c r="M99">
        <v>0</v>
      </c>
      <c r="O99">
        <v>0</v>
      </c>
      <c r="P99" t="e">
        <f t="shared" si="3"/>
        <v>#DIV/0!</v>
      </c>
    </row>
    <row r="100" spans="1:16" x14ac:dyDescent="0.2">
      <c r="A100">
        <v>232.54</v>
      </c>
      <c r="B100">
        <v>3444.33</v>
      </c>
      <c r="C100">
        <v>12306.4</v>
      </c>
      <c r="D100">
        <v>3555</v>
      </c>
      <c r="E100">
        <v>13367.2</v>
      </c>
      <c r="F100">
        <v>13412.3</v>
      </c>
      <c r="H100">
        <v>13504.7</v>
      </c>
      <c r="I100">
        <v>17216.900000000001</v>
      </c>
      <c r="J100">
        <v>13504.7</v>
      </c>
      <c r="L100">
        <f t="shared" si="2"/>
        <v>232.54</v>
      </c>
      <c r="M100">
        <v>0</v>
      </c>
      <c r="O100">
        <v>0</v>
      </c>
      <c r="P100" t="e">
        <f t="shared" si="3"/>
        <v>#DIV/0!</v>
      </c>
    </row>
    <row r="101" spans="1:16" x14ac:dyDescent="0.2">
      <c r="A101">
        <v>233.02</v>
      </c>
      <c r="B101">
        <v>3364.33</v>
      </c>
      <c r="C101">
        <v>11703.2</v>
      </c>
      <c r="D101">
        <v>3491.6</v>
      </c>
      <c r="E101">
        <v>12815.5</v>
      </c>
      <c r="F101">
        <v>12785.8</v>
      </c>
      <c r="H101">
        <v>12768.1</v>
      </c>
      <c r="I101">
        <v>16528.2</v>
      </c>
      <c r="J101">
        <v>12787</v>
      </c>
      <c r="L101">
        <f t="shared" si="2"/>
        <v>233.02</v>
      </c>
      <c r="M101">
        <v>0</v>
      </c>
      <c r="O101">
        <v>0</v>
      </c>
      <c r="P101" t="e">
        <f t="shared" si="3"/>
        <v>#DIV/0!</v>
      </c>
    </row>
    <row r="102" spans="1:16" x14ac:dyDescent="0.2">
      <c r="A102">
        <v>233.49</v>
      </c>
      <c r="B102">
        <v>3432.6</v>
      </c>
      <c r="C102">
        <v>12195.5</v>
      </c>
      <c r="D102">
        <v>3550.07</v>
      </c>
      <c r="E102">
        <v>13323.1</v>
      </c>
      <c r="F102">
        <v>13304.8</v>
      </c>
      <c r="H102">
        <v>13430.3</v>
      </c>
      <c r="I102">
        <v>17207.599999999999</v>
      </c>
      <c r="J102">
        <v>13394.6</v>
      </c>
      <c r="L102">
        <f t="shared" si="2"/>
        <v>233.49</v>
      </c>
      <c r="M102">
        <v>0</v>
      </c>
      <c r="O102">
        <v>0</v>
      </c>
      <c r="P102" t="e">
        <f t="shared" si="3"/>
        <v>#DIV/0!</v>
      </c>
    </row>
    <row r="103" spans="1:16" x14ac:dyDescent="0.2">
      <c r="A103">
        <v>233.97</v>
      </c>
      <c r="B103">
        <v>3452.2</v>
      </c>
      <c r="C103">
        <v>12257</v>
      </c>
      <c r="D103">
        <v>3562.53</v>
      </c>
      <c r="E103">
        <v>13407.7</v>
      </c>
      <c r="F103">
        <v>13455.9</v>
      </c>
      <c r="H103">
        <v>13475.6</v>
      </c>
      <c r="I103">
        <v>17391.5</v>
      </c>
      <c r="J103">
        <v>13524.3</v>
      </c>
      <c r="L103">
        <f t="shared" si="2"/>
        <v>233.97</v>
      </c>
      <c r="M103">
        <v>0</v>
      </c>
      <c r="O103">
        <v>0</v>
      </c>
      <c r="P103" t="e">
        <f t="shared" si="3"/>
        <v>#DIV/0!</v>
      </c>
    </row>
    <row r="104" spans="1:16" x14ac:dyDescent="0.2">
      <c r="A104">
        <v>234.44</v>
      </c>
      <c r="B104">
        <v>3654.13</v>
      </c>
      <c r="C104">
        <v>14076.6</v>
      </c>
      <c r="D104">
        <v>3784.53</v>
      </c>
      <c r="E104">
        <v>15127.5</v>
      </c>
      <c r="F104">
        <v>15190.1</v>
      </c>
      <c r="H104">
        <v>15655.5</v>
      </c>
      <c r="I104">
        <v>19566.7</v>
      </c>
      <c r="J104">
        <v>15651.2</v>
      </c>
      <c r="L104">
        <f t="shared" si="2"/>
        <v>234.44</v>
      </c>
      <c r="M104">
        <v>0</v>
      </c>
      <c r="O104">
        <v>0</v>
      </c>
      <c r="P104" t="e">
        <f t="shared" si="3"/>
        <v>#DIV/0!</v>
      </c>
    </row>
    <row r="105" spans="1:16" x14ac:dyDescent="0.2">
      <c r="A105">
        <v>234.92</v>
      </c>
      <c r="B105">
        <v>3450.8</v>
      </c>
      <c r="C105">
        <v>12350.2</v>
      </c>
      <c r="D105">
        <v>3581.47</v>
      </c>
      <c r="E105">
        <v>13506.6</v>
      </c>
      <c r="F105">
        <v>13497.5</v>
      </c>
      <c r="H105">
        <v>13569.6</v>
      </c>
      <c r="I105">
        <v>17638.8</v>
      </c>
      <c r="J105">
        <v>13594.6</v>
      </c>
      <c r="L105">
        <f t="shared" si="2"/>
        <v>234.92</v>
      </c>
      <c r="M105">
        <v>0</v>
      </c>
      <c r="O105">
        <v>0</v>
      </c>
      <c r="P105" t="e">
        <f t="shared" si="3"/>
        <v>#DIV/0!</v>
      </c>
    </row>
    <row r="106" spans="1:16" x14ac:dyDescent="0.2">
      <c r="A106">
        <v>235.4</v>
      </c>
      <c r="B106">
        <v>3376.33</v>
      </c>
      <c r="C106">
        <v>11847.6</v>
      </c>
      <c r="D106">
        <v>3517.27</v>
      </c>
      <c r="E106">
        <v>13006.6</v>
      </c>
      <c r="F106">
        <v>13026.5</v>
      </c>
      <c r="H106">
        <v>12942.9</v>
      </c>
      <c r="I106">
        <v>17100.2</v>
      </c>
      <c r="J106">
        <v>12980.1</v>
      </c>
      <c r="L106">
        <f t="shared" si="2"/>
        <v>235.4</v>
      </c>
      <c r="M106">
        <v>0</v>
      </c>
      <c r="O106">
        <v>0</v>
      </c>
      <c r="P106" t="e">
        <f t="shared" si="3"/>
        <v>#DIV/0!</v>
      </c>
    </row>
    <row r="107" spans="1:16" x14ac:dyDescent="0.2">
      <c r="A107">
        <v>235.87</v>
      </c>
      <c r="B107">
        <v>3384.8</v>
      </c>
      <c r="C107">
        <v>11708.8</v>
      </c>
      <c r="D107">
        <v>3512.53</v>
      </c>
      <c r="E107">
        <v>12861.7</v>
      </c>
      <c r="F107">
        <v>12872.2</v>
      </c>
      <c r="H107">
        <v>12759.3</v>
      </c>
      <c r="I107">
        <v>16965.8</v>
      </c>
      <c r="J107">
        <v>12775.8</v>
      </c>
      <c r="L107">
        <f t="shared" si="2"/>
        <v>235.87</v>
      </c>
      <c r="M107">
        <v>0</v>
      </c>
      <c r="O107">
        <v>0</v>
      </c>
      <c r="P107" t="e">
        <f t="shared" si="3"/>
        <v>#DIV/0!</v>
      </c>
    </row>
    <row r="108" spans="1:16" x14ac:dyDescent="0.2">
      <c r="A108">
        <v>236.35</v>
      </c>
      <c r="B108">
        <v>3360.27</v>
      </c>
      <c r="C108">
        <v>11544.9</v>
      </c>
      <c r="D108">
        <v>3484.4</v>
      </c>
      <c r="E108">
        <v>12704.8</v>
      </c>
      <c r="F108">
        <v>12703.5</v>
      </c>
      <c r="H108">
        <v>12591.5</v>
      </c>
      <c r="I108">
        <v>16804.2</v>
      </c>
      <c r="J108">
        <v>12602.1</v>
      </c>
      <c r="L108">
        <f t="shared" si="2"/>
        <v>236.35</v>
      </c>
      <c r="M108">
        <v>0</v>
      </c>
      <c r="O108">
        <v>0</v>
      </c>
      <c r="P108" t="e">
        <f t="shared" si="3"/>
        <v>#DIV/0!</v>
      </c>
    </row>
    <row r="109" spans="1:16" x14ac:dyDescent="0.2">
      <c r="A109">
        <v>236.82</v>
      </c>
      <c r="B109">
        <v>3493.27</v>
      </c>
      <c r="C109">
        <v>12688</v>
      </c>
      <c r="D109">
        <v>3616.07</v>
      </c>
      <c r="E109">
        <v>13867.8</v>
      </c>
      <c r="F109">
        <v>13840.6</v>
      </c>
      <c r="H109">
        <v>13925.1</v>
      </c>
      <c r="I109">
        <v>18247.7</v>
      </c>
      <c r="J109">
        <v>13934.5</v>
      </c>
      <c r="L109">
        <f t="shared" si="2"/>
        <v>236.82</v>
      </c>
      <c r="M109">
        <v>0</v>
      </c>
      <c r="O109">
        <v>0</v>
      </c>
      <c r="P109" t="e">
        <f t="shared" si="3"/>
        <v>#DIV/0!</v>
      </c>
    </row>
    <row r="110" spans="1:16" x14ac:dyDescent="0.2">
      <c r="A110">
        <v>237.3</v>
      </c>
      <c r="B110">
        <v>3570.2</v>
      </c>
      <c r="C110">
        <v>13299</v>
      </c>
      <c r="D110">
        <v>3689.33</v>
      </c>
      <c r="E110">
        <v>14418.9</v>
      </c>
      <c r="F110">
        <v>14420.1</v>
      </c>
      <c r="H110">
        <v>14728.3</v>
      </c>
      <c r="I110">
        <v>19055.5</v>
      </c>
      <c r="J110">
        <v>14752</v>
      </c>
      <c r="L110">
        <f t="shared" si="2"/>
        <v>237.3</v>
      </c>
      <c r="M110">
        <v>0</v>
      </c>
      <c r="O110">
        <v>0</v>
      </c>
      <c r="P110" t="e">
        <f t="shared" si="3"/>
        <v>#DIV/0!</v>
      </c>
    </row>
    <row r="111" spans="1:16" x14ac:dyDescent="0.2">
      <c r="A111">
        <v>237.78</v>
      </c>
      <c r="B111">
        <v>3402.33</v>
      </c>
      <c r="C111">
        <v>11911.7</v>
      </c>
      <c r="D111">
        <v>3522.07</v>
      </c>
      <c r="E111">
        <v>13026.4</v>
      </c>
      <c r="F111">
        <v>13043.6</v>
      </c>
      <c r="H111">
        <v>13038.4</v>
      </c>
      <c r="I111">
        <v>17480.400000000001</v>
      </c>
      <c r="J111">
        <v>13056.3</v>
      </c>
      <c r="L111">
        <f t="shared" si="2"/>
        <v>237.78</v>
      </c>
      <c r="M111">
        <v>0</v>
      </c>
      <c r="O111">
        <v>0</v>
      </c>
      <c r="P111" t="e">
        <f t="shared" si="3"/>
        <v>#DIV/0!</v>
      </c>
    </row>
    <row r="112" spans="1:16" x14ac:dyDescent="0.2">
      <c r="A112">
        <v>238.25</v>
      </c>
      <c r="B112">
        <v>3439.93</v>
      </c>
      <c r="C112">
        <v>12255.3</v>
      </c>
      <c r="D112">
        <v>3564.2</v>
      </c>
      <c r="E112">
        <v>13332.7</v>
      </c>
      <c r="F112">
        <v>13380.5</v>
      </c>
      <c r="H112">
        <v>13434.9</v>
      </c>
      <c r="I112">
        <v>17929.5</v>
      </c>
      <c r="J112">
        <v>13433.4</v>
      </c>
      <c r="L112">
        <f t="shared" si="2"/>
        <v>238.25</v>
      </c>
      <c r="M112">
        <v>0</v>
      </c>
      <c r="O112">
        <v>0</v>
      </c>
      <c r="P112" t="e">
        <f t="shared" si="3"/>
        <v>#DIV/0!</v>
      </c>
    </row>
    <row r="113" spans="1:16" x14ac:dyDescent="0.2">
      <c r="A113">
        <v>238.73</v>
      </c>
      <c r="B113">
        <v>3441.13</v>
      </c>
      <c r="C113">
        <v>12259.5</v>
      </c>
      <c r="D113">
        <v>3564.33</v>
      </c>
      <c r="E113">
        <v>13381.5</v>
      </c>
      <c r="F113">
        <v>13382.3</v>
      </c>
      <c r="H113">
        <v>13472.3</v>
      </c>
      <c r="I113">
        <v>18048</v>
      </c>
      <c r="J113">
        <v>13477.9</v>
      </c>
      <c r="L113">
        <f t="shared" si="2"/>
        <v>238.73</v>
      </c>
      <c r="M113">
        <v>0</v>
      </c>
      <c r="O113">
        <v>0</v>
      </c>
      <c r="P113" t="e">
        <f t="shared" si="3"/>
        <v>#DIV/0!</v>
      </c>
    </row>
    <row r="114" spans="1:16" x14ac:dyDescent="0.2">
      <c r="A114">
        <v>239.2</v>
      </c>
      <c r="B114">
        <v>3442.67</v>
      </c>
      <c r="C114">
        <v>12256.7</v>
      </c>
      <c r="D114">
        <v>3548.8</v>
      </c>
      <c r="E114">
        <v>13320.7</v>
      </c>
      <c r="F114">
        <v>13361.7</v>
      </c>
      <c r="H114">
        <v>13442</v>
      </c>
      <c r="I114">
        <v>18045.8</v>
      </c>
      <c r="J114">
        <v>13440.4</v>
      </c>
      <c r="L114">
        <f t="shared" si="2"/>
        <v>239.2</v>
      </c>
      <c r="M114">
        <v>0</v>
      </c>
      <c r="O114">
        <v>0</v>
      </c>
      <c r="P114" t="e">
        <f t="shared" si="3"/>
        <v>#DIV/0!</v>
      </c>
    </row>
    <row r="115" spans="1:16" x14ac:dyDescent="0.2">
      <c r="A115">
        <v>239.68</v>
      </c>
      <c r="B115">
        <v>3415.07</v>
      </c>
      <c r="C115">
        <v>12089.5</v>
      </c>
      <c r="D115">
        <v>3535.2</v>
      </c>
      <c r="E115">
        <v>13222</v>
      </c>
      <c r="F115">
        <v>13227.8</v>
      </c>
      <c r="H115">
        <v>13227.4</v>
      </c>
      <c r="I115">
        <v>17912.400000000001</v>
      </c>
      <c r="J115">
        <v>13274.5</v>
      </c>
      <c r="L115">
        <f t="shared" si="2"/>
        <v>239.68</v>
      </c>
      <c r="M115">
        <v>0</v>
      </c>
      <c r="O115">
        <v>0</v>
      </c>
      <c r="P115" t="e">
        <f t="shared" si="3"/>
        <v>#DIV/0!</v>
      </c>
    </row>
    <row r="116" spans="1:16" x14ac:dyDescent="0.2">
      <c r="A116">
        <v>240.16</v>
      </c>
      <c r="B116">
        <v>3365.47</v>
      </c>
      <c r="C116">
        <v>11556.3</v>
      </c>
      <c r="D116">
        <v>3479.33</v>
      </c>
      <c r="E116">
        <v>12705.4</v>
      </c>
      <c r="F116">
        <v>12693.2</v>
      </c>
      <c r="H116">
        <v>12604.9</v>
      </c>
      <c r="I116">
        <v>17373.7</v>
      </c>
      <c r="J116">
        <v>12635.7</v>
      </c>
      <c r="L116">
        <f t="shared" si="2"/>
        <v>240.16</v>
      </c>
      <c r="M116">
        <v>0</v>
      </c>
      <c r="O116">
        <v>0</v>
      </c>
      <c r="P116" t="e">
        <f t="shared" si="3"/>
        <v>#DIV/0!</v>
      </c>
    </row>
    <row r="117" spans="1:16" x14ac:dyDescent="0.2">
      <c r="A117">
        <v>240.63</v>
      </c>
      <c r="B117">
        <v>3474.13</v>
      </c>
      <c r="C117">
        <v>12504.4</v>
      </c>
      <c r="D117">
        <v>3597.13</v>
      </c>
      <c r="E117">
        <v>13651.2</v>
      </c>
      <c r="F117">
        <v>13649.6</v>
      </c>
      <c r="H117">
        <v>13744.4</v>
      </c>
      <c r="I117">
        <v>18550.099999999999</v>
      </c>
      <c r="J117">
        <v>13772.7</v>
      </c>
      <c r="L117">
        <f t="shared" si="2"/>
        <v>240.63</v>
      </c>
      <c r="M117">
        <v>0</v>
      </c>
      <c r="O117">
        <v>0</v>
      </c>
      <c r="P117" t="e">
        <f t="shared" si="3"/>
        <v>#DIV/0!</v>
      </c>
    </row>
    <row r="118" spans="1:16" x14ac:dyDescent="0.2">
      <c r="A118">
        <v>241.11</v>
      </c>
      <c r="B118">
        <v>3527.67</v>
      </c>
      <c r="C118">
        <v>12941.7</v>
      </c>
      <c r="D118">
        <v>3651.8</v>
      </c>
      <c r="E118">
        <v>14010.8</v>
      </c>
      <c r="F118">
        <v>14080.7</v>
      </c>
      <c r="H118">
        <v>14262.7</v>
      </c>
      <c r="I118">
        <v>19094</v>
      </c>
      <c r="J118">
        <v>14277.4</v>
      </c>
      <c r="L118">
        <f t="shared" si="2"/>
        <v>241.11</v>
      </c>
      <c r="M118">
        <v>0</v>
      </c>
      <c r="O118">
        <v>0</v>
      </c>
      <c r="P118" t="e">
        <f t="shared" si="3"/>
        <v>#DIV/0!</v>
      </c>
    </row>
    <row r="119" spans="1:16" x14ac:dyDescent="0.2">
      <c r="A119">
        <v>241.58</v>
      </c>
      <c r="B119">
        <v>3436.87</v>
      </c>
      <c r="C119">
        <v>12265.1</v>
      </c>
      <c r="D119">
        <v>3570.47</v>
      </c>
      <c r="E119">
        <v>13401.4</v>
      </c>
      <c r="F119">
        <v>13426.8</v>
      </c>
      <c r="H119">
        <v>13468.8</v>
      </c>
      <c r="I119">
        <v>18317</v>
      </c>
      <c r="J119">
        <v>13490.3</v>
      </c>
      <c r="L119">
        <f t="shared" si="2"/>
        <v>241.58</v>
      </c>
      <c r="M119">
        <v>0</v>
      </c>
      <c r="O119">
        <v>0</v>
      </c>
      <c r="P119" t="e">
        <f t="shared" si="3"/>
        <v>#DIV/0!</v>
      </c>
    </row>
    <row r="120" spans="1:16" x14ac:dyDescent="0.2">
      <c r="A120">
        <v>242.06</v>
      </c>
      <c r="B120">
        <v>3415.13</v>
      </c>
      <c r="C120">
        <v>12036.6</v>
      </c>
      <c r="D120">
        <v>3541.2</v>
      </c>
      <c r="E120">
        <v>13224.4</v>
      </c>
      <c r="F120">
        <v>13211.4</v>
      </c>
      <c r="H120">
        <v>13165.3</v>
      </c>
      <c r="I120">
        <v>18120.8</v>
      </c>
      <c r="J120">
        <v>13190.5</v>
      </c>
      <c r="L120">
        <f t="shared" si="2"/>
        <v>242.06</v>
      </c>
      <c r="M120">
        <v>0</v>
      </c>
      <c r="O120">
        <v>0</v>
      </c>
      <c r="P120" t="e">
        <f t="shared" si="3"/>
        <v>#DIV/0!</v>
      </c>
    </row>
    <row r="121" spans="1:16" x14ac:dyDescent="0.2">
      <c r="A121">
        <v>242.53</v>
      </c>
      <c r="B121">
        <v>3492.47</v>
      </c>
      <c r="C121">
        <v>12628.7</v>
      </c>
      <c r="D121">
        <v>3617.93</v>
      </c>
      <c r="E121">
        <v>13781.8</v>
      </c>
      <c r="F121">
        <v>13762.6</v>
      </c>
      <c r="H121">
        <v>13916.5</v>
      </c>
      <c r="I121">
        <v>18843.3</v>
      </c>
      <c r="J121">
        <v>13957.7</v>
      </c>
      <c r="L121">
        <f t="shared" si="2"/>
        <v>242.53</v>
      </c>
      <c r="M121">
        <v>0</v>
      </c>
      <c r="O121">
        <v>0</v>
      </c>
      <c r="P121" t="e">
        <f t="shared" si="3"/>
        <v>#DIV/0!</v>
      </c>
    </row>
    <row r="122" spans="1:16" x14ac:dyDescent="0.2">
      <c r="A122">
        <v>243.01</v>
      </c>
      <c r="B122">
        <v>3511.6</v>
      </c>
      <c r="C122">
        <v>12780</v>
      </c>
      <c r="D122">
        <v>3630.2</v>
      </c>
      <c r="E122">
        <v>13940.8</v>
      </c>
      <c r="F122">
        <v>13947.2</v>
      </c>
      <c r="H122">
        <v>14100.8</v>
      </c>
      <c r="I122">
        <v>19077.7</v>
      </c>
      <c r="J122">
        <v>14101.6</v>
      </c>
      <c r="L122">
        <f t="shared" si="2"/>
        <v>243.01</v>
      </c>
      <c r="M122">
        <v>0</v>
      </c>
      <c r="O122">
        <v>0</v>
      </c>
      <c r="P122" t="e">
        <f t="shared" si="3"/>
        <v>#DIV/0!</v>
      </c>
    </row>
    <row r="123" spans="1:16" x14ac:dyDescent="0.2">
      <c r="A123">
        <v>243.49</v>
      </c>
      <c r="B123">
        <v>3368</v>
      </c>
      <c r="C123">
        <v>11637.7</v>
      </c>
      <c r="D123">
        <v>3483.93</v>
      </c>
      <c r="E123">
        <v>12761.4</v>
      </c>
      <c r="F123">
        <v>12837.2</v>
      </c>
      <c r="H123">
        <v>12695.1</v>
      </c>
      <c r="I123">
        <v>17723</v>
      </c>
      <c r="J123">
        <v>12727.2</v>
      </c>
      <c r="L123">
        <f t="shared" si="2"/>
        <v>243.49</v>
      </c>
      <c r="M123">
        <v>0</v>
      </c>
      <c r="O123">
        <v>0</v>
      </c>
      <c r="P123" t="e">
        <f t="shared" si="3"/>
        <v>#DIV/0!</v>
      </c>
    </row>
    <row r="124" spans="1:16" x14ac:dyDescent="0.2">
      <c r="A124">
        <v>243.96</v>
      </c>
      <c r="B124">
        <v>3387.07</v>
      </c>
      <c r="C124">
        <v>11778.3</v>
      </c>
      <c r="D124">
        <v>3508.93</v>
      </c>
      <c r="E124">
        <v>12916.6</v>
      </c>
      <c r="F124">
        <v>12927.9</v>
      </c>
      <c r="H124">
        <v>12826.1</v>
      </c>
      <c r="I124">
        <v>17907.099999999999</v>
      </c>
      <c r="J124">
        <v>12868.6</v>
      </c>
      <c r="L124">
        <f t="shared" si="2"/>
        <v>243.96</v>
      </c>
      <c r="M124">
        <v>0</v>
      </c>
      <c r="O124">
        <v>0</v>
      </c>
      <c r="P124" t="e">
        <f t="shared" si="3"/>
        <v>#DIV/0!</v>
      </c>
    </row>
    <row r="125" spans="1:16" x14ac:dyDescent="0.2">
      <c r="A125">
        <v>244.44</v>
      </c>
      <c r="B125">
        <v>3486.53</v>
      </c>
      <c r="C125">
        <v>12633.8</v>
      </c>
      <c r="D125">
        <v>3609.13</v>
      </c>
      <c r="E125">
        <v>13746.5</v>
      </c>
      <c r="F125">
        <v>13769.9</v>
      </c>
      <c r="H125">
        <v>13907.8</v>
      </c>
      <c r="I125">
        <v>19008.7</v>
      </c>
      <c r="J125">
        <v>13928.8</v>
      </c>
      <c r="L125">
        <f t="shared" si="2"/>
        <v>244.44</v>
      </c>
      <c r="M125">
        <v>0</v>
      </c>
      <c r="O125">
        <v>0</v>
      </c>
      <c r="P125" t="e">
        <f t="shared" si="3"/>
        <v>#DIV/0!</v>
      </c>
    </row>
    <row r="126" spans="1:16" x14ac:dyDescent="0.2">
      <c r="A126">
        <v>244.91</v>
      </c>
      <c r="B126">
        <v>3536.13</v>
      </c>
      <c r="C126">
        <v>12918.3</v>
      </c>
      <c r="D126">
        <v>3645.07</v>
      </c>
      <c r="E126">
        <v>14033.3</v>
      </c>
      <c r="F126">
        <v>14035.2</v>
      </c>
      <c r="H126">
        <v>14225.5</v>
      </c>
      <c r="I126">
        <v>19316.099999999999</v>
      </c>
      <c r="J126">
        <v>14260.5</v>
      </c>
      <c r="L126">
        <f t="shared" si="2"/>
        <v>244.91</v>
      </c>
      <c r="M126">
        <v>0</v>
      </c>
      <c r="O126">
        <v>0</v>
      </c>
      <c r="P126" t="e">
        <f t="shared" si="3"/>
        <v>#DIV/0!</v>
      </c>
    </row>
    <row r="127" spans="1:16" x14ac:dyDescent="0.2">
      <c r="A127">
        <v>245.39</v>
      </c>
      <c r="B127">
        <v>3424.4</v>
      </c>
      <c r="C127">
        <v>12040.2</v>
      </c>
      <c r="D127">
        <v>3540.53</v>
      </c>
      <c r="E127">
        <v>13184.9</v>
      </c>
      <c r="F127">
        <v>13235.6</v>
      </c>
      <c r="H127">
        <v>13175.9</v>
      </c>
      <c r="I127">
        <v>18312.7</v>
      </c>
      <c r="J127">
        <v>13247.1</v>
      </c>
      <c r="L127">
        <f t="shared" si="2"/>
        <v>245.39</v>
      </c>
      <c r="M127">
        <v>0</v>
      </c>
      <c r="O127">
        <v>0</v>
      </c>
      <c r="P127" t="e">
        <f t="shared" si="3"/>
        <v>#DIV/0!</v>
      </c>
    </row>
    <row r="128" spans="1:16" x14ac:dyDescent="0.2">
      <c r="A128">
        <v>245.86</v>
      </c>
      <c r="B128">
        <v>3501.87</v>
      </c>
      <c r="C128">
        <v>12800.6</v>
      </c>
      <c r="D128">
        <v>3627.13</v>
      </c>
      <c r="E128">
        <v>13935.6</v>
      </c>
      <c r="F128">
        <v>13927.5</v>
      </c>
      <c r="H128">
        <v>14106.2</v>
      </c>
      <c r="I128">
        <v>19239.8</v>
      </c>
      <c r="J128">
        <v>14132.4</v>
      </c>
      <c r="L128">
        <f t="shared" si="2"/>
        <v>245.86</v>
      </c>
      <c r="M128">
        <v>0</v>
      </c>
      <c r="O128">
        <v>0</v>
      </c>
      <c r="P128" t="e">
        <f t="shared" si="3"/>
        <v>#DIV/0!</v>
      </c>
    </row>
    <row r="129" spans="1:16" x14ac:dyDescent="0.2">
      <c r="A129">
        <v>246.34</v>
      </c>
      <c r="B129">
        <v>5636.2</v>
      </c>
      <c r="C129">
        <v>30790.5</v>
      </c>
      <c r="D129">
        <v>6527</v>
      </c>
      <c r="E129">
        <v>37555.199999999997</v>
      </c>
      <c r="F129">
        <v>34549.4</v>
      </c>
      <c r="H129">
        <v>42033.7</v>
      </c>
      <c r="I129">
        <v>41706.400000000001</v>
      </c>
      <c r="J129">
        <v>44306.2</v>
      </c>
      <c r="L129">
        <f t="shared" si="2"/>
        <v>246.34</v>
      </c>
      <c r="M129">
        <v>0</v>
      </c>
      <c r="O129">
        <v>0</v>
      </c>
      <c r="P129" t="e">
        <f t="shared" si="3"/>
        <v>#DIV/0!</v>
      </c>
    </row>
    <row r="130" spans="1:16" x14ac:dyDescent="0.2">
      <c r="A130">
        <v>246.82</v>
      </c>
      <c r="B130">
        <v>3339</v>
      </c>
      <c r="C130">
        <v>11489.5</v>
      </c>
      <c r="D130">
        <v>3457.2</v>
      </c>
      <c r="E130">
        <v>12556.4</v>
      </c>
      <c r="F130">
        <v>12628.3</v>
      </c>
      <c r="H130">
        <v>12419</v>
      </c>
      <c r="I130">
        <v>17847.8</v>
      </c>
      <c r="J130">
        <v>12380.5</v>
      </c>
      <c r="L130">
        <f t="shared" si="2"/>
        <v>246.82</v>
      </c>
      <c r="M130">
        <v>0</v>
      </c>
      <c r="O130">
        <v>0</v>
      </c>
      <c r="P130" t="e">
        <f t="shared" si="3"/>
        <v>#DIV/0!</v>
      </c>
    </row>
    <row r="131" spans="1:16" x14ac:dyDescent="0.2">
      <c r="A131">
        <v>247.29</v>
      </c>
      <c r="B131">
        <v>3440.2</v>
      </c>
      <c r="C131">
        <v>12289.7</v>
      </c>
      <c r="D131">
        <v>3570.8</v>
      </c>
      <c r="E131">
        <v>13483.3</v>
      </c>
      <c r="F131">
        <v>13480.6</v>
      </c>
      <c r="H131">
        <v>13507.5</v>
      </c>
      <c r="I131">
        <v>18701.7</v>
      </c>
      <c r="J131">
        <v>13494.3</v>
      </c>
      <c r="L131">
        <f t="shared" si="2"/>
        <v>247.29</v>
      </c>
      <c r="M131">
        <v>0</v>
      </c>
      <c r="O131">
        <v>0</v>
      </c>
      <c r="P131" t="e">
        <f t="shared" si="3"/>
        <v>#DIV/0!</v>
      </c>
    </row>
    <row r="132" spans="1:16" x14ac:dyDescent="0.2">
      <c r="A132">
        <v>247.77</v>
      </c>
      <c r="B132">
        <v>3434.6</v>
      </c>
      <c r="C132">
        <v>12204.4</v>
      </c>
      <c r="D132">
        <v>3557.07</v>
      </c>
      <c r="E132">
        <v>13356.6</v>
      </c>
      <c r="F132">
        <v>13371.9</v>
      </c>
      <c r="H132">
        <v>13349.4</v>
      </c>
      <c r="I132">
        <v>18672.400000000001</v>
      </c>
      <c r="J132">
        <v>13382.8</v>
      </c>
      <c r="L132">
        <f t="shared" si="2"/>
        <v>247.77</v>
      </c>
      <c r="M132">
        <v>0</v>
      </c>
      <c r="O132">
        <v>0</v>
      </c>
      <c r="P132" t="e">
        <f t="shared" si="3"/>
        <v>#DIV/0!</v>
      </c>
    </row>
    <row r="133" spans="1:16" x14ac:dyDescent="0.2">
      <c r="A133">
        <v>248.24</v>
      </c>
      <c r="B133">
        <v>3443.87</v>
      </c>
      <c r="C133">
        <v>12338.7</v>
      </c>
      <c r="D133">
        <v>3575.67</v>
      </c>
      <c r="E133">
        <v>13518.3</v>
      </c>
      <c r="F133">
        <v>13503.6</v>
      </c>
      <c r="H133">
        <v>13497.4</v>
      </c>
      <c r="I133">
        <v>18858.8</v>
      </c>
      <c r="J133">
        <v>13547.5</v>
      </c>
      <c r="L133">
        <f t="shared" si="2"/>
        <v>248.24</v>
      </c>
      <c r="M133">
        <v>0</v>
      </c>
      <c r="O133">
        <v>0</v>
      </c>
      <c r="P133" t="e">
        <f t="shared" si="3"/>
        <v>#DIV/0!</v>
      </c>
    </row>
    <row r="134" spans="1:16" x14ac:dyDescent="0.2">
      <c r="A134">
        <v>248.72</v>
      </c>
      <c r="B134">
        <v>3454.4</v>
      </c>
      <c r="C134">
        <v>12393.5</v>
      </c>
      <c r="D134">
        <v>3578.53</v>
      </c>
      <c r="E134">
        <v>13546.9</v>
      </c>
      <c r="F134">
        <v>13541.6</v>
      </c>
      <c r="H134">
        <v>13612.5</v>
      </c>
      <c r="I134">
        <v>18913.7</v>
      </c>
      <c r="J134">
        <v>13598.7</v>
      </c>
      <c r="L134">
        <f t="shared" si="2"/>
        <v>248.72</v>
      </c>
      <c r="M134">
        <v>0</v>
      </c>
      <c r="O134">
        <v>0</v>
      </c>
      <c r="P134" t="e">
        <f t="shared" si="3"/>
        <v>#DIV/0!</v>
      </c>
    </row>
    <row r="135" spans="1:16" x14ac:dyDescent="0.2">
      <c r="A135">
        <v>249.19</v>
      </c>
      <c r="B135">
        <v>3332.93</v>
      </c>
      <c r="C135">
        <v>11453</v>
      </c>
      <c r="D135">
        <v>3468</v>
      </c>
      <c r="E135">
        <v>12604.9</v>
      </c>
      <c r="F135">
        <v>12609.2</v>
      </c>
      <c r="H135">
        <v>12442.4</v>
      </c>
      <c r="I135">
        <v>17825.5</v>
      </c>
      <c r="J135">
        <v>12442.4</v>
      </c>
      <c r="L135">
        <f t="shared" si="2"/>
        <v>249.19</v>
      </c>
      <c r="M135">
        <v>0</v>
      </c>
      <c r="O135">
        <v>0</v>
      </c>
      <c r="P135" t="e">
        <f t="shared" si="3"/>
        <v>#DIV/0!</v>
      </c>
    </row>
    <row r="136" spans="1:16" x14ac:dyDescent="0.2">
      <c r="A136">
        <v>249.67</v>
      </c>
      <c r="B136">
        <v>3443.2</v>
      </c>
      <c r="C136">
        <v>12174.7</v>
      </c>
      <c r="D136">
        <v>3565.93</v>
      </c>
      <c r="E136">
        <v>13376.4</v>
      </c>
      <c r="F136">
        <v>13392.8</v>
      </c>
      <c r="H136">
        <v>13390.4</v>
      </c>
      <c r="I136">
        <v>18753.099999999999</v>
      </c>
      <c r="J136">
        <v>13388.4</v>
      </c>
      <c r="L136">
        <f t="shared" ref="L136:L199" si="4">A136</f>
        <v>249.67</v>
      </c>
      <c r="M136">
        <v>0</v>
      </c>
      <c r="O136">
        <v>0</v>
      </c>
      <c r="P136" t="e">
        <f t="shared" ref="P136:P199" si="5">(M136-O136)/O136%</f>
        <v>#DIV/0!</v>
      </c>
    </row>
    <row r="137" spans="1:16" x14ac:dyDescent="0.2">
      <c r="A137">
        <v>250.14</v>
      </c>
      <c r="B137">
        <v>3485.93</v>
      </c>
      <c r="C137">
        <v>12574.7</v>
      </c>
      <c r="D137">
        <v>3605.07</v>
      </c>
      <c r="E137">
        <v>13762.3</v>
      </c>
      <c r="F137">
        <v>13792.5</v>
      </c>
      <c r="H137">
        <v>13852.7</v>
      </c>
      <c r="I137">
        <v>19245.2</v>
      </c>
      <c r="J137">
        <v>13885.1</v>
      </c>
      <c r="L137">
        <f t="shared" si="4"/>
        <v>250.14</v>
      </c>
      <c r="M137">
        <f>data!AQ137</f>
        <v>6.1845325100670465E-9</v>
      </c>
      <c r="O137">
        <v>5.2217798819144541E-9</v>
      </c>
      <c r="P137">
        <f t="shared" si="5"/>
        <v>18.437250323152639</v>
      </c>
    </row>
    <row r="138" spans="1:16" x14ac:dyDescent="0.2">
      <c r="A138">
        <v>250.62</v>
      </c>
      <c r="B138">
        <v>3461.87</v>
      </c>
      <c r="C138">
        <v>12303.8</v>
      </c>
      <c r="D138">
        <v>3586</v>
      </c>
      <c r="E138">
        <v>13497.5</v>
      </c>
      <c r="F138">
        <v>13526.8</v>
      </c>
      <c r="H138">
        <v>13534</v>
      </c>
      <c r="I138">
        <v>18918.400000000001</v>
      </c>
      <c r="J138">
        <v>13540.3</v>
      </c>
      <c r="L138">
        <f t="shared" si="4"/>
        <v>250.62</v>
      </c>
      <c r="M138">
        <f>data!AQ138</f>
        <v>6.1111665864555704E-9</v>
      </c>
      <c r="O138">
        <v>5.1150919855655331E-9</v>
      </c>
      <c r="P138">
        <f t="shared" si="5"/>
        <v>19.473249038353504</v>
      </c>
    </row>
    <row r="139" spans="1:16" x14ac:dyDescent="0.2">
      <c r="A139">
        <v>251.09</v>
      </c>
      <c r="B139">
        <v>3520.93</v>
      </c>
      <c r="C139">
        <v>12964.8</v>
      </c>
      <c r="D139">
        <v>3655.73</v>
      </c>
      <c r="E139">
        <v>14096.8</v>
      </c>
      <c r="F139">
        <v>14119.8</v>
      </c>
      <c r="H139">
        <v>14285.1</v>
      </c>
      <c r="I139">
        <v>19688.5</v>
      </c>
      <c r="J139">
        <v>14323.2</v>
      </c>
      <c r="L139">
        <f t="shared" si="4"/>
        <v>251.09</v>
      </c>
      <c r="M139">
        <f>data!AQ139</f>
        <v>6.0762512575163776E-9</v>
      </c>
      <c r="O139">
        <v>5.1288556668419865E-9</v>
      </c>
      <c r="P139">
        <f t="shared" si="5"/>
        <v>18.471870768352801</v>
      </c>
    </row>
    <row r="140" spans="1:16" x14ac:dyDescent="0.2">
      <c r="A140">
        <v>251.57</v>
      </c>
      <c r="B140">
        <v>3448.47</v>
      </c>
      <c r="C140">
        <v>12282.3</v>
      </c>
      <c r="D140">
        <v>3575.2</v>
      </c>
      <c r="E140">
        <v>13420.4</v>
      </c>
      <c r="F140">
        <v>13457</v>
      </c>
      <c r="H140">
        <v>13476.5</v>
      </c>
      <c r="I140">
        <v>18917.599999999999</v>
      </c>
      <c r="J140">
        <v>13486.3</v>
      </c>
      <c r="L140">
        <f t="shared" si="4"/>
        <v>251.57</v>
      </c>
      <c r="M140">
        <f>data!AQ140</f>
        <v>5.9502379700901401E-9</v>
      </c>
      <c r="O140">
        <v>5.0329726884485872E-9</v>
      </c>
      <c r="P140">
        <f t="shared" si="5"/>
        <v>18.225119396074046</v>
      </c>
    </row>
    <row r="141" spans="1:16" x14ac:dyDescent="0.2">
      <c r="A141">
        <v>252.04</v>
      </c>
      <c r="B141">
        <v>3571.2</v>
      </c>
      <c r="C141">
        <v>13322.3</v>
      </c>
      <c r="D141">
        <v>3697.53</v>
      </c>
      <c r="E141">
        <v>14462.8</v>
      </c>
      <c r="F141">
        <v>14498</v>
      </c>
      <c r="H141">
        <v>14737</v>
      </c>
      <c r="I141">
        <v>20141.900000000001</v>
      </c>
      <c r="J141">
        <v>14711.8</v>
      </c>
      <c r="L141">
        <f t="shared" si="4"/>
        <v>252.04</v>
      </c>
      <c r="M141">
        <f>data!AQ141</f>
        <v>5.9311495220840026E-9</v>
      </c>
      <c r="O141">
        <v>5.0493510872743396E-9</v>
      </c>
      <c r="P141">
        <f t="shared" si="5"/>
        <v>17.463599174793398</v>
      </c>
    </row>
    <row r="142" spans="1:16" x14ac:dyDescent="0.2">
      <c r="A142">
        <v>252.52</v>
      </c>
      <c r="B142">
        <v>3525.47</v>
      </c>
      <c r="C142">
        <v>12900.2</v>
      </c>
      <c r="D142">
        <v>3653.73</v>
      </c>
      <c r="E142">
        <v>14148.8</v>
      </c>
      <c r="F142">
        <v>14103.2</v>
      </c>
      <c r="H142">
        <v>14233.9</v>
      </c>
      <c r="I142">
        <v>19704.2</v>
      </c>
      <c r="J142">
        <v>14272.8</v>
      </c>
      <c r="L142">
        <f t="shared" si="4"/>
        <v>252.52</v>
      </c>
      <c r="M142">
        <f>data!AQ142</f>
        <v>5.8531424379435583E-9</v>
      </c>
      <c r="O142">
        <v>4.9702223638370853E-9</v>
      </c>
      <c r="P142">
        <f t="shared" si="5"/>
        <v>17.76419663897785</v>
      </c>
    </row>
    <row r="143" spans="1:16" x14ac:dyDescent="0.2">
      <c r="A143">
        <v>253</v>
      </c>
      <c r="B143">
        <v>3405.8</v>
      </c>
      <c r="C143">
        <v>11960.2</v>
      </c>
      <c r="D143">
        <v>3535.33</v>
      </c>
      <c r="E143">
        <v>13147.2</v>
      </c>
      <c r="F143">
        <v>13181.1</v>
      </c>
      <c r="H143">
        <v>13093.6</v>
      </c>
      <c r="I143">
        <v>18594.7</v>
      </c>
      <c r="J143">
        <v>13105.9</v>
      </c>
      <c r="L143">
        <f t="shared" si="4"/>
        <v>253</v>
      </c>
      <c r="M143">
        <f>data!AQ143</f>
        <v>5.7423774855771074E-9</v>
      </c>
      <c r="O143">
        <v>4.9085376211910994E-9</v>
      </c>
      <c r="P143">
        <f t="shared" si="5"/>
        <v>16.987541478467257</v>
      </c>
    </row>
    <row r="144" spans="1:16" x14ac:dyDescent="0.2">
      <c r="A144">
        <v>253.47</v>
      </c>
      <c r="B144">
        <v>3512.6</v>
      </c>
      <c r="C144">
        <v>12864</v>
      </c>
      <c r="D144">
        <v>3652.93</v>
      </c>
      <c r="E144">
        <v>14072.3</v>
      </c>
      <c r="F144">
        <v>14087.6</v>
      </c>
      <c r="H144">
        <v>14171.6</v>
      </c>
      <c r="I144">
        <v>19649.2</v>
      </c>
      <c r="J144">
        <v>14203.7</v>
      </c>
      <c r="L144">
        <f t="shared" si="4"/>
        <v>253.47</v>
      </c>
      <c r="M144">
        <f>data!AQ144</f>
        <v>5.7427613148938209E-9</v>
      </c>
      <c r="O144">
        <v>4.8540464300158498E-9</v>
      </c>
      <c r="P144">
        <f t="shared" si="5"/>
        <v>18.308742977455804</v>
      </c>
    </row>
    <row r="145" spans="1:16" x14ac:dyDescent="0.2">
      <c r="A145">
        <v>253.95</v>
      </c>
      <c r="B145">
        <v>3433.67</v>
      </c>
      <c r="C145">
        <v>12283.1</v>
      </c>
      <c r="D145">
        <v>3584.53</v>
      </c>
      <c r="E145">
        <v>13479</v>
      </c>
      <c r="F145">
        <v>13442</v>
      </c>
      <c r="H145">
        <v>13440.7</v>
      </c>
      <c r="I145">
        <v>18939.7</v>
      </c>
      <c r="J145">
        <v>13473.3</v>
      </c>
      <c r="L145">
        <f t="shared" si="4"/>
        <v>253.95</v>
      </c>
      <c r="M145">
        <f>data!AQ145</f>
        <v>5.6734501291869299E-9</v>
      </c>
      <c r="O145">
        <v>4.785899821734241E-9</v>
      </c>
      <c r="P145">
        <f t="shared" si="5"/>
        <v>18.54510834978305</v>
      </c>
    </row>
    <row r="146" spans="1:16" x14ac:dyDescent="0.2">
      <c r="A146">
        <v>254.42</v>
      </c>
      <c r="B146">
        <v>3433.53</v>
      </c>
      <c r="C146">
        <v>12154.1</v>
      </c>
      <c r="D146">
        <v>3558.73</v>
      </c>
      <c r="E146">
        <v>13370.3</v>
      </c>
      <c r="F146">
        <v>13365.1</v>
      </c>
      <c r="H146">
        <v>13285.5</v>
      </c>
      <c r="I146">
        <v>18784.8</v>
      </c>
      <c r="J146">
        <v>13289</v>
      </c>
      <c r="L146">
        <f t="shared" si="4"/>
        <v>254.42</v>
      </c>
      <c r="M146">
        <f>data!AQ146</f>
        <v>5.5969601918846031E-9</v>
      </c>
      <c r="O146">
        <v>4.7568131851354668E-9</v>
      </c>
      <c r="P146">
        <f t="shared" si="5"/>
        <v>17.661971871725086</v>
      </c>
    </row>
    <row r="147" spans="1:16" x14ac:dyDescent="0.2">
      <c r="A147">
        <v>254.9</v>
      </c>
      <c r="B147">
        <v>3450.8</v>
      </c>
      <c r="C147">
        <v>12361.2</v>
      </c>
      <c r="D147">
        <v>3581.47</v>
      </c>
      <c r="E147">
        <v>13600.1</v>
      </c>
      <c r="F147">
        <v>13604.7</v>
      </c>
      <c r="H147">
        <v>13599.3</v>
      </c>
      <c r="I147">
        <v>19056.7</v>
      </c>
      <c r="J147">
        <v>13588.7</v>
      </c>
      <c r="L147">
        <f t="shared" si="4"/>
        <v>254.9</v>
      </c>
      <c r="M147">
        <f>data!AQ147</f>
        <v>5.5914531484730344E-9</v>
      </c>
      <c r="O147">
        <v>4.7198927920430693E-9</v>
      </c>
      <c r="P147">
        <f t="shared" si="5"/>
        <v>18.465681209947537</v>
      </c>
    </row>
    <row r="148" spans="1:16" x14ac:dyDescent="0.2">
      <c r="A148">
        <v>255.37</v>
      </c>
      <c r="B148">
        <v>3454.87</v>
      </c>
      <c r="C148">
        <v>12345</v>
      </c>
      <c r="D148">
        <v>3597.6</v>
      </c>
      <c r="E148">
        <v>13578.1</v>
      </c>
      <c r="F148">
        <v>13548</v>
      </c>
      <c r="H148">
        <v>13555.8</v>
      </c>
      <c r="I148">
        <v>19030.5</v>
      </c>
      <c r="J148">
        <v>13566.6</v>
      </c>
      <c r="L148">
        <f t="shared" si="4"/>
        <v>255.37</v>
      </c>
      <c r="M148">
        <f>data!AQ148</f>
        <v>5.5405326159637013E-9</v>
      </c>
      <c r="O148">
        <v>4.6410123013048607E-9</v>
      </c>
      <c r="P148">
        <f t="shared" si="5"/>
        <v>19.381985141602247</v>
      </c>
    </row>
    <row r="149" spans="1:16" x14ac:dyDescent="0.2">
      <c r="A149">
        <v>255.85</v>
      </c>
      <c r="B149">
        <v>3498.6</v>
      </c>
      <c r="C149">
        <v>12682.8</v>
      </c>
      <c r="D149">
        <v>3624.67</v>
      </c>
      <c r="E149">
        <v>13881</v>
      </c>
      <c r="F149">
        <v>13876.7</v>
      </c>
      <c r="H149">
        <v>13904.3</v>
      </c>
      <c r="I149">
        <v>19439.2</v>
      </c>
      <c r="J149">
        <v>13958.4</v>
      </c>
      <c r="L149">
        <f t="shared" si="4"/>
        <v>255.85</v>
      </c>
      <c r="M149">
        <f>data!AQ149</f>
        <v>5.4790564950882714E-9</v>
      </c>
      <c r="O149">
        <v>4.6517835702509718E-9</v>
      </c>
      <c r="P149">
        <f t="shared" si="5"/>
        <v>17.783994296894317</v>
      </c>
    </row>
    <row r="150" spans="1:16" x14ac:dyDescent="0.2">
      <c r="A150">
        <v>256.32</v>
      </c>
      <c r="B150">
        <v>3414.47</v>
      </c>
      <c r="C150">
        <v>11994.6</v>
      </c>
      <c r="D150">
        <v>3548.33</v>
      </c>
      <c r="E150">
        <v>13188.5</v>
      </c>
      <c r="F150">
        <v>13162.2</v>
      </c>
      <c r="H150">
        <v>13130.1</v>
      </c>
      <c r="I150">
        <v>18660.5</v>
      </c>
      <c r="J150">
        <v>13146.9</v>
      </c>
      <c r="L150">
        <f t="shared" si="4"/>
        <v>256.32</v>
      </c>
      <c r="M150">
        <f>data!AQ150</f>
        <v>5.4024517644903004E-9</v>
      </c>
      <c r="O150">
        <v>4.5865583664707863E-9</v>
      </c>
      <c r="P150">
        <f t="shared" si="5"/>
        <v>17.788793531637072</v>
      </c>
    </row>
    <row r="151" spans="1:16" x14ac:dyDescent="0.2">
      <c r="A151">
        <v>256.8</v>
      </c>
      <c r="B151">
        <v>3456.2</v>
      </c>
      <c r="C151">
        <v>12369.4</v>
      </c>
      <c r="D151">
        <v>3593.07</v>
      </c>
      <c r="E151">
        <v>13536.4</v>
      </c>
      <c r="F151">
        <v>13583.4</v>
      </c>
      <c r="H151">
        <v>13547.9</v>
      </c>
      <c r="I151">
        <v>19124.099999999999</v>
      </c>
      <c r="J151">
        <v>13580.2</v>
      </c>
      <c r="L151">
        <f t="shared" si="4"/>
        <v>256.8</v>
      </c>
      <c r="M151">
        <f>data!AQ151</f>
        <v>5.3294631303544783E-9</v>
      </c>
      <c r="O151">
        <v>4.5603049087977784E-9</v>
      </c>
      <c r="P151">
        <f t="shared" si="5"/>
        <v>16.866377072130273</v>
      </c>
    </row>
    <row r="152" spans="1:16" x14ac:dyDescent="0.2">
      <c r="A152">
        <v>257.27</v>
      </c>
      <c r="B152">
        <v>3468.53</v>
      </c>
      <c r="C152">
        <v>12528.8</v>
      </c>
      <c r="D152">
        <v>3597.87</v>
      </c>
      <c r="E152">
        <v>13703</v>
      </c>
      <c r="F152">
        <v>13706.4</v>
      </c>
      <c r="H152">
        <v>13749.6</v>
      </c>
      <c r="I152">
        <v>19304.5</v>
      </c>
      <c r="J152">
        <v>13788.3</v>
      </c>
      <c r="L152">
        <f t="shared" si="4"/>
        <v>257.27</v>
      </c>
      <c r="M152">
        <f>data!AQ152</f>
        <v>5.3152175902053046E-9</v>
      </c>
      <c r="O152">
        <v>4.4946639225280252E-9</v>
      </c>
      <c r="P152">
        <f t="shared" si="5"/>
        <v>18.256174028152003</v>
      </c>
    </row>
    <row r="153" spans="1:16" x14ac:dyDescent="0.2">
      <c r="A153">
        <v>257.75</v>
      </c>
      <c r="B153">
        <v>3503.07</v>
      </c>
      <c r="C153">
        <v>12777.1</v>
      </c>
      <c r="D153">
        <v>3629.27</v>
      </c>
      <c r="E153">
        <v>13906.8</v>
      </c>
      <c r="F153">
        <v>13905.8</v>
      </c>
      <c r="H153">
        <v>14024.8</v>
      </c>
      <c r="I153">
        <v>19577.099999999999</v>
      </c>
      <c r="J153">
        <v>14042.1</v>
      </c>
      <c r="L153">
        <f t="shared" si="4"/>
        <v>257.75</v>
      </c>
      <c r="M153">
        <f>data!AQ153</f>
        <v>5.2545200714155263E-9</v>
      </c>
      <c r="O153">
        <v>4.5138855480588658E-9</v>
      </c>
      <c r="P153">
        <f t="shared" si="5"/>
        <v>16.407915430535454</v>
      </c>
    </row>
    <row r="154" spans="1:16" x14ac:dyDescent="0.2">
      <c r="A154">
        <v>258.22000000000003</v>
      </c>
      <c r="B154">
        <v>3651.8</v>
      </c>
      <c r="C154">
        <v>13913.5</v>
      </c>
      <c r="D154">
        <v>3784.67</v>
      </c>
      <c r="E154">
        <v>15124.2</v>
      </c>
      <c r="F154">
        <v>15099</v>
      </c>
      <c r="H154">
        <v>15420.3</v>
      </c>
      <c r="I154">
        <v>20938.099999999999</v>
      </c>
      <c r="J154">
        <v>15443.2</v>
      </c>
      <c r="L154">
        <f t="shared" si="4"/>
        <v>258.22000000000003</v>
      </c>
      <c r="M154">
        <f>data!AQ154</f>
        <v>5.2529901174580556E-9</v>
      </c>
      <c r="O154">
        <v>4.5109449062234692E-9</v>
      </c>
      <c r="P154">
        <f t="shared" si="5"/>
        <v>16.449884152006224</v>
      </c>
    </row>
    <row r="155" spans="1:16" x14ac:dyDescent="0.2">
      <c r="A155">
        <v>258.7</v>
      </c>
      <c r="B155">
        <v>3459.27</v>
      </c>
      <c r="C155">
        <v>12361.9</v>
      </c>
      <c r="D155">
        <v>3577.87</v>
      </c>
      <c r="E155">
        <v>13479.5</v>
      </c>
      <c r="F155">
        <v>13587.6</v>
      </c>
      <c r="H155">
        <v>13519.9</v>
      </c>
      <c r="I155">
        <v>19090</v>
      </c>
      <c r="J155">
        <v>13549.7</v>
      </c>
      <c r="L155">
        <f t="shared" si="4"/>
        <v>258.7</v>
      </c>
      <c r="M155">
        <f>data!AQ155</f>
        <v>5.168051886305055E-9</v>
      </c>
      <c r="O155">
        <v>4.4306744751056361E-9</v>
      </c>
      <c r="P155">
        <f t="shared" si="5"/>
        <v>16.642554431441017</v>
      </c>
    </row>
    <row r="156" spans="1:16" x14ac:dyDescent="0.2">
      <c r="A156">
        <v>259.17</v>
      </c>
      <c r="B156">
        <v>3404.8</v>
      </c>
      <c r="C156">
        <v>11975.9</v>
      </c>
      <c r="D156">
        <v>3550.07</v>
      </c>
      <c r="E156">
        <v>13199.9</v>
      </c>
      <c r="F156">
        <v>13191</v>
      </c>
      <c r="H156">
        <v>13124.8</v>
      </c>
      <c r="I156">
        <v>18671.099999999999</v>
      </c>
      <c r="J156">
        <v>13105.1</v>
      </c>
      <c r="L156">
        <f t="shared" si="4"/>
        <v>259.17</v>
      </c>
      <c r="M156">
        <f>data!AQ156</f>
        <v>5.1224682931809098E-9</v>
      </c>
      <c r="O156">
        <v>4.3710034349794896E-9</v>
      </c>
      <c r="P156">
        <f t="shared" si="5"/>
        <v>17.192044558641403</v>
      </c>
    </row>
    <row r="157" spans="1:16" x14ac:dyDescent="0.2">
      <c r="A157">
        <v>259.64999999999998</v>
      </c>
      <c r="B157">
        <v>3456</v>
      </c>
      <c r="C157">
        <v>12385.8</v>
      </c>
      <c r="D157">
        <v>3590.4</v>
      </c>
      <c r="E157">
        <v>13596.5</v>
      </c>
      <c r="F157">
        <v>13611.8</v>
      </c>
      <c r="H157">
        <v>13623.3</v>
      </c>
      <c r="I157">
        <v>19157.599999999999</v>
      </c>
      <c r="J157">
        <v>13607.6</v>
      </c>
      <c r="L157">
        <f t="shared" si="4"/>
        <v>259.64999999999998</v>
      </c>
      <c r="M157">
        <f>data!AQ157</f>
        <v>5.0938882464532794E-9</v>
      </c>
      <c r="O157">
        <v>4.3842309917794242E-9</v>
      </c>
      <c r="P157">
        <f t="shared" si="5"/>
        <v>16.186584511730462</v>
      </c>
    </row>
    <row r="158" spans="1:16" x14ac:dyDescent="0.2">
      <c r="A158">
        <v>260.12</v>
      </c>
      <c r="B158">
        <v>3485.33</v>
      </c>
      <c r="C158">
        <v>12537.1</v>
      </c>
      <c r="D158">
        <v>3613.8</v>
      </c>
      <c r="E158">
        <v>13762.2</v>
      </c>
      <c r="F158">
        <v>13758.4</v>
      </c>
      <c r="H158">
        <v>13800.5</v>
      </c>
      <c r="I158">
        <v>19317.5</v>
      </c>
      <c r="J158">
        <v>13859.6</v>
      </c>
      <c r="L158">
        <f t="shared" si="4"/>
        <v>260.12</v>
      </c>
      <c r="M158">
        <f>data!AQ158</f>
        <v>5.1284552332641725E-9</v>
      </c>
      <c r="O158">
        <v>4.340700402633496E-9</v>
      </c>
      <c r="P158">
        <f t="shared" si="5"/>
        <v>18.14810416661668</v>
      </c>
    </row>
    <row r="159" spans="1:16" x14ac:dyDescent="0.2">
      <c r="A159">
        <v>260.58999999999997</v>
      </c>
      <c r="B159">
        <v>3537.67</v>
      </c>
      <c r="C159">
        <v>13107.3</v>
      </c>
      <c r="D159">
        <v>3681.53</v>
      </c>
      <c r="E159">
        <v>14321.8</v>
      </c>
      <c r="F159">
        <v>14288.4</v>
      </c>
      <c r="H159">
        <v>14519.6</v>
      </c>
      <c r="I159">
        <v>20056.3</v>
      </c>
      <c r="J159">
        <v>14519.4</v>
      </c>
      <c r="L159">
        <f t="shared" si="4"/>
        <v>260.58999999999997</v>
      </c>
      <c r="M159">
        <f>data!AQ159</f>
        <v>5.0148118154185252E-9</v>
      </c>
      <c r="O159">
        <v>4.3114366864733371E-9</v>
      </c>
      <c r="P159">
        <f t="shared" si="5"/>
        <v>16.314170428431684</v>
      </c>
    </row>
    <row r="160" spans="1:16" x14ac:dyDescent="0.2">
      <c r="A160">
        <v>261.07</v>
      </c>
      <c r="B160">
        <v>3421.4</v>
      </c>
      <c r="C160">
        <v>12104.2</v>
      </c>
      <c r="D160">
        <v>3560.2</v>
      </c>
      <c r="E160">
        <v>13374.6</v>
      </c>
      <c r="F160">
        <v>13335.1</v>
      </c>
      <c r="H160">
        <v>13335.9</v>
      </c>
      <c r="I160">
        <v>18887.5</v>
      </c>
      <c r="J160">
        <v>13335.2</v>
      </c>
      <c r="L160">
        <f t="shared" si="4"/>
        <v>261.07</v>
      </c>
      <c r="M160">
        <f>data!AQ160</f>
        <v>4.9626072714351548E-9</v>
      </c>
      <c r="O160">
        <v>4.2596150156799872E-9</v>
      </c>
      <c r="P160">
        <f t="shared" si="5"/>
        <v>16.503657095004979</v>
      </c>
    </row>
    <row r="161" spans="1:16" x14ac:dyDescent="0.2">
      <c r="A161">
        <v>261.54000000000002</v>
      </c>
      <c r="B161">
        <v>3419.2</v>
      </c>
      <c r="C161">
        <v>11999.1</v>
      </c>
      <c r="D161">
        <v>3544.8</v>
      </c>
      <c r="E161">
        <v>13267</v>
      </c>
      <c r="F161">
        <v>13280.4</v>
      </c>
      <c r="H161">
        <v>13157.7</v>
      </c>
      <c r="I161">
        <v>18697.900000000001</v>
      </c>
      <c r="J161">
        <v>13188.2</v>
      </c>
      <c r="L161">
        <f t="shared" si="4"/>
        <v>261.54000000000002</v>
      </c>
      <c r="M161">
        <f>data!AQ161</f>
        <v>4.9641959289548074E-9</v>
      </c>
      <c r="O161">
        <v>4.2233548160350382E-9</v>
      </c>
      <c r="P161">
        <f t="shared" si="5"/>
        <v>17.541531440999886</v>
      </c>
    </row>
    <row r="162" spans="1:16" x14ac:dyDescent="0.2">
      <c r="A162">
        <v>262.02</v>
      </c>
      <c r="B162">
        <v>3517.27</v>
      </c>
      <c r="C162">
        <v>12800.2</v>
      </c>
      <c r="D162">
        <v>3652.87</v>
      </c>
      <c r="E162">
        <v>14107.9</v>
      </c>
      <c r="F162">
        <v>14061.4</v>
      </c>
      <c r="H162">
        <v>14085</v>
      </c>
      <c r="I162">
        <v>19647</v>
      </c>
      <c r="J162">
        <v>14079.2</v>
      </c>
      <c r="L162">
        <f t="shared" si="4"/>
        <v>262.02</v>
      </c>
      <c r="M162">
        <f>data!AQ162</f>
        <v>4.8786043453311782E-9</v>
      </c>
      <c r="O162">
        <v>4.2195886816482374E-9</v>
      </c>
      <c r="P162">
        <f t="shared" si="5"/>
        <v>15.618007189874227</v>
      </c>
    </row>
    <row r="163" spans="1:16" x14ac:dyDescent="0.2">
      <c r="A163">
        <v>262.49</v>
      </c>
      <c r="B163">
        <v>3389.33</v>
      </c>
      <c r="C163">
        <v>11871</v>
      </c>
      <c r="D163">
        <v>3537</v>
      </c>
      <c r="E163">
        <v>13182.3</v>
      </c>
      <c r="F163">
        <v>13135.9</v>
      </c>
      <c r="H163">
        <v>12967.2</v>
      </c>
      <c r="I163">
        <v>18524.5</v>
      </c>
      <c r="J163">
        <v>12955.4</v>
      </c>
      <c r="L163">
        <f t="shared" si="4"/>
        <v>262.49</v>
      </c>
      <c r="M163">
        <f>data!AQ163</f>
        <v>4.8466186568243926E-9</v>
      </c>
      <c r="O163">
        <v>4.1699992880558181E-9</v>
      </c>
      <c r="P163">
        <f t="shared" si="5"/>
        <v>16.225886913377277</v>
      </c>
    </row>
    <row r="164" spans="1:16" x14ac:dyDescent="0.2">
      <c r="A164">
        <v>262.97000000000003</v>
      </c>
      <c r="B164">
        <v>3470.87</v>
      </c>
      <c r="C164">
        <v>12393.5</v>
      </c>
      <c r="D164">
        <v>3602.73</v>
      </c>
      <c r="E164">
        <v>13656.1</v>
      </c>
      <c r="F164">
        <v>13657.8</v>
      </c>
      <c r="H164">
        <v>13579.8</v>
      </c>
      <c r="I164">
        <v>19211.400000000001</v>
      </c>
      <c r="J164">
        <v>13595.6</v>
      </c>
      <c r="L164">
        <f t="shared" si="4"/>
        <v>262.97000000000003</v>
      </c>
      <c r="M164">
        <f>data!AQ164</f>
        <v>4.758858678592207E-9</v>
      </c>
      <c r="O164">
        <v>4.1080442240859943E-9</v>
      </c>
      <c r="P164">
        <f t="shared" si="5"/>
        <v>15.842440319663636</v>
      </c>
    </row>
    <row r="165" spans="1:16" x14ac:dyDescent="0.2">
      <c r="A165">
        <v>263.44</v>
      </c>
      <c r="B165">
        <v>3435</v>
      </c>
      <c r="C165">
        <v>12169.8</v>
      </c>
      <c r="D165">
        <v>3576.27</v>
      </c>
      <c r="E165">
        <v>13458</v>
      </c>
      <c r="F165">
        <v>13467.6</v>
      </c>
      <c r="H165">
        <v>13310.7</v>
      </c>
      <c r="I165">
        <v>18938.8</v>
      </c>
      <c r="J165">
        <v>13295.2</v>
      </c>
      <c r="L165">
        <f t="shared" si="4"/>
        <v>263.44</v>
      </c>
      <c r="M165">
        <f>data!AQ165</f>
        <v>4.7131421852974895E-9</v>
      </c>
      <c r="O165">
        <v>4.0420011276891491E-9</v>
      </c>
      <c r="P165">
        <f t="shared" si="5"/>
        <v>16.604177891262445</v>
      </c>
    </row>
    <row r="166" spans="1:16" x14ac:dyDescent="0.2">
      <c r="A166">
        <v>263.92</v>
      </c>
      <c r="B166">
        <v>3370.07</v>
      </c>
      <c r="C166">
        <v>11630.2</v>
      </c>
      <c r="D166">
        <v>3507.07</v>
      </c>
      <c r="E166">
        <v>12939.9</v>
      </c>
      <c r="F166">
        <v>12938.5</v>
      </c>
      <c r="H166">
        <v>12679.6</v>
      </c>
      <c r="I166">
        <v>18303.7</v>
      </c>
      <c r="J166">
        <v>12685.4</v>
      </c>
      <c r="L166">
        <f t="shared" si="4"/>
        <v>263.92</v>
      </c>
      <c r="M166">
        <f>data!AQ166</f>
        <v>4.6863636301731572E-9</v>
      </c>
      <c r="O166">
        <v>4.0454748566651567E-9</v>
      </c>
      <c r="P166">
        <f t="shared" si="5"/>
        <v>15.842114862043914</v>
      </c>
    </row>
    <row r="167" spans="1:16" x14ac:dyDescent="0.2">
      <c r="A167">
        <v>264.39</v>
      </c>
      <c r="B167">
        <v>3489</v>
      </c>
      <c r="C167">
        <v>12643.5</v>
      </c>
      <c r="D167">
        <v>3626.2</v>
      </c>
      <c r="E167">
        <v>13913</v>
      </c>
      <c r="F167">
        <v>13897.4</v>
      </c>
      <c r="H167">
        <v>13917.3</v>
      </c>
      <c r="I167">
        <v>19476.400000000001</v>
      </c>
      <c r="J167">
        <v>13926.5</v>
      </c>
      <c r="L167">
        <f t="shared" si="4"/>
        <v>264.39</v>
      </c>
      <c r="M167">
        <f>data!AQ167</f>
        <v>4.7111142876313817E-9</v>
      </c>
      <c r="O167">
        <v>4.0067802680443679E-9</v>
      </c>
      <c r="P167">
        <f t="shared" si="5"/>
        <v>17.578553663258049</v>
      </c>
    </row>
    <row r="168" spans="1:16" x14ac:dyDescent="0.2">
      <c r="A168">
        <v>264.87</v>
      </c>
      <c r="B168">
        <v>3510.13</v>
      </c>
      <c r="C168">
        <v>12817.5</v>
      </c>
      <c r="D168">
        <v>3650.6</v>
      </c>
      <c r="E168">
        <v>14093.7</v>
      </c>
      <c r="F168">
        <v>14036.2</v>
      </c>
      <c r="H168">
        <v>14144.5</v>
      </c>
      <c r="I168">
        <v>19687.599999999999</v>
      </c>
      <c r="J168">
        <v>14165.6</v>
      </c>
      <c r="L168">
        <f t="shared" si="4"/>
        <v>264.87</v>
      </c>
      <c r="M168">
        <f>data!AQ168</f>
        <v>4.7006356481105208E-9</v>
      </c>
      <c r="O168">
        <v>4.0390494277896181E-9</v>
      </c>
      <c r="P168">
        <f t="shared" si="5"/>
        <v>16.379750536575081</v>
      </c>
    </row>
    <row r="169" spans="1:16" x14ac:dyDescent="0.2">
      <c r="A169">
        <v>265.33999999999997</v>
      </c>
      <c r="B169">
        <v>3416.87</v>
      </c>
      <c r="C169">
        <v>12069.9</v>
      </c>
      <c r="D169">
        <v>3562.93</v>
      </c>
      <c r="E169">
        <v>13288.1</v>
      </c>
      <c r="F169">
        <v>13221.1</v>
      </c>
      <c r="H169">
        <v>13173.2</v>
      </c>
      <c r="I169">
        <v>18750</v>
      </c>
      <c r="J169">
        <v>13177.1</v>
      </c>
      <c r="L169">
        <f t="shared" si="4"/>
        <v>265.33999999999997</v>
      </c>
      <c r="M169">
        <f>data!AQ169</f>
        <v>4.6228453986474966E-9</v>
      </c>
      <c r="O169">
        <v>3.9938366217228772E-9</v>
      </c>
      <c r="P169">
        <f t="shared" si="5"/>
        <v>15.749486934527511</v>
      </c>
    </row>
    <row r="170" spans="1:16" x14ac:dyDescent="0.2">
      <c r="A170">
        <v>265.82</v>
      </c>
      <c r="B170">
        <v>3450.8</v>
      </c>
      <c r="C170">
        <v>12347.6</v>
      </c>
      <c r="D170">
        <v>3604.2</v>
      </c>
      <c r="E170">
        <v>13572.7</v>
      </c>
      <c r="F170">
        <v>13563.7</v>
      </c>
      <c r="H170">
        <v>13540.9</v>
      </c>
      <c r="I170">
        <v>19131</v>
      </c>
      <c r="J170">
        <v>13565.1</v>
      </c>
      <c r="L170">
        <f t="shared" si="4"/>
        <v>265.82</v>
      </c>
      <c r="M170">
        <f>data!AQ170</f>
        <v>4.5951020101123485E-9</v>
      </c>
      <c r="O170">
        <v>3.9527957481643937E-9</v>
      </c>
      <c r="P170">
        <f t="shared" si="5"/>
        <v>16.249416941065832</v>
      </c>
    </row>
    <row r="171" spans="1:16" x14ac:dyDescent="0.2">
      <c r="A171">
        <v>266.29000000000002</v>
      </c>
      <c r="B171">
        <v>3461.67</v>
      </c>
      <c r="C171">
        <v>12455.9</v>
      </c>
      <c r="D171">
        <v>3601.73</v>
      </c>
      <c r="E171">
        <v>13688.9</v>
      </c>
      <c r="F171">
        <v>13648.5</v>
      </c>
      <c r="H171">
        <v>13645</v>
      </c>
      <c r="I171">
        <v>19264.3</v>
      </c>
      <c r="J171">
        <v>13706.4</v>
      </c>
      <c r="L171">
        <f t="shared" si="4"/>
        <v>266.29000000000002</v>
      </c>
      <c r="M171">
        <f>data!AQ171</f>
        <v>4.5694028538096296E-9</v>
      </c>
      <c r="O171">
        <v>3.9251429242897505E-9</v>
      </c>
      <c r="P171">
        <f t="shared" si="5"/>
        <v>16.413668035704891</v>
      </c>
    </row>
    <row r="172" spans="1:16" x14ac:dyDescent="0.2">
      <c r="A172">
        <v>266.76</v>
      </c>
      <c r="B172">
        <v>3498.8</v>
      </c>
      <c r="C172">
        <v>12684.1</v>
      </c>
      <c r="D172">
        <v>3624.87</v>
      </c>
      <c r="E172">
        <v>13920</v>
      </c>
      <c r="F172">
        <v>13918.6</v>
      </c>
      <c r="H172">
        <v>13928.1</v>
      </c>
      <c r="I172">
        <v>19465.2</v>
      </c>
      <c r="J172">
        <v>13920.5</v>
      </c>
      <c r="L172">
        <f t="shared" si="4"/>
        <v>266.76</v>
      </c>
      <c r="M172">
        <f>data!AQ172</f>
        <v>4.5538444530024967E-9</v>
      </c>
      <c r="O172">
        <v>3.9128748794089176E-9</v>
      </c>
      <c r="P172">
        <f t="shared" si="5"/>
        <v>16.38103934696743</v>
      </c>
    </row>
    <row r="173" spans="1:16" x14ac:dyDescent="0.2">
      <c r="A173">
        <v>267.24</v>
      </c>
      <c r="B173">
        <v>3441.07</v>
      </c>
      <c r="C173">
        <v>12127.1</v>
      </c>
      <c r="D173">
        <v>3564.07</v>
      </c>
      <c r="E173">
        <v>13423.5</v>
      </c>
      <c r="F173">
        <v>13357.8</v>
      </c>
      <c r="H173">
        <v>13206.1</v>
      </c>
      <c r="I173">
        <v>18806.599999999999</v>
      </c>
      <c r="J173">
        <v>13229.3</v>
      </c>
      <c r="L173">
        <f t="shared" si="4"/>
        <v>267.24</v>
      </c>
      <c r="M173">
        <f>data!AQ173</f>
        <v>4.4877458674336084E-9</v>
      </c>
      <c r="O173">
        <v>3.8769279400685006E-9</v>
      </c>
      <c r="P173">
        <f t="shared" si="5"/>
        <v>15.755204553900359</v>
      </c>
    </row>
    <row r="174" spans="1:16" x14ac:dyDescent="0.2">
      <c r="A174">
        <v>267.70999999999998</v>
      </c>
      <c r="B174">
        <v>3440.07</v>
      </c>
      <c r="C174">
        <v>12234.8</v>
      </c>
      <c r="D174">
        <v>3581.27</v>
      </c>
      <c r="E174">
        <v>13560</v>
      </c>
      <c r="F174">
        <v>13497.2</v>
      </c>
      <c r="H174">
        <v>13356</v>
      </c>
      <c r="I174">
        <v>18933.900000000001</v>
      </c>
      <c r="J174">
        <v>13397.1</v>
      </c>
      <c r="L174">
        <f t="shared" si="4"/>
        <v>267.70999999999998</v>
      </c>
      <c r="M174">
        <f>data!AQ174</f>
        <v>4.4898265199150574E-9</v>
      </c>
      <c r="O174">
        <v>3.8148765766216459E-9</v>
      </c>
      <c r="P174">
        <f t="shared" si="5"/>
        <v>17.69257614858747</v>
      </c>
    </row>
    <row r="175" spans="1:16" x14ac:dyDescent="0.2">
      <c r="A175">
        <v>268.19</v>
      </c>
      <c r="B175">
        <v>3469.07</v>
      </c>
      <c r="C175">
        <v>12399.1</v>
      </c>
      <c r="D175">
        <v>3610.93</v>
      </c>
      <c r="E175">
        <v>13758.4</v>
      </c>
      <c r="F175">
        <v>13686.4</v>
      </c>
      <c r="H175">
        <v>13629</v>
      </c>
      <c r="I175">
        <v>19175.8</v>
      </c>
      <c r="J175">
        <v>13622.6</v>
      </c>
      <c r="L175">
        <f t="shared" si="4"/>
        <v>268.19</v>
      </c>
      <c r="M175">
        <f>data!AQ175</f>
        <v>4.4490978686986241E-9</v>
      </c>
      <c r="O175">
        <v>3.8390814896290254E-9</v>
      </c>
      <c r="P175">
        <f t="shared" si="5"/>
        <v>15.889643934819036</v>
      </c>
    </row>
    <row r="176" spans="1:16" x14ac:dyDescent="0.2">
      <c r="A176">
        <v>268.66000000000003</v>
      </c>
      <c r="B176">
        <v>3467.93</v>
      </c>
      <c r="C176">
        <v>12444.4</v>
      </c>
      <c r="D176">
        <v>3621.87</v>
      </c>
      <c r="E176">
        <v>13863.6</v>
      </c>
      <c r="F176">
        <v>13819.6</v>
      </c>
      <c r="H176">
        <v>13719.6</v>
      </c>
      <c r="I176">
        <v>19294.400000000001</v>
      </c>
      <c r="J176">
        <v>13715.5</v>
      </c>
      <c r="L176">
        <f t="shared" si="4"/>
        <v>268.66000000000003</v>
      </c>
      <c r="M176">
        <f>data!AQ176</f>
        <v>4.3953328934194673E-9</v>
      </c>
      <c r="O176">
        <v>3.821311008980703E-9</v>
      </c>
      <c r="P176">
        <f t="shared" si="5"/>
        <v>15.021595549007115</v>
      </c>
    </row>
    <row r="177" spans="1:16" x14ac:dyDescent="0.2">
      <c r="A177">
        <v>269.14</v>
      </c>
      <c r="B177">
        <v>3347.6</v>
      </c>
      <c r="C177">
        <v>11417.7</v>
      </c>
      <c r="D177">
        <v>3501.27</v>
      </c>
      <c r="E177">
        <v>12837.5</v>
      </c>
      <c r="F177">
        <v>12786.5</v>
      </c>
      <c r="H177">
        <v>12504.2</v>
      </c>
      <c r="I177">
        <v>18118.099999999999</v>
      </c>
      <c r="J177">
        <v>12504.9</v>
      </c>
      <c r="L177">
        <f t="shared" si="4"/>
        <v>269.14</v>
      </c>
      <c r="M177">
        <f>data!AQ177</f>
        <v>4.3335855120495544E-9</v>
      </c>
      <c r="O177">
        <v>3.7398757540183185E-9</v>
      </c>
      <c r="P177">
        <f t="shared" si="5"/>
        <v>15.875119845714741</v>
      </c>
    </row>
    <row r="178" spans="1:16" x14ac:dyDescent="0.2">
      <c r="A178">
        <v>269.61</v>
      </c>
      <c r="B178">
        <v>3386.4</v>
      </c>
      <c r="C178">
        <v>11732.6</v>
      </c>
      <c r="D178">
        <v>3537.4</v>
      </c>
      <c r="E178">
        <v>13169.5</v>
      </c>
      <c r="F178">
        <v>13084.1</v>
      </c>
      <c r="H178">
        <v>12943.7</v>
      </c>
      <c r="I178">
        <v>18556.3</v>
      </c>
      <c r="J178">
        <v>12948.9</v>
      </c>
      <c r="L178">
        <f t="shared" si="4"/>
        <v>269.61</v>
      </c>
      <c r="M178">
        <f>data!AQ178</f>
        <v>4.3083229658623876E-9</v>
      </c>
      <c r="O178">
        <v>3.733374568357495E-9</v>
      </c>
      <c r="P178">
        <f t="shared" si="5"/>
        <v>15.400233407542665</v>
      </c>
    </row>
    <row r="179" spans="1:16" x14ac:dyDescent="0.2">
      <c r="A179">
        <v>270.08999999999997</v>
      </c>
      <c r="B179">
        <v>3391.47</v>
      </c>
      <c r="C179">
        <v>11816.1</v>
      </c>
      <c r="D179">
        <v>3542</v>
      </c>
      <c r="E179">
        <v>13208.2</v>
      </c>
      <c r="F179">
        <v>13134.3</v>
      </c>
      <c r="H179">
        <v>13055.2</v>
      </c>
      <c r="I179">
        <v>18665.7</v>
      </c>
      <c r="J179">
        <v>13040.3</v>
      </c>
      <c r="L179">
        <f t="shared" si="4"/>
        <v>270.08999999999997</v>
      </c>
      <c r="M179">
        <f>data!AQ179</f>
        <v>4.2756725227457988E-9</v>
      </c>
      <c r="O179">
        <v>3.6895377721676655E-9</v>
      </c>
      <c r="P179">
        <f t="shared" si="5"/>
        <v>15.886400594667695</v>
      </c>
    </row>
    <row r="180" spans="1:16" x14ac:dyDescent="0.2">
      <c r="A180">
        <v>270.56</v>
      </c>
      <c r="B180">
        <v>3467.2</v>
      </c>
      <c r="C180">
        <v>12491.6</v>
      </c>
      <c r="D180">
        <v>3616.4</v>
      </c>
      <c r="E180">
        <v>13842.7</v>
      </c>
      <c r="F180">
        <v>13759</v>
      </c>
      <c r="H180">
        <v>13833.5</v>
      </c>
      <c r="I180">
        <v>19497.400000000001</v>
      </c>
      <c r="J180">
        <v>13858.7</v>
      </c>
      <c r="L180">
        <f t="shared" si="4"/>
        <v>270.56</v>
      </c>
      <c r="M180">
        <f>data!AQ180</f>
        <v>4.2249052583003341E-9</v>
      </c>
      <c r="O180">
        <v>3.6544455390650062E-9</v>
      </c>
      <c r="P180">
        <f t="shared" si="5"/>
        <v>15.610021086298103</v>
      </c>
    </row>
    <row r="181" spans="1:16" x14ac:dyDescent="0.2">
      <c r="A181">
        <v>271.02999999999997</v>
      </c>
      <c r="B181">
        <v>3500.2</v>
      </c>
      <c r="C181">
        <v>12766.3</v>
      </c>
      <c r="D181">
        <v>3656.93</v>
      </c>
      <c r="E181">
        <v>14100</v>
      </c>
      <c r="F181">
        <v>14099.3</v>
      </c>
      <c r="H181">
        <v>14135.4</v>
      </c>
      <c r="I181">
        <v>19747</v>
      </c>
      <c r="J181">
        <v>14110.7</v>
      </c>
      <c r="L181">
        <f t="shared" si="4"/>
        <v>271.02999999999997</v>
      </c>
      <c r="M181">
        <f>data!AQ181</f>
        <v>4.216814581415573E-9</v>
      </c>
      <c r="O181">
        <v>3.6674682884582255E-9</v>
      </c>
      <c r="P181">
        <f t="shared" si="5"/>
        <v>14.978896877886523</v>
      </c>
    </row>
    <row r="182" spans="1:16" x14ac:dyDescent="0.2">
      <c r="A182">
        <v>271.51</v>
      </c>
      <c r="B182">
        <v>3412</v>
      </c>
      <c r="C182">
        <v>12011.5</v>
      </c>
      <c r="D182">
        <v>3561.33</v>
      </c>
      <c r="E182">
        <v>13346.9</v>
      </c>
      <c r="F182">
        <v>13298.4</v>
      </c>
      <c r="H182">
        <v>13257.2</v>
      </c>
      <c r="I182">
        <v>18922.900000000001</v>
      </c>
      <c r="J182">
        <v>13242.2</v>
      </c>
      <c r="L182">
        <f t="shared" si="4"/>
        <v>271.51</v>
      </c>
      <c r="M182">
        <f>data!AQ182</f>
        <v>4.1466529317669715E-9</v>
      </c>
      <c r="O182">
        <v>3.6137872059555024E-9</v>
      </c>
      <c r="P182">
        <f t="shared" si="5"/>
        <v>14.745354262511892</v>
      </c>
    </row>
    <row r="183" spans="1:16" x14ac:dyDescent="0.2">
      <c r="A183">
        <v>271.98</v>
      </c>
      <c r="B183">
        <v>3447.47</v>
      </c>
      <c r="C183">
        <v>12194.2</v>
      </c>
      <c r="D183">
        <v>3604</v>
      </c>
      <c r="E183">
        <v>13561.2</v>
      </c>
      <c r="F183">
        <v>13476.3</v>
      </c>
      <c r="H183">
        <v>13450.3</v>
      </c>
      <c r="I183">
        <v>19133.2</v>
      </c>
      <c r="J183">
        <v>13518.7</v>
      </c>
      <c r="L183">
        <f t="shared" si="4"/>
        <v>271.98</v>
      </c>
      <c r="M183">
        <f>data!AQ183</f>
        <v>4.15797644736807E-9</v>
      </c>
      <c r="O183">
        <v>3.5744596712218633E-9</v>
      </c>
      <c r="P183">
        <f t="shared" si="5"/>
        <v>16.324614901774574</v>
      </c>
    </row>
    <row r="184" spans="1:16" x14ac:dyDescent="0.2">
      <c r="A184">
        <v>272.45999999999998</v>
      </c>
      <c r="B184">
        <v>3366.8</v>
      </c>
      <c r="C184">
        <v>11598.5</v>
      </c>
      <c r="D184">
        <v>3518.4</v>
      </c>
      <c r="E184">
        <v>12960.4</v>
      </c>
      <c r="F184">
        <v>12886.5</v>
      </c>
      <c r="H184">
        <v>12719.4</v>
      </c>
      <c r="I184">
        <v>18354.5</v>
      </c>
      <c r="J184">
        <v>12728.3</v>
      </c>
      <c r="L184">
        <f t="shared" si="4"/>
        <v>272.45999999999998</v>
      </c>
      <c r="M184">
        <f>data!AQ184</f>
        <v>4.1202497761963476E-9</v>
      </c>
      <c r="O184">
        <v>3.517696098967547E-9</v>
      </c>
      <c r="P184">
        <f t="shared" si="5"/>
        <v>17.129213561275279</v>
      </c>
    </row>
    <row r="185" spans="1:16" x14ac:dyDescent="0.2">
      <c r="A185">
        <v>272.93</v>
      </c>
      <c r="B185">
        <v>3377.93</v>
      </c>
      <c r="C185">
        <v>11708.7</v>
      </c>
      <c r="D185">
        <v>3521.2</v>
      </c>
      <c r="E185">
        <v>13015.3</v>
      </c>
      <c r="F185">
        <v>12992.9</v>
      </c>
      <c r="H185">
        <v>12779.8</v>
      </c>
      <c r="I185">
        <v>18475.900000000001</v>
      </c>
      <c r="J185">
        <v>12807.1</v>
      </c>
      <c r="L185">
        <f t="shared" si="4"/>
        <v>272.93</v>
      </c>
      <c r="M185">
        <f>data!AQ185</f>
        <v>4.0613959460135308E-9</v>
      </c>
      <c r="O185">
        <v>3.5305913815728147E-9</v>
      </c>
      <c r="P185">
        <f t="shared" si="5"/>
        <v>15.034437777510584</v>
      </c>
    </row>
    <row r="186" spans="1:16" x14ac:dyDescent="0.2">
      <c r="A186">
        <v>273.39999999999998</v>
      </c>
      <c r="B186">
        <v>3334.2</v>
      </c>
      <c r="C186">
        <v>11341.1</v>
      </c>
      <c r="D186">
        <v>3479.8</v>
      </c>
      <c r="E186">
        <v>12705.4</v>
      </c>
      <c r="F186">
        <v>12616.2</v>
      </c>
      <c r="H186">
        <v>12313.1</v>
      </c>
      <c r="I186">
        <v>18061.7</v>
      </c>
      <c r="J186">
        <v>12339.9</v>
      </c>
      <c r="L186">
        <f t="shared" si="4"/>
        <v>273.39999999999998</v>
      </c>
      <c r="M186">
        <f>data!AQ186</f>
        <v>3.9961145037128961E-9</v>
      </c>
      <c r="O186">
        <v>3.4193318982403037E-9</v>
      </c>
      <c r="P186">
        <f t="shared" si="5"/>
        <v>16.868283706809009</v>
      </c>
    </row>
    <row r="187" spans="1:16" x14ac:dyDescent="0.2">
      <c r="A187">
        <v>273.88</v>
      </c>
      <c r="B187">
        <v>3454.53</v>
      </c>
      <c r="C187">
        <v>12265.1</v>
      </c>
      <c r="D187">
        <v>3595.53</v>
      </c>
      <c r="E187">
        <v>13600.3</v>
      </c>
      <c r="F187">
        <v>13535.6</v>
      </c>
      <c r="H187">
        <v>13405.8</v>
      </c>
      <c r="I187">
        <v>19211.8</v>
      </c>
      <c r="J187">
        <v>13431.6</v>
      </c>
      <c r="L187">
        <f t="shared" si="4"/>
        <v>273.88</v>
      </c>
      <c r="M187">
        <f>data!AQ187</f>
        <v>3.9280336361089414E-9</v>
      </c>
      <c r="O187">
        <v>3.45483507286503E-9</v>
      </c>
      <c r="P187">
        <f t="shared" si="5"/>
        <v>13.696704857505591</v>
      </c>
    </row>
    <row r="188" spans="1:16" x14ac:dyDescent="0.2">
      <c r="A188">
        <v>274.35000000000002</v>
      </c>
      <c r="B188">
        <v>3685.6</v>
      </c>
      <c r="C188">
        <v>14235.6</v>
      </c>
      <c r="D188">
        <v>3838.07</v>
      </c>
      <c r="E188">
        <v>15497.1</v>
      </c>
      <c r="F188">
        <v>15396.2</v>
      </c>
      <c r="H188">
        <v>15796.5</v>
      </c>
      <c r="I188">
        <v>21478.5</v>
      </c>
      <c r="J188">
        <v>15774</v>
      </c>
      <c r="L188">
        <f t="shared" si="4"/>
        <v>274.35000000000002</v>
      </c>
      <c r="M188">
        <f>data!AQ188</f>
        <v>3.9714154406585407E-9</v>
      </c>
      <c r="O188">
        <v>3.4343176974479909E-9</v>
      </c>
      <c r="P188">
        <f t="shared" si="5"/>
        <v>15.639139722270366</v>
      </c>
    </row>
    <row r="189" spans="1:16" x14ac:dyDescent="0.2">
      <c r="A189">
        <v>274.83</v>
      </c>
      <c r="B189">
        <v>3476.8</v>
      </c>
      <c r="C189">
        <v>12472.6</v>
      </c>
      <c r="D189">
        <v>3631.13</v>
      </c>
      <c r="E189">
        <v>13892.3</v>
      </c>
      <c r="F189">
        <v>13830.2</v>
      </c>
      <c r="H189">
        <v>13789.5</v>
      </c>
      <c r="I189">
        <v>19630.8</v>
      </c>
      <c r="J189">
        <v>13798.7</v>
      </c>
      <c r="L189">
        <f t="shared" si="4"/>
        <v>274.83</v>
      </c>
      <c r="M189">
        <f>data!AQ189</f>
        <v>3.8407548338332205E-9</v>
      </c>
      <c r="O189">
        <v>3.3854005112746844E-9</v>
      </c>
      <c r="P189">
        <f t="shared" si="5"/>
        <v>13.450530329927913</v>
      </c>
    </row>
    <row r="190" spans="1:16" x14ac:dyDescent="0.2">
      <c r="A190">
        <v>275.3</v>
      </c>
      <c r="B190">
        <v>3475.73</v>
      </c>
      <c r="C190">
        <v>12571.1</v>
      </c>
      <c r="D190">
        <v>3645.4</v>
      </c>
      <c r="E190">
        <v>13998.8</v>
      </c>
      <c r="F190">
        <v>13926.6</v>
      </c>
      <c r="H190">
        <v>13905.7</v>
      </c>
      <c r="I190">
        <v>19744.5</v>
      </c>
      <c r="J190">
        <v>13947.5</v>
      </c>
      <c r="L190">
        <f t="shared" si="4"/>
        <v>275.3</v>
      </c>
      <c r="M190">
        <f>data!AQ190</f>
        <v>3.8398414870263197E-9</v>
      </c>
      <c r="O190">
        <v>3.3406796066163964E-9</v>
      </c>
      <c r="P190">
        <f t="shared" si="5"/>
        <v>14.941926170390786</v>
      </c>
    </row>
    <row r="191" spans="1:16" x14ac:dyDescent="0.2">
      <c r="A191">
        <v>275.77999999999997</v>
      </c>
      <c r="B191">
        <v>3383.93</v>
      </c>
      <c r="C191">
        <v>11875.3</v>
      </c>
      <c r="D191">
        <v>3561.47</v>
      </c>
      <c r="E191">
        <v>13360.7</v>
      </c>
      <c r="F191">
        <v>13228.9</v>
      </c>
      <c r="H191">
        <v>13080.9</v>
      </c>
      <c r="I191">
        <v>18958</v>
      </c>
      <c r="J191">
        <v>13077</v>
      </c>
      <c r="L191">
        <f t="shared" si="4"/>
        <v>275.77999999999997</v>
      </c>
      <c r="M191">
        <f>data!AQ191</f>
        <v>3.7608155722740107E-9</v>
      </c>
      <c r="O191">
        <v>3.2900316534620133E-9</v>
      </c>
      <c r="P191">
        <f t="shared" si="5"/>
        <v>14.309403932834625</v>
      </c>
    </row>
    <row r="192" spans="1:16" x14ac:dyDescent="0.2">
      <c r="A192">
        <v>276.25</v>
      </c>
      <c r="B192">
        <v>3430.2</v>
      </c>
      <c r="C192">
        <v>12140</v>
      </c>
      <c r="D192">
        <v>3585.87</v>
      </c>
      <c r="E192">
        <v>13573</v>
      </c>
      <c r="F192">
        <v>13462.5</v>
      </c>
      <c r="H192">
        <v>13431.6</v>
      </c>
      <c r="I192">
        <v>19293.2</v>
      </c>
      <c r="J192">
        <v>13421.8</v>
      </c>
      <c r="L192">
        <f t="shared" si="4"/>
        <v>276.25</v>
      </c>
      <c r="M192">
        <f>data!AQ192</f>
        <v>3.7468271465962443E-9</v>
      </c>
      <c r="O192">
        <v>3.2531177090371303E-9</v>
      </c>
      <c r="P192">
        <f t="shared" si="5"/>
        <v>15.176500874456337</v>
      </c>
    </row>
    <row r="193" spans="1:16" x14ac:dyDescent="0.2">
      <c r="A193">
        <v>276.72000000000003</v>
      </c>
      <c r="B193">
        <v>3477.6</v>
      </c>
      <c r="C193">
        <v>12497.3</v>
      </c>
      <c r="D193">
        <v>3636.33</v>
      </c>
      <c r="E193">
        <v>13909.5</v>
      </c>
      <c r="F193">
        <v>13804</v>
      </c>
      <c r="H193">
        <v>13834.6</v>
      </c>
      <c r="I193">
        <v>19675.3</v>
      </c>
      <c r="J193">
        <v>13848.3</v>
      </c>
      <c r="L193">
        <f t="shared" si="4"/>
        <v>276.72000000000003</v>
      </c>
      <c r="M193">
        <f>data!AQ193</f>
        <v>3.7457236696141742E-9</v>
      </c>
      <c r="O193">
        <v>3.2279691844854494E-9</v>
      </c>
      <c r="P193">
        <f t="shared" si="5"/>
        <v>16.03963531056003</v>
      </c>
    </row>
    <row r="194" spans="1:16" x14ac:dyDescent="0.2">
      <c r="A194">
        <v>277.2</v>
      </c>
      <c r="B194">
        <v>3485.07</v>
      </c>
      <c r="C194">
        <v>12534</v>
      </c>
      <c r="D194">
        <v>3633.13</v>
      </c>
      <c r="E194">
        <v>13980.5</v>
      </c>
      <c r="F194">
        <v>13864.1</v>
      </c>
      <c r="H194">
        <v>13909.6</v>
      </c>
      <c r="I194">
        <v>19865</v>
      </c>
      <c r="J194">
        <v>13940.3</v>
      </c>
      <c r="L194">
        <f t="shared" si="4"/>
        <v>277.2</v>
      </c>
      <c r="M194">
        <f>data!AQ194</f>
        <v>3.658482218365838E-9</v>
      </c>
      <c r="O194">
        <v>3.2127737531001168E-9</v>
      </c>
      <c r="P194">
        <f t="shared" si="5"/>
        <v>13.873011283027372</v>
      </c>
    </row>
    <row r="195" spans="1:16" x14ac:dyDescent="0.2">
      <c r="A195">
        <v>277.67</v>
      </c>
      <c r="B195">
        <v>3354.4</v>
      </c>
      <c r="C195">
        <v>11578.3</v>
      </c>
      <c r="D195">
        <v>3522.4</v>
      </c>
      <c r="E195">
        <v>13032.9</v>
      </c>
      <c r="F195">
        <v>12899.2</v>
      </c>
      <c r="H195">
        <v>12833.9</v>
      </c>
      <c r="I195">
        <v>18783.400000000001</v>
      </c>
      <c r="J195">
        <v>12824.5</v>
      </c>
      <c r="L195">
        <f t="shared" si="4"/>
        <v>277.67</v>
      </c>
      <c r="M195">
        <f>data!AQ195</f>
        <v>3.6195652416038776E-9</v>
      </c>
      <c r="O195">
        <v>3.1046329538853393E-9</v>
      </c>
      <c r="P195">
        <f t="shared" si="5"/>
        <v>16.585931263601342</v>
      </c>
    </row>
    <row r="196" spans="1:16" x14ac:dyDescent="0.2">
      <c r="A196">
        <v>278.14</v>
      </c>
      <c r="B196">
        <v>3408.6</v>
      </c>
      <c r="C196">
        <v>11987.3</v>
      </c>
      <c r="D196">
        <v>3566.07</v>
      </c>
      <c r="E196">
        <v>13444.7</v>
      </c>
      <c r="F196">
        <v>13334.3</v>
      </c>
      <c r="H196">
        <v>13402.1</v>
      </c>
      <c r="I196">
        <v>19378.3</v>
      </c>
      <c r="J196">
        <v>13434</v>
      </c>
      <c r="L196">
        <f t="shared" si="4"/>
        <v>278.14</v>
      </c>
      <c r="M196">
        <f>data!AQ196</f>
        <v>3.6002529485328037E-9</v>
      </c>
      <c r="O196">
        <v>3.1414823767687546E-9</v>
      </c>
      <c r="P196">
        <f t="shared" si="5"/>
        <v>14.603633467965791</v>
      </c>
    </row>
    <row r="197" spans="1:16" x14ac:dyDescent="0.2">
      <c r="A197">
        <v>278.62</v>
      </c>
      <c r="B197">
        <v>3341.07</v>
      </c>
      <c r="C197">
        <v>11495.8</v>
      </c>
      <c r="D197">
        <v>3505.8</v>
      </c>
      <c r="E197">
        <v>12915.3</v>
      </c>
      <c r="F197">
        <v>12813.8</v>
      </c>
      <c r="H197">
        <v>12814.5</v>
      </c>
      <c r="I197">
        <v>18857.7</v>
      </c>
      <c r="J197">
        <v>12771.1</v>
      </c>
      <c r="L197">
        <f t="shared" si="4"/>
        <v>278.62</v>
      </c>
      <c r="M197">
        <f>data!AQ197</f>
        <v>3.5168752290272174E-9</v>
      </c>
      <c r="O197">
        <v>3.0511245138414852E-9</v>
      </c>
      <c r="P197">
        <f t="shared" si="5"/>
        <v>15.264887193978648</v>
      </c>
    </row>
    <row r="198" spans="1:16" x14ac:dyDescent="0.2">
      <c r="A198">
        <v>279.08999999999997</v>
      </c>
      <c r="B198">
        <v>3673.07</v>
      </c>
      <c r="C198">
        <v>14115.9</v>
      </c>
      <c r="D198">
        <v>3833.8</v>
      </c>
      <c r="E198">
        <v>15509.6</v>
      </c>
      <c r="F198">
        <v>15355.5</v>
      </c>
      <c r="H198">
        <v>16039.2</v>
      </c>
      <c r="I198">
        <v>22083.9</v>
      </c>
      <c r="J198">
        <v>16035.5</v>
      </c>
      <c r="L198">
        <f t="shared" si="4"/>
        <v>279.08999999999997</v>
      </c>
      <c r="M198">
        <f>data!AQ198</f>
        <v>3.4940812970163384E-9</v>
      </c>
      <c r="O198">
        <v>3.0548110037425469E-9</v>
      </c>
      <c r="P198">
        <f t="shared" si="5"/>
        <v>14.379622593202244</v>
      </c>
    </row>
    <row r="199" spans="1:16" x14ac:dyDescent="0.2">
      <c r="A199">
        <v>279.57</v>
      </c>
      <c r="B199">
        <v>3376.47</v>
      </c>
      <c r="C199">
        <v>11730.7</v>
      </c>
      <c r="D199">
        <v>3546.93</v>
      </c>
      <c r="E199">
        <v>13174.7</v>
      </c>
      <c r="F199">
        <v>13063.2</v>
      </c>
      <c r="H199">
        <v>13246.4</v>
      </c>
      <c r="I199">
        <v>19353.599999999999</v>
      </c>
      <c r="J199">
        <v>13264.2</v>
      </c>
      <c r="L199">
        <f t="shared" si="4"/>
        <v>279.57</v>
      </c>
      <c r="M199">
        <f>data!AQ199</f>
        <v>3.4458965162013228E-9</v>
      </c>
      <c r="O199">
        <v>3.0002991097147009E-9</v>
      </c>
      <c r="P199">
        <f t="shared" si="5"/>
        <v>14.851766113712372</v>
      </c>
    </row>
    <row r="200" spans="1:16" x14ac:dyDescent="0.2">
      <c r="A200">
        <v>280.04000000000002</v>
      </c>
      <c r="B200">
        <v>3374.87</v>
      </c>
      <c r="C200">
        <v>11690.2</v>
      </c>
      <c r="D200">
        <v>3526.8</v>
      </c>
      <c r="E200">
        <v>13106.8</v>
      </c>
      <c r="F200">
        <v>13006.1</v>
      </c>
      <c r="H200">
        <v>13076.2</v>
      </c>
      <c r="I200">
        <v>19280.400000000001</v>
      </c>
      <c r="J200">
        <v>13067.9</v>
      </c>
      <c r="L200">
        <f t="shared" ref="L200:L263" si="6">A200</f>
        <v>280.04000000000002</v>
      </c>
      <c r="M200">
        <f>data!AQ200</f>
        <v>3.3594408165218441E-9</v>
      </c>
      <c r="O200">
        <v>2.9605249892998496E-9</v>
      </c>
      <c r="P200">
        <f t="shared" ref="P200:P263" si="7">(M200-O200)/O200%</f>
        <v>13.474496201308412</v>
      </c>
    </row>
    <row r="201" spans="1:16" x14ac:dyDescent="0.2">
      <c r="A201">
        <v>280.51</v>
      </c>
      <c r="B201">
        <v>3694.07</v>
      </c>
      <c r="C201">
        <v>14227.2</v>
      </c>
      <c r="D201">
        <v>3852.4</v>
      </c>
      <c r="E201">
        <v>15680.8</v>
      </c>
      <c r="F201">
        <v>15543.7</v>
      </c>
      <c r="H201">
        <v>15928.2</v>
      </c>
      <c r="I201">
        <v>22063.1</v>
      </c>
      <c r="J201">
        <v>15946.5</v>
      </c>
      <c r="L201">
        <f t="shared" si="6"/>
        <v>280.51</v>
      </c>
      <c r="M201">
        <f>data!AQ201</f>
        <v>3.3880867215738239E-9</v>
      </c>
      <c r="O201">
        <v>2.943509814617486E-9</v>
      </c>
      <c r="P201">
        <f t="shared" si="7"/>
        <v>15.103632566420078</v>
      </c>
    </row>
    <row r="202" spans="1:16" x14ac:dyDescent="0.2">
      <c r="A202">
        <v>280.99</v>
      </c>
      <c r="B202">
        <v>3538</v>
      </c>
      <c r="C202">
        <v>12989.2</v>
      </c>
      <c r="D202">
        <v>3695.67</v>
      </c>
      <c r="E202">
        <v>14410.3</v>
      </c>
      <c r="F202">
        <v>14261.4</v>
      </c>
      <c r="H202">
        <v>14039.3</v>
      </c>
      <c r="I202">
        <v>20278.400000000001</v>
      </c>
      <c r="J202">
        <v>14074.7</v>
      </c>
      <c r="L202">
        <f t="shared" si="6"/>
        <v>280.99</v>
      </c>
      <c r="M202">
        <f>data!AQ202</f>
        <v>3.3184907340219522E-9</v>
      </c>
      <c r="O202">
        <v>2.8809994233483268E-9</v>
      </c>
      <c r="P202">
        <f t="shared" si="7"/>
        <v>15.185400841391651</v>
      </c>
    </row>
    <row r="203" spans="1:16" x14ac:dyDescent="0.2">
      <c r="A203">
        <v>281.45999999999998</v>
      </c>
      <c r="B203">
        <v>3707.07</v>
      </c>
      <c r="C203">
        <v>14481.9</v>
      </c>
      <c r="D203">
        <v>3866.87</v>
      </c>
      <c r="E203">
        <v>15870.4</v>
      </c>
      <c r="F203">
        <v>15721.1</v>
      </c>
      <c r="H203">
        <v>15530.1</v>
      </c>
      <c r="I203">
        <v>21734.3</v>
      </c>
      <c r="J203">
        <v>15552.1</v>
      </c>
      <c r="L203">
        <f t="shared" si="6"/>
        <v>281.45999999999998</v>
      </c>
      <c r="M203">
        <f>data!AQ203</f>
        <v>3.3100398965755532E-9</v>
      </c>
      <c r="O203">
        <v>2.8563828547920547E-9</v>
      </c>
      <c r="P203">
        <f t="shared" si="7"/>
        <v>15.882221146314954</v>
      </c>
    </row>
    <row r="204" spans="1:16" x14ac:dyDescent="0.2">
      <c r="A204">
        <v>281.93</v>
      </c>
      <c r="B204">
        <v>3455.6</v>
      </c>
      <c r="C204">
        <v>12368.5</v>
      </c>
      <c r="D204">
        <v>3621</v>
      </c>
      <c r="E204">
        <v>13828.2</v>
      </c>
      <c r="F204">
        <v>13670.7</v>
      </c>
      <c r="H204">
        <v>13018.1</v>
      </c>
      <c r="I204">
        <v>19374.7</v>
      </c>
      <c r="J204">
        <v>13058.1</v>
      </c>
      <c r="L204">
        <f t="shared" si="6"/>
        <v>281.93</v>
      </c>
      <c r="M204">
        <f>data!AQ204</f>
        <v>3.2182068264853174E-9</v>
      </c>
      <c r="O204">
        <v>2.8127749066144244E-9</v>
      </c>
      <c r="P204">
        <f t="shared" si="7"/>
        <v>14.413948265731939</v>
      </c>
    </row>
    <row r="205" spans="1:16" x14ac:dyDescent="0.2">
      <c r="A205">
        <v>282.41000000000003</v>
      </c>
      <c r="B205">
        <v>3566.07</v>
      </c>
      <c r="C205">
        <v>13154</v>
      </c>
      <c r="D205">
        <v>3730.73</v>
      </c>
      <c r="E205">
        <v>14647.5</v>
      </c>
      <c r="F205">
        <v>14522.8</v>
      </c>
      <c r="H205">
        <v>14154.1</v>
      </c>
      <c r="I205">
        <v>20494.400000000001</v>
      </c>
      <c r="J205">
        <v>14171</v>
      </c>
      <c r="L205">
        <f t="shared" si="6"/>
        <v>282.41000000000003</v>
      </c>
      <c r="M205">
        <f>data!AQ205</f>
        <v>3.1947674888455147E-9</v>
      </c>
      <c r="O205">
        <v>2.7738950703185699E-9</v>
      </c>
      <c r="P205">
        <f t="shared" si="7"/>
        <v>15.172614964076828</v>
      </c>
    </row>
    <row r="206" spans="1:16" x14ac:dyDescent="0.2">
      <c r="A206">
        <v>282.88</v>
      </c>
      <c r="B206">
        <v>3455</v>
      </c>
      <c r="C206">
        <v>12287.4</v>
      </c>
      <c r="D206">
        <v>3612.4</v>
      </c>
      <c r="E206">
        <v>13821.6</v>
      </c>
      <c r="F206">
        <v>13674.8</v>
      </c>
      <c r="H206">
        <v>13238.7</v>
      </c>
      <c r="I206">
        <v>19694.400000000001</v>
      </c>
      <c r="J206">
        <v>13294.1</v>
      </c>
      <c r="L206">
        <f t="shared" si="6"/>
        <v>282.88</v>
      </c>
      <c r="M206">
        <f>data!AQ206</f>
        <v>3.1366403618974617E-9</v>
      </c>
      <c r="O206">
        <v>2.7188434922776357E-9</v>
      </c>
      <c r="P206">
        <f t="shared" si="7"/>
        <v>15.366712751451105</v>
      </c>
    </row>
    <row r="207" spans="1:16" x14ac:dyDescent="0.2">
      <c r="A207">
        <v>283.36</v>
      </c>
      <c r="B207">
        <v>3455.4</v>
      </c>
      <c r="C207">
        <v>12367.1</v>
      </c>
      <c r="D207">
        <v>3623.6</v>
      </c>
      <c r="E207">
        <v>13872.2</v>
      </c>
      <c r="F207">
        <v>13712.5</v>
      </c>
      <c r="H207">
        <v>13387.4</v>
      </c>
      <c r="I207">
        <v>19815</v>
      </c>
      <c r="J207">
        <v>13406.8</v>
      </c>
      <c r="L207">
        <f t="shared" si="6"/>
        <v>283.36</v>
      </c>
      <c r="M207">
        <f>data!AQ207</f>
        <v>3.1134090927068809E-9</v>
      </c>
      <c r="O207">
        <v>2.6937881811495178E-9</v>
      </c>
      <c r="P207">
        <f t="shared" si="7"/>
        <v>15.577353649918333</v>
      </c>
    </row>
    <row r="208" spans="1:16" x14ac:dyDescent="0.2">
      <c r="A208">
        <v>283.83</v>
      </c>
      <c r="B208">
        <v>3484.6</v>
      </c>
      <c r="C208">
        <v>12555</v>
      </c>
      <c r="D208">
        <v>3635.8</v>
      </c>
      <c r="E208">
        <v>14054.8</v>
      </c>
      <c r="F208">
        <v>13885.8</v>
      </c>
      <c r="H208">
        <v>13677.3</v>
      </c>
      <c r="I208">
        <v>20203.900000000001</v>
      </c>
      <c r="J208">
        <v>13668</v>
      </c>
      <c r="L208">
        <f t="shared" si="6"/>
        <v>283.83</v>
      </c>
      <c r="M208">
        <f>data!AQ208</f>
        <v>3.0371681081470789E-9</v>
      </c>
      <c r="O208">
        <v>2.687061663771683E-9</v>
      </c>
      <c r="P208">
        <f t="shared" si="7"/>
        <v>13.029341644656208</v>
      </c>
    </row>
    <row r="209" spans="1:16" x14ac:dyDescent="0.2">
      <c r="A209">
        <v>284.3</v>
      </c>
      <c r="B209">
        <v>3416.73</v>
      </c>
      <c r="C209">
        <v>11910</v>
      </c>
      <c r="D209">
        <v>3581.73</v>
      </c>
      <c r="E209">
        <v>13386.3</v>
      </c>
      <c r="F209">
        <v>13247.2</v>
      </c>
      <c r="H209">
        <v>12922.3</v>
      </c>
      <c r="I209">
        <v>19499.5</v>
      </c>
      <c r="J209">
        <v>12926.1</v>
      </c>
      <c r="L209">
        <f t="shared" si="6"/>
        <v>284.3</v>
      </c>
      <c r="M209">
        <f>data!AQ209</f>
        <v>2.9971705048857552E-9</v>
      </c>
      <c r="O209">
        <v>2.6281302092837625E-9</v>
      </c>
      <c r="P209">
        <f t="shared" si="7"/>
        <v>14.041933474162464</v>
      </c>
    </row>
    <row r="210" spans="1:16" x14ac:dyDescent="0.2">
      <c r="A210">
        <v>284.77999999999997</v>
      </c>
      <c r="B210">
        <v>3380.6</v>
      </c>
      <c r="C210">
        <v>11810.3</v>
      </c>
      <c r="D210">
        <v>3559.2</v>
      </c>
      <c r="E210">
        <v>13326.9</v>
      </c>
      <c r="F210">
        <v>13099.4</v>
      </c>
      <c r="H210">
        <v>12823</v>
      </c>
      <c r="I210">
        <v>19438.3</v>
      </c>
      <c r="J210">
        <v>12843.6</v>
      </c>
      <c r="L210">
        <f t="shared" si="6"/>
        <v>284.77999999999997</v>
      </c>
      <c r="M210">
        <f>data!AQ210</f>
        <v>2.9693763315453648E-9</v>
      </c>
      <c r="O210">
        <v>2.5935736860734955E-9</v>
      </c>
      <c r="P210">
        <f t="shared" si="7"/>
        <v>14.489761655502083</v>
      </c>
    </row>
    <row r="211" spans="1:16" x14ac:dyDescent="0.2">
      <c r="A211">
        <v>285.25</v>
      </c>
      <c r="B211">
        <v>3501.8</v>
      </c>
      <c r="C211">
        <v>12698.9</v>
      </c>
      <c r="D211">
        <v>3662.93</v>
      </c>
      <c r="E211">
        <v>14176.1</v>
      </c>
      <c r="F211">
        <v>13977.2</v>
      </c>
      <c r="H211">
        <v>13879.8</v>
      </c>
      <c r="I211">
        <v>20532.599999999999</v>
      </c>
      <c r="J211">
        <v>13898.8</v>
      </c>
      <c r="L211">
        <f t="shared" si="6"/>
        <v>285.25</v>
      </c>
      <c r="M211">
        <f>data!AQ211</f>
        <v>2.9341219369181097E-9</v>
      </c>
      <c r="O211">
        <v>2.5769898350552631E-9</v>
      </c>
      <c r="P211">
        <f t="shared" si="7"/>
        <v>13.858498664011529</v>
      </c>
    </row>
    <row r="212" spans="1:16" x14ac:dyDescent="0.2">
      <c r="A212">
        <v>285.72000000000003</v>
      </c>
      <c r="B212">
        <v>3451.93</v>
      </c>
      <c r="C212">
        <v>12267.6</v>
      </c>
      <c r="D212">
        <v>3615</v>
      </c>
      <c r="E212">
        <v>13773.7</v>
      </c>
      <c r="F212">
        <v>13549.5</v>
      </c>
      <c r="H212">
        <v>13402.8</v>
      </c>
      <c r="I212">
        <v>20146.099999999999</v>
      </c>
      <c r="J212">
        <v>13423.7</v>
      </c>
      <c r="L212">
        <f t="shared" si="6"/>
        <v>285.72000000000003</v>
      </c>
      <c r="M212">
        <f>data!AQ212</f>
        <v>2.8775520772054501E-9</v>
      </c>
      <c r="O212">
        <v>2.5235609243513239E-9</v>
      </c>
      <c r="P212">
        <f t="shared" si="7"/>
        <v>14.0274462739638</v>
      </c>
    </row>
    <row r="213" spans="1:16" x14ac:dyDescent="0.2">
      <c r="A213">
        <v>286.2</v>
      </c>
      <c r="B213">
        <v>3456.4</v>
      </c>
      <c r="C213">
        <v>12465.1</v>
      </c>
      <c r="D213">
        <v>3645.73</v>
      </c>
      <c r="E213">
        <v>13952.9</v>
      </c>
      <c r="F213">
        <v>13753.7</v>
      </c>
      <c r="H213">
        <v>13673.4</v>
      </c>
      <c r="I213">
        <v>20439.3</v>
      </c>
      <c r="J213">
        <v>13670.4</v>
      </c>
      <c r="L213">
        <f t="shared" si="6"/>
        <v>286.2</v>
      </c>
      <c r="M213">
        <f>data!AQ213</f>
        <v>2.8415313012826066E-9</v>
      </c>
      <c r="O213">
        <v>2.4806506913600658E-9</v>
      </c>
      <c r="P213">
        <f t="shared" si="7"/>
        <v>14.547820504493558</v>
      </c>
    </row>
    <row r="214" spans="1:16" x14ac:dyDescent="0.2">
      <c r="A214">
        <v>286.67</v>
      </c>
      <c r="B214">
        <v>3474.2</v>
      </c>
      <c r="C214">
        <v>12498.7</v>
      </c>
      <c r="D214">
        <v>3638.07</v>
      </c>
      <c r="E214">
        <v>13995.2</v>
      </c>
      <c r="F214">
        <v>13774.3</v>
      </c>
      <c r="H214">
        <v>13586.5</v>
      </c>
      <c r="I214">
        <v>20395.5</v>
      </c>
      <c r="J214">
        <v>13659.7</v>
      </c>
      <c r="L214">
        <f t="shared" si="6"/>
        <v>286.67</v>
      </c>
      <c r="M214">
        <f>data!AQ214</f>
        <v>2.8384238738500777E-9</v>
      </c>
      <c r="O214">
        <v>2.4596962423881617E-9</v>
      </c>
      <c r="P214">
        <f t="shared" si="7"/>
        <v>15.397333416023873</v>
      </c>
    </row>
    <row r="215" spans="1:16" x14ac:dyDescent="0.2">
      <c r="A215">
        <v>287.14</v>
      </c>
      <c r="B215">
        <v>3371.6</v>
      </c>
      <c r="C215">
        <v>11614.5</v>
      </c>
      <c r="D215">
        <v>3545.67</v>
      </c>
      <c r="E215">
        <v>13154.6</v>
      </c>
      <c r="F215">
        <v>12933.8</v>
      </c>
      <c r="H215">
        <v>12617.7</v>
      </c>
      <c r="I215">
        <v>19531.900000000001</v>
      </c>
      <c r="J215">
        <v>12629.7</v>
      </c>
      <c r="L215">
        <f t="shared" si="6"/>
        <v>287.14</v>
      </c>
      <c r="M215">
        <f>data!AQ215</f>
        <v>2.7519842694711161E-9</v>
      </c>
      <c r="O215">
        <v>2.4141683716032945E-9</v>
      </c>
      <c r="P215">
        <f t="shared" si="7"/>
        <v>13.993054579017274</v>
      </c>
    </row>
    <row r="216" spans="1:16" x14ac:dyDescent="0.2">
      <c r="A216">
        <v>287.62</v>
      </c>
      <c r="B216">
        <v>3475.4</v>
      </c>
      <c r="C216">
        <v>12509</v>
      </c>
      <c r="D216">
        <v>3643.33</v>
      </c>
      <c r="E216">
        <v>14076.1</v>
      </c>
      <c r="F216">
        <v>13862.2</v>
      </c>
      <c r="H216">
        <v>13704.7</v>
      </c>
      <c r="I216">
        <v>20611.7</v>
      </c>
      <c r="J216">
        <v>13732.2</v>
      </c>
      <c r="L216">
        <f t="shared" si="6"/>
        <v>287.62</v>
      </c>
      <c r="M216">
        <f>data!AQ216</f>
        <v>2.7452419763892616E-9</v>
      </c>
      <c r="O216">
        <v>2.3874266054150403E-9</v>
      </c>
      <c r="P216">
        <f t="shared" si="7"/>
        <v>14.987491978293384</v>
      </c>
    </row>
    <row r="217" spans="1:16" x14ac:dyDescent="0.2">
      <c r="A217">
        <v>288.08999999999997</v>
      </c>
      <c r="B217">
        <v>3535.27</v>
      </c>
      <c r="C217">
        <v>12986.1</v>
      </c>
      <c r="D217">
        <v>3708.8</v>
      </c>
      <c r="E217">
        <v>14649.2</v>
      </c>
      <c r="F217">
        <v>14382.8</v>
      </c>
      <c r="H217">
        <v>14376.1</v>
      </c>
      <c r="I217">
        <v>21396.400000000001</v>
      </c>
      <c r="J217">
        <v>14423</v>
      </c>
      <c r="L217">
        <f t="shared" si="6"/>
        <v>288.08999999999997</v>
      </c>
      <c r="M217">
        <f>data!AQ217</f>
        <v>2.6919303491941804E-9</v>
      </c>
      <c r="O217">
        <v>2.3658074560093122E-9</v>
      </c>
      <c r="P217">
        <f t="shared" si="7"/>
        <v>13.784845100411442</v>
      </c>
    </row>
    <row r="218" spans="1:16" x14ac:dyDescent="0.2">
      <c r="A218">
        <v>288.56</v>
      </c>
      <c r="B218">
        <v>3428.13</v>
      </c>
      <c r="C218">
        <v>12127.5</v>
      </c>
      <c r="D218">
        <v>3607.8</v>
      </c>
      <c r="E218">
        <v>13799.9</v>
      </c>
      <c r="F218">
        <v>13523.2</v>
      </c>
      <c r="H218">
        <v>13323</v>
      </c>
      <c r="I218">
        <v>20319.3</v>
      </c>
      <c r="J218">
        <v>13366.6</v>
      </c>
      <c r="L218">
        <f t="shared" si="6"/>
        <v>288.56</v>
      </c>
      <c r="M218">
        <f>data!AQ218</f>
        <v>2.684836233138147E-9</v>
      </c>
      <c r="O218">
        <v>2.3533023678892147E-9</v>
      </c>
      <c r="P218">
        <f t="shared" si="7"/>
        <v>14.088026671485496</v>
      </c>
    </row>
    <row r="219" spans="1:16" x14ac:dyDescent="0.2">
      <c r="A219">
        <v>289.04000000000002</v>
      </c>
      <c r="B219">
        <v>3500.67</v>
      </c>
      <c r="C219">
        <v>12671.5</v>
      </c>
      <c r="D219">
        <v>3684.2</v>
      </c>
      <c r="E219">
        <v>14342.3</v>
      </c>
      <c r="F219">
        <v>14052.2</v>
      </c>
      <c r="H219">
        <v>13944</v>
      </c>
      <c r="I219">
        <v>21033.599999999999</v>
      </c>
      <c r="J219">
        <v>13983.9</v>
      </c>
      <c r="L219">
        <f t="shared" si="6"/>
        <v>289.04000000000002</v>
      </c>
      <c r="M219">
        <f>data!AQ219</f>
        <v>2.6316139942228116E-9</v>
      </c>
      <c r="O219">
        <v>2.3096628530202607E-9</v>
      </c>
      <c r="P219">
        <f t="shared" si="7"/>
        <v>13.939313297676639</v>
      </c>
    </row>
    <row r="220" spans="1:16" x14ac:dyDescent="0.2">
      <c r="A220">
        <v>289.51</v>
      </c>
      <c r="B220">
        <v>3323.4</v>
      </c>
      <c r="C220">
        <v>11386.7</v>
      </c>
      <c r="D220">
        <v>3531.67</v>
      </c>
      <c r="E220">
        <v>13068.2</v>
      </c>
      <c r="F220">
        <v>12846.1</v>
      </c>
      <c r="H220">
        <v>12401.1</v>
      </c>
      <c r="I220">
        <v>19591.099999999999</v>
      </c>
      <c r="J220">
        <v>12421.9</v>
      </c>
      <c r="L220">
        <f t="shared" si="6"/>
        <v>289.51</v>
      </c>
      <c r="M220">
        <f>data!AQ220</f>
        <v>2.5719529343731207E-9</v>
      </c>
      <c r="O220">
        <v>2.2718677751434547E-9</v>
      </c>
      <c r="P220">
        <f t="shared" si="7"/>
        <v>13.208742274216091</v>
      </c>
    </row>
    <row r="221" spans="1:16" x14ac:dyDescent="0.2">
      <c r="A221">
        <v>289.98</v>
      </c>
      <c r="B221">
        <v>3535.53</v>
      </c>
      <c r="C221">
        <v>13098</v>
      </c>
      <c r="D221">
        <v>3741.4</v>
      </c>
      <c r="E221">
        <v>14788.2</v>
      </c>
      <c r="F221">
        <v>14515.1</v>
      </c>
      <c r="H221">
        <v>14427.2</v>
      </c>
      <c r="I221">
        <v>21595.4</v>
      </c>
      <c r="J221">
        <v>14467.2</v>
      </c>
      <c r="L221">
        <f t="shared" si="6"/>
        <v>289.98</v>
      </c>
      <c r="M221">
        <f>data!AQ221</f>
        <v>2.5727260203763417E-9</v>
      </c>
      <c r="O221">
        <v>2.2516010465061958E-9</v>
      </c>
      <c r="P221">
        <f t="shared" si="7"/>
        <v>14.26207250917896</v>
      </c>
    </row>
    <row r="222" spans="1:16" x14ac:dyDescent="0.2">
      <c r="A222">
        <v>290.45999999999998</v>
      </c>
      <c r="B222">
        <v>3393.33</v>
      </c>
      <c r="C222">
        <v>11843.1</v>
      </c>
      <c r="D222">
        <v>3588.8</v>
      </c>
      <c r="E222">
        <v>13557</v>
      </c>
      <c r="F222">
        <v>13275.9</v>
      </c>
      <c r="H222">
        <v>12987.5</v>
      </c>
      <c r="I222">
        <v>20247.099999999999</v>
      </c>
      <c r="J222">
        <v>13004.3</v>
      </c>
      <c r="L222">
        <f t="shared" si="6"/>
        <v>290.45999999999998</v>
      </c>
      <c r="M222">
        <f>data!AQ222</f>
        <v>2.5164269111433628E-9</v>
      </c>
      <c r="O222">
        <v>2.1971883536709409E-9</v>
      </c>
      <c r="P222">
        <f t="shared" si="7"/>
        <v>14.529412416512026</v>
      </c>
    </row>
    <row r="223" spans="1:16" x14ac:dyDescent="0.2">
      <c r="A223">
        <v>290.93</v>
      </c>
      <c r="B223">
        <v>3459.27</v>
      </c>
      <c r="C223">
        <v>12432</v>
      </c>
      <c r="D223">
        <v>3651</v>
      </c>
      <c r="E223">
        <v>14107.9</v>
      </c>
      <c r="F223">
        <v>13804.7</v>
      </c>
      <c r="H223">
        <v>13663.8</v>
      </c>
      <c r="I223">
        <v>20971.3</v>
      </c>
      <c r="J223">
        <v>13663.7</v>
      </c>
      <c r="L223">
        <f t="shared" si="6"/>
        <v>290.93</v>
      </c>
      <c r="M223">
        <f>data!AQ223</f>
        <v>2.4796390706527999E-9</v>
      </c>
      <c r="O223">
        <v>2.1925129832227634E-9</v>
      </c>
      <c r="P223">
        <f t="shared" si="7"/>
        <v>13.095753121059804</v>
      </c>
    </row>
    <row r="224" spans="1:16" x14ac:dyDescent="0.2">
      <c r="A224">
        <v>291.39999999999998</v>
      </c>
      <c r="B224">
        <v>3396.13</v>
      </c>
      <c r="C224">
        <v>11923.8</v>
      </c>
      <c r="D224">
        <v>3600</v>
      </c>
      <c r="E224">
        <v>13609.5</v>
      </c>
      <c r="F224">
        <v>13289.7</v>
      </c>
      <c r="H224">
        <v>13065.7</v>
      </c>
      <c r="I224">
        <v>20457</v>
      </c>
      <c r="J224">
        <v>13072.3</v>
      </c>
      <c r="L224">
        <f t="shared" si="6"/>
        <v>291.39999999999998</v>
      </c>
      <c r="M224">
        <f>data!AQ224</f>
        <v>2.4394686651468905E-9</v>
      </c>
      <c r="O224">
        <v>2.167263486706146E-9</v>
      </c>
      <c r="P224">
        <f t="shared" si="7"/>
        <v>12.559856247772066</v>
      </c>
    </row>
    <row r="225" spans="1:16" x14ac:dyDescent="0.2">
      <c r="A225">
        <v>291.88</v>
      </c>
      <c r="B225">
        <v>3482.47</v>
      </c>
      <c r="C225">
        <v>12470.5</v>
      </c>
      <c r="D225">
        <v>3661.87</v>
      </c>
      <c r="E225">
        <v>14118.9</v>
      </c>
      <c r="F225">
        <v>13782.6</v>
      </c>
      <c r="H225">
        <v>13678.9</v>
      </c>
      <c r="I225">
        <v>21059.8</v>
      </c>
      <c r="J225">
        <v>13716.5</v>
      </c>
      <c r="L225">
        <f t="shared" si="6"/>
        <v>291.88</v>
      </c>
      <c r="M225">
        <f>data!AQ225</f>
        <v>2.4398827137173446E-9</v>
      </c>
      <c r="O225">
        <v>2.1482150464114783E-9</v>
      </c>
      <c r="P225">
        <f t="shared" si="7"/>
        <v>13.577209962898618</v>
      </c>
    </row>
    <row r="226" spans="1:16" x14ac:dyDescent="0.2">
      <c r="A226">
        <v>292.35000000000002</v>
      </c>
      <c r="B226">
        <v>3599.93</v>
      </c>
      <c r="C226">
        <v>13555.3</v>
      </c>
      <c r="D226">
        <v>3779.2</v>
      </c>
      <c r="E226">
        <v>15192.5</v>
      </c>
      <c r="F226">
        <v>14884</v>
      </c>
      <c r="H226">
        <v>15045.5</v>
      </c>
      <c r="I226">
        <v>22471.3</v>
      </c>
      <c r="J226">
        <v>15024.5</v>
      </c>
      <c r="L226">
        <f t="shared" si="6"/>
        <v>292.35000000000002</v>
      </c>
      <c r="M226">
        <f>data!AQ226</f>
        <v>2.3986881498399153E-9</v>
      </c>
      <c r="O226">
        <v>2.1177646301264909E-9</v>
      </c>
      <c r="P226">
        <f t="shared" si="7"/>
        <v>13.26509640009642</v>
      </c>
    </row>
    <row r="227" spans="1:16" x14ac:dyDescent="0.2">
      <c r="A227">
        <v>292.82</v>
      </c>
      <c r="B227">
        <v>3398.87</v>
      </c>
      <c r="C227">
        <v>11993.4</v>
      </c>
      <c r="D227">
        <v>3590.87</v>
      </c>
      <c r="E227">
        <v>13640.2</v>
      </c>
      <c r="F227">
        <v>13256.4</v>
      </c>
      <c r="H227">
        <v>13085.9</v>
      </c>
      <c r="I227">
        <v>20641.7</v>
      </c>
      <c r="J227">
        <v>13103.7</v>
      </c>
      <c r="L227">
        <f t="shared" si="6"/>
        <v>292.82</v>
      </c>
      <c r="M227">
        <f>data!AQ227</f>
        <v>2.3491631814382945E-9</v>
      </c>
      <c r="O227">
        <v>2.084623665403499E-9</v>
      </c>
      <c r="P227">
        <f t="shared" si="7"/>
        <v>12.690037076001023</v>
      </c>
    </row>
    <row r="228" spans="1:16" x14ac:dyDescent="0.2">
      <c r="A228">
        <v>293.29000000000002</v>
      </c>
      <c r="B228">
        <v>3520.8</v>
      </c>
      <c r="C228">
        <v>12889.1</v>
      </c>
      <c r="D228">
        <v>3712.13</v>
      </c>
      <c r="E228">
        <v>14522.9</v>
      </c>
      <c r="F228">
        <v>14171.1</v>
      </c>
      <c r="H228">
        <v>14269.7</v>
      </c>
      <c r="I228">
        <v>21772.1</v>
      </c>
      <c r="J228">
        <v>14269.7</v>
      </c>
      <c r="L228">
        <f t="shared" si="6"/>
        <v>293.29000000000002</v>
      </c>
      <c r="M228">
        <f>data!AQ228</f>
        <v>2.3476975073355556E-9</v>
      </c>
      <c r="O228">
        <v>2.0727570603178697E-9</v>
      </c>
      <c r="P228">
        <f t="shared" si="7"/>
        <v>13.26448006287443</v>
      </c>
    </row>
    <row r="229" spans="1:16" x14ac:dyDescent="0.2">
      <c r="A229">
        <v>293.77</v>
      </c>
      <c r="B229">
        <v>3410.13</v>
      </c>
      <c r="C229">
        <v>11994.3</v>
      </c>
      <c r="D229">
        <v>3597.73</v>
      </c>
      <c r="E229">
        <v>13677.4</v>
      </c>
      <c r="F229">
        <v>13325.1</v>
      </c>
      <c r="H229">
        <v>13104.3</v>
      </c>
      <c r="I229">
        <v>20713.400000000001</v>
      </c>
      <c r="J229">
        <v>13151.7</v>
      </c>
      <c r="L229">
        <f t="shared" si="6"/>
        <v>293.77</v>
      </c>
      <c r="M229">
        <f>data!AQ229</f>
        <v>2.3160166593511492E-9</v>
      </c>
      <c r="O229">
        <v>2.0376832925854944E-9</v>
      </c>
      <c r="P229">
        <f t="shared" si="7"/>
        <v>13.659304553284839</v>
      </c>
    </row>
    <row r="230" spans="1:16" x14ac:dyDescent="0.2">
      <c r="A230">
        <v>294.24</v>
      </c>
      <c r="B230">
        <v>3476.53</v>
      </c>
      <c r="C230">
        <v>12562.5</v>
      </c>
      <c r="D230">
        <v>3685.2</v>
      </c>
      <c r="E230">
        <v>14306.7</v>
      </c>
      <c r="F230">
        <v>13912.8</v>
      </c>
      <c r="H230">
        <v>13815.1</v>
      </c>
      <c r="I230">
        <v>21446.1</v>
      </c>
      <c r="J230">
        <v>13828.4</v>
      </c>
      <c r="L230">
        <f t="shared" si="6"/>
        <v>294.24</v>
      </c>
      <c r="M230">
        <f>data!AQ230</f>
        <v>2.2860073012892987E-9</v>
      </c>
      <c r="O230">
        <v>2.0218372436434467E-9</v>
      </c>
      <c r="P230">
        <f t="shared" si="7"/>
        <v>13.065841895849394</v>
      </c>
    </row>
    <row r="231" spans="1:16" x14ac:dyDescent="0.2">
      <c r="A231">
        <v>294.70999999999998</v>
      </c>
      <c r="B231">
        <v>3473.73</v>
      </c>
      <c r="C231">
        <v>12516.2</v>
      </c>
      <c r="D231">
        <v>3685</v>
      </c>
      <c r="E231">
        <v>14311.3</v>
      </c>
      <c r="F231">
        <v>13894.1</v>
      </c>
      <c r="H231">
        <v>13749.8</v>
      </c>
      <c r="I231">
        <v>21426.9</v>
      </c>
      <c r="J231">
        <v>13768.7</v>
      </c>
      <c r="L231">
        <f t="shared" si="6"/>
        <v>294.70999999999998</v>
      </c>
      <c r="M231">
        <f>data!AQ231</f>
        <v>2.2613558177609484E-9</v>
      </c>
      <c r="O231">
        <v>1.9963554474819585E-9</v>
      </c>
      <c r="P231">
        <f t="shared" si="7"/>
        <v>13.274207787658248</v>
      </c>
    </row>
    <row r="232" spans="1:16" x14ac:dyDescent="0.2">
      <c r="A232">
        <v>295.19</v>
      </c>
      <c r="B232">
        <v>3404.07</v>
      </c>
      <c r="C232">
        <v>11976.5</v>
      </c>
      <c r="D232">
        <v>3624.27</v>
      </c>
      <c r="E232">
        <v>13839.9</v>
      </c>
      <c r="F232">
        <v>13416.5</v>
      </c>
      <c r="H232">
        <v>13059.5</v>
      </c>
      <c r="I232">
        <v>20915.8</v>
      </c>
      <c r="J232">
        <v>13125.7</v>
      </c>
      <c r="L232">
        <f t="shared" si="6"/>
        <v>295.19</v>
      </c>
      <c r="M232">
        <f>data!AQ232</f>
        <v>2.2099766881603551E-9</v>
      </c>
      <c r="O232">
        <v>1.9676375877565648E-9</v>
      </c>
      <c r="P232">
        <f t="shared" si="7"/>
        <v>12.316246747456031</v>
      </c>
    </row>
    <row r="233" spans="1:16" x14ac:dyDescent="0.2">
      <c r="A233">
        <v>295.66000000000003</v>
      </c>
      <c r="B233">
        <v>3455.6</v>
      </c>
      <c r="C233">
        <v>12264.5</v>
      </c>
      <c r="D233">
        <v>3666.93</v>
      </c>
      <c r="E233">
        <v>14117</v>
      </c>
      <c r="F233">
        <v>13708.6</v>
      </c>
      <c r="H233">
        <v>13418.5</v>
      </c>
      <c r="I233">
        <v>21222.9</v>
      </c>
      <c r="J233">
        <v>13416.2</v>
      </c>
      <c r="L233">
        <f t="shared" si="6"/>
        <v>295.66000000000003</v>
      </c>
      <c r="M233">
        <f>data!AQ233</f>
        <v>2.1938511077097143E-9</v>
      </c>
      <c r="O233">
        <v>1.9603674171218668E-9</v>
      </c>
      <c r="P233">
        <f t="shared" si="7"/>
        <v>11.91020053427734</v>
      </c>
    </row>
    <row r="234" spans="1:16" x14ac:dyDescent="0.2">
      <c r="A234">
        <v>296.13</v>
      </c>
      <c r="B234">
        <v>3465.87</v>
      </c>
      <c r="C234">
        <v>12449.3</v>
      </c>
      <c r="D234">
        <v>3681.47</v>
      </c>
      <c r="E234">
        <v>14325.1</v>
      </c>
      <c r="F234">
        <v>13901.2</v>
      </c>
      <c r="H234">
        <v>13654.6</v>
      </c>
      <c r="I234">
        <v>21485.599999999999</v>
      </c>
      <c r="J234">
        <v>13639.9</v>
      </c>
      <c r="L234">
        <f t="shared" si="6"/>
        <v>296.13</v>
      </c>
      <c r="M234">
        <f>data!AQ234</f>
        <v>2.1745408068681812E-9</v>
      </c>
      <c r="O234">
        <v>1.9247928965267414E-9</v>
      </c>
      <c r="P234">
        <f t="shared" si="7"/>
        <v>12.97531338525334</v>
      </c>
    </row>
    <row r="235" spans="1:16" x14ac:dyDescent="0.2">
      <c r="A235">
        <v>296.61</v>
      </c>
      <c r="B235">
        <v>3561.13</v>
      </c>
      <c r="C235">
        <v>13291.2</v>
      </c>
      <c r="D235">
        <v>3777.93</v>
      </c>
      <c r="E235">
        <v>15145.9</v>
      </c>
      <c r="F235">
        <v>14748.2</v>
      </c>
      <c r="H235">
        <v>14668</v>
      </c>
      <c r="I235">
        <v>22525.4</v>
      </c>
      <c r="J235">
        <v>14692.1</v>
      </c>
      <c r="L235">
        <f t="shared" si="6"/>
        <v>296.61</v>
      </c>
      <c r="M235">
        <f>data!AQ235</f>
        <v>2.1621464955878498E-9</v>
      </c>
      <c r="O235">
        <v>1.9152210670591644E-9</v>
      </c>
      <c r="P235">
        <f t="shared" si="7"/>
        <v>12.892789912124407</v>
      </c>
    </row>
    <row r="236" spans="1:16" x14ac:dyDescent="0.2">
      <c r="A236">
        <v>297.08</v>
      </c>
      <c r="B236">
        <v>3557.27</v>
      </c>
      <c r="C236">
        <v>13159.2</v>
      </c>
      <c r="D236">
        <v>3763</v>
      </c>
      <c r="E236">
        <v>15052.4</v>
      </c>
      <c r="F236">
        <v>14628.7</v>
      </c>
      <c r="H236">
        <v>14491.1</v>
      </c>
      <c r="I236">
        <v>22412.6</v>
      </c>
      <c r="J236">
        <v>14509.8</v>
      </c>
      <c r="L236">
        <f t="shared" si="6"/>
        <v>297.08</v>
      </c>
      <c r="M236">
        <f>data!AQ236</f>
        <v>2.1312589006212867E-9</v>
      </c>
      <c r="O236">
        <v>1.8850270144575408E-9</v>
      </c>
      <c r="P236">
        <f t="shared" si="7"/>
        <v>13.062512328747959</v>
      </c>
    </row>
    <row r="237" spans="1:16" x14ac:dyDescent="0.2">
      <c r="A237">
        <v>297.55</v>
      </c>
      <c r="B237">
        <v>3484.33</v>
      </c>
      <c r="C237">
        <v>12641.3</v>
      </c>
      <c r="D237">
        <v>3722.6</v>
      </c>
      <c r="E237">
        <v>14550.6</v>
      </c>
      <c r="F237">
        <v>14103.3</v>
      </c>
      <c r="H237">
        <v>13909.7</v>
      </c>
      <c r="I237">
        <v>21852.6</v>
      </c>
      <c r="J237">
        <v>13927.4</v>
      </c>
      <c r="L237">
        <f t="shared" si="6"/>
        <v>297.55</v>
      </c>
      <c r="M237">
        <f>data!AQ237</f>
        <v>2.1138518288213807E-9</v>
      </c>
      <c r="O237">
        <v>1.8628036666682904E-9</v>
      </c>
      <c r="P237">
        <f t="shared" si="7"/>
        <v>13.476898647193527</v>
      </c>
    </row>
    <row r="238" spans="1:16" x14ac:dyDescent="0.2">
      <c r="A238">
        <v>298.02</v>
      </c>
      <c r="B238">
        <v>3472.13</v>
      </c>
      <c r="C238">
        <v>12526.5</v>
      </c>
      <c r="D238">
        <v>3692.8</v>
      </c>
      <c r="E238">
        <v>14431.8</v>
      </c>
      <c r="F238">
        <v>13938.2</v>
      </c>
      <c r="H238">
        <v>13749.9</v>
      </c>
      <c r="I238">
        <v>21777.3</v>
      </c>
      <c r="J238">
        <v>13767.2</v>
      </c>
      <c r="L238">
        <f t="shared" si="6"/>
        <v>298.02</v>
      </c>
      <c r="M238">
        <f>data!AQ238</f>
        <v>2.0798405203126387E-9</v>
      </c>
      <c r="O238">
        <v>1.8518211967438679E-9</v>
      </c>
      <c r="P238">
        <f t="shared" si="7"/>
        <v>12.313247303233506</v>
      </c>
    </row>
    <row r="239" spans="1:16" x14ac:dyDescent="0.2">
      <c r="A239">
        <v>298.5</v>
      </c>
      <c r="B239">
        <v>3484.4</v>
      </c>
      <c r="C239">
        <v>12495.8</v>
      </c>
      <c r="D239">
        <v>3695.07</v>
      </c>
      <c r="E239">
        <v>14422.5</v>
      </c>
      <c r="F239">
        <v>13907.4</v>
      </c>
      <c r="H239">
        <v>13764.5</v>
      </c>
      <c r="I239">
        <v>21746</v>
      </c>
      <c r="J239">
        <v>13753.7</v>
      </c>
      <c r="L239">
        <f t="shared" si="6"/>
        <v>298.5</v>
      </c>
      <c r="M239">
        <f>data!AQ239</f>
        <v>2.0762758022225657E-9</v>
      </c>
      <c r="O239">
        <v>1.8525383115114352E-9</v>
      </c>
      <c r="P239">
        <f t="shared" si="7"/>
        <v>12.077347567974954</v>
      </c>
    </row>
    <row r="240" spans="1:16" x14ac:dyDescent="0.2">
      <c r="A240">
        <v>298.97000000000003</v>
      </c>
      <c r="B240">
        <v>3419.47</v>
      </c>
      <c r="C240">
        <v>12007.6</v>
      </c>
      <c r="D240">
        <v>3625.67</v>
      </c>
      <c r="E240">
        <v>13932</v>
      </c>
      <c r="F240">
        <v>13428.7</v>
      </c>
      <c r="H240">
        <v>13139.6</v>
      </c>
      <c r="I240">
        <v>21242.5</v>
      </c>
      <c r="J240">
        <v>13173.9</v>
      </c>
      <c r="L240">
        <f t="shared" si="6"/>
        <v>298.97000000000003</v>
      </c>
      <c r="M240">
        <f>data!AQ240</f>
        <v>2.0425948569558349E-9</v>
      </c>
      <c r="O240">
        <v>1.8219474965694234E-9</v>
      </c>
      <c r="P240">
        <f t="shared" si="7"/>
        <v>12.110522438317913</v>
      </c>
    </row>
    <row r="241" spans="1:16" x14ac:dyDescent="0.2">
      <c r="A241">
        <v>299.44</v>
      </c>
      <c r="B241">
        <v>3554.8</v>
      </c>
      <c r="C241">
        <v>13209.6</v>
      </c>
      <c r="D241">
        <v>3774.33</v>
      </c>
      <c r="E241">
        <v>15061.6</v>
      </c>
      <c r="F241">
        <v>14519.8</v>
      </c>
      <c r="H241">
        <v>14593.2</v>
      </c>
      <c r="I241">
        <v>22608.3</v>
      </c>
      <c r="J241">
        <v>14588.3</v>
      </c>
      <c r="L241">
        <f t="shared" si="6"/>
        <v>299.44</v>
      </c>
      <c r="M241">
        <f>data!AQ241</f>
        <v>2.0458072143926175E-9</v>
      </c>
      <c r="O241">
        <v>1.8066090643593595E-9</v>
      </c>
      <c r="P241">
        <f t="shared" si="7"/>
        <v>13.240172140843317</v>
      </c>
    </row>
    <row r="242" spans="1:16" x14ac:dyDescent="0.2">
      <c r="A242">
        <v>299.91000000000003</v>
      </c>
      <c r="B242">
        <v>3427.67</v>
      </c>
      <c r="C242">
        <v>12163.7</v>
      </c>
      <c r="D242">
        <v>3649.8</v>
      </c>
      <c r="E242">
        <v>14073</v>
      </c>
      <c r="F242">
        <v>13527.4</v>
      </c>
      <c r="H242">
        <v>13313.8</v>
      </c>
      <c r="I242">
        <v>21450.400000000001</v>
      </c>
      <c r="J242">
        <v>13360.6</v>
      </c>
      <c r="L242">
        <f t="shared" si="6"/>
        <v>299.91000000000003</v>
      </c>
      <c r="M242">
        <f>data!AQ242</f>
        <v>2.0159703735279144E-9</v>
      </c>
      <c r="O242">
        <v>1.7777470465772181E-9</v>
      </c>
      <c r="P242">
        <f t="shared" si="7"/>
        <v>13.400293782479295</v>
      </c>
    </row>
    <row r="243" spans="1:16" x14ac:dyDescent="0.2">
      <c r="A243">
        <v>300.39</v>
      </c>
      <c r="B243">
        <v>3482.2</v>
      </c>
      <c r="C243">
        <v>12546</v>
      </c>
      <c r="D243">
        <v>3688.6</v>
      </c>
      <c r="E243">
        <v>14443.8</v>
      </c>
      <c r="F243">
        <v>13926.5</v>
      </c>
      <c r="H243">
        <v>13776.3</v>
      </c>
      <c r="I243">
        <v>21893.200000000001</v>
      </c>
      <c r="J243">
        <v>13818.8</v>
      </c>
      <c r="L243">
        <f t="shared" si="6"/>
        <v>300.39</v>
      </c>
      <c r="M243">
        <f>data!AQ243</f>
        <v>2.0092236904058064E-9</v>
      </c>
      <c r="O243">
        <v>1.7865284113792839E-9</v>
      </c>
      <c r="P243">
        <f t="shared" si="7"/>
        <v>12.465252587536028</v>
      </c>
    </row>
    <row r="244" spans="1:16" x14ac:dyDescent="0.2">
      <c r="A244">
        <v>300.86</v>
      </c>
      <c r="B244">
        <v>3403</v>
      </c>
      <c r="C244">
        <v>11983.3</v>
      </c>
      <c r="D244">
        <v>3630.53</v>
      </c>
      <c r="E244">
        <v>13957.7</v>
      </c>
      <c r="F244">
        <v>13434</v>
      </c>
      <c r="H244">
        <v>13163.4</v>
      </c>
      <c r="I244">
        <v>21364.3</v>
      </c>
      <c r="J244">
        <v>13176.8</v>
      </c>
      <c r="L244">
        <f t="shared" si="6"/>
        <v>300.86</v>
      </c>
      <c r="M244">
        <f>data!AQ244</f>
        <v>1.9704249470257338E-9</v>
      </c>
      <c r="O244">
        <v>1.7512531160605928E-9</v>
      </c>
      <c r="P244">
        <f t="shared" si="7"/>
        <v>12.515142954215746</v>
      </c>
    </row>
    <row r="245" spans="1:16" x14ac:dyDescent="0.2">
      <c r="A245">
        <v>301.33</v>
      </c>
      <c r="B245">
        <v>3515.73</v>
      </c>
      <c r="C245">
        <v>12857.7</v>
      </c>
      <c r="D245">
        <v>3726.27</v>
      </c>
      <c r="E245">
        <v>14762.9</v>
      </c>
      <c r="F245">
        <v>14228.8</v>
      </c>
      <c r="H245">
        <v>14148.4</v>
      </c>
      <c r="I245">
        <v>22327.4</v>
      </c>
      <c r="J245">
        <v>14150.8</v>
      </c>
      <c r="L245">
        <f t="shared" si="6"/>
        <v>301.33</v>
      </c>
      <c r="M245">
        <f>data!AQ245</f>
        <v>1.9629354514087478E-9</v>
      </c>
      <c r="O245">
        <v>1.7669685374394705E-9</v>
      </c>
      <c r="P245">
        <f t="shared" si="7"/>
        <v>11.090571779690801</v>
      </c>
    </row>
    <row r="246" spans="1:16" x14ac:dyDescent="0.2">
      <c r="A246">
        <v>301.81</v>
      </c>
      <c r="B246">
        <v>3507.07</v>
      </c>
      <c r="C246">
        <v>12834.1</v>
      </c>
      <c r="D246">
        <v>3744.8</v>
      </c>
      <c r="E246">
        <v>14765.3</v>
      </c>
      <c r="F246">
        <v>14170.5</v>
      </c>
      <c r="H246">
        <v>14119.1</v>
      </c>
      <c r="I246">
        <v>22360.6</v>
      </c>
      <c r="J246">
        <v>14162.6</v>
      </c>
      <c r="L246">
        <f t="shared" si="6"/>
        <v>301.81</v>
      </c>
      <c r="M246">
        <f>data!AQ246</f>
        <v>1.9474790300915296E-9</v>
      </c>
      <c r="O246">
        <v>1.7326439730217351E-9</v>
      </c>
      <c r="P246">
        <f t="shared" si="7"/>
        <v>12.399261499471338</v>
      </c>
    </row>
    <row r="247" spans="1:16" x14ac:dyDescent="0.2">
      <c r="A247">
        <v>302.27999999999997</v>
      </c>
      <c r="B247">
        <v>3499.93</v>
      </c>
      <c r="C247">
        <v>12708.5</v>
      </c>
      <c r="D247">
        <v>3724</v>
      </c>
      <c r="E247">
        <v>14733.8</v>
      </c>
      <c r="F247">
        <v>14104.6</v>
      </c>
      <c r="H247">
        <v>14023.8</v>
      </c>
      <c r="I247">
        <v>22240.1</v>
      </c>
      <c r="J247">
        <v>14046.9</v>
      </c>
      <c r="L247">
        <f t="shared" si="6"/>
        <v>302.27999999999997</v>
      </c>
      <c r="M247">
        <f>data!AQ247</f>
        <v>1.938627923031546E-9</v>
      </c>
      <c r="O247">
        <v>1.7243757474649175E-9</v>
      </c>
      <c r="P247">
        <f t="shared" si="7"/>
        <v>12.424912370845522</v>
      </c>
    </row>
    <row r="248" spans="1:16" x14ac:dyDescent="0.2">
      <c r="A248">
        <v>302.75</v>
      </c>
      <c r="B248">
        <v>3380.07</v>
      </c>
      <c r="C248">
        <v>11764.6</v>
      </c>
      <c r="D248">
        <v>3627.4</v>
      </c>
      <c r="E248">
        <v>13849</v>
      </c>
      <c r="F248">
        <v>13195.1</v>
      </c>
      <c r="H248">
        <v>12844.6</v>
      </c>
      <c r="I248">
        <v>21175.8</v>
      </c>
      <c r="J248">
        <v>12897.5</v>
      </c>
      <c r="L248">
        <f t="shared" si="6"/>
        <v>302.75</v>
      </c>
      <c r="M248">
        <f>data!AQ248</f>
        <v>1.9084072548065236E-9</v>
      </c>
      <c r="O248">
        <v>1.7185291101596535E-9</v>
      </c>
      <c r="P248">
        <f t="shared" si="7"/>
        <v>11.048875664912661</v>
      </c>
    </row>
    <row r="249" spans="1:16" x14ac:dyDescent="0.2">
      <c r="A249">
        <v>303.22000000000003</v>
      </c>
      <c r="B249">
        <v>3491.07</v>
      </c>
      <c r="C249">
        <v>12630.9</v>
      </c>
      <c r="D249">
        <v>3735.4</v>
      </c>
      <c r="E249">
        <v>14784</v>
      </c>
      <c r="F249">
        <v>14153.6</v>
      </c>
      <c r="H249">
        <v>13928.4</v>
      </c>
      <c r="I249">
        <v>22197.7</v>
      </c>
      <c r="J249">
        <v>13955.2</v>
      </c>
      <c r="L249">
        <f t="shared" si="6"/>
        <v>303.22000000000003</v>
      </c>
      <c r="M249">
        <f>data!AQ249</f>
        <v>1.9071056528271581E-9</v>
      </c>
      <c r="O249">
        <v>1.6990022597113358E-9</v>
      </c>
      <c r="P249">
        <f t="shared" si="7"/>
        <v>12.248564822461121</v>
      </c>
    </row>
    <row r="250" spans="1:16" x14ac:dyDescent="0.2">
      <c r="A250">
        <v>303.7</v>
      </c>
      <c r="B250">
        <v>3486</v>
      </c>
      <c r="C250">
        <v>12688.6</v>
      </c>
      <c r="D250">
        <v>3739.13</v>
      </c>
      <c r="E250">
        <v>14843.7</v>
      </c>
      <c r="F250">
        <v>14200.9</v>
      </c>
      <c r="H250">
        <v>13954.9</v>
      </c>
      <c r="I250">
        <v>22290.1</v>
      </c>
      <c r="J250">
        <v>13950.6</v>
      </c>
      <c r="L250">
        <f t="shared" si="6"/>
        <v>303.7</v>
      </c>
      <c r="M250">
        <f>data!AQ250</f>
        <v>1.8754805333009258E-9</v>
      </c>
      <c r="O250">
        <v>1.6891222368244424E-9</v>
      </c>
      <c r="P250">
        <f t="shared" si="7"/>
        <v>11.032848447181529</v>
      </c>
    </row>
    <row r="251" spans="1:16" x14ac:dyDescent="0.2">
      <c r="A251">
        <v>304.17</v>
      </c>
      <c r="B251">
        <v>3402.13</v>
      </c>
      <c r="C251">
        <v>11965</v>
      </c>
      <c r="D251">
        <v>3657.53</v>
      </c>
      <c r="E251">
        <v>14189.2</v>
      </c>
      <c r="F251">
        <v>13499.3</v>
      </c>
      <c r="H251">
        <v>13110.8</v>
      </c>
      <c r="I251">
        <v>21443.5</v>
      </c>
      <c r="J251">
        <v>13119.9</v>
      </c>
      <c r="L251">
        <f t="shared" si="6"/>
        <v>304.17</v>
      </c>
      <c r="M251">
        <f>data!AQ251</f>
        <v>1.8686559205055882E-9</v>
      </c>
      <c r="O251">
        <v>1.6589017065630132E-9</v>
      </c>
      <c r="P251">
        <f t="shared" si="7"/>
        <v>12.644161683162842</v>
      </c>
    </row>
    <row r="252" spans="1:16" x14ac:dyDescent="0.2">
      <c r="A252">
        <v>304.64</v>
      </c>
      <c r="B252">
        <v>3405.33</v>
      </c>
      <c r="C252">
        <v>12024.8</v>
      </c>
      <c r="D252">
        <v>3677.27</v>
      </c>
      <c r="E252">
        <v>14266.5</v>
      </c>
      <c r="F252">
        <v>13603.8</v>
      </c>
      <c r="H252">
        <v>13177.1</v>
      </c>
      <c r="I252">
        <v>21519.7</v>
      </c>
      <c r="J252">
        <v>13155.9</v>
      </c>
      <c r="L252">
        <f t="shared" si="6"/>
        <v>304.64</v>
      </c>
      <c r="M252">
        <f>data!AQ252</f>
        <v>1.8548346401127667E-9</v>
      </c>
      <c r="O252">
        <v>1.6569026582381814E-9</v>
      </c>
      <c r="P252">
        <f t="shared" si="7"/>
        <v>11.945902850143924</v>
      </c>
    </row>
    <row r="253" spans="1:16" x14ac:dyDescent="0.2">
      <c r="A253">
        <v>305.11</v>
      </c>
      <c r="B253">
        <v>3391.33</v>
      </c>
      <c r="C253">
        <v>11869.7</v>
      </c>
      <c r="D253">
        <v>3646.73</v>
      </c>
      <c r="E253">
        <v>14078.1</v>
      </c>
      <c r="F253">
        <v>13379.3</v>
      </c>
      <c r="H253">
        <v>12940.1</v>
      </c>
      <c r="I253">
        <v>21342.400000000001</v>
      </c>
      <c r="J253">
        <v>12954.3</v>
      </c>
      <c r="L253">
        <f t="shared" si="6"/>
        <v>305.11</v>
      </c>
      <c r="M253">
        <f>data!AQ253</f>
        <v>1.8352105152566113E-9</v>
      </c>
      <c r="O253">
        <v>1.6440219485146188E-9</v>
      </c>
      <c r="P253">
        <f t="shared" si="7"/>
        <v>11.62931960335032</v>
      </c>
    </row>
    <row r="254" spans="1:16" x14ac:dyDescent="0.2">
      <c r="A254">
        <v>305.58</v>
      </c>
      <c r="B254">
        <v>3453.8</v>
      </c>
      <c r="C254">
        <v>12421.4</v>
      </c>
      <c r="D254">
        <v>3704.87</v>
      </c>
      <c r="E254">
        <v>14610.7</v>
      </c>
      <c r="F254">
        <v>13894.9</v>
      </c>
      <c r="H254">
        <v>13606</v>
      </c>
      <c r="I254">
        <v>22007.4</v>
      </c>
      <c r="J254">
        <v>13623</v>
      </c>
      <c r="L254">
        <f t="shared" si="6"/>
        <v>305.58</v>
      </c>
      <c r="M254">
        <f>data!AQ254</f>
        <v>1.8267998192830794E-9</v>
      </c>
      <c r="O254">
        <v>1.638387296191641E-9</v>
      </c>
      <c r="P254">
        <f t="shared" si="7"/>
        <v>11.499876953965346</v>
      </c>
    </row>
    <row r="255" spans="1:16" x14ac:dyDescent="0.2">
      <c r="A255">
        <v>306.06</v>
      </c>
      <c r="B255">
        <v>3462.07</v>
      </c>
      <c r="C255">
        <v>12499.7</v>
      </c>
      <c r="D255">
        <v>3725.13</v>
      </c>
      <c r="E255">
        <v>14707.3</v>
      </c>
      <c r="F255">
        <v>13972.7</v>
      </c>
      <c r="H255">
        <v>13721.7</v>
      </c>
      <c r="I255">
        <v>22212.1</v>
      </c>
      <c r="J255">
        <v>13736.4</v>
      </c>
      <c r="L255">
        <f t="shared" si="6"/>
        <v>306.06</v>
      </c>
      <c r="M255">
        <f>data!AQ255</f>
        <v>1.7973071552181694E-9</v>
      </c>
      <c r="O255">
        <v>1.6039757676926734E-9</v>
      </c>
      <c r="P255">
        <f t="shared" si="7"/>
        <v>12.053261116507022</v>
      </c>
    </row>
    <row r="256" spans="1:16" x14ac:dyDescent="0.2">
      <c r="A256">
        <v>306.52999999999997</v>
      </c>
      <c r="B256">
        <v>3459.87</v>
      </c>
      <c r="C256">
        <v>12453</v>
      </c>
      <c r="D256">
        <v>3715.33</v>
      </c>
      <c r="E256">
        <v>14622.5</v>
      </c>
      <c r="F256">
        <v>13870.4</v>
      </c>
      <c r="H256">
        <v>13687</v>
      </c>
      <c r="I256">
        <v>22138.9</v>
      </c>
      <c r="J256">
        <v>13647.5</v>
      </c>
      <c r="L256">
        <f t="shared" si="6"/>
        <v>306.52999999999997</v>
      </c>
      <c r="M256">
        <f>data!AQ256</f>
        <v>1.7934446507796305E-9</v>
      </c>
      <c r="O256">
        <v>1.6090027157396998E-9</v>
      </c>
      <c r="P256">
        <f t="shared" si="7"/>
        <v>11.463121425195238</v>
      </c>
    </row>
    <row r="257" spans="1:16" x14ac:dyDescent="0.2">
      <c r="A257">
        <v>307</v>
      </c>
      <c r="B257">
        <v>3491.6</v>
      </c>
      <c r="C257">
        <v>12697.9</v>
      </c>
      <c r="D257">
        <v>3738.67</v>
      </c>
      <c r="E257">
        <v>14874.8</v>
      </c>
      <c r="F257">
        <v>14112.5</v>
      </c>
      <c r="H257">
        <v>13943.4</v>
      </c>
      <c r="I257">
        <v>22480.5</v>
      </c>
      <c r="J257">
        <v>13992.8</v>
      </c>
      <c r="L257">
        <f t="shared" si="6"/>
        <v>307</v>
      </c>
      <c r="M257">
        <f>data!AQ257</f>
        <v>1.7768130489281101E-9</v>
      </c>
      <c r="O257">
        <v>1.5952754729310268E-9</v>
      </c>
      <c r="P257">
        <f t="shared" si="7"/>
        <v>11.379700815153965</v>
      </c>
    </row>
    <row r="258" spans="1:16" x14ac:dyDescent="0.2">
      <c r="A258">
        <v>307.47000000000003</v>
      </c>
      <c r="B258">
        <v>3417.93</v>
      </c>
      <c r="C258">
        <v>12043.9</v>
      </c>
      <c r="D258">
        <v>3667.2</v>
      </c>
      <c r="E258">
        <v>14240.8</v>
      </c>
      <c r="F258">
        <v>13441.6</v>
      </c>
      <c r="H258">
        <v>13173.7</v>
      </c>
      <c r="I258">
        <v>21741</v>
      </c>
      <c r="J258">
        <v>13206.6</v>
      </c>
      <c r="L258">
        <f t="shared" si="6"/>
        <v>307.47000000000003</v>
      </c>
      <c r="M258">
        <f>data!AQ258</f>
        <v>1.757972023349287E-9</v>
      </c>
      <c r="O258">
        <v>1.5771538577018885E-9</v>
      </c>
      <c r="P258">
        <f t="shared" si="7"/>
        <v>11.464839956126621</v>
      </c>
    </row>
    <row r="259" spans="1:16" x14ac:dyDescent="0.2">
      <c r="A259">
        <v>307.95</v>
      </c>
      <c r="B259">
        <v>3419.87</v>
      </c>
      <c r="C259">
        <v>12083.5</v>
      </c>
      <c r="D259">
        <v>3673.6</v>
      </c>
      <c r="E259">
        <v>14279.3</v>
      </c>
      <c r="F259">
        <v>13475.6</v>
      </c>
      <c r="H259">
        <v>13206.9</v>
      </c>
      <c r="I259">
        <v>21780.2</v>
      </c>
      <c r="J259">
        <v>13247.3</v>
      </c>
      <c r="L259">
        <f t="shared" si="6"/>
        <v>307.95</v>
      </c>
      <c r="M259">
        <f>data!AQ259</f>
        <v>1.7493502126295229E-9</v>
      </c>
      <c r="O259">
        <v>1.5741246685650506E-9</v>
      </c>
      <c r="P259">
        <f t="shared" si="7"/>
        <v>11.131617943844651</v>
      </c>
    </row>
    <row r="260" spans="1:16" x14ac:dyDescent="0.2">
      <c r="A260">
        <v>308.42</v>
      </c>
      <c r="B260">
        <v>3462.2</v>
      </c>
      <c r="C260">
        <v>12409.4</v>
      </c>
      <c r="D260">
        <v>3708.8</v>
      </c>
      <c r="E260">
        <v>14656.1</v>
      </c>
      <c r="F260">
        <v>13775.1</v>
      </c>
      <c r="H260">
        <v>13606.3</v>
      </c>
      <c r="I260">
        <v>22203.8</v>
      </c>
      <c r="J260">
        <v>13651.7</v>
      </c>
      <c r="L260">
        <f t="shared" si="6"/>
        <v>308.42</v>
      </c>
      <c r="M260">
        <f>data!AQ260</f>
        <v>1.7366376034237572E-9</v>
      </c>
      <c r="O260">
        <v>1.5609172301870337E-9</v>
      </c>
      <c r="P260">
        <f t="shared" si="7"/>
        <v>11.25750743462984</v>
      </c>
    </row>
    <row r="261" spans="1:16" x14ac:dyDescent="0.2">
      <c r="A261">
        <v>308.89</v>
      </c>
      <c r="B261">
        <v>3414.73</v>
      </c>
      <c r="C261">
        <v>12045.2</v>
      </c>
      <c r="D261">
        <v>3685.2</v>
      </c>
      <c r="E261">
        <v>14315.2</v>
      </c>
      <c r="F261">
        <v>13496.5</v>
      </c>
      <c r="H261">
        <v>13221.2</v>
      </c>
      <c r="I261">
        <v>21823.200000000001</v>
      </c>
      <c r="J261">
        <v>13240.3</v>
      </c>
      <c r="L261">
        <f t="shared" si="6"/>
        <v>308.89</v>
      </c>
      <c r="M261">
        <f>data!AQ261</f>
        <v>1.7216011716449286E-9</v>
      </c>
      <c r="O261">
        <v>1.5434907356639924E-9</v>
      </c>
      <c r="P261">
        <f t="shared" si="7"/>
        <v>11.539456108514646</v>
      </c>
    </row>
    <row r="262" spans="1:16" x14ac:dyDescent="0.2">
      <c r="A262">
        <v>309.36</v>
      </c>
      <c r="B262">
        <v>3507.73</v>
      </c>
      <c r="C262">
        <v>12781</v>
      </c>
      <c r="D262">
        <v>3773.47</v>
      </c>
      <c r="E262">
        <v>15097.5</v>
      </c>
      <c r="F262">
        <v>14248.7</v>
      </c>
      <c r="H262">
        <v>14093.9</v>
      </c>
      <c r="I262">
        <v>22684.3</v>
      </c>
      <c r="J262">
        <v>14085.4</v>
      </c>
      <c r="L262">
        <f t="shared" si="6"/>
        <v>309.36</v>
      </c>
      <c r="M262">
        <f>data!AQ262</f>
        <v>1.71150075893858E-9</v>
      </c>
      <c r="O262">
        <v>1.538756308798246E-9</v>
      </c>
      <c r="P262">
        <f t="shared" si="7"/>
        <v>11.226238303792611</v>
      </c>
    </row>
    <row r="263" spans="1:16" x14ac:dyDescent="0.2">
      <c r="A263">
        <v>309.83</v>
      </c>
      <c r="B263">
        <v>3518.6</v>
      </c>
      <c r="C263">
        <v>12808.6</v>
      </c>
      <c r="D263">
        <v>3778.73</v>
      </c>
      <c r="E263">
        <v>15162.5</v>
      </c>
      <c r="F263">
        <v>14260.5</v>
      </c>
      <c r="H263">
        <v>14138.4</v>
      </c>
      <c r="I263">
        <v>22694.6</v>
      </c>
      <c r="J263">
        <v>14160</v>
      </c>
      <c r="L263">
        <f t="shared" si="6"/>
        <v>309.83</v>
      </c>
      <c r="M263">
        <f>data!AQ263</f>
        <v>1.7145066246177097E-9</v>
      </c>
      <c r="O263">
        <v>1.53919233993388E-9</v>
      </c>
      <c r="P263">
        <f t="shared" si="7"/>
        <v>11.390018007194657</v>
      </c>
    </row>
    <row r="264" spans="1:16" x14ac:dyDescent="0.2">
      <c r="A264">
        <v>310.31</v>
      </c>
      <c r="B264">
        <v>3477.47</v>
      </c>
      <c r="C264">
        <v>12484.2</v>
      </c>
      <c r="D264">
        <v>3758.8</v>
      </c>
      <c r="E264">
        <v>14886.2</v>
      </c>
      <c r="F264">
        <v>14023.6</v>
      </c>
      <c r="H264">
        <v>13689.4</v>
      </c>
      <c r="I264">
        <v>22347.8</v>
      </c>
      <c r="J264">
        <v>13737.3</v>
      </c>
      <c r="L264">
        <f t="shared" ref="L264:L327" si="8">A264</f>
        <v>310.31</v>
      </c>
      <c r="M264">
        <f>data!AQ264</f>
        <v>1.6904395424241715E-9</v>
      </c>
      <c r="O264">
        <v>1.5229195049403695E-9</v>
      </c>
      <c r="P264">
        <f t="shared" ref="P264:P327" si="9">(M264-O264)/O264%</f>
        <v>10.999927241089564</v>
      </c>
    </row>
    <row r="265" spans="1:16" x14ac:dyDescent="0.2">
      <c r="A265">
        <v>310.77999999999997</v>
      </c>
      <c r="B265">
        <v>3453.73</v>
      </c>
      <c r="C265">
        <v>12366.1</v>
      </c>
      <c r="D265">
        <v>3743.73</v>
      </c>
      <c r="E265">
        <v>14814.5</v>
      </c>
      <c r="F265">
        <v>13901.3</v>
      </c>
      <c r="H265">
        <v>13566.6</v>
      </c>
      <c r="I265">
        <v>22205.5</v>
      </c>
      <c r="J265">
        <v>13569.2</v>
      </c>
      <c r="L265">
        <f t="shared" si="8"/>
        <v>310.77999999999997</v>
      </c>
      <c r="M265">
        <f>data!AQ265</f>
        <v>1.6768717025679913E-9</v>
      </c>
      <c r="O265">
        <v>1.5056123091326212E-9</v>
      </c>
      <c r="P265">
        <f t="shared" si="9"/>
        <v>11.374733880465689</v>
      </c>
    </row>
    <row r="266" spans="1:16" x14ac:dyDescent="0.2">
      <c r="A266">
        <v>311.25</v>
      </c>
      <c r="B266">
        <v>3471.73</v>
      </c>
      <c r="C266">
        <v>12550.7</v>
      </c>
      <c r="D266">
        <v>3760.6</v>
      </c>
      <c r="E266">
        <v>15044.9</v>
      </c>
      <c r="F266">
        <v>14054.8</v>
      </c>
      <c r="H266">
        <v>13826.6</v>
      </c>
      <c r="I266">
        <v>22480.6</v>
      </c>
      <c r="J266">
        <v>13791.3</v>
      </c>
      <c r="L266">
        <f t="shared" si="8"/>
        <v>311.25</v>
      </c>
      <c r="M266">
        <f>data!AQ266</f>
        <v>1.6651003058354605E-9</v>
      </c>
      <c r="O266">
        <v>1.4999222581296638E-9</v>
      </c>
      <c r="P266">
        <f t="shared" si="9"/>
        <v>11.012440598872523</v>
      </c>
    </row>
    <row r="267" spans="1:16" x14ac:dyDescent="0.2">
      <c r="A267">
        <v>311.72000000000003</v>
      </c>
      <c r="B267">
        <v>3423.07</v>
      </c>
      <c r="C267">
        <v>12006.8</v>
      </c>
      <c r="D267">
        <v>3719.27</v>
      </c>
      <c r="E267">
        <v>14531.4</v>
      </c>
      <c r="F267">
        <v>13511.3</v>
      </c>
      <c r="H267">
        <v>13129.2</v>
      </c>
      <c r="I267">
        <v>21828.3</v>
      </c>
      <c r="J267">
        <v>13148.8</v>
      </c>
      <c r="L267">
        <f t="shared" si="8"/>
        <v>311.72000000000003</v>
      </c>
      <c r="M267">
        <f>data!AQ267</f>
        <v>1.651933371001692E-9</v>
      </c>
      <c r="O267">
        <v>1.477432386278658E-9</v>
      </c>
      <c r="P267">
        <f t="shared" si="9"/>
        <v>11.811097844048577</v>
      </c>
    </row>
    <row r="268" spans="1:16" x14ac:dyDescent="0.2">
      <c r="A268">
        <v>312.2</v>
      </c>
      <c r="B268">
        <v>3526.87</v>
      </c>
      <c r="C268">
        <v>12929.2</v>
      </c>
      <c r="D268">
        <v>3824.73</v>
      </c>
      <c r="E268">
        <v>15441</v>
      </c>
      <c r="F268">
        <v>14429.6</v>
      </c>
      <c r="H268">
        <v>14223.4</v>
      </c>
      <c r="I268">
        <v>22885.7</v>
      </c>
      <c r="J268">
        <v>14237.3</v>
      </c>
      <c r="L268">
        <f t="shared" si="8"/>
        <v>312.2</v>
      </c>
      <c r="M268">
        <f>data!AQ268</f>
        <v>1.6497150282382759E-9</v>
      </c>
      <c r="O268">
        <v>1.4790400587229268E-9</v>
      </c>
      <c r="P268">
        <f t="shared" si="9"/>
        <v>11.539577208119566</v>
      </c>
    </row>
    <row r="269" spans="1:16" x14ac:dyDescent="0.2">
      <c r="A269">
        <v>312.67</v>
      </c>
      <c r="B269">
        <v>3452.27</v>
      </c>
      <c r="C269">
        <v>12301</v>
      </c>
      <c r="D269">
        <v>3750.2</v>
      </c>
      <c r="E269">
        <v>14841.8</v>
      </c>
      <c r="F269">
        <v>13806.8</v>
      </c>
      <c r="H269">
        <v>13426.1</v>
      </c>
      <c r="I269">
        <v>22201.3</v>
      </c>
      <c r="J269">
        <v>13464.4</v>
      </c>
      <c r="L269">
        <f t="shared" si="8"/>
        <v>312.67</v>
      </c>
      <c r="M269">
        <f>data!AQ269</f>
        <v>1.6245643372183197E-9</v>
      </c>
      <c r="O269">
        <v>1.4667311443968892E-9</v>
      </c>
      <c r="P269">
        <f t="shared" si="9"/>
        <v>10.760880985201322</v>
      </c>
    </row>
    <row r="270" spans="1:16" x14ac:dyDescent="0.2">
      <c r="A270">
        <v>313.14</v>
      </c>
      <c r="B270">
        <v>3587.67</v>
      </c>
      <c r="C270">
        <v>13285.6</v>
      </c>
      <c r="D270">
        <v>3877.53</v>
      </c>
      <c r="E270">
        <v>15831.3</v>
      </c>
      <c r="F270">
        <v>14776.3</v>
      </c>
      <c r="H270">
        <v>14659</v>
      </c>
      <c r="I270">
        <v>23324.400000000001</v>
      </c>
      <c r="J270">
        <v>14692.2</v>
      </c>
      <c r="L270">
        <f t="shared" si="8"/>
        <v>313.14</v>
      </c>
      <c r="M270">
        <f>data!AQ270</f>
        <v>1.6367581350444594E-9</v>
      </c>
      <c r="O270">
        <v>1.4685736848780744E-9</v>
      </c>
      <c r="P270">
        <f t="shared" si="9"/>
        <v>11.452230957028771</v>
      </c>
    </row>
    <row r="271" spans="1:16" x14ac:dyDescent="0.2">
      <c r="A271">
        <v>313.61</v>
      </c>
      <c r="B271">
        <v>3416.2</v>
      </c>
      <c r="C271">
        <v>11995.8</v>
      </c>
      <c r="D271">
        <v>3701.6</v>
      </c>
      <c r="E271">
        <v>14546.7</v>
      </c>
      <c r="F271">
        <v>13481.2</v>
      </c>
      <c r="H271">
        <v>13099.4</v>
      </c>
      <c r="I271">
        <v>21794.2</v>
      </c>
      <c r="J271">
        <v>13130.9</v>
      </c>
      <c r="L271">
        <f t="shared" si="8"/>
        <v>313.61</v>
      </c>
      <c r="M271">
        <f>data!AQ271</f>
        <v>1.6227364758723089E-9</v>
      </c>
      <c r="O271">
        <v>1.4545591410450588E-9</v>
      </c>
      <c r="P271">
        <f t="shared" si="9"/>
        <v>11.562082976318139</v>
      </c>
    </row>
    <row r="272" spans="1:16" x14ac:dyDescent="0.2">
      <c r="A272">
        <v>314.08</v>
      </c>
      <c r="B272">
        <v>3438.4</v>
      </c>
      <c r="C272">
        <v>12175</v>
      </c>
      <c r="D272">
        <v>3721.2</v>
      </c>
      <c r="E272">
        <v>14714.9</v>
      </c>
      <c r="F272">
        <v>13616</v>
      </c>
      <c r="H272">
        <v>13297.5</v>
      </c>
      <c r="I272">
        <v>21980.799999999999</v>
      </c>
      <c r="J272">
        <v>13373.1</v>
      </c>
      <c r="L272">
        <f t="shared" si="8"/>
        <v>314.08</v>
      </c>
      <c r="M272">
        <f>data!AQ272</f>
        <v>1.6255903140195464E-9</v>
      </c>
      <c r="O272">
        <v>1.4607625588929017E-9</v>
      </c>
      <c r="P272">
        <f t="shared" si="9"/>
        <v>11.28367879661196</v>
      </c>
    </row>
    <row r="273" spans="1:16" x14ac:dyDescent="0.2">
      <c r="A273">
        <v>314.56</v>
      </c>
      <c r="B273">
        <v>3467.2</v>
      </c>
      <c r="C273">
        <v>12457.7</v>
      </c>
      <c r="D273">
        <v>3770</v>
      </c>
      <c r="E273">
        <v>14930.3</v>
      </c>
      <c r="F273">
        <v>13869</v>
      </c>
      <c r="H273">
        <v>13653.8</v>
      </c>
      <c r="I273">
        <v>22305.1</v>
      </c>
      <c r="J273">
        <v>13666.8</v>
      </c>
      <c r="L273">
        <f t="shared" si="8"/>
        <v>314.56</v>
      </c>
      <c r="M273">
        <f>data!AQ273</f>
        <v>1.6115119638027052E-9</v>
      </c>
      <c r="O273">
        <v>1.4618541937924766E-9</v>
      </c>
      <c r="P273">
        <f t="shared" si="9"/>
        <v>10.237530572181937</v>
      </c>
    </row>
    <row r="274" spans="1:16" x14ac:dyDescent="0.2">
      <c r="A274">
        <v>315.02999999999997</v>
      </c>
      <c r="B274">
        <v>3420.73</v>
      </c>
      <c r="C274">
        <v>12047</v>
      </c>
      <c r="D274">
        <v>3709.73</v>
      </c>
      <c r="E274">
        <v>14642.7</v>
      </c>
      <c r="F274">
        <v>13509</v>
      </c>
      <c r="H274">
        <v>13191</v>
      </c>
      <c r="I274">
        <v>21869.1</v>
      </c>
      <c r="J274">
        <v>13225.3</v>
      </c>
      <c r="L274">
        <f t="shared" si="8"/>
        <v>315.02999999999997</v>
      </c>
      <c r="M274">
        <f>data!AQ274</f>
        <v>1.6026331121853354E-9</v>
      </c>
      <c r="O274">
        <v>1.4429980189772838E-9</v>
      </c>
      <c r="P274">
        <f t="shared" si="9"/>
        <v>11.062738209522424</v>
      </c>
    </row>
    <row r="275" spans="1:16" x14ac:dyDescent="0.2">
      <c r="A275">
        <v>315.5</v>
      </c>
      <c r="B275">
        <v>3407.93</v>
      </c>
      <c r="C275">
        <v>11975.3</v>
      </c>
      <c r="D275">
        <v>3722</v>
      </c>
      <c r="E275">
        <v>14601.5</v>
      </c>
      <c r="F275">
        <v>13424.2</v>
      </c>
      <c r="H275">
        <v>13105.7</v>
      </c>
      <c r="I275">
        <v>21786.799999999999</v>
      </c>
      <c r="J275">
        <v>13121.9</v>
      </c>
      <c r="L275">
        <f t="shared" si="8"/>
        <v>315.5</v>
      </c>
      <c r="M275">
        <f>data!AQ275</f>
        <v>1.5908096708913781E-9</v>
      </c>
      <c r="O275">
        <v>1.4340175776932408E-9</v>
      </c>
      <c r="P275">
        <f t="shared" si="9"/>
        <v>10.933763688612027</v>
      </c>
    </row>
    <row r="276" spans="1:16" x14ac:dyDescent="0.2">
      <c r="A276">
        <v>315.97000000000003</v>
      </c>
      <c r="B276">
        <v>3519.13</v>
      </c>
      <c r="C276">
        <v>12823.4</v>
      </c>
      <c r="D276">
        <v>3805.4</v>
      </c>
      <c r="E276">
        <v>15421.1</v>
      </c>
      <c r="F276">
        <v>14260.5</v>
      </c>
      <c r="H276">
        <v>14096.3</v>
      </c>
      <c r="I276">
        <v>22671.8</v>
      </c>
      <c r="J276">
        <v>14103.5</v>
      </c>
      <c r="L276">
        <f t="shared" si="8"/>
        <v>315.97000000000003</v>
      </c>
      <c r="M276">
        <f>data!AQ276</f>
        <v>1.6014096482599932E-9</v>
      </c>
      <c r="O276">
        <v>1.4396755193405042E-9</v>
      </c>
      <c r="P276">
        <f t="shared" si="9"/>
        <v>11.234068145687241</v>
      </c>
    </row>
    <row r="277" spans="1:16" x14ac:dyDescent="0.2">
      <c r="A277">
        <v>316.44</v>
      </c>
      <c r="B277">
        <v>3484.47</v>
      </c>
      <c r="C277">
        <v>12631.7</v>
      </c>
      <c r="D277">
        <v>3805.93</v>
      </c>
      <c r="E277">
        <v>15269.9</v>
      </c>
      <c r="F277">
        <v>14101.7</v>
      </c>
      <c r="H277">
        <v>13858.9</v>
      </c>
      <c r="I277">
        <v>22531</v>
      </c>
      <c r="J277">
        <v>13911.4</v>
      </c>
      <c r="L277">
        <f t="shared" si="8"/>
        <v>316.44</v>
      </c>
      <c r="M277">
        <f>data!AQ277</f>
        <v>1.5839325620537635E-9</v>
      </c>
      <c r="O277">
        <v>1.4342873257394742E-9</v>
      </c>
      <c r="P277">
        <f t="shared" si="9"/>
        <v>10.433421088563046</v>
      </c>
    </row>
    <row r="278" spans="1:16" x14ac:dyDescent="0.2">
      <c r="A278">
        <v>316.91000000000003</v>
      </c>
      <c r="B278">
        <v>3466</v>
      </c>
      <c r="C278">
        <v>12513.4</v>
      </c>
      <c r="D278">
        <v>3773.6</v>
      </c>
      <c r="E278">
        <v>15157.4</v>
      </c>
      <c r="F278">
        <v>13954.9</v>
      </c>
      <c r="H278">
        <v>13678.3</v>
      </c>
      <c r="I278">
        <v>22333.599999999999</v>
      </c>
      <c r="J278">
        <v>13752.4</v>
      </c>
      <c r="L278">
        <f t="shared" si="8"/>
        <v>316.91000000000003</v>
      </c>
      <c r="M278">
        <f>data!AQ278</f>
        <v>1.5835216850030098E-9</v>
      </c>
      <c r="O278">
        <v>1.4360945872931833E-9</v>
      </c>
      <c r="P278">
        <f t="shared" si="9"/>
        <v>10.265834786530586</v>
      </c>
    </row>
    <row r="279" spans="1:16" x14ac:dyDescent="0.2">
      <c r="A279">
        <v>317.39</v>
      </c>
      <c r="B279">
        <v>3494.27</v>
      </c>
      <c r="C279">
        <v>12722.6</v>
      </c>
      <c r="D279">
        <v>3805.87</v>
      </c>
      <c r="E279">
        <v>15396.7</v>
      </c>
      <c r="F279">
        <v>14147.1</v>
      </c>
      <c r="H279">
        <v>13955.2</v>
      </c>
      <c r="I279">
        <v>22619.1</v>
      </c>
      <c r="J279">
        <v>13974.2</v>
      </c>
      <c r="L279">
        <f t="shared" si="8"/>
        <v>317.39</v>
      </c>
      <c r="M279">
        <f>data!AQ279</f>
        <v>1.5636628955375885E-9</v>
      </c>
      <c r="O279">
        <v>1.4165588762025882E-9</v>
      </c>
      <c r="P279">
        <f t="shared" si="9"/>
        <v>10.384603266850895</v>
      </c>
    </row>
    <row r="280" spans="1:16" x14ac:dyDescent="0.2">
      <c r="A280">
        <v>317.86</v>
      </c>
      <c r="B280">
        <v>3465.6</v>
      </c>
      <c r="C280">
        <v>12456.2</v>
      </c>
      <c r="D280">
        <v>3790.2</v>
      </c>
      <c r="E280">
        <v>15210.4</v>
      </c>
      <c r="F280">
        <v>13949.4</v>
      </c>
      <c r="H280">
        <v>13648</v>
      </c>
      <c r="I280">
        <v>22445.599999999999</v>
      </c>
      <c r="J280">
        <v>13661.1</v>
      </c>
      <c r="L280">
        <f t="shared" si="8"/>
        <v>317.86</v>
      </c>
      <c r="M280">
        <f>data!AQ280</f>
        <v>1.5306521414998527E-9</v>
      </c>
      <c r="O280">
        <v>1.3880718982380668E-9</v>
      </c>
      <c r="P280">
        <f t="shared" si="9"/>
        <v>10.271819740949191</v>
      </c>
    </row>
    <row r="281" spans="1:16" x14ac:dyDescent="0.2">
      <c r="A281">
        <v>318.33</v>
      </c>
      <c r="B281">
        <v>3639.13</v>
      </c>
      <c r="C281">
        <v>13939.2</v>
      </c>
      <c r="D281">
        <v>3975.2</v>
      </c>
      <c r="E281">
        <v>16701.5</v>
      </c>
      <c r="F281">
        <v>15374.8</v>
      </c>
      <c r="H281">
        <v>15401.1</v>
      </c>
      <c r="I281">
        <v>24228.1</v>
      </c>
      <c r="J281">
        <v>15472.7</v>
      </c>
      <c r="L281">
        <f t="shared" si="8"/>
        <v>318.33</v>
      </c>
      <c r="M281">
        <f>data!AQ281</f>
        <v>1.5285093544641285E-9</v>
      </c>
      <c r="O281">
        <v>1.3763097799480361E-9</v>
      </c>
      <c r="P281">
        <f t="shared" si="9"/>
        <v>11.058525975295966</v>
      </c>
    </row>
    <row r="282" spans="1:16" x14ac:dyDescent="0.2">
      <c r="A282">
        <v>318.8</v>
      </c>
      <c r="B282">
        <v>3449.93</v>
      </c>
      <c r="C282">
        <v>12343.1</v>
      </c>
      <c r="D282">
        <v>3786.4</v>
      </c>
      <c r="E282">
        <v>15179.5</v>
      </c>
      <c r="F282">
        <v>13824.9</v>
      </c>
      <c r="H282">
        <v>13469.5</v>
      </c>
      <c r="I282">
        <v>22347.1</v>
      </c>
      <c r="J282">
        <v>13519.1</v>
      </c>
      <c r="L282">
        <f t="shared" si="8"/>
        <v>318.8</v>
      </c>
      <c r="M282">
        <f>data!AQ282</f>
        <v>1.5082185273897258E-9</v>
      </c>
      <c r="O282">
        <v>1.3675128829609877E-9</v>
      </c>
      <c r="P282">
        <f t="shared" si="9"/>
        <v>10.289164086270045</v>
      </c>
    </row>
    <row r="283" spans="1:16" x14ac:dyDescent="0.2">
      <c r="A283">
        <v>319.27</v>
      </c>
      <c r="B283">
        <v>3444.67</v>
      </c>
      <c r="C283">
        <v>12259.2</v>
      </c>
      <c r="D283">
        <v>3793.13</v>
      </c>
      <c r="E283">
        <v>15180.4</v>
      </c>
      <c r="F283">
        <v>13765.1</v>
      </c>
      <c r="H283">
        <v>13402.2</v>
      </c>
      <c r="I283">
        <v>22265.1</v>
      </c>
      <c r="J283">
        <v>13462.6</v>
      </c>
      <c r="L283">
        <f t="shared" si="8"/>
        <v>319.27</v>
      </c>
      <c r="M283">
        <f>data!AQ283</f>
        <v>1.5054005324102015E-9</v>
      </c>
      <c r="O283">
        <v>1.3608733152491483E-9</v>
      </c>
      <c r="P283">
        <f t="shared" si="9"/>
        <v>10.620181580575206</v>
      </c>
    </row>
    <row r="284" spans="1:16" x14ac:dyDescent="0.2">
      <c r="A284">
        <v>319.74</v>
      </c>
      <c r="B284">
        <v>3378.73</v>
      </c>
      <c r="C284">
        <v>11705.2</v>
      </c>
      <c r="D284">
        <v>3725.07</v>
      </c>
      <c r="E284">
        <v>14667.2</v>
      </c>
      <c r="F284">
        <v>13248.4</v>
      </c>
      <c r="H284">
        <v>12704.5</v>
      </c>
      <c r="I284">
        <v>21594.5</v>
      </c>
      <c r="J284">
        <v>12752.2</v>
      </c>
      <c r="L284">
        <f t="shared" si="8"/>
        <v>319.74</v>
      </c>
      <c r="M284">
        <f>data!AQ284</f>
        <v>1.4911687489881453E-9</v>
      </c>
      <c r="O284">
        <v>1.3559509420614618E-9</v>
      </c>
      <c r="P284">
        <f t="shared" si="9"/>
        <v>9.9721754476685476</v>
      </c>
    </row>
    <row r="285" spans="1:16" x14ac:dyDescent="0.2">
      <c r="A285">
        <v>320.22000000000003</v>
      </c>
      <c r="B285">
        <v>3483.93</v>
      </c>
      <c r="C285">
        <v>12589.7</v>
      </c>
      <c r="D285">
        <v>3834.67</v>
      </c>
      <c r="E285">
        <v>15572.9</v>
      </c>
      <c r="F285">
        <v>14177.7</v>
      </c>
      <c r="H285">
        <v>13796.4</v>
      </c>
      <c r="I285">
        <v>22651.5</v>
      </c>
      <c r="J285">
        <v>13844.7</v>
      </c>
      <c r="L285">
        <f t="shared" si="8"/>
        <v>320.22000000000003</v>
      </c>
      <c r="M285">
        <f>data!AQ285</f>
        <v>1.4899553306269927E-9</v>
      </c>
      <c r="O285">
        <v>1.3430103797685933E-9</v>
      </c>
      <c r="P285">
        <f t="shared" si="9"/>
        <v>10.941460548035284</v>
      </c>
    </row>
    <row r="286" spans="1:16" x14ac:dyDescent="0.2">
      <c r="A286">
        <v>320.69</v>
      </c>
      <c r="B286">
        <v>3573.6</v>
      </c>
      <c r="C286">
        <v>13391</v>
      </c>
      <c r="D286">
        <v>3934.07</v>
      </c>
      <c r="E286">
        <v>16421.400000000001</v>
      </c>
      <c r="F286">
        <v>14940.6</v>
      </c>
      <c r="H286">
        <v>14734.9</v>
      </c>
      <c r="I286">
        <v>23649.3</v>
      </c>
      <c r="J286">
        <v>14758.9</v>
      </c>
      <c r="L286">
        <f t="shared" si="8"/>
        <v>320.69</v>
      </c>
      <c r="M286">
        <f>data!AQ286</f>
        <v>1.4683909293075145E-9</v>
      </c>
      <c r="O286">
        <v>1.3369882608901285E-9</v>
      </c>
      <c r="P286">
        <f t="shared" si="9"/>
        <v>9.8282589504489657</v>
      </c>
    </row>
    <row r="287" spans="1:16" x14ac:dyDescent="0.2">
      <c r="A287">
        <v>321.16000000000003</v>
      </c>
      <c r="B287">
        <v>3504.47</v>
      </c>
      <c r="C287">
        <v>12814.3</v>
      </c>
      <c r="D287">
        <v>3870.2</v>
      </c>
      <c r="E287">
        <v>15930.9</v>
      </c>
      <c r="F287">
        <v>14387</v>
      </c>
      <c r="H287">
        <v>14048.3</v>
      </c>
      <c r="I287">
        <v>22977.5</v>
      </c>
      <c r="J287">
        <v>14120.1</v>
      </c>
      <c r="L287">
        <f t="shared" si="8"/>
        <v>321.16000000000003</v>
      </c>
      <c r="M287">
        <f>data!AQ287</f>
        <v>1.466945499438115E-9</v>
      </c>
      <c r="O287">
        <v>1.3247921971169311E-9</v>
      </c>
      <c r="P287">
        <f t="shared" si="9"/>
        <v>10.730233966545397</v>
      </c>
    </row>
    <row r="288" spans="1:16" x14ac:dyDescent="0.2">
      <c r="A288">
        <v>321.63</v>
      </c>
      <c r="B288">
        <v>3449.67</v>
      </c>
      <c r="C288">
        <v>12219.2</v>
      </c>
      <c r="D288">
        <v>3812.93</v>
      </c>
      <c r="E288">
        <v>15349.5</v>
      </c>
      <c r="F288">
        <v>13831.1</v>
      </c>
      <c r="H288">
        <v>13364.4</v>
      </c>
      <c r="I288">
        <v>22225.1</v>
      </c>
      <c r="J288">
        <v>13360.9</v>
      </c>
      <c r="L288">
        <f t="shared" si="8"/>
        <v>321.63</v>
      </c>
      <c r="M288">
        <f>data!AQ288</f>
        <v>1.4592202692200442E-9</v>
      </c>
      <c r="O288">
        <v>1.3173584420477993E-9</v>
      </c>
      <c r="P288">
        <f t="shared" si="9"/>
        <v>10.768658145289931</v>
      </c>
    </row>
    <row r="289" spans="1:16" x14ac:dyDescent="0.2">
      <c r="A289">
        <v>322.10000000000002</v>
      </c>
      <c r="B289">
        <v>3348.8</v>
      </c>
      <c r="C289">
        <v>11525.8</v>
      </c>
      <c r="D289">
        <v>3728.67</v>
      </c>
      <c r="E289">
        <v>14694.8</v>
      </c>
      <c r="F289">
        <v>13153</v>
      </c>
      <c r="H289">
        <v>12510.2</v>
      </c>
      <c r="I289">
        <v>21365</v>
      </c>
      <c r="J289">
        <v>12569.2</v>
      </c>
      <c r="L289">
        <f t="shared" si="8"/>
        <v>322.10000000000002</v>
      </c>
      <c r="M289">
        <f>data!AQ289</f>
        <v>1.4632577631667695E-9</v>
      </c>
      <c r="O289">
        <v>1.3178951432333177E-9</v>
      </c>
      <c r="P289">
        <f t="shared" si="9"/>
        <v>11.029907855705408</v>
      </c>
    </row>
    <row r="290" spans="1:16" x14ac:dyDescent="0.2">
      <c r="A290">
        <v>322.57</v>
      </c>
      <c r="B290">
        <v>3399.13</v>
      </c>
      <c r="C290">
        <v>11855.4</v>
      </c>
      <c r="D290">
        <v>3767.47</v>
      </c>
      <c r="E290">
        <v>14986.6</v>
      </c>
      <c r="F290">
        <v>13444.2</v>
      </c>
      <c r="H290">
        <v>12910.8</v>
      </c>
      <c r="I290">
        <v>21657.599999999999</v>
      </c>
      <c r="J290">
        <v>12910.9</v>
      </c>
      <c r="L290">
        <f t="shared" si="8"/>
        <v>322.57</v>
      </c>
      <c r="M290">
        <f>data!AQ290</f>
        <v>1.4645315158021925E-9</v>
      </c>
      <c r="O290">
        <v>1.3400021312054115E-9</v>
      </c>
      <c r="P290">
        <f t="shared" si="9"/>
        <v>9.2932228760531412</v>
      </c>
    </row>
    <row r="291" spans="1:16" x14ac:dyDescent="0.2">
      <c r="A291">
        <v>323.04000000000002</v>
      </c>
      <c r="B291">
        <v>3583.87</v>
      </c>
      <c r="C291">
        <v>13305.1</v>
      </c>
      <c r="D291">
        <v>3944.93</v>
      </c>
      <c r="E291">
        <v>16434.3</v>
      </c>
      <c r="F291">
        <v>14838.1</v>
      </c>
      <c r="H291">
        <v>14651.6</v>
      </c>
      <c r="I291">
        <v>23161.599999999999</v>
      </c>
      <c r="J291">
        <v>14715.8</v>
      </c>
      <c r="L291">
        <f t="shared" si="8"/>
        <v>323.04000000000002</v>
      </c>
      <c r="M291">
        <f>data!AQ291</f>
        <v>1.5109809465453751E-9</v>
      </c>
      <c r="O291">
        <v>1.3673263913933271E-9</v>
      </c>
      <c r="P291">
        <f t="shared" si="9"/>
        <v>10.506237285865717</v>
      </c>
    </row>
    <row r="292" spans="1:16" x14ac:dyDescent="0.2">
      <c r="A292">
        <v>323.52</v>
      </c>
      <c r="B292">
        <v>3439.67</v>
      </c>
      <c r="C292">
        <v>12224.6</v>
      </c>
      <c r="D292">
        <v>3799.93</v>
      </c>
      <c r="E292">
        <v>15257.3</v>
      </c>
      <c r="F292">
        <v>13733.7</v>
      </c>
      <c r="H292">
        <v>13372.6</v>
      </c>
      <c r="I292">
        <v>21701.7</v>
      </c>
      <c r="J292">
        <v>13372.7</v>
      </c>
      <c r="L292">
        <f t="shared" si="8"/>
        <v>323.52</v>
      </c>
      <c r="M292">
        <f>data!AQ292</f>
        <v>1.5251446442656155E-9</v>
      </c>
      <c r="O292">
        <v>1.3893541531016159E-9</v>
      </c>
      <c r="P292">
        <f t="shared" si="9"/>
        <v>9.7736412894335665</v>
      </c>
    </row>
    <row r="293" spans="1:16" x14ac:dyDescent="0.2">
      <c r="A293">
        <v>323.99</v>
      </c>
      <c r="B293">
        <v>3643.4</v>
      </c>
      <c r="C293">
        <v>13900.5</v>
      </c>
      <c r="D293">
        <v>3987.87</v>
      </c>
      <c r="E293">
        <v>16864.8</v>
      </c>
      <c r="F293">
        <v>15330.2</v>
      </c>
      <c r="H293">
        <v>15373.8</v>
      </c>
      <c r="I293">
        <v>23440.5</v>
      </c>
      <c r="J293">
        <v>15373.1</v>
      </c>
      <c r="L293">
        <f t="shared" si="8"/>
        <v>323.99</v>
      </c>
      <c r="M293">
        <f>data!AQ293</f>
        <v>1.568603552216629E-9</v>
      </c>
      <c r="O293">
        <v>1.4183156072978284E-9</v>
      </c>
      <c r="P293">
        <f t="shared" si="9"/>
        <v>10.596227253335302</v>
      </c>
    </row>
    <row r="294" spans="1:16" x14ac:dyDescent="0.2">
      <c r="A294">
        <v>324.45999999999998</v>
      </c>
      <c r="B294">
        <v>3374.93</v>
      </c>
      <c r="C294">
        <v>11656.9</v>
      </c>
      <c r="D294">
        <v>3727.07</v>
      </c>
      <c r="E294">
        <v>14740.4</v>
      </c>
      <c r="F294">
        <v>13165.8</v>
      </c>
      <c r="H294">
        <v>12698.9</v>
      </c>
      <c r="I294">
        <v>20799.400000000001</v>
      </c>
      <c r="J294">
        <v>12715.3</v>
      </c>
      <c r="L294">
        <f t="shared" si="8"/>
        <v>324.45999999999998</v>
      </c>
      <c r="M294">
        <f>data!AQ294</f>
        <v>1.5576090503431152E-9</v>
      </c>
      <c r="O294">
        <v>1.4220828543194745E-9</v>
      </c>
      <c r="P294">
        <f t="shared" si="9"/>
        <v>9.5301195434562498</v>
      </c>
    </row>
    <row r="295" spans="1:16" x14ac:dyDescent="0.2">
      <c r="A295">
        <v>324.93</v>
      </c>
      <c r="B295">
        <v>3479.27</v>
      </c>
      <c r="C295">
        <v>12495.3</v>
      </c>
      <c r="D295">
        <v>3843.87</v>
      </c>
      <c r="E295">
        <v>15603.9</v>
      </c>
      <c r="F295">
        <v>14090.2</v>
      </c>
      <c r="H295">
        <v>13664.4</v>
      </c>
      <c r="I295">
        <v>21748.7</v>
      </c>
      <c r="J295">
        <v>13692.5</v>
      </c>
      <c r="L295">
        <f t="shared" si="8"/>
        <v>324.93</v>
      </c>
      <c r="M295">
        <f>data!AQ295</f>
        <v>1.5556481229283536E-9</v>
      </c>
      <c r="O295">
        <v>1.4176350613230872E-9</v>
      </c>
      <c r="P295">
        <f t="shared" si="9"/>
        <v>9.7354435828116443</v>
      </c>
    </row>
    <row r="296" spans="1:16" x14ac:dyDescent="0.2">
      <c r="A296">
        <v>325.39999999999998</v>
      </c>
      <c r="B296">
        <v>3445.2</v>
      </c>
      <c r="C296">
        <v>12309.6</v>
      </c>
      <c r="D296">
        <v>3815.8</v>
      </c>
      <c r="E296">
        <v>15490</v>
      </c>
      <c r="F296">
        <v>13888.1</v>
      </c>
      <c r="H296">
        <v>13417.9</v>
      </c>
      <c r="I296">
        <v>21602.7</v>
      </c>
      <c r="J296">
        <v>13435.4</v>
      </c>
      <c r="L296">
        <f t="shared" si="8"/>
        <v>325.39999999999998</v>
      </c>
      <c r="M296">
        <f>data!AQ296</f>
        <v>1.5264629789674635E-9</v>
      </c>
      <c r="O296">
        <v>1.3956570685708059E-9</v>
      </c>
      <c r="P296">
        <f t="shared" si="9"/>
        <v>9.3723532336354438</v>
      </c>
    </row>
    <row r="297" spans="1:16" x14ac:dyDescent="0.2">
      <c r="A297">
        <v>325.87</v>
      </c>
      <c r="B297">
        <v>3419.8</v>
      </c>
      <c r="C297">
        <v>12200.3</v>
      </c>
      <c r="D297">
        <v>3822</v>
      </c>
      <c r="E297">
        <v>15546.7</v>
      </c>
      <c r="F297">
        <v>13931.3</v>
      </c>
      <c r="H297">
        <v>13284.4</v>
      </c>
      <c r="I297">
        <v>21501.5</v>
      </c>
      <c r="J297">
        <v>13335.2</v>
      </c>
      <c r="L297">
        <f t="shared" si="8"/>
        <v>325.87</v>
      </c>
      <c r="M297">
        <f>data!AQ297</f>
        <v>1.5193528480230336E-9</v>
      </c>
      <c r="O297">
        <v>1.3804120792486761E-9</v>
      </c>
      <c r="P297">
        <f t="shared" si="9"/>
        <v>10.065166109672081</v>
      </c>
    </row>
    <row r="298" spans="1:16" x14ac:dyDescent="0.2">
      <c r="A298">
        <v>326.33999999999997</v>
      </c>
      <c r="B298">
        <v>3436.67</v>
      </c>
      <c r="C298">
        <v>12144.1</v>
      </c>
      <c r="D298">
        <v>3846.67</v>
      </c>
      <c r="E298">
        <v>15663.5</v>
      </c>
      <c r="F298">
        <v>13951.4</v>
      </c>
      <c r="H298">
        <v>13286.5</v>
      </c>
      <c r="I298">
        <v>21614.3</v>
      </c>
      <c r="J298">
        <v>13336.4</v>
      </c>
      <c r="L298">
        <f t="shared" si="8"/>
        <v>326.33999999999997</v>
      </c>
      <c r="M298">
        <f>data!AQ298</f>
        <v>1.4910575121025156E-9</v>
      </c>
      <c r="O298">
        <v>1.3564073392520453E-9</v>
      </c>
      <c r="P298">
        <f t="shared" si="9"/>
        <v>9.9269717107782309</v>
      </c>
    </row>
    <row r="299" spans="1:16" x14ac:dyDescent="0.2">
      <c r="A299">
        <v>326.82</v>
      </c>
      <c r="B299">
        <v>3429.53</v>
      </c>
      <c r="C299">
        <v>12148.1</v>
      </c>
      <c r="D299">
        <v>3857.87</v>
      </c>
      <c r="E299">
        <v>15738.1</v>
      </c>
      <c r="F299">
        <v>13959.4</v>
      </c>
      <c r="H299">
        <v>13283.2</v>
      </c>
      <c r="I299">
        <v>21754.9</v>
      </c>
      <c r="J299">
        <v>13272.4</v>
      </c>
      <c r="L299">
        <f t="shared" si="8"/>
        <v>326.82</v>
      </c>
      <c r="M299">
        <f>data!AQ299</f>
        <v>1.4487454726466678E-9</v>
      </c>
      <c r="O299">
        <v>1.3175949739246893E-9</v>
      </c>
      <c r="P299">
        <f t="shared" si="9"/>
        <v>9.9537795238641191</v>
      </c>
    </row>
    <row r="300" spans="1:16" x14ac:dyDescent="0.2">
      <c r="A300">
        <v>327.29000000000002</v>
      </c>
      <c r="B300">
        <v>3490.73</v>
      </c>
      <c r="C300">
        <v>12600.8</v>
      </c>
      <c r="D300">
        <v>3922.4</v>
      </c>
      <c r="E300">
        <v>16263.2</v>
      </c>
      <c r="F300">
        <v>14440.3</v>
      </c>
      <c r="H300">
        <v>13811.7</v>
      </c>
      <c r="I300">
        <v>22548.1</v>
      </c>
      <c r="J300">
        <v>13823.3</v>
      </c>
      <c r="L300">
        <f t="shared" si="8"/>
        <v>327.29000000000002</v>
      </c>
      <c r="M300">
        <f>data!AQ300</f>
        <v>1.3987803705996458E-9</v>
      </c>
      <c r="O300">
        <v>1.2814572176988012E-9</v>
      </c>
      <c r="P300">
        <f t="shared" si="9"/>
        <v>9.1554482881238641</v>
      </c>
    </row>
    <row r="301" spans="1:16" x14ac:dyDescent="0.2">
      <c r="A301">
        <v>327.76</v>
      </c>
      <c r="B301">
        <v>3476.2</v>
      </c>
      <c r="C301">
        <v>12587.7</v>
      </c>
      <c r="D301">
        <v>3930.67</v>
      </c>
      <c r="E301">
        <v>16371.2</v>
      </c>
      <c r="F301">
        <v>14451.3</v>
      </c>
      <c r="H301">
        <v>13782.2</v>
      </c>
      <c r="I301">
        <v>22740.3</v>
      </c>
      <c r="J301">
        <v>13807</v>
      </c>
      <c r="L301">
        <f t="shared" si="8"/>
        <v>327.76</v>
      </c>
      <c r="M301">
        <f>data!AQ301</f>
        <v>1.3586581181040812E-9</v>
      </c>
      <c r="O301">
        <v>1.2305770893651732E-9</v>
      </c>
      <c r="P301">
        <f t="shared" si="9"/>
        <v>10.408208461363612</v>
      </c>
    </row>
    <row r="302" spans="1:16" x14ac:dyDescent="0.2">
      <c r="A302">
        <v>328.23</v>
      </c>
      <c r="B302">
        <v>3485.47</v>
      </c>
      <c r="C302">
        <v>12607.5</v>
      </c>
      <c r="D302">
        <v>3925.6</v>
      </c>
      <c r="E302">
        <v>16377.5</v>
      </c>
      <c r="F302">
        <v>14403.7</v>
      </c>
      <c r="H302">
        <v>13807.1</v>
      </c>
      <c r="I302">
        <v>22856</v>
      </c>
      <c r="J302">
        <v>13798.1</v>
      </c>
      <c r="L302">
        <f t="shared" si="8"/>
        <v>328.23</v>
      </c>
      <c r="M302">
        <f>data!AQ302</f>
        <v>1.334333483959846E-9</v>
      </c>
      <c r="O302">
        <v>1.2151271647074341E-9</v>
      </c>
      <c r="P302">
        <f t="shared" si="9"/>
        <v>9.8101929340961789</v>
      </c>
    </row>
    <row r="303" spans="1:16" x14ac:dyDescent="0.2">
      <c r="A303">
        <v>328.7</v>
      </c>
      <c r="B303">
        <v>3461.33</v>
      </c>
      <c r="C303">
        <v>12435.9</v>
      </c>
      <c r="D303">
        <v>3919.27</v>
      </c>
      <c r="E303">
        <v>16261.2</v>
      </c>
      <c r="F303">
        <v>14203.7</v>
      </c>
      <c r="H303">
        <v>13620.2</v>
      </c>
      <c r="I303">
        <v>22684</v>
      </c>
      <c r="J303">
        <v>13659.7</v>
      </c>
      <c r="L303">
        <f t="shared" si="8"/>
        <v>328.7</v>
      </c>
      <c r="M303">
        <f>data!AQ303</f>
        <v>1.3316636663149244E-9</v>
      </c>
      <c r="O303">
        <v>1.2094242120660419E-9</v>
      </c>
      <c r="P303">
        <f t="shared" si="9"/>
        <v>10.107243846231805</v>
      </c>
    </row>
    <row r="304" spans="1:16" x14ac:dyDescent="0.2">
      <c r="A304">
        <v>329.17</v>
      </c>
      <c r="B304">
        <v>3430.8</v>
      </c>
      <c r="C304">
        <v>12235</v>
      </c>
      <c r="D304">
        <v>3890</v>
      </c>
      <c r="E304">
        <v>16045.6</v>
      </c>
      <c r="F304">
        <v>14030.3</v>
      </c>
      <c r="H304">
        <v>13388</v>
      </c>
      <c r="I304">
        <v>22329.599999999999</v>
      </c>
      <c r="J304">
        <v>13357.3</v>
      </c>
      <c r="L304">
        <f t="shared" si="8"/>
        <v>329.17</v>
      </c>
      <c r="M304">
        <f>data!AQ304</f>
        <v>1.3378127841890866E-9</v>
      </c>
      <c r="O304">
        <v>1.2248461127284058E-9</v>
      </c>
      <c r="P304">
        <f t="shared" si="9"/>
        <v>9.2229277038763549</v>
      </c>
    </row>
    <row r="305" spans="1:16" x14ac:dyDescent="0.2">
      <c r="A305">
        <v>329.64</v>
      </c>
      <c r="B305">
        <v>3417.67</v>
      </c>
      <c r="C305">
        <v>12207.4</v>
      </c>
      <c r="D305">
        <v>3878.47</v>
      </c>
      <c r="E305">
        <v>15935.1</v>
      </c>
      <c r="F305">
        <v>13912.5</v>
      </c>
      <c r="H305">
        <v>13280.2</v>
      </c>
      <c r="I305">
        <v>22103.599999999999</v>
      </c>
      <c r="J305">
        <v>13301.9</v>
      </c>
      <c r="L305">
        <f t="shared" si="8"/>
        <v>329.64</v>
      </c>
      <c r="M305">
        <f>data!AQ305</f>
        <v>1.3531521104052111E-9</v>
      </c>
      <c r="O305">
        <v>1.2364976842194192E-9</v>
      </c>
      <c r="P305">
        <f t="shared" si="9"/>
        <v>9.4342615982684954</v>
      </c>
    </row>
    <row r="306" spans="1:16" x14ac:dyDescent="0.2">
      <c r="A306">
        <v>330.11</v>
      </c>
      <c r="B306">
        <v>3427.2</v>
      </c>
      <c r="C306">
        <v>12184.3</v>
      </c>
      <c r="D306">
        <v>3886.73</v>
      </c>
      <c r="E306">
        <v>15930.8</v>
      </c>
      <c r="F306">
        <v>13949.8</v>
      </c>
      <c r="H306">
        <v>13326</v>
      </c>
      <c r="I306">
        <v>21906.6</v>
      </c>
      <c r="J306">
        <v>13354.4</v>
      </c>
      <c r="L306">
        <f t="shared" si="8"/>
        <v>330.11</v>
      </c>
      <c r="M306">
        <f>data!AQ306</f>
        <v>1.3870626668526328E-9</v>
      </c>
      <c r="O306">
        <v>1.2655236533636554E-9</v>
      </c>
      <c r="P306">
        <f t="shared" si="9"/>
        <v>9.6038515887029803</v>
      </c>
    </row>
    <row r="307" spans="1:16" x14ac:dyDescent="0.2">
      <c r="A307">
        <v>330.58</v>
      </c>
      <c r="B307">
        <v>3414.73</v>
      </c>
      <c r="C307">
        <v>12000.1</v>
      </c>
      <c r="D307">
        <v>3845.6</v>
      </c>
      <c r="E307">
        <v>15729.2</v>
      </c>
      <c r="F307">
        <v>13739</v>
      </c>
      <c r="H307">
        <v>13063.9</v>
      </c>
      <c r="I307">
        <v>21479.5</v>
      </c>
      <c r="J307">
        <v>13107</v>
      </c>
      <c r="L307">
        <f t="shared" si="8"/>
        <v>330.58</v>
      </c>
      <c r="M307">
        <f>data!AQ307</f>
        <v>1.4108869195225249E-9</v>
      </c>
      <c r="O307">
        <v>1.2973366971972616E-9</v>
      </c>
      <c r="P307">
        <f t="shared" si="9"/>
        <v>8.7525638155904115</v>
      </c>
    </row>
    <row r="308" spans="1:16" x14ac:dyDescent="0.2">
      <c r="A308">
        <v>331.05</v>
      </c>
      <c r="B308">
        <v>3513.33</v>
      </c>
      <c r="C308">
        <v>12780.5</v>
      </c>
      <c r="D308">
        <v>3944.47</v>
      </c>
      <c r="E308">
        <v>16369</v>
      </c>
      <c r="F308">
        <v>14490.5</v>
      </c>
      <c r="H308">
        <v>14060.6</v>
      </c>
      <c r="I308">
        <v>22072</v>
      </c>
      <c r="J308">
        <v>14086.9</v>
      </c>
      <c r="L308">
        <f t="shared" si="8"/>
        <v>331.05</v>
      </c>
      <c r="M308">
        <f>data!AQ308</f>
        <v>1.4742320285226632E-9</v>
      </c>
      <c r="O308">
        <v>1.3422905767518245E-9</v>
      </c>
      <c r="P308">
        <f t="shared" si="9"/>
        <v>9.8295744644293439</v>
      </c>
    </row>
    <row r="309" spans="1:16" x14ac:dyDescent="0.2">
      <c r="A309">
        <v>331.53</v>
      </c>
      <c r="B309">
        <v>3482.2</v>
      </c>
      <c r="C309">
        <v>12624.1</v>
      </c>
      <c r="D309">
        <v>3907.93</v>
      </c>
      <c r="E309">
        <v>16137.9</v>
      </c>
      <c r="F309">
        <v>14230.8</v>
      </c>
      <c r="H309">
        <v>13792.9</v>
      </c>
      <c r="I309">
        <v>21513</v>
      </c>
      <c r="J309">
        <v>13804.5</v>
      </c>
      <c r="L309">
        <f t="shared" si="8"/>
        <v>331.53</v>
      </c>
      <c r="M309">
        <f>data!AQ309</f>
        <v>1.5211965104587724E-9</v>
      </c>
      <c r="O309">
        <v>1.3990039038874422E-9</v>
      </c>
      <c r="P309">
        <f t="shared" si="9"/>
        <v>8.734257726643289</v>
      </c>
    </row>
    <row r="310" spans="1:16" x14ac:dyDescent="0.2">
      <c r="A310">
        <v>332</v>
      </c>
      <c r="B310">
        <v>3581.87</v>
      </c>
      <c r="C310">
        <v>13310</v>
      </c>
      <c r="D310">
        <v>3997.67</v>
      </c>
      <c r="E310">
        <v>16787.2</v>
      </c>
      <c r="F310">
        <v>14978.9</v>
      </c>
      <c r="H310">
        <v>14639.3</v>
      </c>
      <c r="I310">
        <v>22046.9</v>
      </c>
      <c r="J310">
        <v>14670.5</v>
      </c>
      <c r="L310">
        <f t="shared" si="8"/>
        <v>332</v>
      </c>
      <c r="M310">
        <f>data!AQ310</f>
        <v>1.5842032686730425E-9</v>
      </c>
      <c r="O310">
        <v>1.4326896056744708E-9</v>
      </c>
      <c r="P310">
        <f t="shared" si="9"/>
        <v>10.575470248298705</v>
      </c>
    </row>
    <row r="311" spans="1:16" x14ac:dyDescent="0.2">
      <c r="A311">
        <v>332.47</v>
      </c>
      <c r="B311">
        <v>3396.33</v>
      </c>
      <c r="C311">
        <v>11967.3</v>
      </c>
      <c r="D311">
        <v>3846.47</v>
      </c>
      <c r="E311">
        <v>15663.9</v>
      </c>
      <c r="F311">
        <v>13759.6</v>
      </c>
      <c r="H311">
        <v>13051.5</v>
      </c>
      <c r="I311">
        <v>20662.900000000001</v>
      </c>
      <c r="J311">
        <v>13045.7</v>
      </c>
      <c r="L311">
        <f t="shared" si="8"/>
        <v>332.47</v>
      </c>
      <c r="M311">
        <f>data!AQ311</f>
        <v>1.5263546236134784E-9</v>
      </c>
      <c r="O311">
        <v>1.3977705182421776E-9</v>
      </c>
      <c r="P311">
        <f t="shared" si="9"/>
        <v>9.1992286067821052</v>
      </c>
    </row>
    <row r="312" spans="1:16" x14ac:dyDescent="0.2">
      <c r="A312">
        <v>332.94</v>
      </c>
      <c r="B312">
        <v>3589.8</v>
      </c>
      <c r="C312">
        <v>13425</v>
      </c>
      <c r="D312">
        <v>4049</v>
      </c>
      <c r="E312">
        <v>17325</v>
      </c>
      <c r="F312">
        <v>15264.1</v>
      </c>
      <c r="H312">
        <v>14824.1</v>
      </c>
      <c r="I312">
        <v>22755.200000000001</v>
      </c>
      <c r="J312">
        <v>14820.3</v>
      </c>
      <c r="L312">
        <f t="shared" si="8"/>
        <v>332.94</v>
      </c>
      <c r="M312">
        <f>data!AQ312</f>
        <v>1.4559614207767678E-9</v>
      </c>
      <c r="O312">
        <v>1.3243971355891534E-9</v>
      </c>
      <c r="P312">
        <f t="shared" si="9"/>
        <v>9.9338998592056331</v>
      </c>
    </row>
    <row r="313" spans="1:16" x14ac:dyDescent="0.2">
      <c r="A313">
        <v>333.41</v>
      </c>
      <c r="B313">
        <v>3519.6</v>
      </c>
      <c r="C313">
        <v>12804.1</v>
      </c>
      <c r="D313">
        <v>3996.53</v>
      </c>
      <c r="E313">
        <v>16928.900000000001</v>
      </c>
      <c r="F313">
        <v>14779.4</v>
      </c>
      <c r="H313">
        <v>14008.3</v>
      </c>
      <c r="I313">
        <v>22439.8</v>
      </c>
      <c r="J313">
        <v>14029.1</v>
      </c>
      <c r="L313">
        <f t="shared" si="8"/>
        <v>333.41</v>
      </c>
      <c r="M313">
        <f>data!AQ313</f>
        <v>1.363994430991864E-9</v>
      </c>
      <c r="O313">
        <v>1.2510260735813002E-9</v>
      </c>
      <c r="P313">
        <f t="shared" si="9"/>
        <v>9.0300561911687751</v>
      </c>
    </row>
    <row r="314" spans="1:16" x14ac:dyDescent="0.2">
      <c r="A314">
        <v>333.88</v>
      </c>
      <c r="B314">
        <v>3492.13</v>
      </c>
      <c r="C314">
        <v>12693</v>
      </c>
      <c r="D314">
        <v>4008.13</v>
      </c>
      <c r="E314">
        <v>17075.7</v>
      </c>
      <c r="F314">
        <v>14779</v>
      </c>
      <c r="H314">
        <v>13923.5</v>
      </c>
      <c r="I314">
        <v>22619.9</v>
      </c>
      <c r="J314">
        <v>13956.8</v>
      </c>
      <c r="L314">
        <f t="shared" si="8"/>
        <v>333.88</v>
      </c>
      <c r="M314">
        <f>data!AQ314</f>
        <v>1.3167618737237799E-9</v>
      </c>
      <c r="O314">
        <v>1.2092381103017E-9</v>
      </c>
      <c r="P314">
        <f t="shared" si="9"/>
        <v>8.8918602966667351</v>
      </c>
    </row>
    <row r="315" spans="1:16" x14ac:dyDescent="0.2">
      <c r="A315">
        <v>334.35</v>
      </c>
      <c r="B315">
        <v>3542.6</v>
      </c>
      <c r="C315">
        <v>13085.5</v>
      </c>
      <c r="D315">
        <v>4075.33</v>
      </c>
      <c r="E315">
        <v>17538</v>
      </c>
      <c r="F315">
        <v>15103.2</v>
      </c>
      <c r="H315">
        <v>14406.1</v>
      </c>
      <c r="I315">
        <v>23401.200000000001</v>
      </c>
      <c r="J315">
        <v>14416.5</v>
      </c>
      <c r="L315">
        <f t="shared" si="8"/>
        <v>334.35</v>
      </c>
      <c r="M315">
        <f>data!AQ315</f>
        <v>1.2621748915596009E-9</v>
      </c>
      <c r="O315">
        <v>1.1558796181854308E-9</v>
      </c>
      <c r="P315">
        <f t="shared" si="9"/>
        <v>9.1960504971130899</v>
      </c>
    </row>
    <row r="316" spans="1:16" x14ac:dyDescent="0.2">
      <c r="A316">
        <v>334.82</v>
      </c>
      <c r="B316">
        <v>3463.67</v>
      </c>
      <c r="C316">
        <v>12470.5</v>
      </c>
      <c r="D316">
        <v>4016.87</v>
      </c>
      <c r="E316">
        <v>16997.599999999999</v>
      </c>
      <c r="F316">
        <v>14431.2</v>
      </c>
      <c r="H316">
        <v>13621.9</v>
      </c>
      <c r="I316">
        <v>22973.200000000001</v>
      </c>
      <c r="J316">
        <v>13692.4</v>
      </c>
      <c r="L316">
        <f t="shared" si="8"/>
        <v>334.82</v>
      </c>
      <c r="M316">
        <f>data!AQ316</f>
        <v>1.2149486815227611E-9</v>
      </c>
      <c r="O316">
        <v>1.1099877525759131E-9</v>
      </c>
      <c r="P316">
        <f t="shared" si="9"/>
        <v>9.4560438800579973</v>
      </c>
    </row>
    <row r="317" spans="1:16" x14ac:dyDescent="0.2">
      <c r="A317">
        <v>335.29</v>
      </c>
      <c r="B317">
        <v>3485.33</v>
      </c>
      <c r="C317">
        <v>12618.7</v>
      </c>
      <c r="D317">
        <v>4068.4</v>
      </c>
      <c r="E317">
        <v>17301.599999999999</v>
      </c>
      <c r="F317">
        <v>14637</v>
      </c>
      <c r="H317">
        <v>13847.8</v>
      </c>
      <c r="I317">
        <v>23476.1</v>
      </c>
      <c r="J317">
        <v>13901.1</v>
      </c>
      <c r="L317">
        <f t="shared" si="8"/>
        <v>335.29</v>
      </c>
      <c r="M317">
        <f>data!AQ317</f>
        <v>1.1708985739344434E-9</v>
      </c>
      <c r="O317">
        <v>1.0654654802137319E-9</v>
      </c>
      <c r="P317">
        <f t="shared" si="9"/>
        <v>9.895495976046238</v>
      </c>
    </row>
    <row r="318" spans="1:16" x14ac:dyDescent="0.2">
      <c r="A318">
        <v>335.76</v>
      </c>
      <c r="B318">
        <v>3701.47</v>
      </c>
      <c r="C318">
        <v>14408.4</v>
      </c>
      <c r="D318">
        <v>4278.7299999999996</v>
      </c>
      <c r="E318">
        <v>19148.400000000001</v>
      </c>
      <c r="F318">
        <v>16327.4</v>
      </c>
      <c r="H318">
        <v>16005.1</v>
      </c>
      <c r="I318">
        <v>25882.799999999999</v>
      </c>
      <c r="J318">
        <v>15991.5</v>
      </c>
      <c r="L318">
        <f t="shared" si="8"/>
        <v>335.76</v>
      </c>
      <c r="M318">
        <f>data!AQ318</f>
        <v>1.1285308444797592E-9</v>
      </c>
      <c r="O318">
        <v>1.0351177550177629E-9</v>
      </c>
      <c r="P318">
        <f t="shared" si="9"/>
        <v>9.0243925398027063</v>
      </c>
    </row>
    <row r="319" spans="1:16" x14ac:dyDescent="0.2">
      <c r="A319">
        <v>336.23</v>
      </c>
      <c r="B319">
        <v>3392.73</v>
      </c>
      <c r="C319">
        <v>11838.8</v>
      </c>
      <c r="D319">
        <v>3975.4</v>
      </c>
      <c r="E319">
        <v>16771.7</v>
      </c>
      <c r="F319">
        <v>13783.8</v>
      </c>
      <c r="H319">
        <v>12880.8</v>
      </c>
      <c r="I319">
        <v>23131.599999999999</v>
      </c>
      <c r="J319">
        <v>12895.8</v>
      </c>
      <c r="L319">
        <f t="shared" si="8"/>
        <v>336.23</v>
      </c>
      <c r="M319">
        <f>data!AQ319</f>
        <v>1.0827294264675686E-9</v>
      </c>
      <c r="O319">
        <v>9.8535019572167978E-10</v>
      </c>
      <c r="P319">
        <f t="shared" si="9"/>
        <v>9.8827027354033614</v>
      </c>
    </row>
    <row r="320" spans="1:16" x14ac:dyDescent="0.2">
      <c r="A320">
        <v>336.7</v>
      </c>
      <c r="B320">
        <v>3455.47</v>
      </c>
      <c r="C320">
        <v>12354.3</v>
      </c>
      <c r="D320">
        <v>4047</v>
      </c>
      <c r="E320">
        <v>17262.599999999999</v>
      </c>
      <c r="F320">
        <v>14229.8</v>
      </c>
      <c r="H320">
        <v>13457.7</v>
      </c>
      <c r="I320">
        <v>23608.400000000001</v>
      </c>
      <c r="J320">
        <v>13481.9</v>
      </c>
      <c r="L320">
        <f t="shared" si="8"/>
        <v>336.7</v>
      </c>
      <c r="M320">
        <f>data!AQ320</f>
        <v>1.0894471836209209E-9</v>
      </c>
      <c r="O320">
        <v>9.953406387249699E-10</v>
      </c>
      <c r="P320">
        <f t="shared" si="9"/>
        <v>9.4547073870611165</v>
      </c>
    </row>
    <row r="321" spans="1:16" x14ac:dyDescent="0.2">
      <c r="A321">
        <v>337.18</v>
      </c>
      <c r="B321">
        <v>3432.87</v>
      </c>
      <c r="C321">
        <v>12190.9</v>
      </c>
      <c r="D321">
        <v>4007.33</v>
      </c>
      <c r="E321">
        <v>16982</v>
      </c>
      <c r="F321">
        <v>14162.6</v>
      </c>
      <c r="H321">
        <v>13262.9</v>
      </c>
      <c r="I321">
        <v>22904</v>
      </c>
      <c r="J321">
        <v>13302.1</v>
      </c>
      <c r="L321">
        <f t="shared" si="8"/>
        <v>337.18</v>
      </c>
      <c r="M321">
        <f>data!AQ321</f>
        <v>1.144980631118464E-9</v>
      </c>
      <c r="O321">
        <v>1.0519709847595301E-9</v>
      </c>
      <c r="P321">
        <f t="shared" si="9"/>
        <v>8.8414649934660492</v>
      </c>
    </row>
    <row r="322" spans="1:16" x14ac:dyDescent="0.2">
      <c r="A322">
        <v>337.65</v>
      </c>
      <c r="B322">
        <v>3477.33</v>
      </c>
      <c r="C322">
        <v>12482.1</v>
      </c>
      <c r="D322">
        <v>4034.13</v>
      </c>
      <c r="E322">
        <v>17256.3</v>
      </c>
      <c r="F322">
        <v>14463.9</v>
      </c>
      <c r="H322">
        <v>13690.8</v>
      </c>
      <c r="I322">
        <v>22931.1</v>
      </c>
      <c r="J322">
        <v>13726.5</v>
      </c>
      <c r="L322">
        <f t="shared" si="8"/>
        <v>337.65</v>
      </c>
      <c r="M322">
        <f>data!AQ322</f>
        <v>1.190017104820745E-9</v>
      </c>
      <c r="O322">
        <v>1.0891283081574796E-9</v>
      </c>
      <c r="P322">
        <f t="shared" si="9"/>
        <v>9.2632608947556268</v>
      </c>
    </row>
    <row r="323" spans="1:16" x14ac:dyDescent="0.2">
      <c r="A323">
        <v>338.12</v>
      </c>
      <c r="B323">
        <v>3428.87</v>
      </c>
      <c r="C323">
        <v>12192.9</v>
      </c>
      <c r="D323">
        <v>4005.2</v>
      </c>
      <c r="E323">
        <v>16922.7</v>
      </c>
      <c r="F323">
        <v>14120.1</v>
      </c>
      <c r="H323">
        <v>13294.9</v>
      </c>
      <c r="I323">
        <v>22475.5</v>
      </c>
      <c r="J323">
        <v>13308.1</v>
      </c>
      <c r="L323">
        <f t="shared" si="8"/>
        <v>338.12</v>
      </c>
      <c r="M323">
        <f>data!AQ323</f>
        <v>1.1891712754585924E-9</v>
      </c>
      <c r="O323">
        <v>1.0962349342646089E-9</v>
      </c>
      <c r="P323">
        <f t="shared" si="9"/>
        <v>8.4777759118147653</v>
      </c>
    </row>
    <row r="324" spans="1:16" x14ac:dyDescent="0.2">
      <c r="A324">
        <v>338.59</v>
      </c>
      <c r="B324">
        <v>3428.53</v>
      </c>
      <c r="C324">
        <v>12197.4</v>
      </c>
      <c r="D324">
        <v>3996.27</v>
      </c>
      <c r="E324">
        <v>16925.400000000001</v>
      </c>
      <c r="F324">
        <v>14061.7</v>
      </c>
      <c r="H324">
        <v>13300.3</v>
      </c>
      <c r="I324">
        <v>22450.5</v>
      </c>
      <c r="J324">
        <v>13334.2</v>
      </c>
      <c r="L324">
        <f t="shared" si="8"/>
        <v>338.59</v>
      </c>
      <c r="M324">
        <f>data!AQ324</f>
        <v>1.1902402475376749E-9</v>
      </c>
      <c r="O324">
        <v>1.0948150784169167E-9</v>
      </c>
      <c r="P324">
        <f t="shared" si="9"/>
        <v>8.7160992757554396</v>
      </c>
    </row>
    <row r="325" spans="1:16" x14ac:dyDescent="0.2">
      <c r="A325">
        <v>339.06</v>
      </c>
      <c r="B325">
        <v>3581.13</v>
      </c>
      <c r="C325">
        <v>13283</v>
      </c>
      <c r="D325">
        <v>4143.33</v>
      </c>
      <c r="E325">
        <v>18005.8</v>
      </c>
      <c r="F325">
        <v>15050.1</v>
      </c>
      <c r="H325">
        <v>14663.9</v>
      </c>
      <c r="I325">
        <v>23641.9</v>
      </c>
      <c r="J325">
        <v>14628</v>
      </c>
      <c r="L325">
        <f t="shared" si="8"/>
        <v>339.06</v>
      </c>
      <c r="M325">
        <f>data!AQ325</f>
        <v>1.2031996803771716E-9</v>
      </c>
      <c r="O325">
        <v>1.1054905656853802E-9</v>
      </c>
      <c r="P325">
        <f t="shared" si="9"/>
        <v>8.8385299454106043</v>
      </c>
    </row>
    <row r="326" spans="1:16" x14ac:dyDescent="0.2">
      <c r="A326">
        <v>339.53</v>
      </c>
      <c r="B326">
        <v>3517.67</v>
      </c>
      <c r="C326">
        <v>12838.9</v>
      </c>
      <c r="D326">
        <v>4075.4</v>
      </c>
      <c r="E326">
        <v>17497.400000000001</v>
      </c>
      <c r="F326">
        <v>14613.2</v>
      </c>
      <c r="H326">
        <v>14079.9</v>
      </c>
      <c r="I326">
        <v>23063.200000000001</v>
      </c>
      <c r="J326">
        <v>14104.1</v>
      </c>
      <c r="L326">
        <f t="shared" si="8"/>
        <v>339.53</v>
      </c>
      <c r="M326">
        <f>data!AQ326</f>
        <v>1.1999768573234852E-9</v>
      </c>
      <c r="O326">
        <v>1.1097476295151493E-9</v>
      </c>
      <c r="P326">
        <f t="shared" si="9"/>
        <v>8.1306078434929532</v>
      </c>
    </row>
    <row r="327" spans="1:16" x14ac:dyDescent="0.2">
      <c r="A327">
        <v>340</v>
      </c>
      <c r="B327">
        <v>3398.67</v>
      </c>
      <c r="C327">
        <v>11848.4</v>
      </c>
      <c r="D327">
        <v>3956.47</v>
      </c>
      <c r="E327">
        <v>16587.7</v>
      </c>
      <c r="F327">
        <v>13616.3</v>
      </c>
      <c r="H327">
        <v>12895.1</v>
      </c>
      <c r="I327">
        <v>21791.1</v>
      </c>
      <c r="J327">
        <v>12929.6</v>
      </c>
      <c r="L327">
        <f t="shared" si="8"/>
        <v>340</v>
      </c>
      <c r="M327">
        <f>data!AQ327</f>
        <v>1.2076849221680184E-9</v>
      </c>
      <c r="O327">
        <v>1.1061872021654437E-9</v>
      </c>
      <c r="P327">
        <f t="shared" si="9"/>
        <v>9.1754559991188973</v>
      </c>
    </row>
    <row r="328" spans="1:16" x14ac:dyDescent="0.2">
      <c r="A328">
        <v>340.47</v>
      </c>
      <c r="B328">
        <v>3409.13</v>
      </c>
      <c r="C328">
        <v>11956.2</v>
      </c>
      <c r="D328">
        <v>3977.07</v>
      </c>
      <c r="E328">
        <v>16703.099999999999</v>
      </c>
      <c r="F328">
        <v>13654.1</v>
      </c>
      <c r="H328">
        <v>13044.2</v>
      </c>
      <c r="I328">
        <v>21899.1</v>
      </c>
      <c r="J328">
        <v>13026.3</v>
      </c>
      <c r="L328">
        <f t="shared" ref="L328:L391" si="10">A328</f>
        <v>340.47</v>
      </c>
      <c r="M328">
        <f>data!AQ328</f>
        <v>1.1755989897993965E-9</v>
      </c>
      <c r="O328">
        <v>1.1267942016266288E-9</v>
      </c>
      <c r="P328">
        <f t="shared" ref="P328:P391" si="11">(M328-O328)/O328%</f>
        <v>4.3312956440771133</v>
      </c>
    </row>
    <row r="329" spans="1:16" x14ac:dyDescent="0.2">
      <c r="A329">
        <v>340.94</v>
      </c>
      <c r="B329">
        <v>3412.33</v>
      </c>
      <c r="C329">
        <v>11967.4</v>
      </c>
      <c r="D329">
        <v>3979.93</v>
      </c>
      <c r="E329">
        <v>16784.2</v>
      </c>
      <c r="F329">
        <v>13683.9</v>
      </c>
      <c r="H329">
        <v>13037.8</v>
      </c>
      <c r="I329">
        <v>21959.3</v>
      </c>
      <c r="J329">
        <v>13064.2</v>
      </c>
      <c r="L329">
        <f t="shared" si="10"/>
        <v>340.94</v>
      </c>
      <c r="M329">
        <f>data!AQ329</f>
        <v>1.1695747189541729E-9</v>
      </c>
      <c r="O329">
        <v>1.087953630870658E-9</v>
      </c>
      <c r="P329">
        <f t="shared" si="11"/>
        <v>7.5022579793401496</v>
      </c>
    </row>
    <row r="330" spans="1:16" x14ac:dyDescent="0.2">
      <c r="A330">
        <v>341.41</v>
      </c>
      <c r="B330">
        <v>3490.13</v>
      </c>
      <c r="C330">
        <v>12604.7</v>
      </c>
      <c r="D330">
        <v>4047.2</v>
      </c>
      <c r="E330">
        <v>17359.599999999999</v>
      </c>
      <c r="F330">
        <v>14251.1</v>
      </c>
      <c r="H330">
        <v>13736.3</v>
      </c>
      <c r="I330">
        <v>22668.799999999999</v>
      </c>
      <c r="J330">
        <v>13775.7</v>
      </c>
      <c r="L330">
        <f t="shared" si="10"/>
        <v>341.41</v>
      </c>
      <c r="M330">
        <f>data!AQ330</f>
        <v>1.1812859979753982E-9</v>
      </c>
      <c r="O330">
        <v>1.080240516022402E-9</v>
      </c>
      <c r="P330">
        <f t="shared" si="11"/>
        <v>9.3539800122531975</v>
      </c>
    </row>
    <row r="331" spans="1:16" x14ac:dyDescent="0.2">
      <c r="A331">
        <v>341.88</v>
      </c>
      <c r="B331">
        <v>3544.87</v>
      </c>
      <c r="C331">
        <v>13002.2</v>
      </c>
      <c r="D331">
        <v>4111.6000000000004</v>
      </c>
      <c r="E331">
        <v>17836.900000000001</v>
      </c>
      <c r="F331">
        <v>14706.7</v>
      </c>
      <c r="H331">
        <v>14288.6</v>
      </c>
      <c r="I331">
        <v>23202.6</v>
      </c>
      <c r="J331">
        <v>14302.2</v>
      </c>
      <c r="L331">
        <f t="shared" si="10"/>
        <v>341.88</v>
      </c>
      <c r="M331">
        <f>data!AQ331</f>
        <v>1.1864335712790601E-9</v>
      </c>
      <c r="O331">
        <v>1.0924876706389108E-9</v>
      </c>
      <c r="P331">
        <f t="shared" si="11"/>
        <v>8.5992641532702763</v>
      </c>
    </row>
    <row r="332" spans="1:16" x14ac:dyDescent="0.2">
      <c r="A332">
        <v>342.35</v>
      </c>
      <c r="B332">
        <v>3427.13</v>
      </c>
      <c r="C332">
        <v>12150.4</v>
      </c>
      <c r="D332">
        <v>4015.67</v>
      </c>
      <c r="E332">
        <v>17059.5</v>
      </c>
      <c r="F332">
        <v>13851.5</v>
      </c>
      <c r="H332">
        <v>13299.4</v>
      </c>
      <c r="I332">
        <v>22209.4</v>
      </c>
      <c r="J332">
        <v>13299.8</v>
      </c>
      <c r="L332">
        <f t="shared" si="10"/>
        <v>342.35</v>
      </c>
      <c r="M332">
        <f>data!AQ332</f>
        <v>1.1709764083638499E-9</v>
      </c>
      <c r="O332">
        <v>1.0754412506427902E-9</v>
      </c>
      <c r="P332">
        <f t="shared" si="11"/>
        <v>8.8833451073183642</v>
      </c>
    </row>
    <row r="333" spans="1:16" x14ac:dyDescent="0.2">
      <c r="A333">
        <v>342.82</v>
      </c>
      <c r="B333">
        <v>3465.13</v>
      </c>
      <c r="C333">
        <v>12515.1</v>
      </c>
      <c r="D333">
        <v>4055.6</v>
      </c>
      <c r="E333">
        <v>17453.900000000001</v>
      </c>
      <c r="F333">
        <v>14178.7</v>
      </c>
      <c r="H333">
        <v>13675.4</v>
      </c>
      <c r="I333">
        <v>22534.3</v>
      </c>
      <c r="J333">
        <v>13701.1</v>
      </c>
      <c r="L333">
        <f t="shared" si="10"/>
        <v>342.82</v>
      </c>
      <c r="M333">
        <f>data!AQ333</f>
        <v>1.1605257155788829E-9</v>
      </c>
      <c r="O333">
        <v>1.0803408613013043E-9</v>
      </c>
      <c r="P333">
        <f t="shared" si="11"/>
        <v>7.4221810124809489</v>
      </c>
    </row>
    <row r="334" spans="1:16" x14ac:dyDescent="0.2">
      <c r="A334">
        <v>343.29</v>
      </c>
      <c r="B334">
        <v>3497.2</v>
      </c>
      <c r="C334">
        <v>12755.2</v>
      </c>
      <c r="D334">
        <v>4092.73</v>
      </c>
      <c r="E334">
        <v>17728.099999999999</v>
      </c>
      <c r="F334">
        <v>14403.5</v>
      </c>
      <c r="H334">
        <v>14012.5</v>
      </c>
      <c r="I334">
        <v>22830.7</v>
      </c>
      <c r="J334">
        <v>14002.2</v>
      </c>
      <c r="L334">
        <f t="shared" si="10"/>
        <v>343.29</v>
      </c>
      <c r="M334">
        <f>data!AQ334</f>
        <v>1.1566727722678298E-9</v>
      </c>
      <c r="O334">
        <v>1.0696918573970159E-9</v>
      </c>
      <c r="P334">
        <f t="shared" si="11"/>
        <v>8.1313991753169876</v>
      </c>
    </row>
    <row r="335" spans="1:16" x14ac:dyDescent="0.2">
      <c r="A335">
        <v>343.76</v>
      </c>
      <c r="B335">
        <v>3477.27</v>
      </c>
      <c r="C335">
        <v>12495.6</v>
      </c>
      <c r="D335">
        <v>4068.47</v>
      </c>
      <c r="E335">
        <v>17471.3</v>
      </c>
      <c r="F335">
        <v>14177.8</v>
      </c>
      <c r="H335">
        <v>13681.7</v>
      </c>
      <c r="I335">
        <v>22501.599999999999</v>
      </c>
      <c r="J335">
        <v>13703.6</v>
      </c>
      <c r="L335">
        <f t="shared" si="10"/>
        <v>343.76</v>
      </c>
      <c r="M335">
        <f>data!AQ335</f>
        <v>1.1813525177360521E-9</v>
      </c>
      <c r="O335">
        <v>1.0650485393194703E-9</v>
      </c>
      <c r="P335">
        <f t="shared" si="11"/>
        <v>10.920063651830933</v>
      </c>
    </row>
    <row r="336" spans="1:16" x14ac:dyDescent="0.2">
      <c r="A336">
        <v>344.23</v>
      </c>
      <c r="B336">
        <v>3421.4</v>
      </c>
      <c r="C336">
        <v>12172.5</v>
      </c>
      <c r="D336">
        <v>4032.73</v>
      </c>
      <c r="E336">
        <v>17172</v>
      </c>
      <c r="F336">
        <v>13768.8</v>
      </c>
      <c r="H336">
        <v>13235.8</v>
      </c>
      <c r="I336">
        <v>22037</v>
      </c>
      <c r="J336">
        <v>13313.3</v>
      </c>
      <c r="L336">
        <f t="shared" si="10"/>
        <v>344.23</v>
      </c>
      <c r="M336">
        <f>data!AQ336</f>
        <v>1.1567869580770524E-9</v>
      </c>
      <c r="O336">
        <v>1.0707402403007693E-9</v>
      </c>
      <c r="P336">
        <f t="shared" si="11"/>
        <v>8.036189781390183</v>
      </c>
    </row>
    <row r="337" spans="1:16" x14ac:dyDescent="0.2">
      <c r="A337">
        <v>344.7</v>
      </c>
      <c r="B337">
        <v>3458.4</v>
      </c>
      <c r="C337">
        <v>12317.4</v>
      </c>
      <c r="D337">
        <v>4045.4</v>
      </c>
      <c r="E337">
        <v>17338.5</v>
      </c>
      <c r="F337">
        <v>13884.8</v>
      </c>
      <c r="H337">
        <v>13503.5</v>
      </c>
      <c r="I337">
        <v>22289.599999999999</v>
      </c>
      <c r="J337">
        <v>13458.2</v>
      </c>
      <c r="L337">
        <f t="shared" si="10"/>
        <v>344.7</v>
      </c>
      <c r="M337">
        <f>data!AQ337</f>
        <v>1.153186406268879E-9</v>
      </c>
      <c r="O337">
        <v>1.0826237711767345E-9</v>
      </c>
      <c r="P337">
        <f t="shared" si="11"/>
        <v>6.5177430027652123</v>
      </c>
    </row>
    <row r="338" spans="1:16" x14ac:dyDescent="0.2">
      <c r="A338">
        <v>345.17</v>
      </c>
      <c r="B338">
        <v>3408.27</v>
      </c>
      <c r="C338">
        <v>11952.3</v>
      </c>
      <c r="D338">
        <v>4013.6</v>
      </c>
      <c r="E338">
        <v>16966.7</v>
      </c>
      <c r="F338">
        <v>13445.7</v>
      </c>
      <c r="H338">
        <v>13017.3</v>
      </c>
      <c r="I338">
        <v>21762.1</v>
      </c>
      <c r="J338">
        <v>13024</v>
      </c>
      <c r="L338">
        <f t="shared" si="10"/>
        <v>345.17</v>
      </c>
      <c r="M338">
        <f>data!AQ338</f>
        <v>1.1445943013936707E-9</v>
      </c>
      <c r="O338">
        <v>1.0626314682372841E-9</v>
      </c>
      <c r="P338">
        <f t="shared" si="11"/>
        <v>7.7131946122721446</v>
      </c>
    </row>
    <row r="339" spans="1:16" x14ac:dyDescent="0.2">
      <c r="A339">
        <v>345.64</v>
      </c>
      <c r="B339">
        <v>3454.07</v>
      </c>
      <c r="C339">
        <v>12336.6</v>
      </c>
      <c r="D339">
        <v>4051.87</v>
      </c>
      <c r="E339">
        <v>17378.099999999999</v>
      </c>
      <c r="F339">
        <v>13876</v>
      </c>
      <c r="H339">
        <v>13519.5</v>
      </c>
      <c r="I339">
        <v>22212.799999999999</v>
      </c>
      <c r="J339">
        <v>13535.3</v>
      </c>
      <c r="L339">
        <f t="shared" si="10"/>
        <v>345.64</v>
      </c>
      <c r="M339">
        <f>data!AQ339</f>
        <v>1.1639305668782636E-9</v>
      </c>
      <c r="O339">
        <v>1.0847732206900416E-9</v>
      </c>
      <c r="P339">
        <f t="shared" si="11"/>
        <v>7.2971331406825071</v>
      </c>
    </row>
    <row r="340" spans="1:16" x14ac:dyDescent="0.2">
      <c r="A340">
        <v>346.11</v>
      </c>
      <c r="B340">
        <v>3495</v>
      </c>
      <c r="C340">
        <v>12692</v>
      </c>
      <c r="D340">
        <v>4103.53</v>
      </c>
      <c r="E340">
        <v>17656.2</v>
      </c>
      <c r="F340">
        <v>14131.8</v>
      </c>
      <c r="H340">
        <v>13879.1</v>
      </c>
      <c r="I340">
        <v>22496.7</v>
      </c>
      <c r="J340">
        <v>13829.4</v>
      </c>
      <c r="L340">
        <f t="shared" si="10"/>
        <v>346.11</v>
      </c>
      <c r="M340">
        <f>data!AQ340</f>
        <v>1.1708008969044612E-9</v>
      </c>
      <c r="O340">
        <v>1.0930828685673485E-9</v>
      </c>
      <c r="P340">
        <f t="shared" si="11"/>
        <v>7.1099850315076338</v>
      </c>
    </row>
    <row r="341" spans="1:16" x14ac:dyDescent="0.2">
      <c r="A341">
        <v>346.58</v>
      </c>
      <c r="B341">
        <v>3428.87</v>
      </c>
      <c r="C341">
        <v>12156.6</v>
      </c>
      <c r="D341">
        <v>4035</v>
      </c>
      <c r="E341">
        <v>17200.599999999999</v>
      </c>
      <c r="F341">
        <v>13574.6</v>
      </c>
      <c r="H341">
        <v>13249</v>
      </c>
      <c r="I341">
        <v>21930.400000000001</v>
      </c>
      <c r="J341">
        <v>13259.7</v>
      </c>
      <c r="L341">
        <f t="shared" si="10"/>
        <v>346.58</v>
      </c>
      <c r="M341">
        <f>data!AQ341</f>
        <v>1.1506065717690044E-9</v>
      </c>
      <c r="O341">
        <v>1.0923316225955907E-9</v>
      </c>
      <c r="P341">
        <f t="shared" si="11"/>
        <v>5.3349136807868991</v>
      </c>
    </row>
    <row r="342" spans="1:16" x14ac:dyDescent="0.2">
      <c r="A342">
        <v>347.05</v>
      </c>
      <c r="B342">
        <v>3422.67</v>
      </c>
      <c r="C342">
        <v>12048.7</v>
      </c>
      <c r="D342">
        <v>4037.47</v>
      </c>
      <c r="E342">
        <v>17106</v>
      </c>
      <c r="F342">
        <v>13440.4</v>
      </c>
      <c r="H342">
        <v>13146</v>
      </c>
      <c r="I342">
        <v>21781.7</v>
      </c>
      <c r="J342">
        <v>13129.8</v>
      </c>
      <c r="L342">
        <f t="shared" si="10"/>
        <v>347.05</v>
      </c>
      <c r="M342">
        <f>data!AQ342</f>
        <v>1.1512605140596265E-9</v>
      </c>
      <c r="O342">
        <v>1.0625169738645683E-9</v>
      </c>
      <c r="P342">
        <f t="shared" si="11"/>
        <v>8.3521997650806199</v>
      </c>
    </row>
    <row r="343" spans="1:16" x14ac:dyDescent="0.2">
      <c r="A343">
        <v>347.52</v>
      </c>
      <c r="B343">
        <v>3565.4</v>
      </c>
      <c r="C343">
        <v>13239.3</v>
      </c>
      <c r="D343">
        <v>4170.07</v>
      </c>
      <c r="E343">
        <v>18291.8</v>
      </c>
      <c r="F343">
        <v>14649.6</v>
      </c>
      <c r="H343">
        <v>14613.2</v>
      </c>
      <c r="I343">
        <v>23160.400000000001</v>
      </c>
      <c r="J343">
        <v>14583.5</v>
      </c>
      <c r="L343">
        <f t="shared" si="10"/>
        <v>347.52</v>
      </c>
      <c r="M343">
        <f>data!AQ343</f>
        <v>1.1720103570789805E-9</v>
      </c>
      <c r="O343">
        <v>1.0701085108057125E-9</v>
      </c>
      <c r="P343">
        <f t="shared" si="11"/>
        <v>9.5225713321860681</v>
      </c>
    </row>
    <row r="344" spans="1:16" x14ac:dyDescent="0.2">
      <c r="A344">
        <v>347.99</v>
      </c>
      <c r="B344">
        <v>3426.67</v>
      </c>
      <c r="C344">
        <v>12092.4</v>
      </c>
      <c r="D344">
        <v>4032.27</v>
      </c>
      <c r="E344">
        <v>17241.3</v>
      </c>
      <c r="F344">
        <v>13484.6</v>
      </c>
      <c r="H344">
        <v>13150.5</v>
      </c>
      <c r="I344">
        <v>21785</v>
      </c>
      <c r="J344">
        <v>13180.5</v>
      </c>
      <c r="L344">
        <f t="shared" si="10"/>
        <v>347.99</v>
      </c>
      <c r="M344">
        <f>data!AQ344</f>
        <v>1.1486111090299645E-9</v>
      </c>
      <c r="O344">
        <v>1.0626531984951333E-9</v>
      </c>
      <c r="P344">
        <f t="shared" si="11"/>
        <v>8.0889899599003403</v>
      </c>
    </row>
    <row r="345" spans="1:16" x14ac:dyDescent="0.2">
      <c r="A345">
        <v>348.46</v>
      </c>
      <c r="B345">
        <v>3535.67</v>
      </c>
      <c r="C345">
        <v>12968</v>
      </c>
      <c r="D345">
        <v>4161.07</v>
      </c>
      <c r="E345">
        <v>18139</v>
      </c>
      <c r="F345">
        <v>14347.2</v>
      </c>
      <c r="H345">
        <v>14248</v>
      </c>
      <c r="I345">
        <v>22699.1</v>
      </c>
      <c r="J345">
        <v>14216.7</v>
      </c>
      <c r="L345">
        <f t="shared" si="10"/>
        <v>348.46</v>
      </c>
      <c r="M345">
        <f>data!AQ345</f>
        <v>1.1508304677485307E-9</v>
      </c>
      <c r="O345">
        <v>1.071515746976327E-9</v>
      </c>
      <c r="P345">
        <f t="shared" si="11"/>
        <v>7.4021050083509365</v>
      </c>
    </row>
    <row r="346" spans="1:16" x14ac:dyDescent="0.2">
      <c r="A346">
        <v>348.93</v>
      </c>
      <c r="B346">
        <v>3468.07</v>
      </c>
      <c r="C346">
        <v>12483.7</v>
      </c>
      <c r="D346">
        <v>4086.6</v>
      </c>
      <c r="E346">
        <v>17703.099999999999</v>
      </c>
      <c r="F346">
        <v>13874</v>
      </c>
      <c r="H346">
        <v>13613.7</v>
      </c>
      <c r="I346">
        <v>22144.7</v>
      </c>
      <c r="J346">
        <v>13675.9</v>
      </c>
      <c r="L346">
        <f t="shared" si="10"/>
        <v>348.93</v>
      </c>
      <c r="M346">
        <f>data!AQ346</f>
        <v>1.1522181702179492E-9</v>
      </c>
      <c r="O346">
        <v>1.0634304450072572E-9</v>
      </c>
      <c r="P346">
        <f t="shared" si="11"/>
        <v>8.3491802992424233</v>
      </c>
    </row>
    <row r="347" spans="1:16" x14ac:dyDescent="0.2">
      <c r="A347">
        <v>349.4</v>
      </c>
      <c r="B347">
        <v>3371.53</v>
      </c>
      <c r="C347">
        <v>11699.2</v>
      </c>
      <c r="D347">
        <v>4005.47</v>
      </c>
      <c r="E347">
        <v>17026.400000000001</v>
      </c>
      <c r="F347">
        <v>13098</v>
      </c>
      <c r="H347">
        <v>12693.7</v>
      </c>
      <c r="I347">
        <v>21186.799999999999</v>
      </c>
      <c r="J347">
        <v>12733.4</v>
      </c>
      <c r="L347">
        <f t="shared" si="10"/>
        <v>349.4</v>
      </c>
      <c r="M347">
        <f>data!AQ347</f>
        <v>1.135045296277299E-9</v>
      </c>
      <c r="O347">
        <v>1.0708840890635633E-9</v>
      </c>
      <c r="P347">
        <f t="shared" si="11"/>
        <v>5.9914240830528733</v>
      </c>
    </row>
    <row r="348" spans="1:16" x14ac:dyDescent="0.2">
      <c r="A348">
        <v>349.87</v>
      </c>
      <c r="B348">
        <v>3469.87</v>
      </c>
      <c r="C348">
        <v>12429.4</v>
      </c>
      <c r="D348">
        <v>4101.53</v>
      </c>
      <c r="E348">
        <v>17787.7</v>
      </c>
      <c r="F348">
        <v>13836</v>
      </c>
      <c r="H348">
        <v>13596.5</v>
      </c>
      <c r="I348">
        <v>22019.4</v>
      </c>
      <c r="J348">
        <v>13573.1</v>
      </c>
      <c r="L348">
        <f t="shared" si="10"/>
        <v>349.87</v>
      </c>
      <c r="M348">
        <f>data!AQ348</f>
        <v>1.1408673361075661E-9</v>
      </c>
      <c r="O348">
        <v>1.0640958505062658E-9</v>
      </c>
      <c r="P348">
        <f t="shared" si="11"/>
        <v>7.21471525001951</v>
      </c>
    </row>
    <row r="349" spans="1:16" x14ac:dyDescent="0.2">
      <c r="A349">
        <v>350.34</v>
      </c>
      <c r="B349">
        <v>3516.93</v>
      </c>
      <c r="C349">
        <v>12794.7</v>
      </c>
      <c r="D349">
        <v>4151.87</v>
      </c>
      <c r="E349">
        <v>18122</v>
      </c>
      <c r="F349">
        <v>14224.7</v>
      </c>
      <c r="H349">
        <v>14070.3</v>
      </c>
      <c r="I349">
        <v>22399.8</v>
      </c>
      <c r="J349">
        <v>14045.7</v>
      </c>
      <c r="L349">
        <f t="shared" si="10"/>
        <v>350.34</v>
      </c>
      <c r="M349">
        <f>data!AQ349</f>
        <v>1.1700116989314041E-9</v>
      </c>
      <c r="O349">
        <v>1.0571362363369933E-9</v>
      </c>
      <c r="P349">
        <f t="shared" si="11"/>
        <v>10.677475496018133</v>
      </c>
    </row>
    <row r="350" spans="1:16" x14ac:dyDescent="0.2">
      <c r="A350">
        <v>350.81</v>
      </c>
      <c r="B350">
        <v>3458.2</v>
      </c>
      <c r="C350">
        <v>12441.6</v>
      </c>
      <c r="D350">
        <v>4110.53</v>
      </c>
      <c r="E350">
        <v>17807.3</v>
      </c>
      <c r="F350">
        <v>13826.2</v>
      </c>
      <c r="H350">
        <v>13581</v>
      </c>
      <c r="I350">
        <v>21945.5</v>
      </c>
      <c r="J350">
        <v>13561.9</v>
      </c>
      <c r="L350">
        <f t="shared" si="10"/>
        <v>350.81</v>
      </c>
      <c r="M350">
        <f>data!AQ350</f>
        <v>1.1580013382942178E-9</v>
      </c>
      <c r="O350">
        <v>1.06924765980858E-9</v>
      </c>
      <c r="P350">
        <f t="shared" si="11"/>
        <v>8.3005726195862604</v>
      </c>
    </row>
    <row r="351" spans="1:16" x14ac:dyDescent="0.2">
      <c r="A351">
        <v>351.28</v>
      </c>
      <c r="B351">
        <v>3419.93</v>
      </c>
      <c r="C351">
        <v>11972.3</v>
      </c>
      <c r="D351">
        <v>4064.47</v>
      </c>
      <c r="E351">
        <v>17378.7</v>
      </c>
      <c r="F351">
        <v>13340.3</v>
      </c>
      <c r="H351">
        <v>13006.9</v>
      </c>
      <c r="I351">
        <v>21334.1</v>
      </c>
      <c r="J351">
        <v>13011.8</v>
      </c>
      <c r="L351">
        <f t="shared" si="10"/>
        <v>351.28</v>
      </c>
      <c r="M351">
        <f>data!AQ351</f>
        <v>1.1540511193389379E-9</v>
      </c>
      <c r="O351">
        <v>1.0561120164770745E-9</v>
      </c>
      <c r="P351">
        <f t="shared" si="11"/>
        <v>9.273552552556291</v>
      </c>
    </row>
    <row r="352" spans="1:16" x14ac:dyDescent="0.2">
      <c r="A352">
        <v>351.75</v>
      </c>
      <c r="B352">
        <v>3480.6</v>
      </c>
      <c r="C352">
        <v>12591.2</v>
      </c>
      <c r="D352">
        <v>4144</v>
      </c>
      <c r="E352">
        <v>18000.5</v>
      </c>
      <c r="F352">
        <v>13899.9</v>
      </c>
      <c r="H352">
        <v>13742.1</v>
      </c>
      <c r="I352">
        <v>22042.3</v>
      </c>
      <c r="J352">
        <v>13783.1</v>
      </c>
      <c r="L352">
        <f t="shared" si="10"/>
        <v>351.75</v>
      </c>
      <c r="M352">
        <f>data!AQ352</f>
        <v>1.1492359912096077E-9</v>
      </c>
      <c r="O352">
        <v>1.0558329338798949E-9</v>
      </c>
      <c r="P352">
        <f t="shared" si="11"/>
        <v>8.8463860458000987</v>
      </c>
    </row>
    <row r="353" spans="1:16" x14ac:dyDescent="0.2">
      <c r="A353">
        <v>352.22</v>
      </c>
      <c r="B353">
        <v>3590.47</v>
      </c>
      <c r="C353">
        <v>13380.8</v>
      </c>
      <c r="D353">
        <v>4238.87</v>
      </c>
      <c r="E353">
        <v>18871.8</v>
      </c>
      <c r="F353">
        <v>14716.3</v>
      </c>
      <c r="H353">
        <v>14771</v>
      </c>
      <c r="I353">
        <v>23010.799999999999</v>
      </c>
      <c r="J353">
        <v>14755.5</v>
      </c>
      <c r="L353">
        <f t="shared" si="10"/>
        <v>352.22</v>
      </c>
      <c r="M353">
        <f>data!AQ353</f>
        <v>1.146028649413501E-9</v>
      </c>
      <c r="O353">
        <v>1.0620541128375821E-9</v>
      </c>
      <c r="P353">
        <f t="shared" si="11"/>
        <v>7.9068039529131831</v>
      </c>
    </row>
    <row r="354" spans="1:16" x14ac:dyDescent="0.2">
      <c r="A354">
        <v>352.69</v>
      </c>
      <c r="B354">
        <v>3477.33</v>
      </c>
      <c r="C354">
        <v>12492.8</v>
      </c>
      <c r="D354">
        <v>4135.07</v>
      </c>
      <c r="E354">
        <v>18078.599999999999</v>
      </c>
      <c r="F354">
        <v>13810.7</v>
      </c>
      <c r="H354">
        <v>13659.9</v>
      </c>
      <c r="I354">
        <v>21905.5</v>
      </c>
      <c r="J354">
        <v>13678.8</v>
      </c>
      <c r="L354">
        <f t="shared" si="10"/>
        <v>352.69</v>
      </c>
      <c r="M354">
        <f>data!AQ354</f>
        <v>1.1275521647595435E-9</v>
      </c>
      <c r="O354">
        <v>1.062573697782434E-9</v>
      </c>
      <c r="P354">
        <f t="shared" si="11"/>
        <v>6.1151962553485042</v>
      </c>
    </row>
    <row r="355" spans="1:16" x14ac:dyDescent="0.2">
      <c r="A355">
        <v>353.16</v>
      </c>
      <c r="B355">
        <v>3443.4</v>
      </c>
      <c r="C355">
        <v>12289.3</v>
      </c>
      <c r="D355">
        <v>4118.47</v>
      </c>
      <c r="E355">
        <v>17809.099999999999</v>
      </c>
      <c r="F355">
        <v>13567.3</v>
      </c>
      <c r="H355">
        <v>13397.1</v>
      </c>
      <c r="I355">
        <v>21594.799999999999</v>
      </c>
      <c r="J355">
        <v>13428.5</v>
      </c>
      <c r="L355">
        <f t="shared" si="10"/>
        <v>353.16</v>
      </c>
      <c r="M355">
        <f>data!AQ355</f>
        <v>1.1474638607603003E-9</v>
      </c>
      <c r="O355">
        <v>1.0600683199492916E-9</v>
      </c>
      <c r="P355">
        <f t="shared" si="11"/>
        <v>8.2443309705915286</v>
      </c>
    </row>
    <row r="356" spans="1:16" x14ac:dyDescent="0.2">
      <c r="A356">
        <v>353.63</v>
      </c>
      <c r="B356">
        <v>3471</v>
      </c>
      <c r="C356">
        <v>12452.5</v>
      </c>
      <c r="D356">
        <v>4142.47</v>
      </c>
      <c r="E356">
        <v>18030.2</v>
      </c>
      <c r="F356">
        <v>13721.5</v>
      </c>
      <c r="H356">
        <v>13628.1</v>
      </c>
      <c r="I356">
        <v>21785</v>
      </c>
      <c r="J356">
        <v>13647.1</v>
      </c>
      <c r="L356">
        <f t="shared" si="10"/>
        <v>353.63</v>
      </c>
      <c r="M356">
        <f>data!AQ356</f>
        <v>1.1416459791739408E-9</v>
      </c>
      <c r="O356">
        <v>1.0621607470570469E-9</v>
      </c>
      <c r="P356">
        <f t="shared" si="11"/>
        <v>7.4833524339065853</v>
      </c>
    </row>
    <row r="357" spans="1:16" x14ac:dyDescent="0.2">
      <c r="A357">
        <v>354.1</v>
      </c>
      <c r="B357">
        <v>3494.47</v>
      </c>
      <c r="C357">
        <v>12767.5</v>
      </c>
      <c r="D357">
        <v>4178.2700000000004</v>
      </c>
      <c r="E357">
        <v>18389.7</v>
      </c>
      <c r="F357">
        <v>14037.6</v>
      </c>
      <c r="H357">
        <v>13890.2</v>
      </c>
      <c r="I357">
        <v>22017.9</v>
      </c>
      <c r="J357">
        <v>13929.7</v>
      </c>
      <c r="L357">
        <f t="shared" si="10"/>
        <v>354.1</v>
      </c>
      <c r="M357">
        <f>data!AQ357</f>
        <v>1.142306721761678E-9</v>
      </c>
      <c r="O357">
        <v>1.0634198408573662E-9</v>
      </c>
      <c r="P357">
        <f t="shared" si="11"/>
        <v>7.4182254151578002</v>
      </c>
    </row>
    <row r="358" spans="1:16" x14ac:dyDescent="0.2">
      <c r="A358">
        <v>354.57</v>
      </c>
      <c r="B358">
        <v>3476.67</v>
      </c>
      <c r="C358">
        <v>12542.4</v>
      </c>
      <c r="D358">
        <v>4159.53</v>
      </c>
      <c r="E358">
        <v>18209.400000000001</v>
      </c>
      <c r="F358">
        <v>13810.2</v>
      </c>
      <c r="H358">
        <v>13689.7</v>
      </c>
      <c r="I358">
        <v>21760.9</v>
      </c>
      <c r="J358">
        <v>13742.9</v>
      </c>
      <c r="L358">
        <f t="shared" si="10"/>
        <v>354.57</v>
      </c>
      <c r="M358">
        <f>data!AQ358</f>
        <v>1.1420782048140368E-9</v>
      </c>
      <c r="O358">
        <v>1.0697528362960701E-9</v>
      </c>
      <c r="P358">
        <f t="shared" si="11"/>
        <v>6.7609419731372027</v>
      </c>
    </row>
    <row r="359" spans="1:16" x14ac:dyDescent="0.2">
      <c r="A359">
        <v>355.04</v>
      </c>
      <c r="B359">
        <v>3492.8</v>
      </c>
      <c r="C359">
        <v>12742.4</v>
      </c>
      <c r="D359">
        <v>4191.2</v>
      </c>
      <c r="E359">
        <v>18484.7</v>
      </c>
      <c r="F359">
        <v>14028.6</v>
      </c>
      <c r="H359">
        <v>13963.1</v>
      </c>
      <c r="I359">
        <v>22029.4</v>
      </c>
      <c r="J359">
        <v>13989.3</v>
      </c>
      <c r="L359">
        <f t="shared" si="10"/>
        <v>355.04</v>
      </c>
      <c r="M359">
        <f>data!AQ359</f>
        <v>1.1392080003152437E-9</v>
      </c>
      <c r="O359">
        <v>1.0609138768951386E-9</v>
      </c>
      <c r="P359">
        <f t="shared" si="11"/>
        <v>7.3798755134808882</v>
      </c>
    </row>
    <row r="360" spans="1:16" x14ac:dyDescent="0.2">
      <c r="A360">
        <v>355.51</v>
      </c>
      <c r="B360">
        <v>3471.27</v>
      </c>
      <c r="C360">
        <v>12553.4</v>
      </c>
      <c r="D360">
        <v>4167.87</v>
      </c>
      <c r="E360">
        <v>18321.3</v>
      </c>
      <c r="F360">
        <v>13858.7</v>
      </c>
      <c r="H360">
        <v>13698.9</v>
      </c>
      <c r="I360">
        <v>21758.7</v>
      </c>
      <c r="J360">
        <v>13753.9</v>
      </c>
      <c r="L360">
        <f t="shared" si="10"/>
        <v>355.51</v>
      </c>
      <c r="M360">
        <f>data!AQ360</f>
        <v>1.1496541662449375E-9</v>
      </c>
      <c r="O360">
        <v>1.0531564703292968E-9</v>
      </c>
      <c r="P360">
        <f t="shared" si="11"/>
        <v>9.1627121547729988</v>
      </c>
    </row>
    <row r="361" spans="1:16" x14ac:dyDescent="0.2">
      <c r="A361">
        <v>355.98</v>
      </c>
      <c r="B361">
        <v>3568.2</v>
      </c>
      <c r="C361">
        <v>13293.6</v>
      </c>
      <c r="D361">
        <v>4268.07</v>
      </c>
      <c r="E361">
        <v>19095.599999999999</v>
      </c>
      <c r="F361">
        <v>14565.8</v>
      </c>
      <c r="H361">
        <v>14656.6</v>
      </c>
      <c r="I361">
        <v>22584.400000000001</v>
      </c>
      <c r="J361">
        <v>14626.9</v>
      </c>
      <c r="L361">
        <f t="shared" si="10"/>
        <v>355.98</v>
      </c>
      <c r="M361">
        <f>data!AQ361</f>
        <v>1.1445964775483438E-9</v>
      </c>
      <c r="O361">
        <v>1.0701085034712914E-9</v>
      </c>
      <c r="P361">
        <f t="shared" si="11"/>
        <v>6.9607870449980664</v>
      </c>
    </row>
    <row r="362" spans="1:16" x14ac:dyDescent="0.2">
      <c r="A362">
        <v>356.45</v>
      </c>
      <c r="B362">
        <v>3405</v>
      </c>
      <c r="C362">
        <v>12025.4</v>
      </c>
      <c r="D362">
        <v>4116.7299999999996</v>
      </c>
      <c r="E362">
        <v>17979.099999999999</v>
      </c>
      <c r="F362">
        <v>13348.5</v>
      </c>
      <c r="H362">
        <v>13066.1</v>
      </c>
      <c r="I362">
        <v>21058.400000000001</v>
      </c>
      <c r="J362">
        <v>13105.2</v>
      </c>
      <c r="L362">
        <f t="shared" si="10"/>
        <v>356.45</v>
      </c>
      <c r="M362">
        <f>data!AQ362</f>
        <v>1.1306826197045023E-9</v>
      </c>
      <c r="O362">
        <v>1.0578783865489183E-9</v>
      </c>
      <c r="P362">
        <f t="shared" si="11"/>
        <v>6.8820985551175582</v>
      </c>
    </row>
    <row r="363" spans="1:16" x14ac:dyDescent="0.2">
      <c r="A363">
        <v>356.92</v>
      </c>
      <c r="B363">
        <v>3577.27</v>
      </c>
      <c r="C363">
        <v>13372.1</v>
      </c>
      <c r="D363">
        <v>4297.33</v>
      </c>
      <c r="E363">
        <v>19267</v>
      </c>
      <c r="F363">
        <v>14645.3</v>
      </c>
      <c r="H363">
        <v>14633.1</v>
      </c>
      <c r="I363">
        <v>22540.9</v>
      </c>
      <c r="J363">
        <v>14635.6</v>
      </c>
      <c r="L363">
        <f t="shared" si="10"/>
        <v>356.92</v>
      </c>
      <c r="M363">
        <f>data!AQ363</f>
        <v>1.145384070092657E-9</v>
      </c>
      <c r="O363">
        <v>1.0577594371627342E-9</v>
      </c>
      <c r="P363">
        <f t="shared" si="11"/>
        <v>8.2839849829145962</v>
      </c>
    </row>
    <row r="364" spans="1:16" x14ac:dyDescent="0.2">
      <c r="A364">
        <v>357.39</v>
      </c>
      <c r="B364">
        <v>3404.6</v>
      </c>
      <c r="C364">
        <v>11975.6</v>
      </c>
      <c r="D364">
        <v>4147.2</v>
      </c>
      <c r="E364">
        <v>18052.599999999999</v>
      </c>
      <c r="F364">
        <v>13310.4</v>
      </c>
      <c r="H364">
        <v>12975</v>
      </c>
      <c r="I364">
        <v>20979.599999999999</v>
      </c>
      <c r="J364">
        <v>13032.9</v>
      </c>
      <c r="L364">
        <f t="shared" si="10"/>
        <v>357.39</v>
      </c>
      <c r="M364">
        <f>data!AQ364</f>
        <v>1.126982554577298E-9</v>
      </c>
      <c r="O364">
        <v>1.059156855989305E-9</v>
      </c>
      <c r="P364">
        <f t="shared" si="11"/>
        <v>6.4037444694289833</v>
      </c>
    </row>
    <row r="365" spans="1:16" x14ac:dyDescent="0.2">
      <c r="A365">
        <v>357.86</v>
      </c>
      <c r="B365">
        <v>3610.8</v>
      </c>
      <c r="C365">
        <v>13621</v>
      </c>
      <c r="D365">
        <v>4345.8</v>
      </c>
      <c r="E365">
        <v>19697.599999999999</v>
      </c>
      <c r="F365">
        <v>14965.1</v>
      </c>
      <c r="H365">
        <v>15083.7</v>
      </c>
      <c r="I365">
        <v>22904.9</v>
      </c>
      <c r="J365">
        <v>15116.4</v>
      </c>
      <c r="L365">
        <f t="shared" si="10"/>
        <v>357.86</v>
      </c>
      <c r="M365">
        <f>data!AQ365</f>
        <v>1.1412650155236462E-9</v>
      </c>
      <c r="O365">
        <v>1.059032335429322E-9</v>
      </c>
      <c r="P365">
        <f t="shared" si="11"/>
        <v>7.764888506542893</v>
      </c>
    </row>
    <row r="366" spans="1:16" x14ac:dyDescent="0.2">
      <c r="A366">
        <v>358.33</v>
      </c>
      <c r="B366">
        <v>3501.67</v>
      </c>
      <c r="C366">
        <v>12771.4</v>
      </c>
      <c r="D366">
        <v>4245.87</v>
      </c>
      <c r="E366">
        <v>18914.400000000001</v>
      </c>
      <c r="F366">
        <v>14146.2</v>
      </c>
      <c r="H366">
        <v>14009.4</v>
      </c>
      <c r="I366">
        <v>21870.6</v>
      </c>
      <c r="J366">
        <v>14025.9</v>
      </c>
      <c r="L366">
        <f t="shared" si="10"/>
        <v>358.33</v>
      </c>
      <c r="M366">
        <f>data!AQ366</f>
        <v>1.1442552762981416E-9</v>
      </c>
      <c r="O366">
        <v>1.0531367509118307E-9</v>
      </c>
      <c r="P366">
        <f t="shared" si="11"/>
        <v>8.6521076495923523</v>
      </c>
    </row>
    <row r="367" spans="1:16" x14ac:dyDescent="0.2">
      <c r="A367">
        <v>358.8</v>
      </c>
      <c r="B367">
        <v>3380.4</v>
      </c>
      <c r="C367">
        <v>11813.4</v>
      </c>
      <c r="D367">
        <v>4140.87</v>
      </c>
      <c r="E367">
        <v>18051.3</v>
      </c>
      <c r="F367">
        <v>13145.7</v>
      </c>
      <c r="H367">
        <v>12807</v>
      </c>
      <c r="I367">
        <v>20662.3</v>
      </c>
      <c r="J367">
        <v>12799.6</v>
      </c>
      <c r="L367">
        <f t="shared" si="10"/>
        <v>358.8</v>
      </c>
      <c r="M367">
        <f>data!AQ367</f>
        <v>1.1233930910202432E-9</v>
      </c>
      <c r="O367">
        <v>1.0499407742153839E-9</v>
      </c>
      <c r="P367">
        <f t="shared" si="11"/>
        <v>6.9958533479900291</v>
      </c>
    </row>
    <row r="368" spans="1:16" x14ac:dyDescent="0.2">
      <c r="A368">
        <v>359.27</v>
      </c>
      <c r="B368">
        <v>3402.27</v>
      </c>
      <c r="C368">
        <v>11938.2</v>
      </c>
      <c r="D368">
        <v>4170.87</v>
      </c>
      <c r="E368">
        <v>18213.5</v>
      </c>
      <c r="F368">
        <v>13305.4</v>
      </c>
      <c r="H368">
        <v>12997.7</v>
      </c>
      <c r="I368">
        <v>20788.5</v>
      </c>
      <c r="J368">
        <v>13017.4</v>
      </c>
      <c r="L368">
        <f t="shared" si="10"/>
        <v>359.27</v>
      </c>
      <c r="M368">
        <f>data!AQ368</f>
        <v>1.1343462883123896E-9</v>
      </c>
      <c r="O368">
        <v>1.0401062658040086E-9</v>
      </c>
      <c r="P368">
        <f t="shared" si="11"/>
        <v>9.0606148243451639</v>
      </c>
    </row>
    <row r="369" spans="1:16" x14ac:dyDescent="0.2">
      <c r="A369">
        <v>359.74</v>
      </c>
      <c r="B369">
        <v>3419.8</v>
      </c>
      <c r="C369">
        <v>12144</v>
      </c>
      <c r="D369">
        <v>4198.7299999999996</v>
      </c>
      <c r="E369">
        <v>18435.099999999999</v>
      </c>
      <c r="F369">
        <v>13464.8</v>
      </c>
      <c r="H369">
        <v>13135.4</v>
      </c>
      <c r="I369">
        <v>20993.8</v>
      </c>
      <c r="J369">
        <v>13200.2</v>
      </c>
      <c r="L369">
        <f t="shared" si="10"/>
        <v>359.74</v>
      </c>
      <c r="M369">
        <f>data!AQ369</f>
        <v>1.131809096200466E-9</v>
      </c>
      <c r="O369">
        <v>1.0455958004561319E-9</v>
      </c>
      <c r="P369">
        <f t="shared" si="11"/>
        <v>8.2453750968322836</v>
      </c>
    </row>
    <row r="370" spans="1:16" x14ac:dyDescent="0.2">
      <c r="A370">
        <v>360.21</v>
      </c>
      <c r="B370">
        <v>3422.2</v>
      </c>
      <c r="C370">
        <v>12151.2</v>
      </c>
      <c r="D370">
        <v>4195.13</v>
      </c>
      <c r="E370">
        <v>18549.099999999999</v>
      </c>
      <c r="F370">
        <v>13508.8</v>
      </c>
      <c r="H370">
        <v>13239</v>
      </c>
      <c r="I370">
        <v>20994.6</v>
      </c>
      <c r="J370">
        <v>13224.4</v>
      </c>
      <c r="L370">
        <f t="shared" si="10"/>
        <v>360.21</v>
      </c>
      <c r="M370">
        <f>data!AQ370</f>
        <v>1.1270620964132835E-9</v>
      </c>
      <c r="O370">
        <v>1.0387666119370094E-9</v>
      </c>
      <c r="P370">
        <f t="shared" si="11"/>
        <v>8.5000310427409431</v>
      </c>
    </row>
    <row r="371" spans="1:16" x14ac:dyDescent="0.2">
      <c r="A371">
        <v>360.68</v>
      </c>
      <c r="B371">
        <v>3512.27</v>
      </c>
      <c r="C371">
        <v>12875</v>
      </c>
      <c r="D371">
        <v>4298.93</v>
      </c>
      <c r="E371">
        <v>19398.2</v>
      </c>
      <c r="F371">
        <v>14221.9</v>
      </c>
      <c r="H371">
        <v>14093.8</v>
      </c>
      <c r="I371">
        <v>21831.599999999999</v>
      </c>
      <c r="J371">
        <v>14091.5</v>
      </c>
      <c r="L371">
        <f t="shared" si="10"/>
        <v>360.68</v>
      </c>
      <c r="M371">
        <f>data!AQ371</f>
        <v>1.1081515007469298E-9</v>
      </c>
      <c r="O371">
        <v>1.0408262698684027E-9</v>
      </c>
      <c r="P371">
        <f t="shared" si="11"/>
        <v>6.4684407789821998</v>
      </c>
    </row>
    <row r="372" spans="1:16" x14ac:dyDescent="0.2">
      <c r="A372">
        <v>361.14</v>
      </c>
      <c r="B372">
        <v>3560.47</v>
      </c>
      <c r="C372">
        <v>13218.7</v>
      </c>
      <c r="D372">
        <v>4363.2</v>
      </c>
      <c r="E372">
        <v>19704.400000000001</v>
      </c>
      <c r="F372">
        <v>14566</v>
      </c>
      <c r="H372">
        <v>14475.7</v>
      </c>
      <c r="I372">
        <v>22182</v>
      </c>
      <c r="J372">
        <v>14519.6</v>
      </c>
      <c r="L372">
        <f t="shared" si="10"/>
        <v>361.14</v>
      </c>
      <c r="M372">
        <f>data!AQ372</f>
        <v>1.1278271359664644E-9</v>
      </c>
      <c r="O372">
        <v>1.0436724630872556E-9</v>
      </c>
      <c r="P372">
        <f t="shared" si="11"/>
        <v>8.063322149007691</v>
      </c>
    </row>
    <row r="373" spans="1:16" x14ac:dyDescent="0.2">
      <c r="A373">
        <v>361.61</v>
      </c>
      <c r="B373">
        <v>3434.93</v>
      </c>
      <c r="C373">
        <v>12225.7</v>
      </c>
      <c r="D373">
        <v>4241.6000000000004</v>
      </c>
      <c r="E373">
        <v>18853</v>
      </c>
      <c r="F373">
        <v>13575.8</v>
      </c>
      <c r="H373">
        <v>13262.2</v>
      </c>
      <c r="I373">
        <v>20984.7</v>
      </c>
      <c r="J373">
        <v>13369.7</v>
      </c>
      <c r="L373">
        <f t="shared" si="10"/>
        <v>361.61</v>
      </c>
      <c r="M373">
        <f>data!AQ373</f>
        <v>1.1086977645393299E-9</v>
      </c>
      <c r="O373">
        <v>1.0452773327782822E-9</v>
      </c>
      <c r="P373">
        <f t="shared" si="11"/>
        <v>6.067330628176939</v>
      </c>
    </row>
    <row r="374" spans="1:16" x14ac:dyDescent="0.2">
      <c r="A374">
        <v>362.08</v>
      </c>
      <c r="B374">
        <v>3450.53</v>
      </c>
      <c r="C374">
        <v>12291.8</v>
      </c>
      <c r="D374">
        <v>4259.87</v>
      </c>
      <c r="E374">
        <v>19012.2</v>
      </c>
      <c r="F374">
        <v>13709.4</v>
      </c>
      <c r="H374">
        <v>13398.6</v>
      </c>
      <c r="I374">
        <v>21127.7</v>
      </c>
      <c r="J374">
        <v>13447</v>
      </c>
      <c r="L374">
        <f t="shared" si="10"/>
        <v>362.08</v>
      </c>
      <c r="M374">
        <f>data!AQ374</f>
        <v>1.1141009607901041E-9</v>
      </c>
      <c r="O374">
        <v>1.0365283397869851E-9</v>
      </c>
      <c r="P374">
        <f t="shared" si="11"/>
        <v>7.4838880931186988</v>
      </c>
    </row>
    <row r="375" spans="1:16" x14ac:dyDescent="0.2">
      <c r="A375">
        <v>362.55</v>
      </c>
      <c r="B375">
        <v>3459.4</v>
      </c>
      <c r="C375">
        <v>12447.7</v>
      </c>
      <c r="D375">
        <v>4292.93</v>
      </c>
      <c r="E375">
        <v>19189.5</v>
      </c>
      <c r="F375">
        <v>13821.6</v>
      </c>
      <c r="H375">
        <v>13583.9</v>
      </c>
      <c r="I375">
        <v>21299.5</v>
      </c>
      <c r="J375">
        <v>13611.1</v>
      </c>
      <c r="L375">
        <f t="shared" si="10"/>
        <v>362.55</v>
      </c>
      <c r="M375">
        <f>data!AQ375</f>
        <v>1.1117714637078909E-9</v>
      </c>
      <c r="O375">
        <v>1.0297744767538806E-9</v>
      </c>
      <c r="P375">
        <f t="shared" si="11"/>
        <v>7.9626159712645395</v>
      </c>
    </row>
    <row r="376" spans="1:16" x14ac:dyDescent="0.2">
      <c r="A376">
        <v>363.02</v>
      </c>
      <c r="B376">
        <v>3441.4</v>
      </c>
      <c r="C376">
        <v>12288.6</v>
      </c>
      <c r="D376">
        <v>4261.87</v>
      </c>
      <c r="E376">
        <v>19055.599999999999</v>
      </c>
      <c r="F376">
        <v>13637.1</v>
      </c>
      <c r="H376">
        <v>13369.7</v>
      </c>
      <c r="I376">
        <v>21059.4</v>
      </c>
      <c r="J376">
        <v>13368.1</v>
      </c>
      <c r="L376">
        <f t="shared" si="10"/>
        <v>363.02</v>
      </c>
      <c r="M376">
        <f>data!AQ376</f>
        <v>1.1124993683869206E-9</v>
      </c>
      <c r="O376">
        <v>1.0337746339711671E-9</v>
      </c>
      <c r="P376">
        <f t="shared" si="11"/>
        <v>7.6152704688969139</v>
      </c>
    </row>
    <row r="377" spans="1:16" x14ac:dyDescent="0.2">
      <c r="A377">
        <v>363.49</v>
      </c>
      <c r="B377">
        <v>3462.47</v>
      </c>
      <c r="C377">
        <v>12332.1</v>
      </c>
      <c r="D377">
        <v>4286.3999999999996</v>
      </c>
      <c r="E377">
        <v>19141.5</v>
      </c>
      <c r="F377">
        <v>13673.4</v>
      </c>
      <c r="H377">
        <v>13455.2</v>
      </c>
      <c r="I377">
        <v>21070.1</v>
      </c>
      <c r="J377">
        <v>13480</v>
      </c>
      <c r="L377">
        <f t="shared" si="10"/>
        <v>363.49</v>
      </c>
      <c r="M377">
        <f>data!AQ377</f>
        <v>1.1133802104185038E-9</v>
      </c>
      <c r="O377">
        <v>1.0374085872879614E-9</v>
      </c>
      <c r="P377">
        <f t="shared" si="11"/>
        <v>7.3232113230478229</v>
      </c>
    </row>
    <row r="378" spans="1:16" x14ac:dyDescent="0.2">
      <c r="A378">
        <v>363.96</v>
      </c>
      <c r="B378">
        <v>3615.47</v>
      </c>
      <c r="C378">
        <v>13687</v>
      </c>
      <c r="D378">
        <v>4448.93</v>
      </c>
      <c r="E378">
        <v>20585.3</v>
      </c>
      <c r="F378">
        <v>15039.5</v>
      </c>
      <c r="H378">
        <v>15112.4</v>
      </c>
      <c r="I378">
        <v>22742.6</v>
      </c>
      <c r="J378">
        <v>15137.5</v>
      </c>
      <c r="L378">
        <f t="shared" si="10"/>
        <v>363.96</v>
      </c>
      <c r="M378">
        <f>data!AQ378</f>
        <v>1.1084101403363535E-9</v>
      </c>
      <c r="O378">
        <v>1.0338817164096099E-9</v>
      </c>
      <c r="P378">
        <f t="shared" si="11"/>
        <v>7.2086025648621117</v>
      </c>
    </row>
    <row r="379" spans="1:16" x14ac:dyDescent="0.2">
      <c r="A379">
        <v>364.43</v>
      </c>
      <c r="B379">
        <v>3499.73</v>
      </c>
      <c r="C379">
        <v>12692.1</v>
      </c>
      <c r="D379">
        <v>4336.87</v>
      </c>
      <c r="E379">
        <v>19636.2</v>
      </c>
      <c r="F379">
        <v>14043.1</v>
      </c>
      <c r="H379">
        <v>13932.2</v>
      </c>
      <c r="I379">
        <v>21530.5</v>
      </c>
      <c r="J379">
        <v>13906.9</v>
      </c>
      <c r="L379">
        <f t="shared" si="10"/>
        <v>364.43</v>
      </c>
      <c r="M379">
        <f>data!AQ379</f>
        <v>1.1098756298150245E-9</v>
      </c>
      <c r="O379">
        <v>1.0312799229607605E-9</v>
      </c>
      <c r="P379">
        <f t="shared" si="11"/>
        <v>7.6211807390392226</v>
      </c>
    </row>
    <row r="380" spans="1:16" x14ac:dyDescent="0.2">
      <c r="A380">
        <v>364.9</v>
      </c>
      <c r="B380">
        <v>3418.33</v>
      </c>
      <c r="C380">
        <v>12029.1</v>
      </c>
      <c r="D380">
        <v>4274</v>
      </c>
      <c r="E380">
        <v>19103.2</v>
      </c>
      <c r="F380">
        <v>13378</v>
      </c>
      <c r="H380">
        <v>13075</v>
      </c>
      <c r="I380">
        <v>20738.599999999999</v>
      </c>
      <c r="J380">
        <v>13062.9</v>
      </c>
      <c r="L380">
        <f t="shared" si="10"/>
        <v>364.9</v>
      </c>
      <c r="M380">
        <f>data!AQ380</f>
        <v>1.09450403332558E-9</v>
      </c>
      <c r="O380">
        <v>1.0250362281065201E-9</v>
      </c>
      <c r="P380">
        <f t="shared" si="11"/>
        <v>6.7771073172099632</v>
      </c>
    </row>
    <row r="381" spans="1:16" x14ac:dyDescent="0.2">
      <c r="A381">
        <v>365.37</v>
      </c>
      <c r="B381">
        <v>3491</v>
      </c>
      <c r="C381">
        <v>12672</v>
      </c>
      <c r="D381">
        <v>4356.6000000000004</v>
      </c>
      <c r="E381">
        <v>19803.599999999999</v>
      </c>
      <c r="F381">
        <v>14053.9</v>
      </c>
      <c r="H381">
        <v>13870.8</v>
      </c>
      <c r="I381">
        <v>21521.599999999999</v>
      </c>
      <c r="J381">
        <v>13900.8</v>
      </c>
      <c r="L381">
        <f t="shared" si="10"/>
        <v>365.37</v>
      </c>
      <c r="M381">
        <f>data!AQ381</f>
        <v>1.1004235695701126E-9</v>
      </c>
      <c r="O381">
        <v>1.0307740790211857E-9</v>
      </c>
      <c r="P381">
        <f t="shared" si="11"/>
        <v>6.7570083461029018</v>
      </c>
    </row>
    <row r="382" spans="1:16" x14ac:dyDescent="0.2">
      <c r="A382">
        <v>365.84</v>
      </c>
      <c r="B382">
        <v>3434.6</v>
      </c>
      <c r="C382">
        <v>12167.1</v>
      </c>
      <c r="D382">
        <v>4314.07</v>
      </c>
      <c r="E382">
        <v>19409.2</v>
      </c>
      <c r="F382">
        <v>13578.5</v>
      </c>
      <c r="H382">
        <v>13289.6</v>
      </c>
      <c r="I382">
        <v>20910.7</v>
      </c>
      <c r="J382">
        <v>13312.6</v>
      </c>
      <c r="L382">
        <f t="shared" si="10"/>
        <v>365.84</v>
      </c>
      <c r="M382">
        <f>data!AQ382</f>
        <v>1.0953834387223385E-9</v>
      </c>
      <c r="O382">
        <v>1.0113470382346366E-9</v>
      </c>
      <c r="P382">
        <f t="shared" si="11"/>
        <v>8.3093534969353531</v>
      </c>
    </row>
    <row r="383" spans="1:16" x14ac:dyDescent="0.2">
      <c r="A383">
        <v>366.31</v>
      </c>
      <c r="B383">
        <v>3395.67</v>
      </c>
      <c r="C383">
        <v>11820.9</v>
      </c>
      <c r="D383">
        <v>4285.2700000000004</v>
      </c>
      <c r="E383">
        <v>19197.599999999999</v>
      </c>
      <c r="F383">
        <v>13249.5</v>
      </c>
      <c r="H383">
        <v>12825.4</v>
      </c>
      <c r="I383">
        <v>20558.8</v>
      </c>
      <c r="J383">
        <v>12829.1</v>
      </c>
      <c r="L383">
        <f t="shared" si="10"/>
        <v>366.31</v>
      </c>
      <c r="M383">
        <f>data!AQ383</f>
        <v>1.083772483488873E-9</v>
      </c>
      <c r="O383">
        <v>1.0103368788908778E-9</v>
      </c>
      <c r="P383">
        <f t="shared" si="11"/>
        <v>7.268427603930582</v>
      </c>
    </row>
    <row r="384" spans="1:16" x14ac:dyDescent="0.2">
      <c r="A384">
        <v>366.77</v>
      </c>
      <c r="B384">
        <v>3473.27</v>
      </c>
      <c r="C384">
        <v>12520.1</v>
      </c>
      <c r="D384">
        <v>4377.93</v>
      </c>
      <c r="E384">
        <v>19969.5</v>
      </c>
      <c r="F384">
        <v>13976.9</v>
      </c>
      <c r="H384">
        <v>13669.5</v>
      </c>
      <c r="I384">
        <v>21423.599999999999</v>
      </c>
      <c r="J384">
        <v>13696.9</v>
      </c>
      <c r="L384">
        <f t="shared" si="10"/>
        <v>366.77</v>
      </c>
      <c r="M384">
        <f>data!AQ384</f>
        <v>1.085769632118056E-9</v>
      </c>
      <c r="O384">
        <v>1.0090978444078433E-9</v>
      </c>
      <c r="P384">
        <f t="shared" si="11"/>
        <v>7.598052868223605</v>
      </c>
    </row>
    <row r="385" spans="1:16" x14ac:dyDescent="0.2">
      <c r="A385">
        <v>367.24</v>
      </c>
      <c r="B385">
        <v>3456.93</v>
      </c>
      <c r="C385">
        <v>12366.4</v>
      </c>
      <c r="D385">
        <v>4370</v>
      </c>
      <c r="E385">
        <v>19970</v>
      </c>
      <c r="F385">
        <v>13881.6</v>
      </c>
      <c r="H385">
        <v>13497.2</v>
      </c>
      <c r="I385">
        <v>21241.599999999999</v>
      </c>
      <c r="J385">
        <v>13504.1</v>
      </c>
      <c r="L385">
        <f t="shared" si="10"/>
        <v>367.24</v>
      </c>
      <c r="M385">
        <f>data!AQ385</f>
        <v>1.0784556138785716E-9</v>
      </c>
      <c r="O385">
        <v>9.939952657073548E-10</v>
      </c>
      <c r="P385">
        <f t="shared" si="11"/>
        <v>8.497057389012058</v>
      </c>
    </row>
    <row r="386" spans="1:16" x14ac:dyDescent="0.2">
      <c r="A386">
        <v>367.71</v>
      </c>
      <c r="B386">
        <v>5139.93</v>
      </c>
      <c r="C386">
        <v>20050.599999999999</v>
      </c>
      <c r="D386">
        <v>5738.73</v>
      </c>
      <c r="E386">
        <v>28380.6</v>
      </c>
      <c r="F386">
        <v>24250.3</v>
      </c>
      <c r="H386">
        <v>25239.5</v>
      </c>
      <c r="I386">
        <v>30784.1</v>
      </c>
      <c r="J386">
        <v>24571.599999999999</v>
      </c>
      <c r="L386">
        <f t="shared" si="10"/>
        <v>367.71</v>
      </c>
      <c r="M386">
        <f>data!AQ386</f>
        <v>1.0628787052141394E-9</v>
      </c>
      <c r="O386">
        <v>1.2917952374194446E-9</v>
      </c>
      <c r="P386">
        <f t="shared" si="11"/>
        <v>-17.720806330158055</v>
      </c>
    </row>
    <row r="387" spans="1:16" x14ac:dyDescent="0.2">
      <c r="A387">
        <v>368.18</v>
      </c>
      <c r="B387">
        <v>3324.8</v>
      </c>
      <c r="C387">
        <v>11488.9</v>
      </c>
      <c r="D387">
        <v>4270.33</v>
      </c>
      <c r="E387">
        <v>19300.3</v>
      </c>
      <c r="F387">
        <v>12916.9</v>
      </c>
      <c r="H387">
        <v>12372.1</v>
      </c>
      <c r="I387">
        <v>20184</v>
      </c>
      <c r="J387">
        <v>12356.5</v>
      </c>
      <c r="L387">
        <f t="shared" si="10"/>
        <v>368.18</v>
      </c>
      <c r="M387">
        <f>data!AQ387</f>
        <v>1.048083076406222E-9</v>
      </c>
      <c r="O387">
        <v>9.8813837435617303E-10</v>
      </c>
      <c r="P387">
        <f t="shared" si="11"/>
        <v>6.0664279017709761</v>
      </c>
    </row>
    <row r="388" spans="1:16" x14ac:dyDescent="0.2">
      <c r="A388">
        <v>368.65</v>
      </c>
      <c r="B388">
        <v>3390.87</v>
      </c>
      <c r="C388">
        <v>11912.7</v>
      </c>
      <c r="D388">
        <v>4350.53</v>
      </c>
      <c r="E388">
        <v>19777</v>
      </c>
      <c r="F388">
        <v>13384</v>
      </c>
      <c r="H388">
        <v>12964.9</v>
      </c>
      <c r="I388">
        <v>20618.900000000001</v>
      </c>
      <c r="J388">
        <v>12979.8</v>
      </c>
      <c r="L388">
        <f t="shared" si="10"/>
        <v>368.65</v>
      </c>
      <c r="M388">
        <f>data!AQ388</f>
        <v>1.0564334475418906E-9</v>
      </c>
      <c r="O388">
        <v>9.9117718521217292E-10</v>
      </c>
      <c r="P388">
        <f t="shared" si="11"/>
        <v>6.5837131143962786</v>
      </c>
    </row>
    <row r="389" spans="1:16" x14ac:dyDescent="0.2">
      <c r="A389">
        <v>369.12</v>
      </c>
      <c r="B389">
        <v>3521.47</v>
      </c>
      <c r="C389">
        <v>12809.1</v>
      </c>
      <c r="D389">
        <v>4471.8</v>
      </c>
      <c r="E389">
        <v>20721.2</v>
      </c>
      <c r="F389">
        <v>14306.1</v>
      </c>
      <c r="H389">
        <v>14056.1</v>
      </c>
      <c r="I389">
        <v>21696.799999999999</v>
      </c>
      <c r="J389">
        <v>14104</v>
      </c>
      <c r="L389">
        <f t="shared" si="10"/>
        <v>369.12</v>
      </c>
      <c r="M389">
        <f>data!AQ389</f>
        <v>1.0627826986256044E-9</v>
      </c>
      <c r="O389">
        <v>9.8457027889564569E-10</v>
      </c>
      <c r="P389">
        <f t="shared" si="11"/>
        <v>7.9438127888327656</v>
      </c>
    </row>
    <row r="390" spans="1:16" x14ac:dyDescent="0.2">
      <c r="A390">
        <v>369.59</v>
      </c>
      <c r="B390">
        <v>3393.4</v>
      </c>
      <c r="C390">
        <v>11846.6</v>
      </c>
      <c r="D390">
        <v>4367.93</v>
      </c>
      <c r="E390">
        <v>19853.3</v>
      </c>
      <c r="F390">
        <v>13308</v>
      </c>
      <c r="H390">
        <v>12883.5</v>
      </c>
      <c r="I390">
        <v>20588.3</v>
      </c>
      <c r="J390">
        <v>12915.5</v>
      </c>
      <c r="L390">
        <f t="shared" si="10"/>
        <v>369.59</v>
      </c>
      <c r="M390">
        <f>data!AQ390</f>
        <v>1.0513645351274406E-9</v>
      </c>
      <c r="O390">
        <v>9.8154115179927216E-10</v>
      </c>
      <c r="P390">
        <f t="shared" si="11"/>
        <v>7.1136480829331079</v>
      </c>
    </row>
    <row r="391" spans="1:16" x14ac:dyDescent="0.2">
      <c r="A391">
        <v>370.06</v>
      </c>
      <c r="B391">
        <v>3525.27</v>
      </c>
      <c r="C391">
        <v>12920.5</v>
      </c>
      <c r="D391">
        <v>4492.87</v>
      </c>
      <c r="E391">
        <v>20942.400000000001</v>
      </c>
      <c r="F391">
        <v>14320.4</v>
      </c>
      <c r="H391">
        <v>14170.4</v>
      </c>
      <c r="I391">
        <v>21755.8</v>
      </c>
      <c r="J391">
        <v>14189.3</v>
      </c>
      <c r="L391">
        <f t="shared" si="10"/>
        <v>370.06</v>
      </c>
      <c r="M391">
        <f>data!AQ391</f>
        <v>1.0492017440071805E-9</v>
      </c>
      <c r="O391">
        <v>9.7601712420585948E-10</v>
      </c>
      <c r="P391">
        <f t="shared" si="11"/>
        <v>7.4982926002315757</v>
      </c>
    </row>
    <row r="392" spans="1:16" x14ac:dyDescent="0.2">
      <c r="A392">
        <v>370.53</v>
      </c>
      <c r="B392">
        <v>3478.4</v>
      </c>
      <c r="C392">
        <v>12560.2</v>
      </c>
      <c r="D392">
        <v>4470.6000000000004</v>
      </c>
      <c r="E392">
        <v>20686.2</v>
      </c>
      <c r="F392">
        <v>13928.4</v>
      </c>
      <c r="H392">
        <v>13705.8</v>
      </c>
      <c r="I392">
        <v>21266</v>
      </c>
      <c r="J392">
        <v>13708.6</v>
      </c>
      <c r="L392">
        <f t="shared" ref="L392:L455" si="12">A392</f>
        <v>370.53</v>
      </c>
      <c r="M392">
        <f>data!AQ392</f>
        <v>1.0376039755437902E-9</v>
      </c>
      <c r="O392">
        <v>9.7993022765696225E-10</v>
      </c>
      <c r="P392">
        <f t="shared" ref="P392:P455" si="13">(M392-O392)/O392%</f>
        <v>5.8854953402883954</v>
      </c>
    </row>
    <row r="393" spans="1:16" x14ac:dyDescent="0.2">
      <c r="A393">
        <v>370.99</v>
      </c>
      <c r="B393">
        <v>3431.67</v>
      </c>
      <c r="C393">
        <v>12192.2</v>
      </c>
      <c r="D393">
        <v>4440.53</v>
      </c>
      <c r="E393">
        <v>20426.7</v>
      </c>
      <c r="F393">
        <v>13604.4</v>
      </c>
      <c r="H393">
        <v>13288.7</v>
      </c>
      <c r="I393">
        <v>20856.8</v>
      </c>
      <c r="J393">
        <v>13316.3</v>
      </c>
      <c r="L393">
        <f t="shared" si="12"/>
        <v>370.99</v>
      </c>
      <c r="M393">
        <f>data!AQ393</f>
        <v>1.0369395277529427E-9</v>
      </c>
      <c r="O393">
        <v>9.7063089659425946E-10</v>
      </c>
      <c r="P393">
        <f t="shared" si="13"/>
        <v>6.8314980896802604</v>
      </c>
    </row>
    <row r="394" spans="1:16" x14ac:dyDescent="0.2">
      <c r="A394">
        <v>371.46</v>
      </c>
      <c r="B394">
        <v>4348.53</v>
      </c>
      <c r="C394">
        <v>17735.599999999999</v>
      </c>
      <c r="D394">
        <v>5452.27</v>
      </c>
      <c r="E394">
        <v>25901.1</v>
      </c>
      <c r="F394">
        <v>19226.599999999999</v>
      </c>
      <c r="H394">
        <v>19477.7</v>
      </c>
      <c r="I394">
        <v>27541.3</v>
      </c>
      <c r="J394">
        <v>19614.400000000001</v>
      </c>
      <c r="L394">
        <f t="shared" si="12"/>
        <v>371.46</v>
      </c>
      <c r="M394">
        <f>data!AQ394</f>
        <v>1.0701937856494383E-9</v>
      </c>
      <c r="O394">
        <v>9.6128959892227752E-10</v>
      </c>
      <c r="P394">
        <f t="shared" si="13"/>
        <v>11.328967550388109</v>
      </c>
    </row>
    <row r="395" spans="1:16" x14ac:dyDescent="0.2">
      <c r="A395">
        <v>371.93</v>
      </c>
      <c r="B395">
        <v>3466.87</v>
      </c>
      <c r="C395">
        <v>12522.8</v>
      </c>
      <c r="D395">
        <v>4483.2700000000004</v>
      </c>
      <c r="E395">
        <v>20962</v>
      </c>
      <c r="F395">
        <v>13863.6</v>
      </c>
      <c r="H395">
        <v>13693.2</v>
      </c>
      <c r="I395">
        <v>21322</v>
      </c>
      <c r="J395">
        <v>13686.2</v>
      </c>
      <c r="L395">
        <f t="shared" si="12"/>
        <v>371.93</v>
      </c>
      <c r="M395">
        <f>data!AQ395</f>
        <v>1.0149568954728966E-9</v>
      </c>
      <c r="O395">
        <v>9.602939982085787E-10</v>
      </c>
      <c r="P395">
        <f t="shared" si="13"/>
        <v>5.6923085394984341</v>
      </c>
    </row>
    <row r="396" spans="1:16" x14ac:dyDescent="0.2">
      <c r="A396">
        <v>372.4</v>
      </c>
      <c r="B396">
        <v>3415.93</v>
      </c>
      <c r="C396">
        <v>12038.1</v>
      </c>
      <c r="D396">
        <v>4468.07</v>
      </c>
      <c r="E396">
        <v>20650.2</v>
      </c>
      <c r="F396">
        <v>13411.5</v>
      </c>
      <c r="H396">
        <v>13093</v>
      </c>
      <c r="I396">
        <v>20730.099999999999</v>
      </c>
      <c r="J396">
        <v>13079.7</v>
      </c>
      <c r="L396">
        <f t="shared" si="12"/>
        <v>372.4</v>
      </c>
      <c r="M396">
        <f>data!AQ396</f>
        <v>1.0040382151409205E-9</v>
      </c>
      <c r="O396">
        <v>9.4866022762536143E-10</v>
      </c>
      <c r="P396">
        <f t="shared" si="13"/>
        <v>5.8374943844940672</v>
      </c>
    </row>
    <row r="397" spans="1:16" x14ac:dyDescent="0.2">
      <c r="A397">
        <v>372.87</v>
      </c>
      <c r="B397">
        <v>3378.47</v>
      </c>
      <c r="C397">
        <v>11664.8</v>
      </c>
      <c r="D397">
        <v>4432.6000000000004</v>
      </c>
      <c r="E397">
        <v>20367.7</v>
      </c>
      <c r="F397">
        <v>13064.1</v>
      </c>
      <c r="H397">
        <v>12644.1</v>
      </c>
      <c r="I397">
        <v>20297.3</v>
      </c>
      <c r="J397">
        <v>12638.7</v>
      </c>
      <c r="L397">
        <f t="shared" si="12"/>
        <v>372.87</v>
      </c>
      <c r="M397">
        <f>data!AQ397</f>
        <v>1.004136974152135E-9</v>
      </c>
      <c r="O397">
        <v>9.396803009645142E-10</v>
      </c>
      <c r="P397">
        <f t="shared" si="13"/>
        <v>6.8594258197666429</v>
      </c>
    </row>
    <row r="398" spans="1:16" x14ac:dyDescent="0.2">
      <c r="A398">
        <v>373.34</v>
      </c>
      <c r="B398">
        <v>3446.2</v>
      </c>
      <c r="C398">
        <v>12072.2</v>
      </c>
      <c r="D398">
        <v>4524.47</v>
      </c>
      <c r="E398">
        <v>20842.900000000001</v>
      </c>
      <c r="F398">
        <v>13437.1</v>
      </c>
      <c r="H398">
        <v>13093.2</v>
      </c>
      <c r="I398">
        <v>20730.8</v>
      </c>
      <c r="J398">
        <v>13107.8</v>
      </c>
      <c r="L398">
        <f t="shared" si="12"/>
        <v>373.34</v>
      </c>
      <c r="M398">
        <f>data!AQ398</f>
        <v>9.9937030706421583E-10</v>
      </c>
      <c r="O398">
        <v>9.4407884983680384E-10</v>
      </c>
      <c r="P398">
        <f t="shared" si="13"/>
        <v>5.8566567016059965</v>
      </c>
    </row>
    <row r="399" spans="1:16" x14ac:dyDescent="0.2">
      <c r="A399">
        <v>373.81</v>
      </c>
      <c r="B399">
        <v>3482.27</v>
      </c>
      <c r="C399">
        <v>12440.4</v>
      </c>
      <c r="D399">
        <v>4550.47</v>
      </c>
      <c r="E399">
        <v>21367.7</v>
      </c>
      <c r="F399">
        <v>13838.5</v>
      </c>
      <c r="H399">
        <v>13588.3</v>
      </c>
      <c r="I399">
        <v>21273.7</v>
      </c>
      <c r="J399">
        <v>13611.4</v>
      </c>
      <c r="L399">
        <f t="shared" si="12"/>
        <v>373.81</v>
      </c>
      <c r="M399">
        <f>data!AQ399</f>
        <v>9.9160780883869014E-10</v>
      </c>
      <c r="O399">
        <v>9.3584988238906213E-10</v>
      </c>
      <c r="P399">
        <f t="shared" si="13"/>
        <v>5.9579989802731728</v>
      </c>
    </row>
    <row r="400" spans="1:16" x14ac:dyDescent="0.2">
      <c r="A400">
        <v>374.27</v>
      </c>
      <c r="B400">
        <v>3389.27</v>
      </c>
      <c r="C400">
        <v>11707.5</v>
      </c>
      <c r="D400">
        <v>4490.87</v>
      </c>
      <c r="E400">
        <v>20825.599999999999</v>
      </c>
      <c r="F400">
        <v>13177.3</v>
      </c>
      <c r="H400">
        <v>12729.1</v>
      </c>
      <c r="I400">
        <v>20483.400000000001</v>
      </c>
      <c r="J400">
        <v>12764.2</v>
      </c>
      <c r="L400">
        <f t="shared" si="12"/>
        <v>374.27</v>
      </c>
      <c r="M400">
        <f>data!AQ400</f>
        <v>9.8434716702544593E-10</v>
      </c>
      <c r="O400">
        <v>9.2599438235954975E-10</v>
      </c>
      <c r="P400">
        <f t="shared" si="13"/>
        <v>6.3016348454734645</v>
      </c>
    </row>
    <row r="401" spans="1:16" x14ac:dyDescent="0.2">
      <c r="A401">
        <v>374.74</v>
      </c>
      <c r="B401">
        <v>3407</v>
      </c>
      <c r="C401">
        <v>11933.7</v>
      </c>
      <c r="D401">
        <v>4528.07</v>
      </c>
      <c r="E401">
        <v>21095</v>
      </c>
      <c r="F401">
        <v>13354.1</v>
      </c>
      <c r="H401">
        <v>12953.7</v>
      </c>
      <c r="I401">
        <v>20807.5</v>
      </c>
      <c r="J401">
        <v>12995.9</v>
      </c>
      <c r="L401">
        <f t="shared" si="12"/>
        <v>374.74</v>
      </c>
      <c r="M401">
        <f>data!AQ401</f>
        <v>9.8150614512566357E-10</v>
      </c>
      <c r="O401">
        <v>9.1786318907158945E-10</v>
      </c>
      <c r="P401">
        <f t="shared" si="13"/>
        <v>6.9338172411564312</v>
      </c>
    </row>
    <row r="402" spans="1:16" x14ac:dyDescent="0.2">
      <c r="A402">
        <v>375.21</v>
      </c>
      <c r="B402">
        <v>3481</v>
      </c>
      <c r="C402">
        <v>12552.2</v>
      </c>
      <c r="D402">
        <v>4621.93</v>
      </c>
      <c r="E402">
        <v>21850.3</v>
      </c>
      <c r="F402">
        <v>13988.4</v>
      </c>
      <c r="H402">
        <v>13667.7</v>
      </c>
      <c r="I402">
        <v>21628.400000000001</v>
      </c>
      <c r="J402">
        <v>13744.8</v>
      </c>
      <c r="L402">
        <f t="shared" si="12"/>
        <v>375.21</v>
      </c>
      <c r="M402">
        <f>data!AQ402</f>
        <v>9.7487242440134697E-10</v>
      </c>
      <c r="O402">
        <v>9.1661589091257489E-10</v>
      </c>
      <c r="P402">
        <f t="shared" si="13"/>
        <v>6.3556102470329607</v>
      </c>
    </row>
    <row r="403" spans="1:16" x14ac:dyDescent="0.2">
      <c r="A403">
        <v>375.68</v>
      </c>
      <c r="B403">
        <v>3367.87</v>
      </c>
      <c r="C403">
        <v>11595.6</v>
      </c>
      <c r="D403">
        <v>4512.67</v>
      </c>
      <c r="E403">
        <v>21090.5</v>
      </c>
      <c r="F403">
        <v>13081.7</v>
      </c>
      <c r="H403">
        <v>12534</v>
      </c>
      <c r="I403">
        <v>20518.2</v>
      </c>
      <c r="J403">
        <v>12546</v>
      </c>
      <c r="L403">
        <f t="shared" si="12"/>
        <v>375.68</v>
      </c>
      <c r="M403">
        <f>data!AQ403</f>
        <v>9.651292026528798E-10</v>
      </c>
      <c r="O403">
        <v>9.0785844613826391E-10</v>
      </c>
      <c r="P403">
        <f t="shared" si="13"/>
        <v>6.3083354853641724</v>
      </c>
    </row>
    <row r="404" spans="1:16" x14ac:dyDescent="0.2">
      <c r="A404">
        <v>376.15</v>
      </c>
      <c r="B404">
        <v>3549.27</v>
      </c>
      <c r="C404">
        <v>13214.3</v>
      </c>
      <c r="D404">
        <v>4738.2</v>
      </c>
      <c r="E404">
        <v>22753.1</v>
      </c>
      <c r="F404">
        <v>14626.9</v>
      </c>
      <c r="H404">
        <v>14483.8</v>
      </c>
      <c r="I404">
        <v>22336.5</v>
      </c>
      <c r="J404">
        <v>14476.9</v>
      </c>
      <c r="L404">
        <f t="shared" si="12"/>
        <v>376.15</v>
      </c>
      <c r="M404">
        <f>data!AQ404</f>
        <v>9.5985530722746577E-10</v>
      </c>
      <c r="O404">
        <v>9.040856071755093E-10</v>
      </c>
      <c r="P404">
        <f t="shared" si="13"/>
        <v>6.1686304492988073</v>
      </c>
    </row>
    <row r="405" spans="1:16" x14ac:dyDescent="0.2">
      <c r="A405">
        <v>376.62</v>
      </c>
      <c r="B405">
        <v>3427.53</v>
      </c>
      <c r="C405">
        <v>12151.7</v>
      </c>
      <c r="D405">
        <v>4608.8</v>
      </c>
      <c r="E405">
        <v>21872.5</v>
      </c>
      <c r="F405">
        <v>13609.2</v>
      </c>
      <c r="H405">
        <v>13231.3</v>
      </c>
      <c r="I405">
        <v>21185.7</v>
      </c>
      <c r="J405">
        <v>13262</v>
      </c>
      <c r="L405">
        <f t="shared" si="12"/>
        <v>376.62</v>
      </c>
      <c r="M405">
        <f>data!AQ405</f>
        <v>9.5195505024984097E-10</v>
      </c>
      <c r="O405">
        <v>8.9692239722230598E-10</v>
      </c>
      <c r="P405">
        <f t="shared" si="13"/>
        <v>6.1357206819638508</v>
      </c>
    </row>
    <row r="406" spans="1:16" x14ac:dyDescent="0.2">
      <c r="A406">
        <v>377.09</v>
      </c>
      <c r="B406">
        <v>3403.53</v>
      </c>
      <c r="C406">
        <v>11880.6</v>
      </c>
      <c r="D406">
        <v>4590.67</v>
      </c>
      <c r="E406">
        <v>21672.799999999999</v>
      </c>
      <c r="F406">
        <v>13278.7</v>
      </c>
      <c r="H406">
        <v>12855.2</v>
      </c>
      <c r="I406">
        <v>20946.900000000001</v>
      </c>
      <c r="J406">
        <v>12858.7</v>
      </c>
      <c r="L406">
        <f t="shared" si="12"/>
        <v>377.09</v>
      </c>
      <c r="M406">
        <f>data!AQ406</f>
        <v>9.4550414829329352E-10</v>
      </c>
      <c r="O406">
        <v>8.8655460346703057E-10</v>
      </c>
      <c r="P406">
        <f t="shared" si="13"/>
        <v>6.6492852888846539</v>
      </c>
    </row>
    <row r="407" spans="1:16" x14ac:dyDescent="0.2">
      <c r="A407">
        <v>377.55</v>
      </c>
      <c r="B407">
        <v>3390.13</v>
      </c>
      <c r="C407">
        <v>11804.2</v>
      </c>
      <c r="D407">
        <v>4621.53</v>
      </c>
      <c r="E407">
        <v>21822.400000000001</v>
      </c>
      <c r="F407">
        <v>13253.9</v>
      </c>
      <c r="H407">
        <v>12822.5</v>
      </c>
      <c r="I407">
        <v>20954.5</v>
      </c>
      <c r="J407">
        <v>12844.3</v>
      </c>
      <c r="L407">
        <f t="shared" si="12"/>
        <v>377.55</v>
      </c>
      <c r="M407">
        <f>data!AQ407</f>
        <v>9.3377290987086915E-10</v>
      </c>
      <c r="O407">
        <v>8.8043133661060521E-10</v>
      </c>
      <c r="P407">
        <f t="shared" si="13"/>
        <v>6.0585727747507141</v>
      </c>
    </row>
    <row r="408" spans="1:16" x14ac:dyDescent="0.2">
      <c r="A408">
        <v>378.02</v>
      </c>
      <c r="B408">
        <v>3485.87</v>
      </c>
      <c r="C408">
        <v>12614.8</v>
      </c>
      <c r="D408">
        <v>4720.87</v>
      </c>
      <c r="E408">
        <v>22680.7</v>
      </c>
      <c r="F408">
        <v>14019.5</v>
      </c>
      <c r="H408">
        <v>13770.6</v>
      </c>
      <c r="I408">
        <v>22036.7</v>
      </c>
      <c r="J408">
        <v>13837.1</v>
      </c>
      <c r="L408">
        <f t="shared" si="12"/>
        <v>378.02</v>
      </c>
      <c r="M408">
        <f>data!AQ408</f>
        <v>9.3203354804708864E-10</v>
      </c>
      <c r="O408">
        <v>8.7526480019297277E-10</v>
      </c>
      <c r="P408">
        <f t="shared" si="13"/>
        <v>6.4858940793231792</v>
      </c>
    </row>
    <row r="409" spans="1:16" x14ac:dyDescent="0.2">
      <c r="A409">
        <v>378.49</v>
      </c>
      <c r="B409">
        <v>3467.8</v>
      </c>
      <c r="C409">
        <v>12517.6</v>
      </c>
      <c r="D409">
        <v>4723.3999999999996</v>
      </c>
      <c r="E409">
        <v>22753.3</v>
      </c>
      <c r="F409">
        <v>13940.9</v>
      </c>
      <c r="H409">
        <v>13640.9</v>
      </c>
      <c r="I409">
        <v>22012.6</v>
      </c>
      <c r="J409">
        <v>13694.7</v>
      </c>
      <c r="L409">
        <f t="shared" si="12"/>
        <v>378.49</v>
      </c>
      <c r="M409">
        <f>data!AQ409</f>
        <v>9.2189994827653691E-10</v>
      </c>
      <c r="O409">
        <v>8.702036228208217E-10</v>
      </c>
      <c r="P409">
        <f t="shared" si="13"/>
        <v>5.9407159542887449</v>
      </c>
    </row>
    <row r="410" spans="1:16" x14ac:dyDescent="0.2">
      <c r="A410">
        <v>378.96</v>
      </c>
      <c r="B410">
        <v>3448.53</v>
      </c>
      <c r="C410">
        <v>12290.4</v>
      </c>
      <c r="D410">
        <v>4707.93</v>
      </c>
      <c r="E410">
        <v>22650.6</v>
      </c>
      <c r="F410">
        <v>13664.4</v>
      </c>
      <c r="H410">
        <v>13407</v>
      </c>
      <c r="I410">
        <v>21831.599999999999</v>
      </c>
      <c r="J410">
        <v>13434.3</v>
      </c>
      <c r="L410">
        <f t="shared" si="12"/>
        <v>378.96</v>
      </c>
      <c r="M410">
        <f>data!AQ410</f>
        <v>9.1688967417847009E-10</v>
      </c>
      <c r="O410">
        <v>8.6513560412632298E-10</v>
      </c>
      <c r="P410">
        <f t="shared" si="13"/>
        <v>5.9821916709129255</v>
      </c>
    </row>
    <row r="411" spans="1:16" x14ac:dyDescent="0.2">
      <c r="A411">
        <v>379.43</v>
      </c>
      <c r="B411">
        <v>3455.67</v>
      </c>
      <c r="C411">
        <v>12378.7</v>
      </c>
      <c r="D411">
        <v>4727.07</v>
      </c>
      <c r="E411">
        <v>22863</v>
      </c>
      <c r="F411">
        <v>13758.1</v>
      </c>
      <c r="H411">
        <v>13457.1</v>
      </c>
      <c r="I411">
        <v>22036.400000000001</v>
      </c>
      <c r="J411">
        <v>13502.6</v>
      </c>
      <c r="L411">
        <f t="shared" si="12"/>
        <v>379.43</v>
      </c>
      <c r="M411">
        <f>data!AQ411</f>
        <v>9.1209611747176895E-10</v>
      </c>
      <c r="O411">
        <v>8.5760128574413835E-10</v>
      </c>
      <c r="P411">
        <f t="shared" si="13"/>
        <v>6.3543318595127323</v>
      </c>
    </row>
    <row r="412" spans="1:16" x14ac:dyDescent="0.2">
      <c r="A412">
        <v>379.9</v>
      </c>
      <c r="B412">
        <v>3446.2</v>
      </c>
      <c r="C412">
        <v>12275.3</v>
      </c>
      <c r="D412">
        <v>4749</v>
      </c>
      <c r="E412">
        <v>22979.5</v>
      </c>
      <c r="F412">
        <v>13686.7</v>
      </c>
      <c r="H412">
        <v>13463.4</v>
      </c>
      <c r="I412">
        <v>21897.9</v>
      </c>
      <c r="J412">
        <v>13487.8</v>
      </c>
      <c r="L412">
        <f t="shared" si="12"/>
        <v>379.9</v>
      </c>
      <c r="M412">
        <f>data!AQ412</f>
        <v>8.9787970227330461E-10</v>
      </c>
      <c r="O412">
        <v>8.5667060210460368E-10</v>
      </c>
      <c r="P412">
        <f t="shared" si="13"/>
        <v>4.8103786995213245</v>
      </c>
    </row>
    <row r="413" spans="1:16" x14ac:dyDescent="0.2">
      <c r="A413">
        <v>380.36</v>
      </c>
      <c r="B413">
        <v>3489.87</v>
      </c>
      <c r="C413">
        <v>12679.2</v>
      </c>
      <c r="D413">
        <v>4812</v>
      </c>
      <c r="E413">
        <v>23467</v>
      </c>
      <c r="F413">
        <v>14044.8</v>
      </c>
      <c r="H413">
        <v>13866.3</v>
      </c>
      <c r="I413">
        <v>22212</v>
      </c>
      <c r="J413">
        <v>13859.1</v>
      </c>
      <c r="L413">
        <f t="shared" si="12"/>
        <v>380.36</v>
      </c>
      <c r="M413">
        <f>data!AQ413</f>
        <v>8.9737407652637336E-10</v>
      </c>
      <c r="O413">
        <v>8.4939092751915383E-10</v>
      </c>
      <c r="P413">
        <f t="shared" si="13"/>
        <v>5.6491242668868171</v>
      </c>
    </row>
    <row r="414" spans="1:16" x14ac:dyDescent="0.2">
      <c r="A414">
        <v>380.83</v>
      </c>
      <c r="B414">
        <v>3565.27</v>
      </c>
      <c r="C414">
        <v>13253.8</v>
      </c>
      <c r="D414">
        <v>4903.3999999999996</v>
      </c>
      <c r="E414">
        <v>24200.5</v>
      </c>
      <c r="F414">
        <v>14620.6</v>
      </c>
      <c r="H414">
        <v>14553.1</v>
      </c>
      <c r="I414">
        <v>22919.599999999999</v>
      </c>
      <c r="J414">
        <v>14604.5</v>
      </c>
      <c r="L414">
        <f t="shared" si="12"/>
        <v>380.83</v>
      </c>
      <c r="M414">
        <f>data!AQ414</f>
        <v>8.89815969672024E-10</v>
      </c>
      <c r="O414">
        <v>8.4360404759553631E-10</v>
      </c>
      <c r="P414">
        <f t="shared" si="13"/>
        <v>5.4779161157657068</v>
      </c>
    </row>
    <row r="415" spans="1:16" x14ac:dyDescent="0.2">
      <c r="A415">
        <v>381.3</v>
      </c>
      <c r="B415">
        <v>3456.8</v>
      </c>
      <c r="C415">
        <v>12465.3</v>
      </c>
      <c r="D415">
        <v>4819.7299999999996</v>
      </c>
      <c r="E415">
        <v>23546</v>
      </c>
      <c r="F415">
        <v>13833.9</v>
      </c>
      <c r="H415">
        <v>13596.2</v>
      </c>
      <c r="I415">
        <v>21958.7</v>
      </c>
      <c r="J415">
        <v>13589.4</v>
      </c>
      <c r="L415">
        <f t="shared" si="12"/>
        <v>381.3</v>
      </c>
      <c r="M415">
        <f>data!AQ415</f>
        <v>8.8487133029558585E-10</v>
      </c>
      <c r="O415">
        <v>8.3533359206784763E-10</v>
      </c>
      <c r="P415">
        <f t="shared" si="13"/>
        <v>5.9302940403855624</v>
      </c>
    </row>
    <row r="416" spans="1:16" x14ac:dyDescent="0.2">
      <c r="A416">
        <v>381.77</v>
      </c>
      <c r="B416">
        <v>3559.13</v>
      </c>
      <c r="C416">
        <v>13225.8</v>
      </c>
      <c r="D416">
        <v>4939.67</v>
      </c>
      <c r="E416">
        <v>24518.2</v>
      </c>
      <c r="F416">
        <v>14655.6</v>
      </c>
      <c r="H416">
        <v>14521.6</v>
      </c>
      <c r="I416">
        <v>22772.7</v>
      </c>
      <c r="J416">
        <v>14570.5</v>
      </c>
      <c r="L416">
        <f t="shared" si="12"/>
        <v>381.77</v>
      </c>
      <c r="M416">
        <f>data!AQ416</f>
        <v>8.7299928870491333E-10</v>
      </c>
      <c r="O416">
        <v>8.3045397309500676E-10</v>
      </c>
      <c r="P416">
        <f t="shared" si="13"/>
        <v>5.1231395102301764</v>
      </c>
    </row>
    <row r="417" spans="1:16" x14ac:dyDescent="0.2">
      <c r="A417">
        <v>382.24</v>
      </c>
      <c r="B417">
        <v>3563.67</v>
      </c>
      <c r="C417">
        <v>13155.2</v>
      </c>
      <c r="D417">
        <v>4957.2700000000004</v>
      </c>
      <c r="E417">
        <v>24571.9</v>
      </c>
      <c r="F417">
        <v>14523.3</v>
      </c>
      <c r="H417">
        <v>14454.7</v>
      </c>
      <c r="I417">
        <v>22747.1</v>
      </c>
      <c r="J417">
        <v>14486.7</v>
      </c>
      <c r="L417">
        <f t="shared" si="12"/>
        <v>382.24</v>
      </c>
      <c r="M417">
        <f>data!AQ417</f>
        <v>8.693806641218354E-10</v>
      </c>
      <c r="O417">
        <v>8.2191058185184543E-10</v>
      </c>
      <c r="P417">
        <f t="shared" si="13"/>
        <v>5.7755774555226198</v>
      </c>
    </row>
    <row r="418" spans="1:16" x14ac:dyDescent="0.2">
      <c r="A418">
        <v>382.71</v>
      </c>
      <c r="B418">
        <v>3374.93</v>
      </c>
      <c r="C418">
        <v>11730.4</v>
      </c>
      <c r="D418">
        <v>4805.2</v>
      </c>
      <c r="E418">
        <v>23341.1</v>
      </c>
      <c r="F418">
        <v>13100.3</v>
      </c>
      <c r="H418">
        <v>12684.5</v>
      </c>
      <c r="I418">
        <v>21130.5</v>
      </c>
      <c r="J418">
        <v>12747.9</v>
      </c>
      <c r="L418">
        <f t="shared" si="12"/>
        <v>382.71</v>
      </c>
      <c r="M418">
        <f>data!AQ418</f>
        <v>8.5981425007024993E-10</v>
      </c>
      <c r="O418">
        <v>8.1013532357630834E-10</v>
      </c>
      <c r="P418">
        <f t="shared" si="13"/>
        <v>6.1321763226711381</v>
      </c>
    </row>
    <row r="419" spans="1:16" x14ac:dyDescent="0.2">
      <c r="A419">
        <v>383.17</v>
      </c>
      <c r="B419">
        <v>3482.47</v>
      </c>
      <c r="C419">
        <v>12561.4</v>
      </c>
      <c r="D419">
        <v>4915</v>
      </c>
      <c r="E419">
        <v>24339</v>
      </c>
      <c r="F419">
        <v>13961.1</v>
      </c>
      <c r="H419">
        <v>13652</v>
      </c>
      <c r="I419">
        <v>22074.1</v>
      </c>
      <c r="J419">
        <v>13690.9</v>
      </c>
      <c r="L419">
        <f t="shared" si="12"/>
        <v>383.17</v>
      </c>
      <c r="M419">
        <f>data!AQ419</f>
        <v>8.5276276065256832E-10</v>
      </c>
      <c r="O419">
        <v>8.0944035237404016E-10</v>
      </c>
      <c r="P419">
        <f t="shared" si="13"/>
        <v>5.352143385422548</v>
      </c>
    </row>
    <row r="420" spans="1:16" x14ac:dyDescent="0.2">
      <c r="A420">
        <v>383.64</v>
      </c>
      <c r="B420">
        <v>3444.6</v>
      </c>
      <c r="C420">
        <v>12224.9</v>
      </c>
      <c r="D420">
        <v>4915.7299999999996</v>
      </c>
      <c r="E420">
        <v>24172.5</v>
      </c>
      <c r="F420">
        <v>13596.1</v>
      </c>
      <c r="H420">
        <v>13250.4</v>
      </c>
      <c r="I420">
        <v>21594.6</v>
      </c>
      <c r="J420">
        <v>13280.8</v>
      </c>
      <c r="L420">
        <f t="shared" si="12"/>
        <v>383.64</v>
      </c>
      <c r="M420">
        <f>data!AQ420</f>
        <v>8.4586305677084239E-10</v>
      </c>
      <c r="O420">
        <v>8.0519145699588431E-10</v>
      </c>
      <c r="P420">
        <f t="shared" si="13"/>
        <v>5.0511712986500275</v>
      </c>
    </row>
    <row r="421" spans="1:16" x14ac:dyDescent="0.2">
      <c r="A421">
        <v>384.11</v>
      </c>
      <c r="B421">
        <v>3536.73</v>
      </c>
      <c r="C421">
        <v>12911.1</v>
      </c>
      <c r="D421">
        <v>5026.47</v>
      </c>
      <c r="E421">
        <v>25042.1</v>
      </c>
      <c r="F421">
        <v>14323.3</v>
      </c>
      <c r="H421">
        <v>14147.5</v>
      </c>
      <c r="I421">
        <v>22553.7</v>
      </c>
      <c r="J421">
        <v>14185.9</v>
      </c>
      <c r="L421">
        <f t="shared" si="12"/>
        <v>384.11</v>
      </c>
      <c r="M421">
        <f>data!AQ421</f>
        <v>8.3813626587476663E-10</v>
      </c>
      <c r="O421">
        <v>7.9725549251154157E-10</v>
      </c>
      <c r="P421">
        <f t="shared" si="13"/>
        <v>5.1276878926780478</v>
      </c>
    </row>
    <row r="422" spans="1:16" x14ac:dyDescent="0.2">
      <c r="A422">
        <v>384.58</v>
      </c>
      <c r="B422">
        <v>3464.13</v>
      </c>
      <c r="C422">
        <v>12364.3</v>
      </c>
      <c r="D422">
        <v>4973.47</v>
      </c>
      <c r="E422">
        <v>24683.4</v>
      </c>
      <c r="F422">
        <v>13794.4</v>
      </c>
      <c r="H422">
        <v>13456.1</v>
      </c>
      <c r="I422">
        <v>21847.599999999999</v>
      </c>
      <c r="J422">
        <v>13527.1</v>
      </c>
      <c r="L422">
        <f t="shared" si="12"/>
        <v>384.58</v>
      </c>
      <c r="M422">
        <f>data!AQ422</f>
        <v>8.3033164266779699E-10</v>
      </c>
      <c r="O422">
        <v>7.8849405076804845E-10</v>
      </c>
      <c r="P422">
        <f t="shared" si="13"/>
        <v>5.3060123737136369</v>
      </c>
    </row>
    <row r="423" spans="1:16" x14ac:dyDescent="0.2">
      <c r="A423">
        <v>385.05</v>
      </c>
      <c r="B423">
        <v>3824.13</v>
      </c>
      <c r="C423">
        <v>15280.7</v>
      </c>
      <c r="D423">
        <v>5366.4</v>
      </c>
      <c r="E423">
        <v>27688.5</v>
      </c>
      <c r="F423">
        <v>16720.400000000001</v>
      </c>
      <c r="H423">
        <v>17051.5</v>
      </c>
      <c r="I423">
        <v>25320.5</v>
      </c>
      <c r="J423">
        <v>17099</v>
      </c>
      <c r="L423">
        <f t="shared" si="12"/>
        <v>385.05</v>
      </c>
      <c r="M423">
        <f>data!AQ423</f>
        <v>8.3045514639026523E-10</v>
      </c>
      <c r="O423">
        <v>7.9090466953180466E-10</v>
      </c>
      <c r="P423">
        <f t="shared" si="13"/>
        <v>5.0006629600345445</v>
      </c>
    </row>
    <row r="424" spans="1:16" x14ac:dyDescent="0.2">
      <c r="A424">
        <v>385.51</v>
      </c>
      <c r="B424">
        <v>3456.73</v>
      </c>
      <c r="C424">
        <v>12378.9</v>
      </c>
      <c r="D424">
        <v>5010.13</v>
      </c>
      <c r="E424">
        <v>25064.1</v>
      </c>
      <c r="F424">
        <v>13825.9</v>
      </c>
      <c r="H424">
        <v>13515.5</v>
      </c>
      <c r="I424">
        <v>21914.2</v>
      </c>
      <c r="J424">
        <v>13562.3</v>
      </c>
      <c r="L424">
        <f t="shared" si="12"/>
        <v>385.51</v>
      </c>
      <c r="M424">
        <f>data!AQ424</f>
        <v>8.1619158981199457E-10</v>
      </c>
      <c r="O424">
        <v>7.7474750668834055E-10</v>
      </c>
      <c r="P424">
        <f t="shared" si="13"/>
        <v>5.3493664407913757</v>
      </c>
    </row>
    <row r="425" spans="1:16" x14ac:dyDescent="0.2">
      <c r="A425">
        <v>385.98</v>
      </c>
      <c r="B425">
        <v>3432.4</v>
      </c>
      <c r="C425">
        <v>12165.1</v>
      </c>
      <c r="D425">
        <v>5009.6000000000004</v>
      </c>
      <c r="E425">
        <v>25008.400000000001</v>
      </c>
      <c r="F425">
        <v>13650</v>
      </c>
      <c r="H425">
        <v>13230.2</v>
      </c>
      <c r="I425">
        <v>21644.7</v>
      </c>
      <c r="J425">
        <v>13311.9</v>
      </c>
      <c r="L425">
        <f t="shared" si="12"/>
        <v>385.98</v>
      </c>
      <c r="M425">
        <f>data!AQ425</f>
        <v>8.1138691473605963E-10</v>
      </c>
      <c r="O425">
        <v>7.71161054563138E-10</v>
      </c>
      <c r="P425">
        <f t="shared" si="13"/>
        <v>5.2162722604955123</v>
      </c>
    </row>
    <row r="426" spans="1:16" x14ac:dyDescent="0.2">
      <c r="A426">
        <v>386.45</v>
      </c>
      <c r="B426">
        <v>3447.87</v>
      </c>
      <c r="C426">
        <v>12202.6</v>
      </c>
      <c r="D426">
        <v>5032.53</v>
      </c>
      <c r="E426">
        <v>25218.5</v>
      </c>
      <c r="F426">
        <v>13751</v>
      </c>
      <c r="H426">
        <v>13318.4</v>
      </c>
      <c r="I426">
        <v>21723.200000000001</v>
      </c>
      <c r="J426">
        <v>13429</v>
      </c>
      <c r="L426">
        <f t="shared" si="12"/>
        <v>386.45</v>
      </c>
      <c r="M426">
        <f>data!AQ426</f>
        <v>8.0570480219516715E-10</v>
      </c>
      <c r="O426">
        <v>7.6345243902429849E-10</v>
      </c>
      <c r="P426">
        <f t="shared" si="13"/>
        <v>5.534380533889931</v>
      </c>
    </row>
    <row r="427" spans="1:16" x14ac:dyDescent="0.2">
      <c r="A427">
        <v>386.92</v>
      </c>
      <c r="B427">
        <v>3579.33</v>
      </c>
      <c r="C427">
        <v>13314.8</v>
      </c>
      <c r="D427">
        <v>5209.2700000000004</v>
      </c>
      <c r="E427">
        <v>26491.3</v>
      </c>
      <c r="F427">
        <v>14905.7</v>
      </c>
      <c r="H427">
        <v>14651.1</v>
      </c>
      <c r="I427">
        <v>23158.7</v>
      </c>
      <c r="J427">
        <v>14818.8</v>
      </c>
      <c r="L427">
        <f t="shared" si="12"/>
        <v>386.92</v>
      </c>
      <c r="M427">
        <f>data!AQ427</f>
        <v>8.0105335965854151E-10</v>
      </c>
      <c r="O427">
        <v>7.6317374128002506E-10</v>
      </c>
      <c r="P427">
        <f t="shared" si="13"/>
        <v>4.9634331384336248</v>
      </c>
    </row>
    <row r="428" spans="1:16" x14ac:dyDescent="0.2">
      <c r="A428">
        <v>387.39</v>
      </c>
      <c r="B428">
        <v>3393.33</v>
      </c>
      <c r="C428">
        <v>11919.9</v>
      </c>
      <c r="D428">
        <v>5057.6000000000004</v>
      </c>
      <c r="E428">
        <v>25357.3</v>
      </c>
      <c r="F428">
        <v>13518</v>
      </c>
      <c r="H428">
        <v>12930.6</v>
      </c>
      <c r="I428">
        <v>21656.400000000001</v>
      </c>
      <c r="J428">
        <v>13082.1</v>
      </c>
      <c r="L428">
        <f t="shared" si="12"/>
        <v>387.39</v>
      </c>
      <c r="M428">
        <f>data!AQ428</f>
        <v>7.897296899942609E-10</v>
      </c>
      <c r="O428">
        <v>7.5046034379238548E-10</v>
      </c>
      <c r="P428">
        <f t="shared" si="13"/>
        <v>5.2327010383295187</v>
      </c>
    </row>
    <row r="429" spans="1:16" x14ac:dyDescent="0.2">
      <c r="A429">
        <v>387.85</v>
      </c>
      <c r="B429">
        <v>3370.53</v>
      </c>
      <c r="C429">
        <v>11736.4</v>
      </c>
      <c r="D429">
        <v>5058.53</v>
      </c>
      <c r="E429">
        <v>25342</v>
      </c>
      <c r="F429">
        <v>13382.4</v>
      </c>
      <c r="H429">
        <v>12740.8</v>
      </c>
      <c r="I429">
        <v>21568.2</v>
      </c>
      <c r="J429">
        <v>12976</v>
      </c>
      <c r="L429">
        <f t="shared" si="12"/>
        <v>387.85</v>
      </c>
      <c r="M429">
        <f>data!AQ429</f>
        <v>7.8485833158356358E-10</v>
      </c>
      <c r="O429">
        <v>7.5146955826517612E-10</v>
      </c>
      <c r="P429">
        <f t="shared" si="13"/>
        <v>4.4431305235394971</v>
      </c>
    </row>
    <row r="430" spans="1:16" x14ac:dyDescent="0.2">
      <c r="A430">
        <v>388.32</v>
      </c>
      <c r="B430">
        <v>3524.67</v>
      </c>
      <c r="C430">
        <v>12908.1</v>
      </c>
      <c r="D430">
        <v>5228.6000000000004</v>
      </c>
      <c r="E430">
        <v>26629.9</v>
      </c>
      <c r="F430">
        <v>14628.6</v>
      </c>
      <c r="H430">
        <v>14110.4</v>
      </c>
      <c r="I430">
        <v>22991.5</v>
      </c>
      <c r="J430">
        <v>14417.2</v>
      </c>
      <c r="L430">
        <f t="shared" si="12"/>
        <v>388.32</v>
      </c>
      <c r="M430">
        <f>data!AQ430</f>
        <v>7.8366534487222271E-10</v>
      </c>
      <c r="O430">
        <v>7.4848143201469635E-10</v>
      </c>
      <c r="P430">
        <f t="shared" si="13"/>
        <v>4.7007061702013653</v>
      </c>
    </row>
    <row r="431" spans="1:16" x14ac:dyDescent="0.2">
      <c r="A431">
        <v>388.79</v>
      </c>
      <c r="B431">
        <v>3484.47</v>
      </c>
      <c r="C431">
        <v>12563.8</v>
      </c>
      <c r="D431">
        <v>5192.3999999999996</v>
      </c>
      <c r="E431">
        <v>26440.1</v>
      </c>
      <c r="F431">
        <v>14357.9</v>
      </c>
      <c r="H431">
        <v>13724.8</v>
      </c>
      <c r="I431">
        <v>22645.200000000001</v>
      </c>
      <c r="J431">
        <v>14083.9</v>
      </c>
      <c r="L431">
        <f t="shared" si="12"/>
        <v>388.79</v>
      </c>
      <c r="M431">
        <f>data!AQ431</f>
        <v>7.8004799652431982E-10</v>
      </c>
      <c r="O431">
        <v>7.4215228095080647E-10</v>
      </c>
      <c r="P431">
        <f t="shared" si="13"/>
        <v>5.1061913499697607</v>
      </c>
    </row>
    <row r="432" spans="1:16" x14ac:dyDescent="0.2">
      <c r="A432">
        <v>389.26</v>
      </c>
      <c r="B432">
        <v>3543.73</v>
      </c>
      <c r="C432">
        <v>13048.2</v>
      </c>
      <c r="D432">
        <v>5279.07</v>
      </c>
      <c r="E432">
        <v>27051.1</v>
      </c>
      <c r="F432">
        <v>14927.4</v>
      </c>
      <c r="H432">
        <v>14244.5</v>
      </c>
      <c r="I432">
        <v>23053.7</v>
      </c>
      <c r="J432">
        <v>14678</v>
      </c>
      <c r="L432">
        <f t="shared" si="12"/>
        <v>389.26</v>
      </c>
      <c r="M432">
        <f>data!AQ432</f>
        <v>7.7831057221523769E-10</v>
      </c>
      <c r="O432">
        <v>7.4008486513053598E-10</v>
      </c>
      <c r="P432">
        <f t="shared" si="13"/>
        <v>5.1650437518350643</v>
      </c>
    </row>
    <row r="433" spans="1:16" x14ac:dyDescent="0.2">
      <c r="A433">
        <v>389.72</v>
      </c>
      <c r="B433">
        <v>3412.67</v>
      </c>
      <c r="C433">
        <v>11997.1</v>
      </c>
      <c r="D433">
        <v>5165.87</v>
      </c>
      <c r="E433">
        <v>26319.599999999999</v>
      </c>
      <c r="F433">
        <v>14089.8</v>
      </c>
      <c r="H433">
        <v>13064.2</v>
      </c>
      <c r="I433">
        <v>21828.799999999999</v>
      </c>
      <c r="J433">
        <v>13565.9</v>
      </c>
      <c r="L433">
        <f t="shared" si="12"/>
        <v>389.72</v>
      </c>
      <c r="M433">
        <f>data!AQ433</f>
        <v>7.6456864952430493E-10</v>
      </c>
      <c r="O433">
        <v>7.2825417933896446E-10</v>
      </c>
      <c r="P433">
        <f t="shared" si="13"/>
        <v>4.9865103717362915</v>
      </c>
    </row>
    <row r="434" spans="1:16" x14ac:dyDescent="0.2">
      <c r="A434">
        <v>390.19</v>
      </c>
      <c r="B434">
        <v>3508.47</v>
      </c>
      <c r="C434">
        <v>12694.4</v>
      </c>
      <c r="D434">
        <v>5286.6</v>
      </c>
      <c r="E434">
        <v>27107.200000000001</v>
      </c>
      <c r="F434">
        <v>14894.3</v>
      </c>
      <c r="H434">
        <v>13860.6</v>
      </c>
      <c r="I434">
        <v>22645.200000000001</v>
      </c>
      <c r="J434">
        <v>14503.8</v>
      </c>
      <c r="L434">
        <f t="shared" si="12"/>
        <v>390.19</v>
      </c>
      <c r="M434">
        <f>data!AQ434</f>
        <v>7.6527449664726086E-10</v>
      </c>
      <c r="O434">
        <v>7.3268246628296077E-10</v>
      </c>
      <c r="P434">
        <f t="shared" si="13"/>
        <v>4.4483158618010528</v>
      </c>
    </row>
    <row r="435" spans="1:16" x14ac:dyDescent="0.2">
      <c r="A435">
        <v>390.66</v>
      </c>
      <c r="B435">
        <v>3468.27</v>
      </c>
      <c r="C435">
        <v>12518.1</v>
      </c>
      <c r="D435">
        <v>5263.33</v>
      </c>
      <c r="E435">
        <v>27156.9</v>
      </c>
      <c r="F435">
        <v>14837.3</v>
      </c>
      <c r="H435">
        <v>13607.1</v>
      </c>
      <c r="I435">
        <v>22527.599999999999</v>
      </c>
      <c r="J435">
        <v>14282.1</v>
      </c>
      <c r="L435">
        <f t="shared" si="12"/>
        <v>390.66</v>
      </c>
      <c r="M435">
        <f>data!AQ435</f>
        <v>7.5791450200429917E-10</v>
      </c>
      <c r="O435">
        <v>7.1965467581350632E-10</v>
      </c>
      <c r="P435">
        <f t="shared" si="13"/>
        <v>5.3164145911431033</v>
      </c>
    </row>
    <row r="436" spans="1:16" x14ac:dyDescent="0.2">
      <c r="A436">
        <v>391.13</v>
      </c>
      <c r="B436">
        <v>3476.33</v>
      </c>
      <c r="C436">
        <v>12711</v>
      </c>
      <c r="D436">
        <v>5331.93</v>
      </c>
      <c r="E436">
        <v>27509.599999999999</v>
      </c>
      <c r="F436">
        <v>15242.5</v>
      </c>
      <c r="H436">
        <v>13825.6</v>
      </c>
      <c r="I436">
        <v>22861.9</v>
      </c>
      <c r="J436">
        <v>14696.9</v>
      </c>
      <c r="L436">
        <f t="shared" si="12"/>
        <v>391.13</v>
      </c>
      <c r="M436">
        <f>data!AQ436</f>
        <v>7.5464114889457945E-10</v>
      </c>
      <c r="O436">
        <v>7.1627164371464015E-10</v>
      </c>
      <c r="P436">
        <f t="shared" si="13"/>
        <v>5.3568371045588341</v>
      </c>
    </row>
    <row r="437" spans="1:16" x14ac:dyDescent="0.2">
      <c r="A437">
        <v>391.59</v>
      </c>
      <c r="B437">
        <v>3474</v>
      </c>
      <c r="C437">
        <v>12502.7</v>
      </c>
      <c r="D437">
        <v>5342.87</v>
      </c>
      <c r="E437">
        <v>27617.5</v>
      </c>
      <c r="F437">
        <v>15369.7</v>
      </c>
      <c r="H437">
        <v>13664.5</v>
      </c>
      <c r="I437">
        <v>22856.9</v>
      </c>
      <c r="J437">
        <v>14658.2</v>
      </c>
      <c r="L437">
        <f t="shared" si="12"/>
        <v>391.59</v>
      </c>
      <c r="M437">
        <f>data!AQ437</f>
        <v>7.4251957226932315E-10</v>
      </c>
      <c r="O437">
        <v>7.0871882851502527E-10</v>
      </c>
      <c r="P437">
        <f t="shared" si="13"/>
        <v>4.7692741316214775</v>
      </c>
    </row>
    <row r="438" spans="1:16" x14ac:dyDescent="0.2">
      <c r="A438">
        <v>392.06</v>
      </c>
      <c r="B438">
        <v>3473.67</v>
      </c>
      <c r="C438">
        <v>12507.3</v>
      </c>
      <c r="D438">
        <v>5364.4</v>
      </c>
      <c r="E438">
        <v>27826.7</v>
      </c>
      <c r="F438">
        <v>15610.5</v>
      </c>
      <c r="H438">
        <v>13653.9</v>
      </c>
      <c r="I438">
        <v>23004.400000000001</v>
      </c>
      <c r="J438">
        <v>14830.2</v>
      </c>
      <c r="L438">
        <f t="shared" si="12"/>
        <v>392.06</v>
      </c>
      <c r="M438">
        <f>data!AQ438</f>
        <v>7.3712450782969662E-10</v>
      </c>
      <c r="O438">
        <v>7.0547764946166083E-10</v>
      </c>
      <c r="P438">
        <f t="shared" si="13"/>
        <v>4.4858768229135286</v>
      </c>
    </row>
    <row r="439" spans="1:16" x14ac:dyDescent="0.2">
      <c r="A439">
        <v>392.53</v>
      </c>
      <c r="B439">
        <v>3481.13</v>
      </c>
      <c r="C439">
        <v>12575.1</v>
      </c>
      <c r="D439">
        <v>5405.07</v>
      </c>
      <c r="E439">
        <v>28080.3</v>
      </c>
      <c r="F439">
        <v>15970.6</v>
      </c>
      <c r="H439">
        <v>13692.2</v>
      </c>
      <c r="I439">
        <v>23348.400000000001</v>
      </c>
      <c r="J439">
        <v>15118.6</v>
      </c>
      <c r="L439">
        <f t="shared" si="12"/>
        <v>392.53</v>
      </c>
      <c r="M439">
        <f>data!AQ439</f>
        <v>7.3290960141373964E-10</v>
      </c>
      <c r="O439">
        <v>6.9631266551007258E-10</v>
      </c>
      <c r="P439">
        <f t="shared" si="13"/>
        <v>5.2558193633974142</v>
      </c>
    </row>
    <row r="440" spans="1:16" x14ac:dyDescent="0.2">
      <c r="A440">
        <v>393</v>
      </c>
      <c r="B440">
        <v>3445.73</v>
      </c>
      <c r="C440">
        <v>12309.2</v>
      </c>
      <c r="D440">
        <v>5403.2</v>
      </c>
      <c r="E440">
        <v>28053.200000000001</v>
      </c>
      <c r="F440">
        <v>16083.7</v>
      </c>
      <c r="H440">
        <v>13363.1</v>
      </c>
      <c r="I440">
        <v>23154.799999999999</v>
      </c>
      <c r="J440">
        <v>14977.3</v>
      </c>
      <c r="L440">
        <f t="shared" si="12"/>
        <v>393</v>
      </c>
      <c r="M440">
        <f>data!AQ440</f>
        <v>7.2604962429209436E-10</v>
      </c>
      <c r="O440">
        <v>6.9256466556738979E-10</v>
      </c>
      <c r="P440">
        <f t="shared" si="13"/>
        <v>4.8349216166365805</v>
      </c>
    </row>
    <row r="441" spans="1:16" x14ac:dyDescent="0.2">
      <c r="A441">
        <v>393.46</v>
      </c>
      <c r="B441">
        <v>3445.53</v>
      </c>
      <c r="C441">
        <v>12207.9</v>
      </c>
      <c r="D441">
        <v>5421.33</v>
      </c>
      <c r="E441">
        <v>28191.9</v>
      </c>
      <c r="F441">
        <v>16365.7</v>
      </c>
      <c r="H441">
        <v>13317.1</v>
      </c>
      <c r="I441">
        <v>22978.7</v>
      </c>
      <c r="J441">
        <v>15079.3</v>
      </c>
      <c r="L441">
        <f t="shared" si="12"/>
        <v>393.46</v>
      </c>
      <c r="M441">
        <f>data!AQ441</f>
        <v>7.1925169734974247E-10</v>
      </c>
      <c r="O441">
        <v>6.8735523880015083E-10</v>
      </c>
      <c r="P441">
        <f t="shared" si="13"/>
        <v>4.6404619837145908</v>
      </c>
    </row>
    <row r="442" spans="1:16" x14ac:dyDescent="0.2">
      <c r="A442">
        <v>393.93</v>
      </c>
      <c r="B442">
        <v>3618.4</v>
      </c>
      <c r="C442">
        <v>13696</v>
      </c>
      <c r="D442">
        <v>5631.6</v>
      </c>
      <c r="E442">
        <v>29839</v>
      </c>
      <c r="F442">
        <v>18192.599999999999</v>
      </c>
      <c r="H442">
        <v>15079.4</v>
      </c>
      <c r="I442">
        <v>24430.5</v>
      </c>
      <c r="J442">
        <v>17053</v>
      </c>
      <c r="L442">
        <f t="shared" si="12"/>
        <v>393.93</v>
      </c>
      <c r="M442">
        <f>data!AQ442</f>
        <v>7.1684486095228343E-10</v>
      </c>
      <c r="O442">
        <v>6.8788808566453771E-10</v>
      </c>
      <c r="P442">
        <f t="shared" si="13"/>
        <v>4.2095183636989262</v>
      </c>
    </row>
    <row r="443" spans="1:16" x14ac:dyDescent="0.2">
      <c r="A443">
        <v>394.4</v>
      </c>
      <c r="B443">
        <v>3451.33</v>
      </c>
      <c r="C443">
        <v>12331.4</v>
      </c>
      <c r="D443">
        <v>5498.53</v>
      </c>
      <c r="E443">
        <v>28757</v>
      </c>
      <c r="F443">
        <v>17269</v>
      </c>
      <c r="H443">
        <v>13425.7</v>
      </c>
      <c r="I443">
        <v>22733.200000000001</v>
      </c>
      <c r="J443">
        <v>15604.8</v>
      </c>
      <c r="L443">
        <f t="shared" si="12"/>
        <v>394.4</v>
      </c>
      <c r="M443">
        <f>data!AQ443</f>
        <v>7.0845100820876046E-10</v>
      </c>
      <c r="O443">
        <v>6.7493299625861328E-10</v>
      </c>
      <c r="P443">
        <f t="shared" si="13"/>
        <v>4.9661243613735149</v>
      </c>
    </row>
    <row r="444" spans="1:16" x14ac:dyDescent="0.2">
      <c r="A444">
        <v>394.87</v>
      </c>
      <c r="B444">
        <v>3533.13</v>
      </c>
      <c r="C444">
        <v>13014</v>
      </c>
      <c r="D444">
        <v>5578.53</v>
      </c>
      <c r="E444">
        <v>29588.1</v>
      </c>
      <c r="F444">
        <v>18339.2</v>
      </c>
      <c r="H444">
        <v>14254</v>
      </c>
      <c r="I444">
        <v>23568.6</v>
      </c>
      <c r="J444">
        <v>16630.5</v>
      </c>
      <c r="L444">
        <f t="shared" si="12"/>
        <v>394.87</v>
      </c>
      <c r="M444">
        <f>data!AQ444</f>
        <v>7.0676463129738729E-10</v>
      </c>
      <c r="O444">
        <v>6.72485888775675E-10</v>
      </c>
      <c r="P444">
        <f t="shared" si="13"/>
        <v>5.0973177421046003</v>
      </c>
    </row>
    <row r="445" spans="1:16" x14ac:dyDescent="0.2">
      <c r="A445">
        <v>395.33</v>
      </c>
      <c r="B445">
        <v>3409.93</v>
      </c>
      <c r="C445">
        <v>12033.5</v>
      </c>
      <c r="D445">
        <v>5497.73</v>
      </c>
      <c r="E445">
        <v>28840.7</v>
      </c>
      <c r="F445">
        <v>17787.900000000001</v>
      </c>
      <c r="H445">
        <v>13003.3</v>
      </c>
      <c r="I445">
        <v>22388.3</v>
      </c>
      <c r="J445">
        <v>15703.9</v>
      </c>
      <c r="L445">
        <f t="shared" si="12"/>
        <v>395.33</v>
      </c>
      <c r="M445">
        <f>data!AQ445</f>
        <v>7.0102190020804017E-10</v>
      </c>
      <c r="O445">
        <v>6.670347624793912E-10</v>
      </c>
      <c r="P445">
        <f t="shared" si="13"/>
        <v>5.0952573449571981</v>
      </c>
    </row>
    <row r="446" spans="1:16" x14ac:dyDescent="0.2">
      <c r="A446">
        <v>395.8</v>
      </c>
      <c r="B446">
        <v>3495.73</v>
      </c>
      <c r="C446">
        <v>12740.5</v>
      </c>
      <c r="D446">
        <v>5617.47</v>
      </c>
      <c r="E446">
        <v>29816.3</v>
      </c>
      <c r="F446">
        <v>19005.5</v>
      </c>
      <c r="H446">
        <v>13957.7</v>
      </c>
      <c r="I446">
        <v>23314</v>
      </c>
      <c r="J446">
        <v>16868.599999999999</v>
      </c>
      <c r="L446">
        <f t="shared" si="12"/>
        <v>395.8</v>
      </c>
      <c r="M446">
        <f>data!AQ446</f>
        <v>6.939554415959143E-10</v>
      </c>
      <c r="O446">
        <v>6.642320965289315E-10</v>
      </c>
      <c r="P446">
        <f t="shared" si="13"/>
        <v>4.4748432396307969</v>
      </c>
    </row>
    <row r="447" spans="1:16" x14ac:dyDescent="0.2">
      <c r="A447">
        <v>396.27</v>
      </c>
      <c r="B447">
        <v>3800</v>
      </c>
      <c r="C447">
        <v>15100.3</v>
      </c>
      <c r="D447">
        <v>5937.27</v>
      </c>
      <c r="E447">
        <v>32240.2</v>
      </c>
      <c r="F447">
        <v>21780.2</v>
      </c>
      <c r="H447">
        <v>16735.099999999999</v>
      </c>
      <c r="I447">
        <v>26089.7</v>
      </c>
      <c r="J447">
        <v>19904.599999999999</v>
      </c>
      <c r="L447">
        <f t="shared" si="12"/>
        <v>396.27</v>
      </c>
      <c r="M447">
        <f>data!AQ447</f>
        <v>6.963497869148997E-10</v>
      </c>
      <c r="O447">
        <v>6.6675164103008178E-10</v>
      </c>
      <c r="P447">
        <f t="shared" si="13"/>
        <v>4.4391560610321088</v>
      </c>
    </row>
    <row r="448" spans="1:16" x14ac:dyDescent="0.2">
      <c r="A448">
        <v>396.74</v>
      </c>
      <c r="B448">
        <v>3387</v>
      </c>
      <c r="C448">
        <v>11673.9</v>
      </c>
      <c r="D448">
        <v>5554.2</v>
      </c>
      <c r="E448">
        <v>29308</v>
      </c>
      <c r="F448">
        <v>19019</v>
      </c>
      <c r="H448">
        <v>12678.9</v>
      </c>
      <c r="I448">
        <v>22322.2</v>
      </c>
      <c r="J448">
        <v>16202.3</v>
      </c>
      <c r="L448">
        <f t="shared" si="12"/>
        <v>396.74</v>
      </c>
      <c r="M448">
        <f>data!AQ448</f>
        <v>6.7965908368387434E-10</v>
      </c>
      <c r="O448">
        <v>6.5317577422433228E-10</v>
      </c>
      <c r="P448">
        <f t="shared" si="13"/>
        <v>4.0545455763407432</v>
      </c>
    </row>
    <row r="449" spans="1:16" x14ac:dyDescent="0.2">
      <c r="A449">
        <v>397.2</v>
      </c>
      <c r="B449">
        <v>3495.8</v>
      </c>
      <c r="C449">
        <v>12739.4</v>
      </c>
      <c r="D449">
        <v>5698</v>
      </c>
      <c r="E449">
        <v>30354.1</v>
      </c>
      <c r="F449">
        <v>20481.7</v>
      </c>
      <c r="H449">
        <v>13937.3</v>
      </c>
      <c r="I449">
        <v>23736.1</v>
      </c>
      <c r="J449">
        <v>17773.599999999999</v>
      </c>
      <c r="L449">
        <f t="shared" si="12"/>
        <v>397.2</v>
      </c>
      <c r="M449">
        <f>data!AQ449</f>
        <v>6.8556840458640604E-10</v>
      </c>
      <c r="O449">
        <v>6.5163138129786489E-10</v>
      </c>
      <c r="P449">
        <f t="shared" si="13"/>
        <v>5.2080093535317822</v>
      </c>
    </row>
    <row r="450" spans="1:16" x14ac:dyDescent="0.2">
      <c r="A450">
        <v>397.67</v>
      </c>
      <c r="B450">
        <v>3505</v>
      </c>
      <c r="C450">
        <v>12781.8</v>
      </c>
      <c r="D450">
        <v>5737.47</v>
      </c>
      <c r="E450">
        <v>30725.1</v>
      </c>
      <c r="F450">
        <v>21025.599999999999</v>
      </c>
      <c r="H450">
        <v>13991</v>
      </c>
      <c r="I450">
        <v>24056.3</v>
      </c>
      <c r="J450">
        <v>18278.400000000001</v>
      </c>
      <c r="L450">
        <f t="shared" si="12"/>
        <v>397.67</v>
      </c>
      <c r="M450">
        <f>data!AQ450</f>
        <v>6.7661795014980877E-10</v>
      </c>
      <c r="O450">
        <v>6.459154755135104E-10</v>
      </c>
      <c r="P450">
        <f t="shared" si="13"/>
        <v>4.7533269909487066</v>
      </c>
    </row>
    <row r="451" spans="1:16" x14ac:dyDescent="0.2">
      <c r="A451">
        <v>398.14</v>
      </c>
      <c r="B451">
        <v>3392.87</v>
      </c>
      <c r="C451">
        <v>11881.8</v>
      </c>
      <c r="D451">
        <v>5660.4</v>
      </c>
      <c r="E451">
        <v>30181.1</v>
      </c>
      <c r="F451">
        <v>20719</v>
      </c>
      <c r="H451">
        <v>12839.3</v>
      </c>
      <c r="I451">
        <v>23200.400000000001</v>
      </c>
      <c r="J451">
        <v>17496.900000000001</v>
      </c>
      <c r="L451">
        <f t="shared" si="12"/>
        <v>398.14</v>
      </c>
      <c r="M451">
        <f>data!AQ451</f>
        <v>6.6691330961446299E-10</v>
      </c>
      <c r="O451">
        <v>6.4251146332062287E-10</v>
      </c>
      <c r="P451">
        <f t="shared" si="13"/>
        <v>3.7978849696667965</v>
      </c>
    </row>
    <row r="452" spans="1:16" x14ac:dyDescent="0.2">
      <c r="A452">
        <v>398.61</v>
      </c>
      <c r="B452">
        <v>3451.73</v>
      </c>
      <c r="C452">
        <v>12363.3</v>
      </c>
      <c r="D452">
        <v>5731.73</v>
      </c>
      <c r="E452">
        <v>30778.1</v>
      </c>
      <c r="F452">
        <v>21697.7</v>
      </c>
      <c r="H452">
        <v>13462.1</v>
      </c>
      <c r="I452">
        <v>23924</v>
      </c>
      <c r="J452">
        <v>18445</v>
      </c>
      <c r="L452">
        <f t="shared" si="12"/>
        <v>398.61</v>
      </c>
      <c r="M452">
        <f>data!AQ452</f>
        <v>6.672183662605377E-10</v>
      </c>
      <c r="O452">
        <v>6.3761634119853482E-10</v>
      </c>
      <c r="P452">
        <f t="shared" si="13"/>
        <v>4.6426076543709041</v>
      </c>
    </row>
    <row r="453" spans="1:16" x14ac:dyDescent="0.2">
      <c r="A453">
        <v>399.07</v>
      </c>
      <c r="B453">
        <v>3425.6</v>
      </c>
      <c r="C453">
        <v>12111.8</v>
      </c>
      <c r="D453">
        <v>5738.47</v>
      </c>
      <c r="E453">
        <v>30789.3</v>
      </c>
      <c r="F453">
        <v>22011.1</v>
      </c>
      <c r="H453">
        <v>13165.2</v>
      </c>
      <c r="I453">
        <v>23423.599999999999</v>
      </c>
      <c r="J453">
        <v>18311.2</v>
      </c>
      <c r="L453">
        <f t="shared" si="12"/>
        <v>399.07</v>
      </c>
      <c r="M453">
        <f>data!AQ453</f>
        <v>6.6155961975054125E-10</v>
      </c>
      <c r="O453">
        <v>6.339021023626247E-10</v>
      </c>
      <c r="P453">
        <f t="shared" si="13"/>
        <v>4.3630581575347138</v>
      </c>
    </row>
    <row r="454" spans="1:16" x14ac:dyDescent="0.2">
      <c r="A454">
        <v>399.54</v>
      </c>
      <c r="B454">
        <v>3393.27</v>
      </c>
      <c r="C454">
        <v>11899</v>
      </c>
      <c r="D454">
        <v>5764.27</v>
      </c>
      <c r="E454">
        <v>30830.400000000001</v>
      </c>
      <c r="F454">
        <v>22377.3</v>
      </c>
      <c r="H454">
        <v>12912.9</v>
      </c>
      <c r="I454">
        <v>22841.9</v>
      </c>
      <c r="J454">
        <v>18133.900000000001</v>
      </c>
      <c r="L454">
        <f t="shared" si="12"/>
        <v>399.54</v>
      </c>
      <c r="M454">
        <f>data!AQ454</f>
        <v>6.5652631890022486E-10</v>
      </c>
      <c r="O454">
        <v>6.282828986086782E-10</v>
      </c>
      <c r="P454">
        <f t="shared" si="13"/>
        <v>4.4953348808460705</v>
      </c>
    </row>
    <row r="455" spans="1:16" x14ac:dyDescent="0.2">
      <c r="A455">
        <v>400.01</v>
      </c>
      <c r="B455">
        <v>3521.13</v>
      </c>
      <c r="C455">
        <v>12926.9</v>
      </c>
      <c r="D455">
        <v>5895.47</v>
      </c>
      <c r="E455">
        <v>32010.400000000001</v>
      </c>
      <c r="F455">
        <v>23869.9</v>
      </c>
      <c r="H455">
        <v>14161.3</v>
      </c>
      <c r="I455">
        <v>23882.2</v>
      </c>
      <c r="J455">
        <v>19586.400000000001</v>
      </c>
      <c r="L455">
        <f t="shared" si="12"/>
        <v>400.01</v>
      </c>
      <c r="M455">
        <f>data!AQ455</f>
        <v>6.5552189171334765E-10</v>
      </c>
      <c r="O455">
        <v>6.2935041474896246E-10</v>
      </c>
      <c r="P455">
        <f t="shared" si="13"/>
        <v>4.1584904611248339</v>
      </c>
    </row>
    <row r="456" spans="1:16" x14ac:dyDescent="0.2">
      <c r="A456">
        <v>400.47</v>
      </c>
      <c r="B456">
        <v>3386.2</v>
      </c>
      <c r="C456">
        <v>11829.6</v>
      </c>
      <c r="D456">
        <v>5801.8</v>
      </c>
      <c r="E456">
        <v>31294.5</v>
      </c>
      <c r="F456">
        <v>23383.4</v>
      </c>
      <c r="H456">
        <v>12855.6</v>
      </c>
      <c r="I456">
        <v>22439.3</v>
      </c>
      <c r="J456">
        <v>18406.599999999999</v>
      </c>
      <c r="L456">
        <f t="shared" ref="L456:L519" si="14">A456</f>
        <v>400.47</v>
      </c>
      <c r="M456">
        <f>data!AQ456</f>
        <v>6.458707369591495E-10</v>
      </c>
      <c r="O456">
        <v>6.2160539138275309E-10</v>
      </c>
      <c r="P456">
        <f t="shared" ref="P456:P519" si="15">(M456-O456)/O456%</f>
        <v>3.9036575153279269</v>
      </c>
    </row>
    <row r="457" spans="1:16" x14ac:dyDescent="0.2">
      <c r="A457">
        <v>400.94</v>
      </c>
      <c r="B457">
        <v>3447.2</v>
      </c>
      <c r="C457">
        <v>12304</v>
      </c>
      <c r="D457">
        <v>5879.07</v>
      </c>
      <c r="E457">
        <v>31874.2</v>
      </c>
      <c r="F457">
        <v>24260.9</v>
      </c>
      <c r="H457">
        <v>13342.7</v>
      </c>
      <c r="I457">
        <v>22952.400000000001</v>
      </c>
      <c r="J457">
        <v>19130.5</v>
      </c>
      <c r="L457">
        <f t="shared" si="14"/>
        <v>400.94</v>
      </c>
      <c r="M457">
        <f>data!AQ457</f>
        <v>6.4672293262249738E-10</v>
      </c>
      <c r="O457">
        <v>6.2030037796655592E-10</v>
      </c>
      <c r="P457">
        <f t="shared" si="15"/>
        <v>4.2596386516092153</v>
      </c>
    </row>
    <row r="458" spans="1:16" x14ac:dyDescent="0.2">
      <c r="A458">
        <v>401.41</v>
      </c>
      <c r="B458">
        <v>3413.4</v>
      </c>
      <c r="C458">
        <v>12073.2</v>
      </c>
      <c r="D458">
        <v>5897.33</v>
      </c>
      <c r="E458">
        <v>31949.599999999999</v>
      </c>
      <c r="F458">
        <v>24642.9</v>
      </c>
      <c r="H458">
        <v>13157.3</v>
      </c>
      <c r="I458">
        <v>22757.599999999999</v>
      </c>
      <c r="J458">
        <v>19127</v>
      </c>
      <c r="L458">
        <f t="shared" si="14"/>
        <v>401.41</v>
      </c>
      <c r="M458">
        <f>data!AQ458</f>
        <v>6.4031904802978526E-10</v>
      </c>
      <c r="O458">
        <v>6.1405022953652311E-10</v>
      </c>
      <c r="P458">
        <f t="shared" si="15"/>
        <v>4.2779592335776027</v>
      </c>
    </row>
    <row r="459" spans="1:16" x14ac:dyDescent="0.2">
      <c r="A459">
        <v>401.88</v>
      </c>
      <c r="B459">
        <v>3492.47</v>
      </c>
      <c r="C459">
        <v>12611.2</v>
      </c>
      <c r="D459">
        <v>5984.2</v>
      </c>
      <c r="E459">
        <v>32589.1</v>
      </c>
      <c r="F459">
        <v>25636.799999999999</v>
      </c>
      <c r="H459">
        <v>13778.8</v>
      </c>
      <c r="I459">
        <v>23148.2</v>
      </c>
      <c r="J459">
        <v>19804</v>
      </c>
      <c r="L459">
        <f t="shared" si="14"/>
        <v>401.88</v>
      </c>
      <c r="M459">
        <f>data!AQ459</f>
        <v>6.4136296333279278E-10</v>
      </c>
      <c r="O459">
        <v>6.1254801698729487E-10</v>
      </c>
      <c r="P459">
        <f t="shared" si="15"/>
        <v>4.7041122567368578</v>
      </c>
    </row>
    <row r="460" spans="1:16" x14ac:dyDescent="0.2">
      <c r="A460">
        <v>402.34</v>
      </c>
      <c r="B460">
        <v>3473</v>
      </c>
      <c r="C460">
        <v>12516.8</v>
      </c>
      <c r="D460">
        <v>6001.73</v>
      </c>
      <c r="E460">
        <v>32821</v>
      </c>
      <c r="F460">
        <v>26104.1</v>
      </c>
      <c r="H460">
        <v>13555.5</v>
      </c>
      <c r="I460">
        <v>22976.5</v>
      </c>
      <c r="J460">
        <v>19795.7</v>
      </c>
      <c r="L460">
        <f t="shared" si="14"/>
        <v>402.34</v>
      </c>
      <c r="M460">
        <f>data!AQ460</f>
        <v>6.3443230435992752E-10</v>
      </c>
      <c r="O460">
        <v>6.0510027811352229E-10</v>
      </c>
      <c r="P460">
        <f t="shared" si="15"/>
        <v>4.8474653387784876</v>
      </c>
    </row>
    <row r="461" spans="1:16" x14ac:dyDescent="0.2">
      <c r="A461">
        <v>402.81</v>
      </c>
      <c r="B461">
        <v>3458.27</v>
      </c>
      <c r="C461">
        <v>12413</v>
      </c>
      <c r="D461">
        <v>6028.73</v>
      </c>
      <c r="E461">
        <v>32988.1</v>
      </c>
      <c r="F461">
        <v>26488.5</v>
      </c>
      <c r="H461">
        <v>13548.3</v>
      </c>
      <c r="I461">
        <v>22916.5</v>
      </c>
      <c r="J461">
        <v>19962.7</v>
      </c>
      <c r="L461">
        <f t="shared" si="14"/>
        <v>402.81</v>
      </c>
      <c r="M461">
        <f>data!AQ461</f>
        <v>6.2972807555172705E-10</v>
      </c>
      <c r="O461">
        <v>6.0340822558948462E-10</v>
      </c>
      <c r="P461">
        <f t="shared" si="15"/>
        <v>4.361864629294689</v>
      </c>
    </row>
    <row r="462" spans="1:16" x14ac:dyDescent="0.2">
      <c r="A462">
        <v>403.28</v>
      </c>
      <c r="B462">
        <v>3416.53</v>
      </c>
      <c r="C462">
        <v>11962.7</v>
      </c>
      <c r="D462">
        <v>6010.33</v>
      </c>
      <c r="E462">
        <v>32784.9</v>
      </c>
      <c r="F462">
        <v>26557.599999999999</v>
      </c>
      <c r="H462">
        <v>12958.4</v>
      </c>
      <c r="I462">
        <v>22421.4</v>
      </c>
      <c r="J462">
        <v>19614.5</v>
      </c>
      <c r="L462">
        <f t="shared" si="14"/>
        <v>403.28</v>
      </c>
      <c r="M462">
        <f>data!AQ462</f>
        <v>6.259670305100508E-10</v>
      </c>
      <c r="O462">
        <v>5.9751752040721547E-10</v>
      </c>
      <c r="P462">
        <f t="shared" si="15"/>
        <v>4.7612846705225724</v>
      </c>
    </row>
    <row r="463" spans="1:16" x14ac:dyDescent="0.2">
      <c r="A463">
        <v>403.74</v>
      </c>
      <c r="B463">
        <v>3570.2</v>
      </c>
      <c r="C463">
        <v>13232.9</v>
      </c>
      <c r="D463">
        <v>6174.2</v>
      </c>
      <c r="E463">
        <v>34205</v>
      </c>
      <c r="F463">
        <v>28307.9</v>
      </c>
      <c r="H463">
        <v>14547.4</v>
      </c>
      <c r="I463">
        <v>24014.3</v>
      </c>
      <c r="J463">
        <v>21387.7</v>
      </c>
      <c r="L463">
        <f t="shared" si="14"/>
        <v>403.74</v>
      </c>
      <c r="M463">
        <f>data!AQ463</f>
        <v>6.2541792031717541E-10</v>
      </c>
      <c r="O463">
        <v>5.9638980207874695E-10</v>
      </c>
      <c r="P463">
        <f t="shared" si="15"/>
        <v>4.867306271376453</v>
      </c>
    </row>
    <row r="464" spans="1:16" x14ac:dyDescent="0.2">
      <c r="A464">
        <v>404.21</v>
      </c>
      <c r="B464">
        <v>3460.33</v>
      </c>
      <c r="C464">
        <v>12202.2</v>
      </c>
      <c r="D464">
        <v>6104.4</v>
      </c>
      <c r="E464">
        <v>33525.599999999999</v>
      </c>
      <c r="F464">
        <v>27730.3</v>
      </c>
      <c r="H464">
        <v>13253.2</v>
      </c>
      <c r="I464">
        <v>22815.8</v>
      </c>
      <c r="J464">
        <v>20329.400000000001</v>
      </c>
      <c r="L464">
        <f t="shared" si="14"/>
        <v>404.21</v>
      </c>
      <c r="M464">
        <f>data!AQ464</f>
        <v>6.1846512106879636E-10</v>
      </c>
      <c r="O464">
        <v>5.9189524856565799E-10</v>
      </c>
      <c r="P464">
        <f t="shared" si="15"/>
        <v>4.4889484359817446</v>
      </c>
    </row>
    <row r="465" spans="1:16" x14ac:dyDescent="0.2">
      <c r="A465">
        <v>404.68</v>
      </c>
      <c r="B465">
        <v>3536.93</v>
      </c>
      <c r="C465">
        <v>13060</v>
      </c>
      <c r="D465">
        <v>6238.6</v>
      </c>
      <c r="E465">
        <v>34563.300000000003</v>
      </c>
      <c r="F465">
        <v>29029.1</v>
      </c>
      <c r="H465">
        <v>14347.9</v>
      </c>
      <c r="I465">
        <v>23962.1</v>
      </c>
      <c r="J465">
        <v>21582.5</v>
      </c>
      <c r="L465">
        <f t="shared" si="14"/>
        <v>404.68</v>
      </c>
      <c r="M465">
        <f>data!AQ465</f>
        <v>6.1716440157379189E-10</v>
      </c>
      <c r="O465">
        <v>5.6960329630769487E-10</v>
      </c>
      <c r="P465">
        <f t="shared" si="15"/>
        <v>8.3498648224825089</v>
      </c>
    </row>
    <row r="466" spans="1:16" x14ac:dyDescent="0.2">
      <c r="A466">
        <v>405.14</v>
      </c>
      <c r="B466">
        <v>3593.13</v>
      </c>
      <c r="C466">
        <v>13446.8</v>
      </c>
      <c r="D466">
        <v>6298.4</v>
      </c>
      <c r="E466">
        <v>35168.6</v>
      </c>
      <c r="F466">
        <v>29804.9</v>
      </c>
      <c r="H466">
        <v>14758.9</v>
      </c>
      <c r="I466">
        <v>24453.9</v>
      </c>
      <c r="J466">
        <v>22184.3</v>
      </c>
      <c r="L466">
        <f t="shared" si="14"/>
        <v>405.14</v>
      </c>
      <c r="M466">
        <f>data!AQ466</f>
        <v>6.0033297503659887E-10</v>
      </c>
      <c r="O466">
        <v>5.6717685263717549E-10</v>
      </c>
      <c r="P466">
        <f t="shared" si="15"/>
        <v>5.8458172693858925</v>
      </c>
    </row>
    <row r="467" spans="1:16" x14ac:dyDescent="0.2">
      <c r="A467">
        <v>405.61</v>
      </c>
      <c r="B467">
        <v>3539.6</v>
      </c>
      <c r="C467">
        <v>13046.7</v>
      </c>
      <c r="D467">
        <v>6283.67</v>
      </c>
      <c r="E467">
        <v>35077.800000000003</v>
      </c>
      <c r="F467">
        <v>29870.1</v>
      </c>
      <c r="H467">
        <v>14299</v>
      </c>
      <c r="I467">
        <v>23997.599999999999</v>
      </c>
      <c r="J467">
        <v>21935.200000000001</v>
      </c>
      <c r="L467">
        <f t="shared" si="14"/>
        <v>405.61</v>
      </c>
      <c r="M467">
        <f>data!AQ467</f>
        <v>5.9549089675271583E-10</v>
      </c>
      <c r="O467">
        <v>5.6762592898028896E-10</v>
      </c>
      <c r="P467">
        <f t="shared" si="15"/>
        <v>4.9090371580602135</v>
      </c>
    </row>
    <row r="468" spans="1:16" x14ac:dyDescent="0.2">
      <c r="A468">
        <v>406.08</v>
      </c>
      <c r="B468">
        <v>3402.4</v>
      </c>
      <c r="C468">
        <v>11891.9</v>
      </c>
      <c r="D468">
        <v>6188.93</v>
      </c>
      <c r="E468">
        <v>34267.300000000003</v>
      </c>
      <c r="F468">
        <v>29209</v>
      </c>
      <c r="H468">
        <v>12873.6</v>
      </c>
      <c r="I468">
        <v>22454.5</v>
      </c>
      <c r="J468">
        <v>20497.2</v>
      </c>
      <c r="L468">
        <f t="shared" si="14"/>
        <v>406.08</v>
      </c>
      <c r="M468">
        <f>data!AQ468</f>
        <v>6.0336950485588862E-10</v>
      </c>
      <c r="O468">
        <v>5.7722553331771755E-10</v>
      </c>
      <c r="P468">
        <f t="shared" si="15"/>
        <v>4.529247240312368</v>
      </c>
    </row>
    <row r="469" spans="1:16" x14ac:dyDescent="0.2">
      <c r="A469">
        <v>406.54</v>
      </c>
      <c r="B469">
        <v>3520.27</v>
      </c>
      <c r="C469">
        <v>12792.7</v>
      </c>
      <c r="D469">
        <v>6323.73</v>
      </c>
      <c r="E469">
        <v>35273.199999999997</v>
      </c>
      <c r="F469">
        <v>30457.4</v>
      </c>
      <c r="H469">
        <v>13988</v>
      </c>
      <c r="I469">
        <v>23201.599999999999</v>
      </c>
      <c r="J469">
        <v>21444.9</v>
      </c>
      <c r="L469">
        <f t="shared" si="14"/>
        <v>406.54</v>
      </c>
      <c r="M469">
        <f>data!AQ469</f>
        <v>5.9027382044138309E-10</v>
      </c>
      <c r="O469">
        <v>5.6032333331115026E-10</v>
      </c>
      <c r="P469">
        <f t="shared" si="15"/>
        <v>5.3452150481124399</v>
      </c>
    </row>
    <row r="470" spans="1:16" x14ac:dyDescent="0.2">
      <c r="A470">
        <v>407.01</v>
      </c>
      <c r="B470">
        <v>3495.2</v>
      </c>
      <c r="C470">
        <v>12716.1</v>
      </c>
      <c r="D470">
        <v>6333.67</v>
      </c>
      <c r="E470">
        <v>35493.199999999997</v>
      </c>
      <c r="F470">
        <v>30810.2</v>
      </c>
      <c r="H470">
        <v>13875.8</v>
      </c>
      <c r="I470">
        <v>23045</v>
      </c>
      <c r="J470">
        <v>21345</v>
      </c>
      <c r="L470">
        <f t="shared" si="14"/>
        <v>407.01</v>
      </c>
      <c r="M470">
        <f>data!AQ470</f>
        <v>5.8665095019397998E-10</v>
      </c>
      <c r="O470">
        <v>5.5685390409117565E-10</v>
      </c>
      <c r="P470">
        <f t="shared" si="15"/>
        <v>5.3509629516623738</v>
      </c>
    </row>
    <row r="471" spans="1:16" x14ac:dyDescent="0.2">
      <c r="A471">
        <v>407.48</v>
      </c>
      <c r="B471">
        <v>3606.87</v>
      </c>
      <c r="C471">
        <v>13569.7</v>
      </c>
      <c r="D471">
        <v>6508.13</v>
      </c>
      <c r="E471">
        <v>36570.800000000003</v>
      </c>
      <c r="F471">
        <v>32032.400000000001</v>
      </c>
      <c r="H471">
        <v>14978.4</v>
      </c>
      <c r="I471">
        <v>24052.7</v>
      </c>
      <c r="J471">
        <v>22561.7</v>
      </c>
      <c r="L471">
        <f t="shared" si="14"/>
        <v>407.48</v>
      </c>
      <c r="M471">
        <f>data!AQ471</f>
        <v>5.7719097609898704E-10</v>
      </c>
      <c r="O471">
        <v>5.5346405891010658E-10</v>
      </c>
      <c r="P471">
        <f t="shared" si="15"/>
        <v>4.2869842778235725</v>
      </c>
    </row>
    <row r="472" spans="1:16" x14ac:dyDescent="0.2">
      <c r="A472">
        <v>407.95</v>
      </c>
      <c r="B472">
        <v>3459.73</v>
      </c>
      <c r="C472">
        <v>12346.4</v>
      </c>
      <c r="D472">
        <v>6359.2</v>
      </c>
      <c r="E472">
        <v>35662</v>
      </c>
      <c r="F472">
        <v>31269.599999999999</v>
      </c>
      <c r="H472">
        <v>13473.4</v>
      </c>
      <c r="I472">
        <v>22711.1</v>
      </c>
      <c r="J472">
        <v>21149.4</v>
      </c>
      <c r="L472">
        <f t="shared" si="14"/>
        <v>407.95</v>
      </c>
      <c r="M472">
        <f>data!AQ472</f>
        <v>5.8166294828827105E-10</v>
      </c>
      <c r="O472">
        <v>5.5465917207021103E-10</v>
      </c>
      <c r="P472">
        <f t="shared" si="15"/>
        <v>4.8685350532059317</v>
      </c>
    </row>
    <row r="473" spans="1:16" x14ac:dyDescent="0.2">
      <c r="A473">
        <v>408.41</v>
      </c>
      <c r="B473">
        <v>3465.27</v>
      </c>
      <c r="C473">
        <v>12454.6</v>
      </c>
      <c r="D473">
        <v>6437.53</v>
      </c>
      <c r="E473">
        <v>36080.300000000003</v>
      </c>
      <c r="F473">
        <v>31748.3</v>
      </c>
      <c r="H473">
        <v>13594.1</v>
      </c>
      <c r="I473">
        <v>23056.3</v>
      </c>
      <c r="J473">
        <v>21521.200000000001</v>
      </c>
      <c r="L473">
        <f t="shared" si="14"/>
        <v>408.41</v>
      </c>
      <c r="M473">
        <f>data!AQ473</f>
        <v>5.7042617901615914E-10</v>
      </c>
      <c r="O473">
        <v>5.503929615990777E-10</v>
      </c>
      <c r="P473">
        <f t="shared" si="15"/>
        <v>3.639802616457553</v>
      </c>
    </row>
    <row r="474" spans="1:16" x14ac:dyDescent="0.2">
      <c r="A474">
        <v>408.88</v>
      </c>
      <c r="B474">
        <v>3486.93</v>
      </c>
      <c r="C474">
        <v>12741.5</v>
      </c>
      <c r="D474">
        <v>6476.2</v>
      </c>
      <c r="E474">
        <v>36532.1</v>
      </c>
      <c r="F474">
        <v>32339.8</v>
      </c>
      <c r="H474">
        <v>13919.8</v>
      </c>
      <c r="I474">
        <v>23423.599999999999</v>
      </c>
      <c r="J474">
        <v>22060.9</v>
      </c>
      <c r="L474">
        <f t="shared" si="14"/>
        <v>408.88</v>
      </c>
      <c r="M474">
        <f>data!AQ474</f>
        <v>5.7097075199447626E-10</v>
      </c>
      <c r="O474">
        <v>5.494792062913092E-10</v>
      </c>
      <c r="P474">
        <f t="shared" si="15"/>
        <v>3.9112573245898603</v>
      </c>
    </row>
    <row r="475" spans="1:16" x14ac:dyDescent="0.2">
      <c r="A475">
        <v>409.35</v>
      </c>
      <c r="B475">
        <v>3391.73</v>
      </c>
      <c r="C475">
        <v>11822</v>
      </c>
      <c r="D475">
        <v>6413.2</v>
      </c>
      <c r="E475">
        <v>36046.6</v>
      </c>
      <c r="F475">
        <v>31958.6</v>
      </c>
      <c r="H475">
        <v>12849.5</v>
      </c>
      <c r="I475">
        <v>22390.799999999999</v>
      </c>
      <c r="J475">
        <v>21050</v>
      </c>
      <c r="L475">
        <f t="shared" si="14"/>
        <v>409.35</v>
      </c>
      <c r="M475">
        <f>data!AQ475</f>
        <v>5.6847309396852215E-10</v>
      </c>
      <c r="O475">
        <v>5.4603543000062361E-10</v>
      </c>
      <c r="P475">
        <f t="shared" si="15"/>
        <v>4.1091956190229109</v>
      </c>
    </row>
    <row r="476" spans="1:16" x14ac:dyDescent="0.2">
      <c r="A476">
        <v>409.81</v>
      </c>
      <c r="B476">
        <v>3537.47</v>
      </c>
      <c r="C476">
        <v>13037.3</v>
      </c>
      <c r="D476">
        <v>6590.33</v>
      </c>
      <c r="E476">
        <v>37304.800000000003</v>
      </c>
      <c r="F476">
        <v>33369.4</v>
      </c>
      <c r="H476">
        <v>14270.3</v>
      </c>
      <c r="I476">
        <v>23593.8</v>
      </c>
      <c r="J476">
        <v>22420.1</v>
      </c>
      <c r="L476">
        <f t="shared" si="14"/>
        <v>409.81</v>
      </c>
      <c r="M476">
        <f>data!AQ476</f>
        <v>5.661241811494169E-10</v>
      </c>
      <c r="O476">
        <v>5.3872274675700318E-10</v>
      </c>
      <c r="P476">
        <f t="shared" si="15"/>
        <v>5.0863704117497459</v>
      </c>
    </row>
    <row r="477" spans="1:16" x14ac:dyDescent="0.2">
      <c r="A477">
        <v>410.28</v>
      </c>
      <c r="B477">
        <v>3387.73</v>
      </c>
      <c r="C477">
        <v>11873.9</v>
      </c>
      <c r="D477">
        <v>6492.93</v>
      </c>
      <c r="E477">
        <v>36652.699999999997</v>
      </c>
      <c r="F477">
        <v>32697.5</v>
      </c>
      <c r="H477">
        <v>12904.9</v>
      </c>
      <c r="I477">
        <v>22284</v>
      </c>
      <c r="J477">
        <v>21200.5</v>
      </c>
      <c r="L477">
        <f t="shared" si="14"/>
        <v>410.28</v>
      </c>
      <c r="M477">
        <f>data!AQ477</f>
        <v>5.5989088558294254E-10</v>
      </c>
      <c r="O477">
        <v>5.3714669061162861E-10</v>
      </c>
      <c r="P477">
        <f t="shared" si="15"/>
        <v>4.2342613980207124</v>
      </c>
    </row>
    <row r="478" spans="1:16" x14ac:dyDescent="0.2">
      <c r="A478">
        <v>410.74</v>
      </c>
      <c r="B478">
        <v>3534.8</v>
      </c>
      <c r="C478">
        <v>13088.6</v>
      </c>
      <c r="D478">
        <v>6643.4</v>
      </c>
      <c r="E478">
        <v>37906.800000000003</v>
      </c>
      <c r="F478">
        <v>34159.800000000003</v>
      </c>
      <c r="H478">
        <v>14358.9</v>
      </c>
      <c r="I478">
        <v>23461.1</v>
      </c>
      <c r="J478">
        <v>22484.3</v>
      </c>
      <c r="L478">
        <f t="shared" si="14"/>
        <v>410.74</v>
      </c>
      <c r="M478">
        <f>data!AQ478</f>
        <v>5.630572835265221E-10</v>
      </c>
      <c r="O478">
        <v>5.4086818405528601E-10</v>
      </c>
      <c r="P478">
        <f t="shared" si="15"/>
        <v>4.1024967127606056</v>
      </c>
    </row>
    <row r="479" spans="1:16" x14ac:dyDescent="0.2">
      <c r="A479">
        <v>411.21</v>
      </c>
      <c r="B479">
        <v>3396.67</v>
      </c>
      <c r="C479">
        <v>11973.2</v>
      </c>
      <c r="D479">
        <v>6568.87</v>
      </c>
      <c r="E479">
        <v>37270.1</v>
      </c>
      <c r="F479">
        <v>33494.699999999997</v>
      </c>
      <c r="H479">
        <v>12958.2</v>
      </c>
      <c r="I479">
        <v>22102</v>
      </c>
      <c r="J479">
        <v>21129.7</v>
      </c>
      <c r="L479">
        <f t="shared" si="14"/>
        <v>411.21</v>
      </c>
      <c r="M479">
        <f>data!AQ479</f>
        <v>5.5493356444815703E-10</v>
      </c>
      <c r="O479">
        <v>5.3534852345117519E-10</v>
      </c>
      <c r="P479">
        <f t="shared" si="15"/>
        <v>3.658372095756425</v>
      </c>
    </row>
    <row r="480" spans="1:16" x14ac:dyDescent="0.2">
      <c r="A480">
        <v>411.68</v>
      </c>
      <c r="B480">
        <v>3567.87</v>
      </c>
      <c r="C480">
        <v>13170.8</v>
      </c>
      <c r="D480">
        <v>6749.8</v>
      </c>
      <c r="E480">
        <v>38468.6</v>
      </c>
      <c r="F480">
        <v>34907.5</v>
      </c>
      <c r="H480">
        <v>14474.9</v>
      </c>
      <c r="I480">
        <v>23582.7</v>
      </c>
      <c r="J480">
        <v>22607</v>
      </c>
      <c r="L480">
        <f t="shared" si="14"/>
        <v>411.68</v>
      </c>
      <c r="M480">
        <f>data!AQ480</f>
        <v>5.5697210211701517E-10</v>
      </c>
      <c r="O480">
        <v>5.3277379612174579E-10</v>
      </c>
      <c r="P480">
        <f t="shared" si="15"/>
        <v>4.541947477788443</v>
      </c>
    </row>
    <row r="481" spans="1:16" x14ac:dyDescent="0.2">
      <c r="A481">
        <v>412.14</v>
      </c>
      <c r="B481">
        <v>3428.53</v>
      </c>
      <c r="C481">
        <v>12196.4</v>
      </c>
      <c r="D481">
        <v>6660.93</v>
      </c>
      <c r="E481">
        <v>37931</v>
      </c>
      <c r="F481">
        <v>34367.800000000003</v>
      </c>
      <c r="H481">
        <v>13289.4</v>
      </c>
      <c r="I481">
        <v>22429.599999999999</v>
      </c>
      <c r="J481">
        <v>21551.5</v>
      </c>
      <c r="L481">
        <f t="shared" si="14"/>
        <v>412.14</v>
      </c>
      <c r="M481">
        <f>data!AQ481</f>
        <v>5.5148022530934974E-10</v>
      </c>
      <c r="O481">
        <v>5.3202229683820685E-10</v>
      </c>
      <c r="P481">
        <f t="shared" si="15"/>
        <v>3.657352067155982</v>
      </c>
    </row>
    <row r="482" spans="1:16" x14ac:dyDescent="0.2">
      <c r="A482">
        <v>412.61</v>
      </c>
      <c r="B482">
        <v>3359.4</v>
      </c>
      <c r="C482">
        <v>11555.6</v>
      </c>
      <c r="D482">
        <v>6633.27</v>
      </c>
      <c r="E482">
        <v>37642.300000000003</v>
      </c>
      <c r="F482">
        <v>34116.800000000003</v>
      </c>
      <c r="H482">
        <v>12452.4</v>
      </c>
      <c r="I482">
        <v>21850.400000000001</v>
      </c>
      <c r="J482">
        <v>20989.1</v>
      </c>
      <c r="L482">
        <f t="shared" si="14"/>
        <v>412.61</v>
      </c>
      <c r="M482">
        <f>data!AQ482</f>
        <v>5.4784901045326557E-10</v>
      </c>
      <c r="O482">
        <v>5.2856539999337423E-10</v>
      </c>
      <c r="P482">
        <f t="shared" si="15"/>
        <v>3.6482922378447529</v>
      </c>
    </row>
    <row r="483" spans="1:16" x14ac:dyDescent="0.2">
      <c r="A483">
        <v>413.08</v>
      </c>
      <c r="B483">
        <v>3494.2</v>
      </c>
      <c r="C483">
        <v>12617</v>
      </c>
      <c r="D483">
        <v>6783.2</v>
      </c>
      <c r="E483">
        <v>38908</v>
      </c>
      <c r="F483">
        <v>35444.199999999997</v>
      </c>
      <c r="H483">
        <v>13769.8</v>
      </c>
      <c r="I483">
        <v>23186.7</v>
      </c>
      <c r="J483">
        <v>22416.1</v>
      </c>
      <c r="L483">
        <f t="shared" si="14"/>
        <v>413.08</v>
      </c>
      <c r="M483">
        <f>data!AQ483</f>
        <v>5.4893485866838927E-10</v>
      </c>
      <c r="O483">
        <v>5.2497725838088119E-10</v>
      </c>
      <c r="P483">
        <f t="shared" si="15"/>
        <v>4.5635501167036026</v>
      </c>
    </row>
    <row r="484" spans="1:16" x14ac:dyDescent="0.2">
      <c r="A484">
        <v>413.54</v>
      </c>
      <c r="B484">
        <v>3430.47</v>
      </c>
      <c r="C484">
        <v>12094.9</v>
      </c>
      <c r="D484">
        <v>6764.47</v>
      </c>
      <c r="E484">
        <v>38654.300000000003</v>
      </c>
      <c r="F484">
        <v>35321.4</v>
      </c>
      <c r="H484">
        <v>13147.5</v>
      </c>
      <c r="I484">
        <v>22557.9</v>
      </c>
      <c r="J484">
        <v>21764.2</v>
      </c>
      <c r="L484">
        <f t="shared" si="14"/>
        <v>413.54</v>
      </c>
      <c r="M484">
        <f>data!AQ484</f>
        <v>5.4474416645891826E-10</v>
      </c>
      <c r="O484">
        <v>5.2182561171334182E-10</v>
      </c>
      <c r="P484">
        <f t="shared" si="15"/>
        <v>4.3919949943289591</v>
      </c>
    </row>
    <row r="485" spans="1:16" x14ac:dyDescent="0.2">
      <c r="A485">
        <v>414.01</v>
      </c>
      <c r="B485">
        <v>3471.27</v>
      </c>
      <c r="C485">
        <v>12571.5</v>
      </c>
      <c r="D485">
        <v>6849.73</v>
      </c>
      <c r="E485">
        <v>39413.800000000003</v>
      </c>
      <c r="F485">
        <v>36055.1</v>
      </c>
      <c r="H485">
        <v>13687.3</v>
      </c>
      <c r="I485">
        <v>23113.3</v>
      </c>
      <c r="J485">
        <v>22392.799999999999</v>
      </c>
      <c r="L485">
        <f t="shared" si="14"/>
        <v>414.01</v>
      </c>
      <c r="M485">
        <f>data!AQ485</f>
        <v>5.4085522390059503E-10</v>
      </c>
      <c r="O485">
        <v>5.2149290864053659E-10</v>
      </c>
      <c r="P485">
        <f t="shared" si="15"/>
        <v>3.7128626179277213</v>
      </c>
    </row>
    <row r="486" spans="1:16" x14ac:dyDescent="0.2">
      <c r="A486">
        <v>414.48</v>
      </c>
      <c r="B486">
        <v>3502.8</v>
      </c>
      <c r="C486">
        <v>12685.8</v>
      </c>
      <c r="D486">
        <v>6916.8</v>
      </c>
      <c r="E486">
        <v>39738</v>
      </c>
      <c r="F486">
        <v>36489.699999999997</v>
      </c>
      <c r="H486">
        <v>13864.1</v>
      </c>
      <c r="I486">
        <v>23168</v>
      </c>
      <c r="J486">
        <v>22482.9</v>
      </c>
      <c r="L486">
        <f t="shared" si="14"/>
        <v>414.48</v>
      </c>
      <c r="M486">
        <f>data!AQ486</f>
        <v>5.3856688284009453E-10</v>
      </c>
      <c r="O486">
        <v>5.1435795424560659E-10</v>
      </c>
      <c r="P486">
        <f t="shared" si="15"/>
        <v>4.7066305468133489</v>
      </c>
    </row>
    <row r="487" spans="1:16" x14ac:dyDescent="0.2">
      <c r="A487">
        <v>414.94</v>
      </c>
      <c r="B487">
        <v>3580.07</v>
      </c>
      <c r="C487">
        <v>13311.1</v>
      </c>
      <c r="D487">
        <v>7002.13</v>
      </c>
      <c r="E487">
        <v>40576.9</v>
      </c>
      <c r="F487">
        <v>37373.9</v>
      </c>
      <c r="H487">
        <v>14624.7</v>
      </c>
      <c r="I487">
        <v>23812.9</v>
      </c>
      <c r="J487">
        <v>23175.3</v>
      </c>
      <c r="L487">
        <f t="shared" si="14"/>
        <v>414.94</v>
      </c>
      <c r="M487">
        <f>data!AQ487</f>
        <v>5.4080413220089458E-10</v>
      </c>
      <c r="O487">
        <v>5.1600872914538934E-10</v>
      </c>
      <c r="P487">
        <f t="shared" si="15"/>
        <v>4.8052293798539498</v>
      </c>
    </row>
    <row r="488" spans="1:16" x14ac:dyDescent="0.2">
      <c r="A488">
        <v>415.41</v>
      </c>
      <c r="B488">
        <v>3448.53</v>
      </c>
      <c r="C488">
        <v>12250.6</v>
      </c>
      <c r="D488">
        <v>6926.53</v>
      </c>
      <c r="E488">
        <v>39931.199999999997</v>
      </c>
      <c r="F488">
        <v>36692.1</v>
      </c>
      <c r="H488">
        <v>13289.7</v>
      </c>
      <c r="I488">
        <v>22544.7</v>
      </c>
      <c r="J488">
        <v>21896.400000000001</v>
      </c>
      <c r="L488">
        <f t="shared" si="14"/>
        <v>415.41</v>
      </c>
      <c r="M488">
        <f>data!AQ488</f>
        <v>5.3524877380749963E-10</v>
      </c>
      <c r="O488">
        <v>5.1086522834236807E-10</v>
      </c>
      <c r="P488">
        <f t="shared" si="15"/>
        <v>4.7729898439653384</v>
      </c>
    </row>
    <row r="489" spans="1:16" x14ac:dyDescent="0.2">
      <c r="A489">
        <v>415.88</v>
      </c>
      <c r="B489">
        <v>3564.07</v>
      </c>
      <c r="C489">
        <v>13312.2</v>
      </c>
      <c r="D489">
        <v>7070.07</v>
      </c>
      <c r="E489">
        <v>41125.300000000003</v>
      </c>
      <c r="F489">
        <v>37911.5</v>
      </c>
      <c r="H489">
        <v>14556</v>
      </c>
      <c r="I489">
        <v>23718.400000000001</v>
      </c>
      <c r="J489">
        <v>23052.9</v>
      </c>
      <c r="L489">
        <f t="shared" si="14"/>
        <v>415.88</v>
      </c>
      <c r="M489">
        <f>data!AQ489</f>
        <v>5.3433717900723291E-10</v>
      </c>
      <c r="O489">
        <v>5.0710721204984207E-10</v>
      </c>
      <c r="P489">
        <f t="shared" si="15"/>
        <v>5.3696666721266215</v>
      </c>
    </row>
    <row r="490" spans="1:16" x14ac:dyDescent="0.2">
      <c r="A490">
        <v>416.34</v>
      </c>
      <c r="B490">
        <v>3483.47</v>
      </c>
      <c r="C490">
        <v>12524.5</v>
      </c>
      <c r="D490">
        <v>7024.27</v>
      </c>
      <c r="E490">
        <v>40675.4</v>
      </c>
      <c r="F490">
        <v>37479.1</v>
      </c>
      <c r="H490">
        <v>13634.7</v>
      </c>
      <c r="I490">
        <v>22892.3</v>
      </c>
      <c r="J490">
        <v>22299.7</v>
      </c>
      <c r="L490">
        <f t="shared" si="14"/>
        <v>416.34</v>
      </c>
      <c r="M490">
        <f>data!AQ490</f>
        <v>5.3230100843624335E-10</v>
      </c>
      <c r="O490">
        <v>5.1106779143531021E-10</v>
      </c>
      <c r="P490">
        <f t="shared" si="15"/>
        <v>4.1546771987529549</v>
      </c>
    </row>
    <row r="491" spans="1:16" x14ac:dyDescent="0.2">
      <c r="A491">
        <v>416.81</v>
      </c>
      <c r="B491">
        <v>3476</v>
      </c>
      <c r="C491">
        <v>12424.2</v>
      </c>
      <c r="D491">
        <v>7045.07</v>
      </c>
      <c r="E491">
        <v>40929.800000000003</v>
      </c>
      <c r="F491">
        <v>37726.9</v>
      </c>
      <c r="H491">
        <v>13561</v>
      </c>
      <c r="I491">
        <v>22816.2</v>
      </c>
      <c r="J491">
        <v>22247.4</v>
      </c>
      <c r="L491">
        <f t="shared" si="14"/>
        <v>416.81</v>
      </c>
      <c r="M491">
        <f>data!AQ491</f>
        <v>5.314154095414991E-10</v>
      </c>
      <c r="O491">
        <v>5.0364969654128925E-10</v>
      </c>
      <c r="P491">
        <f t="shared" si="15"/>
        <v>5.5129017630478421</v>
      </c>
    </row>
    <row r="492" spans="1:16" x14ac:dyDescent="0.2">
      <c r="A492">
        <v>417.27</v>
      </c>
      <c r="B492">
        <v>3579.93</v>
      </c>
      <c r="C492">
        <v>13379.2</v>
      </c>
      <c r="D492">
        <v>7197.2</v>
      </c>
      <c r="E492">
        <v>42040.3</v>
      </c>
      <c r="F492">
        <v>38872.5</v>
      </c>
      <c r="H492">
        <v>14681.6</v>
      </c>
      <c r="I492">
        <v>23798.5</v>
      </c>
      <c r="J492">
        <v>23288.7</v>
      </c>
      <c r="L492">
        <f t="shared" si="14"/>
        <v>417.27</v>
      </c>
      <c r="M492">
        <f>data!AQ492</f>
        <v>5.2741185267881957E-10</v>
      </c>
      <c r="O492">
        <v>5.0891030402849288E-10</v>
      </c>
      <c r="P492">
        <f t="shared" si="15"/>
        <v>3.6355225083614777</v>
      </c>
    </row>
    <row r="493" spans="1:16" x14ac:dyDescent="0.2">
      <c r="A493">
        <v>417.74</v>
      </c>
      <c r="B493">
        <v>3486.67</v>
      </c>
      <c r="C493">
        <v>12607.8</v>
      </c>
      <c r="D493">
        <v>7141.6</v>
      </c>
      <c r="E493">
        <v>41578.800000000003</v>
      </c>
      <c r="F493">
        <v>38480.9</v>
      </c>
      <c r="H493">
        <v>13796.5</v>
      </c>
      <c r="I493">
        <v>22991.8</v>
      </c>
      <c r="J493">
        <v>22526.1</v>
      </c>
      <c r="L493">
        <f t="shared" si="14"/>
        <v>417.74</v>
      </c>
      <c r="M493">
        <f>data!AQ493</f>
        <v>5.2519129954828248E-10</v>
      </c>
      <c r="O493">
        <v>5.0413926967809805E-10</v>
      </c>
      <c r="P493">
        <f t="shared" si="15"/>
        <v>4.1758361501230672</v>
      </c>
    </row>
    <row r="494" spans="1:16" x14ac:dyDescent="0.2">
      <c r="A494">
        <v>418.21</v>
      </c>
      <c r="B494">
        <v>3449.27</v>
      </c>
      <c r="C494">
        <v>12273.5</v>
      </c>
      <c r="D494">
        <v>7133.87</v>
      </c>
      <c r="E494">
        <v>41544.6</v>
      </c>
      <c r="F494">
        <v>38435.4</v>
      </c>
      <c r="H494">
        <v>13369</v>
      </c>
      <c r="I494">
        <v>22586.2</v>
      </c>
      <c r="J494">
        <v>22089.200000000001</v>
      </c>
      <c r="L494">
        <f t="shared" si="14"/>
        <v>418.21</v>
      </c>
      <c r="M494">
        <f>data!AQ494</f>
        <v>5.2422180770268335E-10</v>
      </c>
      <c r="O494">
        <v>5.036319548669673E-10</v>
      </c>
      <c r="P494">
        <f t="shared" si="15"/>
        <v>4.0882737159032718</v>
      </c>
    </row>
    <row r="495" spans="1:16" x14ac:dyDescent="0.2">
      <c r="A495">
        <v>418.67</v>
      </c>
      <c r="B495">
        <v>3470</v>
      </c>
      <c r="C495">
        <v>12428</v>
      </c>
      <c r="D495">
        <v>7203.27</v>
      </c>
      <c r="E495">
        <v>42003.9</v>
      </c>
      <c r="F495">
        <v>38894.300000000003</v>
      </c>
      <c r="H495">
        <v>13565.5</v>
      </c>
      <c r="I495">
        <v>22835.8</v>
      </c>
      <c r="J495">
        <v>22379.1</v>
      </c>
      <c r="L495">
        <f t="shared" si="14"/>
        <v>418.67</v>
      </c>
      <c r="M495">
        <f>data!AQ495</f>
        <v>5.2041492114591281E-10</v>
      </c>
      <c r="O495">
        <v>5.0113613340718715E-10</v>
      </c>
      <c r="P495">
        <f t="shared" si="15"/>
        <v>3.8470161007250896</v>
      </c>
    </row>
    <row r="496" spans="1:16" x14ac:dyDescent="0.2">
      <c r="A496">
        <v>419.14</v>
      </c>
      <c r="B496">
        <v>3453.4</v>
      </c>
      <c r="C496">
        <v>12493.7</v>
      </c>
      <c r="D496">
        <v>7244.27</v>
      </c>
      <c r="E496">
        <v>42224.9</v>
      </c>
      <c r="F496">
        <v>39254.699999999997</v>
      </c>
      <c r="H496">
        <v>13561.6</v>
      </c>
      <c r="I496">
        <v>22934</v>
      </c>
      <c r="J496">
        <v>22460.1</v>
      </c>
      <c r="L496">
        <f t="shared" si="14"/>
        <v>419.14</v>
      </c>
      <c r="M496">
        <f>data!AQ496</f>
        <v>5.1551955703006839E-10</v>
      </c>
      <c r="O496">
        <v>4.9606063948363984E-10</v>
      </c>
      <c r="P496">
        <f t="shared" si="15"/>
        <v>3.9226892838512151</v>
      </c>
    </row>
    <row r="497" spans="1:16" x14ac:dyDescent="0.2">
      <c r="A497">
        <v>419.6</v>
      </c>
      <c r="B497">
        <v>3513.8</v>
      </c>
      <c r="C497">
        <v>12813.8</v>
      </c>
      <c r="D497">
        <v>7326.53</v>
      </c>
      <c r="E497">
        <v>42963.7</v>
      </c>
      <c r="F497">
        <v>39821.800000000003</v>
      </c>
      <c r="H497">
        <v>14024.8</v>
      </c>
      <c r="I497">
        <v>23521.9</v>
      </c>
      <c r="J497">
        <v>23102</v>
      </c>
      <c r="L497">
        <f t="shared" si="14"/>
        <v>419.6</v>
      </c>
      <c r="M497">
        <f>data!AQ497</f>
        <v>5.1573474392513874E-10</v>
      </c>
      <c r="O497">
        <v>4.9740498423750733E-10</v>
      </c>
      <c r="P497">
        <f t="shared" si="15"/>
        <v>3.685077606475911</v>
      </c>
    </row>
    <row r="498" spans="1:16" x14ac:dyDescent="0.2">
      <c r="A498">
        <v>420.07</v>
      </c>
      <c r="B498">
        <v>3410.47</v>
      </c>
      <c r="C498">
        <v>11963.4</v>
      </c>
      <c r="D498">
        <v>7270.67</v>
      </c>
      <c r="E498">
        <v>42444.6</v>
      </c>
      <c r="F498">
        <v>39359.4</v>
      </c>
      <c r="H498">
        <v>12965.7</v>
      </c>
      <c r="I498">
        <v>22652.400000000001</v>
      </c>
      <c r="J498">
        <v>22210.9</v>
      </c>
      <c r="L498">
        <f t="shared" si="14"/>
        <v>420.07</v>
      </c>
      <c r="M498">
        <f>data!AQ498</f>
        <v>5.1244626350011117E-10</v>
      </c>
      <c r="O498">
        <v>4.9298399287142192E-10</v>
      </c>
      <c r="P498">
        <f t="shared" si="15"/>
        <v>3.9478504191038346</v>
      </c>
    </row>
    <row r="499" spans="1:16" x14ac:dyDescent="0.2">
      <c r="A499">
        <v>420.54</v>
      </c>
      <c r="B499">
        <v>3514.2</v>
      </c>
      <c r="C499">
        <v>12809.2</v>
      </c>
      <c r="D499">
        <v>7389.93</v>
      </c>
      <c r="E499">
        <v>43505.9</v>
      </c>
      <c r="F499">
        <v>40449.300000000003</v>
      </c>
      <c r="H499">
        <v>14017.1</v>
      </c>
      <c r="I499">
        <v>24008.9</v>
      </c>
      <c r="J499">
        <v>23601.1</v>
      </c>
      <c r="L499">
        <f t="shared" si="14"/>
        <v>420.54</v>
      </c>
      <c r="M499">
        <f>data!AQ499</f>
        <v>5.1364700939887782E-10</v>
      </c>
      <c r="O499">
        <v>4.9190981903412274E-10</v>
      </c>
      <c r="P499">
        <f t="shared" si="15"/>
        <v>4.4189380906111193</v>
      </c>
    </row>
    <row r="500" spans="1:16" x14ac:dyDescent="0.2">
      <c r="A500">
        <v>421</v>
      </c>
      <c r="B500">
        <v>3389.4</v>
      </c>
      <c r="C500">
        <v>11777.9</v>
      </c>
      <c r="D500">
        <v>7302.4</v>
      </c>
      <c r="E500">
        <v>42878.2</v>
      </c>
      <c r="F500">
        <v>39870.800000000003</v>
      </c>
      <c r="H500">
        <v>12735.3</v>
      </c>
      <c r="I500">
        <v>23128.6</v>
      </c>
      <c r="J500">
        <v>22670</v>
      </c>
      <c r="L500">
        <f t="shared" si="14"/>
        <v>421</v>
      </c>
      <c r="M500">
        <f>data!AQ500</f>
        <v>5.1178562691593869E-10</v>
      </c>
      <c r="O500">
        <v>4.9086491486311699E-10</v>
      </c>
      <c r="P500">
        <f t="shared" si="15"/>
        <v>4.2620100600703283</v>
      </c>
    </row>
    <row r="501" spans="1:16" x14ac:dyDescent="0.2">
      <c r="A501">
        <v>421.47</v>
      </c>
      <c r="B501">
        <v>3458.47</v>
      </c>
      <c r="C501">
        <v>12326.4</v>
      </c>
      <c r="D501">
        <v>7428</v>
      </c>
      <c r="E501">
        <v>43691.7</v>
      </c>
      <c r="F501">
        <v>40618.800000000003</v>
      </c>
      <c r="H501">
        <v>13418.7</v>
      </c>
      <c r="I501">
        <v>24021.3</v>
      </c>
      <c r="J501">
        <v>23606.1</v>
      </c>
      <c r="L501">
        <f t="shared" si="14"/>
        <v>421.47</v>
      </c>
      <c r="M501">
        <f>data!AQ501</f>
        <v>5.074551249524178E-10</v>
      </c>
      <c r="O501">
        <v>4.8819564505473699E-10</v>
      </c>
      <c r="P501">
        <f t="shared" si="15"/>
        <v>3.9450331220225077</v>
      </c>
    </row>
    <row r="502" spans="1:16" x14ac:dyDescent="0.2">
      <c r="A502">
        <v>421.93</v>
      </c>
      <c r="B502">
        <v>3419.33</v>
      </c>
      <c r="C502">
        <v>12052.2</v>
      </c>
      <c r="D502">
        <v>7425.07</v>
      </c>
      <c r="E502">
        <v>43810.6</v>
      </c>
      <c r="F502">
        <v>40708.400000000001</v>
      </c>
      <c r="H502">
        <v>13065.4</v>
      </c>
      <c r="I502">
        <v>23930.400000000001</v>
      </c>
      <c r="J502">
        <v>23472.9</v>
      </c>
      <c r="L502">
        <f t="shared" si="14"/>
        <v>421.93</v>
      </c>
      <c r="M502">
        <f>data!AQ502</f>
        <v>5.0586197226707193E-10</v>
      </c>
      <c r="O502">
        <v>4.8563058260863401E-10</v>
      </c>
      <c r="P502">
        <f t="shared" si="15"/>
        <v>4.1660040333049304</v>
      </c>
    </row>
    <row r="503" spans="1:16" x14ac:dyDescent="0.2">
      <c r="A503">
        <v>422.4</v>
      </c>
      <c r="B503">
        <v>3484.47</v>
      </c>
      <c r="C503">
        <v>12595.7</v>
      </c>
      <c r="D503">
        <v>7542.4</v>
      </c>
      <c r="E503">
        <v>44712.1</v>
      </c>
      <c r="F503">
        <v>41610.6</v>
      </c>
      <c r="H503">
        <v>13763.7</v>
      </c>
      <c r="I503">
        <v>24258.2</v>
      </c>
      <c r="J503">
        <v>23823.599999999999</v>
      </c>
      <c r="L503">
        <f t="shared" si="14"/>
        <v>422.4</v>
      </c>
      <c r="M503">
        <f>data!AQ503</f>
        <v>5.0230414282948538E-10</v>
      </c>
      <c r="O503">
        <v>4.8255498698296847E-10</v>
      </c>
      <c r="P503">
        <f t="shared" si="15"/>
        <v>4.0926228884282452</v>
      </c>
    </row>
    <row r="504" spans="1:16" x14ac:dyDescent="0.2">
      <c r="A504">
        <v>422.87</v>
      </c>
      <c r="B504">
        <v>3423.2</v>
      </c>
      <c r="C504">
        <v>12065.3</v>
      </c>
      <c r="D504">
        <v>7507</v>
      </c>
      <c r="E504">
        <v>44480.6</v>
      </c>
      <c r="F504">
        <v>41409.599999999999</v>
      </c>
      <c r="H504">
        <v>13131.4</v>
      </c>
      <c r="I504">
        <v>23238.5</v>
      </c>
      <c r="J504">
        <v>22849.599999999999</v>
      </c>
      <c r="L504">
        <f t="shared" si="14"/>
        <v>422.87</v>
      </c>
      <c r="M504">
        <f>data!AQ504</f>
        <v>5.0220934616869696E-10</v>
      </c>
      <c r="O504">
        <v>4.8418146104980704E-10</v>
      </c>
      <c r="P504">
        <f t="shared" si="15"/>
        <v>3.7233736871712693</v>
      </c>
    </row>
    <row r="505" spans="1:16" x14ac:dyDescent="0.2">
      <c r="A505">
        <v>423.33</v>
      </c>
      <c r="B505">
        <v>3461</v>
      </c>
      <c r="C505">
        <v>12316.8</v>
      </c>
      <c r="D505">
        <v>7578.27</v>
      </c>
      <c r="E505">
        <v>44914.3</v>
      </c>
      <c r="F505">
        <v>41884.199999999997</v>
      </c>
      <c r="H505">
        <v>13407.8</v>
      </c>
      <c r="I505">
        <v>23309.7</v>
      </c>
      <c r="J505">
        <v>22975.599999999999</v>
      </c>
      <c r="L505">
        <f t="shared" si="14"/>
        <v>423.33</v>
      </c>
      <c r="M505">
        <f>data!AQ505</f>
        <v>5.0109092944228855E-10</v>
      </c>
      <c r="O505">
        <v>4.8191967867578315E-10</v>
      </c>
      <c r="P505">
        <f t="shared" si="15"/>
        <v>3.9781008360530286</v>
      </c>
    </row>
    <row r="506" spans="1:16" x14ac:dyDescent="0.2">
      <c r="A506">
        <v>423.8</v>
      </c>
      <c r="B506">
        <v>3484.6</v>
      </c>
      <c r="C506">
        <v>12607.7</v>
      </c>
      <c r="D506">
        <v>7654.27</v>
      </c>
      <c r="E506">
        <v>45514.2</v>
      </c>
      <c r="F506">
        <v>42430.400000000001</v>
      </c>
      <c r="H506">
        <v>13745.9</v>
      </c>
      <c r="I506">
        <v>23635</v>
      </c>
      <c r="J506">
        <v>23259</v>
      </c>
      <c r="L506">
        <f t="shared" si="14"/>
        <v>423.8</v>
      </c>
      <c r="M506">
        <f>data!AQ506</f>
        <v>4.9770142376932977E-10</v>
      </c>
      <c r="O506">
        <v>4.7957226578923989E-10</v>
      </c>
      <c r="P506">
        <f t="shared" si="15"/>
        <v>3.7802765658798942</v>
      </c>
    </row>
    <row r="507" spans="1:16" x14ac:dyDescent="0.2">
      <c r="A507">
        <v>424.26</v>
      </c>
      <c r="B507">
        <v>3514.47</v>
      </c>
      <c r="C507">
        <v>12833.9</v>
      </c>
      <c r="D507">
        <v>7741</v>
      </c>
      <c r="E507">
        <v>46030.7</v>
      </c>
      <c r="F507">
        <v>42931.7</v>
      </c>
      <c r="H507">
        <v>14016.9</v>
      </c>
      <c r="I507">
        <v>23938.799999999999</v>
      </c>
      <c r="J507">
        <v>23648.2</v>
      </c>
      <c r="L507">
        <f t="shared" si="14"/>
        <v>424.26</v>
      </c>
      <c r="M507">
        <f>data!AQ507</f>
        <v>4.9379941669669371E-10</v>
      </c>
      <c r="O507">
        <v>4.7390431766579061E-10</v>
      </c>
      <c r="P507">
        <f t="shared" si="15"/>
        <v>4.1981257163674197</v>
      </c>
    </row>
    <row r="508" spans="1:16" x14ac:dyDescent="0.2">
      <c r="A508">
        <v>424.73</v>
      </c>
      <c r="B508">
        <v>3449.8</v>
      </c>
      <c r="C508">
        <v>12392.5</v>
      </c>
      <c r="D508">
        <v>7717.33</v>
      </c>
      <c r="E508">
        <v>45880.800000000003</v>
      </c>
      <c r="F508">
        <v>42846.5</v>
      </c>
      <c r="H508">
        <v>13476.3</v>
      </c>
      <c r="I508">
        <v>23400.400000000001</v>
      </c>
      <c r="J508">
        <v>23098.2</v>
      </c>
      <c r="L508">
        <f t="shared" si="14"/>
        <v>424.73</v>
      </c>
      <c r="M508">
        <f>data!AQ508</f>
        <v>4.919801694941644E-10</v>
      </c>
      <c r="O508">
        <v>4.7712000455918948E-10</v>
      </c>
      <c r="P508">
        <f t="shared" si="15"/>
        <v>3.1145549951744749</v>
      </c>
    </row>
    <row r="509" spans="1:16" x14ac:dyDescent="0.2">
      <c r="A509">
        <v>425.19</v>
      </c>
      <c r="B509">
        <v>3513.67</v>
      </c>
      <c r="C509">
        <v>12837.4</v>
      </c>
      <c r="D509">
        <v>7796.2</v>
      </c>
      <c r="E509">
        <v>46634.1</v>
      </c>
      <c r="F509">
        <v>43534.6</v>
      </c>
      <c r="H509">
        <v>14039</v>
      </c>
      <c r="I509">
        <v>23949.8</v>
      </c>
      <c r="J509">
        <v>23654.400000000001</v>
      </c>
      <c r="L509">
        <f t="shared" si="14"/>
        <v>425.19</v>
      </c>
      <c r="M509">
        <f>data!AQ509</f>
        <v>4.9324222030684338E-10</v>
      </c>
      <c r="O509">
        <v>4.7410293348362273E-10</v>
      </c>
      <c r="P509">
        <f t="shared" si="15"/>
        <v>4.0369475638103793</v>
      </c>
    </row>
    <row r="510" spans="1:16" x14ac:dyDescent="0.2">
      <c r="A510">
        <v>425.66</v>
      </c>
      <c r="B510">
        <v>3464.07</v>
      </c>
      <c r="C510">
        <v>12417.1</v>
      </c>
      <c r="D510">
        <v>7791.33</v>
      </c>
      <c r="E510">
        <v>46618.1</v>
      </c>
      <c r="F510">
        <v>43456.5</v>
      </c>
      <c r="H510">
        <v>13512.1</v>
      </c>
      <c r="I510">
        <v>23237.7</v>
      </c>
      <c r="J510">
        <v>22945.599999999999</v>
      </c>
      <c r="L510">
        <f t="shared" si="14"/>
        <v>425.66</v>
      </c>
      <c r="M510">
        <f>data!AQ510</f>
        <v>4.9103233370650456E-10</v>
      </c>
      <c r="O510">
        <v>4.6996818797887132E-10</v>
      </c>
      <c r="P510">
        <f t="shared" si="15"/>
        <v>4.4820365008578484</v>
      </c>
    </row>
    <row r="511" spans="1:16" x14ac:dyDescent="0.2">
      <c r="A511">
        <v>426.13</v>
      </c>
      <c r="B511">
        <v>3566.4</v>
      </c>
      <c r="C511">
        <v>13155</v>
      </c>
      <c r="D511">
        <v>7936.67</v>
      </c>
      <c r="E511">
        <v>47647</v>
      </c>
      <c r="F511">
        <v>44479.7</v>
      </c>
      <c r="H511">
        <v>14427.6</v>
      </c>
      <c r="I511">
        <v>23802.799999999999</v>
      </c>
      <c r="J511">
        <v>23554.2</v>
      </c>
      <c r="L511">
        <f t="shared" si="14"/>
        <v>426.13</v>
      </c>
      <c r="M511">
        <f>data!AQ511</f>
        <v>4.8908009185857683E-10</v>
      </c>
      <c r="O511">
        <v>4.7283644140225866E-10</v>
      </c>
      <c r="P511">
        <f t="shared" si="15"/>
        <v>3.4353634859752979</v>
      </c>
    </row>
    <row r="512" spans="1:16" x14ac:dyDescent="0.2">
      <c r="A512">
        <v>426.59</v>
      </c>
      <c r="B512">
        <v>3423.4</v>
      </c>
      <c r="C512">
        <v>12167.1</v>
      </c>
      <c r="D512">
        <v>7835.07</v>
      </c>
      <c r="E512">
        <v>47034.3</v>
      </c>
      <c r="F512">
        <v>43864.4</v>
      </c>
      <c r="H512">
        <v>13228.4</v>
      </c>
      <c r="I512">
        <v>22599.3</v>
      </c>
      <c r="J512">
        <v>22324.7</v>
      </c>
      <c r="L512">
        <f t="shared" si="14"/>
        <v>426.59</v>
      </c>
      <c r="M512">
        <f>data!AQ512</f>
        <v>4.8729738706125902E-10</v>
      </c>
      <c r="O512">
        <v>4.6824772121277146E-10</v>
      </c>
      <c r="P512">
        <f t="shared" si="15"/>
        <v>4.0682879991702929</v>
      </c>
    </row>
    <row r="513" spans="1:16" x14ac:dyDescent="0.2">
      <c r="A513">
        <v>427.06</v>
      </c>
      <c r="B513">
        <v>3551.6</v>
      </c>
      <c r="C513">
        <v>13058</v>
      </c>
      <c r="D513">
        <v>8012.4</v>
      </c>
      <c r="E513">
        <v>48160.6</v>
      </c>
      <c r="F513">
        <v>44966.8</v>
      </c>
      <c r="H513">
        <v>14326.3</v>
      </c>
      <c r="I513">
        <v>23666.1</v>
      </c>
      <c r="J513">
        <v>23428</v>
      </c>
      <c r="L513">
        <f t="shared" si="14"/>
        <v>427.06</v>
      </c>
      <c r="M513">
        <f>data!AQ513</f>
        <v>4.8474803696397942E-10</v>
      </c>
      <c r="O513">
        <v>4.6871177568009681E-10</v>
      </c>
      <c r="P513">
        <f t="shared" si="15"/>
        <v>3.4213480684615032</v>
      </c>
    </row>
    <row r="514" spans="1:16" x14ac:dyDescent="0.2">
      <c r="A514">
        <v>427.52</v>
      </c>
      <c r="B514">
        <v>3503</v>
      </c>
      <c r="C514">
        <v>12761.9</v>
      </c>
      <c r="D514">
        <v>8017.73</v>
      </c>
      <c r="E514">
        <v>48210.1</v>
      </c>
      <c r="F514">
        <v>45075.199999999997</v>
      </c>
      <c r="H514">
        <v>13987.8</v>
      </c>
      <c r="I514">
        <v>23492.3</v>
      </c>
      <c r="J514">
        <v>23339.8</v>
      </c>
      <c r="L514">
        <f t="shared" si="14"/>
        <v>427.52</v>
      </c>
      <c r="M514">
        <f>data!AQ514</f>
        <v>4.8166901671784393E-10</v>
      </c>
      <c r="O514">
        <v>4.654034708822127E-10</v>
      </c>
      <c r="P514">
        <f t="shared" si="15"/>
        <v>3.4949343641117423</v>
      </c>
    </row>
    <row r="515" spans="1:16" x14ac:dyDescent="0.2">
      <c r="A515">
        <v>427.99</v>
      </c>
      <c r="B515">
        <v>3522</v>
      </c>
      <c r="C515">
        <v>12894.4</v>
      </c>
      <c r="D515">
        <v>8060.53</v>
      </c>
      <c r="E515">
        <v>48683.6</v>
      </c>
      <c r="F515">
        <v>45522.8</v>
      </c>
      <c r="H515">
        <v>14123.4</v>
      </c>
      <c r="I515">
        <v>23807.200000000001</v>
      </c>
      <c r="J515">
        <v>23541.599999999999</v>
      </c>
      <c r="L515">
        <f t="shared" si="14"/>
        <v>427.99</v>
      </c>
      <c r="M515">
        <f>data!AQ515</f>
        <v>4.8204224747718373E-10</v>
      </c>
      <c r="O515">
        <v>4.6295502837578182E-10</v>
      </c>
      <c r="P515">
        <f t="shared" si="15"/>
        <v>4.1229099872544781</v>
      </c>
    </row>
    <row r="516" spans="1:16" x14ac:dyDescent="0.2">
      <c r="A516">
        <v>428.45</v>
      </c>
      <c r="B516">
        <v>3397.07</v>
      </c>
      <c r="C516">
        <v>11876.5</v>
      </c>
      <c r="D516">
        <v>7977</v>
      </c>
      <c r="E516">
        <v>48085.3</v>
      </c>
      <c r="F516">
        <v>44809.9</v>
      </c>
      <c r="H516">
        <v>12849.9</v>
      </c>
      <c r="I516">
        <v>22736.2</v>
      </c>
      <c r="J516">
        <v>22455.200000000001</v>
      </c>
      <c r="L516">
        <f t="shared" si="14"/>
        <v>428.45</v>
      </c>
      <c r="M516">
        <f>data!AQ516</f>
        <v>4.8043093347872179E-10</v>
      </c>
      <c r="O516">
        <v>4.6094508682576532E-10</v>
      </c>
      <c r="P516">
        <f t="shared" si="15"/>
        <v>4.2273683373312556</v>
      </c>
    </row>
    <row r="517" spans="1:16" x14ac:dyDescent="0.2">
      <c r="A517">
        <v>428.92</v>
      </c>
      <c r="B517">
        <v>3524.2</v>
      </c>
      <c r="C517">
        <v>12925</v>
      </c>
      <c r="D517">
        <v>8149.87</v>
      </c>
      <c r="E517">
        <v>49301.2</v>
      </c>
      <c r="F517">
        <v>46113.2</v>
      </c>
      <c r="H517">
        <v>14171.2</v>
      </c>
      <c r="I517">
        <v>24478.9</v>
      </c>
      <c r="J517">
        <v>24191.599999999999</v>
      </c>
      <c r="L517">
        <f t="shared" si="14"/>
        <v>428.92</v>
      </c>
      <c r="M517">
        <f>data!AQ517</f>
        <v>4.7845496891217948E-10</v>
      </c>
      <c r="O517">
        <v>4.606454573352633E-10</v>
      </c>
      <c r="P517">
        <f t="shared" si="15"/>
        <v>3.8662080116757145</v>
      </c>
    </row>
    <row r="518" spans="1:16" x14ac:dyDescent="0.2">
      <c r="A518">
        <v>429.38</v>
      </c>
      <c r="B518">
        <v>3482.07</v>
      </c>
      <c r="C518">
        <v>12600.5</v>
      </c>
      <c r="D518">
        <v>8167.2</v>
      </c>
      <c r="E518">
        <v>49386.5</v>
      </c>
      <c r="F518">
        <v>46183.8</v>
      </c>
      <c r="H518">
        <v>13792</v>
      </c>
      <c r="I518">
        <v>24550</v>
      </c>
      <c r="J518">
        <v>24248.5</v>
      </c>
      <c r="L518">
        <f t="shared" si="14"/>
        <v>429.38</v>
      </c>
      <c r="M518">
        <f>data!AQ518</f>
        <v>4.7501709812936929E-10</v>
      </c>
      <c r="O518">
        <v>4.5855944956799918E-10</v>
      </c>
      <c r="P518">
        <f t="shared" si="15"/>
        <v>3.588989078051835</v>
      </c>
    </row>
    <row r="519" spans="1:16" x14ac:dyDescent="0.2">
      <c r="A519">
        <v>429.85</v>
      </c>
      <c r="B519">
        <v>3457.73</v>
      </c>
      <c r="C519">
        <v>12392</v>
      </c>
      <c r="D519">
        <v>8174.8</v>
      </c>
      <c r="E519">
        <v>49476</v>
      </c>
      <c r="F519">
        <v>46254.2</v>
      </c>
      <c r="H519">
        <v>13519.1</v>
      </c>
      <c r="I519">
        <v>24928.400000000001</v>
      </c>
      <c r="J519">
        <v>24678.9</v>
      </c>
      <c r="L519">
        <f t="shared" si="14"/>
        <v>429.85</v>
      </c>
      <c r="M519">
        <f>data!AQ519</f>
        <v>4.7459605363236925E-10</v>
      </c>
      <c r="O519">
        <v>4.5763759251617729E-10</v>
      </c>
      <c r="P519">
        <f t="shared" si="15"/>
        <v>3.7056529868866677</v>
      </c>
    </row>
    <row r="520" spans="1:16" x14ac:dyDescent="0.2">
      <c r="A520">
        <v>430.32</v>
      </c>
      <c r="B520">
        <v>3476.8</v>
      </c>
      <c r="C520">
        <v>12569.6</v>
      </c>
      <c r="D520">
        <v>8242</v>
      </c>
      <c r="E520">
        <v>49979.6</v>
      </c>
      <c r="F520">
        <v>46740.1</v>
      </c>
      <c r="H520">
        <v>13712.9</v>
      </c>
      <c r="I520">
        <v>25108.2</v>
      </c>
      <c r="J520">
        <v>24849.7</v>
      </c>
      <c r="L520">
        <f t="shared" ref="L520:L583" si="16">A520</f>
        <v>430.32</v>
      </c>
      <c r="M520">
        <f>data!AQ520</f>
        <v>4.73900450760407E-10</v>
      </c>
      <c r="O520">
        <v>4.561356079550329E-10</v>
      </c>
      <c r="P520">
        <f t="shared" ref="P520:P583" si="17">(M520-O520)/O520%</f>
        <v>3.8946406497441024</v>
      </c>
    </row>
    <row r="521" spans="1:16" x14ac:dyDescent="0.2">
      <c r="A521">
        <v>430.78</v>
      </c>
      <c r="B521">
        <v>3687.13</v>
      </c>
      <c r="C521">
        <v>14204.6</v>
      </c>
      <c r="D521">
        <v>8473.67</v>
      </c>
      <c r="E521">
        <v>51793.8</v>
      </c>
      <c r="F521">
        <v>48494.2</v>
      </c>
      <c r="H521">
        <v>15681.6</v>
      </c>
      <c r="I521">
        <v>26624.2</v>
      </c>
      <c r="J521">
        <v>26349.1</v>
      </c>
      <c r="L521">
        <f t="shared" si="16"/>
        <v>430.78</v>
      </c>
      <c r="M521">
        <f>data!AQ521</f>
        <v>4.7316272510280003E-10</v>
      </c>
      <c r="O521">
        <v>4.5472870338337254E-10</v>
      </c>
      <c r="P521">
        <f t="shared" si="17"/>
        <v>4.0538504788175072</v>
      </c>
    </row>
    <row r="522" spans="1:16" x14ac:dyDescent="0.2">
      <c r="A522">
        <v>431.25</v>
      </c>
      <c r="B522">
        <v>3367.2</v>
      </c>
      <c r="C522">
        <v>11709.2</v>
      </c>
      <c r="D522">
        <v>8249.1299999999992</v>
      </c>
      <c r="E522">
        <v>50060.3</v>
      </c>
      <c r="F522">
        <v>46691.6</v>
      </c>
      <c r="H522">
        <v>12672.2</v>
      </c>
      <c r="I522">
        <v>23155.7</v>
      </c>
      <c r="J522">
        <v>22906.5</v>
      </c>
      <c r="L522">
        <f t="shared" si="16"/>
        <v>431.25</v>
      </c>
      <c r="M522">
        <f>data!AQ522</f>
        <v>4.66419463535031E-10</v>
      </c>
      <c r="O522">
        <v>4.5011024132051634E-10</v>
      </c>
      <c r="P522">
        <f t="shared" si="17"/>
        <v>3.6233839440460809</v>
      </c>
    </row>
    <row r="523" spans="1:16" x14ac:dyDescent="0.2">
      <c r="A523">
        <v>431.71</v>
      </c>
      <c r="B523">
        <v>3440</v>
      </c>
      <c r="C523">
        <v>12285.4</v>
      </c>
      <c r="D523">
        <v>8339.4</v>
      </c>
      <c r="E523">
        <v>50857</v>
      </c>
      <c r="F523">
        <v>47496.3</v>
      </c>
      <c r="H523">
        <v>13390.6</v>
      </c>
      <c r="I523">
        <v>23208.6</v>
      </c>
      <c r="J523">
        <v>22938.400000000001</v>
      </c>
      <c r="L523">
        <f t="shared" si="16"/>
        <v>431.71</v>
      </c>
      <c r="M523">
        <f>data!AQ523</f>
        <v>4.6747489950002376E-10</v>
      </c>
      <c r="O523">
        <v>4.4924629542418076E-10</v>
      </c>
      <c r="P523">
        <f t="shared" si="17"/>
        <v>4.05759697108497</v>
      </c>
    </row>
    <row r="524" spans="1:16" x14ac:dyDescent="0.2">
      <c r="A524">
        <v>432.18</v>
      </c>
      <c r="B524">
        <v>3568.67</v>
      </c>
      <c r="C524">
        <v>13249.1</v>
      </c>
      <c r="D524">
        <v>8501.4</v>
      </c>
      <c r="E524">
        <v>52060.4</v>
      </c>
      <c r="F524">
        <v>48715.3</v>
      </c>
      <c r="H524">
        <v>14604.2</v>
      </c>
      <c r="I524">
        <v>23918.400000000001</v>
      </c>
      <c r="J524">
        <v>23692.400000000001</v>
      </c>
      <c r="L524">
        <f t="shared" si="16"/>
        <v>432.18</v>
      </c>
      <c r="M524">
        <f>data!AQ524</f>
        <v>4.6702982701489962E-10</v>
      </c>
      <c r="O524">
        <v>4.4910783579406013E-10</v>
      </c>
      <c r="P524">
        <f t="shared" si="17"/>
        <v>3.9905763810938435</v>
      </c>
    </row>
    <row r="525" spans="1:16" x14ac:dyDescent="0.2">
      <c r="A525">
        <v>432.64</v>
      </c>
      <c r="B525">
        <v>3534.8</v>
      </c>
      <c r="C525">
        <v>12879.7</v>
      </c>
      <c r="D525">
        <v>8508.7999999999993</v>
      </c>
      <c r="E525">
        <v>52022.6</v>
      </c>
      <c r="F525">
        <v>48603.4</v>
      </c>
      <c r="H525">
        <v>14091.6</v>
      </c>
      <c r="I525">
        <v>23607</v>
      </c>
      <c r="J525">
        <v>23365.9</v>
      </c>
      <c r="L525">
        <f t="shared" si="16"/>
        <v>432.64</v>
      </c>
      <c r="M525">
        <f>data!AQ525</f>
        <v>4.6576778543859059E-10</v>
      </c>
      <c r="O525">
        <v>4.5008355702114492E-10</v>
      </c>
      <c r="P525">
        <f t="shared" si="17"/>
        <v>3.4847370388847208</v>
      </c>
    </row>
    <row r="526" spans="1:16" x14ac:dyDescent="0.2">
      <c r="A526">
        <v>433.11</v>
      </c>
      <c r="B526">
        <v>3443.6</v>
      </c>
      <c r="C526">
        <v>12278.3</v>
      </c>
      <c r="D526">
        <v>8475.67</v>
      </c>
      <c r="E526">
        <v>51839.7</v>
      </c>
      <c r="F526">
        <v>48430</v>
      </c>
      <c r="H526">
        <v>13366.1</v>
      </c>
      <c r="I526">
        <v>23217.9</v>
      </c>
      <c r="J526">
        <v>22992</v>
      </c>
      <c r="L526">
        <f t="shared" si="16"/>
        <v>433.11</v>
      </c>
      <c r="M526">
        <f>data!AQ526</f>
        <v>4.6298842683509924E-10</v>
      </c>
      <c r="O526">
        <v>4.4560135951447579E-10</v>
      </c>
      <c r="P526">
        <f t="shared" si="17"/>
        <v>3.901933185205781</v>
      </c>
    </row>
    <row r="527" spans="1:16" x14ac:dyDescent="0.2">
      <c r="A527">
        <v>433.57</v>
      </c>
      <c r="B527">
        <v>3419.6</v>
      </c>
      <c r="C527">
        <v>12086</v>
      </c>
      <c r="D527">
        <v>8512.8700000000008</v>
      </c>
      <c r="E527">
        <v>52064.9</v>
      </c>
      <c r="F527">
        <v>48682.5</v>
      </c>
      <c r="H527">
        <v>13175.6</v>
      </c>
      <c r="I527">
        <v>23305.200000000001</v>
      </c>
      <c r="J527">
        <v>23085.4</v>
      </c>
      <c r="L527">
        <f t="shared" si="16"/>
        <v>433.57</v>
      </c>
      <c r="M527">
        <f>data!AQ527</f>
        <v>4.5993117255128834E-10</v>
      </c>
      <c r="O527">
        <v>4.4225017168386922E-10</v>
      </c>
      <c r="P527">
        <f t="shared" si="17"/>
        <v>3.997963596056648</v>
      </c>
    </row>
    <row r="528" spans="1:16" x14ac:dyDescent="0.2">
      <c r="A528">
        <v>434.04</v>
      </c>
      <c r="B528">
        <v>3468.07</v>
      </c>
      <c r="C528">
        <v>12331.2</v>
      </c>
      <c r="D528">
        <v>8606.5300000000007</v>
      </c>
      <c r="E528">
        <v>52681.8</v>
      </c>
      <c r="F528">
        <v>49159.8</v>
      </c>
      <c r="H528">
        <v>13450.1</v>
      </c>
      <c r="I528">
        <v>24314.2</v>
      </c>
      <c r="J528">
        <v>24078.400000000001</v>
      </c>
      <c r="L528">
        <f t="shared" si="16"/>
        <v>434.04</v>
      </c>
      <c r="M528">
        <f>data!AQ528</f>
        <v>4.5848865597030317E-10</v>
      </c>
      <c r="O528">
        <v>4.4257733075654981E-10</v>
      </c>
      <c r="P528">
        <f t="shared" si="17"/>
        <v>3.5951514250750805</v>
      </c>
    </row>
    <row r="529" spans="1:16" x14ac:dyDescent="0.2">
      <c r="A529">
        <v>434.5</v>
      </c>
      <c r="B529">
        <v>3433.47</v>
      </c>
      <c r="C529">
        <v>12190.7</v>
      </c>
      <c r="D529">
        <v>8643.6</v>
      </c>
      <c r="E529">
        <v>52986.9</v>
      </c>
      <c r="F529">
        <v>49557.3</v>
      </c>
      <c r="H529">
        <v>13256.4</v>
      </c>
      <c r="I529">
        <v>23408.3</v>
      </c>
      <c r="J529">
        <v>23157.4</v>
      </c>
      <c r="L529">
        <f t="shared" si="16"/>
        <v>434.5</v>
      </c>
      <c r="M529">
        <f>data!AQ529</f>
        <v>4.5461910271727989E-10</v>
      </c>
      <c r="O529">
        <v>4.3950607375697088E-10</v>
      </c>
      <c r="P529">
        <f t="shared" si="17"/>
        <v>3.4386393869646263</v>
      </c>
    </row>
    <row r="530" spans="1:16" x14ac:dyDescent="0.2">
      <c r="A530">
        <v>434.97</v>
      </c>
      <c r="B530">
        <v>3504.87</v>
      </c>
      <c r="C530">
        <v>12719.5</v>
      </c>
      <c r="D530">
        <v>8731.1299999999992</v>
      </c>
      <c r="E530">
        <v>53850.8</v>
      </c>
      <c r="F530">
        <v>50320.2</v>
      </c>
      <c r="H530">
        <v>13932.1</v>
      </c>
      <c r="I530">
        <v>23603.1</v>
      </c>
      <c r="J530">
        <v>23375.3</v>
      </c>
      <c r="L530">
        <f t="shared" si="16"/>
        <v>434.97</v>
      </c>
      <c r="M530">
        <f>data!AQ530</f>
        <v>4.5587950928045846E-10</v>
      </c>
      <c r="O530">
        <v>4.3760652887277105E-10</v>
      </c>
      <c r="P530">
        <f t="shared" si="17"/>
        <v>4.1756644844300448</v>
      </c>
    </row>
    <row r="531" spans="1:16" x14ac:dyDescent="0.2">
      <c r="A531">
        <v>435.43</v>
      </c>
      <c r="B531">
        <v>3382.13</v>
      </c>
      <c r="C531">
        <v>11817.2</v>
      </c>
      <c r="D531">
        <v>8690.93</v>
      </c>
      <c r="E531">
        <v>53399.1</v>
      </c>
      <c r="F531">
        <v>49852.3</v>
      </c>
      <c r="H531">
        <v>12787</v>
      </c>
      <c r="I531">
        <v>22725.599999999999</v>
      </c>
      <c r="J531">
        <v>22509.599999999999</v>
      </c>
      <c r="L531">
        <f t="shared" si="16"/>
        <v>435.43</v>
      </c>
      <c r="M531">
        <f>data!AQ531</f>
        <v>4.5117047299633607E-10</v>
      </c>
      <c r="O531">
        <v>4.328881285949619E-10</v>
      </c>
      <c r="P531">
        <f t="shared" si="17"/>
        <v>4.2233415965260406</v>
      </c>
    </row>
    <row r="532" spans="1:16" x14ac:dyDescent="0.2">
      <c r="A532">
        <v>435.9</v>
      </c>
      <c r="B532">
        <v>3506.93</v>
      </c>
      <c r="C532">
        <v>12738.8</v>
      </c>
      <c r="D532">
        <v>8844.7999999999993</v>
      </c>
      <c r="E532">
        <v>54547.6</v>
      </c>
      <c r="F532">
        <v>50987</v>
      </c>
      <c r="H532">
        <v>13957.2</v>
      </c>
      <c r="I532">
        <v>23842.799999999999</v>
      </c>
      <c r="J532">
        <v>23633.3</v>
      </c>
      <c r="L532">
        <f t="shared" si="16"/>
        <v>435.9</v>
      </c>
      <c r="M532">
        <f>data!AQ532</f>
        <v>4.5129902470985382E-10</v>
      </c>
      <c r="O532">
        <v>4.3477979679995395E-10</v>
      </c>
      <c r="P532">
        <f t="shared" si="17"/>
        <v>3.7994469916688698</v>
      </c>
    </row>
    <row r="533" spans="1:16" x14ac:dyDescent="0.2">
      <c r="A533">
        <v>436.36</v>
      </c>
      <c r="B533">
        <v>3459.13</v>
      </c>
      <c r="C533">
        <v>12429.3</v>
      </c>
      <c r="D533">
        <v>8848.8700000000008</v>
      </c>
      <c r="E533">
        <v>54645.1</v>
      </c>
      <c r="F533">
        <v>51073.3</v>
      </c>
      <c r="H533">
        <v>13538.2</v>
      </c>
      <c r="I533">
        <v>23390.9</v>
      </c>
      <c r="J533">
        <v>23215.5</v>
      </c>
      <c r="L533">
        <f t="shared" si="16"/>
        <v>436.36</v>
      </c>
      <c r="M533">
        <f>data!AQ533</f>
        <v>4.4940379241095159E-10</v>
      </c>
      <c r="O533">
        <v>4.3310802016394382E-10</v>
      </c>
      <c r="P533">
        <f t="shared" si="17"/>
        <v>3.7625191611181306</v>
      </c>
    </row>
    <row r="534" spans="1:16" x14ac:dyDescent="0.2">
      <c r="A534">
        <v>436.83</v>
      </c>
      <c r="B534">
        <v>3397.07</v>
      </c>
      <c r="C534">
        <v>11827.2</v>
      </c>
      <c r="D534">
        <v>8824.27</v>
      </c>
      <c r="E534">
        <v>54391.3</v>
      </c>
      <c r="F534">
        <v>50829.8</v>
      </c>
      <c r="H534">
        <v>12775.1</v>
      </c>
      <c r="I534">
        <v>22827.5</v>
      </c>
      <c r="J534">
        <v>22643.8</v>
      </c>
      <c r="L534">
        <f t="shared" si="16"/>
        <v>436.83</v>
      </c>
      <c r="M534">
        <f>data!AQ534</f>
        <v>4.488369202021905E-10</v>
      </c>
      <c r="O534">
        <v>4.3283210797095448E-10</v>
      </c>
      <c r="P534">
        <f t="shared" si="17"/>
        <v>3.6976952348253329</v>
      </c>
    </row>
    <row r="535" spans="1:16" x14ac:dyDescent="0.2">
      <c r="A535">
        <v>437.29</v>
      </c>
      <c r="B535">
        <v>3523.67</v>
      </c>
      <c r="C535">
        <v>12812.1</v>
      </c>
      <c r="D535">
        <v>8994.7999999999993</v>
      </c>
      <c r="E535">
        <v>55557.4</v>
      </c>
      <c r="F535">
        <v>51953.7</v>
      </c>
      <c r="H535">
        <v>14016.3</v>
      </c>
      <c r="I535">
        <v>23657.3</v>
      </c>
      <c r="J535">
        <v>23479.5</v>
      </c>
      <c r="L535">
        <f t="shared" si="16"/>
        <v>437.29</v>
      </c>
      <c r="M535">
        <f>data!AQ535</f>
        <v>4.4768194729149981E-10</v>
      </c>
      <c r="O535">
        <v>4.3084770142124126E-10</v>
      </c>
      <c r="P535">
        <f t="shared" si="17"/>
        <v>3.9072381759789514</v>
      </c>
    </row>
    <row r="536" spans="1:16" x14ac:dyDescent="0.2">
      <c r="A536">
        <v>437.76</v>
      </c>
      <c r="B536">
        <v>3481</v>
      </c>
      <c r="C536">
        <v>12525.3</v>
      </c>
      <c r="D536">
        <v>9014.5300000000007</v>
      </c>
      <c r="E536">
        <v>55758</v>
      </c>
      <c r="F536">
        <v>52146.1</v>
      </c>
      <c r="H536">
        <v>13691.5</v>
      </c>
      <c r="I536">
        <v>23317.3</v>
      </c>
      <c r="J536">
        <v>23132.5</v>
      </c>
      <c r="L536">
        <f t="shared" si="16"/>
        <v>437.76</v>
      </c>
      <c r="M536">
        <f>data!AQ536</f>
        <v>4.4506918322756121E-10</v>
      </c>
      <c r="O536">
        <v>4.2912951754135693E-10</v>
      </c>
      <c r="P536">
        <f t="shared" si="17"/>
        <v>3.7144183829461483</v>
      </c>
    </row>
    <row r="537" spans="1:16" x14ac:dyDescent="0.2">
      <c r="A537">
        <v>438.22</v>
      </c>
      <c r="B537">
        <v>3482.4</v>
      </c>
      <c r="C537">
        <v>12515.2</v>
      </c>
      <c r="D537">
        <v>9058.27</v>
      </c>
      <c r="E537">
        <v>56089.7</v>
      </c>
      <c r="F537">
        <v>52506.9</v>
      </c>
      <c r="H537">
        <v>13692.4</v>
      </c>
      <c r="I537">
        <v>23432.400000000001</v>
      </c>
      <c r="J537">
        <v>23279.9</v>
      </c>
      <c r="L537">
        <f t="shared" si="16"/>
        <v>438.22</v>
      </c>
      <c r="M537">
        <f>data!AQ537</f>
        <v>4.4411206004321094E-10</v>
      </c>
      <c r="O537">
        <v>4.2880208226542402E-10</v>
      </c>
      <c r="P537">
        <f t="shared" si="17"/>
        <v>3.5704065840590307</v>
      </c>
    </row>
    <row r="538" spans="1:16" x14ac:dyDescent="0.2">
      <c r="A538">
        <v>438.69</v>
      </c>
      <c r="B538">
        <v>3412.6</v>
      </c>
      <c r="C538">
        <v>11996.5</v>
      </c>
      <c r="D538">
        <v>9055.73</v>
      </c>
      <c r="E538">
        <v>56064.5</v>
      </c>
      <c r="F538">
        <v>52391.199999999997</v>
      </c>
      <c r="H538">
        <v>13059.9</v>
      </c>
      <c r="I538">
        <v>22933.5</v>
      </c>
      <c r="J538">
        <v>22794</v>
      </c>
      <c r="L538">
        <f t="shared" si="16"/>
        <v>438.69</v>
      </c>
      <c r="M538">
        <f>data!AQ538</f>
        <v>4.4121140903139895E-10</v>
      </c>
      <c r="O538">
        <v>4.2562760551220651E-10</v>
      </c>
      <c r="P538">
        <f t="shared" si="17"/>
        <v>3.6613704838149914</v>
      </c>
    </row>
    <row r="539" spans="1:16" x14ac:dyDescent="0.2">
      <c r="A539">
        <v>439.15</v>
      </c>
      <c r="B539">
        <v>3441.27</v>
      </c>
      <c r="C539">
        <v>12186.6</v>
      </c>
      <c r="D539">
        <v>9109.8700000000008</v>
      </c>
      <c r="E539">
        <v>56532.1</v>
      </c>
      <c r="F539">
        <v>52925.4</v>
      </c>
      <c r="H539">
        <v>13235.5</v>
      </c>
      <c r="I539">
        <v>23113.1</v>
      </c>
      <c r="J539">
        <v>22970.7</v>
      </c>
      <c r="L539">
        <f t="shared" si="16"/>
        <v>439.15</v>
      </c>
      <c r="M539">
        <f>data!AQ539</f>
        <v>4.416685810883596E-10</v>
      </c>
      <c r="O539">
        <v>4.2524700795406365E-10</v>
      </c>
      <c r="P539">
        <f t="shared" si="17"/>
        <v>3.8616551856068222</v>
      </c>
    </row>
    <row r="540" spans="1:16" x14ac:dyDescent="0.2">
      <c r="A540">
        <v>439.62</v>
      </c>
      <c r="B540">
        <v>3739.4</v>
      </c>
      <c r="C540">
        <v>14632.4</v>
      </c>
      <c r="D540">
        <v>9463.27</v>
      </c>
      <c r="E540">
        <v>59075.3</v>
      </c>
      <c r="F540">
        <v>55350.3</v>
      </c>
      <c r="H540">
        <v>16180.5</v>
      </c>
      <c r="I540">
        <v>25788.5</v>
      </c>
      <c r="J540">
        <v>25604.9</v>
      </c>
      <c r="L540">
        <f t="shared" si="16"/>
        <v>439.62</v>
      </c>
      <c r="M540">
        <f>data!AQ540</f>
        <v>4.3980764925952134E-10</v>
      </c>
      <c r="O540">
        <v>4.2547350193782698E-10</v>
      </c>
      <c r="P540">
        <f t="shared" si="17"/>
        <v>3.3689870829579776</v>
      </c>
    </row>
    <row r="541" spans="1:16" x14ac:dyDescent="0.2">
      <c r="A541">
        <v>440.08</v>
      </c>
      <c r="B541">
        <v>3479.47</v>
      </c>
      <c r="C541">
        <v>12552.4</v>
      </c>
      <c r="D541">
        <v>9283.2000000000007</v>
      </c>
      <c r="E541">
        <v>57611.4</v>
      </c>
      <c r="F541">
        <v>53869.9</v>
      </c>
      <c r="H541">
        <v>13712.4</v>
      </c>
      <c r="I541">
        <v>23576</v>
      </c>
      <c r="J541">
        <v>23407.599999999999</v>
      </c>
      <c r="L541">
        <f t="shared" si="16"/>
        <v>440.08</v>
      </c>
      <c r="M541">
        <f>data!AQ541</f>
        <v>4.3602292186210416E-10</v>
      </c>
      <c r="O541">
        <v>4.2449517143430081E-10</v>
      </c>
      <c r="P541">
        <f t="shared" si="17"/>
        <v>2.7156375863718174</v>
      </c>
    </row>
    <row r="542" spans="1:16" x14ac:dyDescent="0.2">
      <c r="A542">
        <v>440.55</v>
      </c>
      <c r="B542">
        <v>3523.2</v>
      </c>
      <c r="C542">
        <v>12878.5</v>
      </c>
      <c r="D542">
        <v>9346.27</v>
      </c>
      <c r="E542">
        <v>58202.8</v>
      </c>
      <c r="F542">
        <v>54453.3</v>
      </c>
      <c r="H542">
        <v>14129</v>
      </c>
      <c r="I542">
        <v>24223.8</v>
      </c>
      <c r="J542">
        <v>24068.5</v>
      </c>
      <c r="L542">
        <f t="shared" si="16"/>
        <v>440.55</v>
      </c>
      <c r="M542">
        <f>data!AQ542</f>
        <v>4.3703720293825825E-10</v>
      </c>
      <c r="O542">
        <v>4.2358431463447058E-10</v>
      </c>
      <c r="P542">
        <f t="shared" si="17"/>
        <v>3.175964699117046</v>
      </c>
    </row>
    <row r="543" spans="1:16" x14ac:dyDescent="0.2">
      <c r="A543">
        <v>441.01</v>
      </c>
      <c r="B543">
        <v>3538.53</v>
      </c>
      <c r="C543">
        <v>13086.1</v>
      </c>
      <c r="D543">
        <v>9420.2000000000007</v>
      </c>
      <c r="E543">
        <v>58774.3</v>
      </c>
      <c r="F543">
        <v>55027.6</v>
      </c>
      <c r="H543">
        <v>14329.7</v>
      </c>
      <c r="I543">
        <v>25018.9</v>
      </c>
      <c r="J543">
        <v>24759.9</v>
      </c>
      <c r="L543">
        <f t="shared" si="16"/>
        <v>441.01</v>
      </c>
      <c r="M543">
        <f>data!AQ543</f>
        <v>4.349839855074036E-10</v>
      </c>
      <c r="O543">
        <v>4.2319504074021878E-10</v>
      </c>
      <c r="P543">
        <f t="shared" si="17"/>
        <v>2.7857001222331301</v>
      </c>
    </row>
    <row r="544" spans="1:16" x14ac:dyDescent="0.2">
      <c r="A544">
        <v>441.48</v>
      </c>
      <c r="B544">
        <v>3418.27</v>
      </c>
      <c r="C544">
        <v>11964</v>
      </c>
      <c r="D544">
        <v>9315.27</v>
      </c>
      <c r="E544">
        <v>58152.2</v>
      </c>
      <c r="F544">
        <v>54351.1</v>
      </c>
      <c r="H544">
        <v>13032.2</v>
      </c>
      <c r="I544">
        <v>24372.1</v>
      </c>
      <c r="J544">
        <v>24202</v>
      </c>
      <c r="L544">
        <f t="shared" si="16"/>
        <v>441.48</v>
      </c>
      <c r="M544">
        <f>data!AQ544</f>
        <v>4.3630665703280975E-10</v>
      </c>
      <c r="O544">
        <v>4.2100534579668393E-10</v>
      </c>
      <c r="P544">
        <f t="shared" si="17"/>
        <v>3.6344695830810845</v>
      </c>
    </row>
    <row r="545" spans="1:16" x14ac:dyDescent="0.2">
      <c r="A545">
        <v>441.94</v>
      </c>
      <c r="B545">
        <v>3434.87</v>
      </c>
      <c r="C545">
        <v>12211.3</v>
      </c>
      <c r="D545">
        <v>9389.4</v>
      </c>
      <c r="E545">
        <v>58721.599999999999</v>
      </c>
      <c r="F545">
        <v>54850.5</v>
      </c>
      <c r="H545">
        <v>13280.4</v>
      </c>
      <c r="I545">
        <v>24542</v>
      </c>
      <c r="J545">
        <v>24423.3</v>
      </c>
      <c r="L545">
        <f t="shared" si="16"/>
        <v>441.94</v>
      </c>
      <c r="M545">
        <f>data!AQ545</f>
        <v>4.3437998078501158E-10</v>
      </c>
      <c r="O545">
        <v>4.1818529912464034E-10</v>
      </c>
      <c r="P545">
        <f t="shared" si="17"/>
        <v>3.8726090310373182</v>
      </c>
    </row>
    <row r="546" spans="1:16" x14ac:dyDescent="0.2">
      <c r="A546">
        <v>442.41</v>
      </c>
      <c r="B546">
        <v>3639.73</v>
      </c>
      <c r="C546">
        <v>13830.4</v>
      </c>
      <c r="D546">
        <v>9641.27</v>
      </c>
      <c r="E546">
        <v>60337.5</v>
      </c>
      <c r="F546">
        <v>56544</v>
      </c>
      <c r="H546">
        <v>15224.5</v>
      </c>
      <c r="I546">
        <v>26133.9</v>
      </c>
      <c r="J546">
        <v>25980.2</v>
      </c>
      <c r="L546">
        <f t="shared" si="16"/>
        <v>442.41</v>
      </c>
      <c r="M546">
        <f>data!AQ546</f>
        <v>4.3333074144686579E-10</v>
      </c>
      <c r="O546">
        <v>4.1944584137505765E-10</v>
      </c>
      <c r="P546">
        <f t="shared" si="17"/>
        <v>3.3102962771760125</v>
      </c>
    </row>
    <row r="547" spans="1:16" x14ac:dyDescent="0.2">
      <c r="A547">
        <v>442.87</v>
      </c>
      <c r="B547">
        <v>3390.13</v>
      </c>
      <c r="C547">
        <v>11891.4</v>
      </c>
      <c r="D547">
        <v>9462.2000000000007</v>
      </c>
      <c r="E547">
        <v>59211</v>
      </c>
      <c r="F547">
        <v>55299.7</v>
      </c>
      <c r="H547">
        <v>12892.1</v>
      </c>
      <c r="I547">
        <v>23851.599999999999</v>
      </c>
      <c r="J547">
        <v>23648.6</v>
      </c>
      <c r="L547">
        <f t="shared" si="16"/>
        <v>442.87</v>
      </c>
      <c r="M547">
        <f>data!AQ547</f>
        <v>4.3052785743816042E-10</v>
      </c>
      <c r="O547">
        <v>4.1658810646676875E-10</v>
      </c>
      <c r="P547">
        <f t="shared" si="17"/>
        <v>3.3461711352298642</v>
      </c>
    </row>
    <row r="548" spans="1:16" x14ac:dyDescent="0.2">
      <c r="A548">
        <v>443.34</v>
      </c>
      <c r="B548">
        <v>3486.6</v>
      </c>
      <c r="C548">
        <v>12583.4</v>
      </c>
      <c r="D548">
        <v>9611.4699999999993</v>
      </c>
      <c r="E548">
        <v>60060.5</v>
      </c>
      <c r="F548">
        <v>56259.1</v>
      </c>
      <c r="H548">
        <v>13744.1</v>
      </c>
      <c r="I548">
        <v>24837.8</v>
      </c>
      <c r="J548">
        <v>24685.1</v>
      </c>
      <c r="L548">
        <f t="shared" si="16"/>
        <v>443.34</v>
      </c>
      <c r="M548">
        <f>data!AQ548</f>
        <v>4.2912378436768775E-10</v>
      </c>
      <c r="O548">
        <v>4.1522807636982751E-10</v>
      </c>
      <c r="P548">
        <f t="shared" si="17"/>
        <v>3.3465241848154488</v>
      </c>
    </row>
    <row r="549" spans="1:16" x14ac:dyDescent="0.2">
      <c r="A549">
        <v>443.8</v>
      </c>
      <c r="B549">
        <v>3483.07</v>
      </c>
      <c r="C549">
        <v>12529.8</v>
      </c>
      <c r="D549">
        <v>9629.5300000000007</v>
      </c>
      <c r="E549">
        <v>60434.3</v>
      </c>
      <c r="F549">
        <v>56506.400000000001</v>
      </c>
      <c r="H549">
        <v>13699.4</v>
      </c>
      <c r="I549">
        <v>24936.7</v>
      </c>
      <c r="J549">
        <v>24790.6</v>
      </c>
      <c r="L549">
        <f t="shared" si="16"/>
        <v>443.8</v>
      </c>
      <c r="M549">
        <f>data!AQ549</f>
        <v>4.2993567066957092E-10</v>
      </c>
      <c r="O549">
        <v>4.1532089389942903E-10</v>
      </c>
      <c r="P549">
        <f t="shared" si="17"/>
        <v>3.5189119990868778</v>
      </c>
    </row>
    <row r="550" spans="1:16" x14ac:dyDescent="0.2">
      <c r="A550">
        <v>444.27</v>
      </c>
      <c r="B550">
        <v>3377.6</v>
      </c>
      <c r="C550">
        <v>11811.6</v>
      </c>
      <c r="D550">
        <v>9613.2000000000007</v>
      </c>
      <c r="E550">
        <v>60285.4</v>
      </c>
      <c r="F550">
        <v>56299.4</v>
      </c>
      <c r="H550">
        <v>12815.3</v>
      </c>
      <c r="I550">
        <v>23830.5</v>
      </c>
      <c r="J550">
        <v>23668.3</v>
      </c>
      <c r="L550">
        <f t="shared" si="16"/>
        <v>444.27</v>
      </c>
      <c r="M550">
        <f>data!AQ550</f>
        <v>4.2599503582773905E-10</v>
      </c>
      <c r="O550">
        <v>4.1367030534437131E-10</v>
      </c>
      <c r="P550">
        <f t="shared" si="17"/>
        <v>2.9793606947706039</v>
      </c>
    </row>
    <row r="551" spans="1:16" x14ac:dyDescent="0.2">
      <c r="A551">
        <v>444.73</v>
      </c>
      <c r="B551">
        <v>3589.13</v>
      </c>
      <c r="C551">
        <v>13290.5</v>
      </c>
      <c r="D551">
        <v>9843.4</v>
      </c>
      <c r="E551">
        <v>61893.9</v>
      </c>
      <c r="F551">
        <v>57962.6</v>
      </c>
      <c r="H551">
        <v>14581.7</v>
      </c>
      <c r="I551">
        <v>25351</v>
      </c>
      <c r="J551">
        <v>25210.6</v>
      </c>
      <c r="L551">
        <f t="shared" si="16"/>
        <v>444.73</v>
      </c>
      <c r="M551">
        <f>data!AQ551</f>
        <v>4.2702000041314739E-10</v>
      </c>
      <c r="O551">
        <v>4.1265462882848795E-10</v>
      </c>
      <c r="P551">
        <f t="shared" si="17"/>
        <v>3.4812093651880831</v>
      </c>
    </row>
    <row r="552" spans="1:16" x14ac:dyDescent="0.2">
      <c r="A552">
        <v>445.2</v>
      </c>
      <c r="B552">
        <v>3473.8</v>
      </c>
      <c r="C552">
        <v>12618.5</v>
      </c>
      <c r="D552">
        <v>9804.2000000000007</v>
      </c>
      <c r="E552">
        <v>61776.7</v>
      </c>
      <c r="F552">
        <v>57748.6</v>
      </c>
      <c r="H552">
        <v>13743.4</v>
      </c>
      <c r="I552">
        <v>24512.1</v>
      </c>
      <c r="J552">
        <v>24324.9</v>
      </c>
      <c r="L552">
        <f t="shared" si="16"/>
        <v>445.2</v>
      </c>
      <c r="M552">
        <f>data!AQ552</f>
        <v>4.240966264030249E-10</v>
      </c>
      <c r="O552">
        <v>4.1159440600205823E-10</v>
      </c>
      <c r="P552">
        <f t="shared" si="17"/>
        <v>3.0375097957245214</v>
      </c>
    </row>
    <row r="553" spans="1:16" x14ac:dyDescent="0.2">
      <c r="A553">
        <v>445.66</v>
      </c>
      <c r="B553">
        <v>3464.4</v>
      </c>
      <c r="C553">
        <v>12378.1</v>
      </c>
      <c r="D553">
        <v>9825.1299999999992</v>
      </c>
      <c r="E553">
        <v>61906.2</v>
      </c>
      <c r="F553">
        <v>57869.4</v>
      </c>
      <c r="H553">
        <v>13486.7</v>
      </c>
      <c r="I553">
        <v>24289.8</v>
      </c>
      <c r="J553">
        <v>24051.599999999999</v>
      </c>
      <c r="L553">
        <f t="shared" si="16"/>
        <v>445.66</v>
      </c>
      <c r="M553">
        <f>data!AQ553</f>
        <v>4.2432112027118223E-10</v>
      </c>
      <c r="O553">
        <v>4.0889075852642323E-10</v>
      </c>
      <c r="P553">
        <f t="shared" si="17"/>
        <v>3.7737125192967325</v>
      </c>
    </row>
    <row r="554" spans="1:16" x14ac:dyDescent="0.2">
      <c r="A554">
        <v>446.12</v>
      </c>
      <c r="B554">
        <v>3456.67</v>
      </c>
      <c r="C554">
        <v>12336.4</v>
      </c>
      <c r="D554">
        <v>9883</v>
      </c>
      <c r="E554">
        <v>62142.6</v>
      </c>
      <c r="F554">
        <v>58124.5</v>
      </c>
      <c r="H554">
        <v>13413.8</v>
      </c>
      <c r="I554">
        <v>24024.2</v>
      </c>
      <c r="J554">
        <v>23920.5</v>
      </c>
      <c r="L554">
        <f t="shared" si="16"/>
        <v>446.12</v>
      </c>
      <c r="M554">
        <f>data!AQ554</f>
        <v>4.221520058814883E-10</v>
      </c>
      <c r="O554">
        <v>4.0862442251411892E-10</v>
      </c>
      <c r="P554">
        <f t="shared" si="17"/>
        <v>3.3105175858405693</v>
      </c>
    </row>
    <row r="555" spans="1:16" x14ac:dyDescent="0.2">
      <c r="A555">
        <v>446.59</v>
      </c>
      <c r="B555">
        <v>3478.07</v>
      </c>
      <c r="C555">
        <v>12568.3</v>
      </c>
      <c r="D555">
        <v>9958.93</v>
      </c>
      <c r="E555">
        <v>62782</v>
      </c>
      <c r="F555">
        <v>58657.2</v>
      </c>
      <c r="H555">
        <v>13774.6</v>
      </c>
      <c r="I555">
        <v>24527.8</v>
      </c>
      <c r="J555">
        <v>24336.400000000001</v>
      </c>
      <c r="L555">
        <f t="shared" si="16"/>
        <v>446.59</v>
      </c>
      <c r="M555">
        <f>data!AQ555</f>
        <v>4.2082057760180953E-10</v>
      </c>
      <c r="O555">
        <v>4.0825611955861547E-10</v>
      </c>
      <c r="P555">
        <f t="shared" si="17"/>
        <v>3.0775920901756666</v>
      </c>
    </row>
    <row r="556" spans="1:16" x14ac:dyDescent="0.2">
      <c r="A556">
        <v>447.05</v>
      </c>
      <c r="B556">
        <v>3444.87</v>
      </c>
      <c r="C556">
        <v>12226.5</v>
      </c>
      <c r="D556">
        <v>9958.5300000000007</v>
      </c>
      <c r="E556">
        <v>62954.8</v>
      </c>
      <c r="F556">
        <v>58808.6</v>
      </c>
      <c r="H556">
        <v>13311</v>
      </c>
      <c r="I556">
        <v>23983.5</v>
      </c>
      <c r="J556">
        <v>23821.200000000001</v>
      </c>
      <c r="L556">
        <f t="shared" si="16"/>
        <v>447.05</v>
      </c>
      <c r="M556">
        <f>data!AQ556</f>
        <v>4.2090749421401526E-10</v>
      </c>
      <c r="O556">
        <v>4.0550529786679372E-10</v>
      </c>
      <c r="P556">
        <f t="shared" si="17"/>
        <v>3.7982725326269549</v>
      </c>
    </row>
    <row r="557" spans="1:16" x14ac:dyDescent="0.2">
      <c r="A557">
        <v>447.52</v>
      </c>
      <c r="B557">
        <v>3465.87</v>
      </c>
      <c r="C557">
        <v>12381.7</v>
      </c>
      <c r="D557">
        <v>10035.799999999999</v>
      </c>
      <c r="E557">
        <v>63541.3</v>
      </c>
      <c r="F557">
        <v>59275.1</v>
      </c>
      <c r="H557">
        <v>13547.6</v>
      </c>
      <c r="I557">
        <v>23828.5</v>
      </c>
      <c r="J557">
        <v>23720.3</v>
      </c>
      <c r="L557">
        <f t="shared" si="16"/>
        <v>447.52</v>
      </c>
      <c r="M557">
        <f>data!AQ557</f>
        <v>4.1950144509653573E-10</v>
      </c>
      <c r="O557">
        <v>4.0587663758509648E-10</v>
      </c>
      <c r="P557">
        <f t="shared" si="17"/>
        <v>3.3568839025830006</v>
      </c>
    </row>
    <row r="558" spans="1:16" x14ac:dyDescent="0.2">
      <c r="A558">
        <v>447.98</v>
      </c>
      <c r="B558">
        <v>3413.73</v>
      </c>
      <c r="C558">
        <v>12053.1</v>
      </c>
      <c r="D558">
        <v>10059.33</v>
      </c>
      <c r="E558">
        <v>63586.5</v>
      </c>
      <c r="F558">
        <v>59355.6</v>
      </c>
      <c r="H558">
        <v>13172.7</v>
      </c>
      <c r="I558">
        <v>23455.9</v>
      </c>
      <c r="J558">
        <v>23270</v>
      </c>
      <c r="L558">
        <f t="shared" si="16"/>
        <v>447.98</v>
      </c>
      <c r="M558">
        <f>data!AQ558</f>
        <v>4.1682193373056877E-10</v>
      </c>
      <c r="O558">
        <v>4.0366061699499873E-10</v>
      </c>
      <c r="P558">
        <f t="shared" si="17"/>
        <v>3.2604906650412984</v>
      </c>
    </row>
    <row r="559" spans="1:16" x14ac:dyDescent="0.2">
      <c r="A559">
        <v>448.45</v>
      </c>
      <c r="B559">
        <v>3407.27</v>
      </c>
      <c r="C559">
        <v>11977.7</v>
      </c>
      <c r="D559">
        <v>10080.200000000001</v>
      </c>
      <c r="E559">
        <v>63827</v>
      </c>
      <c r="F559">
        <v>59662</v>
      </c>
      <c r="H559">
        <v>13025.4</v>
      </c>
      <c r="I559">
        <v>23251.599999999999</v>
      </c>
      <c r="J559">
        <v>23058.9</v>
      </c>
      <c r="L559">
        <f t="shared" si="16"/>
        <v>448.45</v>
      </c>
      <c r="M559">
        <f>data!AQ559</f>
        <v>4.173421916615286E-10</v>
      </c>
      <c r="O559">
        <v>4.0381319447205475E-10</v>
      </c>
      <c r="P559">
        <f t="shared" si="17"/>
        <v>3.3503108305219333</v>
      </c>
    </row>
    <row r="560" spans="1:16" x14ac:dyDescent="0.2">
      <c r="A560">
        <v>448.91</v>
      </c>
      <c r="B560">
        <v>3488.53</v>
      </c>
      <c r="C560">
        <v>12636.2</v>
      </c>
      <c r="D560">
        <v>10215.67</v>
      </c>
      <c r="E560">
        <v>64000</v>
      </c>
      <c r="F560">
        <v>60634.9</v>
      </c>
      <c r="H560">
        <v>13828.8</v>
      </c>
      <c r="I560">
        <v>24085.599999999999</v>
      </c>
      <c r="J560">
        <v>23948.6</v>
      </c>
      <c r="L560">
        <f t="shared" si="16"/>
        <v>448.91</v>
      </c>
      <c r="M560">
        <f>data!AQ560</f>
        <v>4.1609929224754576E-10</v>
      </c>
      <c r="O560">
        <v>4.0237688120434671E-10</v>
      </c>
      <c r="P560">
        <f t="shared" si="17"/>
        <v>3.4103378410128231</v>
      </c>
    </row>
    <row r="561" spans="1:16" x14ac:dyDescent="0.2">
      <c r="A561">
        <v>449.38</v>
      </c>
      <c r="B561">
        <v>3493.6</v>
      </c>
      <c r="C561">
        <v>12705.4</v>
      </c>
      <c r="D561">
        <v>10287.07</v>
      </c>
      <c r="E561">
        <v>64000</v>
      </c>
      <c r="F561">
        <v>60994.1</v>
      </c>
      <c r="H561">
        <v>13884.4</v>
      </c>
      <c r="I561">
        <v>24221.200000000001</v>
      </c>
      <c r="J561">
        <v>24103.3</v>
      </c>
      <c r="L561">
        <f t="shared" si="16"/>
        <v>449.38</v>
      </c>
      <c r="M561">
        <f>data!AQ561</f>
        <v>4.1416894351709293E-10</v>
      </c>
      <c r="O561">
        <v>4.008396472214274E-10</v>
      </c>
      <c r="P561">
        <f t="shared" si="17"/>
        <v>3.325343784743505</v>
      </c>
    </row>
    <row r="562" spans="1:16" x14ac:dyDescent="0.2">
      <c r="A562">
        <v>449.84</v>
      </c>
      <c r="B562">
        <v>3444.27</v>
      </c>
      <c r="C562">
        <v>12244</v>
      </c>
      <c r="D562">
        <v>10287.07</v>
      </c>
      <c r="E562">
        <v>64000</v>
      </c>
      <c r="F562">
        <v>61062.6</v>
      </c>
      <c r="H562">
        <v>13412</v>
      </c>
      <c r="I562">
        <v>23616.7</v>
      </c>
      <c r="J562">
        <v>23491.4</v>
      </c>
      <c r="L562">
        <f t="shared" si="16"/>
        <v>449.84</v>
      </c>
      <c r="M562">
        <f>data!AQ562</f>
        <v>4.1328668046868862E-10</v>
      </c>
      <c r="O562">
        <v>3.9989750140212275E-10</v>
      </c>
      <c r="P562">
        <f t="shared" si="17"/>
        <v>3.3481527190394207</v>
      </c>
    </row>
    <row r="563" spans="1:16" x14ac:dyDescent="0.2">
      <c r="A563">
        <v>450.3</v>
      </c>
      <c r="B563">
        <v>3401.13</v>
      </c>
      <c r="C563">
        <v>11903.1</v>
      </c>
      <c r="D563">
        <v>10290.6</v>
      </c>
      <c r="E563">
        <v>64000</v>
      </c>
      <c r="F563">
        <v>61089.7</v>
      </c>
      <c r="H563">
        <v>12932</v>
      </c>
      <c r="I563">
        <v>23070.1</v>
      </c>
      <c r="J563">
        <v>22976.5</v>
      </c>
      <c r="L563">
        <f t="shared" si="16"/>
        <v>450.3</v>
      </c>
      <c r="M563">
        <f>data!AQ563</f>
        <v>4.1258578772196169E-10</v>
      </c>
      <c r="O563">
        <v>3.9879611501516726E-10</v>
      </c>
      <c r="P563">
        <f t="shared" si="17"/>
        <v>3.4578252364043145</v>
      </c>
    </row>
    <row r="564" spans="1:16" x14ac:dyDescent="0.2">
      <c r="A564">
        <v>450.77</v>
      </c>
      <c r="B564">
        <v>3407.87</v>
      </c>
      <c r="C564">
        <v>11872.6</v>
      </c>
      <c r="D564">
        <v>10361.33</v>
      </c>
      <c r="E564">
        <v>64000</v>
      </c>
      <c r="F564">
        <v>61441.8</v>
      </c>
      <c r="H564">
        <v>12874</v>
      </c>
      <c r="I564">
        <v>22847.9</v>
      </c>
      <c r="J564">
        <v>22728.2</v>
      </c>
      <c r="L564">
        <f t="shared" si="16"/>
        <v>450.77</v>
      </c>
      <c r="M564">
        <f>data!AQ564</f>
        <v>4.1089255648581312E-10</v>
      </c>
      <c r="O564">
        <v>3.9727666860950102E-10</v>
      </c>
      <c r="P564">
        <f t="shared" si="17"/>
        <v>3.4273061954452948</v>
      </c>
    </row>
    <row r="565" spans="1:16" x14ac:dyDescent="0.2">
      <c r="A565">
        <v>451.23</v>
      </c>
      <c r="B565">
        <v>3415.73</v>
      </c>
      <c r="C565">
        <v>12010.8</v>
      </c>
      <c r="D565">
        <v>10433.4</v>
      </c>
      <c r="E565">
        <v>64000</v>
      </c>
      <c r="F565">
        <v>61933.3</v>
      </c>
      <c r="H565">
        <v>13057</v>
      </c>
      <c r="I565">
        <v>22935.5</v>
      </c>
      <c r="J565">
        <v>22768.1</v>
      </c>
      <c r="L565">
        <f t="shared" si="16"/>
        <v>451.23</v>
      </c>
      <c r="M565">
        <f>data!AQ565</f>
        <v>4.0917594903880344E-10</v>
      </c>
      <c r="O565">
        <v>3.9686792087438128E-10</v>
      </c>
      <c r="P565">
        <f t="shared" si="17"/>
        <v>3.1012907612449636</v>
      </c>
    </row>
    <row r="566" spans="1:16" x14ac:dyDescent="0.2">
      <c r="A566">
        <v>451.7</v>
      </c>
      <c r="B566">
        <v>3457.33</v>
      </c>
      <c r="C566">
        <v>12431.7</v>
      </c>
      <c r="D566">
        <v>10558.87</v>
      </c>
      <c r="E566">
        <v>64000</v>
      </c>
      <c r="F566">
        <v>62848.6</v>
      </c>
      <c r="H566">
        <v>13550.3</v>
      </c>
      <c r="I566">
        <v>23291.4</v>
      </c>
      <c r="J566">
        <v>23204.9</v>
      </c>
      <c r="L566">
        <f t="shared" si="16"/>
        <v>451.7</v>
      </c>
      <c r="M566">
        <f>data!AQ566</f>
        <v>4.0638368525125825E-10</v>
      </c>
      <c r="O566">
        <v>3.94558014161434E-10</v>
      </c>
      <c r="P566">
        <f t="shared" si="17"/>
        <v>2.9971944974828886</v>
      </c>
    </row>
    <row r="567" spans="1:16" x14ac:dyDescent="0.2">
      <c r="A567">
        <v>452.16</v>
      </c>
      <c r="B567">
        <v>3496.07</v>
      </c>
      <c r="C567">
        <v>12687.5</v>
      </c>
      <c r="D567">
        <v>10638.2</v>
      </c>
      <c r="E567">
        <v>64000</v>
      </c>
      <c r="F567">
        <v>63471.4</v>
      </c>
      <c r="H567">
        <v>13969.7</v>
      </c>
      <c r="I567">
        <v>23732.7</v>
      </c>
      <c r="J567">
        <v>23603.3</v>
      </c>
      <c r="L567">
        <f t="shared" si="16"/>
        <v>452.16</v>
      </c>
      <c r="M567">
        <f>data!AQ567</f>
        <v>4.0612805575698833E-10</v>
      </c>
      <c r="O567">
        <v>3.9231809251764694E-10</v>
      </c>
      <c r="P567">
        <f t="shared" si="17"/>
        <v>3.5200933891980015</v>
      </c>
    </row>
    <row r="568" spans="1:16" x14ac:dyDescent="0.2">
      <c r="A568">
        <v>452.63</v>
      </c>
      <c r="B568">
        <v>3397.8</v>
      </c>
      <c r="C568">
        <v>11919.9</v>
      </c>
      <c r="D568">
        <v>10617.13</v>
      </c>
      <c r="E568">
        <v>64000</v>
      </c>
      <c r="F568">
        <v>63246.9</v>
      </c>
      <c r="H568">
        <v>13007.6</v>
      </c>
      <c r="I568">
        <v>22532.9</v>
      </c>
      <c r="J568">
        <v>22348</v>
      </c>
      <c r="L568">
        <f t="shared" si="16"/>
        <v>452.63</v>
      </c>
      <c r="M568">
        <f>data!AQ568</f>
        <v>4.0381286752478495E-10</v>
      </c>
      <c r="O568">
        <v>3.9185577538522068E-10</v>
      </c>
      <c r="P568">
        <f t="shared" si="17"/>
        <v>3.0514012783937261</v>
      </c>
    </row>
    <row r="569" spans="1:16" x14ac:dyDescent="0.2">
      <c r="A569">
        <v>453.09</v>
      </c>
      <c r="B569">
        <v>3527.53</v>
      </c>
      <c r="C569">
        <v>12927.2</v>
      </c>
      <c r="D569">
        <v>10786.33</v>
      </c>
      <c r="E569">
        <v>64000</v>
      </c>
      <c r="F569">
        <v>64000</v>
      </c>
      <c r="H569">
        <v>14217.7</v>
      </c>
      <c r="I569">
        <v>23547.8</v>
      </c>
      <c r="J569">
        <v>23375.9</v>
      </c>
      <c r="L569">
        <f t="shared" si="16"/>
        <v>453.09</v>
      </c>
      <c r="M569">
        <f>data!AQ569</f>
        <v>4.0364912575210195E-10</v>
      </c>
      <c r="O569">
        <v>3.8949336164768199E-10</v>
      </c>
      <c r="P569">
        <f t="shared" si="17"/>
        <v>3.6344044593049118</v>
      </c>
    </row>
    <row r="570" spans="1:16" x14ac:dyDescent="0.2">
      <c r="A570">
        <v>453.55</v>
      </c>
      <c r="B570">
        <v>3450.13</v>
      </c>
      <c r="C570">
        <v>12255</v>
      </c>
      <c r="D570">
        <v>10796.93</v>
      </c>
      <c r="E570">
        <v>64000</v>
      </c>
      <c r="F570">
        <v>64000</v>
      </c>
      <c r="H570">
        <v>13387.1</v>
      </c>
      <c r="I570">
        <v>22416.6</v>
      </c>
      <c r="J570">
        <v>22318.1</v>
      </c>
      <c r="L570">
        <f t="shared" si="16"/>
        <v>453.55</v>
      </c>
      <c r="M570">
        <f>data!AQ570</f>
        <v>4.007565986760136E-10</v>
      </c>
      <c r="O570">
        <v>3.9057957164385986E-10</v>
      </c>
      <c r="P570">
        <f t="shared" si="17"/>
        <v>2.6056219451828877</v>
      </c>
    </row>
    <row r="571" spans="1:16" x14ac:dyDescent="0.2">
      <c r="A571">
        <v>454.02</v>
      </c>
      <c r="B571">
        <v>3438.2</v>
      </c>
      <c r="C571">
        <v>12278.1</v>
      </c>
      <c r="D571">
        <v>10833</v>
      </c>
      <c r="E571">
        <v>64000</v>
      </c>
      <c r="F571">
        <v>64000</v>
      </c>
      <c r="H571">
        <v>13410.6</v>
      </c>
      <c r="I571">
        <v>22400.5</v>
      </c>
      <c r="J571">
        <v>22302.5</v>
      </c>
      <c r="L571">
        <f t="shared" si="16"/>
        <v>454.02</v>
      </c>
      <c r="M571">
        <f>data!AQ571</f>
        <v>4.0019174393160428E-10</v>
      </c>
      <c r="O571">
        <v>3.8667481223684428E-10</v>
      </c>
      <c r="P571">
        <f t="shared" si="17"/>
        <v>3.4956845563761907</v>
      </c>
    </row>
    <row r="572" spans="1:16" x14ac:dyDescent="0.2">
      <c r="A572">
        <v>454.48</v>
      </c>
      <c r="B572">
        <v>3442.67</v>
      </c>
      <c r="C572">
        <v>12349</v>
      </c>
      <c r="D572">
        <v>10876.07</v>
      </c>
      <c r="E572">
        <v>64000</v>
      </c>
      <c r="F572">
        <v>64000</v>
      </c>
      <c r="H572">
        <v>13554</v>
      </c>
      <c r="I572">
        <v>22657.3</v>
      </c>
      <c r="J572">
        <v>22500.5</v>
      </c>
      <c r="L572">
        <f t="shared" si="16"/>
        <v>454.48</v>
      </c>
      <c r="M572">
        <f>data!AQ572</f>
        <v>4.0011264515973408E-10</v>
      </c>
      <c r="O572">
        <v>3.8719115824664504E-10</v>
      </c>
      <c r="P572">
        <f t="shared" si="17"/>
        <v>3.3372370824795317</v>
      </c>
    </row>
    <row r="573" spans="1:16" x14ac:dyDescent="0.2">
      <c r="A573">
        <v>454.95</v>
      </c>
      <c r="B573">
        <v>3493.93</v>
      </c>
      <c r="C573">
        <v>12640.9</v>
      </c>
      <c r="D573">
        <v>10997.8</v>
      </c>
      <c r="E573">
        <v>64000</v>
      </c>
      <c r="F573">
        <v>64000</v>
      </c>
      <c r="H573">
        <v>13812.6</v>
      </c>
      <c r="I573">
        <v>23015.9</v>
      </c>
      <c r="J573">
        <v>22849.599999999999</v>
      </c>
      <c r="L573">
        <f t="shared" si="16"/>
        <v>454.95</v>
      </c>
      <c r="M573">
        <f>data!AQ573</f>
        <v>3.9834004602208792E-10</v>
      </c>
      <c r="O573">
        <v>3.8595774491078186E-10</v>
      </c>
      <c r="P573">
        <f t="shared" si="17"/>
        <v>3.208201227874921</v>
      </c>
    </row>
    <row r="574" spans="1:16" x14ac:dyDescent="0.2">
      <c r="A574">
        <v>455.41</v>
      </c>
      <c r="B574">
        <v>3411.8</v>
      </c>
      <c r="C574">
        <v>12085.6</v>
      </c>
      <c r="D574">
        <v>10961.13</v>
      </c>
      <c r="E574">
        <v>64000</v>
      </c>
      <c r="F574">
        <v>64000</v>
      </c>
      <c r="H574">
        <v>13219</v>
      </c>
      <c r="I574">
        <v>22615.200000000001</v>
      </c>
      <c r="J574">
        <v>22513.8</v>
      </c>
      <c r="L574">
        <f t="shared" si="16"/>
        <v>455.41</v>
      </c>
      <c r="M574">
        <f>data!AQ574</f>
        <v>3.9790902202438579E-10</v>
      </c>
      <c r="O574">
        <v>3.837294250242047E-10</v>
      </c>
      <c r="P574">
        <f t="shared" si="17"/>
        <v>3.695207110918501</v>
      </c>
    </row>
    <row r="575" spans="1:16" x14ac:dyDescent="0.2">
      <c r="A575">
        <v>455.87</v>
      </c>
      <c r="B575">
        <v>3447.87</v>
      </c>
      <c r="C575">
        <v>12378.2</v>
      </c>
      <c r="D575">
        <v>11068.6</v>
      </c>
      <c r="E575">
        <v>64000</v>
      </c>
      <c r="F575">
        <v>64000</v>
      </c>
      <c r="H575">
        <v>13574.7</v>
      </c>
      <c r="I575">
        <v>22896.6</v>
      </c>
      <c r="J575">
        <v>22806.5</v>
      </c>
      <c r="L575">
        <f t="shared" si="16"/>
        <v>455.87</v>
      </c>
      <c r="M575">
        <f>data!AQ575</f>
        <v>3.9609970450505052E-10</v>
      </c>
      <c r="O575">
        <v>3.8339275258779159E-10</v>
      </c>
      <c r="P575">
        <f t="shared" si="17"/>
        <v>3.314343276311468</v>
      </c>
    </row>
    <row r="576" spans="1:16" x14ac:dyDescent="0.2">
      <c r="A576">
        <v>456.34</v>
      </c>
      <c r="B576">
        <v>3507.6</v>
      </c>
      <c r="C576">
        <v>12747.6</v>
      </c>
      <c r="D576">
        <v>11184.07</v>
      </c>
      <c r="E576">
        <v>64000</v>
      </c>
      <c r="F576">
        <v>64000</v>
      </c>
      <c r="H576">
        <v>14025.3</v>
      </c>
      <c r="I576">
        <v>23061.8</v>
      </c>
      <c r="J576">
        <v>22979.1</v>
      </c>
      <c r="L576">
        <f t="shared" si="16"/>
        <v>456.34</v>
      </c>
      <c r="M576">
        <f>data!AQ576</f>
        <v>3.9519720935723788E-10</v>
      </c>
      <c r="O576">
        <v>3.8335093777520611E-10</v>
      </c>
      <c r="P576">
        <f t="shared" si="17"/>
        <v>3.0901898012255105</v>
      </c>
    </row>
    <row r="577" spans="1:16" x14ac:dyDescent="0.2">
      <c r="A577">
        <v>456.8</v>
      </c>
      <c r="B577">
        <v>3415.2</v>
      </c>
      <c r="C577">
        <v>12013</v>
      </c>
      <c r="D577">
        <v>11154.87</v>
      </c>
      <c r="E577">
        <v>64000</v>
      </c>
      <c r="F577">
        <v>64000</v>
      </c>
      <c r="H577">
        <v>13103.3</v>
      </c>
      <c r="I577">
        <v>22242</v>
      </c>
      <c r="J577">
        <v>22125.3</v>
      </c>
      <c r="L577">
        <f t="shared" si="16"/>
        <v>456.8</v>
      </c>
      <c r="M577">
        <f>data!AQ577</f>
        <v>3.9387907226035031E-10</v>
      </c>
      <c r="O577">
        <v>3.8226631249900824E-10</v>
      </c>
      <c r="P577">
        <f t="shared" si="17"/>
        <v>3.0378716045956051</v>
      </c>
    </row>
    <row r="578" spans="1:16" x14ac:dyDescent="0.2">
      <c r="A578">
        <v>457.27</v>
      </c>
      <c r="B578">
        <v>3523.4</v>
      </c>
      <c r="C578">
        <v>13018.6</v>
      </c>
      <c r="D578">
        <v>11327</v>
      </c>
      <c r="E578">
        <v>64000</v>
      </c>
      <c r="F578">
        <v>64000</v>
      </c>
      <c r="H578">
        <v>14354.2</v>
      </c>
      <c r="I578">
        <v>23696.2</v>
      </c>
      <c r="J578">
        <v>23636.3</v>
      </c>
      <c r="L578">
        <f t="shared" si="16"/>
        <v>457.27</v>
      </c>
      <c r="M578">
        <f>data!AQ578</f>
        <v>3.9259198352219622E-10</v>
      </c>
      <c r="O578">
        <v>3.8250024321903421E-10</v>
      </c>
      <c r="P578">
        <f t="shared" si="17"/>
        <v>2.6383618003042941</v>
      </c>
    </row>
    <row r="579" spans="1:16" x14ac:dyDescent="0.2">
      <c r="A579">
        <v>457.73</v>
      </c>
      <c r="B579">
        <v>3437.6</v>
      </c>
      <c r="C579">
        <v>12232.9</v>
      </c>
      <c r="D579">
        <v>11311.93</v>
      </c>
      <c r="E579">
        <v>64000</v>
      </c>
      <c r="F579">
        <v>64000</v>
      </c>
      <c r="H579">
        <v>13471.8</v>
      </c>
      <c r="I579">
        <v>22999.599999999999</v>
      </c>
      <c r="J579">
        <v>22817.4</v>
      </c>
      <c r="L579">
        <f t="shared" si="16"/>
        <v>457.73</v>
      </c>
      <c r="M579">
        <f>data!AQ579</f>
        <v>3.9094100028397561E-10</v>
      </c>
      <c r="O579">
        <v>3.8026392384148283E-10</v>
      </c>
      <c r="P579">
        <f t="shared" si="17"/>
        <v>2.8078068344299814</v>
      </c>
    </row>
    <row r="580" spans="1:16" x14ac:dyDescent="0.2">
      <c r="A580">
        <v>458.19</v>
      </c>
      <c r="B580">
        <v>3435.93</v>
      </c>
      <c r="C580">
        <v>12190.2</v>
      </c>
      <c r="D580">
        <v>11355.6</v>
      </c>
      <c r="E580">
        <v>64000</v>
      </c>
      <c r="F580">
        <v>64000</v>
      </c>
      <c r="H580">
        <v>13415.9</v>
      </c>
      <c r="I580">
        <v>23074.5</v>
      </c>
      <c r="J580">
        <v>22973.5</v>
      </c>
      <c r="L580">
        <f t="shared" si="16"/>
        <v>458.19</v>
      </c>
      <c r="M580">
        <f>data!AQ580</f>
        <v>3.9060329819690073E-10</v>
      </c>
      <c r="O580">
        <v>3.7925490755163251E-10</v>
      </c>
      <c r="P580">
        <f t="shared" si="17"/>
        <v>2.9922857738428155</v>
      </c>
    </row>
    <row r="581" spans="1:16" x14ac:dyDescent="0.2">
      <c r="A581">
        <v>458.66</v>
      </c>
      <c r="B581">
        <v>3375.53</v>
      </c>
      <c r="C581">
        <v>11662.3</v>
      </c>
      <c r="D581">
        <v>11352.33</v>
      </c>
      <c r="E581">
        <v>64000</v>
      </c>
      <c r="F581">
        <v>64000</v>
      </c>
      <c r="H581">
        <v>12831.8</v>
      </c>
      <c r="I581">
        <v>22355.4</v>
      </c>
      <c r="J581">
        <v>22227.1</v>
      </c>
      <c r="L581">
        <f t="shared" si="16"/>
        <v>458.66</v>
      </c>
      <c r="M581">
        <f>data!AQ581</f>
        <v>3.8972436428963438E-10</v>
      </c>
      <c r="O581">
        <v>3.7797525980345434E-10</v>
      </c>
      <c r="P581">
        <f t="shared" si="17"/>
        <v>3.1084321477256291</v>
      </c>
    </row>
    <row r="582" spans="1:16" x14ac:dyDescent="0.2">
      <c r="A582">
        <v>459.12</v>
      </c>
      <c r="B582">
        <v>3464.13</v>
      </c>
      <c r="C582">
        <v>12418.1</v>
      </c>
      <c r="D582">
        <v>11517.33</v>
      </c>
      <c r="E582">
        <v>64000</v>
      </c>
      <c r="F582">
        <v>64000</v>
      </c>
      <c r="H582">
        <v>13616.6</v>
      </c>
      <c r="I582">
        <v>23363.4</v>
      </c>
      <c r="J582">
        <v>23207.9</v>
      </c>
      <c r="L582">
        <f t="shared" si="16"/>
        <v>459.12</v>
      </c>
      <c r="M582">
        <f>data!AQ582</f>
        <v>3.8786629190563123E-10</v>
      </c>
      <c r="O582">
        <v>3.7758526480457272E-10</v>
      </c>
      <c r="P582">
        <f t="shared" si="17"/>
        <v>2.7228358888368365</v>
      </c>
    </row>
    <row r="583" spans="1:16" x14ac:dyDescent="0.2">
      <c r="A583">
        <v>459.58</v>
      </c>
      <c r="B583">
        <v>3433.27</v>
      </c>
      <c r="C583">
        <v>12177.2</v>
      </c>
      <c r="D583">
        <v>11531.13</v>
      </c>
      <c r="E583">
        <v>64000</v>
      </c>
      <c r="F583">
        <v>64000</v>
      </c>
      <c r="H583">
        <v>13420.7</v>
      </c>
      <c r="I583">
        <v>22933.200000000001</v>
      </c>
      <c r="J583">
        <v>22855.3</v>
      </c>
      <c r="L583">
        <f t="shared" si="16"/>
        <v>459.58</v>
      </c>
      <c r="M583">
        <f>data!AQ583</f>
        <v>3.8759821743770596E-10</v>
      </c>
      <c r="O583">
        <v>3.7545551982687344E-10</v>
      </c>
      <c r="P583">
        <f t="shared" si="17"/>
        <v>3.2341241424368072</v>
      </c>
    </row>
    <row r="584" spans="1:16" x14ac:dyDescent="0.2">
      <c r="A584">
        <v>460.05</v>
      </c>
      <c r="B584">
        <v>3448.27</v>
      </c>
      <c r="C584">
        <v>12434.5</v>
      </c>
      <c r="D584">
        <v>11610</v>
      </c>
      <c r="E584">
        <v>64000</v>
      </c>
      <c r="F584">
        <v>64000</v>
      </c>
      <c r="H584">
        <v>13642.8</v>
      </c>
      <c r="I584">
        <v>23359.8</v>
      </c>
      <c r="J584">
        <v>23273.1</v>
      </c>
      <c r="L584">
        <f t="shared" ref="L584:L602" si="18">A584</f>
        <v>460.05</v>
      </c>
      <c r="M584">
        <f>data!AQ584</f>
        <v>3.8644412044522279E-10</v>
      </c>
      <c r="O584">
        <v>3.7436785048426638E-10</v>
      </c>
      <c r="P584">
        <f t="shared" ref="P584:P647" si="19">(M584-O584)/O584%</f>
        <v>3.2257764509786444</v>
      </c>
    </row>
    <row r="585" spans="1:16" x14ac:dyDescent="0.2">
      <c r="A585">
        <v>460.51</v>
      </c>
      <c r="B585">
        <v>3418.8</v>
      </c>
      <c r="C585">
        <v>12028.2</v>
      </c>
      <c r="D585">
        <v>11624.47</v>
      </c>
      <c r="E585">
        <v>64000</v>
      </c>
      <c r="F585">
        <v>64000</v>
      </c>
      <c r="H585">
        <v>13160</v>
      </c>
      <c r="I585">
        <v>22563.7</v>
      </c>
      <c r="J585">
        <v>22547</v>
      </c>
      <c r="L585">
        <f t="shared" si="18"/>
        <v>460.51</v>
      </c>
      <c r="M585">
        <f>data!AQ585</f>
        <v>3.862295245360187E-10</v>
      </c>
      <c r="O585">
        <v>3.7239143587388196E-10</v>
      </c>
      <c r="P585">
        <f t="shared" si="19"/>
        <v>3.7160061508029125</v>
      </c>
    </row>
    <row r="586" spans="1:16" x14ac:dyDescent="0.2">
      <c r="A586">
        <v>460.98</v>
      </c>
      <c r="B586">
        <v>3364.6</v>
      </c>
      <c r="C586">
        <v>11718.2</v>
      </c>
      <c r="D586">
        <v>11651.67</v>
      </c>
      <c r="E586">
        <v>64000</v>
      </c>
      <c r="F586">
        <v>64000</v>
      </c>
      <c r="H586">
        <v>12843.5</v>
      </c>
      <c r="I586">
        <v>22156.7</v>
      </c>
      <c r="J586">
        <v>22099.7</v>
      </c>
      <c r="L586">
        <f t="shared" si="18"/>
        <v>460.98</v>
      </c>
      <c r="M586">
        <f>data!AQ586</f>
        <v>3.8427401716740031E-10</v>
      </c>
      <c r="O586">
        <v>3.7278919600141198E-10</v>
      </c>
      <c r="P586">
        <f t="shared" si="19"/>
        <v>3.0807816560072259</v>
      </c>
    </row>
    <row r="587" spans="1:16" x14ac:dyDescent="0.2">
      <c r="A587">
        <v>461.44</v>
      </c>
      <c r="B587">
        <v>3547.13</v>
      </c>
      <c r="C587">
        <v>13118.1</v>
      </c>
      <c r="D587">
        <v>11871.27</v>
      </c>
      <c r="E587">
        <v>64000</v>
      </c>
      <c r="F587">
        <v>64000</v>
      </c>
      <c r="H587">
        <v>14541</v>
      </c>
      <c r="I587">
        <v>23559.9</v>
      </c>
      <c r="J587">
        <v>23490.3</v>
      </c>
      <c r="L587">
        <f t="shared" si="18"/>
        <v>461.44</v>
      </c>
      <c r="M587">
        <f>data!AQ587</f>
        <v>3.8440618678452299E-10</v>
      </c>
      <c r="O587">
        <v>3.7246514551289188E-10</v>
      </c>
      <c r="P587">
        <f t="shared" si="19"/>
        <v>3.205948641231398</v>
      </c>
    </row>
    <row r="588" spans="1:16" x14ac:dyDescent="0.2">
      <c r="A588">
        <v>461.9</v>
      </c>
      <c r="B588">
        <v>3501.33</v>
      </c>
      <c r="C588">
        <v>12773.7</v>
      </c>
      <c r="D588">
        <v>11909.93</v>
      </c>
      <c r="E588">
        <v>64000</v>
      </c>
      <c r="F588">
        <v>64000</v>
      </c>
      <c r="H588">
        <v>14027.7</v>
      </c>
      <c r="I588">
        <v>22612.9</v>
      </c>
      <c r="J588">
        <v>22550.400000000001</v>
      </c>
      <c r="L588">
        <f t="shared" si="18"/>
        <v>461.9</v>
      </c>
      <c r="M588">
        <f>data!AQ588</f>
        <v>3.823203227056289E-10</v>
      </c>
      <c r="O588">
        <v>3.7049154499888712E-10</v>
      </c>
      <c r="P588">
        <f t="shared" si="19"/>
        <v>3.1927254120677198</v>
      </c>
    </row>
    <row r="589" spans="1:16" x14ac:dyDescent="0.2">
      <c r="A589">
        <v>462.37</v>
      </c>
      <c r="B589">
        <v>3395.73</v>
      </c>
      <c r="C589">
        <v>11812.4</v>
      </c>
      <c r="D589">
        <v>11863.27</v>
      </c>
      <c r="E589">
        <v>64000</v>
      </c>
      <c r="F589">
        <v>64000</v>
      </c>
      <c r="H589">
        <v>13019.4</v>
      </c>
      <c r="I589">
        <v>21263</v>
      </c>
      <c r="J589">
        <v>21157.7</v>
      </c>
      <c r="L589">
        <f t="shared" si="18"/>
        <v>462.37</v>
      </c>
      <c r="M589">
        <f>data!AQ589</f>
        <v>3.8149455518455389E-10</v>
      </c>
      <c r="O589">
        <v>3.7037629315325596E-10</v>
      </c>
      <c r="P589">
        <f t="shared" si="19"/>
        <v>3.0018827438011444</v>
      </c>
    </row>
    <row r="590" spans="1:16" x14ac:dyDescent="0.2">
      <c r="A590">
        <v>462.83</v>
      </c>
      <c r="B590">
        <v>3356.6</v>
      </c>
      <c r="C590">
        <v>11592.2</v>
      </c>
      <c r="D590">
        <v>11900.13</v>
      </c>
      <c r="E590">
        <v>64000</v>
      </c>
      <c r="F590">
        <v>64000</v>
      </c>
      <c r="H590">
        <v>12720.2</v>
      </c>
      <c r="I590">
        <v>21253.1</v>
      </c>
      <c r="J590">
        <v>21148.799999999999</v>
      </c>
      <c r="L590">
        <f t="shared" si="18"/>
        <v>462.83</v>
      </c>
      <c r="M590">
        <f>data!AQ590</f>
        <v>3.7986540776636277E-10</v>
      </c>
      <c r="O590">
        <v>3.6940357500710728E-10</v>
      </c>
      <c r="P590">
        <f t="shared" si="19"/>
        <v>2.8320875776727958</v>
      </c>
    </row>
    <row r="591" spans="1:16" x14ac:dyDescent="0.2">
      <c r="A591">
        <v>463.29</v>
      </c>
      <c r="B591">
        <v>3519.4</v>
      </c>
      <c r="C591">
        <v>12828.4</v>
      </c>
      <c r="D591">
        <v>12095.33</v>
      </c>
      <c r="E591">
        <v>64000</v>
      </c>
      <c r="F591">
        <v>64000</v>
      </c>
      <c r="H591">
        <v>14210.4</v>
      </c>
      <c r="I591">
        <v>22757.5</v>
      </c>
      <c r="J591">
        <v>22689.7</v>
      </c>
      <c r="L591">
        <f t="shared" si="18"/>
        <v>463.29</v>
      </c>
      <c r="M591">
        <f>data!AQ591</f>
        <v>3.8023826893818864E-10</v>
      </c>
      <c r="O591">
        <v>3.6779682890345924E-10</v>
      </c>
      <c r="P591">
        <f t="shared" si="19"/>
        <v>3.3826936659084352</v>
      </c>
    </row>
    <row r="592" spans="1:16" x14ac:dyDescent="0.2">
      <c r="A592">
        <v>463.76</v>
      </c>
      <c r="B592">
        <v>3405.73</v>
      </c>
      <c r="C592">
        <v>12004.8</v>
      </c>
      <c r="D592">
        <v>12053.73</v>
      </c>
      <c r="E592">
        <v>64000</v>
      </c>
      <c r="F592">
        <v>64000</v>
      </c>
      <c r="H592">
        <v>13256</v>
      </c>
      <c r="I592">
        <v>22278.7</v>
      </c>
      <c r="J592">
        <v>22187.7</v>
      </c>
      <c r="L592">
        <f t="shared" si="18"/>
        <v>463.76</v>
      </c>
      <c r="M592">
        <f>data!AQ592</f>
        <v>3.7886310583009761E-10</v>
      </c>
      <c r="O592">
        <v>3.6761961689356719E-10</v>
      </c>
      <c r="P592">
        <f t="shared" si="19"/>
        <v>3.0584572802559746</v>
      </c>
    </row>
    <row r="593" spans="1:16" x14ac:dyDescent="0.2">
      <c r="A593">
        <v>464.22</v>
      </c>
      <c r="B593">
        <v>3448.87</v>
      </c>
      <c r="C593">
        <v>12345.9</v>
      </c>
      <c r="D593">
        <v>12149.6</v>
      </c>
      <c r="E593">
        <v>64000</v>
      </c>
      <c r="F593">
        <v>64000</v>
      </c>
      <c r="H593">
        <v>13647.1</v>
      </c>
      <c r="I593">
        <v>22771.9</v>
      </c>
      <c r="J593">
        <v>22647.3</v>
      </c>
      <c r="L593">
        <f t="shared" si="18"/>
        <v>464.22</v>
      </c>
      <c r="M593">
        <f>data!AQ593</f>
        <v>3.7833415033099235E-10</v>
      </c>
      <c r="O593">
        <v>3.6864926690905049E-10</v>
      </c>
      <c r="P593">
        <f t="shared" si="19"/>
        <v>2.6271267275654751</v>
      </c>
    </row>
    <row r="594" spans="1:16" x14ac:dyDescent="0.2">
      <c r="A594">
        <v>464.68</v>
      </c>
      <c r="B594">
        <v>3445.4</v>
      </c>
      <c r="C594">
        <v>12254.7</v>
      </c>
      <c r="D594">
        <v>12213.87</v>
      </c>
      <c r="E594">
        <v>64000</v>
      </c>
      <c r="F594">
        <v>64000</v>
      </c>
      <c r="H594">
        <v>13553.5</v>
      </c>
      <c r="I594">
        <v>22970.799999999999</v>
      </c>
      <c r="J594">
        <v>22863</v>
      </c>
      <c r="L594">
        <f t="shared" si="18"/>
        <v>464.68</v>
      </c>
      <c r="M594">
        <f>data!AQ594</f>
        <v>3.7715241099311725E-10</v>
      </c>
      <c r="O594">
        <v>3.6662063163685657E-10</v>
      </c>
      <c r="P594">
        <f t="shared" si="19"/>
        <v>2.8726641240126853</v>
      </c>
    </row>
    <row r="595" spans="1:16" x14ac:dyDescent="0.2">
      <c r="A595">
        <v>465.15</v>
      </c>
      <c r="B595">
        <v>3369.47</v>
      </c>
      <c r="C595">
        <v>11693</v>
      </c>
      <c r="D595">
        <v>12218</v>
      </c>
      <c r="E595">
        <v>64000</v>
      </c>
      <c r="F595">
        <v>64000</v>
      </c>
      <c r="H595">
        <v>12913.7</v>
      </c>
      <c r="I595">
        <v>22838.3</v>
      </c>
      <c r="J595">
        <v>22722.5</v>
      </c>
      <c r="L595">
        <f t="shared" si="18"/>
        <v>465.15</v>
      </c>
      <c r="M595">
        <f>data!AQ595</f>
        <v>3.7549509149997261E-10</v>
      </c>
      <c r="O595">
        <v>3.6667929477931331E-10</v>
      </c>
      <c r="P595">
        <f t="shared" si="19"/>
        <v>2.4042253942822436</v>
      </c>
    </row>
    <row r="596" spans="1:16" x14ac:dyDescent="0.2">
      <c r="A596">
        <v>465.61</v>
      </c>
      <c r="B596">
        <v>3387.73</v>
      </c>
      <c r="C596">
        <v>11883.2</v>
      </c>
      <c r="D596">
        <v>12270.33</v>
      </c>
      <c r="E596">
        <v>64000</v>
      </c>
      <c r="F596">
        <v>64000</v>
      </c>
      <c r="H596">
        <v>13169.4</v>
      </c>
      <c r="I596">
        <v>22971.3</v>
      </c>
      <c r="J596">
        <v>22881</v>
      </c>
      <c r="L596">
        <f t="shared" si="18"/>
        <v>465.61</v>
      </c>
      <c r="M596">
        <f>data!AQ596</f>
        <v>3.7581452432668611E-10</v>
      </c>
      <c r="O596">
        <v>3.6566338952249765E-10</v>
      </c>
      <c r="P596">
        <f t="shared" si="19"/>
        <v>2.7760872690712475</v>
      </c>
    </row>
    <row r="597" spans="1:16" x14ac:dyDescent="0.2">
      <c r="A597">
        <v>466.07</v>
      </c>
      <c r="B597">
        <v>3497.47</v>
      </c>
      <c r="C597">
        <v>12656.4</v>
      </c>
      <c r="D597">
        <v>12433.53</v>
      </c>
      <c r="E597">
        <v>64000</v>
      </c>
      <c r="F597">
        <v>64000</v>
      </c>
      <c r="H597">
        <v>14076.1</v>
      </c>
      <c r="I597">
        <v>23826.799999999999</v>
      </c>
      <c r="J597">
        <v>23718.3</v>
      </c>
      <c r="L597">
        <f t="shared" si="18"/>
        <v>466.07</v>
      </c>
      <c r="M597">
        <f>data!AQ597</f>
        <v>3.7529875795255039E-10</v>
      </c>
      <c r="O597">
        <v>3.6404918070834828E-10</v>
      </c>
      <c r="P597">
        <f t="shared" si="19"/>
        <v>3.0901256864012887</v>
      </c>
    </row>
    <row r="598" spans="1:16" x14ac:dyDescent="0.2">
      <c r="A598">
        <v>466.54</v>
      </c>
      <c r="B598">
        <v>3412.2</v>
      </c>
      <c r="C598">
        <v>12155.2</v>
      </c>
      <c r="D598">
        <v>12419.4</v>
      </c>
      <c r="E598">
        <v>64000</v>
      </c>
      <c r="F598">
        <v>64000</v>
      </c>
      <c r="H598">
        <v>13473.8</v>
      </c>
      <c r="I598">
        <v>22499.599999999999</v>
      </c>
      <c r="J598">
        <v>22355.8</v>
      </c>
      <c r="L598">
        <f t="shared" si="18"/>
        <v>466.54</v>
      </c>
      <c r="M598">
        <f>data!AQ598</f>
        <v>3.7407746629980586E-10</v>
      </c>
      <c r="O598">
        <v>3.642910604087284E-10</v>
      </c>
      <c r="P598">
        <f t="shared" si="19"/>
        <v>2.6864249372733098</v>
      </c>
    </row>
    <row r="599" spans="1:16" x14ac:dyDescent="0.2">
      <c r="A599">
        <v>467</v>
      </c>
      <c r="B599">
        <v>3463.8</v>
      </c>
      <c r="C599">
        <v>12399.8</v>
      </c>
      <c r="D599">
        <v>12538</v>
      </c>
      <c r="E599">
        <v>64000</v>
      </c>
      <c r="F599">
        <v>64000</v>
      </c>
      <c r="H599">
        <v>13834.4</v>
      </c>
      <c r="I599">
        <v>22251.200000000001</v>
      </c>
      <c r="J599">
        <v>22151.200000000001</v>
      </c>
      <c r="L599">
        <f t="shared" si="18"/>
        <v>467</v>
      </c>
      <c r="M599">
        <f>data!AQ599</f>
        <v>3.7301438652742987E-10</v>
      </c>
      <c r="O599">
        <v>3.6268119025106964E-10</v>
      </c>
      <c r="P599">
        <f t="shared" si="19"/>
        <v>2.8491128170189834</v>
      </c>
    </row>
    <row r="600" spans="1:16" x14ac:dyDescent="0.2">
      <c r="A600">
        <v>467.46</v>
      </c>
      <c r="B600">
        <v>3469</v>
      </c>
      <c r="C600">
        <v>12420.5</v>
      </c>
      <c r="D600">
        <v>12591</v>
      </c>
      <c r="E600">
        <v>64000</v>
      </c>
      <c r="F600">
        <v>64000</v>
      </c>
      <c r="H600">
        <v>13845.9</v>
      </c>
      <c r="I600">
        <v>22064.3</v>
      </c>
      <c r="J600">
        <v>21926.5</v>
      </c>
      <c r="L600">
        <f t="shared" si="18"/>
        <v>467.46</v>
      </c>
      <c r="M600">
        <f>data!AQ600</f>
        <v>3.7277167175590456E-10</v>
      </c>
      <c r="O600">
        <v>3.6262502651065724E-10</v>
      </c>
      <c r="P600">
        <f t="shared" si="19"/>
        <v>2.7981094804412572</v>
      </c>
    </row>
    <row r="601" spans="1:16" x14ac:dyDescent="0.2">
      <c r="A601">
        <v>467.93</v>
      </c>
      <c r="B601">
        <v>3409.4</v>
      </c>
      <c r="C601">
        <v>12032.7</v>
      </c>
      <c r="D601">
        <v>12588.27</v>
      </c>
      <c r="E601">
        <v>64000</v>
      </c>
      <c r="F601">
        <v>64000</v>
      </c>
      <c r="H601">
        <v>13375.5</v>
      </c>
      <c r="I601">
        <v>21557.8</v>
      </c>
      <c r="J601">
        <v>21449.7</v>
      </c>
      <c r="L601">
        <f t="shared" si="18"/>
        <v>467.93</v>
      </c>
      <c r="M601">
        <f>data!AQ601</f>
        <v>3.721955522101113E-10</v>
      </c>
      <c r="O601">
        <v>3.6109162715359873E-10</v>
      </c>
      <c r="P601">
        <f t="shared" si="19"/>
        <v>3.0750990113069712</v>
      </c>
    </row>
    <row r="602" spans="1:16" x14ac:dyDescent="0.2">
      <c r="A602">
        <v>468.39</v>
      </c>
      <c r="B602">
        <v>3437.67</v>
      </c>
      <c r="C602">
        <v>12280.4</v>
      </c>
      <c r="D602">
        <v>12694.93</v>
      </c>
      <c r="E602">
        <v>64000</v>
      </c>
      <c r="F602">
        <v>64000</v>
      </c>
      <c r="H602">
        <v>13699.5</v>
      </c>
      <c r="I602">
        <v>21732</v>
      </c>
      <c r="J602">
        <v>21697.599999999999</v>
      </c>
      <c r="L602">
        <f t="shared" si="18"/>
        <v>468.39</v>
      </c>
      <c r="M602">
        <f>data!AQ602</f>
        <v>3.7070715830823033E-10</v>
      </c>
      <c r="O602">
        <v>3.5987069348649705E-10</v>
      </c>
      <c r="P602">
        <f t="shared" si="19"/>
        <v>3.0112106981392417</v>
      </c>
    </row>
    <row r="603" spans="1:16" x14ac:dyDescent="0.2">
      <c r="A603">
        <v>468.85</v>
      </c>
      <c r="B603">
        <v>3460.53</v>
      </c>
      <c r="C603">
        <v>12382.9</v>
      </c>
      <c r="D603">
        <v>12772.07</v>
      </c>
      <c r="E603">
        <v>64000</v>
      </c>
      <c r="F603">
        <v>64000</v>
      </c>
      <c r="H603">
        <v>13828.4</v>
      </c>
      <c r="I603">
        <v>21591.599999999999</v>
      </c>
      <c r="J603">
        <v>21502.3</v>
      </c>
      <c r="L603">
        <f t="shared" ref="L603:L611" si="20">A603</f>
        <v>468.85</v>
      </c>
      <c r="M603">
        <f>data!AQ603</f>
        <v>3.7022573046394087E-10</v>
      </c>
      <c r="O603">
        <v>3.5982711393176863E-10</v>
      </c>
      <c r="P603">
        <f t="shared" si="19"/>
        <v>2.8898924315481289</v>
      </c>
    </row>
    <row r="604" spans="1:16" x14ac:dyDescent="0.2">
      <c r="A604">
        <v>469.32</v>
      </c>
      <c r="B604">
        <v>3418.8</v>
      </c>
      <c r="C604">
        <v>12015.6</v>
      </c>
      <c r="D604">
        <v>12816.27</v>
      </c>
      <c r="E604">
        <v>64000</v>
      </c>
      <c r="F604">
        <v>64000</v>
      </c>
      <c r="H604">
        <v>13390.9</v>
      </c>
      <c r="I604">
        <v>20925</v>
      </c>
      <c r="J604">
        <v>20804.400000000001</v>
      </c>
      <c r="L604">
        <f t="shared" si="20"/>
        <v>469.32</v>
      </c>
      <c r="M604">
        <f>data!AQ604</f>
        <v>3.6851506771798798E-10</v>
      </c>
      <c r="O604">
        <v>3.584568582634441E-10</v>
      </c>
      <c r="P604">
        <f t="shared" si="19"/>
        <v>2.8059748956321253</v>
      </c>
    </row>
    <row r="605" spans="1:16" x14ac:dyDescent="0.2">
      <c r="A605">
        <v>469.78</v>
      </c>
      <c r="B605">
        <v>3360.47</v>
      </c>
      <c r="C605">
        <v>11619.4</v>
      </c>
      <c r="D605">
        <v>12812.73</v>
      </c>
      <c r="E605">
        <v>64000</v>
      </c>
      <c r="F605">
        <v>64000</v>
      </c>
      <c r="H605">
        <v>12918.9</v>
      </c>
      <c r="I605">
        <v>20380.3</v>
      </c>
      <c r="J605">
        <v>20251.2</v>
      </c>
      <c r="L605">
        <f t="shared" si="20"/>
        <v>469.78</v>
      </c>
      <c r="M605">
        <f>data!AQ605</f>
        <v>3.6803868290590903E-10</v>
      </c>
      <c r="O605">
        <v>3.5695765298759E-10</v>
      </c>
      <c r="P605">
        <f t="shared" si="19"/>
        <v>3.1042981781102967</v>
      </c>
    </row>
    <row r="606" spans="1:16" x14ac:dyDescent="0.2">
      <c r="A606">
        <v>470.24</v>
      </c>
      <c r="B606">
        <v>3446.13</v>
      </c>
      <c r="C606">
        <v>12305.6</v>
      </c>
      <c r="D606">
        <v>12957.4</v>
      </c>
      <c r="E606">
        <v>64000</v>
      </c>
      <c r="F606">
        <v>64000</v>
      </c>
      <c r="H606">
        <v>13765.6</v>
      </c>
      <c r="I606">
        <v>20947</v>
      </c>
      <c r="J606">
        <v>20864.599999999999</v>
      </c>
      <c r="L606">
        <f t="shared" si="20"/>
        <v>470.24</v>
      </c>
      <c r="M606">
        <f>data!AQ606</f>
        <v>3.6740352832284437E-10</v>
      </c>
      <c r="O606">
        <v>3.5617853106415211E-10</v>
      </c>
      <c r="P606">
        <f t="shared" si="19"/>
        <v>3.1515086620059352</v>
      </c>
    </row>
    <row r="607" spans="1:16" x14ac:dyDescent="0.2">
      <c r="A607">
        <v>470.71</v>
      </c>
      <c r="B607">
        <v>3428.33</v>
      </c>
      <c r="C607">
        <v>12158.6</v>
      </c>
      <c r="D607">
        <v>13026.53</v>
      </c>
      <c r="E607">
        <v>64000</v>
      </c>
      <c r="F607">
        <v>64000</v>
      </c>
      <c r="H607">
        <v>13592.8</v>
      </c>
      <c r="I607">
        <v>20760.8</v>
      </c>
      <c r="J607">
        <v>20703.7</v>
      </c>
      <c r="L607">
        <f t="shared" si="20"/>
        <v>470.71</v>
      </c>
      <c r="M607">
        <f>data!AQ607</f>
        <v>3.657233549700221E-10</v>
      </c>
      <c r="O607">
        <v>3.5626186578938958E-10</v>
      </c>
      <c r="P607">
        <f t="shared" si="19"/>
        <v>2.6557681551653505</v>
      </c>
    </row>
    <row r="608" spans="1:16" x14ac:dyDescent="0.2">
      <c r="A608">
        <v>471.17</v>
      </c>
      <c r="B608">
        <v>3383.6</v>
      </c>
      <c r="C608">
        <v>11796.5</v>
      </c>
      <c r="D608">
        <v>13023.07</v>
      </c>
      <c r="E608">
        <v>64000</v>
      </c>
      <c r="F608">
        <v>64000</v>
      </c>
      <c r="H608">
        <v>13192</v>
      </c>
      <c r="I608">
        <v>20352.8</v>
      </c>
      <c r="J608">
        <v>20288.900000000001</v>
      </c>
      <c r="L608">
        <f t="shared" si="20"/>
        <v>471.17</v>
      </c>
      <c r="M608">
        <f>data!AQ608</f>
        <v>3.6580532051842505E-10</v>
      </c>
      <c r="O608">
        <v>3.5534789720792466E-10</v>
      </c>
      <c r="P608">
        <f t="shared" si="19"/>
        <v>2.9428690566814977</v>
      </c>
    </row>
    <row r="609" spans="1:16" x14ac:dyDescent="0.2">
      <c r="A609">
        <v>471.63</v>
      </c>
      <c r="B609">
        <v>3398.47</v>
      </c>
      <c r="C609">
        <v>11919.7</v>
      </c>
      <c r="D609">
        <v>13089.33</v>
      </c>
      <c r="E609">
        <v>64000</v>
      </c>
      <c r="F609">
        <v>64000</v>
      </c>
      <c r="H609">
        <v>13357</v>
      </c>
      <c r="I609">
        <v>20560.5</v>
      </c>
      <c r="J609">
        <v>20479.7</v>
      </c>
      <c r="L609">
        <f t="shared" si="20"/>
        <v>471.63</v>
      </c>
      <c r="M609">
        <f>data!AQ609</f>
        <v>3.6549797615415726E-10</v>
      </c>
      <c r="O609">
        <v>3.5528077866525717E-10</v>
      </c>
      <c r="P609">
        <f t="shared" si="19"/>
        <v>2.8758092479094253</v>
      </c>
    </row>
    <row r="610" spans="1:16" x14ac:dyDescent="0.2">
      <c r="A610">
        <v>472.1</v>
      </c>
      <c r="B610">
        <v>3357.6</v>
      </c>
      <c r="C610">
        <v>11631.8</v>
      </c>
      <c r="D610">
        <v>13150.73</v>
      </c>
      <c r="E610">
        <v>64000</v>
      </c>
      <c r="F610">
        <v>64000</v>
      </c>
      <c r="H610">
        <v>12981.7</v>
      </c>
      <c r="I610">
        <v>20352.7</v>
      </c>
      <c r="J610">
        <v>20308.2</v>
      </c>
      <c r="L610">
        <f t="shared" si="20"/>
        <v>472.1</v>
      </c>
      <c r="M610">
        <f>data!AQ610</f>
        <v>3.6329020819074295E-10</v>
      </c>
      <c r="O610">
        <v>3.5351048145161571E-10</v>
      </c>
      <c r="P610">
        <f t="shared" si="19"/>
        <v>2.7664601906480586</v>
      </c>
    </row>
    <row r="611" spans="1:16" x14ac:dyDescent="0.2">
      <c r="A611">
        <v>472.56</v>
      </c>
      <c r="B611">
        <v>3379.2</v>
      </c>
      <c r="C611">
        <v>11753.6</v>
      </c>
      <c r="D611">
        <v>13191.07</v>
      </c>
      <c r="E611">
        <v>64000</v>
      </c>
      <c r="F611">
        <v>64000</v>
      </c>
      <c r="H611">
        <v>13191.9</v>
      </c>
      <c r="I611">
        <v>20671.400000000001</v>
      </c>
      <c r="J611">
        <v>20580</v>
      </c>
      <c r="L611">
        <f t="shared" si="20"/>
        <v>472.56</v>
      </c>
      <c r="M611">
        <f>data!AQ611</f>
        <v>3.6424263642789936E-10</v>
      </c>
      <c r="O611">
        <v>3.5282335472800376E-10</v>
      </c>
      <c r="P611">
        <f t="shared" si="19"/>
        <v>3.2365435980559951</v>
      </c>
    </row>
    <row r="612" spans="1:16" x14ac:dyDescent="0.2">
      <c r="A612">
        <v>473.02</v>
      </c>
      <c r="B612">
        <v>3391.67</v>
      </c>
      <c r="C612">
        <v>11903.2</v>
      </c>
      <c r="D612">
        <v>13309.73</v>
      </c>
      <c r="E612">
        <v>64000</v>
      </c>
      <c r="F612">
        <v>64000</v>
      </c>
      <c r="H612">
        <v>13352.1</v>
      </c>
      <c r="I612">
        <v>21052.5</v>
      </c>
      <c r="J612">
        <v>20988.6</v>
      </c>
      <c r="L612">
        <f t="shared" ref="L612:L675" si="21">A612</f>
        <v>473.02</v>
      </c>
      <c r="M612">
        <f>data!AQ612</f>
        <v>3.6189770058886244E-10</v>
      </c>
      <c r="O612">
        <v>3.521759924338712E-10</v>
      </c>
      <c r="P612">
        <f t="shared" si="19"/>
        <v>2.7604687326370487</v>
      </c>
    </row>
    <row r="613" spans="1:16" x14ac:dyDescent="0.2">
      <c r="A613">
        <v>473.48</v>
      </c>
      <c r="B613">
        <v>3508.47</v>
      </c>
      <c r="C613">
        <v>12805</v>
      </c>
      <c r="D613">
        <v>13467.93</v>
      </c>
      <c r="E613">
        <v>64000</v>
      </c>
      <c r="F613">
        <v>64000</v>
      </c>
      <c r="H613">
        <v>14410.8</v>
      </c>
      <c r="I613">
        <v>22220.1</v>
      </c>
      <c r="J613">
        <v>22130.1</v>
      </c>
      <c r="L613">
        <f t="shared" si="21"/>
        <v>473.48</v>
      </c>
      <c r="M613">
        <f>data!AQ613</f>
        <v>3.6200039519166772E-10</v>
      </c>
      <c r="O613">
        <v>3.5140145935892369E-10</v>
      </c>
      <c r="P613">
        <f t="shared" si="19"/>
        <v>3.0161900443100347</v>
      </c>
    </row>
    <row r="614" spans="1:16" x14ac:dyDescent="0.2">
      <c r="A614">
        <v>473.95</v>
      </c>
      <c r="B614">
        <v>3414.53</v>
      </c>
      <c r="C614">
        <v>11946.3</v>
      </c>
      <c r="D614">
        <v>13439.27</v>
      </c>
      <c r="E614">
        <v>64000</v>
      </c>
      <c r="F614">
        <v>64000</v>
      </c>
      <c r="H614">
        <v>13400.7</v>
      </c>
      <c r="I614">
        <v>21328.1</v>
      </c>
      <c r="J614">
        <v>21209.8</v>
      </c>
      <c r="L614">
        <f t="shared" si="21"/>
        <v>473.95</v>
      </c>
      <c r="M614">
        <f>data!AQ614</f>
        <v>3.6125712281456759E-10</v>
      </c>
      <c r="O614">
        <v>3.5070342237473129E-10</v>
      </c>
      <c r="P614">
        <f t="shared" si="19"/>
        <v>3.0092949673469493</v>
      </c>
    </row>
    <row r="615" spans="1:16" x14ac:dyDescent="0.2">
      <c r="A615">
        <v>474.41</v>
      </c>
      <c r="B615">
        <v>3358.4</v>
      </c>
      <c r="C615">
        <v>11570.5</v>
      </c>
      <c r="D615">
        <v>13456.2</v>
      </c>
      <c r="E615">
        <v>64000</v>
      </c>
      <c r="F615">
        <v>64000</v>
      </c>
      <c r="H615">
        <v>12990.7</v>
      </c>
      <c r="I615">
        <v>20955.2</v>
      </c>
      <c r="J615">
        <v>20864.2</v>
      </c>
      <c r="L615">
        <f t="shared" si="21"/>
        <v>474.41</v>
      </c>
      <c r="M615">
        <f>data!AQ615</f>
        <v>3.6020622265964929E-10</v>
      </c>
      <c r="O615">
        <v>3.5023808799047828E-10</v>
      </c>
      <c r="P615">
        <f t="shared" si="19"/>
        <v>2.8461024117519758</v>
      </c>
    </row>
    <row r="616" spans="1:16" x14ac:dyDescent="0.2">
      <c r="A616">
        <v>474.87</v>
      </c>
      <c r="B616">
        <v>3396.2</v>
      </c>
      <c r="C616">
        <v>11948.8</v>
      </c>
      <c r="D616">
        <v>13553.13</v>
      </c>
      <c r="E616">
        <v>64000</v>
      </c>
      <c r="F616">
        <v>64000</v>
      </c>
      <c r="H616">
        <v>13349.6</v>
      </c>
      <c r="I616">
        <v>21489.1</v>
      </c>
      <c r="J616">
        <v>21461.1</v>
      </c>
      <c r="L616">
        <f t="shared" si="21"/>
        <v>474.87</v>
      </c>
      <c r="M616">
        <f>data!AQ616</f>
        <v>3.5967711707528316E-10</v>
      </c>
      <c r="O616">
        <v>3.5041687703118465E-10</v>
      </c>
      <c r="P616">
        <f t="shared" si="19"/>
        <v>2.6426352870196981</v>
      </c>
    </row>
    <row r="617" spans="1:16" x14ac:dyDescent="0.2">
      <c r="A617">
        <v>475.34</v>
      </c>
      <c r="B617">
        <v>3338.53</v>
      </c>
      <c r="C617">
        <v>11453.1</v>
      </c>
      <c r="D617">
        <v>13585.73</v>
      </c>
      <c r="E617">
        <v>64000</v>
      </c>
      <c r="F617">
        <v>64000</v>
      </c>
      <c r="H617">
        <v>12833.7</v>
      </c>
      <c r="I617">
        <v>21234.2</v>
      </c>
      <c r="J617">
        <v>21137.3</v>
      </c>
      <c r="L617">
        <f t="shared" si="21"/>
        <v>475.34</v>
      </c>
      <c r="M617">
        <f>data!AQ617</f>
        <v>3.5807398355561372E-10</v>
      </c>
      <c r="O617">
        <v>3.4837162075085261E-10</v>
      </c>
      <c r="P617">
        <f t="shared" si="19"/>
        <v>2.7850611894991335</v>
      </c>
    </row>
    <row r="618" spans="1:16" x14ac:dyDescent="0.2">
      <c r="A618">
        <v>475.8</v>
      </c>
      <c r="B618">
        <v>3442.6</v>
      </c>
      <c r="C618">
        <v>12174.3</v>
      </c>
      <c r="D618">
        <v>13708.53</v>
      </c>
      <c r="E618">
        <v>64000</v>
      </c>
      <c r="F618">
        <v>64000</v>
      </c>
      <c r="H618">
        <v>13683</v>
      </c>
      <c r="I618">
        <v>21846.799999999999</v>
      </c>
      <c r="J618">
        <v>21783.1</v>
      </c>
      <c r="L618">
        <f t="shared" si="21"/>
        <v>475.8</v>
      </c>
      <c r="M618">
        <f>data!AQ618</f>
        <v>3.5901010785257183E-10</v>
      </c>
      <c r="O618">
        <v>3.4835272412703859E-10</v>
      </c>
      <c r="P618">
        <f t="shared" si="19"/>
        <v>3.0593656909789684</v>
      </c>
    </row>
    <row r="619" spans="1:16" x14ac:dyDescent="0.2">
      <c r="A619">
        <v>476.26</v>
      </c>
      <c r="B619">
        <v>3407</v>
      </c>
      <c r="C619">
        <v>11970.6</v>
      </c>
      <c r="D619">
        <v>13806.6</v>
      </c>
      <c r="E619">
        <v>64000</v>
      </c>
      <c r="F619">
        <v>64000</v>
      </c>
      <c r="H619">
        <v>13486.9</v>
      </c>
      <c r="I619">
        <v>21318.400000000001</v>
      </c>
      <c r="J619">
        <v>21210.3</v>
      </c>
      <c r="L619">
        <f t="shared" si="21"/>
        <v>476.26</v>
      </c>
      <c r="M619">
        <f>data!AQ619</f>
        <v>3.5587264387743989E-10</v>
      </c>
      <c r="O619">
        <v>3.4757864103982336E-10</v>
      </c>
      <c r="P619">
        <f t="shared" si="19"/>
        <v>2.3862233918643629</v>
      </c>
    </row>
    <row r="620" spans="1:16" x14ac:dyDescent="0.2">
      <c r="A620">
        <v>476.72</v>
      </c>
      <c r="B620">
        <v>3426.67</v>
      </c>
      <c r="C620">
        <v>12144.2</v>
      </c>
      <c r="D620">
        <v>13843.47</v>
      </c>
      <c r="E620">
        <v>64000</v>
      </c>
      <c r="F620">
        <v>64000</v>
      </c>
      <c r="H620">
        <v>13729.4</v>
      </c>
      <c r="I620">
        <v>21485.3</v>
      </c>
      <c r="J620">
        <v>21332.5</v>
      </c>
      <c r="L620">
        <f t="shared" si="21"/>
        <v>476.72</v>
      </c>
      <c r="M620">
        <f>data!AQ620</f>
        <v>3.5685692913766439E-10</v>
      </c>
      <c r="O620">
        <v>3.4731013637746142E-10</v>
      </c>
      <c r="P620">
        <f t="shared" si="19"/>
        <v>2.7487803436371281</v>
      </c>
    </row>
    <row r="621" spans="1:16" x14ac:dyDescent="0.2">
      <c r="A621">
        <v>477.19</v>
      </c>
      <c r="B621">
        <v>3405.67</v>
      </c>
      <c r="C621">
        <v>11940.1</v>
      </c>
      <c r="D621">
        <v>13879.6</v>
      </c>
      <c r="E621">
        <v>64000</v>
      </c>
      <c r="F621">
        <v>64000</v>
      </c>
      <c r="H621">
        <v>13462.6</v>
      </c>
      <c r="I621">
        <v>21194</v>
      </c>
      <c r="J621">
        <v>21076.2</v>
      </c>
      <c r="L621">
        <f t="shared" si="21"/>
        <v>477.19</v>
      </c>
      <c r="M621">
        <f>data!AQ621</f>
        <v>3.5647788749392678E-10</v>
      </c>
      <c r="O621">
        <v>3.4637879841198582E-10</v>
      </c>
      <c r="P621">
        <f t="shared" si="19"/>
        <v>2.9156198728794642</v>
      </c>
    </row>
    <row r="622" spans="1:16" x14ac:dyDescent="0.2">
      <c r="A622">
        <v>477.65</v>
      </c>
      <c r="B622">
        <v>3407.27</v>
      </c>
      <c r="C622">
        <v>11999.2</v>
      </c>
      <c r="D622">
        <v>13958.27</v>
      </c>
      <c r="E622">
        <v>64000</v>
      </c>
      <c r="F622">
        <v>64000</v>
      </c>
      <c r="H622">
        <v>13553.1</v>
      </c>
      <c r="I622">
        <v>21336.400000000001</v>
      </c>
      <c r="J622">
        <v>21256.6</v>
      </c>
      <c r="L622">
        <f t="shared" si="21"/>
        <v>477.65</v>
      </c>
      <c r="M622">
        <f>data!AQ622</f>
        <v>3.5538197008381475E-10</v>
      </c>
      <c r="O622">
        <v>3.4624151827985071E-10</v>
      </c>
      <c r="P622">
        <f t="shared" si="19"/>
        <v>2.6399063432295398</v>
      </c>
    </row>
    <row r="623" spans="1:16" x14ac:dyDescent="0.2">
      <c r="A623">
        <v>478.11</v>
      </c>
      <c r="B623">
        <v>3505.53</v>
      </c>
      <c r="C623">
        <v>12762.4</v>
      </c>
      <c r="D623">
        <v>14124.67</v>
      </c>
      <c r="E623">
        <v>64000</v>
      </c>
      <c r="F623">
        <v>64000</v>
      </c>
      <c r="H623">
        <v>14532.2</v>
      </c>
      <c r="I623">
        <v>22534.7</v>
      </c>
      <c r="J623">
        <v>22474.400000000001</v>
      </c>
      <c r="L623">
        <f t="shared" si="21"/>
        <v>478.11</v>
      </c>
      <c r="M623">
        <f>data!AQ623</f>
        <v>3.5460912684892171E-10</v>
      </c>
      <c r="O623">
        <v>3.4512253793142724E-10</v>
      </c>
      <c r="P623">
        <f t="shared" si="19"/>
        <v>2.7487596070527771</v>
      </c>
    </row>
    <row r="624" spans="1:16" x14ac:dyDescent="0.2">
      <c r="A624">
        <v>478.58</v>
      </c>
      <c r="B624">
        <v>3409.73</v>
      </c>
      <c r="C624">
        <v>12053.6</v>
      </c>
      <c r="D624">
        <v>14107.67</v>
      </c>
      <c r="E624">
        <v>64000</v>
      </c>
      <c r="F624">
        <v>64000</v>
      </c>
      <c r="H624">
        <v>13635.1</v>
      </c>
      <c r="I624">
        <v>21712.3</v>
      </c>
      <c r="J624">
        <v>21682.9</v>
      </c>
      <c r="L624">
        <f t="shared" si="21"/>
        <v>478.58</v>
      </c>
      <c r="M624">
        <f>data!AQ624</f>
        <v>3.5352093910361775E-10</v>
      </c>
      <c r="O624">
        <v>3.4375239049896866E-10</v>
      </c>
      <c r="P624">
        <f t="shared" si="19"/>
        <v>2.8417398321127902</v>
      </c>
    </row>
    <row r="625" spans="1:16" x14ac:dyDescent="0.2">
      <c r="A625">
        <v>479.04</v>
      </c>
      <c r="B625">
        <v>3470.47</v>
      </c>
      <c r="C625">
        <v>12469.4</v>
      </c>
      <c r="D625">
        <v>14213.07</v>
      </c>
      <c r="E625">
        <v>64000</v>
      </c>
      <c r="F625">
        <v>64000</v>
      </c>
      <c r="H625">
        <v>14166.6</v>
      </c>
      <c r="I625">
        <v>22111.3</v>
      </c>
      <c r="J625">
        <v>21993.7</v>
      </c>
      <c r="L625">
        <f t="shared" si="21"/>
        <v>479.04</v>
      </c>
      <c r="M625">
        <f>data!AQ625</f>
        <v>3.5356405996566369E-10</v>
      </c>
      <c r="O625">
        <v>3.4452868737813297E-10</v>
      </c>
      <c r="P625">
        <f t="shared" si="19"/>
        <v>2.6225312778131769</v>
      </c>
    </row>
    <row r="626" spans="1:16" x14ac:dyDescent="0.2">
      <c r="A626">
        <v>479.5</v>
      </c>
      <c r="B626">
        <v>3337.73</v>
      </c>
      <c r="C626">
        <v>11481.5</v>
      </c>
      <c r="D626">
        <v>14159.33</v>
      </c>
      <c r="E626">
        <v>64000</v>
      </c>
      <c r="F626">
        <v>64000</v>
      </c>
      <c r="H626">
        <v>13001.4</v>
      </c>
      <c r="I626">
        <v>21244.2</v>
      </c>
      <c r="J626">
        <v>21179.7</v>
      </c>
      <c r="L626">
        <f t="shared" si="21"/>
        <v>479.5</v>
      </c>
      <c r="M626">
        <f>data!AQ626</f>
        <v>3.5245986962796619E-10</v>
      </c>
      <c r="O626">
        <v>3.4375394032016031E-10</v>
      </c>
      <c r="P626">
        <f t="shared" si="19"/>
        <v>2.5326049498363536</v>
      </c>
    </row>
    <row r="627" spans="1:16" x14ac:dyDescent="0.2">
      <c r="A627">
        <v>479.96</v>
      </c>
      <c r="B627">
        <v>3519.27</v>
      </c>
      <c r="C627">
        <v>12922</v>
      </c>
      <c r="D627">
        <v>14433.73</v>
      </c>
      <c r="E627">
        <v>64000</v>
      </c>
      <c r="F627">
        <v>64000</v>
      </c>
      <c r="H627">
        <v>14736.9</v>
      </c>
      <c r="I627">
        <v>23039.4</v>
      </c>
      <c r="J627">
        <v>22920.3</v>
      </c>
      <c r="L627">
        <f t="shared" si="21"/>
        <v>479.96</v>
      </c>
      <c r="M627">
        <f>data!AQ627</f>
        <v>3.5091675012831108E-10</v>
      </c>
      <c r="O627">
        <v>3.4230621992881955E-10</v>
      </c>
      <c r="P627">
        <f t="shared" si="19"/>
        <v>2.5154466083853326</v>
      </c>
    </row>
    <row r="628" spans="1:16" x14ac:dyDescent="0.2">
      <c r="A628">
        <v>480.43</v>
      </c>
      <c r="B628">
        <v>3427.87</v>
      </c>
      <c r="C628">
        <v>12174.3</v>
      </c>
      <c r="D628">
        <v>14413.47</v>
      </c>
      <c r="E628">
        <v>64000</v>
      </c>
      <c r="F628">
        <v>64000</v>
      </c>
      <c r="H628">
        <v>13876.6</v>
      </c>
      <c r="I628">
        <v>22404.2</v>
      </c>
      <c r="J628">
        <v>22322.3</v>
      </c>
      <c r="L628">
        <f t="shared" si="21"/>
        <v>480.43</v>
      </c>
      <c r="M628">
        <f>data!AQ628</f>
        <v>3.5014212117410055E-10</v>
      </c>
      <c r="O628">
        <v>3.4113024262393723E-10</v>
      </c>
      <c r="P628">
        <f t="shared" si="19"/>
        <v>2.6417706272082233</v>
      </c>
    </row>
    <row r="629" spans="1:16" x14ac:dyDescent="0.2">
      <c r="A629">
        <v>480.89</v>
      </c>
      <c r="B629">
        <v>3403</v>
      </c>
      <c r="C629">
        <v>12037</v>
      </c>
      <c r="D629">
        <v>14448.2</v>
      </c>
      <c r="E629">
        <v>64000</v>
      </c>
      <c r="F629">
        <v>64000</v>
      </c>
      <c r="H629">
        <v>13668.4</v>
      </c>
      <c r="I629">
        <v>22140.6</v>
      </c>
      <c r="J629">
        <v>22055.5</v>
      </c>
      <c r="L629">
        <f t="shared" si="21"/>
        <v>480.89</v>
      </c>
      <c r="M629">
        <f>data!AQ629</f>
        <v>3.4972032552941008E-10</v>
      </c>
      <c r="O629">
        <v>3.4040725095550188E-10</v>
      </c>
      <c r="P629">
        <f t="shared" si="19"/>
        <v>2.7358625727762771</v>
      </c>
    </row>
    <row r="630" spans="1:16" x14ac:dyDescent="0.2">
      <c r="A630">
        <v>481.35</v>
      </c>
      <c r="B630">
        <v>3354.87</v>
      </c>
      <c r="C630">
        <v>11535.8</v>
      </c>
      <c r="D630">
        <v>14485.4</v>
      </c>
      <c r="E630">
        <v>64000</v>
      </c>
      <c r="F630">
        <v>64000</v>
      </c>
      <c r="H630">
        <v>13151.8</v>
      </c>
      <c r="I630">
        <v>21608.1</v>
      </c>
      <c r="J630">
        <v>21453.200000000001</v>
      </c>
      <c r="L630">
        <f t="shared" si="21"/>
        <v>481.35</v>
      </c>
      <c r="M630">
        <f>data!AQ630</f>
        <v>3.4847798540567133E-10</v>
      </c>
      <c r="O630">
        <v>3.3963842324601887E-10</v>
      </c>
      <c r="P630">
        <f t="shared" si="19"/>
        <v>2.6026390286382521</v>
      </c>
    </row>
    <row r="631" spans="1:16" x14ac:dyDescent="0.2">
      <c r="A631">
        <v>481.81</v>
      </c>
      <c r="B631">
        <v>3389.53</v>
      </c>
      <c r="C631">
        <v>11863.7</v>
      </c>
      <c r="D631">
        <v>14593.67</v>
      </c>
      <c r="E631">
        <v>64000</v>
      </c>
      <c r="F631">
        <v>64000</v>
      </c>
      <c r="H631">
        <v>13529</v>
      </c>
      <c r="I631">
        <v>22138.6</v>
      </c>
      <c r="J631">
        <v>22081.3</v>
      </c>
      <c r="L631">
        <f t="shared" si="21"/>
        <v>481.81</v>
      </c>
      <c r="M631">
        <f>data!AQ631</f>
        <v>3.4762840090764386E-10</v>
      </c>
      <c r="O631">
        <v>3.3899836329806304E-10</v>
      </c>
      <c r="P631">
        <f t="shared" si="19"/>
        <v>2.5457460990727223</v>
      </c>
    </row>
    <row r="632" spans="1:16" x14ac:dyDescent="0.2">
      <c r="A632">
        <v>482.28</v>
      </c>
      <c r="B632">
        <v>3396.27</v>
      </c>
      <c r="C632">
        <v>11941.1</v>
      </c>
      <c r="D632">
        <v>14652.87</v>
      </c>
      <c r="E632">
        <v>64000</v>
      </c>
      <c r="F632">
        <v>64000</v>
      </c>
      <c r="H632">
        <v>13568.6</v>
      </c>
      <c r="I632">
        <v>21949.1</v>
      </c>
      <c r="J632">
        <v>21891.599999999999</v>
      </c>
      <c r="L632">
        <f t="shared" si="21"/>
        <v>482.28</v>
      </c>
      <c r="M632">
        <f>data!AQ632</f>
        <v>3.4749144965717226E-10</v>
      </c>
      <c r="O632">
        <v>3.378780143197926E-10</v>
      </c>
      <c r="P632">
        <f t="shared" si="19"/>
        <v>2.8452384973118705</v>
      </c>
    </row>
    <row r="633" spans="1:16" x14ac:dyDescent="0.2">
      <c r="A633">
        <v>482.74</v>
      </c>
      <c r="B633">
        <v>3312.8</v>
      </c>
      <c r="C633">
        <v>11219.3</v>
      </c>
      <c r="D633">
        <v>14667.67</v>
      </c>
      <c r="E633">
        <v>64000</v>
      </c>
      <c r="F633">
        <v>64000</v>
      </c>
      <c r="H633">
        <v>12724.8</v>
      </c>
      <c r="I633">
        <v>20756.5</v>
      </c>
      <c r="J633">
        <v>20701.900000000001</v>
      </c>
      <c r="L633">
        <f t="shared" si="21"/>
        <v>482.74</v>
      </c>
      <c r="M633">
        <f>data!AQ633</f>
        <v>3.4589018589185583E-10</v>
      </c>
      <c r="O633">
        <v>3.3780259119462414E-10</v>
      </c>
      <c r="P633">
        <f t="shared" si="19"/>
        <v>2.3941778151050483</v>
      </c>
    </row>
    <row r="634" spans="1:16" x14ac:dyDescent="0.2">
      <c r="A634">
        <v>483.2</v>
      </c>
      <c r="B634">
        <v>3375.6</v>
      </c>
      <c r="C634">
        <v>11681.1</v>
      </c>
      <c r="D634">
        <v>14777.13</v>
      </c>
      <c r="E634">
        <v>64000</v>
      </c>
      <c r="F634">
        <v>64000</v>
      </c>
      <c r="H634">
        <v>13320.1</v>
      </c>
      <c r="I634">
        <v>21335.8</v>
      </c>
      <c r="J634">
        <v>21274.400000000001</v>
      </c>
      <c r="L634">
        <f t="shared" si="21"/>
        <v>483.2</v>
      </c>
      <c r="M634">
        <f>data!AQ634</f>
        <v>3.4591466875614113E-10</v>
      </c>
      <c r="O634">
        <v>3.3769265702393165E-10</v>
      </c>
      <c r="P634">
        <f t="shared" si="19"/>
        <v>2.4347617755949007</v>
      </c>
    </row>
    <row r="635" spans="1:16" x14ac:dyDescent="0.2">
      <c r="A635">
        <v>483.66</v>
      </c>
      <c r="B635">
        <v>3312.6</v>
      </c>
      <c r="C635">
        <v>11167.8</v>
      </c>
      <c r="D635">
        <v>14776.13</v>
      </c>
      <c r="E635">
        <v>64000</v>
      </c>
      <c r="F635">
        <v>64000</v>
      </c>
      <c r="H635">
        <v>12722.3</v>
      </c>
      <c r="I635">
        <v>21067.1</v>
      </c>
      <c r="J635">
        <v>21009</v>
      </c>
      <c r="L635">
        <f t="shared" si="21"/>
        <v>483.66</v>
      </c>
      <c r="M635">
        <f>data!AQ635</f>
        <v>3.4546649109613169E-10</v>
      </c>
      <c r="O635">
        <v>3.3603323595072062E-10</v>
      </c>
      <c r="P635">
        <f t="shared" si="19"/>
        <v>2.8072387300387343</v>
      </c>
    </row>
    <row r="636" spans="1:16" x14ac:dyDescent="0.2">
      <c r="A636">
        <v>484.13</v>
      </c>
      <c r="B636">
        <v>3366.07</v>
      </c>
      <c r="C636">
        <v>11667.1</v>
      </c>
      <c r="D636">
        <v>14893.4</v>
      </c>
      <c r="E636">
        <v>64000</v>
      </c>
      <c r="F636">
        <v>64000</v>
      </c>
      <c r="H636">
        <v>13330</v>
      </c>
      <c r="I636">
        <v>22256.5</v>
      </c>
      <c r="J636">
        <v>22200.5</v>
      </c>
      <c r="L636">
        <f t="shared" si="21"/>
        <v>484.13</v>
      </c>
      <c r="M636">
        <f>data!AQ636</f>
        <v>3.4500139531842898E-10</v>
      </c>
      <c r="O636">
        <v>3.3588749425193003E-10</v>
      </c>
      <c r="P636">
        <f t="shared" si="19"/>
        <v>2.7133790993906799</v>
      </c>
    </row>
    <row r="637" spans="1:16" x14ac:dyDescent="0.2">
      <c r="A637">
        <v>484.59</v>
      </c>
      <c r="B637">
        <v>3488.07</v>
      </c>
      <c r="C637">
        <v>12697.4</v>
      </c>
      <c r="D637">
        <v>15070.4</v>
      </c>
      <c r="E637">
        <v>64000</v>
      </c>
      <c r="F637">
        <v>64000</v>
      </c>
      <c r="H637">
        <v>14517</v>
      </c>
      <c r="I637">
        <v>25019.7</v>
      </c>
      <c r="J637">
        <v>24877.9</v>
      </c>
      <c r="L637">
        <f t="shared" si="21"/>
        <v>484.59</v>
      </c>
      <c r="M637">
        <f>data!AQ637</f>
        <v>3.4477959971886793E-10</v>
      </c>
      <c r="O637">
        <v>3.3492435947689998E-10</v>
      </c>
      <c r="P637">
        <f t="shared" si="19"/>
        <v>2.9425271596728035</v>
      </c>
    </row>
    <row r="638" spans="1:16" x14ac:dyDescent="0.2">
      <c r="A638">
        <v>485.05</v>
      </c>
      <c r="B638">
        <v>3394.53</v>
      </c>
      <c r="C638">
        <v>11902.8</v>
      </c>
      <c r="D638">
        <v>15077.8</v>
      </c>
      <c r="E638">
        <v>64000</v>
      </c>
      <c r="F638">
        <v>64000</v>
      </c>
      <c r="H638">
        <v>13625.4</v>
      </c>
      <c r="I638">
        <v>28673.7</v>
      </c>
      <c r="J638">
        <v>28523.1</v>
      </c>
      <c r="L638">
        <f t="shared" si="21"/>
        <v>485.05</v>
      </c>
      <c r="M638">
        <f>data!AQ638</f>
        <v>3.4317360893447972E-10</v>
      </c>
      <c r="O638">
        <v>3.3465466881650725E-10</v>
      </c>
      <c r="P638">
        <f t="shared" si="19"/>
        <v>2.5455912950801962</v>
      </c>
    </row>
    <row r="639" spans="1:16" x14ac:dyDescent="0.2">
      <c r="A639">
        <v>485.51</v>
      </c>
      <c r="B639">
        <v>3373.07</v>
      </c>
      <c r="C639">
        <v>11766</v>
      </c>
      <c r="D639">
        <v>15123.6</v>
      </c>
      <c r="E639">
        <v>64000</v>
      </c>
      <c r="F639">
        <v>64000</v>
      </c>
      <c r="H639">
        <v>13485.9</v>
      </c>
      <c r="I639">
        <v>34849.800000000003</v>
      </c>
      <c r="J639">
        <v>34623.4</v>
      </c>
      <c r="L639">
        <f t="shared" si="21"/>
        <v>485.51</v>
      </c>
      <c r="M639">
        <f>data!AQ639</f>
        <v>3.4259986210797708E-10</v>
      </c>
      <c r="O639">
        <v>3.3348968128870689E-10</v>
      </c>
      <c r="P639">
        <f t="shared" si="19"/>
        <v>2.7317729244472102</v>
      </c>
    </row>
    <row r="640" spans="1:16" x14ac:dyDescent="0.2">
      <c r="A640">
        <v>485.97</v>
      </c>
      <c r="B640">
        <v>3279.47</v>
      </c>
      <c r="C640">
        <v>10985.6</v>
      </c>
      <c r="D640">
        <v>15058.8</v>
      </c>
      <c r="E640">
        <v>64000</v>
      </c>
      <c r="F640">
        <v>64000</v>
      </c>
      <c r="H640">
        <v>12548.6</v>
      </c>
      <c r="I640">
        <v>38256.699999999997</v>
      </c>
      <c r="J640">
        <v>38053.5</v>
      </c>
      <c r="L640">
        <f t="shared" si="21"/>
        <v>485.97</v>
      </c>
      <c r="M640">
        <f>data!AQ640</f>
        <v>3.4317838550193412E-10</v>
      </c>
      <c r="O640">
        <v>3.341134839264861E-10</v>
      </c>
      <c r="P640">
        <f t="shared" si="19"/>
        <v>2.7131205448273792</v>
      </c>
    </row>
    <row r="641" spans="1:16" x14ac:dyDescent="0.2">
      <c r="A641">
        <v>486.44</v>
      </c>
      <c r="B641">
        <v>3365.47</v>
      </c>
      <c r="C641">
        <v>11625.9</v>
      </c>
      <c r="D641">
        <v>15257</v>
      </c>
      <c r="E641">
        <v>64000</v>
      </c>
      <c r="F641">
        <v>64000</v>
      </c>
      <c r="H641">
        <v>13339.3</v>
      </c>
      <c r="I641">
        <v>33581.199999999997</v>
      </c>
      <c r="J641">
        <v>33409.199999999997</v>
      </c>
      <c r="L641">
        <f t="shared" si="21"/>
        <v>486.44</v>
      </c>
      <c r="M641">
        <f>data!AQ641</f>
        <v>3.4131673368844698E-10</v>
      </c>
      <c r="O641">
        <v>3.3293136750066459E-10</v>
      </c>
      <c r="P641">
        <f t="shared" si="19"/>
        <v>2.5186470865547541</v>
      </c>
    </row>
    <row r="642" spans="1:16" x14ac:dyDescent="0.2">
      <c r="A642">
        <v>486.9</v>
      </c>
      <c r="B642">
        <v>3280.53</v>
      </c>
      <c r="C642">
        <v>10962.8</v>
      </c>
      <c r="D642">
        <v>15270.67</v>
      </c>
      <c r="E642">
        <v>64000</v>
      </c>
      <c r="F642">
        <v>64000</v>
      </c>
      <c r="H642">
        <v>12524.6</v>
      </c>
      <c r="I642">
        <v>23892.7</v>
      </c>
      <c r="J642">
        <v>23833.5</v>
      </c>
      <c r="L642">
        <f t="shared" si="21"/>
        <v>486.9</v>
      </c>
      <c r="M642">
        <f>data!AQ642</f>
        <v>3.3985499325798481E-10</v>
      </c>
      <c r="O642">
        <v>3.3236228242331174E-10</v>
      </c>
      <c r="P642">
        <f t="shared" si="19"/>
        <v>2.2543806054171993</v>
      </c>
    </row>
    <row r="643" spans="1:16" x14ac:dyDescent="0.2">
      <c r="A643">
        <v>487.36</v>
      </c>
      <c r="B643">
        <v>3391.33</v>
      </c>
      <c r="C643">
        <v>11954.2</v>
      </c>
      <c r="D643">
        <v>15415.53</v>
      </c>
      <c r="E643">
        <v>64000</v>
      </c>
      <c r="F643">
        <v>64000</v>
      </c>
      <c r="H643">
        <v>13752.9</v>
      </c>
      <c r="I643">
        <v>23436</v>
      </c>
      <c r="J643">
        <v>23312</v>
      </c>
      <c r="L643">
        <f t="shared" si="21"/>
        <v>487.36</v>
      </c>
      <c r="M643">
        <f>data!AQ643</f>
        <v>3.4028037444160191E-10</v>
      </c>
      <c r="O643">
        <v>3.3164640567295196E-10</v>
      </c>
      <c r="P643">
        <f t="shared" si="19"/>
        <v>2.6033656994203054</v>
      </c>
    </row>
    <row r="644" spans="1:16" x14ac:dyDescent="0.2">
      <c r="A644">
        <v>487.82</v>
      </c>
      <c r="B644">
        <v>3296.67</v>
      </c>
      <c r="C644">
        <v>11028.7</v>
      </c>
      <c r="D644">
        <v>15381.87</v>
      </c>
      <c r="E644">
        <v>64000</v>
      </c>
      <c r="F644">
        <v>64000</v>
      </c>
      <c r="H644">
        <v>12665.7</v>
      </c>
      <c r="I644">
        <v>21326</v>
      </c>
      <c r="J644">
        <v>21201.1</v>
      </c>
      <c r="L644">
        <f t="shared" si="21"/>
        <v>487.82</v>
      </c>
      <c r="M644">
        <f>data!AQ644</f>
        <v>3.3992657775475383E-10</v>
      </c>
      <c r="O644">
        <v>3.3068933559184722E-10</v>
      </c>
      <c r="P644">
        <f t="shared" si="19"/>
        <v>2.7933293180968088</v>
      </c>
    </row>
    <row r="645" spans="1:16" x14ac:dyDescent="0.2">
      <c r="A645">
        <v>488.29</v>
      </c>
      <c r="B645">
        <v>3302.8</v>
      </c>
      <c r="C645">
        <v>11040.1</v>
      </c>
      <c r="D645">
        <v>15459.2</v>
      </c>
      <c r="E645">
        <v>64000</v>
      </c>
      <c r="F645">
        <v>64000</v>
      </c>
      <c r="H645">
        <v>12685.2</v>
      </c>
      <c r="I645">
        <v>20512.5</v>
      </c>
      <c r="J645">
        <v>20440.7</v>
      </c>
      <c r="L645">
        <f t="shared" si="21"/>
        <v>488.29</v>
      </c>
      <c r="M645">
        <f>data!AQ645</f>
        <v>3.393161807878059E-10</v>
      </c>
      <c r="O645">
        <v>3.3005830332982845E-10</v>
      </c>
      <c r="P645">
        <f t="shared" si="19"/>
        <v>2.8049218470125923</v>
      </c>
    </row>
    <row r="646" spans="1:16" x14ac:dyDescent="0.2">
      <c r="A646">
        <v>488.75</v>
      </c>
      <c r="B646">
        <v>3340.47</v>
      </c>
      <c r="C646">
        <v>11336.7</v>
      </c>
      <c r="D646">
        <v>15554.8</v>
      </c>
      <c r="E646">
        <v>64000</v>
      </c>
      <c r="F646">
        <v>64000</v>
      </c>
      <c r="H646">
        <v>13047.5</v>
      </c>
      <c r="I646">
        <v>20655.2</v>
      </c>
      <c r="J646">
        <v>20583.900000000001</v>
      </c>
      <c r="L646">
        <f t="shared" si="21"/>
        <v>488.75</v>
      </c>
      <c r="M646">
        <f>data!AQ646</f>
        <v>3.3906114654461757E-10</v>
      </c>
      <c r="O646">
        <v>3.3022501296303934E-10</v>
      </c>
      <c r="P646">
        <f t="shared" si="19"/>
        <v>2.6757917282805046</v>
      </c>
    </row>
    <row r="647" spans="1:16" x14ac:dyDescent="0.2">
      <c r="A647">
        <v>489.21</v>
      </c>
      <c r="B647">
        <v>3384.53</v>
      </c>
      <c r="C647">
        <v>11803.4</v>
      </c>
      <c r="D647">
        <v>15659.53</v>
      </c>
      <c r="E647">
        <v>64000</v>
      </c>
      <c r="F647">
        <v>64000</v>
      </c>
      <c r="H647">
        <v>13613.5</v>
      </c>
      <c r="I647">
        <v>21169.599999999999</v>
      </c>
      <c r="J647">
        <v>21092</v>
      </c>
      <c r="L647">
        <f t="shared" si="21"/>
        <v>489.21</v>
      </c>
      <c r="M647">
        <f>data!AQ647</f>
        <v>3.3873236709630265E-10</v>
      </c>
      <c r="O647">
        <v>3.292546998713144E-10</v>
      </c>
      <c r="P647">
        <f t="shared" si="19"/>
        <v>2.8785214694558618</v>
      </c>
    </row>
    <row r="648" spans="1:16" x14ac:dyDescent="0.2">
      <c r="A648">
        <v>489.67</v>
      </c>
      <c r="B648">
        <v>3368.93</v>
      </c>
      <c r="C648">
        <v>11670.4</v>
      </c>
      <c r="D648">
        <v>15776.47</v>
      </c>
      <c r="E648">
        <v>64000</v>
      </c>
      <c r="F648">
        <v>64000</v>
      </c>
      <c r="H648">
        <v>13470.1</v>
      </c>
      <c r="I648">
        <v>20757.7</v>
      </c>
      <c r="J648">
        <v>20685.5</v>
      </c>
      <c r="L648">
        <f t="shared" si="21"/>
        <v>489.67</v>
      </c>
      <c r="M648">
        <f>data!AQ648</f>
        <v>3.3639903724196794E-10</v>
      </c>
      <c r="O648">
        <v>3.2761426259511645E-10</v>
      </c>
      <c r="P648">
        <f t="shared" ref="P648:P711" si="22">(M648-O648)/O648%</f>
        <v>2.6814384017548685</v>
      </c>
    </row>
    <row r="649" spans="1:16" x14ac:dyDescent="0.2">
      <c r="A649">
        <v>490.13</v>
      </c>
      <c r="B649">
        <v>3434.67</v>
      </c>
      <c r="C649">
        <v>12196</v>
      </c>
      <c r="D649">
        <v>15919.6</v>
      </c>
      <c r="E649">
        <v>64000</v>
      </c>
      <c r="F649">
        <v>64000</v>
      </c>
      <c r="H649">
        <v>14142.5</v>
      </c>
      <c r="I649">
        <v>21316.2</v>
      </c>
      <c r="J649">
        <v>21198.6</v>
      </c>
      <c r="L649">
        <f t="shared" si="21"/>
        <v>490.13</v>
      </c>
      <c r="M649">
        <f>data!AQ649</f>
        <v>3.3562946290288002E-10</v>
      </c>
      <c r="O649">
        <v>3.2847492103987713E-10</v>
      </c>
      <c r="P649">
        <f t="shared" si="22"/>
        <v>2.1781090137272052</v>
      </c>
    </row>
    <row r="650" spans="1:16" x14ac:dyDescent="0.2">
      <c r="A650">
        <v>490.6</v>
      </c>
      <c r="B650">
        <v>3299.4</v>
      </c>
      <c r="C650">
        <v>11115.6</v>
      </c>
      <c r="D650">
        <v>15859.27</v>
      </c>
      <c r="E650">
        <v>64000</v>
      </c>
      <c r="F650">
        <v>64000</v>
      </c>
      <c r="H650">
        <v>12861.1</v>
      </c>
      <c r="I650">
        <v>20039.5</v>
      </c>
      <c r="J650">
        <v>20013.400000000001</v>
      </c>
      <c r="L650">
        <f t="shared" si="21"/>
        <v>490.6</v>
      </c>
      <c r="M650">
        <f>data!AQ650</f>
        <v>3.3496718896132458E-10</v>
      </c>
      <c r="O650">
        <v>3.2665750346285739E-10</v>
      </c>
      <c r="P650">
        <f t="shared" si="22"/>
        <v>2.5438526316944214</v>
      </c>
    </row>
    <row r="651" spans="1:16" x14ac:dyDescent="0.2">
      <c r="A651">
        <v>491.06</v>
      </c>
      <c r="B651">
        <v>3366.8</v>
      </c>
      <c r="C651">
        <v>11708.9</v>
      </c>
      <c r="D651">
        <v>15994.33</v>
      </c>
      <c r="E651">
        <v>64000</v>
      </c>
      <c r="F651">
        <v>64000</v>
      </c>
      <c r="H651">
        <v>13518.4</v>
      </c>
      <c r="I651">
        <v>20802.3</v>
      </c>
      <c r="J651">
        <v>20759.599999999999</v>
      </c>
      <c r="L651">
        <f t="shared" si="21"/>
        <v>491.06</v>
      </c>
      <c r="M651">
        <f>data!AQ651</f>
        <v>3.3448218984636253E-10</v>
      </c>
      <c r="O651">
        <v>3.266102404332313E-10</v>
      </c>
      <c r="P651">
        <f t="shared" si="22"/>
        <v>2.4101967539932292</v>
      </c>
    </row>
    <row r="652" spans="1:16" x14ac:dyDescent="0.2">
      <c r="A652">
        <v>491.52</v>
      </c>
      <c r="B652">
        <v>3284.87</v>
      </c>
      <c r="C652">
        <v>10976.9</v>
      </c>
      <c r="D652">
        <v>15999.2</v>
      </c>
      <c r="E652">
        <v>64000</v>
      </c>
      <c r="F652">
        <v>64000</v>
      </c>
      <c r="H652">
        <v>12650.7</v>
      </c>
      <c r="I652">
        <v>19988.400000000001</v>
      </c>
      <c r="J652">
        <v>19946.8</v>
      </c>
      <c r="L652">
        <f t="shared" si="21"/>
        <v>491.52</v>
      </c>
      <c r="M652">
        <f>data!AQ652</f>
        <v>3.3348803210107026E-10</v>
      </c>
      <c r="O652">
        <v>3.2541228110536154E-10</v>
      </c>
      <c r="P652">
        <f t="shared" si="22"/>
        <v>2.4816982838745276</v>
      </c>
    </row>
    <row r="653" spans="1:16" x14ac:dyDescent="0.2">
      <c r="A653">
        <v>491.98</v>
      </c>
      <c r="B653">
        <v>3322.33</v>
      </c>
      <c r="C653">
        <v>11320.4</v>
      </c>
      <c r="D653">
        <v>16066.93</v>
      </c>
      <c r="E653">
        <v>64000</v>
      </c>
      <c r="F653">
        <v>64000</v>
      </c>
      <c r="H653">
        <v>13055.3</v>
      </c>
      <c r="I653">
        <v>20251.900000000001</v>
      </c>
      <c r="J653">
        <v>20194.5</v>
      </c>
      <c r="L653">
        <f t="shared" si="21"/>
        <v>491.98</v>
      </c>
      <c r="M653">
        <f>data!AQ653</f>
        <v>3.3402096202000606E-10</v>
      </c>
      <c r="O653">
        <v>3.2588251030077676E-10</v>
      </c>
      <c r="P653">
        <f t="shared" si="22"/>
        <v>2.4973576249053173</v>
      </c>
    </row>
    <row r="654" spans="1:16" x14ac:dyDescent="0.2">
      <c r="A654">
        <v>492.44</v>
      </c>
      <c r="B654">
        <v>3255.87</v>
      </c>
      <c r="C654">
        <v>10810.5</v>
      </c>
      <c r="D654">
        <v>16122.87</v>
      </c>
      <c r="E654">
        <v>64000</v>
      </c>
      <c r="F654">
        <v>64000</v>
      </c>
      <c r="H654">
        <v>12531.4</v>
      </c>
      <c r="I654">
        <v>19777.7</v>
      </c>
      <c r="J654">
        <v>19690.3</v>
      </c>
      <c r="L654">
        <f t="shared" si="21"/>
        <v>492.44</v>
      </c>
      <c r="M654">
        <f>data!AQ654</f>
        <v>3.3209640700198495E-10</v>
      </c>
      <c r="O654">
        <v>3.2386797264716934E-10</v>
      </c>
      <c r="P654">
        <f t="shared" si="22"/>
        <v>2.5406755374912864</v>
      </c>
    </row>
    <row r="655" spans="1:16" x14ac:dyDescent="0.2">
      <c r="A655">
        <v>492.9</v>
      </c>
      <c r="B655">
        <v>3426.27</v>
      </c>
      <c r="C655">
        <v>12161.1</v>
      </c>
      <c r="D655">
        <v>16365.53</v>
      </c>
      <c r="E655">
        <v>64000</v>
      </c>
      <c r="F655">
        <v>64000</v>
      </c>
      <c r="H655">
        <v>14123.3</v>
      </c>
      <c r="I655">
        <v>21353.7</v>
      </c>
      <c r="J655">
        <v>21290.7</v>
      </c>
      <c r="L655">
        <f t="shared" si="21"/>
        <v>492.9</v>
      </c>
      <c r="M655">
        <f>data!AQ655</f>
        <v>3.3152164131470336E-10</v>
      </c>
      <c r="O655">
        <v>3.2486771176153206E-10</v>
      </c>
      <c r="P655">
        <f t="shared" si="22"/>
        <v>2.0481966389000821</v>
      </c>
    </row>
    <row r="656" spans="1:16" x14ac:dyDescent="0.2">
      <c r="A656">
        <v>493.37</v>
      </c>
      <c r="B656">
        <v>3387.2</v>
      </c>
      <c r="C656">
        <v>11708.4</v>
      </c>
      <c r="D656">
        <v>16379.07</v>
      </c>
      <c r="E656">
        <v>64000</v>
      </c>
      <c r="F656">
        <v>64000</v>
      </c>
      <c r="H656">
        <v>13581.1</v>
      </c>
      <c r="I656">
        <v>20818.3</v>
      </c>
      <c r="J656">
        <v>20739.400000000001</v>
      </c>
      <c r="L656">
        <f t="shared" si="21"/>
        <v>493.37</v>
      </c>
      <c r="M656">
        <f>data!AQ656</f>
        <v>3.3149655353443029E-10</v>
      </c>
      <c r="O656">
        <v>3.2396859613696747E-10</v>
      </c>
      <c r="P656">
        <f t="shared" si="22"/>
        <v>2.3236688639661076</v>
      </c>
    </row>
    <row r="657" spans="1:16" x14ac:dyDescent="0.2">
      <c r="A657">
        <v>493.83</v>
      </c>
      <c r="B657">
        <v>3358.47</v>
      </c>
      <c r="C657">
        <v>11602.3</v>
      </c>
      <c r="D657">
        <v>16436.400000000001</v>
      </c>
      <c r="E657">
        <v>64000</v>
      </c>
      <c r="F657">
        <v>64000</v>
      </c>
      <c r="H657">
        <v>13492.7</v>
      </c>
      <c r="I657">
        <v>20872.7</v>
      </c>
      <c r="J657">
        <v>20809.8</v>
      </c>
      <c r="L657">
        <f t="shared" si="21"/>
        <v>493.83</v>
      </c>
      <c r="M657">
        <f>data!AQ657</f>
        <v>3.3057463922830668E-10</v>
      </c>
      <c r="O657">
        <v>3.22727255944996E-10</v>
      </c>
      <c r="P657">
        <f t="shared" si="22"/>
        <v>2.4315836790209455</v>
      </c>
    </row>
    <row r="658" spans="1:16" x14ac:dyDescent="0.2">
      <c r="A658">
        <v>494.29</v>
      </c>
      <c r="B658">
        <v>3299.33</v>
      </c>
      <c r="C658">
        <v>11193.1</v>
      </c>
      <c r="D658">
        <v>16454.669999999998</v>
      </c>
      <c r="E658">
        <v>64000</v>
      </c>
      <c r="F658">
        <v>64000</v>
      </c>
      <c r="H658">
        <v>12962.9</v>
      </c>
      <c r="I658">
        <v>20343.099999999999</v>
      </c>
      <c r="J658">
        <v>20230.7</v>
      </c>
      <c r="L658">
        <f t="shared" si="21"/>
        <v>494.29</v>
      </c>
      <c r="M658">
        <f>data!AQ658</f>
        <v>3.2988818103278286E-10</v>
      </c>
      <c r="O658">
        <v>3.224443351480462E-10</v>
      </c>
      <c r="P658">
        <f t="shared" si="22"/>
        <v>2.3085677350538387</v>
      </c>
    </row>
    <row r="659" spans="1:16" x14ac:dyDescent="0.2">
      <c r="A659">
        <v>494.75</v>
      </c>
      <c r="B659">
        <v>3340.87</v>
      </c>
      <c r="C659">
        <v>11401.9</v>
      </c>
      <c r="D659">
        <v>16565.400000000001</v>
      </c>
      <c r="E659">
        <v>64000</v>
      </c>
      <c r="F659">
        <v>64000</v>
      </c>
      <c r="H659">
        <v>13216.7</v>
      </c>
      <c r="I659">
        <v>20562.900000000001</v>
      </c>
      <c r="J659">
        <v>20479.900000000001</v>
      </c>
      <c r="L659">
        <f t="shared" si="21"/>
        <v>494.75</v>
      </c>
      <c r="M659">
        <f>data!AQ659</f>
        <v>3.2942071085452487E-10</v>
      </c>
      <c r="O659">
        <v>3.2147668593142644E-10</v>
      </c>
      <c r="P659">
        <f t="shared" si="22"/>
        <v>2.4711045219599397</v>
      </c>
    </row>
    <row r="660" spans="1:16" x14ac:dyDescent="0.2">
      <c r="A660">
        <v>495.21</v>
      </c>
      <c r="B660">
        <v>3314.8</v>
      </c>
      <c r="C660">
        <v>11246.3</v>
      </c>
      <c r="D660">
        <v>16592.93</v>
      </c>
      <c r="E660">
        <v>64000</v>
      </c>
      <c r="F660">
        <v>64000</v>
      </c>
      <c r="H660">
        <v>13019.6</v>
      </c>
      <c r="I660">
        <v>20162.900000000001</v>
      </c>
      <c r="J660">
        <v>20119.3</v>
      </c>
      <c r="L660">
        <f t="shared" si="21"/>
        <v>495.21</v>
      </c>
      <c r="M660">
        <f>data!AQ660</f>
        <v>3.293553967563482E-10</v>
      </c>
      <c r="O660">
        <v>3.2125469791410677E-10</v>
      </c>
      <c r="P660">
        <f t="shared" si="22"/>
        <v>2.5215814414042592</v>
      </c>
    </row>
    <row r="661" spans="1:16" x14ac:dyDescent="0.2">
      <c r="A661">
        <v>495.67</v>
      </c>
      <c r="B661">
        <v>3298.13</v>
      </c>
      <c r="C661">
        <v>11126.8</v>
      </c>
      <c r="D661">
        <v>16655.8</v>
      </c>
      <c r="E661">
        <v>64000</v>
      </c>
      <c r="F661">
        <v>64000</v>
      </c>
      <c r="H661">
        <v>12893.3</v>
      </c>
      <c r="I661">
        <v>20375.099999999999</v>
      </c>
      <c r="J661">
        <v>20275.3</v>
      </c>
      <c r="L661">
        <f t="shared" si="21"/>
        <v>495.67</v>
      </c>
      <c r="M661">
        <f>data!AQ661</f>
        <v>3.2863554417523219E-10</v>
      </c>
      <c r="O661">
        <v>3.2116589799627555E-10</v>
      </c>
      <c r="P661">
        <f t="shared" si="22"/>
        <v>2.3257905728967718</v>
      </c>
    </row>
    <row r="662" spans="1:16" x14ac:dyDescent="0.2">
      <c r="A662">
        <v>496.14</v>
      </c>
      <c r="B662">
        <v>3351.8</v>
      </c>
      <c r="C662">
        <v>11574.8</v>
      </c>
      <c r="D662">
        <v>16821.330000000002</v>
      </c>
      <c r="E662">
        <v>64000</v>
      </c>
      <c r="F662">
        <v>64000</v>
      </c>
      <c r="H662">
        <v>13448.4</v>
      </c>
      <c r="I662">
        <v>21367.599999999999</v>
      </c>
      <c r="J662">
        <v>21291</v>
      </c>
      <c r="L662">
        <f t="shared" si="21"/>
        <v>496.14</v>
      </c>
      <c r="M662">
        <f>data!AQ662</f>
        <v>3.2714564987686751E-10</v>
      </c>
      <c r="O662">
        <v>3.2002678664002771E-10</v>
      </c>
      <c r="P662">
        <f t="shared" si="22"/>
        <v>2.2244585559793246</v>
      </c>
    </row>
    <row r="663" spans="1:16" x14ac:dyDescent="0.2">
      <c r="A663">
        <v>496.6</v>
      </c>
      <c r="B663">
        <v>3321.73</v>
      </c>
      <c r="C663">
        <v>11249.5</v>
      </c>
      <c r="D663">
        <v>16810.87</v>
      </c>
      <c r="E663">
        <v>64000</v>
      </c>
      <c r="F663">
        <v>64000</v>
      </c>
      <c r="H663">
        <v>13113.9</v>
      </c>
      <c r="I663">
        <v>21092.1</v>
      </c>
      <c r="J663">
        <v>21049.200000000001</v>
      </c>
      <c r="L663">
        <f t="shared" si="21"/>
        <v>496.6</v>
      </c>
      <c r="M663">
        <f>data!AQ663</f>
        <v>3.2793931850515996E-10</v>
      </c>
      <c r="O663">
        <v>3.1972295386499611E-10</v>
      </c>
      <c r="P663">
        <f t="shared" si="22"/>
        <v>2.5698388372932528</v>
      </c>
    </row>
    <row r="664" spans="1:16" x14ac:dyDescent="0.2">
      <c r="A664">
        <v>497.06</v>
      </c>
      <c r="B664">
        <v>3334.67</v>
      </c>
      <c r="C664">
        <v>11462.9</v>
      </c>
      <c r="D664">
        <v>16914.07</v>
      </c>
      <c r="E664">
        <v>64000</v>
      </c>
      <c r="F664">
        <v>64000</v>
      </c>
      <c r="H664">
        <v>13326.7</v>
      </c>
      <c r="I664">
        <v>20604.400000000001</v>
      </c>
      <c r="J664">
        <v>20495</v>
      </c>
      <c r="L664">
        <f t="shared" si="21"/>
        <v>497.06</v>
      </c>
      <c r="M664">
        <f>data!AQ664</f>
        <v>3.2697667294147995E-10</v>
      </c>
      <c r="O664">
        <v>3.1849406611571984E-10</v>
      </c>
      <c r="P664">
        <f t="shared" si="22"/>
        <v>2.6633484664917075</v>
      </c>
    </row>
    <row r="665" spans="1:16" x14ac:dyDescent="0.2">
      <c r="A665">
        <v>497.52</v>
      </c>
      <c r="B665">
        <v>3493.33</v>
      </c>
      <c r="C665">
        <v>12568.3</v>
      </c>
      <c r="D665">
        <v>17140.47</v>
      </c>
      <c r="E665">
        <v>64000</v>
      </c>
      <c r="F665">
        <v>64000</v>
      </c>
      <c r="H665">
        <v>14682.4</v>
      </c>
      <c r="I665">
        <v>21352.7</v>
      </c>
      <c r="J665">
        <v>21275.599999999999</v>
      </c>
      <c r="L665">
        <f t="shared" si="21"/>
        <v>497.52</v>
      </c>
      <c r="M665">
        <f>data!AQ665</f>
        <v>3.265798277619308E-10</v>
      </c>
      <c r="O665">
        <v>3.1947972833694583E-10</v>
      </c>
      <c r="P665">
        <f t="shared" si="22"/>
        <v>2.2223943478181205</v>
      </c>
    </row>
    <row r="666" spans="1:16" x14ac:dyDescent="0.2">
      <c r="A666">
        <v>497.98</v>
      </c>
      <c r="B666">
        <v>3431.07</v>
      </c>
      <c r="C666">
        <v>12165.1</v>
      </c>
      <c r="D666">
        <v>17152.53</v>
      </c>
      <c r="E666">
        <v>64000</v>
      </c>
      <c r="F666">
        <v>64000</v>
      </c>
      <c r="H666">
        <v>14229.2</v>
      </c>
      <c r="I666">
        <v>20884.7</v>
      </c>
      <c r="J666">
        <v>20835.2</v>
      </c>
      <c r="L666">
        <f t="shared" si="21"/>
        <v>497.98</v>
      </c>
      <c r="M666">
        <f>data!AQ666</f>
        <v>3.2602723860239044E-10</v>
      </c>
      <c r="O666">
        <v>3.1784635582216334E-10</v>
      </c>
      <c r="P666">
        <f t="shared" si="22"/>
        <v>2.5738482226942199</v>
      </c>
    </row>
    <row r="667" spans="1:16" x14ac:dyDescent="0.2">
      <c r="A667">
        <v>498.44</v>
      </c>
      <c r="B667">
        <v>3309.87</v>
      </c>
      <c r="C667">
        <v>11205.6</v>
      </c>
      <c r="D667">
        <v>17126.13</v>
      </c>
      <c r="E667">
        <v>64000</v>
      </c>
      <c r="F667">
        <v>64000</v>
      </c>
      <c r="H667">
        <v>13068.7</v>
      </c>
      <c r="I667">
        <v>19994.400000000001</v>
      </c>
      <c r="J667">
        <v>19817.8</v>
      </c>
      <c r="L667">
        <f t="shared" si="21"/>
        <v>498.44</v>
      </c>
      <c r="M667">
        <f>data!AQ667</f>
        <v>3.2498618443461083E-10</v>
      </c>
      <c r="O667">
        <v>3.1746380190598339E-10</v>
      </c>
      <c r="P667">
        <f t="shared" si="22"/>
        <v>2.3695244886077376</v>
      </c>
    </row>
    <row r="668" spans="1:16" x14ac:dyDescent="0.2">
      <c r="A668">
        <v>498.91</v>
      </c>
      <c r="B668">
        <v>3363</v>
      </c>
      <c r="C668">
        <v>11609.5</v>
      </c>
      <c r="D668">
        <v>17242.87</v>
      </c>
      <c r="E668">
        <v>64000</v>
      </c>
      <c r="F668">
        <v>64000</v>
      </c>
      <c r="H668">
        <v>13548.2</v>
      </c>
      <c r="I668">
        <v>20676.400000000001</v>
      </c>
      <c r="J668">
        <v>20579.2</v>
      </c>
      <c r="L668">
        <f t="shared" si="21"/>
        <v>498.91</v>
      </c>
      <c r="M668">
        <f>data!AQ668</f>
        <v>3.247347481193586E-10</v>
      </c>
      <c r="O668">
        <v>3.1748371956135786E-10</v>
      </c>
      <c r="P668">
        <f t="shared" si="22"/>
        <v>2.283905633970432</v>
      </c>
    </row>
    <row r="669" spans="1:16" x14ac:dyDescent="0.2">
      <c r="A669">
        <v>499.37</v>
      </c>
      <c r="B669">
        <v>3328.47</v>
      </c>
      <c r="C669">
        <v>11321.6</v>
      </c>
      <c r="D669">
        <v>17268.93</v>
      </c>
      <c r="E669">
        <v>64000</v>
      </c>
      <c r="F669">
        <v>64000</v>
      </c>
      <c r="H669">
        <v>13156.4</v>
      </c>
      <c r="I669">
        <v>20534.900000000001</v>
      </c>
      <c r="J669">
        <v>20478.900000000001</v>
      </c>
      <c r="L669">
        <f t="shared" si="21"/>
        <v>499.37</v>
      </c>
      <c r="M669">
        <f>data!AQ669</f>
        <v>3.2453157230235904E-10</v>
      </c>
      <c r="O669">
        <v>3.1620218056083398E-10</v>
      </c>
      <c r="P669">
        <f t="shared" si="22"/>
        <v>2.6341980712313799</v>
      </c>
    </row>
    <row r="670" spans="1:16" x14ac:dyDescent="0.2">
      <c r="A670">
        <v>499.83</v>
      </c>
      <c r="B670">
        <v>3517.87</v>
      </c>
      <c r="C670">
        <v>12925.2</v>
      </c>
      <c r="D670">
        <v>17544.669999999998</v>
      </c>
      <c r="E670">
        <v>64000</v>
      </c>
      <c r="F670">
        <v>64000</v>
      </c>
      <c r="H670">
        <v>15164.8</v>
      </c>
      <c r="I670">
        <v>22590.400000000001</v>
      </c>
      <c r="J670">
        <v>22493.1</v>
      </c>
      <c r="L670">
        <f t="shared" si="21"/>
        <v>499.83</v>
      </c>
      <c r="M670">
        <f>data!AQ670</f>
        <v>3.2371962836490981E-10</v>
      </c>
      <c r="O670">
        <v>3.161224371005005E-10</v>
      </c>
      <c r="P670">
        <f t="shared" si="22"/>
        <v>2.403243292090032</v>
      </c>
    </row>
    <row r="671" spans="1:16" x14ac:dyDescent="0.2">
      <c r="A671">
        <v>500.29</v>
      </c>
      <c r="B671">
        <v>3346.73</v>
      </c>
      <c r="C671">
        <v>11510.8</v>
      </c>
      <c r="D671">
        <v>17452.53</v>
      </c>
      <c r="E671">
        <v>64000</v>
      </c>
      <c r="F671">
        <v>64000</v>
      </c>
      <c r="H671">
        <v>13422.8</v>
      </c>
      <c r="I671">
        <v>20745.2</v>
      </c>
      <c r="J671">
        <v>20606.3</v>
      </c>
      <c r="L671">
        <f t="shared" si="21"/>
        <v>500.29</v>
      </c>
      <c r="M671">
        <f>data!AQ671</f>
        <v>3.230909352310774E-10</v>
      </c>
      <c r="O671">
        <v>3.1517849140773442E-10</v>
      </c>
      <c r="P671">
        <f t="shared" si="22"/>
        <v>2.5104644000300627</v>
      </c>
    </row>
    <row r="672" spans="1:16" x14ac:dyDescent="0.2">
      <c r="A672">
        <v>500.75</v>
      </c>
      <c r="B672">
        <v>3302.07</v>
      </c>
      <c r="C672">
        <v>11166.2</v>
      </c>
      <c r="D672">
        <v>17486.93</v>
      </c>
      <c r="E672">
        <v>64000</v>
      </c>
      <c r="F672">
        <v>64000</v>
      </c>
      <c r="H672">
        <v>13061.5</v>
      </c>
      <c r="I672">
        <v>20224.8</v>
      </c>
      <c r="J672">
        <v>20183.5</v>
      </c>
      <c r="L672">
        <f t="shared" si="21"/>
        <v>500.75</v>
      </c>
      <c r="M672">
        <f>data!AQ672</f>
        <v>3.2246859301642706E-10</v>
      </c>
      <c r="O672">
        <v>3.1401435257519561E-10</v>
      </c>
      <c r="P672">
        <f t="shared" si="22"/>
        <v>2.6923101991673937</v>
      </c>
    </row>
    <row r="673" spans="1:16" x14ac:dyDescent="0.2">
      <c r="A673">
        <v>501.21</v>
      </c>
      <c r="B673">
        <v>3338.93</v>
      </c>
      <c r="C673">
        <v>11444.4</v>
      </c>
      <c r="D673">
        <v>17615.599999999999</v>
      </c>
      <c r="E673">
        <v>64000</v>
      </c>
      <c r="F673">
        <v>64000</v>
      </c>
      <c r="H673">
        <v>13331.4</v>
      </c>
      <c r="I673">
        <v>20795.099999999999</v>
      </c>
      <c r="J673">
        <v>20692</v>
      </c>
      <c r="L673">
        <f t="shared" si="21"/>
        <v>501.21</v>
      </c>
      <c r="M673">
        <f>data!AQ673</f>
        <v>3.2155863833030488E-10</v>
      </c>
      <c r="O673">
        <v>3.1387900939558087E-10</v>
      </c>
      <c r="P673">
        <f t="shared" si="22"/>
        <v>2.4466844563808938</v>
      </c>
    </row>
    <row r="674" spans="1:16" x14ac:dyDescent="0.2">
      <c r="A674">
        <v>501.67</v>
      </c>
      <c r="B674">
        <v>3315.73</v>
      </c>
      <c r="C674">
        <v>11238.6</v>
      </c>
      <c r="D674">
        <v>17651.669999999998</v>
      </c>
      <c r="E674">
        <v>64000</v>
      </c>
      <c r="F674">
        <v>64000</v>
      </c>
      <c r="H674">
        <v>13119.2</v>
      </c>
      <c r="I674">
        <v>20778.599999999999</v>
      </c>
      <c r="J674">
        <v>20706.5</v>
      </c>
      <c r="L674">
        <f t="shared" si="21"/>
        <v>501.67</v>
      </c>
      <c r="M674">
        <f>data!AQ674</f>
        <v>3.2140870747996658E-10</v>
      </c>
      <c r="O674">
        <v>3.1302109972984215E-10</v>
      </c>
      <c r="P674">
        <f t="shared" si="22"/>
        <v>2.6795662520397134</v>
      </c>
    </row>
    <row r="675" spans="1:16" x14ac:dyDescent="0.2">
      <c r="A675">
        <v>502.14</v>
      </c>
      <c r="B675">
        <v>3380.4</v>
      </c>
      <c r="C675">
        <v>11826.5</v>
      </c>
      <c r="D675">
        <v>17809.07</v>
      </c>
      <c r="E675">
        <v>64000</v>
      </c>
      <c r="F675">
        <v>64000</v>
      </c>
      <c r="H675">
        <v>13824</v>
      </c>
      <c r="I675">
        <v>21310.400000000001</v>
      </c>
      <c r="J675">
        <v>21231.3</v>
      </c>
      <c r="L675">
        <f t="shared" si="21"/>
        <v>502.14</v>
      </c>
      <c r="M675">
        <f>data!AQ675</f>
        <v>3.2052168719027981E-10</v>
      </c>
      <c r="O675">
        <v>3.1241293155553298E-10</v>
      </c>
      <c r="P675">
        <f t="shared" si="22"/>
        <v>2.5955249657472854</v>
      </c>
    </row>
    <row r="676" spans="1:16" x14ac:dyDescent="0.2">
      <c r="A676">
        <v>502.6</v>
      </c>
      <c r="B676">
        <v>3327.27</v>
      </c>
      <c r="C676">
        <v>11439.8</v>
      </c>
      <c r="D676">
        <v>17868.2</v>
      </c>
      <c r="E676">
        <v>64000</v>
      </c>
      <c r="F676">
        <v>64000</v>
      </c>
      <c r="H676">
        <v>13342.7</v>
      </c>
      <c r="I676">
        <v>20959.099999999999</v>
      </c>
      <c r="J676">
        <v>20854.5</v>
      </c>
      <c r="L676">
        <f t="shared" ref="L676:L739" si="23">A676</f>
        <v>502.6</v>
      </c>
      <c r="M676">
        <f>data!AQ676</f>
        <v>3.1917945566801595E-10</v>
      </c>
      <c r="O676">
        <v>3.1244996177042792E-10</v>
      </c>
      <c r="P676">
        <f t="shared" si="22"/>
        <v>2.1537829159769624</v>
      </c>
    </row>
    <row r="677" spans="1:16" x14ac:dyDescent="0.2">
      <c r="A677">
        <v>503.06</v>
      </c>
      <c r="B677">
        <v>3339.53</v>
      </c>
      <c r="C677">
        <v>11464.5</v>
      </c>
      <c r="D677">
        <v>17933.599999999999</v>
      </c>
      <c r="E677">
        <v>64000</v>
      </c>
      <c r="F677">
        <v>64000</v>
      </c>
      <c r="H677">
        <v>13378.5</v>
      </c>
      <c r="I677">
        <v>20861.400000000001</v>
      </c>
      <c r="J677">
        <v>20776.599999999999</v>
      </c>
      <c r="L677">
        <f t="shared" si="23"/>
        <v>503.06</v>
      </c>
      <c r="M677">
        <f>data!AQ677</f>
        <v>3.1918165238517673E-10</v>
      </c>
      <c r="O677">
        <v>3.1211500463075359E-10</v>
      </c>
      <c r="P677">
        <f t="shared" si="22"/>
        <v>2.2641166395647367</v>
      </c>
    </row>
    <row r="678" spans="1:16" x14ac:dyDescent="0.2">
      <c r="A678">
        <v>503.52</v>
      </c>
      <c r="B678">
        <v>3329.07</v>
      </c>
      <c r="C678">
        <v>11413.2</v>
      </c>
      <c r="D678">
        <v>18000.87</v>
      </c>
      <c r="E678">
        <v>64000</v>
      </c>
      <c r="F678">
        <v>64000</v>
      </c>
      <c r="H678">
        <v>13297.9</v>
      </c>
      <c r="I678">
        <v>20675.099999999999</v>
      </c>
      <c r="J678">
        <v>20594.7</v>
      </c>
      <c r="L678">
        <f t="shared" si="23"/>
        <v>503.52</v>
      </c>
      <c r="M678">
        <f>data!AQ678</f>
        <v>3.186347937296757E-10</v>
      </c>
      <c r="O678">
        <v>3.112705633541428E-10</v>
      </c>
      <c r="P678">
        <f t="shared" si="22"/>
        <v>2.3658614859620934</v>
      </c>
    </row>
    <row r="679" spans="1:16" x14ac:dyDescent="0.2">
      <c r="A679">
        <v>503.98</v>
      </c>
      <c r="B679">
        <v>3375.8</v>
      </c>
      <c r="C679">
        <v>11774.6</v>
      </c>
      <c r="D679">
        <v>18115.669999999998</v>
      </c>
      <c r="E679">
        <v>64000</v>
      </c>
      <c r="F679">
        <v>64000</v>
      </c>
      <c r="H679">
        <v>13776.8</v>
      </c>
      <c r="I679">
        <v>20867</v>
      </c>
      <c r="J679">
        <v>20796.900000000001</v>
      </c>
      <c r="L679">
        <f t="shared" si="23"/>
        <v>503.98</v>
      </c>
      <c r="M679">
        <f>data!AQ679</f>
        <v>3.1830858086160895E-10</v>
      </c>
      <c r="O679">
        <v>3.1057097819334662E-10</v>
      </c>
      <c r="P679">
        <f t="shared" si="22"/>
        <v>2.4914120157889528</v>
      </c>
    </row>
    <row r="680" spans="1:16" x14ac:dyDescent="0.2">
      <c r="A680">
        <v>504.44</v>
      </c>
      <c r="B680">
        <v>3309.4</v>
      </c>
      <c r="C680">
        <v>11167.9</v>
      </c>
      <c r="D680">
        <v>18134.669999999998</v>
      </c>
      <c r="E680">
        <v>64000</v>
      </c>
      <c r="F680">
        <v>64000</v>
      </c>
      <c r="H680">
        <v>13045.3</v>
      </c>
      <c r="I680">
        <v>19938.400000000001</v>
      </c>
      <c r="J680">
        <v>19761.3</v>
      </c>
      <c r="L680">
        <f t="shared" si="23"/>
        <v>504.44</v>
      </c>
      <c r="M680">
        <f>data!AQ680</f>
        <v>3.1760392710774464E-10</v>
      </c>
      <c r="O680">
        <v>3.0981856005111378E-10</v>
      </c>
      <c r="P680">
        <f t="shared" si="22"/>
        <v>2.5128794915793375</v>
      </c>
    </row>
    <row r="681" spans="1:16" x14ac:dyDescent="0.2">
      <c r="A681">
        <v>504.9</v>
      </c>
      <c r="B681">
        <v>3365.67</v>
      </c>
      <c r="C681">
        <v>11704.6</v>
      </c>
      <c r="D681">
        <v>18268.07</v>
      </c>
      <c r="E681">
        <v>64000</v>
      </c>
      <c r="F681">
        <v>64000</v>
      </c>
      <c r="H681">
        <v>13723</v>
      </c>
      <c r="I681">
        <v>20623.400000000001</v>
      </c>
      <c r="J681">
        <v>20513.3</v>
      </c>
      <c r="L681">
        <f t="shared" si="23"/>
        <v>504.9</v>
      </c>
      <c r="M681">
        <f>data!AQ681</f>
        <v>3.1708870365502491E-10</v>
      </c>
      <c r="O681">
        <v>3.0964632019319921E-10</v>
      </c>
      <c r="P681">
        <f t="shared" si="22"/>
        <v>2.4035110306436516</v>
      </c>
    </row>
    <row r="682" spans="1:16" x14ac:dyDescent="0.2">
      <c r="A682">
        <v>505.36</v>
      </c>
      <c r="B682">
        <v>3356</v>
      </c>
      <c r="C682">
        <v>11616.4</v>
      </c>
      <c r="D682">
        <v>18319.87</v>
      </c>
      <c r="E682">
        <v>64000</v>
      </c>
      <c r="F682">
        <v>64000</v>
      </c>
      <c r="H682">
        <v>13633.4</v>
      </c>
      <c r="I682">
        <v>20516.5</v>
      </c>
      <c r="J682">
        <v>20412</v>
      </c>
      <c r="L682">
        <f t="shared" si="23"/>
        <v>505.36</v>
      </c>
      <c r="M682">
        <f>data!AQ682</f>
        <v>3.1691997392402871E-10</v>
      </c>
      <c r="O682">
        <v>3.0867335057091423E-10</v>
      </c>
      <c r="P682">
        <f t="shared" si="22"/>
        <v>2.6716343791460253</v>
      </c>
    </row>
    <row r="683" spans="1:16" x14ac:dyDescent="0.2">
      <c r="A683">
        <v>505.82</v>
      </c>
      <c r="B683">
        <v>3291.53</v>
      </c>
      <c r="C683">
        <v>11087.9</v>
      </c>
      <c r="D683">
        <v>18359.73</v>
      </c>
      <c r="E683">
        <v>64000</v>
      </c>
      <c r="F683">
        <v>64000</v>
      </c>
      <c r="H683">
        <v>12977.8</v>
      </c>
      <c r="I683">
        <v>20007.7</v>
      </c>
      <c r="J683">
        <v>19900.2</v>
      </c>
      <c r="L683">
        <f t="shared" si="23"/>
        <v>505.82</v>
      </c>
      <c r="M683">
        <f>data!AQ683</f>
        <v>3.158268822297769E-10</v>
      </c>
      <c r="O683">
        <v>3.0879032342748465E-10</v>
      </c>
      <c r="P683">
        <f t="shared" si="22"/>
        <v>2.2787497756368942</v>
      </c>
    </row>
    <row r="684" spans="1:16" x14ac:dyDescent="0.2">
      <c r="A684">
        <v>506.29</v>
      </c>
      <c r="B684">
        <v>3335.6</v>
      </c>
      <c r="C684">
        <v>11428.6</v>
      </c>
      <c r="D684">
        <v>18438.669999999998</v>
      </c>
      <c r="E684">
        <v>64000</v>
      </c>
      <c r="F684">
        <v>64000</v>
      </c>
      <c r="H684">
        <v>13381</v>
      </c>
      <c r="I684">
        <v>20457.2</v>
      </c>
      <c r="J684">
        <v>20354.400000000001</v>
      </c>
      <c r="L684">
        <f t="shared" si="23"/>
        <v>506.29</v>
      </c>
      <c r="M684">
        <f>data!AQ684</f>
        <v>3.1626318321803657E-10</v>
      </c>
      <c r="O684">
        <v>3.0855821627153984E-10</v>
      </c>
      <c r="P684">
        <f t="shared" si="22"/>
        <v>2.4970869483236009</v>
      </c>
    </row>
    <row r="685" spans="1:16" x14ac:dyDescent="0.2">
      <c r="A685">
        <v>506.75</v>
      </c>
      <c r="B685">
        <v>3402.07</v>
      </c>
      <c r="C685">
        <v>11917.3</v>
      </c>
      <c r="D685">
        <v>18609.400000000001</v>
      </c>
      <c r="E685">
        <v>64000</v>
      </c>
      <c r="F685">
        <v>64000</v>
      </c>
      <c r="H685">
        <v>13983.5</v>
      </c>
      <c r="I685">
        <v>20879.900000000001</v>
      </c>
      <c r="J685">
        <v>20849.3</v>
      </c>
      <c r="L685">
        <f t="shared" si="23"/>
        <v>506.75</v>
      </c>
      <c r="M685">
        <f>data!AQ685</f>
        <v>3.1518710445768835E-10</v>
      </c>
      <c r="O685">
        <v>3.0821006699780516E-10</v>
      </c>
      <c r="P685">
        <f t="shared" si="22"/>
        <v>2.2637279592599651</v>
      </c>
    </row>
    <row r="686" spans="1:16" x14ac:dyDescent="0.2">
      <c r="A686">
        <v>507.21</v>
      </c>
      <c r="B686">
        <v>3336.4</v>
      </c>
      <c r="C686">
        <v>11440.4</v>
      </c>
      <c r="D686">
        <v>18639.93</v>
      </c>
      <c r="E686">
        <v>64000</v>
      </c>
      <c r="F686">
        <v>64000</v>
      </c>
      <c r="H686">
        <v>13387.5</v>
      </c>
      <c r="I686">
        <v>19905.8</v>
      </c>
      <c r="J686">
        <v>19876.7</v>
      </c>
      <c r="L686">
        <f t="shared" si="23"/>
        <v>507.21</v>
      </c>
      <c r="M686">
        <f>data!AQ686</f>
        <v>3.1429628853329292E-10</v>
      </c>
      <c r="O686">
        <v>3.0771732631484838E-10</v>
      </c>
      <c r="P686">
        <f t="shared" si="22"/>
        <v>2.1379888799999258</v>
      </c>
    </row>
    <row r="687" spans="1:16" x14ac:dyDescent="0.2">
      <c r="A687">
        <v>507.67</v>
      </c>
      <c r="B687">
        <v>3364</v>
      </c>
      <c r="C687">
        <v>11768.7</v>
      </c>
      <c r="D687">
        <v>18757.8</v>
      </c>
      <c r="E687">
        <v>64000</v>
      </c>
      <c r="F687">
        <v>64000</v>
      </c>
      <c r="H687">
        <v>13792.4</v>
      </c>
      <c r="I687">
        <v>20324.900000000001</v>
      </c>
      <c r="J687">
        <v>20249.7</v>
      </c>
      <c r="L687">
        <f t="shared" si="23"/>
        <v>507.67</v>
      </c>
      <c r="M687">
        <f>data!AQ687</f>
        <v>3.1354123965133482E-10</v>
      </c>
      <c r="O687">
        <v>3.0644246855443697E-10</v>
      </c>
      <c r="P687">
        <f t="shared" si="22"/>
        <v>2.3165102181771564</v>
      </c>
    </row>
    <row r="688" spans="1:16" x14ac:dyDescent="0.2">
      <c r="A688">
        <v>508.13</v>
      </c>
      <c r="B688">
        <v>3359.73</v>
      </c>
      <c r="C688">
        <v>11625.2</v>
      </c>
      <c r="D688">
        <v>18807.47</v>
      </c>
      <c r="E688">
        <v>64000</v>
      </c>
      <c r="F688">
        <v>64000</v>
      </c>
      <c r="H688">
        <v>13659.6</v>
      </c>
      <c r="I688">
        <v>20457.900000000001</v>
      </c>
      <c r="J688">
        <v>20384.8</v>
      </c>
      <c r="L688">
        <f t="shared" si="23"/>
        <v>508.13</v>
      </c>
      <c r="M688">
        <f>data!AQ688</f>
        <v>3.1355225582867867E-10</v>
      </c>
      <c r="O688">
        <v>3.0713209937169558E-10</v>
      </c>
      <c r="P688">
        <f t="shared" si="22"/>
        <v>2.0903567129964258</v>
      </c>
    </row>
    <row r="689" spans="1:16" x14ac:dyDescent="0.2">
      <c r="A689">
        <v>508.59</v>
      </c>
      <c r="B689">
        <v>3301.13</v>
      </c>
      <c r="C689">
        <v>11096.3</v>
      </c>
      <c r="D689">
        <v>18775.27</v>
      </c>
      <c r="E689">
        <v>64000</v>
      </c>
      <c r="F689">
        <v>64000</v>
      </c>
      <c r="H689">
        <v>12994.1</v>
      </c>
      <c r="I689">
        <v>19668.2</v>
      </c>
      <c r="J689">
        <v>19581.400000000001</v>
      </c>
      <c r="L689">
        <f t="shared" si="23"/>
        <v>508.59</v>
      </c>
      <c r="M689">
        <f>data!AQ689</f>
        <v>3.1413786869708883E-10</v>
      </c>
      <c r="O689">
        <v>3.0655435921794449E-10</v>
      </c>
      <c r="P689">
        <f t="shared" si="22"/>
        <v>2.4737894768453925</v>
      </c>
    </row>
    <row r="690" spans="1:16" x14ac:dyDescent="0.2">
      <c r="A690">
        <v>509.05</v>
      </c>
      <c r="B690">
        <v>3291.4</v>
      </c>
      <c r="C690">
        <v>11063.7</v>
      </c>
      <c r="D690">
        <v>18886.13</v>
      </c>
      <c r="E690">
        <v>64000</v>
      </c>
      <c r="F690">
        <v>64000</v>
      </c>
      <c r="H690">
        <v>12947.6</v>
      </c>
      <c r="I690">
        <v>19458.2</v>
      </c>
      <c r="J690">
        <v>19358.099999999999</v>
      </c>
      <c r="L690">
        <f t="shared" si="23"/>
        <v>509.05</v>
      </c>
      <c r="M690">
        <f>data!AQ690</f>
        <v>3.1276646972768856E-10</v>
      </c>
      <c r="O690">
        <v>3.0618252374999413E-10</v>
      </c>
      <c r="P690">
        <f t="shared" si="22"/>
        <v>2.1503336954235825</v>
      </c>
    </row>
    <row r="691" spans="1:16" x14ac:dyDescent="0.2">
      <c r="A691">
        <v>509.51</v>
      </c>
      <c r="B691">
        <v>3258.27</v>
      </c>
      <c r="C691">
        <v>10760.6</v>
      </c>
      <c r="D691">
        <v>18889.07</v>
      </c>
      <c r="E691">
        <v>64000</v>
      </c>
      <c r="F691">
        <v>64000</v>
      </c>
      <c r="H691">
        <v>12574</v>
      </c>
      <c r="I691">
        <v>18949.2</v>
      </c>
      <c r="J691">
        <v>18831.400000000001</v>
      </c>
      <c r="L691">
        <f t="shared" si="23"/>
        <v>509.51</v>
      </c>
      <c r="M691">
        <f>data!AQ691</f>
        <v>3.1314943696611238E-10</v>
      </c>
      <c r="O691">
        <v>3.0532183286660793E-10</v>
      </c>
      <c r="P691">
        <f t="shared" si="22"/>
        <v>2.5637223601118144</v>
      </c>
    </row>
    <row r="692" spans="1:16" x14ac:dyDescent="0.2">
      <c r="A692">
        <v>509.97</v>
      </c>
      <c r="B692">
        <v>3316.47</v>
      </c>
      <c r="C692">
        <v>11265.5</v>
      </c>
      <c r="D692">
        <v>19049.330000000002</v>
      </c>
      <c r="E692">
        <v>64000</v>
      </c>
      <c r="F692">
        <v>64000</v>
      </c>
      <c r="H692">
        <v>13238.3</v>
      </c>
      <c r="I692">
        <v>19599.8</v>
      </c>
      <c r="J692">
        <v>19488.3</v>
      </c>
      <c r="L692">
        <f t="shared" si="23"/>
        <v>509.97</v>
      </c>
      <c r="M692">
        <f>data!AQ692</f>
        <v>3.1217791171650399E-10</v>
      </c>
      <c r="O692">
        <v>3.0471221988108621E-10</v>
      </c>
      <c r="P692">
        <f t="shared" si="22"/>
        <v>2.4500795663302459</v>
      </c>
    </row>
    <row r="693" spans="1:16" x14ac:dyDescent="0.2">
      <c r="A693">
        <v>510.43</v>
      </c>
      <c r="B693">
        <v>3334</v>
      </c>
      <c r="C693">
        <v>11409.8</v>
      </c>
      <c r="D693">
        <v>19126.599999999999</v>
      </c>
      <c r="E693">
        <v>64000</v>
      </c>
      <c r="F693">
        <v>64000</v>
      </c>
      <c r="H693">
        <v>13405.7</v>
      </c>
      <c r="I693">
        <v>19751.400000000001</v>
      </c>
      <c r="J693">
        <v>19608.3</v>
      </c>
      <c r="L693">
        <f t="shared" si="23"/>
        <v>510.43</v>
      </c>
      <c r="M693">
        <f>data!AQ693</f>
        <v>3.1207766846545365E-10</v>
      </c>
      <c r="O693">
        <v>3.0476684489423346E-10</v>
      </c>
      <c r="P693">
        <f t="shared" si="22"/>
        <v>2.3988250998094429</v>
      </c>
    </row>
    <row r="694" spans="1:16" x14ac:dyDescent="0.2">
      <c r="A694">
        <v>510.89</v>
      </c>
      <c r="B694">
        <v>3291.4</v>
      </c>
      <c r="C694">
        <v>11095.3</v>
      </c>
      <c r="D694">
        <v>19185.07</v>
      </c>
      <c r="E694">
        <v>64000</v>
      </c>
      <c r="F694">
        <v>64000</v>
      </c>
      <c r="H694">
        <v>13035.9</v>
      </c>
      <c r="I694">
        <v>19272.3</v>
      </c>
      <c r="J694">
        <v>19235.8</v>
      </c>
      <c r="L694">
        <f t="shared" si="23"/>
        <v>510.89</v>
      </c>
      <c r="M694">
        <f>data!AQ694</f>
        <v>3.1114356334283436E-10</v>
      </c>
      <c r="O694">
        <v>3.0435019594450494E-10</v>
      </c>
      <c r="P694">
        <f t="shared" si="22"/>
        <v>2.2320890503281006</v>
      </c>
    </row>
    <row r="695" spans="1:16" x14ac:dyDescent="0.2">
      <c r="A695">
        <v>511.35</v>
      </c>
      <c r="B695">
        <v>3420.27</v>
      </c>
      <c r="C695">
        <v>12152.3</v>
      </c>
      <c r="D695">
        <v>19385.400000000001</v>
      </c>
      <c r="E695">
        <v>64000</v>
      </c>
      <c r="F695">
        <v>64000</v>
      </c>
      <c r="H695">
        <v>14275.6</v>
      </c>
      <c r="I695">
        <v>20301.900000000001</v>
      </c>
      <c r="J695">
        <v>20253.2</v>
      </c>
      <c r="L695">
        <f t="shared" si="23"/>
        <v>511.35</v>
      </c>
      <c r="M695">
        <f>data!AQ695</f>
        <v>3.1081391664576992E-10</v>
      </c>
      <c r="O695">
        <v>3.0392098632701449E-10</v>
      </c>
      <c r="P695">
        <f t="shared" si="22"/>
        <v>2.268000772851777</v>
      </c>
    </row>
    <row r="696" spans="1:16" x14ac:dyDescent="0.2">
      <c r="A696">
        <v>511.82</v>
      </c>
      <c r="B696">
        <v>3426.87</v>
      </c>
      <c r="C696">
        <v>12116</v>
      </c>
      <c r="D696">
        <v>19478.07</v>
      </c>
      <c r="E696">
        <v>64000</v>
      </c>
      <c r="F696">
        <v>64000</v>
      </c>
      <c r="H696">
        <v>14222.3</v>
      </c>
      <c r="I696">
        <v>20140.900000000001</v>
      </c>
      <c r="J696">
        <v>20027.400000000001</v>
      </c>
      <c r="L696">
        <f t="shared" si="23"/>
        <v>511.82</v>
      </c>
      <c r="M696">
        <f>data!AQ696</f>
        <v>3.102204921662999E-10</v>
      </c>
      <c r="O696">
        <v>3.0321721276969811E-10</v>
      </c>
      <c r="P696">
        <f t="shared" si="22"/>
        <v>2.3096575991287716</v>
      </c>
    </row>
    <row r="697" spans="1:16" x14ac:dyDescent="0.2">
      <c r="A697">
        <v>512.28</v>
      </c>
      <c r="B697">
        <v>3287.4</v>
      </c>
      <c r="C697">
        <v>11067.2</v>
      </c>
      <c r="D697">
        <v>19401.330000000002</v>
      </c>
      <c r="E697">
        <v>64000</v>
      </c>
      <c r="F697">
        <v>64000</v>
      </c>
      <c r="H697">
        <v>12942</v>
      </c>
      <c r="I697">
        <v>18725.599999999999</v>
      </c>
      <c r="J697">
        <v>18705.900000000001</v>
      </c>
      <c r="L697">
        <f t="shared" si="23"/>
        <v>512.28</v>
      </c>
      <c r="M697">
        <f>data!AQ697</f>
        <v>3.1007174400272636E-10</v>
      </c>
      <c r="O697">
        <v>3.0231130447259495E-10</v>
      </c>
      <c r="P697">
        <f t="shared" si="22"/>
        <v>2.5670358386597818</v>
      </c>
    </row>
    <row r="698" spans="1:16" x14ac:dyDescent="0.2">
      <c r="A698">
        <v>512.74</v>
      </c>
      <c r="B698">
        <v>3251.13</v>
      </c>
      <c r="C698">
        <v>10712.9</v>
      </c>
      <c r="D698">
        <v>19468.2</v>
      </c>
      <c r="E698">
        <v>64000</v>
      </c>
      <c r="F698">
        <v>64000</v>
      </c>
      <c r="H698">
        <v>12587.7</v>
      </c>
      <c r="I698">
        <v>18489.5</v>
      </c>
      <c r="J698">
        <v>18460.2</v>
      </c>
      <c r="L698">
        <f t="shared" si="23"/>
        <v>512.74</v>
      </c>
      <c r="M698">
        <f>data!AQ698</f>
        <v>3.0912924700238402E-10</v>
      </c>
      <c r="O698">
        <v>3.0241867895047297E-10</v>
      </c>
      <c r="P698">
        <f t="shared" si="22"/>
        <v>2.2189661284149844</v>
      </c>
    </row>
    <row r="699" spans="1:16" x14ac:dyDescent="0.2">
      <c r="A699">
        <v>513.20000000000005</v>
      </c>
      <c r="B699">
        <v>3280.13</v>
      </c>
      <c r="C699">
        <v>11024</v>
      </c>
      <c r="D699">
        <v>19586.330000000002</v>
      </c>
      <c r="E699">
        <v>64000</v>
      </c>
      <c r="F699">
        <v>64000</v>
      </c>
      <c r="H699">
        <v>12878.3</v>
      </c>
      <c r="I699">
        <v>18798.099999999999</v>
      </c>
      <c r="J699">
        <v>18778.3</v>
      </c>
      <c r="L699">
        <f t="shared" si="23"/>
        <v>513.20000000000005</v>
      </c>
      <c r="M699">
        <f>data!AQ699</f>
        <v>3.0847164805774325E-10</v>
      </c>
      <c r="O699">
        <v>3.0168359144432006E-10</v>
      </c>
      <c r="P699">
        <f t="shared" si="22"/>
        <v>2.2500582749380365</v>
      </c>
    </row>
    <row r="700" spans="1:16" x14ac:dyDescent="0.2">
      <c r="A700">
        <v>513.66</v>
      </c>
      <c r="B700">
        <v>3371.53</v>
      </c>
      <c r="C700">
        <v>11689.4</v>
      </c>
      <c r="D700">
        <v>19740.07</v>
      </c>
      <c r="E700">
        <v>64000</v>
      </c>
      <c r="F700">
        <v>64000</v>
      </c>
      <c r="H700">
        <v>13733.1</v>
      </c>
      <c r="I700">
        <v>19564.2</v>
      </c>
      <c r="J700">
        <v>19483.599999999999</v>
      </c>
      <c r="L700">
        <f t="shared" si="23"/>
        <v>513.66</v>
      </c>
      <c r="M700">
        <f>data!AQ700</f>
        <v>3.0834043017417993E-10</v>
      </c>
      <c r="O700">
        <v>3.0072641375208592E-10</v>
      </c>
      <c r="P700">
        <f t="shared" si="22"/>
        <v>2.5318748450114152</v>
      </c>
    </row>
    <row r="701" spans="1:16" x14ac:dyDescent="0.2">
      <c r="A701">
        <v>514.12</v>
      </c>
      <c r="B701">
        <v>3234</v>
      </c>
      <c r="C701">
        <v>10551.9</v>
      </c>
      <c r="D701">
        <v>19681.330000000002</v>
      </c>
      <c r="E701">
        <v>64000</v>
      </c>
      <c r="F701">
        <v>64000</v>
      </c>
      <c r="H701">
        <v>12369.9</v>
      </c>
      <c r="I701">
        <v>18065.2</v>
      </c>
      <c r="J701">
        <v>18011.400000000001</v>
      </c>
      <c r="L701">
        <f t="shared" si="23"/>
        <v>514.12</v>
      </c>
      <c r="M701">
        <f>data!AQ701</f>
        <v>3.0789297935477927E-10</v>
      </c>
      <c r="O701">
        <v>2.9984414670542089E-10</v>
      </c>
      <c r="P701">
        <f t="shared" si="22"/>
        <v>2.6843387599177908</v>
      </c>
    </row>
    <row r="702" spans="1:16" x14ac:dyDescent="0.2">
      <c r="A702">
        <v>514.58000000000004</v>
      </c>
      <c r="B702">
        <v>3396.67</v>
      </c>
      <c r="C702">
        <v>11926.4</v>
      </c>
      <c r="D702">
        <v>19926</v>
      </c>
      <c r="E702">
        <v>64000</v>
      </c>
      <c r="F702">
        <v>64000</v>
      </c>
      <c r="H702">
        <v>13990.8</v>
      </c>
      <c r="I702">
        <v>19465.5</v>
      </c>
      <c r="J702">
        <v>19463.400000000001</v>
      </c>
      <c r="L702">
        <f t="shared" si="23"/>
        <v>514.58000000000004</v>
      </c>
      <c r="M702">
        <f>data!AQ702</f>
        <v>3.0738854417894801E-10</v>
      </c>
      <c r="O702">
        <v>3.0045112909963262E-10</v>
      </c>
      <c r="P702">
        <f t="shared" si="22"/>
        <v>2.3089995035481716</v>
      </c>
    </row>
    <row r="703" spans="1:16" x14ac:dyDescent="0.2">
      <c r="A703">
        <v>515.04</v>
      </c>
      <c r="B703">
        <v>3472.07</v>
      </c>
      <c r="C703">
        <v>12511.8</v>
      </c>
      <c r="D703">
        <v>20069.400000000001</v>
      </c>
      <c r="E703">
        <v>64000</v>
      </c>
      <c r="F703">
        <v>64000</v>
      </c>
      <c r="H703">
        <v>14727.2</v>
      </c>
      <c r="I703">
        <v>20043.599999999999</v>
      </c>
      <c r="J703">
        <v>20065.5</v>
      </c>
      <c r="L703">
        <f t="shared" si="23"/>
        <v>515.04</v>
      </c>
      <c r="M703">
        <f>data!AQ703</f>
        <v>3.0715606595334447E-10</v>
      </c>
      <c r="O703">
        <v>2.9969523134857727E-10</v>
      </c>
      <c r="P703">
        <f t="shared" si="22"/>
        <v>2.4894739136137467</v>
      </c>
    </row>
    <row r="704" spans="1:16" x14ac:dyDescent="0.2">
      <c r="A704">
        <v>515.5</v>
      </c>
      <c r="B704">
        <v>3241.07</v>
      </c>
      <c r="C704">
        <v>10660.2</v>
      </c>
      <c r="D704">
        <v>19914</v>
      </c>
      <c r="E704">
        <v>64000</v>
      </c>
      <c r="F704">
        <v>64000</v>
      </c>
      <c r="H704">
        <v>12491.2</v>
      </c>
      <c r="I704">
        <v>17901.900000000001</v>
      </c>
      <c r="J704">
        <v>17805.8</v>
      </c>
      <c r="L704">
        <f t="shared" si="23"/>
        <v>515.5</v>
      </c>
      <c r="M704">
        <f>data!AQ704</f>
        <v>3.0678158218117747E-10</v>
      </c>
      <c r="O704">
        <v>2.9874990938176918E-10</v>
      </c>
      <c r="P704">
        <f t="shared" si="22"/>
        <v>2.6884268571090018</v>
      </c>
    </row>
    <row r="705" spans="1:16" x14ac:dyDescent="0.2">
      <c r="A705">
        <v>515.96</v>
      </c>
      <c r="B705">
        <v>3353.93</v>
      </c>
      <c r="C705">
        <v>11624.3</v>
      </c>
      <c r="D705">
        <v>20154.13</v>
      </c>
      <c r="E705">
        <v>64000</v>
      </c>
      <c r="F705">
        <v>64000</v>
      </c>
      <c r="H705">
        <v>13611.2</v>
      </c>
      <c r="I705">
        <v>19189.599999999999</v>
      </c>
      <c r="J705">
        <v>19114.599999999999</v>
      </c>
      <c r="L705">
        <f t="shared" si="23"/>
        <v>515.96</v>
      </c>
      <c r="M705">
        <f>data!AQ705</f>
        <v>3.0543950407382991E-10</v>
      </c>
      <c r="O705">
        <v>2.9859285717587198E-10</v>
      </c>
      <c r="P705">
        <f t="shared" si="22"/>
        <v>2.2929707571421369</v>
      </c>
    </row>
    <row r="706" spans="1:16" x14ac:dyDescent="0.2">
      <c r="A706">
        <v>516.41999999999996</v>
      </c>
      <c r="B706">
        <v>3407.13</v>
      </c>
      <c r="C706">
        <v>12002.9</v>
      </c>
      <c r="D706">
        <v>20295.599999999999</v>
      </c>
      <c r="E706">
        <v>64000</v>
      </c>
      <c r="F706">
        <v>64000</v>
      </c>
      <c r="H706">
        <v>14117</v>
      </c>
      <c r="I706">
        <v>19807.7</v>
      </c>
      <c r="J706">
        <v>19725.900000000001</v>
      </c>
      <c r="L706">
        <f t="shared" si="23"/>
        <v>516.41999999999996</v>
      </c>
      <c r="M706">
        <f>data!AQ706</f>
        <v>3.0484167754874449E-10</v>
      </c>
      <c r="O706">
        <v>2.9849901192607733E-10</v>
      </c>
      <c r="P706">
        <f t="shared" si="22"/>
        <v>2.1248531382870759</v>
      </c>
    </row>
    <row r="707" spans="1:16" x14ac:dyDescent="0.2">
      <c r="A707">
        <v>516.88</v>
      </c>
      <c r="B707">
        <v>3391.67</v>
      </c>
      <c r="C707">
        <v>11876</v>
      </c>
      <c r="D707">
        <v>20349.53</v>
      </c>
      <c r="E707">
        <v>64000</v>
      </c>
      <c r="F707">
        <v>64000</v>
      </c>
      <c r="H707">
        <v>13970.9</v>
      </c>
      <c r="I707">
        <v>19527.900000000001</v>
      </c>
      <c r="J707">
        <v>19458.5</v>
      </c>
      <c r="L707">
        <f t="shared" si="23"/>
        <v>516.88</v>
      </c>
      <c r="M707">
        <f>data!AQ707</f>
        <v>3.0459945683624554E-10</v>
      </c>
      <c r="O707">
        <v>2.9712976965129544E-10</v>
      </c>
      <c r="P707">
        <f t="shared" si="22"/>
        <v>2.5139477588248216</v>
      </c>
    </row>
    <row r="708" spans="1:16" x14ac:dyDescent="0.2">
      <c r="A708">
        <v>517.34</v>
      </c>
      <c r="B708">
        <v>3531.6</v>
      </c>
      <c r="C708">
        <v>12880.2</v>
      </c>
      <c r="D708">
        <v>20555.53</v>
      </c>
      <c r="E708">
        <v>64000</v>
      </c>
      <c r="F708">
        <v>64000</v>
      </c>
      <c r="H708">
        <v>15190</v>
      </c>
      <c r="I708">
        <v>20525.599999999999</v>
      </c>
      <c r="J708">
        <v>20410.5</v>
      </c>
      <c r="L708">
        <f t="shared" si="23"/>
        <v>517.34</v>
      </c>
      <c r="M708">
        <f>data!AQ708</f>
        <v>3.0442061796391161E-10</v>
      </c>
      <c r="O708">
        <v>2.9680048986956712E-10</v>
      </c>
      <c r="P708">
        <f t="shared" si="22"/>
        <v>2.567424365671787</v>
      </c>
    </row>
    <row r="709" spans="1:16" x14ac:dyDescent="0.2">
      <c r="A709">
        <v>517.79999999999995</v>
      </c>
      <c r="B709">
        <v>3364.8</v>
      </c>
      <c r="C709">
        <v>11698.3</v>
      </c>
      <c r="D709">
        <v>20501.27</v>
      </c>
      <c r="E709">
        <v>64000</v>
      </c>
      <c r="F709">
        <v>64000</v>
      </c>
      <c r="H709">
        <v>13710.8</v>
      </c>
      <c r="I709">
        <v>18884.5</v>
      </c>
      <c r="J709">
        <v>18789.599999999999</v>
      </c>
      <c r="L709">
        <f t="shared" si="23"/>
        <v>517.79999999999995</v>
      </c>
      <c r="M709">
        <f>data!AQ709</f>
        <v>3.0339269401875522E-10</v>
      </c>
      <c r="O709">
        <v>2.97232042977964E-10</v>
      </c>
      <c r="P709">
        <f t="shared" si="22"/>
        <v>2.0726739213806633</v>
      </c>
    </row>
    <row r="710" spans="1:16" x14ac:dyDescent="0.2">
      <c r="A710">
        <v>518.26</v>
      </c>
      <c r="B710">
        <v>3329.8</v>
      </c>
      <c r="C710">
        <v>11430.4</v>
      </c>
      <c r="D710">
        <v>20595.400000000001</v>
      </c>
      <c r="E710">
        <v>64000</v>
      </c>
      <c r="F710">
        <v>64000</v>
      </c>
      <c r="H710">
        <v>13439.4</v>
      </c>
      <c r="I710">
        <v>18644.7</v>
      </c>
      <c r="J710">
        <v>18594.099999999999</v>
      </c>
      <c r="L710">
        <f t="shared" si="23"/>
        <v>518.26</v>
      </c>
      <c r="M710">
        <f>data!AQ710</f>
        <v>3.0207862457944476E-10</v>
      </c>
      <c r="O710">
        <v>2.9548668059854745E-10</v>
      </c>
      <c r="P710">
        <f t="shared" si="22"/>
        <v>2.2308768596758579</v>
      </c>
    </row>
    <row r="711" spans="1:16" x14ac:dyDescent="0.2">
      <c r="A711">
        <v>518.72</v>
      </c>
      <c r="B711">
        <v>3601</v>
      </c>
      <c r="C711">
        <v>13520.4</v>
      </c>
      <c r="D711">
        <v>20899.47</v>
      </c>
      <c r="E711">
        <v>64000</v>
      </c>
      <c r="F711">
        <v>64000</v>
      </c>
      <c r="H711">
        <v>15903.9</v>
      </c>
      <c r="I711">
        <v>21204.7</v>
      </c>
      <c r="J711">
        <v>21086.799999999999</v>
      </c>
      <c r="L711">
        <f t="shared" si="23"/>
        <v>518.72</v>
      </c>
      <c r="M711">
        <f>data!AQ711</f>
        <v>3.0251067114111195E-10</v>
      </c>
      <c r="O711">
        <v>2.9594765959649563E-10</v>
      </c>
      <c r="P711">
        <f t="shared" si="22"/>
        <v>2.2176257631381646</v>
      </c>
    </row>
    <row r="712" spans="1:16" x14ac:dyDescent="0.2">
      <c r="A712">
        <v>519.17999999999995</v>
      </c>
      <c r="B712">
        <v>3330.53</v>
      </c>
      <c r="C712">
        <v>11458.6</v>
      </c>
      <c r="D712">
        <v>20773.93</v>
      </c>
      <c r="E712">
        <v>64000</v>
      </c>
      <c r="F712">
        <v>64000</v>
      </c>
      <c r="H712">
        <v>13448</v>
      </c>
      <c r="I712">
        <v>18929.099999999999</v>
      </c>
      <c r="J712">
        <v>18842.5</v>
      </c>
      <c r="L712">
        <f t="shared" si="23"/>
        <v>519.17999999999995</v>
      </c>
      <c r="M712">
        <f>data!AQ712</f>
        <v>3.0093405963568847E-10</v>
      </c>
      <c r="O712">
        <v>2.9385607870977099E-10</v>
      </c>
      <c r="P712">
        <f t="shared" ref="P712:P775" si="24">(M712-O712)/O712%</f>
        <v>2.4086556102547383</v>
      </c>
    </row>
    <row r="713" spans="1:16" x14ac:dyDescent="0.2">
      <c r="A713">
        <v>519.64</v>
      </c>
      <c r="B713">
        <v>3293.33</v>
      </c>
      <c r="C713">
        <v>11117.1</v>
      </c>
      <c r="D713">
        <v>20814.27</v>
      </c>
      <c r="E713">
        <v>64000</v>
      </c>
      <c r="F713">
        <v>64000</v>
      </c>
      <c r="H713">
        <v>13016.1</v>
      </c>
      <c r="I713">
        <v>18256</v>
      </c>
      <c r="J713">
        <v>18240.599999999999</v>
      </c>
      <c r="L713">
        <f t="shared" si="23"/>
        <v>519.64</v>
      </c>
      <c r="M713">
        <f>data!AQ713</f>
        <v>3.0057157091713732E-10</v>
      </c>
      <c r="O713">
        <v>2.9371689963447958E-10</v>
      </c>
      <c r="P713">
        <f t="shared" si="24"/>
        <v>2.3337680913791963</v>
      </c>
    </row>
    <row r="714" spans="1:16" x14ac:dyDescent="0.2">
      <c r="A714">
        <v>520.1</v>
      </c>
      <c r="B714">
        <v>3260.6</v>
      </c>
      <c r="C714">
        <v>10841.1</v>
      </c>
      <c r="D714">
        <v>20909.27</v>
      </c>
      <c r="E714">
        <v>64000</v>
      </c>
      <c r="F714">
        <v>64000</v>
      </c>
      <c r="H714">
        <v>12689.3</v>
      </c>
      <c r="I714">
        <v>17647.5</v>
      </c>
      <c r="J714">
        <v>17543.900000000001</v>
      </c>
      <c r="L714">
        <f t="shared" si="23"/>
        <v>520.1</v>
      </c>
      <c r="M714">
        <f>data!AQ714</f>
        <v>2.9933148252709883E-10</v>
      </c>
      <c r="O714">
        <v>2.9294891027377927E-10</v>
      </c>
      <c r="P714">
        <f t="shared" si="24"/>
        <v>2.1787322053373201</v>
      </c>
    </row>
    <row r="715" spans="1:16" x14ac:dyDescent="0.2">
      <c r="A715">
        <v>520.55999999999995</v>
      </c>
      <c r="B715">
        <v>3284.4</v>
      </c>
      <c r="C715">
        <v>10997.7</v>
      </c>
      <c r="D715">
        <v>21016.07</v>
      </c>
      <c r="E715">
        <v>64000</v>
      </c>
      <c r="F715">
        <v>64000</v>
      </c>
      <c r="H715">
        <v>12893</v>
      </c>
      <c r="I715">
        <v>17751.900000000001</v>
      </c>
      <c r="J715">
        <v>17682.7</v>
      </c>
      <c r="L715">
        <f t="shared" si="23"/>
        <v>520.55999999999995</v>
      </c>
      <c r="M715">
        <f>data!AQ715</f>
        <v>2.9888535516349429E-10</v>
      </c>
      <c r="O715">
        <v>2.9226418522432886E-10</v>
      </c>
      <c r="P715">
        <f t="shared" si="24"/>
        <v>2.2654742776927379</v>
      </c>
    </row>
    <row r="716" spans="1:16" x14ac:dyDescent="0.2">
      <c r="A716">
        <v>521.02</v>
      </c>
      <c r="B716">
        <v>3347.73</v>
      </c>
      <c r="C716">
        <v>11542.9</v>
      </c>
      <c r="D716">
        <v>21227.13</v>
      </c>
      <c r="E716">
        <v>64000</v>
      </c>
      <c r="F716">
        <v>64000</v>
      </c>
      <c r="H716">
        <v>13563.5</v>
      </c>
      <c r="I716">
        <v>18462</v>
      </c>
      <c r="J716">
        <v>18436.400000000001</v>
      </c>
      <c r="L716">
        <f t="shared" si="23"/>
        <v>521.02</v>
      </c>
      <c r="M716">
        <f>data!AQ716</f>
        <v>2.9732829429987883E-10</v>
      </c>
      <c r="O716">
        <v>2.9092098456428981E-10</v>
      </c>
      <c r="P716">
        <f t="shared" si="24"/>
        <v>2.2024226767915009</v>
      </c>
    </row>
    <row r="717" spans="1:16" x14ac:dyDescent="0.2">
      <c r="A717">
        <v>521.48</v>
      </c>
      <c r="B717">
        <v>3368.33</v>
      </c>
      <c r="C717">
        <v>11727</v>
      </c>
      <c r="D717">
        <v>21294.87</v>
      </c>
      <c r="E717">
        <v>64000</v>
      </c>
      <c r="F717">
        <v>64000</v>
      </c>
      <c r="H717">
        <v>13759.1</v>
      </c>
      <c r="I717">
        <v>18775.2</v>
      </c>
      <c r="J717">
        <v>18673.400000000001</v>
      </c>
      <c r="L717">
        <f t="shared" si="23"/>
        <v>521.48</v>
      </c>
      <c r="M717">
        <f>data!AQ717</f>
        <v>2.9751035110609206E-10</v>
      </c>
      <c r="O717">
        <v>2.9016483808666177E-10</v>
      </c>
      <c r="P717">
        <f t="shared" si="24"/>
        <v>2.5314966030572061</v>
      </c>
    </row>
    <row r="718" spans="1:16" x14ac:dyDescent="0.2">
      <c r="A718">
        <v>521.94000000000005</v>
      </c>
      <c r="B718">
        <v>3380.73</v>
      </c>
      <c r="C718">
        <v>11851.8</v>
      </c>
      <c r="D718">
        <v>21415</v>
      </c>
      <c r="E718">
        <v>64000</v>
      </c>
      <c r="F718">
        <v>64000</v>
      </c>
      <c r="H718">
        <v>13926.5</v>
      </c>
      <c r="I718">
        <v>18775.599999999999</v>
      </c>
      <c r="J718">
        <v>18708.2</v>
      </c>
      <c r="L718">
        <f t="shared" si="23"/>
        <v>521.94000000000005</v>
      </c>
      <c r="M718">
        <f>data!AQ718</f>
        <v>2.9665910280368181E-10</v>
      </c>
      <c r="O718">
        <v>2.8983442034556738E-10</v>
      </c>
      <c r="P718">
        <f t="shared" si="24"/>
        <v>2.3546832187762265</v>
      </c>
    </row>
    <row r="719" spans="1:16" x14ac:dyDescent="0.2">
      <c r="A719">
        <v>522.4</v>
      </c>
      <c r="B719">
        <v>3327.8</v>
      </c>
      <c r="C719">
        <v>11397</v>
      </c>
      <c r="D719">
        <v>21480.799999999999</v>
      </c>
      <c r="E719">
        <v>64000</v>
      </c>
      <c r="F719">
        <v>64000</v>
      </c>
      <c r="H719">
        <v>13383.6</v>
      </c>
      <c r="I719">
        <v>18334.900000000001</v>
      </c>
      <c r="J719">
        <v>18213.3</v>
      </c>
      <c r="L719">
        <f t="shared" si="23"/>
        <v>522.4</v>
      </c>
      <c r="M719">
        <f>data!AQ719</f>
        <v>2.9563286551274795E-10</v>
      </c>
      <c r="O719">
        <v>2.8899754442247434E-10</v>
      </c>
      <c r="P719">
        <f t="shared" si="24"/>
        <v>2.2959783632533859</v>
      </c>
    </row>
    <row r="720" spans="1:16" x14ac:dyDescent="0.2">
      <c r="A720">
        <v>522.86</v>
      </c>
      <c r="B720">
        <v>3264.6</v>
      </c>
      <c r="C720">
        <v>10897</v>
      </c>
      <c r="D720">
        <v>21520.47</v>
      </c>
      <c r="E720">
        <v>64000</v>
      </c>
      <c r="F720">
        <v>64000</v>
      </c>
      <c r="H720">
        <v>12792.5</v>
      </c>
      <c r="I720">
        <v>17822.400000000001</v>
      </c>
      <c r="J720">
        <v>17744.400000000001</v>
      </c>
      <c r="L720">
        <f t="shared" si="23"/>
        <v>522.86</v>
      </c>
      <c r="M720">
        <f>data!AQ720</f>
        <v>2.9488427680118091E-10</v>
      </c>
      <c r="O720">
        <v>2.8833654770039953E-10</v>
      </c>
      <c r="P720">
        <f t="shared" si="24"/>
        <v>2.2708633896750738</v>
      </c>
    </row>
    <row r="721" spans="1:16" x14ac:dyDescent="0.2">
      <c r="A721">
        <v>523.32000000000005</v>
      </c>
      <c r="B721">
        <v>3471.6</v>
      </c>
      <c r="C721">
        <v>12390.8</v>
      </c>
      <c r="D721">
        <v>21790.93</v>
      </c>
      <c r="E721">
        <v>64000</v>
      </c>
      <c r="F721">
        <v>64000</v>
      </c>
      <c r="H721">
        <v>14630.8</v>
      </c>
      <c r="I721">
        <v>19615.400000000001</v>
      </c>
      <c r="J721">
        <v>19581.599999999999</v>
      </c>
      <c r="L721">
        <f t="shared" si="23"/>
        <v>523.32000000000005</v>
      </c>
      <c r="M721">
        <f>data!AQ721</f>
        <v>2.9479767445569136E-10</v>
      </c>
      <c r="O721">
        <v>2.8828916643615837E-10</v>
      </c>
      <c r="P721">
        <f t="shared" si="24"/>
        <v>2.2576318423586357</v>
      </c>
    </row>
    <row r="722" spans="1:16" x14ac:dyDescent="0.2">
      <c r="A722">
        <v>523.78</v>
      </c>
      <c r="B722">
        <v>3396.73</v>
      </c>
      <c r="C722">
        <v>11944.8</v>
      </c>
      <c r="D722">
        <v>21806.73</v>
      </c>
      <c r="E722">
        <v>64000</v>
      </c>
      <c r="F722">
        <v>64000</v>
      </c>
      <c r="H722">
        <v>13973</v>
      </c>
      <c r="I722">
        <v>19197.2</v>
      </c>
      <c r="J722">
        <v>19089.400000000001</v>
      </c>
      <c r="L722">
        <f t="shared" si="23"/>
        <v>523.78</v>
      </c>
      <c r="M722">
        <f>data!AQ722</f>
        <v>2.9426181050351991E-10</v>
      </c>
      <c r="O722">
        <v>2.8721099532777768E-10</v>
      </c>
      <c r="P722">
        <f t="shared" si="24"/>
        <v>2.4549252258589651</v>
      </c>
    </row>
    <row r="723" spans="1:16" x14ac:dyDescent="0.2">
      <c r="A723">
        <v>524.24</v>
      </c>
      <c r="B723">
        <v>3323.2</v>
      </c>
      <c r="C723">
        <v>11279.3</v>
      </c>
      <c r="D723">
        <v>21820.07</v>
      </c>
      <c r="E723">
        <v>64000</v>
      </c>
      <c r="F723">
        <v>64000</v>
      </c>
      <c r="H723">
        <v>13244.3</v>
      </c>
      <c r="I723">
        <v>18413.599999999999</v>
      </c>
      <c r="J723">
        <v>18323.099999999999</v>
      </c>
      <c r="L723">
        <f t="shared" si="23"/>
        <v>524.24</v>
      </c>
      <c r="M723">
        <f>data!AQ723</f>
        <v>2.9379353358447488E-10</v>
      </c>
      <c r="O723">
        <v>2.8620322262309997E-10</v>
      </c>
      <c r="P723">
        <f t="shared" si="24"/>
        <v>2.6520704036133655</v>
      </c>
    </row>
    <row r="724" spans="1:16" x14ac:dyDescent="0.2">
      <c r="A724">
        <v>524.70000000000005</v>
      </c>
      <c r="B724">
        <v>3518.87</v>
      </c>
      <c r="C724">
        <v>12689.7</v>
      </c>
      <c r="D724">
        <v>22093.93</v>
      </c>
      <c r="E724">
        <v>64000</v>
      </c>
      <c r="F724">
        <v>64000</v>
      </c>
      <c r="H724">
        <v>14917.5</v>
      </c>
      <c r="I724">
        <v>19850.5</v>
      </c>
      <c r="J724">
        <v>19783.2</v>
      </c>
      <c r="L724">
        <f t="shared" si="23"/>
        <v>524.70000000000005</v>
      </c>
      <c r="M724">
        <f>data!AQ724</f>
        <v>2.9347125019588889E-10</v>
      </c>
      <c r="O724">
        <v>2.8591135249455542E-10</v>
      </c>
      <c r="P724">
        <f t="shared" si="24"/>
        <v>2.6441404426140891</v>
      </c>
    </row>
    <row r="725" spans="1:16" x14ac:dyDescent="0.2">
      <c r="A725">
        <v>525.16</v>
      </c>
      <c r="B725">
        <v>3381.2</v>
      </c>
      <c r="C725">
        <v>11766.2</v>
      </c>
      <c r="D725">
        <v>22097.33</v>
      </c>
      <c r="E725">
        <v>64000</v>
      </c>
      <c r="F725">
        <v>64000</v>
      </c>
      <c r="H725">
        <v>13874.7</v>
      </c>
      <c r="I725">
        <v>18694.400000000001</v>
      </c>
      <c r="J725">
        <v>18665.099999999999</v>
      </c>
      <c r="L725">
        <f t="shared" si="23"/>
        <v>525.16</v>
      </c>
      <c r="M725">
        <f>data!AQ725</f>
        <v>2.921339826337867E-10</v>
      </c>
      <c r="O725">
        <v>2.8547749077408732E-10</v>
      </c>
      <c r="P725">
        <f t="shared" si="24"/>
        <v>2.3317046263962724</v>
      </c>
    </row>
    <row r="726" spans="1:16" x14ac:dyDescent="0.2">
      <c r="A726">
        <v>525.62</v>
      </c>
      <c r="B726">
        <v>3379.07</v>
      </c>
      <c r="C726">
        <v>11677.8</v>
      </c>
      <c r="D726">
        <v>22166.27</v>
      </c>
      <c r="E726">
        <v>64000</v>
      </c>
      <c r="F726">
        <v>64000</v>
      </c>
      <c r="H726">
        <v>13748.4</v>
      </c>
      <c r="I726">
        <v>18596.3</v>
      </c>
      <c r="J726">
        <v>18528.099999999999</v>
      </c>
      <c r="L726">
        <f t="shared" si="23"/>
        <v>525.62</v>
      </c>
      <c r="M726">
        <f>data!AQ726</f>
        <v>2.9193658617865313E-10</v>
      </c>
      <c r="O726">
        <v>2.8543463637098666E-10</v>
      </c>
      <c r="P726">
        <f t="shared" si="24"/>
        <v>2.277911990756345</v>
      </c>
    </row>
    <row r="727" spans="1:16" x14ac:dyDescent="0.2">
      <c r="A727">
        <v>526.08000000000004</v>
      </c>
      <c r="B727">
        <v>3433.87</v>
      </c>
      <c r="C727">
        <v>12277.2</v>
      </c>
      <c r="D727">
        <v>22311.33</v>
      </c>
      <c r="E727">
        <v>64000</v>
      </c>
      <c r="F727">
        <v>64000</v>
      </c>
      <c r="H727">
        <v>14415.4</v>
      </c>
      <c r="I727">
        <v>19380.7</v>
      </c>
      <c r="J727">
        <v>19297.099999999999</v>
      </c>
      <c r="L727">
        <f t="shared" si="23"/>
        <v>526.08000000000004</v>
      </c>
      <c r="M727">
        <f>data!AQ727</f>
        <v>2.9143414284503197E-10</v>
      </c>
      <c r="O727">
        <v>2.8498705820160771E-10</v>
      </c>
      <c r="P727">
        <f t="shared" si="24"/>
        <v>2.2622376904088797</v>
      </c>
    </row>
    <row r="728" spans="1:16" x14ac:dyDescent="0.2">
      <c r="A728">
        <v>526.54</v>
      </c>
      <c r="B728">
        <v>3364.87</v>
      </c>
      <c r="C728">
        <v>11576.2</v>
      </c>
      <c r="D728">
        <v>22374.67</v>
      </c>
      <c r="E728">
        <v>64000</v>
      </c>
      <c r="F728">
        <v>64000</v>
      </c>
      <c r="H728">
        <v>13621.8</v>
      </c>
      <c r="I728">
        <v>18571.5</v>
      </c>
      <c r="J728">
        <v>18517.099999999999</v>
      </c>
      <c r="L728">
        <f t="shared" si="23"/>
        <v>526.54</v>
      </c>
      <c r="M728">
        <f>data!AQ728</f>
        <v>2.9027068481647698E-10</v>
      </c>
      <c r="O728">
        <v>2.841546548286287E-10</v>
      </c>
      <c r="P728">
        <f t="shared" si="24"/>
        <v>2.152359598521024</v>
      </c>
    </row>
    <row r="729" spans="1:16" x14ac:dyDescent="0.2">
      <c r="A729">
        <v>527</v>
      </c>
      <c r="B729">
        <v>3343.93</v>
      </c>
      <c r="C729">
        <v>11451</v>
      </c>
      <c r="D729">
        <v>22433.33</v>
      </c>
      <c r="E729">
        <v>64000</v>
      </c>
      <c r="F729">
        <v>64000</v>
      </c>
      <c r="H729">
        <v>13462.3</v>
      </c>
      <c r="I729">
        <v>18399.599999999999</v>
      </c>
      <c r="J729">
        <v>18348</v>
      </c>
      <c r="L729">
        <f t="shared" si="23"/>
        <v>527</v>
      </c>
      <c r="M729">
        <f>data!AQ729</f>
        <v>2.8994912464113286E-10</v>
      </c>
      <c r="O729">
        <v>2.8369642971233872E-10</v>
      </c>
      <c r="P729">
        <f t="shared" si="24"/>
        <v>2.204009030051671</v>
      </c>
    </row>
    <row r="730" spans="1:16" x14ac:dyDescent="0.2">
      <c r="A730">
        <v>527.46</v>
      </c>
      <c r="B730">
        <v>3331.93</v>
      </c>
      <c r="C730">
        <v>11199</v>
      </c>
      <c r="D730">
        <v>22489.4</v>
      </c>
      <c r="E730">
        <v>64000</v>
      </c>
      <c r="F730">
        <v>64000</v>
      </c>
      <c r="H730">
        <v>13081.5</v>
      </c>
      <c r="I730">
        <v>18015.900000000001</v>
      </c>
      <c r="J730">
        <v>17928.8</v>
      </c>
      <c r="L730">
        <f t="shared" si="23"/>
        <v>527.46</v>
      </c>
      <c r="M730">
        <f>data!AQ730</f>
        <v>2.8981043316906009E-10</v>
      </c>
      <c r="O730">
        <v>2.8283433080583672E-10</v>
      </c>
      <c r="P730">
        <f t="shared" si="24"/>
        <v>2.4664977350335917</v>
      </c>
    </row>
    <row r="731" spans="1:16" x14ac:dyDescent="0.2">
      <c r="A731">
        <v>527.91999999999996</v>
      </c>
      <c r="B731">
        <v>3317.53</v>
      </c>
      <c r="C731">
        <v>11317.6</v>
      </c>
      <c r="D731">
        <v>22587.4</v>
      </c>
      <c r="E731">
        <v>64000</v>
      </c>
      <c r="F731">
        <v>64000</v>
      </c>
      <c r="H731">
        <v>13288.5</v>
      </c>
      <c r="I731">
        <v>18216.3</v>
      </c>
      <c r="J731">
        <v>18196.3</v>
      </c>
      <c r="L731">
        <f t="shared" si="23"/>
        <v>527.91999999999996</v>
      </c>
      <c r="M731">
        <f>data!AQ731</f>
        <v>2.8898358706653205E-10</v>
      </c>
      <c r="O731">
        <v>2.8264118288406917E-10</v>
      </c>
      <c r="P731">
        <f t="shared" si="24"/>
        <v>2.243977370086347</v>
      </c>
    </row>
    <row r="732" spans="1:16" x14ac:dyDescent="0.2">
      <c r="A732">
        <v>528.38</v>
      </c>
      <c r="B732">
        <v>3386.93</v>
      </c>
      <c r="C732">
        <v>11906.8</v>
      </c>
      <c r="D732">
        <v>22739.93</v>
      </c>
      <c r="E732">
        <v>64000</v>
      </c>
      <c r="F732">
        <v>64000</v>
      </c>
      <c r="H732">
        <v>13974.2</v>
      </c>
      <c r="I732">
        <v>19310.8</v>
      </c>
      <c r="J732">
        <v>19211.5</v>
      </c>
      <c r="L732">
        <f t="shared" si="23"/>
        <v>528.38</v>
      </c>
      <c r="M732">
        <f>data!AQ732</f>
        <v>2.886169913757986E-10</v>
      </c>
      <c r="O732">
        <v>2.8238821838617913E-10</v>
      </c>
      <c r="P732">
        <f t="shared" si="24"/>
        <v>2.2057481807195423</v>
      </c>
    </row>
    <row r="733" spans="1:16" x14ac:dyDescent="0.2">
      <c r="A733">
        <v>528.84</v>
      </c>
      <c r="B733">
        <v>3381.8</v>
      </c>
      <c r="C733">
        <v>11734.7</v>
      </c>
      <c r="D733">
        <v>22832.6</v>
      </c>
      <c r="E733">
        <v>64000</v>
      </c>
      <c r="F733">
        <v>64000</v>
      </c>
      <c r="H733">
        <v>13832.3</v>
      </c>
      <c r="I733">
        <v>19461.5</v>
      </c>
      <c r="J733">
        <v>19339.3</v>
      </c>
      <c r="L733">
        <f t="shared" si="23"/>
        <v>528.84</v>
      </c>
      <c r="M733">
        <f>data!AQ733</f>
        <v>2.8802857015336505E-10</v>
      </c>
      <c r="O733">
        <v>2.8182959405097739E-10</v>
      </c>
      <c r="P733">
        <f t="shared" si="24"/>
        <v>2.1995476107687919</v>
      </c>
    </row>
    <row r="734" spans="1:16" x14ac:dyDescent="0.2">
      <c r="A734">
        <v>529.29999999999995</v>
      </c>
      <c r="B734">
        <v>3329.2</v>
      </c>
      <c r="C734">
        <v>11216.4</v>
      </c>
      <c r="D734">
        <v>22880.13</v>
      </c>
      <c r="E734">
        <v>64000</v>
      </c>
      <c r="F734">
        <v>64000</v>
      </c>
      <c r="H734">
        <v>13204.3</v>
      </c>
      <c r="I734">
        <v>18732</v>
      </c>
      <c r="J734">
        <v>18632.5</v>
      </c>
      <c r="L734">
        <f t="shared" si="23"/>
        <v>529.29999999999995</v>
      </c>
      <c r="M734">
        <f>data!AQ734</f>
        <v>2.8741047755939653E-10</v>
      </c>
      <c r="O734">
        <v>2.8077480435415672E-10</v>
      </c>
      <c r="P734">
        <f t="shared" si="24"/>
        <v>2.3633435416341251</v>
      </c>
    </row>
    <row r="735" spans="1:16" x14ac:dyDescent="0.2">
      <c r="A735">
        <v>529.76</v>
      </c>
      <c r="B735">
        <v>3266.93</v>
      </c>
      <c r="C735">
        <v>10949.7</v>
      </c>
      <c r="D735">
        <v>22885.200000000001</v>
      </c>
      <c r="E735">
        <v>64000</v>
      </c>
      <c r="F735">
        <v>64000</v>
      </c>
      <c r="H735">
        <v>12875.3</v>
      </c>
      <c r="I735">
        <v>18141.599999999999</v>
      </c>
      <c r="J735">
        <v>18057.2</v>
      </c>
      <c r="L735">
        <f t="shared" si="23"/>
        <v>529.76</v>
      </c>
      <c r="M735">
        <f>data!AQ735</f>
        <v>2.8729453412733845E-10</v>
      </c>
      <c r="O735">
        <v>2.8114732358055221E-10</v>
      </c>
      <c r="P735">
        <f t="shared" si="24"/>
        <v>2.1864730805537937</v>
      </c>
    </row>
    <row r="736" spans="1:16" x14ac:dyDescent="0.2">
      <c r="A736">
        <v>530.22</v>
      </c>
      <c r="B736">
        <v>3373.27</v>
      </c>
      <c r="C736">
        <v>11725.7</v>
      </c>
      <c r="D736">
        <v>23079.33</v>
      </c>
      <c r="E736">
        <v>64000</v>
      </c>
      <c r="F736">
        <v>64000</v>
      </c>
      <c r="H736">
        <v>13774.2</v>
      </c>
      <c r="I736">
        <v>18937.2</v>
      </c>
      <c r="J736">
        <v>18849.599999999999</v>
      </c>
      <c r="L736">
        <f t="shared" si="23"/>
        <v>530.22</v>
      </c>
      <c r="M736">
        <f>data!AQ736</f>
        <v>2.8687094192914821E-10</v>
      </c>
      <c r="O736">
        <v>2.8040966276615571E-10</v>
      </c>
      <c r="P736">
        <f t="shared" si="24"/>
        <v>2.3042284275277631</v>
      </c>
    </row>
    <row r="737" spans="1:16" x14ac:dyDescent="0.2">
      <c r="A737">
        <v>530.67999999999995</v>
      </c>
      <c r="B737">
        <v>3375</v>
      </c>
      <c r="C737">
        <v>11816.7</v>
      </c>
      <c r="D737">
        <v>23157.73</v>
      </c>
      <c r="E737">
        <v>64000</v>
      </c>
      <c r="F737">
        <v>64000</v>
      </c>
      <c r="H737">
        <v>13927.9</v>
      </c>
      <c r="I737">
        <v>19024.5</v>
      </c>
      <c r="J737">
        <v>18898.099999999999</v>
      </c>
      <c r="L737">
        <f t="shared" si="23"/>
        <v>530.67999999999995</v>
      </c>
      <c r="M737">
        <f>data!AQ737</f>
        <v>2.8661761254058526E-10</v>
      </c>
      <c r="O737">
        <v>2.8030738004059911E-10</v>
      </c>
      <c r="P737">
        <f t="shared" si="24"/>
        <v>2.2511831472550554</v>
      </c>
    </row>
    <row r="738" spans="1:16" x14ac:dyDescent="0.2">
      <c r="A738">
        <v>531.14</v>
      </c>
      <c r="B738">
        <v>3268.87</v>
      </c>
      <c r="C738">
        <v>10836.1</v>
      </c>
      <c r="D738">
        <v>23113.47</v>
      </c>
      <c r="E738">
        <v>64000</v>
      </c>
      <c r="F738">
        <v>64000</v>
      </c>
      <c r="H738">
        <v>12702.1</v>
      </c>
      <c r="I738">
        <v>17764.2</v>
      </c>
      <c r="J738">
        <v>17704</v>
      </c>
      <c r="L738">
        <f t="shared" si="23"/>
        <v>531.14</v>
      </c>
      <c r="M738">
        <f>data!AQ738</f>
        <v>2.865871639761641E-10</v>
      </c>
      <c r="O738">
        <v>2.8006931040459567E-10</v>
      </c>
      <c r="P738">
        <f t="shared" si="24"/>
        <v>2.3272287713896822</v>
      </c>
    </row>
    <row r="739" spans="1:16" x14ac:dyDescent="0.2">
      <c r="A739">
        <v>531.6</v>
      </c>
      <c r="B739">
        <v>3414.87</v>
      </c>
      <c r="C739">
        <v>12056.4</v>
      </c>
      <c r="D739">
        <v>23353.4</v>
      </c>
      <c r="E739">
        <v>64000</v>
      </c>
      <c r="F739">
        <v>64000</v>
      </c>
      <c r="H739">
        <v>14194.3</v>
      </c>
      <c r="I739">
        <v>19371.3</v>
      </c>
      <c r="J739">
        <v>19268.900000000001</v>
      </c>
      <c r="L739">
        <f t="shared" si="23"/>
        <v>531.6</v>
      </c>
      <c r="M739">
        <f>data!AQ739</f>
        <v>2.8607991915550263E-10</v>
      </c>
      <c r="O739">
        <v>2.7978771414004492E-10</v>
      </c>
      <c r="P739">
        <f t="shared" si="24"/>
        <v>2.2489211275046253</v>
      </c>
    </row>
    <row r="740" spans="1:16" x14ac:dyDescent="0.2">
      <c r="A740">
        <v>532.05999999999995</v>
      </c>
      <c r="B740">
        <v>3332.87</v>
      </c>
      <c r="C740">
        <v>11396.2</v>
      </c>
      <c r="D740">
        <v>23391.33</v>
      </c>
      <c r="E740">
        <v>64000</v>
      </c>
      <c r="F740">
        <v>64000</v>
      </c>
      <c r="H740">
        <v>13379.3</v>
      </c>
      <c r="I740">
        <v>18589.400000000001</v>
      </c>
      <c r="J740">
        <v>18497.900000000001</v>
      </c>
      <c r="L740">
        <f t="shared" ref="L740:L803" si="25">A740</f>
        <v>532.05999999999995</v>
      </c>
      <c r="M740">
        <f>data!AQ740</f>
        <v>2.8519408139426323E-10</v>
      </c>
      <c r="O740">
        <v>2.7878326531907712E-10</v>
      </c>
      <c r="P740">
        <f t="shared" si="24"/>
        <v>2.2995699070561861</v>
      </c>
    </row>
    <row r="741" spans="1:16" x14ac:dyDescent="0.2">
      <c r="A741">
        <v>532.52</v>
      </c>
      <c r="B741">
        <v>3341.67</v>
      </c>
      <c r="C741">
        <v>11463.5</v>
      </c>
      <c r="D741">
        <v>23475.67</v>
      </c>
      <c r="E741">
        <v>64000</v>
      </c>
      <c r="F741">
        <v>64000</v>
      </c>
      <c r="H741">
        <v>13438.6</v>
      </c>
      <c r="I741">
        <v>18761.599999999999</v>
      </c>
      <c r="J741">
        <v>18668.599999999999</v>
      </c>
      <c r="L741">
        <f t="shared" si="25"/>
        <v>532.52</v>
      </c>
      <c r="M741">
        <f>data!AQ741</f>
        <v>2.8496759111184398E-10</v>
      </c>
      <c r="O741">
        <v>2.7846813298708652E-10</v>
      </c>
      <c r="P741">
        <f t="shared" si="24"/>
        <v>2.3340042736807023</v>
      </c>
    </row>
    <row r="742" spans="1:16" x14ac:dyDescent="0.2">
      <c r="A742">
        <v>532.98</v>
      </c>
      <c r="B742">
        <v>3328.4</v>
      </c>
      <c r="C742">
        <v>11474.8</v>
      </c>
      <c r="D742">
        <v>23592.13</v>
      </c>
      <c r="E742">
        <v>64000</v>
      </c>
      <c r="F742">
        <v>64000</v>
      </c>
      <c r="H742">
        <v>13471.4</v>
      </c>
      <c r="I742">
        <v>19270.2</v>
      </c>
      <c r="J742">
        <v>19233.3</v>
      </c>
      <c r="L742">
        <f t="shared" si="25"/>
        <v>532.98</v>
      </c>
      <c r="M742">
        <f>data!AQ742</f>
        <v>2.8395422818869104E-10</v>
      </c>
      <c r="O742">
        <v>2.7767386584767126E-10</v>
      </c>
      <c r="P742">
        <f t="shared" si="24"/>
        <v>2.2617765348018439</v>
      </c>
    </row>
    <row r="743" spans="1:16" x14ac:dyDescent="0.2">
      <c r="A743">
        <v>533.44000000000005</v>
      </c>
      <c r="B743">
        <v>3371.53</v>
      </c>
      <c r="C743">
        <v>11723.7</v>
      </c>
      <c r="D743">
        <v>23665.67</v>
      </c>
      <c r="E743">
        <v>64000</v>
      </c>
      <c r="F743">
        <v>64000</v>
      </c>
      <c r="H743">
        <v>13746.7</v>
      </c>
      <c r="I743">
        <v>19900.5</v>
      </c>
      <c r="J743">
        <v>19747.2</v>
      </c>
      <c r="L743">
        <f t="shared" si="25"/>
        <v>533.44000000000005</v>
      </c>
      <c r="M743">
        <f>data!AQ743</f>
        <v>2.8438771049478612E-10</v>
      </c>
      <c r="O743">
        <v>2.7770256884095055E-10</v>
      </c>
      <c r="P743">
        <f t="shared" si="24"/>
        <v>2.4073027778379572</v>
      </c>
    </row>
    <row r="744" spans="1:16" x14ac:dyDescent="0.2">
      <c r="A744">
        <v>533.9</v>
      </c>
      <c r="B744">
        <v>3317.4</v>
      </c>
      <c r="C744">
        <v>11298.7</v>
      </c>
      <c r="D744">
        <v>23768.2</v>
      </c>
      <c r="E744">
        <v>64000</v>
      </c>
      <c r="F744">
        <v>64000</v>
      </c>
      <c r="H744">
        <v>13310.3</v>
      </c>
      <c r="I744">
        <v>19420.7</v>
      </c>
      <c r="J744">
        <v>19323</v>
      </c>
      <c r="L744">
        <f t="shared" si="25"/>
        <v>533.9</v>
      </c>
      <c r="M744">
        <f>data!AQ744</f>
        <v>2.82999077546205E-10</v>
      </c>
      <c r="O744">
        <v>2.7711793439684143E-10</v>
      </c>
      <c r="P744">
        <f t="shared" si="24"/>
        <v>2.1222528098602198</v>
      </c>
    </row>
    <row r="745" spans="1:16" x14ac:dyDescent="0.2">
      <c r="A745">
        <v>534.36</v>
      </c>
      <c r="B745">
        <v>3271.47</v>
      </c>
      <c r="C745">
        <v>10859</v>
      </c>
      <c r="D745">
        <v>23758.13</v>
      </c>
      <c r="E745">
        <v>64000</v>
      </c>
      <c r="F745">
        <v>64000</v>
      </c>
      <c r="H745">
        <v>12798.9</v>
      </c>
      <c r="I745">
        <v>18844</v>
      </c>
      <c r="J745">
        <v>18743.3</v>
      </c>
      <c r="L745">
        <f t="shared" si="25"/>
        <v>534.36</v>
      </c>
      <c r="M745">
        <f>data!AQ745</f>
        <v>2.8335164242098935E-10</v>
      </c>
      <c r="O745">
        <v>2.7694109573836266E-10</v>
      </c>
      <c r="P745">
        <f t="shared" si="24"/>
        <v>2.314769018131924</v>
      </c>
    </row>
    <row r="746" spans="1:16" x14ac:dyDescent="0.2">
      <c r="A746">
        <v>534.82000000000005</v>
      </c>
      <c r="B746">
        <v>3327.13</v>
      </c>
      <c r="C746">
        <v>11350</v>
      </c>
      <c r="D746">
        <v>23928.87</v>
      </c>
      <c r="E746">
        <v>64000</v>
      </c>
      <c r="F746">
        <v>64000</v>
      </c>
      <c r="H746">
        <v>13356.3</v>
      </c>
      <c r="I746">
        <v>19382.8</v>
      </c>
      <c r="J746">
        <v>19347.400000000001</v>
      </c>
      <c r="L746">
        <f t="shared" si="25"/>
        <v>534.82000000000005</v>
      </c>
      <c r="M746">
        <f>data!AQ746</f>
        <v>2.8257291603036109E-10</v>
      </c>
      <c r="O746">
        <v>2.7631486356049998E-10</v>
      </c>
      <c r="P746">
        <f t="shared" si="24"/>
        <v>2.2648265783541111</v>
      </c>
    </row>
    <row r="747" spans="1:16" x14ac:dyDescent="0.2">
      <c r="A747">
        <v>535.28</v>
      </c>
      <c r="B747">
        <v>3298.2</v>
      </c>
      <c r="C747">
        <v>11124.7</v>
      </c>
      <c r="D747">
        <v>23937.73</v>
      </c>
      <c r="E747">
        <v>64000</v>
      </c>
      <c r="F747">
        <v>64000</v>
      </c>
      <c r="H747">
        <v>13077.6</v>
      </c>
      <c r="I747">
        <v>19076.3</v>
      </c>
      <c r="J747">
        <v>18977.599999999999</v>
      </c>
      <c r="L747">
        <f t="shared" si="25"/>
        <v>535.28</v>
      </c>
      <c r="M747">
        <f>data!AQ747</f>
        <v>2.8289595947715255E-10</v>
      </c>
      <c r="O747">
        <v>2.7647109416396736E-10</v>
      </c>
      <c r="P747">
        <f t="shared" si="24"/>
        <v>2.3238832011041177</v>
      </c>
    </row>
    <row r="748" spans="1:16" x14ac:dyDescent="0.2">
      <c r="A748">
        <v>535.73</v>
      </c>
      <c r="B748">
        <v>3341.6</v>
      </c>
      <c r="C748">
        <v>11576.1</v>
      </c>
      <c r="D748">
        <v>24138.6</v>
      </c>
      <c r="E748">
        <v>64000</v>
      </c>
      <c r="F748">
        <v>64000</v>
      </c>
      <c r="H748">
        <v>13586.8</v>
      </c>
      <c r="I748">
        <v>19299.7</v>
      </c>
      <c r="J748">
        <v>19244</v>
      </c>
      <c r="L748">
        <f t="shared" si="25"/>
        <v>535.73</v>
      </c>
      <c r="M748">
        <f>data!AQ748</f>
        <v>2.8151072078054029E-10</v>
      </c>
      <c r="O748">
        <v>2.7559637806218173E-10</v>
      </c>
      <c r="P748">
        <f t="shared" si="24"/>
        <v>2.1460161268970421</v>
      </c>
    </row>
    <row r="749" spans="1:16" x14ac:dyDescent="0.2">
      <c r="A749">
        <v>536.19000000000005</v>
      </c>
      <c r="B749">
        <v>3305.6</v>
      </c>
      <c r="C749">
        <v>11172.8</v>
      </c>
      <c r="D749">
        <v>24166.73</v>
      </c>
      <c r="E749">
        <v>64000</v>
      </c>
      <c r="F749">
        <v>64000</v>
      </c>
      <c r="H749">
        <v>13137.6</v>
      </c>
      <c r="I749">
        <v>18587</v>
      </c>
      <c r="J749">
        <v>18490.599999999999</v>
      </c>
      <c r="L749">
        <f t="shared" si="25"/>
        <v>536.19000000000005</v>
      </c>
      <c r="M749">
        <f>data!AQ749</f>
        <v>2.8146356698036783E-10</v>
      </c>
      <c r="O749">
        <v>2.7529407177994857E-10</v>
      </c>
      <c r="P749">
        <f t="shared" si="24"/>
        <v>2.2410563222555471</v>
      </c>
    </row>
    <row r="750" spans="1:16" x14ac:dyDescent="0.2">
      <c r="A750">
        <v>536.65</v>
      </c>
      <c r="B750">
        <v>3367.73</v>
      </c>
      <c r="C750">
        <v>11696.5</v>
      </c>
      <c r="D750">
        <v>24364.07</v>
      </c>
      <c r="E750">
        <v>64000</v>
      </c>
      <c r="F750">
        <v>64000</v>
      </c>
      <c r="H750">
        <v>13748.4</v>
      </c>
      <c r="I750">
        <v>18936.900000000001</v>
      </c>
      <c r="J750">
        <v>18883.2</v>
      </c>
      <c r="L750">
        <f t="shared" si="25"/>
        <v>536.65</v>
      </c>
      <c r="M750">
        <f>data!AQ750</f>
        <v>2.8042924236453834E-10</v>
      </c>
      <c r="O750">
        <v>2.7504098171623163E-10</v>
      </c>
      <c r="P750">
        <f t="shared" si="24"/>
        <v>1.9590755583711312</v>
      </c>
    </row>
    <row r="751" spans="1:16" x14ac:dyDescent="0.2">
      <c r="A751">
        <v>537.11</v>
      </c>
      <c r="B751">
        <v>3281.6</v>
      </c>
      <c r="C751">
        <v>10928.1</v>
      </c>
      <c r="D751">
        <v>24341.27</v>
      </c>
      <c r="E751">
        <v>64000</v>
      </c>
      <c r="F751">
        <v>64000</v>
      </c>
      <c r="H751">
        <v>12839.5</v>
      </c>
      <c r="I751">
        <v>18254.7</v>
      </c>
      <c r="J751">
        <v>18139.400000000001</v>
      </c>
      <c r="L751">
        <f t="shared" si="25"/>
        <v>537.11</v>
      </c>
      <c r="M751">
        <f>data!AQ751</f>
        <v>2.8039643361232669E-10</v>
      </c>
      <c r="O751">
        <v>2.7464466326751249E-10</v>
      </c>
      <c r="P751">
        <f t="shared" si="24"/>
        <v>2.0942589149135573</v>
      </c>
    </row>
    <row r="752" spans="1:16" x14ac:dyDescent="0.2">
      <c r="A752">
        <v>537.57000000000005</v>
      </c>
      <c r="B752">
        <v>3382.93</v>
      </c>
      <c r="C752">
        <v>11755.2</v>
      </c>
      <c r="D752">
        <v>24521.27</v>
      </c>
      <c r="E752">
        <v>64000</v>
      </c>
      <c r="F752">
        <v>64000</v>
      </c>
      <c r="H752">
        <v>13873.5</v>
      </c>
      <c r="I752">
        <v>19590.900000000001</v>
      </c>
      <c r="J752">
        <v>19436.599999999999</v>
      </c>
      <c r="L752">
        <f t="shared" si="25"/>
        <v>537.57000000000005</v>
      </c>
      <c r="M752">
        <f>data!AQ752</f>
        <v>2.8015273171178568E-10</v>
      </c>
      <c r="O752">
        <v>2.7352142914762482E-10</v>
      </c>
      <c r="P752">
        <f t="shared" si="24"/>
        <v>2.4244179276285549</v>
      </c>
    </row>
    <row r="753" spans="1:16" x14ac:dyDescent="0.2">
      <c r="A753">
        <v>538.03</v>
      </c>
      <c r="B753">
        <v>3331.53</v>
      </c>
      <c r="C753">
        <v>11359.4</v>
      </c>
      <c r="D753">
        <v>24547.200000000001</v>
      </c>
      <c r="E753">
        <v>64000</v>
      </c>
      <c r="F753">
        <v>64000</v>
      </c>
      <c r="H753">
        <v>13351.5</v>
      </c>
      <c r="I753">
        <v>19413.400000000001</v>
      </c>
      <c r="J753">
        <v>19294.5</v>
      </c>
      <c r="L753">
        <f t="shared" si="25"/>
        <v>538.03</v>
      </c>
      <c r="M753">
        <f>data!AQ753</f>
        <v>2.7992893782997419E-10</v>
      </c>
      <c r="O753">
        <v>2.7251782590189998E-10</v>
      </c>
      <c r="P753">
        <f t="shared" si="24"/>
        <v>2.7194962030638101</v>
      </c>
    </row>
    <row r="754" spans="1:16" x14ac:dyDescent="0.2">
      <c r="A754">
        <v>538.49</v>
      </c>
      <c r="B754">
        <v>3325</v>
      </c>
      <c r="C754">
        <v>11376</v>
      </c>
      <c r="D754">
        <v>24671.93</v>
      </c>
      <c r="E754">
        <v>64000</v>
      </c>
      <c r="F754">
        <v>64000</v>
      </c>
      <c r="H754">
        <v>13419.6</v>
      </c>
      <c r="I754">
        <v>19563.400000000001</v>
      </c>
      <c r="J754">
        <v>19458.3</v>
      </c>
      <c r="L754">
        <f t="shared" si="25"/>
        <v>538.49</v>
      </c>
      <c r="M754">
        <f>data!AQ754</f>
        <v>2.789739220097143E-10</v>
      </c>
      <c r="O754">
        <v>2.7394251508607184E-10</v>
      </c>
      <c r="P754">
        <f t="shared" si="24"/>
        <v>1.8366652295871686</v>
      </c>
    </row>
    <row r="755" spans="1:16" x14ac:dyDescent="0.2">
      <c r="A755">
        <v>538.95000000000005</v>
      </c>
      <c r="B755">
        <v>3451.67</v>
      </c>
      <c r="C755">
        <v>12382.4</v>
      </c>
      <c r="D755">
        <v>24849.599999999999</v>
      </c>
      <c r="E755">
        <v>64000</v>
      </c>
      <c r="F755">
        <v>64000</v>
      </c>
      <c r="H755">
        <v>14576.1</v>
      </c>
      <c r="I755">
        <v>20753.8</v>
      </c>
      <c r="J755">
        <v>20580.5</v>
      </c>
      <c r="L755">
        <f t="shared" si="25"/>
        <v>538.95000000000005</v>
      </c>
      <c r="M755">
        <f>data!AQ755</f>
        <v>2.791117268457592E-10</v>
      </c>
      <c r="O755">
        <v>2.7276900329924774E-10</v>
      </c>
      <c r="P755">
        <f t="shared" si="24"/>
        <v>2.3253094999042192</v>
      </c>
    </row>
    <row r="756" spans="1:16" x14ac:dyDescent="0.2">
      <c r="A756">
        <v>539.41</v>
      </c>
      <c r="B756">
        <v>3379.8</v>
      </c>
      <c r="C756">
        <v>11770</v>
      </c>
      <c r="D756">
        <v>24868</v>
      </c>
      <c r="E756">
        <v>64000</v>
      </c>
      <c r="F756">
        <v>64000</v>
      </c>
      <c r="H756">
        <v>13893.3</v>
      </c>
      <c r="I756">
        <v>20000.5</v>
      </c>
      <c r="J756">
        <v>19876.599999999999</v>
      </c>
      <c r="L756">
        <f t="shared" si="25"/>
        <v>539.41</v>
      </c>
      <c r="M756">
        <f>data!AQ756</f>
        <v>2.7871949081018489E-10</v>
      </c>
      <c r="O756">
        <v>2.7229454627905902E-10</v>
      </c>
      <c r="P756">
        <f t="shared" si="24"/>
        <v>2.3595568177635542</v>
      </c>
    </row>
    <row r="757" spans="1:16" x14ac:dyDescent="0.2">
      <c r="A757">
        <v>539.87</v>
      </c>
      <c r="B757">
        <v>3737</v>
      </c>
      <c r="C757">
        <v>14598.7</v>
      </c>
      <c r="D757">
        <v>25302.73</v>
      </c>
      <c r="E757">
        <v>64000</v>
      </c>
      <c r="F757">
        <v>64000</v>
      </c>
      <c r="H757">
        <v>17259.900000000001</v>
      </c>
      <c r="I757">
        <v>23097</v>
      </c>
      <c r="J757">
        <v>23044.5</v>
      </c>
      <c r="L757">
        <f t="shared" si="25"/>
        <v>539.87</v>
      </c>
      <c r="M757">
        <f>data!AQ757</f>
        <v>2.7850079309814938E-10</v>
      </c>
      <c r="O757">
        <v>2.7230520887886672E-10</v>
      </c>
      <c r="P757">
        <f t="shared" si="24"/>
        <v>2.2752352938054612</v>
      </c>
    </row>
    <row r="758" spans="1:16" x14ac:dyDescent="0.2">
      <c r="A758">
        <v>540.33000000000004</v>
      </c>
      <c r="B758">
        <v>3251.07</v>
      </c>
      <c r="C758">
        <v>10787.3</v>
      </c>
      <c r="D758">
        <v>24965.47</v>
      </c>
      <c r="E758">
        <v>64000</v>
      </c>
      <c r="F758">
        <v>64000</v>
      </c>
      <c r="H758">
        <v>12687.1</v>
      </c>
      <c r="I758">
        <v>18620.3</v>
      </c>
      <c r="J758">
        <v>18476</v>
      </c>
      <c r="L758">
        <f t="shared" si="25"/>
        <v>540.33000000000004</v>
      </c>
      <c r="M758">
        <f>data!AQ758</f>
        <v>2.7733780714407064E-10</v>
      </c>
      <c r="O758">
        <v>2.7207967561302139E-10</v>
      </c>
      <c r="P758">
        <f t="shared" si="24"/>
        <v>1.9325704939930513</v>
      </c>
    </row>
    <row r="759" spans="1:16" x14ac:dyDescent="0.2">
      <c r="A759">
        <v>540.79</v>
      </c>
      <c r="B759">
        <v>3458.93</v>
      </c>
      <c r="C759">
        <v>12386.3</v>
      </c>
      <c r="D759">
        <v>25213.200000000001</v>
      </c>
      <c r="E759">
        <v>64000</v>
      </c>
      <c r="F759">
        <v>64000</v>
      </c>
      <c r="H759">
        <v>14603.8</v>
      </c>
      <c r="I759">
        <v>20640.099999999999</v>
      </c>
      <c r="J759">
        <v>20544.3</v>
      </c>
      <c r="L759">
        <f t="shared" si="25"/>
        <v>540.79</v>
      </c>
      <c r="M759">
        <f>data!AQ759</f>
        <v>2.7762339934136909E-10</v>
      </c>
      <c r="O759">
        <v>2.7151497437494899E-10</v>
      </c>
      <c r="P759">
        <f t="shared" si="24"/>
        <v>2.2497561987077201</v>
      </c>
    </row>
    <row r="760" spans="1:16" x14ac:dyDescent="0.2">
      <c r="A760">
        <v>541.24</v>
      </c>
      <c r="B760">
        <v>3349.33</v>
      </c>
      <c r="C760">
        <v>11525.5</v>
      </c>
      <c r="D760">
        <v>25186.33</v>
      </c>
      <c r="E760">
        <v>64000</v>
      </c>
      <c r="F760">
        <v>64000</v>
      </c>
      <c r="H760">
        <v>13615.1</v>
      </c>
      <c r="I760">
        <v>19817.3</v>
      </c>
      <c r="J760">
        <v>19777.599999999999</v>
      </c>
      <c r="L760">
        <f t="shared" si="25"/>
        <v>541.24</v>
      </c>
      <c r="M760">
        <f>data!AQ760</f>
        <v>2.7732431284700977E-10</v>
      </c>
      <c r="O760">
        <v>2.7068996991271833E-10</v>
      </c>
      <c r="P760">
        <f t="shared" si="24"/>
        <v>2.4509009094170113</v>
      </c>
    </row>
    <row r="761" spans="1:16" x14ac:dyDescent="0.2">
      <c r="A761">
        <v>541.70000000000005</v>
      </c>
      <c r="B761">
        <v>3268.2</v>
      </c>
      <c r="C761">
        <v>10868.6</v>
      </c>
      <c r="D761">
        <v>25197.07</v>
      </c>
      <c r="E761">
        <v>64000</v>
      </c>
      <c r="F761">
        <v>64000</v>
      </c>
      <c r="H761">
        <v>12752.2</v>
      </c>
      <c r="I761">
        <v>18968.900000000001</v>
      </c>
      <c r="J761">
        <v>18843.7</v>
      </c>
      <c r="L761">
        <f t="shared" si="25"/>
        <v>541.70000000000005</v>
      </c>
      <c r="M761">
        <f>data!AQ761</f>
        <v>2.7692492905697528E-10</v>
      </c>
      <c r="O761">
        <v>2.712176720678857E-10</v>
      </c>
      <c r="P761">
        <f t="shared" si="24"/>
        <v>2.1043086704398277</v>
      </c>
    </row>
    <row r="762" spans="1:16" x14ac:dyDescent="0.2">
      <c r="A762">
        <v>542.16</v>
      </c>
      <c r="B762">
        <v>3372</v>
      </c>
      <c r="C762">
        <v>11750.8</v>
      </c>
      <c r="D762">
        <v>25433.27</v>
      </c>
      <c r="E762">
        <v>64000</v>
      </c>
      <c r="F762">
        <v>64000</v>
      </c>
      <c r="H762">
        <v>13793.5</v>
      </c>
      <c r="I762">
        <v>19973.8</v>
      </c>
      <c r="J762">
        <v>19898</v>
      </c>
      <c r="L762">
        <f t="shared" si="25"/>
        <v>542.16</v>
      </c>
      <c r="M762">
        <f>data!AQ762</f>
        <v>2.7600143184521029E-10</v>
      </c>
      <c r="O762">
        <v>2.7071474440635339E-10</v>
      </c>
      <c r="P762">
        <f t="shared" si="24"/>
        <v>1.952862763515153</v>
      </c>
    </row>
    <row r="763" spans="1:16" x14ac:dyDescent="0.2">
      <c r="A763">
        <v>542.62</v>
      </c>
      <c r="B763">
        <v>3360.4</v>
      </c>
      <c r="C763">
        <v>11611.1</v>
      </c>
      <c r="D763">
        <v>25520.2</v>
      </c>
      <c r="E763">
        <v>64000</v>
      </c>
      <c r="F763">
        <v>64000</v>
      </c>
      <c r="H763">
        <v>13679.9</v>
      </c>
      <c r="I763">
        <v>19920</v>
      </c>
      <c r="J763">
        <v>19839.2</v>
      </c>
      <c r="L763">
        <f t="shared" si="25"/>
        <v>542.62</v>
      </c>
      <c r="M763">
        <f>data!AQ763</f>
        <v>2.7552497598640609E-10</v>
      </c>
      <c r="O763">
        <v>2.6976117497398312E-10</v>
      </c>
      <c r="P763">
        <f t="shared" si="24"/>
        <v>2.1366310452120656</v>
      </c>
    </row>
    <row r="764" spans="1:16" x14ac:dyDescent="0.2">
      <c r="A764">
        <v>543.08000000000004</v>
      </c>
      <c r="B764">
        <v>3311.8</v>
      </c>
      <c r="C764">
        <v>11179.7</v>
      </c>
      <c r="D764">
        <v>25506.6</v>
      </c>
      <c r="E764">
        <v>64000</v>
      </c>
      <c r="F764">
        <v>64000</v>
      </c>
      <c r="H764">
        <v>13137.6</v>
      </c>
      <c r="I764">
        <v>19424.8</v>
      </c>
      <c r="J764">
        <v>19309.2</v>
      </c>
      <c r="L764">
        <f t="shared" si="25"/>
        <v>543.08000000000004</v>
      </c>
      <c r="M764">
        <f>data!AQ764</f>
        <v>2.7586958534150623E-10</v>
      </c>
      <c r="O764">
        <v>2.6946164304269639E-10</v>
      </c>
      <c r="P764">
        <f t="shared" si="24"/>
        <v>2.3780535984464763</v>
      </c>
    </row>
    <row r="765" spans="1:16" x14ac:dyDescent="0.2">
      <c r="A765">
        <v>543.54</v>
      </c>
      <c r="B765">
        <v>3522.67</v>
      </c>
      <c r="C765">
        <v>12997.2</v>
      </c>
      <c r="D765">
        <v>25788.67</v>
      </c>
      <c r="E765">
        <v>64000</v>
      </c>
      <c r="F765">
        <v>64000</v>
      </c>
      <c r="H765">
        <v>15355.9</v>
      </c>
      <c r="I765">
        <v>21689.200000000001</v>
      </c>
      <c r="J765">
        <v>21608.3</v>
      </c>
      <c r="L765">
        <f t="shared" si="25"/>
        <v>543.54</v>
      </c>
      <c r="M765">
        <f>data!AQ765</f>
        <v>2.7574681376602435E-10</v>
      </c>
      <c r="O765">
        <v>2.6988366281359263E-10</v>
      </c>
      <c r="P765">
        <f t="shared" si="24"/>
        <v>2.1724734618269101</v>
      </c>
    </row>
    <row r="766" spans="1:16" x14ac:dyDescent="0.2">
      <c r="A766">
        <v>544</v>
      </c>
      <c r="B766">
        <v>3259.87</v>
      </c>
      <c r="C766">
        <v>10834.8</v>
      </c>
      <c r="D766">
        <v>25605.53</v>
      </c>
      <c r="E766">
        <v>64000</v>
      </c>
      <c r="F766">
        <v>64000</v>
      </c>
      <c r="H766">
        <v>12727</v>
      </c>
      <c r="I766">
        <v>19353.3</v>
      </c>
      <c r="J766">
        <v>19206.400000000001</v>
      </c>
      <c r="L766">
        <f t="shared" si="25"/>
        <v>544</v>
      </c>
      <c r="M766">
        <f>data!AQ766</f>
        <v>2.755162108459034E-10</v>
      </c>
      <c r="O766">
        <v>2.6940061032447131E-10</v>
      </c>
      <c r="P766">
        <f t="shared" si="24"/>
        <v>2.2700767136593853</v>
      </c>
    </row>
    <row r="767" spans="1:16" x14ac:dyDescent="0.2">
      <c r="A767">
        <v>544.46</v>
      </c>
      <c r="B767">
        <v>3505.07</v>
      </c>
      <c r="C767">
        <v>12692.7</v>
      </c>
      <c r="D767">
        <v>25914.6</v>
      </c>
      <c r="E767">
        <v>64000</v>
      </c>
      <c r="F767">
        <v>64000</v>
      </c>
      <c r="H767">
        <v>14930.1</v>
      </c>
      <c r="I767">
        <v>21447.4</v>
      </c>
      <c r="J767">
        <v>21385.5</v>
      </c>
      <c r="L767">
        <f t="shared" si="25"/>
        <v>544.46</v>
      </c>
      <c r="M767">
        <f>data!AQ767</f>
        <v>2.7548829109132583E-10</v>
      </c>
      <c r="O767">
        <v>2.6972741445185938E-10</v>
      </c>
      <c r="P767">
        <f t="shared" si="24"/>
        <v>2.1358142816790489</v>
      </c>
    </row>
    <row r="768" spans="1:16" x14ac:dyDescent="0.2">
      <c r="A768">
        <v>544.91</v>
      </c>
      <c r="B768">
        <v>3397.07</v>
      </c>
      <c r="C768">
        <v>11851.9</v>
      </c>
      <c r="D768">
        <v>25876.67</v>
      </c>
      <c r="E768">
        <v>64000</v>
      </c>
      <c r="F768">
        <v>64000</v>
      </c>
      <c r="H768">
        <v>13956.4</v>
      </c>
      <c r="I768">
        <v>20530.400000000001</v>
      </c>
      <c r="J768">
        <v>20403.8</v>
      </c>
      <c r="L768">
        <f t="shared" si="25"/>
        <v>544.91</v>
      </c>
      <c r="M768">
        <f>data!AQ768</f>
        <v>2.7536430726977452E-10</v>
      </c>
      <c r="O768">
        <v>2.6877624332487737E-10</v>
      </c>
      <c r="P768">
        <f t="shared" si="24"/>
        <v>2.4511332785219317</v>
      </c>
    </row>
    <row r="769" spans="1:16" x14ac:dyDescent="0.2">
      <c r="A769">
        <v>545.37</v>
      </c>
      <c r="B769">
        <v>3314.53</v>
      </c>
      <c r="C769">
        <v>11258.8</v>
      </c>
      <c r="D769">
        <v>25934.27</v>
      </c>
      <c r="E769">
        <v>64000</v>
      </c>
      <c r="F769">
        <v>64000</v>
      </c>
      <c r="H769">
        <v>13251.2</v>
      </c>
      <c r="I769">
        <v>19464.7</v>
      </c>
      <c r="J769">
        <v>19335.2</v>
      </c>
      <c r="L769">
        <f t="shared" si="25"/>
        <v>545.37</v>
      </c>
      <c r="M769">
        <f>data!AQ769</f>
        <v>2.7437251989362076E-10</v>
      </c>
      <c r="O769">
        <v>2.6853555865116906E-10</v>
      </c>
      <c r="P769">
        <f t="shared" si="24"/>
        <v>2.1736269385589964</v>
      </c>
    </row>
    <row r="770" spans="1:16" x14ac:dyDescent="0.2">
      <c r="A770">
        <v>545.83000000000004</v>
      </c>
      <c r="B770">
        <v>3317.07</v>
      </c>
      <c r="C770">
        <v>11250.6</v>
      </c>
      <c r="D770">
        <v>25993.53</v>
      </c>
      <c r="E770">
        <v>64000</v>
      </c>
      <c r="F770">
        <v>64000</v>
      </c>
      <c r="H770">
        <v>13203.1</v>
      </c>
      <c r="I770">
        <v>18999.599999999999</v>
      </c>
      <c r="J770">
        <v>18916</v>
      </c>
      <c r="L770">
        <f t="shared" si="25"/>
        <v>545.83000000000004</v>
      </c>
      <c r="M770">
        <f>data!AQ770</f>
        <v>2.7443701050029559E-10</v>
      </c>
      <c r="O770">
        <v>2.6805911705007253E-10</v>
      </c>
      <c r="P770">
        <f t="shared" si="24"/>
        <v>2.3792861516557524</v>
      </c>
    </row>
    <row r="771" spans="1:16" x14ac:dyDescent="0.2">
      <c r="A771">
        <v>546.29</v>
      </c>
      <c r="B771">
        <v>3387.8</v>
      </c>
      <c r="C771">
        <v>11874.4</v>
      </c>
      <c r="D771">
        <v>26156.799999999999</v>
      </c>
      <c r="E771">
        <v>64000</v>
      </c>
      <c r="F771">
        <v>64000</v>
      </c>
      <c r="H771">
        <v>14028.6</v>
      </c>
      <c r="I771">
        <v>19831.099999999999</v>
      </c>
      <c r="J771">
        <v>19715.2</v>
      </c>
      <c r="L771">
        <f t="shared" si="25"/>
        <v>546.29</v>
      </c>
      <c r="M771">
        <f>data!AQ771</f>
        <v>2.7405243586776653E-10</v>
      </c>
      <c r="O771">
        <v>2.6804051508430408E-10</v>
      </c>
      <c r="P771">
        <f t="shared" si="24"/>
        <v>2.2429149494700749</v>
      </c>
    </row>
    <row r="772" spans="1:16" x14ac:dyDescent="0.2">
      <c r="A772">
        <v>546.75</v>
      </c>
      <c r="B772">
        <v>3342.07</v>
      </c>
      <c r="C772">
        <v>11403.2</v>
      </c>
      <c r="D772">
        <v>26251.4</v>
      </c>
      <c r="E772">
        <v>64000</v>
      </c>
      <c r="F772">
        <v>64000</v>
      </c>
      <c r="H772">
        <v>13378.1</v>
      </c>
      <c r="I772">
        <v>19503.3</v>
      </c>
      <c r="J772">
        <v>19371.400000000001</v>
      </c>
      <c r="L772">
        <f t="shared" si="25"/>
        <v>546.75</v>
      </c>
      <c r="M772">
        <f>data!AQ772</f>
        <v>2.7307770510641732E-10</v>
      </c>
      <c r="O772">
        <v>2.6729321757089535E-10</v>
      </c>
      <c r="P772">
        <f t="shared" si="24"/>
        <v>2.1640981346590742</v>
      </c>
    </row>
    <row r="773" spans="1:16" x14ac:dyDescent="0.2">
      <c r="A773">
        <v>547.21</v>
      </c>
      <c r="B773">
        <v>3373</v>
      </c>
      <c r="C773">
        <v>11652.1</v>
      </c>
      <c r="D773">
        <v>26300.13</v>
      </c>
      <c r="E773">
        <v>64000</v>
      </c>
      <c r="F773">
        <v>64000</v>
      </c>
      <c r="H773">
        <v>13699.1</v>
      </c>
      <c r="I773">
        <v>20270.099999999999</v>
      </c>
      <c r="J773">
        <v>20162.2</v>
      </c>
      <c r="L773">
        <f t="shared" si="25"/>
        <v>547.21</v>
      </c>
      <c r="M773">
        <f>data!AQ773</f>
        <v>2.7362517873169653E-10</v>
      </c>
      <c r="O773">
        <v>2.6757337912252593E-10</v>
      </c>
      <c r="P773">
        <f t="shared" si="24"/>
        <v>2.2617345675480633</v>
      </c>
    </row>
    <row r="774" spans="1:16" x14ac:dyDescent="0.2">
      <c r="A774">
        <v>547.66999999999996</v>
      </c>
      <c r="B774">
        <v>3385.47</v>
      </c>
      <c r="C774">
        <v>11856</v>
      </c>
      <c r="D774">
        <v>26381.67</v>
      </c>
      <c r="E774">
        <v>64000</v>
      </c>
      <c r="F774">
        <v>64000</v>
      </c>
      <c r="H774">
        <v>13961.7</v>
      </c>
      <c r="I774">
        <v>21104</v>
      </c>
      <c r="J774">
        <v>20988.400000000001</v>
      </c>
      <c r="L774">
        <f t="shared" si="25"/>
        <v>547.66999999999996</v>
      </c>
      <c r="M774">
        <f>data!AQ774</f>
        <v>2.7353666275961704E-10</v>
      </c>
      <c r="O774">
        <v>2.6772748547380004E-10</v>
      </c>
      <c r="P774">
        <f t="shared" si="24"/>
        <v>2.1698098256652423</v>
      </c>
    </row>
    <row r="775" spans="1:16" x14ac:dyDescent="0.2">
      <c r="A775">
        <v>548.13</v>
      </c>
      <c r="B775">
        <v>3356.73</v>
      </c>
      <c r="C775">
        <v>11592.1</v>
      </c>
      <c r="D775">
        <v>26453.13</v>
      </c>
      <c r="E775">
        <v>64000</v>
      </c>
      <c r="F775">
        <v>64000</v>
      </c>
      <c r="H775">
        <v>13628.9</v>
      </c>
      <c r="I775">
        <v>20809.900000000001</v>
      </c>
      <c r="J775">
        <v>20740.900000000001</v>
      </c>
      <c r="L775">
        <f t="shared" si="25"/>
        <v>548.13</v>
      </c>
      <c r="M775">
        <f>data!AQ775</f>
        <v>2.7306547011830518E-10</v>
      </c>
      <c r="O775">
        <v>2.6753724881016737E-10</v>
      </c>
      <c r="P775">
        <f t="shared" si="24"/>
        <v>2.0663370550171107</v>
      </c>
    </row>
    <row r="776" spans="1:16" x14ac:dyDescent="0.2">
      <c r="A776">
        <v>548.58000000000004</v>
      </c>
      <c r="B776">
        <v>3325.53</v>
      </c>
      <c r="C776">
        <v>11306.2</v>
      </c>
      <c r="D776">
        <v>26537.599999999999</v>
      </c>
      <c r="E776">
        <v>64000</v>
      </c>
      <c r="F776">
        <v>64000</v>
      </c>
      <c r="H776">
        <v>13345.2</v>
      </c>
      <c r="I776">
        <v>19856.7</v>
      </c>
      <c r="J776">
        <v>19753.5</v>
      </c>
      <c r="L776">
        <f t="shared" si="25"/>
        <v>548.58000000000004</v>
      </c>
      <c r="M776">
        <f>data!AQ776</f>
        <v>2.7239274784142838E-10</v>
      </c>
      <c r="O776">
        <v>2.6609755066786458E-10</v>
      </c>
      <c r="P776">
        <f t="shared" ref="P776:P839" si="26">(M776-O776)/O776%</f>
        <v>2.3657478837230208</v>
      </c>
    </row>
    <row r="777" spans="1:16" x14ac:dyDescent="0.2">
      <c r="A777">
        <v>549.04</v>
      </c>
      <c r="B777">
        <v>3319.67</v>
      </c>
      <c r="C777">
        <v>11214.5</v>
      </c>
      <c r="D777">
        <v>26660.73</v>
      </c>
      <c r="E777">
        <v>64000</v>
      </c>
      <c r="F777">
        <v>64000</v>
      </c>
      <c r="H777">
        <v>13185.6</v>
      </c>
      <c r="I777">
        <v>19037.5</v>
      </c>
      <c r="J777">
        <v>18950</v>
      </c>
      <c r="L777">
        <f t="shared" si="25"/>
        <v>549.04</v>
      </c>
      <c r="M777">
        <f>data!AQ777</f>
        <v>2.7158154256953808E-10</v>
      </c>
      <c r="O777">
        <v>2.6645501867108882E-10</v>
      </c>
      <c r="P777">
        <f t="shared" si="26"/>
        <v>1.9239734811590916</v>
      </c>
    </row>
    <row r="778" spans="1:16" x14ac:dyDescent="0.2">
      <c r="A778">
        <v>549.5</v>
      </c>
      <c r="B778">
        <v>3299.2</v>
      </c>
      <c r="C778">
        <v>10951.1</v>
      </c>
      <c r="D778">
        <v>26692.93</v>
      </c>
      <c r="E778">
        <v>64000</v>
      </c>
      <c r="F778">
        <v>64000</v>
      </c>
      <c r="H778">
        <v>12864.4</v>
      </c>
      <c r="I778">
        <v>18456.900000000001</v>
      </c>
      <c r="J778">
        <v>18375.5</v>
      </c>
      <c r="L778">
        <f t="shared" si="25"/>
        <v>549.5</v>
      </c>
      <c r="M778">
        <f>data!AQ778</f>
        <v>2.7169691098954732E-10</v>
      </c>
      <c r="O778">
        <v>2.6588316304852806E-10</v>
      </c>
      <c r="P778">
        <f t="shared" si="26"/>
        <v>2.1865799527735224</v>
      </c>
    </row>
    <row r="779" spans="1:16" x14ac:dyDescent="0.2">
      <c r="A779">
        <v>549.96</v>
      </c>
      <c r="B779">
        <v>3502.27</v>
      </c>
      <c r="C779">
        <v>12768.9</v>
      </c>
      <c r="D779">
        <v>27025.87</v>
      </c>
      <c r="E779">
        <v>64000</v>
      </c>
      <c r="F779">
        <v>64000</v>
      </c>
      <c r="H779">
        <v>15049.9</v>
      </c>
      <c r="I779">
        <v>20713.7</v>
      </c>
      <c r="J779">
        <v>20624.900000000001</v>
      </c>
      <c r="L779">
        <f t="shared" si="25"/>
        <v>549.96</v>
      </c>
      <c r="M779">
        <f>data!AQ779</f>
        <v>2.7088443433463851E-10</v>
      </c>
      <c r="O779">
        <v>2.6518004218678681E-10</v>
      </c>
      <c r="P779">
        <f t="shared" si="26"/>
        <v>2.1511393168244761</v>
      </c>
    </row>
    <row r="780" spans="1:16" x14ac:dyDescent="0.2">
      <c r="A780">
        <v>550.41999999999996</v>
      </c>
      <c r="B780">
        <v>3321.93</v>
      </c>
      <c r="C780">
        <v>11275.2</v>
      </c>
      <c r="D780">
        <v>26923.33</v>
      </c>
      <c r="E780">
        <v>64000</v>
      </c>
      <c r="F780">
        <v>64000</v>
      </c>
      <c r="H780">
        <v>13268</v>
      </c>
      <c r="I780">
        <v>18964.400000000001</v>
      </c>
      <c r="J780">
        <v>18806.7</v>
      </c>
      <c r="L780">
        <f t="shared" si="25"/>
        <v>550.41999999999996</v>
      </c>
      <c r="M780">
        <f>data!AQ780</f>
        <v>2.7069981396105273E-10</v>
      </c>
      <c r="O780">
        <v>2.6449128544610116E-10</v>
      </c>
      <c r="P780">
        <f t="shared" si="26"/>
        <v>2.3473470985934486</v>
      </c>
    </row>
    <row r="781" spans="1:16" x14ac:dyDescent="0.2">
      <c r="A781">
        <v>550.88</v>
      </c>
      <c r="B781">
        <v>3260.6</v>
      </c>
      <c r="C781">
        <v>10869.1</v>
      </c>
      <c r="D781">
        <v>26929.27</v>
      </c>
      <c r="E781">
        <v>64000</v>
      </c>
      <c r="F781">
        <v>64000</v>
      </c>
      <c r="H781">
        <v>12747.4</v>
      </c>
      <c r="I781">
        <v>18248.8</v>
      </c>
      <c r="J781">
        <v>18125.900000000001</v>
      </c>
      <c r="L781">
        <f t="shared" si="25"/>
        <v>550.88</v>
      </c>
      <c r="M781">
        <f>data!AQ781</f>
        <v>2.7064111709901941E-10</v>
      </c>
      <c r="O781">
        <v>2.6473579858415104E-10</v>
      </c>
      <c r="P781">
        <f t="shared" si="26"/>
        <v>2.2306460049796617</v>
      </c>
    </row>
    <row r="782" spans="1:16" x14ac:dyDescent="0.2">
      <c r="A782">
        <v>551.33000000000004</v>
      </c>
      <c r="B782">
        <v>3373.53</v>
      </c>
      <c r="C782">
        <v>11618.5</v>
      </c>
      <c r="D782">
        <v>27169.27</v>
      </c>
      <c r="E782">
        <v>64000</v>
      </c>
      <c r="F782">
        <v>64000</v>
      </c>
      <c r="H782">
        <v>13719.8</v>
      </c>
      <c r="I782">
        <v>19382.8</v>
      </c>
      <c r="J782">
        <v>19282.5</v>
      </c>
      <c r="L782">
        <f t="shared" si="25"/>
        <v>551.33000000000004</v>
      </c>
      <c r="M782">
        <f>data!AQ782</f>
        <v>2.6985952505932575E-10</v>
      </c>
      <c r="O782">
        <v>2.6417850333599185E-10</v>
      </c>
      <c r="P782">
        <f t="shared" si="26"/>
        <v>2.1504481445670698</v>
      </c>
    </row>
    <row r="783" spans="1:16" x14ac:dyDescent="0.2">
      <c r="A783">
        <v>551.79</v>
      </c>
      <c r="B783">
        <v>3337.6</v>
      </c>
      <c r="C783">
        <v>11455.5</v>
      </c>
      <c r="D783">
        <v>27199.8</v>
      </c>
      <c r="E783">
        <v>64000</v>
      </c>
      <c r="F783">
        <v>64000</v>
      </c>
      <c r="H783">
        <v>13469.9</v>
      </c>
      <c r="I783">
        <v>20187</v>
      </c>
      <c r="J783">
        <v>19982.3</v>
      </c>
      <c r="L783">
        <f t="shared" si="25"/>
        <v>551.79</v>
      </c>
      <c r="M783">
        <f>data!AQ783</f>
        <v>2.6981240083689483E-10</v>
      </c>
      <c r="O783">
        <v>2.6344610528309515E-10</v>
      </c>
      <c r="P783">
        <f t="shared" si="26"/>
        <v>2.416545709399863</v>
      </c>
    </row>
    <row r="784" spans="1:16" x14ac:dyDescent="0.2">
      <c r="A784">
        <v>552.25</v>
      </c>
      <c r="B784">
        <v>3475.27</v>
      </c>
      <c r="C784">
        <v>12555.8</v>
      </c>
      <c r="D784">
        <v>27374.53</v>
      </c>
      <c r="E784">
        <v>64000</v>
      </c>
      <c r="F784">
        <v>64000</v>
      </c>
      <c r="H784">
        <v>14777.8</v>
      </c>
      <c r="I784">
        <v>21699.8</v>
      </c>
      <c r="J784">
        <v>21596.5</v>
      </c>
      <c r="L784">
        <f t="shared" si="25"/>
        <v>552.25</v>
      </c>
      <c r="M784">
        <f>data!AQ784</f>
        <v>2.7011018415045228E-10</v>
      </c>
      <c r="O784">
        <v>2.6409798167204164E-10</v>
      </c>
      <c r="P784">
        <f t="shared" si="26"/>
        <v>2.2765045156144459</v>
      </c>
    </row>
    <row r="785" spans="1:16" x14ac:dyDescent="0.2">
      <c r="A785">
        <v>552.71</v>
      </c>
      <c r="B785">
        <v>3353.47</v>
      </c>
      <c r="C785">
        <v>11598</v>
      </c>
      <c r="D785">
        <v>27421.599999999999</v>
      </c>
      <c r="E785">
        <v>64000</v>
      </c>
      <c r="F785">
        <v>64000</v>
      </c>
      <c r="H785">
        <v>13618.9</v>
      </c>
      <c r="I785">
        <v>20109.900000000001</v>
      </c>
      <c r="J785">
        <v>20039</v>
      </c>
      <c r="L785">
        <f t="shared" si="25"/>
        <v>552.71</v>
      </c>
      <c r="M785">
        <f>data!AQ785</f>
        <v>2.6886706940058026E-10</v>
      </c>
      <c r="O785">
        <v>2.6357082687342854E-10</v>
      </c>
      <c r="P785">
        <f t="shared" si="26"/>
        <v>2.0094190961790597</v>
      </c>
    </row>
    <row r="786" spans="1:16" x14ac:dyDescent="0.2">
      <c r="A786">
        <v>553.16999999999996</v>
      </c>
      <c r="B786">
        <v>3286.13</v>
      </c>
      <c r="C786">
        <v>10985</v>
      </c>
      <c r="D786">
        <v>27418.53</v>
      </c>
      <c r="E786">
        <v>64000</v>
      </c>
      <c r="F786">
        <v>64000</v>
      </c>
      <c r="H786">
        <v>12895.8</v>
      </c>
      <c r="I786">
        <v>19155.599999999999</v>
      </c>
      <c r="J786">
        <v>19056.3</v>
      </c>
      <c r="L786">
        <f t="shared" si="25"/>
        <v>553.16999999999996</v>
      </c>
      <c r="M786">
        <f>data!AQ786</f>
        <v>2.6884735641370638E-10</v>
      </c>
      <c r="O786">
        <v>2.6267998261896661E-10</v>
      </c>
      <c r="P786">
        <f t="shared" si="26"/>
        <v>2.34786592158639</v>
      </c>
    </row>
    <row r="787" spans="1:16" x14ac:dyDescent="0.2">
      <c r="A787">
        <v>553.63</v>
      </c>
      <c r="B787">
        <v>3369.87</v>
      </c>
      <c r="C787">
        <v>11684.3</v>
      </c>
      <c r="D787">
        <v>27551.47</v>
      </c>
      <c r="E787">
        <v>64000</v>
      </c>
      <c r="F787">
        <v>64000</v>
      </c>
      <c r="H787">
        <v>13774.5</v>
      </c>
      <c r="I787">
        <v>19947.3</v>
      </c>
      <c r="J787">
        <v>19781.7</v>
      </c>
      <c r="L787">
        <f t="shared" si="25"/>
        <v>553.63</v>
      </c>
      <c r="M787">
        <f>data!AQ787</f>
        <v>2.6900157897930592E-10</v>
      </c>
      <c r="O787">
        <v>2.6365436724867609E-10</v>
      </c>
      <c r="P787">
        <f t="shared" si="26"/>
        <v>2.028114226375167</v>
      </c>
    </row>
    <row r="788" spans="1:16" x14ac:dyDescent="0.2">
      <c r="A788">
        <v>554.08000000000004</v>
      </c>
      <c r="B788">
        <v>3330.53</v>
      </c>
      <c r="C788">
        <v>11310.8</v>
      </c>
      <c r="D788">
        <v>27578.47</v>
      </c>
      <c r="E788">
        <v>64000</v>
      </c>
      <c r="F788">
        <v>64000</v>
      </c>
      <c r="H788">
        <v>13279.5</v>
      </c>
      <c r="I788">
        <v>19205.900000000001</v>
      </c>
      <c r="J788">
        <v>19090.8</v>
      </c>
      <c r="L788">
        <f t="shared" si="25"/>
        <v>554.08000000000004</v>
      </c>
      <c r="M788">
        <f>data!AQ788</f>
        <v>2.6894126197823064E-10</v>
      </c>
      <c r="O788">
        <v>2.6313232929882669E-10</v>
      </c>
      <c r="P788">
        <f t="shared" si="26"/>
        <v>2.2076088844282702</v>
      </c>
    </row>
    <row r="789" spans="1:16" x14ac:dyDescent="0.2">
      <c r="A789">
        <v>554.54</v>
      </c>
      <c r="B789">
        <v>3268.53</v>
      </c>
      <c r="C789">
        <v>10915.3</v>
      </c>
      <c r="D789">
        <v>27624.93</v>
      </c>
      <c r="E789">
        <v>64000</v>
      </c>
      <c r="F789">
        <v>64000</v>
      </c>
      <c r="H789">
        <v>12817.1</v>
      </c>
      <c r="I789">
        <v>18533.5</v>
      </c>
      <c r="J789">
        <v>18429.400000000001</v>
      </c>
      <c r="L789">
        <f t="shared" si="25"/>
        <v>554.54</v>
      </c>
      <c r="M789">
        <f>data!AQ789</f>
        <v>2.6841284983751948E-10</v>
      </c>
      <c r="O789">
        <v>2.6259675013274026E-10</v>
      </c>
      <c r="P789">
        <f t="shared" si="26"/>
        <v>2.2148407022703966</v>
      </c>
    </row>
    <row r="790" spans="1:16" x14ac:dyDescent="0.2">
      <c r="A790">
        <v>555</v>
      </c>
      <c r="B790">
        <v>3359.33</v>
      </c>
      <c r="C790">
        <v>11608.2</v>
      </c>
      <c r="D790">
        <v>27821</v>
      </c>
      <c r="E790">
        <v>64000</v>
      </c>
      <c r="F790">
        <v>64000</v>
      </c>
      <c r="H790">
        <v>13674.1</v>
      </c>
      <c r="I790">
        <v>19808</v>
      </c>
      <c r="J790">
        <v>19737.400000000001</v>
      </c>
      <c r="L790">
        <f t="shared" si="25"/>
        <v>555</v>
      </c>
      <c r="M790">
        <f>data!AQ790</f>
        <v>2.6792500724124618E-10</v>
      </c>
      <c r="O790">
        <v>2.6197019995781982E-10</v>
      </c>
      <c r="P790">
        <f t="shared" si="26"/>
        <v>2.2730857495948591</v>
      </c>
    </row>
    <row r="791" spans="1:16" x14ac:dyDescent="0.2">
      <c r="A791">
        <v>555.46</v>
      </c>
      <c r="B791">
        <v>3345.07</v>
      </c>
      <c r="C791">
        <v>11526.3</v>
      </c>
      <c r="D791">
        <v>27913.33</v>
      </c>
      <c r="E791">
        <v>64000</v>
      </c>
      <c r="F791">
        <v>64000</v>
      </c>
      <c r="H791">
        <v>13559.9</v>
      </c>
      <c r="I791">
        <v>20253.3</v>
      </c>
      <c r="J791">
        <v>20140.7</v>
      </c>
      <c r="L791">
        <f t="shared" si="25"/>
        <v>555.46</v>
      </c>
      <c r="M791">
        <f>data!AQ791</f>
        <v>2.6742593922878672E-10</v>
      </c>
      <c r="O791">
        <v>2.6165796848636516E-10</v>
      </c>
      <c r="P791">
        <f t="shared" si="26"/>
        <v>2.2043933061882375</v>
      </c>
    </row>
    <row r="792" spans="1:16" x14ac:dyDescent="0.2">
      <c r="A792">
        <v>555.91999999999996</v>
      </c>
      <c r="B792">
        <v>3469.4</v>
      </c>
      <c r="C792">
        <v>12494.4</v>
      </c>
      <c r="D792">
        <v>28181.07</v>
      </c>
      <c r="E792">
        <v>64000</v>
      </c>
      <c r="F792">
        <v>64000</v>
      </c>
      <c r="H792">
        <v>14769</v>
      </c>
      <c r="I792">
        <v>21459.599999999999</v>
      </c>
      <c r="J792">
        <v>21309.1</v>
      </c>
      <c r="L792">
        <f t="shared" si="25"/>
        <v>555.91999999999996</v>
      </c>
      <c r="M792">
        <f>data!AQ792</f>
        <v>2.6651692229266978E-10</v>
      </c>
      <c r="O792">
        <v>2.6116184089076209E-10</v>
      </c>
      <c r="P792">
        <f t="shared" si="26"/>
        <v>2.0504838622835395</v>
      </c>
    </row>
    <row r="793" spans="1:16" x14ac:dyDescent="0.2">
      <c r="A793">
        <v>556.37</v>
      </c>
      <c r="B793">
        <v>3343.8</v>
      </c>
      <c r="C793">
        <v>11491.3</v>
      </c>
      <c r="D793">
        <v>28174.07</v>
      </c>
      <c r="E793">
        <v>64000</v>
      </c>
      <c r="F793">
        <v>64000</v>
      </c>
      <c r="H793">
        <v>13508.8</v>
      </c>
      <c r="I793">
        <v>19801.900000000001</v>
      </c>
      <c r="J793">
        <v>19708.599999999999</v>
      </c>
      <c r="L793">
        <f t="shared" si="25"/>
        <v>556.37</v>
      </c>
      <c r="M793">
        <f>data!AQ793</f>
        <v>2.6587885138423222E-10</v>
      </c>
      <c r="O793">
        <v>2.602208720040859E-10</v>
      </c>
      <c r="P793">
        <f t="shared" si="26"/>
        <v>2.1742988318237138</v>
      </c>
    </row>
    <row r="794" spans="1:16" x14ac:dyDescent="0.2">
      <c r="A794">
        <v>556.83000000000004</v>
      </c>
      <c r="B794">
        <v>3425.27</v>
      </c>
      <c r="C794">
        <v>12203.7</v>
      </c>
      <c r="D794">
        <v>28318.87</v>
      </c>
      <c r="E794">
        <v>64000</v>
      </c>
      <c r="F794">
        <v>64000</v>
      </c>
      <c r="H794">
        <v>14391.9</v>
      </c>
      <c r="I794">
        <v>20184.900000000001</v>
      </c>
      <c r="J794">
        <v>20063</v>
      </c>
      <c r="L794">
        <f t="shared" si="25"/>
        <v>556.83000000000004</v>
      </c>
      <c r="M794">
        <f>data!AQ794</f>
        <v>2.6587448628206523E-10</v>
      </c>
      <c r="O794">
        <v>2.5999171162512651E-10</v>
      </c>
      <c r="P794">
        <f t="shared" si="26"/>
        <v>2.2626777677516507</v>
      </c>
    </row>
    <row r="795" spans="1:16" x14ac:dyDescent="0.2">
      <c r="A795">
        <v>557.29</v>
      </c>
      <c r="B795">
        <v>3245.53</v>
      </c>
      <c r="C795">
        <v>10596.1</v>
      </c>
      <c r="D795">
        <v>28262.87</v>
      </c>
      <c r="E795">
        <v>64000</v>
      </c>
      <c r="F795">
        <v>64000</v>
      </c>
      <c r="H795">
        <v>12467.8</v>
      </c>
      <c r="I795">
        <v>18320.599999999999</v>
      </c>
      <c r="J795">
        <v>18247.099999999999</v>
      </c>
      <c r="L795">
        <f t="shared" si="25"/>
        <v>557.29</v>
      </c>
      <c r="M795">
        <f>data!AQ795</f>
        <v>2.6520159203190354E-10</v>
      </c>
      <c r="O795">
        <v>2.5996787590378444E-10</v>
      </c>
      <c r="P795">
        <f t="shared" si="26"/>
        <v>2.013216482968891</v>
      </c>
    </row>
    <row r="796" spans="1:16" x14ac:dyDescent="0.2">
      <c r="A796">
        <v>557.75</v>
      </c>
      <c r="B796">
        <v>3362.73</v>
      </c>
      <c r="C796">
        <v>11660.6</v>
      </c>
      <c r="D796">
        <v>28448.33</v>
      </c>
      <c r="E796">
        <v>64000</v>
      </c>
      <c r="F796">
        <v>64000</v>
      </c>
      <c r="H796">
        <v>13734.1</v>
      </c>
      <c r="I796">
        <v>19609.099999999999</v>
      </c>
      <c r="J796">
        <v>19575.5</v>
      </c>
      <c r="L796">
        <f t="shared" si="25"/>
        <v>557.75</v>
      </c>
      <c r="M796">
        <f>data!AQ796</f>
        <v>2.6514381753233229E-10</v>
      </c>
      <c r="O796">
        <v>2.5945922642167947E-10</v>
      </c>
      <c r="P796">
        <f t="shared" si="26"/>
        <v>2.1909381250578801</v>
      </c>
    </row>
    <row r="797" spans="1:16" x14ac:dyDescent="0.2">
      <c r="A797">
        <v>558.21</v>
      </c>
      <c r="B797">
        <v>3496.93</v>
      </c>
      <c r="C797">
        <v>12686.6</v>
      </c>
      <c r="D797">
        <v>28639.599999999999</v>
      </c>
      <c r="E797">
        <v>64000</v>
      </c>
      <c r="F797">
        <v>64000</v>
      </c>
      <c r="H797">
        <v>14973.3</v>
      </c>
      <c r="I797">
        <v>20631.099999999999</v>
      </c>
      <c r="J797">
        <v>20539.599999999999</v>
      </c>
      <c r="L797">
        <f t="shared" si="25"/>
        <v>558.21</v>
      </c>
      <c r="M797">
        <f>data!AQ797</f>
        <v>2.6520871212483535E-10</v>
      </c>
      <c r="O797">
        <v>2.5957916744890662E-10</v>
      </c>
      <c r="P797">
        <f t="shared" si="26"/>
        <v>2.1687197517639016</v>
      </c>
    </row>
    <row r="798" spans="1:16" x14ac:dyDescent="0.2">
      <c r="A798">
        <v>558.66</v>
      </c>
      <c r="B798">
        <v>3310.73</v>
      </c>
      <c r="C798">
        <v>11224.7</v>
      </c>
      <c r="D798">
        <v>28556.07</v>
      </c>
      <c r="E798">
        <v>64000</v>
      </c>
      <c r="F798">
        <v>64000</v>
      </c>
      <c r="H798">
        <v>13161.1</v>
      </c>
      <c r="I798">
        <v>18587.2</v>
      </c>
      <c r="J798">
        <v>18492.8</v>
      </c>
      <c r="L798">
        <f t="shared" si="25"/>
        <v>558.66</v>
      </c>
      <c r="M798">
        <f>data!AQ798</f>
        <v>2.6475916311638694E-10</v>
      </c>
      <c r="O798">
        <v>2.5890305229921587E-10</v>
      </c>
      <c r="P798">
        <f t="shared" si="26"/>
        <v>2.2618933091615778</v>
      </c>
    </row>
    <row r="799" spans="1:16" x14ac:dyDescent="0.2">
      <c r="A799">
        <v>559.12</v>
      </c>
      <c r="B799">
        <v>3318.27</v>
      </c>
      <c r="C799">
        <v>11351.4</v>
      </c>
      <c r="D799">
        <v>28650.6</v>
      </c>
      <c r="E799">
        <v>64000</v>
      </c>
      <c r="F799">
        <v>64000</v>
      </c>
      <c r="H799">
        <v>13342.4</v>
      </c>
      <c r="I799">
        <v>18820.5</v>
      </c>
      <c r="J799">
        <v>18824.400000000001</v>
      </c>
      <c r="L799">
        <f t="shared" si="25"/>
        <v>559.12</v>
      </c>
      <c r="M799">
        <f>data!AQ799</f>
        <v>2.644980044697651E-10</v>
      </c>
      <c r="O799">
        <v>2.5887639222149888E-10</v>
      </c>
      <c r="P799">
        <f t="shared" si="26"/>
        <v>2.1715430287116617</v>
      </c>
    </row>
    <row r="800" spans="1:16" x14ac:dyDescent="0.2">
      <c r="A800">
        <v>559.58000000000004</v>
      </c>
      <c r="B800">
        <v>3285.4</v>
      </c>
      <c r="C800">
        <v>11008.7</v>
      </c>
      <c r="D800">
        <v>28732.47</v>
      </c>
      <c r="E800">
        <v>64000</v>
      </c>
      <c r="F800">
        <v>64000</v>
      </c>
      <c r="H800">
        <v>12916.7</v>
      </c>
      <c r="I800">
        <v>18980.900000000001</v>
      </c>
      <c r="J800">
        <v>18915.400000000001</v>
      </c>
      <c r="L800">
        <f t="shared" si="25"/>
        <v>559.58000000000004</v>
      </c>
      <c r="M800">
        <f>data!AQ800</f>
        <v>2.6393815596510654E-10</v>
      </c>
      <c r="O800">
        <v>2.5842322536867581E-10</v>
      </c>
      <c r="P800">
        <f t="shared" si="26"/>
        <v>2.1340692534747721</v>
      </c>
    </row>
    <row r="801" spans="1:16" x14ac:dyDescent="0.2">
      <c r="A801">
        <v>560.04</v>
      </c>
      <c r="B801">
        <v>3283.87</v>
      </c>
      <c r="C801">
        <v>11081</v>
      </c>
      <c r="D801">
        <v>28865.73</v>
      </c>
      <c r="E801">
        <v>64000</v>
      </c>
      <c r="F801">
        <v>64000</v>
      </c>
      <c r="H801">
        <v>13055.7</v>
      </c>
      <c r="I801">
        <v>20048.900000000001</v>
      </c>
      <c r="J801">
        <v>19850.099999999999</v>
      </c>
      <c r="L801">
        <f t="shared" si="25"/>
        <v>560.04</v>
      </c>
      <c r="M801">
        <f>data!AQ801</f>
        <v>2.6316789324969825E-10</v>
      </c>
      <c r="O801">
        <v>2.5763786112908275E-10</v>
      </c>
      <c r="P801">
        <f t="shared" si="26"/>
        <v>2.1464361240931185</v>
      </c>
    </row>
    <row r="802" spans="1:16" x14ac:dyDescent="0.2">
      <c r="A802">
        <v>560.5</v>
      </c>
      <c r="B802">
        <v>3285.33</v>
      </c>
      <c r="C802">
        <v>10965.2</v>
      </c>
      <c r="D802">
        <v>28953.73</v>
      </c>
      <c r="E802">
        <v>64000</v>
      </c>
      <c r="F802">
        <v>64000</v>
      </c>
      <c r="H802">
        <v>12867.5</v>
      </c>
      <c r="I802">
        <v>20393.599999999999</v>
      </c>
      <c r="J802">
        <v>20242.5</v>
      </c>
      <c r="L802">
        <f t="shared" si="25"/>
        <v>560.5</v>
      </c>
      <c r="M802">
        <f>data!AQ802</f>
        <v>2.6291888507365852E-10</v>
      </c>
      <c r="O802">
        <v>2.5782128892254545E-10</v>
      </c>
      <c r="P802">
        <f t="shared" si="26"/>
        <v>1.9771820133303615</v>
      </c>
    </row>
    <row r="803" spans="1:16" x14ac:dyDescent="0.2">
      <c r="A803">
        <v>560.95000000000005</v>
      </c>
      <c r="B803">
        <v>3345.47</v>
      </c>
      <c r="C803">
        <v>11431.7</v>
      </c>
      <c r="D803">
        <v>29054.93</v>
      </c>
      <c r="E803">
        <v>64000</v>
      </c>
      <c r="F803">
        <v>64000</v>
      </c>
      <c r="H803">
        <v>13437.9</v>
      </c>
      <c r="I803">
        <v>21024.400000000001</v>
      </c>
      <c r="J803">
        <v>20815.5</v>
      </c>
      <c r="L803">
        <f t="shared" si="25"/>
        <v>560.95000000000005</v>
      </c>
      <c r="M803">
        <f>data!AQ803</f>
        <v>2.6314035276054421E-10</v>
      </c>
      <c r="O803">
        <v>2.5785736306840534E-10</v>
      </c>
      <c r="P803">
        <f t="shared" si="26"/>
        <v>2.0488031170695651</v>
      </c>
    </row>
    <row r="804" spans="1:16" x14ac:dyDescent="0.2">
      <c r="A804">
        <v>561.41</v>
      </c>
      <c r="B804">
        <v>3322.07</v>
      </c>
      <c r="C804">
        <v>11318.6</v>
      </c>
      <c r="D804">
        <v>29099.8</v>
      </c>
      <c r="E804">
        <v>64000</v>
      </c>
      <c r="F804">
        <v>64000</v>
      </c>
      <c r="H804">
        <v>13336.9</v>
      </c>
      <c r="I804">
        <v>20472.7</v>
      </c>
      <c r="J804">
        <v>20332.7</v>
      </c>
      <c r="L804">
        <f t="shared" ref="L804:L867" si="27">A804</f>
        <v>561.41</v>
      </c>
      <c r="M804">
        <f>data!AQ804</f>
        <v>2.630857704435818E-10</v>
      </c>
      <c r="O804">
        <v>2.5754841935189541E-10</v>
      </c>
      <c r="P804">
        <f t="shared" si="26"/>
        <v>2.1500233259519881</v>
      </c>
    </row>
    <row r="805" spans="1:16" x14ac:dyDescent="0.2">
      <c r="A805">
        <v>561.87</v>
      </c>
      <c r="B805">
        <v>3322.73</v>
      </c>
      <c r="C805">
        <v>11327.6</v>
      </c>
      <c r="D805">
        <v>29249.93</v>
      </c>
      <c r="E805">
        <v>64000</v>
      </c>
      <c r="F805">
        <v>64000</v>
      </c>
      <c r="H805">
        <v>13307.6</v>
      </c>
      <c r="I805">
        <v>19961.599999999999</v>
      </c>
      <c r="J805">
        <v>19817.5</v>
      </c>
      <c r="L805">
        <f t="shared" si="27"/>
        <v>561.87</v>
      </c>
      <c r="M805">
        <f>data!AQ805</f>
        <v>2.6217305495839979E-10</v>
      </c>
      <c r="O805">
        <v>2.5702823437546937E-10</v>
      </c>
      <c r="P805">
        <f t="shared" si="26"/>
        <v>2.001655808526785</v>
      </c>
    </row>
    <row r="806" spans="1:16" x14ac:dyDescent="0.2">
      <c r="A806">
        <v>562.33000000000004</v>
      </c>
      <c r="B806">
        <v>3292.93</v>
      </c>
      <c r="C806">
        <v>11083.3</v>
      </c>
      <c r="D806">
        <v>29305.87</v>
      </c>
      <c r="E806">
        <v>64000</v>
      </c>
      <c r="F806">
        <v>64000</v>
      </c>
      <c r="H806">
        <v>13030.6</v>
      </c>
      <c r="I806">
        <v>19481.099999999999</v>
      </c>
      <c r="J806">
        <v>19369.400000000001</v>
      </c>
      <c r="L806">
        <f t="shared" si="27"/>
        <v>562.33000000000004</v>
      </c>
      <c r="M806">
        <f>data!AQ806</f>
        <v>2.6193710196657908E-10</v>
      </c>
      <c r="O806">
        <v>2.566760120911298E-10</v>
      </c>
      <c r="P806">
        <f t="shared" si="26"/>
        <v>2.0497006450222521</v>
      </c>
    </row>
    <row r="807" spans="1:16" x14ac:dyDescent="0.2">
      <c r="A807">
        <v>562.78</v>
      </c>
      <c r="B807">
        <v>3294.93</v>
      </c>
      <c r="C807">
        <v>11042.8</v>
      </c>
      <c r="D807">
        <v>29355.200000000001</v>
      </c>
      <c r="E807">
        <v>64000</v>
      </c>
      <c r="F807">
        <v>64000</v>
      </c>
      <c r="H807">
        <v>12970.3</v>
      </c>
      <c r="I807">
        <v>19794.400000000001</v>
      </c>
      <c r="J807">
        <v>19644.5</v>
      </c>
      <c r="L807">
        <f t="shared" si="27"/>
        <v>562.78</v>
      </c>
      <c r="M807">
        <f>data!AQ807</f>
        <v>2.6208962486697173E-10</v>
      </c>
      <c r="O807">
        <v>2.5624699376503684E-10</v>
      </c>
      <c r="P807">
        <f t="shared" si="26"/>
        <v>2.2800779108036031</v>
      </c>
    </row>
    <row r="808" spans="1:16" x14ac:dyDescent="0.2">
      <c r="A808">
        <v>563.24</v>
      </c>
      <c r="B808">
        <v>3335.8</v>
      </c>
      <c r="C808">
        <v>11441.4</v>
      </c>
      <c r="D808">
        <v>29488.27</v>
      </c>
      <c r="E808">
        <v>64000</v>
      </c>
      <c r="F808">
        <v>64000</v>
      </c>
      <c r="H808">
        <v>13494.5</v>
      </c>
      <c r="I808">
        <v>20625.8</v>
      </c>
      <c r="J808">
        <v>20488.599999999999</v>
      </c>
      <c r="L808">
        <f t="shared" si="27"/>
        <v>563.24</v>
      </c>
      <c r="M808">
        <f>data!AQ808</f>
        <v>2.617867820652114E-10</v>
      </c>
      <c r="O808">
        <v>2.5614619345983281E-10</v>
      </c>
      <c r="P808">
        <f t="shared" si="26"/>
        <v>2.202097376185725</v>
      </c>
    </row>
    <row r="809" spans="1:16" x14ac:dyDescent="0.2">
      <c r="A809">
        <v>563.70000000000005</v>
      </c>
      <c r="B809">
        <v>3413.67</v>
      </c>
      <c r="C809">
        <v>12041.9</v>
      </c>
      <c r="D809">
        <v>29622.27</v>
      </c>
      <c r="E809">
        <v>64000</v>
      </c>
      <c r="F809">
        <v>64000</v>
      </c>
      <c r="H809">
        <v>14179.4</v>
      </c>
      <c r="I809">
        <v>21530.400000000001</v>
      </c>
      <c r="J809">
        <v>21417.9</v>
      </c>
      <c r="L809">
        <f t="shared" si="27"/>
        <v>563.70000000000005</v>
      </c>
      <c r="M809">
        <f>data!AQ809</f>
        <v>2.6186049712938664E-10</v>
      </c>
      <c r="O809">
        <v>2.5616521731454621E-10</v>
      </c>
      <c r="P809">
        <f t="shared" si="26"/>
        <v>2.2232838144638425</v>
      </c>
    </row>
    <row r="810" spans="1:16" x14ac:dyDescent="0.2">
      <c r="A810">
        <v>564.16</v>
      </c>
      <c r="B810">
        <v>3278.47</v>
      </c>
      <c r="C810">
        <v>10999.1</v>
      </c>
      <c r="D810">
        <v>29648.13</v>
      </c>
      <c r="E810">
        <v>64000</v>
      </c>
      <c r="F810">
        <v>64000</v>
      </c>
      <c r="H810">
        <v>12895.9</v>
      </c>
      <c r="I810">
        <v>20543</v>
      </c>
      <c r="J810">
        <v>20333</v>
      </c>
      <c r="L810">
        <f t="shared" si="27"/>
        <v>564.16</v>
      </c>
      <c r="M810">
        <f>data!AQ810</f>
        <v>2.6084752324259577E-10</v>
      </c>
      <c r="O810">
        <v>2.5566863802924312E-10</v>
      </c>
      <c r="P810">
        <f t="shared" si="26"/>
        <v>2.0256239690846618</v>
      </c>
    </row>
    <row r="811" spans="1:16" x14ac:dyDescent="0.2">
      <c r="A811">
        <v>564.61</v>
      </c>
      <c r="B811">
        <v>3347.87</v>
      </c>
      <c r="C811">
        <v>11512.5</v>
      </c>
      <c r="D811">
        <v>29782.6</v>
      </c>
      <c r="E811">
        <v>64000</v>
      </c>
      <c r="F811">
        <v>64000</v>
      </c>
      <c r="H811">
        <v>13536.2</v>
      </c>
      <c r="I811">
        <v>21235.1</v>
      </c>
      <c r="J811">
        <v>21076.6</v>
      </c>
      <c r="L811">
        <f t="shared" si="27"/>
        <v>564.61</v>
      </c>
      <c r="M811">
        <f>data!AQ811</f>
        <v>2.6081549622371681E-10</v>
      </c>
      <c r="O811">
        <v>2.5507195501768481E-10</v>
      </c>
      <c r="P811">
        <f t="shared" si="26"/>
        <v>2.2517337139764266</v>
      </c>
    </row>
    <row r="812" spans="1:16" x14ac:dyDescent="0.2">
      <c r="A812">
        <v>565.07000000000005</v>
      </c>
      <c r="B812">
        <v>3310.8</v>
      </c>
      <c r="C812">
        <v>11269.4</v>
      </c>
      <c r="D812">
        <v>29854.73</v>
      </c>
      <c r="E812">
        <v>64000</v>
      </c>
      <c r="F812">
        <v>64000</v>
      </c>
      <c r="H812">
        <v>13229.6</v>
      </c>
      <c r="I812">
        <v>20922.7</v>
      </c>
      <c r="J812">
        <v>20808</v>
      </c>
      <c r="L812">
        <f t="shared" si="27"/>
        <v>565.07000000000005</v>
      </c>
      <c r="M812">
        <f>data!AQ812</f>
        <v>2.6034543202844657E-10</v>
      </c>
      <c r="O812">
        <v>2.5512510744999941E-10</v>
      </c>
      <c r="P812">
        <f t="shared" si="26"/>
        <v>2.0461822164916725</v>
      </c>
    </row>
    <row r="813" spans="1:16" x14ac:dyDescent="0.2">
      <c r="A813">
        <v>565.53</v>
      </c>
      <c r="B813">
        <v>3320.47</v>
      </c>
      <c r="C813">
        <v>11311.1</v>
      </c>
      <c r="D813">
        <v>29912.33</v>
      </c>
      <c r="E813">
        <v>64000</v>
      </c>
      <c r="F813">
        <v>64000</v>
      </c>
      <c r="H813">
        <v>13268.2</v>
      </c>
      <c r="I813">
        <v>20969.599999999999</v>
      </c>
      <c r="J813">
        <v>20790.099999999999</v>
      </c>
      <c r="L813">
        <f t="shared" si="27"/>
        <v>565.53</v>
      </c>
      <c r="M813">
        <f>data!AQ813</f>
        <v>2.605027597683118E-10</v>
      </c>
      <c r="O813">
        <v>2.5526391723073848E-10</v>
      </c>
      <c r="P813">
        <f t="shared" si="26"/>
        <v>2.0523239611800759</v>
      </c>
    </row>
    <row r="814" spans="1:16" x14ac:dyDescent="0.2">
      <c r="A814">
        <v>565.99</v>
      </c>
      <c r="B814">
        <v>3350.73</v>
      </c>
      <c r="C814">
        <v>11503.5</v>
      </c>
      <c r="D814">
        <v>30052.53</v>
      </c>
      <c r="E814">
        <v>64000</v>
      </c>
      <c r="F814">
        <v>64000</v>
      </c>
      <c r="H814">
        <v>13580.1</v>
      </c>
      <c r="I814">
        <v>21514.6</v>
      </c>
      <c r="J814">
        <v>21430.1</v>
      </c>
      <c r="L814">
        <f t="shared" si="27"/>
        <v>565.99</v>
      </c>
      <c r="M814">
        <f>data!AQ814</f>
        <v>2.6002817069621662E-10</v>
      </c>
      <c r="O814">
        <v>2.5470256797094134E-10</v>
      </c>
      <c r="P814">
        <f t="shared" si="26"/>
        <v>2.0909104952105797</v>
      </c>
    </row>
    <row r="815" spans="1:16" x14ac:dyDescent="0.2">
      <c r="A815">
        <v>566.44000000000005</v>
      </c>
      <c r="B815">
        <v>3426.27</v>
      </c>
      <c r="C815">
        <v>12127.7</v>
      </c>
      <c r="D815">
        <v>30195.33</v>
      </c>
      <c r="E815">
        <v>64000</v>
      </c>
      <c r="F815">
        <v>64000</v>
      </c>
      <c r="H815">
        <v>14316.2</v>
      </c>
      <c r="I815">
        <v>22571.5</v>
      </c>
      <c r="J815">
        <v>22365.1</v>
      </c>
      <c r="L815">
        <f t="shared" si="27"/>
        <v>566.44000000000005</v>
      </c>
      <c r="M815">
        <f>data!AQ815</f>
        <v>2.5997436465418302E-10</v>
      </c>
      <c r="O815">
        <v>2.5428968444681619E-10</v>
      </c>
      <c r="P815">
        <f t="shared" si="26"/>
        <v>2.2355134930987566</v>
      </c>
    </row>
    <row r="816" spans="1:16" x14ac:dyDescent="0.2">
      <c r="A816">
        <v>566.9</v>
      </c>
      <c r="B816">
        <v>3321.2</v>
      </c>
      <c r="C816">
        <v>11265.1</v>
      </c>
      <c r="D816">
        <v>30194.13</v>
      </c>
      <c r="E816">
        <v>64000</v>
      </c>
      <c r="F816">
        <v>64000</v>
      </c>
      <c r="H816">
        <v>13247.9</v>
      </c>
      <c r="I816">
        <v>22302.2</v>
      </c>
      <c r="J816">
        <v>22255.5</v>
      </c>
      <c r="L816">
        <f t="shared" si="27"/>
        <v>566.9</v>
      </c>
      <c r="M816">
        <f>data!AQ816</f>
        <v>2.5956510332064166E-10</v>
      </c>
      <c r="O816">
        <v>2.5401904680238768E-10</v>
      </c>
      <c r="P816">
        <f t="shared" si="26"/>
        <v>2.1833230964639028</v>
      </c>
    </row>
    <row r="817" spans="1:16" x14ac:dyDescent="0.2">
      <c r="A817">
        <v>567.36</v>
      </c>
      <c r="B817">
        <v>3292.27</v>
      </c>
      <c r="C817">
        <v>11124.7</v>
      </c>
      <c r="D817">
        <v>30263.33</v>
      </c>
      <c r="E817">
        <v>64000</v>
      </c>
      <c r="F817">
        <v>64000</v>
      </c>
      <c r="H817">
        <v>13074</v>
      </c>
      <c r="I817">
        <v>23393.200000000001</v>
      </c>
      <c r="J817">
        <v>23168</v>
      </c>
      <c r="L817">
        <f t="shared" si="27"/>
        <v>567.36</v>
      </c>
      <c r="M817">
        <f>data!AQ817</f>
        <v>2.5921594711682135E-10</v>
      </c>
      <c r="O817">
        <v>2.5411675344998763E-10</v>
      </c>
      <c r="P817">
        <f t="shared" si="26"/>
        <v>2.0066341937731744</v>
      </c>
    </row>
    <row r="818" spans="1:16" x14ac:dyDescent="0.2">
      <c r="A818">
        <v>567.82000000000005</v>
      </c>
      <c r="B818">
        <v>3336.93</v>
      </c>
      <c r="C818">
        <v>11434.4</v>
      </c>
      <c r="D818">
        <v>30387.73</v>
      </c>
      <c r="E818">
        <v>64000</v>
      </c>
      <c r="F818">
        <v>64000</v>
      </c>
      <c r="H818">
        <v>13434</v>
      </c>
      <c r="I818">
        <v>24167.8</v>
      </c>
      <c r="J818">
        <v>23917.8</v>
      </c>
      <c r="L818">
        <f t="shared" si="27"/>
        <v>567.82000000000005</v>
      </c>
      <c r="M818">
        <f>data!AQ818</f>
        <v>2.5905225673956059E-10</v>
      </c>
      <c r="O818">
        <v>2.5370067999798891E-10</v>
      </c>
      <c r="P818">
        <f t="shared" si="26"/>
        <v>2.1094057539042064</v>
      </c>
    </row>
    <row r="819" spans="1:16" x14ac:dyDescent="0.2">
      <c r="A819">
        <v>568.27</v>
      </c>
      <c r="B819">
        <v>3406.13</v>
      </c>
      <c r="C819">
        <v>11931</v>
      </c>
      <c r="D819">
        <v>30535.53</v>
      </c>
      <c r="E819">
        <v>64000</v>
      </c>
      <c r="F819">
        <v>64000</v>
      </c>
      <c r="H819">
        <v>14037.2</v>
      </c>
      <c r="I819">
        <v>25768.6</v>
      </c>
      <c r="J819">
        <v>25606.6</v>
      </c>
      <c r="L819">
        <f t="shared" si="27"/>
        <v>568.27</v>
      </c>
      <c r="M819">
        <f>data!AQ819</f>
        <v>2.5888663189153159E-10</v>
      </c>
      <c r="O819">
        <v>2.5362400026694792E-10</v>
      </c>
      <c r="P819">
        <f t="shared" si="26"/>
        <v>2.0749738270213292</v>
      </c>
    </row>
    <row r="820" spans="1:16" x14ac:dyDescent="0.2">
      <c r="A820">
        <v>568.73</v>
      </c>
      <c r="B820">
        <v>3298.87</v>
      </c>
      <c r="C820">
        <v>11120.6</v>
      </c>
      <c r="D820">
        <v>30602.53</v>
      </c>
      <c r="E820">
        <v>64000</v>
      </c>
      <c r="F820">
        <v>64000</v>
      </c>
      <c r="H820">
        <v>13039.1</v>
      </c>
      <c r="I820">
        <v>26389.5</v>
      </c>
      <c r="J820">
        <v>26101.599999999999</v>
      </c>
      <c r="L820">
        <f t="shared" si="27"/>
        <v>568.73</v>
      </c>
      <c r="M820">
        <f>data!AQ820</f>
        <v>2.577899541112253E-10</v>
      </c>
      <c r="O820">
        <v>2.5291712698260811E-10</v>
      </c>
      <c r="P820">
        <f t="shared" si="26"/>
        <v>1.9266497238647944</v>
      </c>
    </row>
    <row r="821" spans="1:16" x14ac:dyDescent="0.2">
      <c r="A821">
        <v>569.19000000000005</v>
      </c>
      <c r="B821">
        <v>3327.67</v>
      </c>
      <c r="C821">
        <v>11346.2</v>
      </c>
      <c r="D821">
        <v>30696.27</v>
      </c>
      <c r="E821">
        <v>64000</v>
      </c>
      <c r="F821">
        <v>64000</v>
      </c>
      <c r="H821">
        <v>13343.3</v>
      </c>
      <c r="I821">
        <v>28684.400000000001</v>
      </c>
      <c r="J821">
        <v>28361.4</v>
      </c>
      <c r="L821">
        <f t="shared" si="27"/>
        <v>569.19000000000005</v>
      </c>
      <c r="M821">
        <f>data!AQ821</f>
        <v>2.5777605601265339E-10</v>
      </c>
      <c r="O821">
        <v>2.5290700052832262E-10</v>
      </c>
      <c r="P821">
        <f t="shared" si="26"/>
        <v>1.9252355506804162</v>
      </c>
    </row>
    <row r="822" spans="1:16" x14ac:dyDescent="0.2">
      <c r="A822">
        <v>569.65</v>
      </c>
      <c r="B822">
        <v>3372.8</v>
      </c>
      <c r="C822">
        <v>11724.7</v>
      </c>
      <c r="D822">
        <v>30810.27</v>
      </c>
      <c r="E822">
        <v>64000</v>
      </c>
      <c r="F822">
        <v>64000</v>
      </c>
      <c r="H822">
        <v>13805.1</v>
      </c>
      <c r="I822">
        <v>31601.1</v>
      </c>
      <c r="J822">
        <v>31312.7</v>
      </c>
      <c r="L822">
        <f t="shared" si="27"/>
        <v>569.65</v>
      </c>
      <c r="M822">
        <f>data!AQ822</f>
        <v>2.5772318861434748E-10</v>
      </c>
      <c r="O822">
        <v>2.5277617184499201E-10</v>
      </c>
      <c r="P822">
        <f t="shared" si="26"/>
        <v>1.9570740126522248</v>
      </c>
    </row>
    <row r="823" spans="1:16" x14ac:dyDescent="0.2">
      <c r="A823">
        <v>570.1</v>
      </c>
      <c r="B823">
        <v>3338.53</v>
      </c>
      <c r="C823">
        <v>11481.1</v>
      </c>
      <c r="D823">
        <v>30867.4</v>
      </c>
      <c r="E823">
        <v>64000</v>
      </c>
      <c r="F823">
        <v>64000</v>
      </c>
      <c r="H823">
        <v>13478.7</v>
      </c>
      <c r="I823">
        <v>32202.1</v>
      </c>
      <c r="J823">
        <v>31867.3</v>
      </c>
      <c r="L823">
        <f t="shared" si="27"/>
        <v>570.1</v>
      </c>
      <c r="M823">
        <f>data!AQ823</f>
        <v>2.5743665914800206E-10</v>
      </c>
      <c r="O823">
        <v>2.5220752209100352E-10</v>
      </c>
      <c r="P823">
        <f t="shared" si="26"/>
        <v>2.0733469857063658</v>
      </c>
    </row>
    <row r="824" spans="1:16" x14ac:dyDescent="0.2">
      <c r="A824">
        <v>570.55999999999995</v>
      </c>
      <c r="B824">
        <v>3327.73</v>
      </c>
      <c r="C824">
        <v>11363.3</v>
      </c>
      <c r="D824">
        <v>30978.47</v>
      </c>
      <c r="E824">
        <v>64000</v>
      </c>
      <c r="F824">
        <v>64000</v>
      </c>
      <c r="H824">
        <v>13359.4</v>
      </c>
      <c r="I824">
        <v>32824.6</v>
      </c>
      <c r="J824">
        <v>32435.1</v>
      </c>
      <c r="L824">
        <f t="shared" si="27"/>
        <v>570.55999999999995</v>
      </c>
      <c r="M824">
        <f>data!AQ824</f>
        <v>2.5686932073632287E-10</v>
      </c>
      <c r="O824">
        <v>2.5192727544471296E-10</v>
      </c>
      <c r="P824">
        <f t="shared" si="26"/>
        <v>1.9616952086216124</v>
      </c>
    </row>
    <row r="825" spans="1:16" x14ac:dyDescent="0.2">
      <c r="A825">
        <v>571.02</v>
      </c>
      <c r="B825">
        <v>3388.6</v>
      </c>
      <c r="C825">
        <v>11873</v>
      </c>
      <c r="D825">
        <v>31102.47</v>
      </c>
      <c r="E825">
        <v>64000</v>
      </c>
      <c r="F825">
        <v>64000</v>
      </c>
      <c r="H825">
        <v>13957.7</v>
      </c>
      <c r="I825">
        <v>34936.300000000003</v>
      </c>
      <c r="J825">
        <v>34496.6</v>
      </c>
      <c r="L825">
        <f t="shared" si="27"/>
        <v>571.02</v>
      </c>
      <c r="M825">
        <f>data!AQ825</f>
        <v>2.5687308638366369E-10</v>
      </c>
      <c r="O825">
        <v>2.516280138984507E-10</v>
      </c>
      <c r="P825">
        <f t="shared" si="26"/>
        <v>2.0844549078425492</v>
      </c>
    </row>
    <row r="826" spans="1:16" x14ac:dyDescent="0.2">
      <c r="A826">
        <v>571.47</v>
      </c>
      <c r="B826">
        <v>3386.4</v>
      </c>
      <c r="C826">
        <v>11787.4</v>
      </c>
      <c r="D826">
        <v>31145.33</v>
      </c>
      <c r="E826">
        <v>64000</v>
      </c>
      <c r="F826">
        <v>64000</v>
      </c>
      <c r="H826">
        <v>13857.5</v>
      </c>
      <c r="I826">
        <v>35315.599999999999</v>
      </c>
      <c r="J826">
        <v>34881.4</v>
      </c>
      <c r="L826">
        <f t="shared" si="27"/>
        <v>571.47</v>
      </c>
      <c r="M826">
        <f>data!AQ826</f>
        <v>2.5703741249995686E-10</v>
      </c>
      <c r="O826">
        <v>2.5147325336416636E-10</v>
      </c>
      <c r="P826">
        <f t="shared" si="26"/>
        <v>2.2126246276111359</v>
      </c>
    </row>
    <row r="827" spans="1:16" x14ac:dyDescent="0.2">
      <c r="A827">
        <v>571.92999999999995</v>
      </c>
      <c r="B827">
        <v>3325.4</v>
      </c>
      <c r="C827">
        <v>11370.2</v>
      </c>
      <c r="D827">
        <v>31213.200000000001</v>
      </c>
      <c r="E827">
        <v>64000</v>
      </c>
      <c r="F827">
        <v>64000</v>
      </c>
      <c r="H827">
        <v>13342.2</v>
      </c>
      <c r="I827">
        <v>34855.4</v>
      </c>
      <c r="J827">
        <v>34425.199999999997</v>
      </c>
      <c r="L827">
        <f t="shared" si="27"/>
        <v>571.92999999999995</v>
      </c>
      <c r="M827">
        <f>data!AQ827</f>
        <v>2.5640764582627707E-10</v>
      </c>
      <c r="O827">
        <v>2.5116205394440281E-10</v>
      </c>
      <c r="P827">
        <f t="shared" si="26"/>
        <v>2.0885288201359531</v>
      </c>
    </row>
    <row r="828" spans="1:16" x14ac:dyDescent="0.2">
      <c r="A828">
        <v>572.39</v>
      </c>
      <c r="B828">
        <v>3348.8</v>
      </c>
      <c r="C828">
        <v>11506.1</v>
      </c>
      <c r="D828">
        <v>31352.27</v>
      </c>
      <c r="E828">
        <v>64000</v>
      </c>
      <c r="F828">
        <v>64000</v>
      </c>
      <c r="H828">
        <v>13546.9</v>
      </c>
      <c r="I828">
        <v>32334.799999999999</v>
      </c>
      <c r="J828">
        <v>31935.1</v>
      </c>
      <c r="L828">
        <f t="shared" si="27"/>
        <v>572.39</v>
      </c>
      <c r="M828">
        <f>data!AQ828</f>
        <v>2.5590888956195887E-10</v>
      </c>
      <c r="O828">
        <v>2.5103714861820178E-10</v>
      </c>
      <c r="P828">
        <f t="shared" si="26"/>
        <v>1.9406454266123139</v>
      </c>
    </row>
    <row r="829" spans="1:16" x14ac:dyDescent="0.2">
      <c r="A829">
        <v>572.85</v>
      </c>
      <c r="B829">
        <v>3377.13</v>
      </c>
      <c r="C829">
        <v>11671.3</v>
      </c>
      <c r="D829">
        <v>31453.73</v>
      </c>
      <c r="E829">
        <v>64000</v>
      </c>
      <c r="F829">
        <v>64000</v>
      </c>
      <c r="H829">
        <v>13680</v>
      </c>
      <c r="I829">
        <v>33276.6</v>
      </c>
      <c r="J829">
        <v>32920.5</v>
      </c>
      <c r="L829">
        <f t="shared" si="27"/>
        <v>572.85</v>
      </c>
      <c r="M829">
        <f>data!AQ829</f>
        <v>2.5581745518709439E-10</v>
      </c>
      <c r="O829">
        <v>2.5072840133958336E-10</v>
      </c>
      <c r="P829">
        <f t="shared" si="26"/>
        <v>2.0297077715653269</v>
      </c>
    </row>
    <row r="830" spans="1:16" x14ac:dyDescent="0.2">
      <c r="A830">
        <v>573.29999999999995</v>
      </c>
      <c r="B830">
        <v>3300.33</v>
      </c>
      <c r="C830">
        <v>11080.4</v>
      </c>
      <c r="D830">
        <v>31457.67</v>
      </c>
      <c r="E830">
        <v>64000</v>
      </c>
      <c r="F830">
        <v>64000</v>
      </c>
      <c r="H830">
        <v>13049</v>
      </c>
      <c r="I830">
        <v>37070.5</v>
      </c>
      <c r="J830">
        <v>36694.6</v>
      </c>
      <c r="L830">
        <f t="shared" si="27"/>
        <v>573.29999999999995</v>
      </c>
      <c r="M830">
        <f>data!AQ830</f>
        <v>2.5564074133257695E-10</v>
      </c>
      <c r="O830">
        <v>2.5079589459746917E-10</v>
      </c>
      <c r="P830">
        <f t="shared" si="26"/>
        <v>1.9317886933052988</v>
      </c>
    </row>
    <row r="831" spans="1:16" x14ac:dyDescent="0.2">
      <c r="A831">
        <v>573.76</v>
      </c>
      <c r="B831">
        <v>3304.33</v>
      </c>
      <c r="C831">
        <v>11137.1</v>
      </c>
      <c r="D831">
        <v>31537.4</v>
      </c>
      <c r="E831">
        <v>64000</v>
      </c>
      <c r="F831">
        <v>64000</v>
      </c>
      <c r="H831">
        <v>13115.3</v>
      </c>
      <c r="I831">
        <v>39254.199999999997</v>
      </c>
      <c r="J831">
        <v>38744.400000000001</v>
      </c>
      <c r="L831">
        <f t="shared" si="27"/>
        <v>573.76</v>
      </c>
      <c r="M831">
        <f>data!AQ831</f>
        <v>2.5552482545329017E-10</v>
      </c>
      <c r="O831">
        <v>2.5008874697286692E-10</v>
      </c>
      <c r="P831">
        <f t="shared" si="26"/>
        <v>2.1736597692710382</v>
      </c>
    </row>
    <row r="832" spans="1:16" x14ac:dyDescent="0.2">
      <c r="A832">
        <v>574.22</v>
      </c>
      <c r="B832">
        <v>3345.53</v>
      </c>
      <c r="C832">
        <v>11473.8</v>
      </c>
      <c r="D832">
        <v>31663.4</v>
      </c>
      <c r="E832">
        <v>64000</v>
      </c>
      <c r="F832">
        <v>64000</v>
      </c>
      <c r="H832">
        <v>13491.1</v>
      </c>
      <c r="I832">
        <v>41252</v>
      </c>
      <c r="J832">
        <v>40683.4</v>
      </c>
      <c r="L832">
        <f t="shared" si="27"/>
        <v>574.22</v>
      </c>
      <c r="M832">
        <f>data!AQ832</f>
        <v>2.5532359020737296E-10</v>
      </c>
      <c r="O832">
        <v>2.4997580668306075E-10</v>
      </c>
      <c r="P832">
        <f t="shared" si="26"/>
        <v>2.1393204387545222</v>
      </c>
    </row>
    <row r="833" spans="1:16" x14ac:dyDescent="0.2">
      <c r="A833">
        <v>574.66999999999996</v>
      </c>
      <c r="B833">
        <v>3434.27</v>
      </c>
      <c r="C833">
        <v>12306.9</v>
      </c>
      <c r="D833">
        <v>31861.27</v>
      </c>
      <c r="E833">
        <v>64000</v>
      </c>
      <c r="F833">
        <v>64000</v>
      </c>
      <c r="H833">
        <v>14487</v>
      </c>
      <c r="I833">
        <v>41598.6</v>
      </c>
      <c r="J833">
        <v>41039.599999999999</v>
      </c>
      <c r="L833">
        <f t="shared" si="27"/>
        <v>574.66999999999996</v>
      </c>
      <c r="M833">
        <f>data!AQ833</f>
        <v>2.5488218020158127E-10</v>
      </c>
      <c r="O833">
        <v>2.4950881130505187E-10</v>
      </c>
      <c r="P833">
        <f t="shared" si="26"/>
        <v>2.1535788128780227</v>
      </c>
    </row>
    <row r="834" spans="1:16" x14ac:dyDescent="0.2">
      <c r="A834">
        <v>575.13</v>
      </c>
      <c r="B834">
        <v>3394.27</v>
      </c>
      <c r="C834">
        <v>11915.7</v>
      </c>
      <c r="D834">
        <v>31923.200000000001</v>
      </c>
      <c r="E834">
        <v>64000</v>
      </c>
      <c r="F834">
        <v>64000</v>
      </c>
      <c r="H834">
        <v>14017.5</v>
      </c>
      <c r="I834">
        <v>38944.1</v>
      </c>
      <c r="J834">
        <v>38381.800000000003</v>
      </c>
      <c r="L834">
        <f t="shared" si="27"/>
        <v>575.13</v>
      </c>
      <c r="M834">
        <f>data!AQ834</f>
        <v>2.5452346335762224E-10</v>
      </c>
      <c r="O834">
        <v>2.49963322885201E-10</v>
      </c>
      <c r="P834">
        <f t="shared" si="26"/>
        <v>1.8243238327070663</v>
      </c>
    </row>
    <row r="835" spans="1:16" x14ac:dyDescent="0.2">
      <c r="A835">
        <v>575.59</v>
      </c>
      <c r="B835">
        <v>3256.33</v>
      </c>
      <c r="C835">
        <v>10838.1</v>
      </c>
      <c r="D835">
        <v>31875.8</v>
      </c>
      <c r="E835">
        <v>64000</v>
      </c>
      <c r="F835">
        <v>64000</v>
      </c>
      <c r="H835">
        <v>12742.4</v>
      </c>
      <c r="I835">
        <v>34382.800000000003</v>
      </c>
      <c r="J835">
        <v>33913</v>
      </c>
      <c r="L835">
        <f t="shared" si="27"/>
        <v>575.59</v>
      </c>
      <c r="M835">
        <f>data!AQ835</f>
        <v>2.5427229773622799E-10</v>
      </c>
      <c r="O835">
        <v>2.4920037701820297E-10</v>
      </c>
      <c r="P835">
        <f t="shared" si="26"/>
        <v>2.0352781078074118</v>
      </c>
    </row>
    <row r="836" spans="1:16" x14ac:dyDescent="0.2">
      <c r="A836">
        <v>576.04</v>
      </c>
      <c r="B836">
        <v>3351.2</v>
      </c>
      <c r="C836">
        <v>11553.6</v>
      </c>
      <c r="D836">
        <v>32026.87</v>
      </c>
      <c r="E836">
        <v>64000</v>
      </c>
      <c r="F836">
        <v>64000</v>
      </c>
      <c r="H836">
        <v>13594.4</v>
      </c>
      <c r="I836">
        <v>36257</v>
      </c>
      <c r="J836">
        <v>35788.199999999997</v>
      </c>
      <c r="L836">
        <f t="shared" si="27"/>
        <v>576.04</v>
      </c>
      <c r="M836">
        <f>data!AQ836</f>
        <v>2.5432691639938854E-10</v>
      </c>
      <c r="O836">
        <v>2.4901140066309872E-10</v>
      </c>
      <c r="P836">
        <f t="shared" si="26"/>
        <v>2.1346475390825463</v>
      </c>
    </row>
    <row r="837" spans="1:16" x14ac:dyDescent="0.2">
      <c r="A837">
        <v>576.5</v>
      </c>
      <c r="B837">
        <v>3231.47</v>
      </c>
      <c r="C837">
        <v>10557.8</v>
      </c>
      <c r="D837">
        <v>31994.2</v>
      </c>
      <c r="E837">
        <v>64000</v>
      </c>
      <c r="F837">
        <v>64000</v>
      </c>
      <c r="H837">
        <v>12362.5</v>
      </c>
      <c r="I837">
        <v>39588.699999999997</v>
      </c>
      <c r="J837">
        <v>39046.199999999997</v>
      </c>
      <c r="L837">
        <f t="shared" si="27"/>
        <v>576.5</v>
      </c>
      <c r="M837">
        <f>data!AQ837</f>
        <v>2.5410858500217307E-10</v>
      </c>
      <c r="O837">
        <v>2.4911361213359238E-10</v>
      </c>
      <c r="P837">
        <f t="shared" si="26"/>
        <v>2.0050983267433953</v>
      </c>
    </row>
    <row r="838" spans="1:16" x14ac:dyDescent="0.2">
      <c r="A838">
        <v>576.96</v>
      </c>
      <c r="B838">
        <v>3420.27</v>
      </c>
      <c r="C838">
        <v>12111.4</v>
      </c>
      <c r="D838">
        <v>32262.27</v>
      </c>
      <c r="E838">
        <v>64000</v>
      </c>
      <c r="F838">
        <v>64000</v>
      </c>
      <c r="H838">
        <v>14279.6</v>
      </c>
      <c r="I838">
        <v>43861</v>
      </c>
      <c r="J838">
        <v>43302.7</v>
      </c>
      <c r="L838">
        <f t="shared" si="27"/>
        <v>576.96</v>
      </c>
      <c r="M838">
        <f>data!AQ838</f>
        <v>2.5396257130652986E-10</v>
      </c>
      <c r="O838">
        <v>2.4895346493797989E-10</v>
      </c>
      <c r="P838">
        <f t="shared" si="26"/>
        <v>2.01206533510102</v>
      </c>
    </row>
    <row r="839" spans="1:16" x14ac:dyDescent="0.2">
      <c r="A839">
        <v>577.41999999999996</v>
      </c>
      <c r="B839">
        <v>3312.93</v>
      </c>
      <c r="C839">
        <v>11268.6</v>
      </c>
      <c r="D839">
        <v>32280.799999999999</v>
      </c>
      <c r="E839">
        <v>64000</v>
      </c>
      <c r="F839">
        <v>64000</v>
      </c>
      <c r="H839">
        <v>13231.9</v>
      </c>
      <c r="I839">
        <v>47828.5</v>
      </c>
      <c r="J839">
        <v>47178.400000000001</v>
      </c>
      <c r="L839">
        <f t="shared" si="27"/>
        <v>577.41999999999996</v>
      </c>
      <c r="M839">
        <f>data!AQ839</f>
        <v>2.5339047530772379E-10</v>
      </c>
      <c r="O839">
        <v>2.4827409230028049E-10</v>
      </c>
      <c r="P839">
        <f t="shared" si="26"/>
        <v>2.0607800677225625</v>
      </c>
    </row>
    <row r="840" spans="1:16" x14ac:dyDescent="0.2">
      <c r="A840">
        <v>577.87</v>
      </c>
      <c r="B840">
        <v>3322.6</v>
      </c>
      <c r="C840">
        <v>11211.7</v>
      </c>
      <c r="D840">
        <v>32387.73</v>
      </c>
      <c r="E840">
        <v>64000</v>
      </c>
      <c r="F840">
        <v>64000</v>
      </c>
      <c r="H840">
        <v>13165.9</v>
      </c>
      <c r="I840">
        <v>51173.1</v>
      </c>
      <c r="J840">
        <v>50406.3</v>
      </c>
      <c r="L840">
        <f t="shared" si="27"/>
        <v>577.87</v>
      </c>
      <c r="M840">
        <f>data!AQ840</f>
        <v>2.5307004281032339E-10</v>
      </c>
      <c r="O840">
        <v>2.4805338779877819E-10</v>
      </c>
      <c r="P840">
        <f t="shared" ref="P840:P903" si="28">(M840-O840)/O840%</f>
        <v>2.0224093918099335</v>
      </c>
    </row>
    <row r="841" spans="1:16" x14ac:dyDescent="0.2">
      <c r="A841">
        <v>578.33000000000004</v>
      </c>
      <c r="B841">
        <v>3268</v>
      </c>
      <c r="C841">
        <v>10822.8</v>
      </c>
      <c r="D841">
        <v>32414.67</v>
      </c>
      <c r="E841">
        <v>64000</v>
      </c>
      <c r="F841">
        <v>64000</v>
      </c>
      <c r="H841">
        <v>12743.3</v>
      </c>
      <c r="I841">
        <v>44418.6</v>
      </c>
      <c r="J841">
        <v>43678.6</v>
      </c>
      <c r="L841">
        <f t="shared" si="27"/>
        <v>578.33000000000004</v>
      </c>
      <c r="M841">
        <f>data!AQ841</f>
        <v>2.5290602202152753E-10</v>
      </c>
      <c r="O841">
        <v>2.4724937640255711E-10</v>
      </c>
      <c r="P841">
        <f t="shared" si="28"/>
        <v>2.2878300852660569</v>
      </c>
    </row>
    <row r="842" spans="1:16" x14ac:dyDescent="0.2">
      <c r="A842">
        <v>578.79</v>
      </c>
      <c r="B842">
        <v>3427.07</v>
      </c>
      <c r="C842">
        <v>12160.7</v>
      </c>
      <c r="D842">
        <v>32655.67</v>
      </c>
      <c r="E842">
        <v>64000</v>
      </c>
      <c r="F842">
        <v>64000</v>
      </c>
      <c r="H842">
        <v>14345.9</v>
      </c>
      <c r="I842">
        <v>39242.199999999997</v>
      </c>
      <c r="J842">
        <v>38626.9</v>
      </c>
      <c r="L842">
        <f t="shared" si="27"/>
        <v>578.79</v>
      </c>
      <c r="M842">
        <f>data!AQ842</f>
        <v>2.5273879737662453E-10</v>
      </c>
      <c r="O842">
        <v>2.4723230166058622E-10</v>
      </c>
      <c r="P842">
        <f t="shared" si="28"/>
        <v>2.2272557748533712</v>
      </c>
    </row>
    <row r="843" spans="1:16" x14ac:dyDescent="0.2">
      <c r="A843">
        <v>579.24</v>
      </c>
      <c r="B843">
        <v>3358.93</v>
      </c>
      <c r="C843">
        <v>11325.2</v>
      </c>
      <c r="D843">
        <v>32633.13</v>
      </c>
      <c r="E843">
        <v>64000</v>
      </c>
      <c r="F843">
        <v>64000</v>
      </c>
      <c r="H843">
        <v>13368</v>
      </c>
      <c r="I843">
        <v>36766.400000000001</v>
      </c>
      <c r="J843">
        <v>36216.300000000003</v>
      </c>
      <c r="L843">
        <f t="shared" si="27"/>
        <v>579.24</v>
      </c>
      <c r="M843">
        <f>data!AQ843</f>
        <v>2.5288684759118897E-10</v>
      </c>
      <c r="O843">
        <v>2.4709111951425783E-10</v>
      </c>
      <c r="P843">
        <f t="shared" si="28"/>
        <v>2.3455833169256062</v>
      </c>
    </row>
    <row r="844" spans="1:16" x14ac:dyDescent="0.2">
      <c r="A844">
        <v>579.70000000000005</v>
      </c>
      <c r="B844">
        <v>3300</v>
      </c>
      <c r="C844">
        <v>11153.1</v>
      </c>
      <c r="D844">
        <v>32741.67</v>
      </c>
      <c r="E844">
        <v>64000</v>
      </c>
      <c r="F844">
        <v>64000</v>
      </c>
      <c r="H844">
        <v>13109.9</v>
      </c>
      <c r="I844">
        <v>38710.6</v>
      </c>
      <c r="J844">
        <v>38101.199999999997</v>
      </c>
      <c r="L844">
        <f t="shared" si="27"/>
        <v>579.70000000000005</v>
      </c>
      <c r="M844">
        <f>data!AQ844</f>
        <v>2.5195239143272256E-10</v>
      </c>
      <c r="O844">
        <v>2.4679149865498379E-10</v>
      </c>
      <c r="P844">
        <f t="shared" si="28"/>
        <v>2.0911955257234096</v>
      </c>
    </row>
    <row r="845" spans="1:16" x14ac:dyDescent="0.2">
      <c r="A845">
        <v>580.16</v>
      </c>
      <c r="B845">
        <v>3363.8</v>
      </c>
      <c r="C845">
        <v>11585.6</v>
      </c>
      <c r="D845">
        <v>32904.33</v>
      </c>
      <c r="E845">
        <v>64000</v>
      </c>
      <c r="F845">
        <v>64000</v>
      </c>
      <c r="H845">
        <v>13651.9</v>
      </c>
      <c r="I845">
        <v>41183.199999999997</v>
      </c>
      <c r="J845">
        <v>40669.5</v>
      </c>
      <c r="L845">
        <f t="shared" si="27"/>
        <v>580.16</v>
      </c>
      <c r="M845">
        <f>data!AQ845</f>
        <v>2.51636954479002E-10</v>
      </c>
      <c r="O845">
        <v>2.4640037800951816E-10</v>
      </c>
      <c r="P845">
        <f t="shared" si="28"/>
        <v>2.1252306963918546</v>
      </c>
    </row>
    <row r="846" spans="1:16" x14ac:dyDescent="0.2">
      <c r="A846">
        <v>580.61</v>
      </c>
      <c r="B846">
        <v>3349.73</v>
      </c>
      <c r="C846">
        <v>11569.7</v>
      </c>
      <c r="D846">
        <v>33000.67</v>
      </c>
      <c r="E846">
        <v>64000</v>
      </c>
      <c r="F846">
        <v>64000</v>
      </c>
      <c r="H846">
        <v>13620.8</v>
      </c>
      <c r="I846">
        <v>43748.1</v>
      </c>
      <c r="J846">
        <v>43133.8</v>
      </c>
      <c r="L846">
        <f t="shared" si="27"/>
        <v>580.61</v>
      </c>
      <c r="M846">
        <f>data!AQ846</f>
        <v>2.5120851798798736E-10</v>
      </c>
      <c r="O846">
        <v>2.4608513522215684E-10</v>
      </c>
      <c r="P846">
        <f t="shared" si="28"/>
        <v>2.0819554018186883</v>
      </c>
    </row>
    <row r="847" spans="1:16" x14ac:dyDescent="0.2">
      <c r="A847">
        <v>581.07000000000005</v>
      </c>
      <c r="B847">
        <v>3337.53</v>
      </c>
      <c r="C847">
        <v>11384.9</v>
      </c>
      <c r="D847">
        <v>33026.6</v>
      </c>
      <c r="E847">
        <v>64000</v>
      </c>
      <c r="F847">
        <v>64000</v>
      </c>
      <c r="H847">
        <v>13394.1</v>
      </c>
      <c r="I847">
        <v>52653.5</v>
      </c>
      <c r="J847">
        <v>51912.5</v>
      </c>
      <c r="L847">
        <f t="shared" si="27"/>
        <v>581.07000000000005</v>
      </c>
      <c r="M847">
        <f>data!AQ847</f>
        <v>2.5143273675045445E-10</v>
      </c>
      <c r="O847">
        <v>2.4618459115665342E-10</v>
      </c>
      <c r="P847">
        <f t="shared" si="28"/>
        <v>2.1317928831953181</v>
      </c>
    </row>
    <row r="848" spans="1:16" x14ac:dyDescent="0.2">
      <c r="A848">
        <v>581.53</v>
      </c>
      <c r="B848">
        <v>3335.73</v>
      </c>
      <c r="C848">
        <v>11412.7</v>
      </c>
      <c r="D848">
        <v>33126.870000000003</v>
      </c>
      <c r="E848">
        <v>64000</v>
      </c>
      <c r="F848">
        <v>64000</v>
      </c>
      <c r="H848">
        <v>13499.2</v>
      </c>
      <c r="I848">
        <v>60116.1</v>
      </c>
      <c r="J848">
        <v>59122.1</v>
      </c>
      <c r="L848">
        <f t="shared" si="27"/>
        <v>581.53</v>
      </c>
      <c r="M848">
        <f>data!AQ848</f>
        <v>2.5109155476100499E-10</v>
      </c>
      <c r="O848">
        <v>2.4575106420900817E-10</v>
      </c>
      <c r="P848">
        <f t="shared" si="28"/>
        <v>2.1731301832551981</v>
      </c>
    </row>
    <row r="849" spans="1:16" x14ac:dyDescent="0.2">
      <c r="A849">
        <v>581.98</v>
      </c>
      <c r="B849">
        <v>3350</v>
      </c>
      <c r="C849">
        <v>11567.5</v>
      </c>
      <c r="D849">
        <v>33196.199999999997</v>
      </c>
      <c r="E849">
        <v>64000</v>
      </c>
      <c r="F849">
        <v>64000</v>
      </c>
      <c r="H849">
        <v>13524</v>
      </c>
      <c r="I849">
        <v>55768.4</v>
      </c>
      <c r="J849">
        <v>54877.2</v>
      </c>
      <c r="L849">
        <f t="shared" si="27"/>
        <v>581.98</v>
      </c>
      <c r="M849">
        <f>data!AQ849</f>
        <v>2.511526434818046E-10</v>
      </c>
      <c r="O849">
        <v>2.4587742188233269E-10</v>
      </c>
      <c r="P849">
        <f t="shared" si="28"/>
        <v>2.1454680788040901</v>
      </c>
    </row>
    <row r="850" spans="1:16" x14ac:dyDescent="0.2">
      <c r="A850">
        <v>582.44000000000005</v>
      </c>
      <c r="B850">
        <v>3314.47</v>
      </c>
      <c r="C850">
        <v>11319.2</v>
      </c>
      <c r="D850">
        <v>33271.730000000003</v>
      </c>
      <c r="E850">
        <v>64000</v>
      </c>
      <c r="F850">
        <v>64000</v>
      </c>
      <c r="H850">
        <v>13330.8</v>
      </c>
      <c r="I850">
        <v>47681.4</v>
      </c>
      <c r="J850">
        <v>47009.2</v>
      </c>
      <c r="L850">
        <f t="shared" si="27"/>
        <v>582.44000000000005</v>
      </c>
      <c r="M850">
        <f>data!AQ850</f>
        <v>2.507343387887989E-10</v>
      </c>
      <c r="O850">
        <v>2.4560964537388208E-10</v>
      </c>
      <c r="P850">
        <f t="shared" si="28"/>
        <v>2.086519610056718</v>
      </c>
    </row>
    <row r="851" spans="1:16" x14ac:dyDescent="0.2">
      <c r="A851">
        <v>582.89</v>
      </c>
      <c r="B851">
        <v>3256.53</v>
      </c>
      <c r="C851">
        <v>10820.3</v>
      </c>
      <c r="D851">
        <v>33314.47</v>
      </c>
      <c r="E851">
        <v>64000</v>
      </c>
      <c r="F851">
        <v>64000</v>
      </c>
      <c r="H851">
        <v>12713.4</v>
      </c>
      <c r="I851">
        <v>38993.699999999997</v>
      </c>
      <c r="J851">
        <v>38444.5</v>
      </c>
      <c r="L851">
        <f t="shared" si="27"/>
        <v>582.89</v>
      </c>
      <c r="M851">
        <f>data!AQ851</f>
        <v>2.5039683353915235E-10</v>
      </c>
      <c r="O851">
        <v>2.450727434135002E-10</v>
      </c>
      <c r="P851">
        <f t="shared" si="28"/>
        <v>2.172452983345055</v>
      </c>
    </row>
    <row r="852" spans="1:16" x14ac:dyDescent="0.2">
      <c r="A852">
        <v>583.35</v>
      </c>
      <c r="B852">
        <v>3320.27</v>
      </c>
      <c r="C852">
        <v>11369.4</v>
      </c>
      <c r="D852">
        <v>33509.269999999997</v>
      </c>
      <c r="E852">
        <v>64000</v>
      </c>
      <c r="F852">
        <v>64000</v>
      </c>
      <c r="H852">
        <v>13372.4</v>
      </c>
      <c r="I852">
        <v>34887.699999999997</v>
      </c>
      <c r="J852">
        <v>34428.400000000001</v>
      </c>
      <c r="L852">
        <f t="shared" si="27"/>
        <v>583.35</v>
      </c>
      <c r="M852">
        <f>data!AQ852</f>
        <v>2.4980993483003182E-10</v>
      </c>
      <c r="O852">
        <v>2.4513835139706523E-10</v>
      </c>
      <c r="P852">
        <f t="shared" si="28"/>
        <v>1.9056926043366182</v>
      </c>
    </row>
    <row r="853" spans="1:16" x14ac:dyDescent="0.2">
      <c r="A853">
        <v>583.80999999999995</v>
      </c>
      <c r="B853">
        <v>3349.47</v>
      </c>
      <c r="C853">
        <v>11617</v>
      </c>
      <c r="D853">
        <v>33609.129999999997</v>
      </c>
      <c r="E853">
        <v>64000</v>
      </c>
      <c r="F853">
        <v>64000</v>
      </c>
      <c r="H853">
        <v>13607.8</v>
      </c>
      <c r="I853">
        <v>35177.5</v>
      </c>
      <c r="J853">
        <v>34767.4</v>
      </c>
      <c r="L853">
        <f t="shared" si="27"/>
        <v>583.80999999999995</v>
      </c>
      <c r="M853">
        <f>data!AQ853</f>
        <v>2.4974743409791988E-10</v>
      </c>
      <c r="O853">
        <v>2.4498038734115029E-10</v>
      </c>
      <c r="P853">
        <f t="shared" si="28"/>
        <v>1.9458891417830868</v>
      </c>
    </row>
    <row r="854" spans="1:16" x14ac:dyDescent="0.2">
      <c r="A854">
        <v>584.26</v>
      </c>
      <c r="B854">
        <v>3329</v>
      </c>
      <c r="C854">
        <v>11305.3</v>
      </c>
      <c r="D854">
        <v>33692.870000000003</v>
      </c>
      <c r="E854">
        <v>64000</v>
      </c>
      <c r="F854">
        <v>64000</v>
      </c>
      <c r="H854">
        <v>13318.6</v>
      </c>
      <c r="I854">
        <v>38355.1</v>
      </c>
      <c r="J854">
        <v>37841.9</v>
      </c>
      <c r="L854">
        <f t="shared" si="27"/>
        <v>584.26</v>
      </c>
      <c r="M854">
        <f>data!AQ854</f>
        <v>2.4938443106995255E-10</v>
      </c>
      <c r="O854">
        <v>2.4456338988919516E-10</v>
      </c>
      <c r="P854">
        <f t="shared" si="28"/>
        <v>1.971284902021379</v>
      </c>
    </row>
    <row r="855" spans="1:16" x14ac:dyDescent="0.2">
      <c r="A855">
        <v>584.72</v>
      </c>
      <c r="B855">
        <v>3375.2</v>
      </c>
      <c r="C855">
        <v>11784.3</v>
      </c>
      <c r="D855">
        <v>33777.870000000003</v>
      </c>
      <c r="E855">
        <v>64000</v>
      </c>
      <c r="F855">
        <v>64000</v>
      </c>
      <c r="H855">
        <v>13860.6</v>
      </c>
      <c r="I855">
        <v>44203.199999999997</v>
      </c>
      <c r="J855">
        <v>43563</v>
      </c>
      <c r="L855">
        <f t="shared" si="27"/>
        <v>584.72</v>
      </c>
      <c r="M855">
        <f>data!AQ855</f>
        <v>2.4959515378506139E-10</v>
      </c>
      <c r="O855">
        <v>2.4449028962334326E-10</v>
      </c>
      <c r="P855">
        <f t="shared" si="28"/>
        <v>2.0879619266608009</v>
      </c>
    </row>
    <row r="856" spans="1:16" x14ac:dyDescent="0.2">
      <c r="A856">
        <v>585.17999999999995</v>
      </c>
      <c r="B856">
        <v>3293.13</v>
      </c>
      <c r="C856">
        <v>11082.4</v>
      </c>
      <c r="D856">
        <v>33806.47</v>
      </c>
      <c r="E856">
        <v>64000</v>
      </c>
      <c r="F856">
        <v>64000</v>
      </c>
      <c r="H856">
        <v>13017.5</v>
      </c>
      <c r="I856">
        <v>47428.4</v>
      </c>
      <c r="J856">
        <v>46704.3</v>
      </c>
      <c r="L856">
        <f t="shared" si="27"/>
        <v>585.17999999999995</v>
      </c>
      <c r="M856">
        <f>data!AQ856</f>
        <v>2.4918974892540426E-10</v>
      </c>
      <c r="O856">
        <v>2.4402611671840129E-10</v>
      </c>
      <c r="P856">
        <f t="shared" si="28"/>
        <v>2.1160162184450302</v>
      </c>
    </row>
    <row r="857" spans="1:16" x14ac:dyDescent="0.2">
      <c r="A857">
        <v>585.63</v>
      </c>
      <c r="B857">
        <v>3522</v>
      </c>
      <c r="C857">
        <v>12972.1</v>
      </c>
      <c r="D857">
        <v>34103.870000000003</v>
      </c>
      <c r="E857">
        <v>64000</v>
      </c>
      <c r="F857">
        <v>64000</v>
      </c>
      <c r="H857">
        <v>15300.4</v>
      </c>
      <c r="I857">
        <v>46800.800000000003</v>
      </c>
      <c r="J857">
        <v>46130.6</v>
      </c>
      <c r="L857">
        <f t="shared" si="27"/>
        <v>585.63</v>
      </c>
      <c r="M857">
        <f>data!AQ857</f>
        <v>2.4913331303014431E-10</v>
      </c>
      <c r="O857">
        <v>2.4423056307029452E-10</v>
      </c>
      <c r="P857">
        <f t="shared" si="28"/>
        <v>2.0074268749233815</v>
      </c>
    </row>
    <row r="858" spans="1:16" x14ac:dyDescent="0.2">
      <c r="A858">
        <v>586.09</v>
      </c>
      <c r="B858">
        <v>3309</v>
      </c>
      <c r="C858">
        <v>11267.9</v>
      </c>
      <c r="D858">
        <v>34004.870000000003</v>
      </c>
      <c r="E858">
        <v>64000</v>
      </c>
      <c r="F858">
        <v>64000</v>
      </c>
      <c r="H858">
        <v>13279.2</v>
      </c>
      <c r="I858">
        <v>39574.699999999997</v>
      </c>
      <c r="J858">
        <v>39030.800000000003</v>
      </c>
      <c r="L858">
        <f t="shared" si="27"/>
        <v>586.09</v>
      </c>
      <c r="M858">
        <f>data!AQ858</f>
        <v>2.4870247182580348E-10</v>
      </c>
      <c r="O858">
        <v>2.4384022996698334E-10</v>
      </c>
      <c r="P858">
        <f t="shared" si="28"/>
        <v>1.994027753122811</v>
      </c>
    </row>
    <row r="859" spans="1:16" x14ac:dyDescent="0.2">
      <c r="A859">
        <v>586.54999999999995</v>
      </c>
      <c r="B859">
        <v>3312.73</v>
      </c>
      <c r="C859">
        <v>11246.3</v>
      </c>
      <c r="D859">
        <v>34033.599999999999</v>
      </c>
      <c r="E859">
        <v>64000</v>
      </c>
      <c r="F859">
        <v>64000</v>
      </c>
      <c r="H859">
        <v>13206.7</v>
      </c>
      <c r="I859">
        <v>37742.800000000003</v>
      </c>
      <c r="J859">
        <v>37232.6</v>
      </c>
      <c r="L859">
        <f t="shared" si="27"/>
        <v>586.54999999999995</v>
      </c>
      <c r="M859">
        <f>data!AQ859</f>
        <v>2.4902623823029084E-10</v>
      </c>
      <c r="O859">
        <v>2.439515134057504E-10</v>
      </c>
      <c r="P859">
        <f t="shared" si="28"/>
        <v>2.0802186277483505</v>
      </c>
    </row>
    <row r="860" spans="1:16" x14ac:dyDescent="0.2">
      <c r="A860">
        <v>587</v>
      </c>
      <c r="B860">
        <v>3328.47</v>
      </c>
      <c r="C860">
        <v>11370.4</v>
      </c>
      <c r="D860">
        <v>34169.730000000003</v>
      </c>
      <c r="E860">
        <v>64000</v>
      </c>
      <c r="F860">
        <v>64000</v>
      </c>
      <c r="H860">
        <v>13364.6</v>
      </c>
      <c r="I860">
        <v>41890.6</v>
      </c>
      <c r="J860">
        <v>41394.5</v>
      </c>
      <c r="L860">
        <f t="shared" si="27"/>
        <v>587</v>
      </c>
      <c r="M860">
        <f>data!AQ860</f>
        <v>2.4853102956152485E-10</v>
      </c>
      <c r="O860">
        <v>2.4352738508983545E-10</v>
      </c>
      <c r="P860">
        <f t="shared" si="28"/>
        <v>2.0546537178328381</v>
      </c>
    </row>
    <row r="861" spans="1:16" x14ac:dyDescent="0.2">
      <c r="A861">
        <v>587.46</v>
      </c>
      <c r="B861">
        <v>3325.13</v>
      </c>
      <c r="C861">
        <v>11329.8</v>
      </c>
      <c r="D861">
        <v>34265.269999999997</v>
      </c>
      <c r="E861">
        <v>64000</v>
      </c>
      <c r="F861">
        <v>64000</v>
      </c>
      <c r="H861">
        <v>13327.1</v>
      </c>
      <c r="I861">
        <v>42733.8</v>
      </c>
      <c r="J861">
        <v>42108.2</v>
      </c>
      <c r="L861">
        <f t="shared" si="27"/>
        <v>587.46</v>
      </c>
      <c r="M861">
        <f>data!AQ861</f>
        <v>2.4823089498414888E-10</v>
      </c>
      <c r="O861">
        <v>2.4333894885960407E-10</v>
      </c>
      <c r="P861">
        <f t="shared" si="28"/>
        <v>2.0103424246182819</v>
      </c>
    </row>
    <row r="862" spans="1:16" x14ac:dyDescent="0.2">
      <c r="A862">
        <v>587.91</v>
      </c>
      <c r="B862">
        <v>3409.8</v>
      </c>
      <c r="C862">
        <v>11976.3</v>
      </c>
      <c r="D862">
        <v>34393.93</v>
      </c>
      <c r="E862">
        <v>64000</v>
      </c>
      <c r="F862">
        <v>64000</v>
      </c>
      <c r="H862">
        <v>14096.9</v>
      </c>
      <c r="I862">
        <v>39055.599999999999</v>
      </c>
      <c r="J862">
        <v>38529.9</v>
      </c>
      <c r="L862">
        <f t="shared" si="27"/>
        <v>587.91</v>
      </c>
      <c r="M862">
        <f>data!AQ862</f>
        <v>2.4837986390022098E-10</v>
      </c>
      <c r="O862">
        <v>2.4317345284600859E-10</v>
      </c>
      <c r="P862">
        <f t="shared" si="28"/>
        <v>2.1410277286761992</v>
      </c>
    </row>
    <row r="863" spans="1:16" x14ac:dyDescent="0.2">
      <c r="A863">
        <v>588.37</v>
      </c>
      <c r="B863">
        <v>3262.13</v>
      </c>
      <c r="C863">
        <v>10845.4</v>
      </c>
      <c r="D863">
        <v>34339.07</v>
      </c>
      <c r="E863">
        <v>64000</v>
      </c>
      <c r="F863">
        <v>64000</v>
      </c>
      <c r="H863">
        <v>12812.5</v>
      </c>
      <c r="I863">
        <v>35611.5</v>
      </c>
      <c r="J863">
        <v>35188.699999999997</v>
      </c>
      <c r="L863">
        <f t="shared" si="27"/>
        <v>588.37</v>
      </c>
      <c r="M863">
        <f>data!AQ863</f>
        <v>2.4813099971356401E-10</v>
      </c>
      <c r="O863">
        <v>2.4292278719588222E-10</v>
      </c>
      <c r="P863">
        <f t="shared" si="28"/>
        <v>2.1439785776383808</v>
      </c>
    </row>
    <row r="864" spans="1:16" x14ac:dyDescent="0.2">
      <c r="A864">
        <v>588.83000000000004</v>
      </c>
      <c r="B864">
        <v>3367.93</v>
      </c>
      <c r="C864">
        <v>11738.7</v>
      </c>
      <c r="D864">
        <v>34526.199999999997</v>
      </c>
      <c r="E864">
        <v>64000</v>
      </c>
      <c r="F864">
        <v>64000</v>
      </c>
      <c r="H864">
        <v>13805</v>
      </c>
      <c r="I864">
        <v>34231.699999999997</v>
      </c>
      <c r="J864">
        <v>33832</v>
      </c>
      <c r="L864">
        <f t="shared" si="27"/>
        <v>588.83000000000004</v>
      </c>
      <c r="M864">
        <f>data!AQ864</f>
        <v>2.4797849145143738E-10</v>
      </c>
      <c r="O864">
        <v>2.4324944034561157E-10</v>
      </c>
      <c r="P864">
        <f t="shared" si="28"/>
        <v>1.9441159244217465</v>
      </c>
    </row>
    <row r="865" spans="1:16" x14ac:dyDescent="0.2">
      <c r="A865">
        <v>589.28</v>
      </c>
      <c r="B865">
        <v>3318.87</v>
      </c>
      <c r="C865">
        <v>11306.5</v>
      </c>
      <c r="D865">
        <v>34556.47</v>
      </c>
      <c r="E865">
        <v>64000</v>
      </c>
      <c r="F865">
        <v>64000</v>
      </c>
      <c r="H865">
        <v>13283.7</v>
      </c>
      <c r="I865">
        <v>31727.1</v>
      </c>
      <c r="J865">
        <v>31341.599999999999</v>
      </c>
      <c r="L865">
        <f t="shared" si="27"/>
        <v>589.28</v>
      </c>
      <c r="M865">
        <f>data!AQ865</f>
        <v>2.4783137164815676E-10</v>
      </c>
      <c r="O865">
        <v>2.4256397425218697E-10</v>
      </c>
      <c r="P865">
        <f t="shared" si="28"/>
        <v>2.1715497580417411</v>
      </c>
    </row>
    <row r="866" spans="1:16" x14ac:dyDescent="0.2">
      <c r="A866">
        <v>589.74</v>
      </c>
      <c r="B866">
        <v>3305.67</v>
      </c>
      <c r="C866">
        <v>11109.3</v>
      </c>
      <c r="D866">
        <v>34701.67</v>
      </c>
      <c r="E866">
        <v>64000</v>
      </c>
      <c r="F866">
        <v>64000</v>
      </c>
      <c r="H866">
        <v>13040.8</v>
      </c>
      <c r="I866">
        <v>32378.799999999999</v>
      </c>
      <c r="J866">
        <v>31885.200000000001</v>
      </c>
      <c r="L866">
        <f t="shared" si="27"/>
        <v>589.74</v>
      </c>
      <c r="M866">
        <f>data!AQ866</f>
        <v>2.4704322222765382E-10</v>
      </c>
      <c r="O866">
        <v>2.4247715887715695E-10</v>
      </c>
      <c r="P866">
        <f t="shared" si="28"/>
        <v>1.8830900904815191</v>
      </c>
    </row>
    <row r="867" spans="1:16" x14ac:dyDescent="0.2">
      <c r="A867">
        <v>590.19000000000005</v>
      </c>
      <c r="B867">
        <v>3352.53</v>
      </c>
      <c r="C867">
        <v>11647.8</v>
      </c>
      <c r="D867">
        <v>34813.129999999997</v>
      </c>
      <c r="E867">
        <v>64000</v>
      </c>
      <c r="F867">
        <v>64000</v>
      </c>
      <c r="H867">
        <v>13698.4</v>
      </c>
      <c r="I867">
        <v>32555.5</v>
      </c>
      <c r="J867">
        <v>32198.1</v>
      </c>
      <c r="L867">
        <f t="shared" si="27"/>
        <v>590.19000000000005</v>
      </c>
      <c r="M867">
        <f>data!AQ867</f>
        <v>2.4701923723175872E-10</v>
      </c>
      <c r="O867">
        <v>2.4192963697224388E-10</v>
      </c>
      <c r="P867">
        <f t="shared" si="28"/>
        <v>2.1037522823624806</v>
      </c>
    </row>
    <row r="868" spans="1:16" x14ac:dyDescent="0.2">
      <c r="A868">
        <v>590.65</v>
      </c>
      <c r="B868">
        <v>3376.33</v>
      </c>
      <c r="C868">
        <v>11846.4</v>
      </c>
      <c r="D868">
        <v>34924.800000000003</v>
      </c>
      <c r="E868">
        <v>64000</v>
      </c>
      <c r="F868">
        <v>64000</v>
      </c>
      <c r="H868">
        <v>13836.4</v>
      </c>
      <c r="I868">
        <v>30654.1</v>
      </c>
      <c r="J868">
        <v>30234.1</v>
      </c>
      <c r="L868">
        <f t="shared" ref="L868:L931" si="29">A868</f>
        <v>590.65</v>
      </c>
      <c r="M868">
        <f>data!AQ868</f>
        <v>2.4681536321415295E-10</v>
      </c>
      <c r="O868">
        <v>2.4165753853905301E-10</v>
      </c>
      <c r="P868">
        <f t="shared" si="28"/>
        <v>2.1343528971956354</v>
      </c>
    </row>
    <row r="869" spans="1:16" x14ac:dyDescent="0.2">
      <c r="A869">
        <v>591.11</v>
      </c>
      <c r="B869">
        <v>3305.13</v>
      </c>
      <c r="C869">
        <v>11204.6</v>
      </c>
      <c r="D869">
        <v>34976.400000000001</v>
      </c>
      <c r="E869">
        <v>64000</v>
      </c>
      <c r="F869">
        <v>64000</v>
      </c>
      <c r="H869">
        <v>13220.2</v>
      </c>
      <c r="I869">
        <v>28835.200000000001</v>
      </c>
      <c r="J869">
        <v>28535.7</v>
      </c>
      <c r="L869">
        <f t="shared" si="29"/>
        <v>591.11</v>
      </c>
      <c r="M869">
        <f>data!AQ869</f>
        <v>2.4632741273009297E-10</v>
      </c>
      <c r="O869">
        <v>2.4137759349596074E-10</v>
      </c>
      <c r="P869">
        <f t="shared" si="28"/>
        <v>2.0506539826013559</v>
      </c>
    </row>
    <row r="870" spans="1:16" x14ac:dyDescent="0.2">
      <c r="A870">
        <v>591.55999999999995</v>
      </c>
      <c r="B870">
        <v>3248.47</v>
      </c>
      <c r="C870">
        <v>10749.9</v>
      </c>
      <c r="D870">
        <v>35017.4</v>
      </c>
      <c r="E870">
        <v>64000</v>
      </c>
      <c r="F870">
        <v>64000</v>
      </c>
      <c r="H870">
        <v>12621.6</v>
      </c>
      <c r="I870">
        <v>29125.1</v>
      </c>
      <c r="J870">
        <v>28837.7</v>
      </c>
      <c r="L870">
        <f t="shared" si="29"/>
        <v>591.55999999999995</v>
      </c>
      <c r="M870">
        <f>data!AQ870</f>
        <v>2.4603503544818974E-10</v>
      </c>
      <c r="O870">
        <v>2.4120523517315124E-10</v>
      </c>
      <c r="P870">
        <f t="shared" si="28"/>
        <v>2.0023612968314648</v>
      </c>
    </row>
    <row r="871" spans="1:16" x14ac:dyDescent="0.2">
      <c r="A871">
        <v>592.02</v>
      </c>
      <c r="B871">
        <v>3435.47</v>
      </c>
      <c r="C871">
        <v>12214.9</v>
      </c>
      <c r="D871">
        <v>35148.870000000003</v>
      </c>
      <c r="E871">
        <v>64000</v>
      </c>
      <c r="F871">
        <v>64000</v>
      </c>
      <c r="H871">
        <v>14381.8</v>
      </c>
      <c r="I871">
        <v>31905.599999999999</v>
      </c>
      <c r="J871">
        <v>31609.4</v>
      </c>
      <c r="L871">
        <f t="shared" si="29"/>
        <v>592.02</v>
      </c>
      <c r="M871">
        <f>data!AQ871</f>
        <v>2.4699716201326356E-10</v>
      </c>
      <c r="O871">
        <v>2.4141351848057309E-10</v>
      </c>
      <c r="P871">
        <f t="shared" si="28"/>
        <v>2.312895966983636</v>
      </c>
    </row>
    <row r="872" spans="1:16" x14ac:dyDescent="0.2">
      <c r="A872">
        <v>592.47</v>
      </c>
      <c r="B872">
        <v>3302</v>
      </c>
      <c r="C872">
        <v>11104.8</v>
      </c>
      <c r="D872">
        <v>35192.47</v>
      </c>
      <c r="E872">
        <v>64000</v>
      </c>
      <c r="F872">
        <v>64000</v>
      </c>
      <c r="H872">
        <v>13048</v>
      </c>
      <c r="I872">
        <v>37594</v>
      </c>
      <c r="J872">
        <v>37160.1</v>
      </c>
      <c r="L872">
        <f t="shared" si="29"/>
        <v>592.47</v>
      </c>
      <c r="M872">
        <f>data!AQ872</f>
        <v>2.4605908481924608E-10</v>
      </c>
      <c r="O872">
        <v>2.4083548779751771E-10</v>
      </c>
      <c r="P872">
        <f t="shared" si="28"/>
        <v>2.1689482183456708</v>
      </c>
    </row>
    <row r="873" spans="1:16" x14ac:dyDescent="0.2">
      <c r="A873">
        <v>592.92999999999995</v>
      </c>
      <c r="B873">
        <v>3368.2</v>
      </c>
      <c r="C873">
        <v>11560.7</v>
      </c>
      <c r="D873">
        <v>35335.800000000003</v>
      </c>
      <c r="E873">
        <v>64000</v>
      </c>
      <c r="F873">
        <v>64000</v>
      </c>
      <c r="H873">
        <v>13657.9</v>
      </c>
      <c r="I873">
        <v>43030.2</v>
      </c>
      <c r="J873">
        <v>42440.3</v>
      </c>
      <c r="L873">
        <f t="shared" si="29"/>
        <v>592.92999999999995</v>
      </c>
      <c r="M873">
        <f>data!AQ873</f>
        <v>2.4594381703897293E-10</v>
      </c>
      <c r="O873">
        <v>2.4102074893888236E-10</v>
      </c>
      <c r="P873">
        <f t="shared" si="28"/>
        <v>2.0425909892674641</v>
      </c>
    </row>
    <row r="874" spans="1:16" x14ac:dyDescent="0.2">
      <c r="A874">
        <v>593.39</v>
      </c>
      <c r="B874">
        <v>3332.6</v>
      </c>
      <c r="C874">
        <v>11472.7</v>
      </c>
      <c r="D874">
        <v>35374.269999999997</v>
      </c>
      <c r="E874">
        <v>64000</v>
      </c>
      <c r="F874">
        <v>64000</v>
      </c>
      <c r="H874">
        <v>13489.1</v>
      </c>
      <c r="I874">
        <v>40418.300000000003</v>
      </c>
      <c r="J874">
        <v>39837.5</v>
      </c>
      <c r="L874">
        <f t="shared" si="29"/>
        <v>593.39</v>
      </c>
      <c r="M874">
        <f>data!AQ874</f>
        <v>2.4585302375382689E-10</v>
      </c>
      <c r="O874">
        <v>2.4043190292226274E-10</v>
      </c>
      <c r="P874">
        <f t="shared" si="28"/>
        <v>2.2547427216083391</v>
      </c>
    </row>
    <row r="875" spans="1:16" x14ac:dyDescent="0.2">
      <c r="A875">
        <v>593.84</v>
      </c>
      <c r="B875">
        <v>3388.33</v>
      </c>
      <c r="C875">
        <v>11891.3</v>
      </c>
      <c r="D875">
        <v>35448.6</v>
      </c>
      <c r="E875">
        <v>64000</v>
      </c>
      <c r="F875">
        <v>64000</v>
      </c>
      <c r="H875">
        <v>13985.6</v>
      </c>
      <c r="I875">
        <v>36320.1</v>
      </c>
      <c r="J875">
        <v>35858.5</v>
      </c>
      <c r="L875">
        <f t="shared" si="29"/>
        <v>593.84</v>
      </c>
      <c r="M875">
        <f>data!AQ875</f>
        <v>2.4619611419195228E-10</v>
      </c>
      <c r="O875">
        <v>2.4084617135321646E-10</v>
      </c>
      <c r="P875">
        <f t="shared" si="28"/>
        <v>2.2213111417452387</v>
      </c>
    </row>
    <row r="876" spans="1:16" x14ac:dyDescent="0.2">
      <c r="A876">
        <v>594.29999999999995</v>
      </c>
      <c r="B876">
        <v>3333.2</v>
      </c>
      <c r="C876">
        <v>11415.7</v>
      </c>
      <c r="D876">
        <v>35528.129999999997</v>
      </c>
      <c r="E876">
        <v>64000</v>
      </c>
      <c r="F876">
        <v>64000</v>
      </c>
      <c r="H876">
        <v>13451.1</v>
      </c>
      <c r="I876">
        <v>31540.3</v>
      </c>
      <c r="J876">
        <v>31206.3</v>
      </c>
      <c r="L876">
        <f t="shared" si="29"/>
        <v>594.29999999999995</v>
      </c>
      <c r="M876">
        <f>data!AQ876</f>
        <v>2.4561897278643222E-10</v>
      </c>
      <c r="O876">
        <v>2.406773554531681E-10</v>
      </c>
      <c r="P876">
        <f t="shared" si="28"/>
        <v>2.0532124112630452</v>
      </c>
    </row>
    <row r="877" spans="1:16" x14ac:dyDescent="0.2">
      <c r="A877">
        <v>594.75</v>
      </c>
      <c r="B877">
        <v>3328.87</v>
      </c>
      <c r="C877">
        <v>11360.2</v>
      </c>
      <c r="D877">
        <v>35555.199999999997</v>
      </c>
      <c r="E877">
        <v>64000</v>
      </c>
      <c r="F877">
        <v>64000</v>
      </c>
      <c r="H877">
        <v>13347.2</v>
      </c>
      <c r="I877">
        <v>32981.5</v>
      </c>
      <c r="J877">
        <v>32688.1</v>
      </c>
      <c r="L877">
        <f t="shared" si="29"/>
        <v>594.75</v>
      </c>
      <c r="M877">
        <f>data!AQ877</f>
        <v>2.4585707852478339E-10</v>
      </c>
      <c r="O877">
        <v>2.4035133306675215E-10</v>
      </c>
      <c r="P877">
        <f t="shared" si="28"/>
        <v>2.290707269138442</v>
      </c>
    </row>
    <row r="878" spans="1:16" x14ac:dyDescent="0.2">
      <c r="A878">
        <v>595.21</v>
      </c>
      <c r="B878">
        <v>3431.13</v>
      </c>
      <c r="C878">
        <v>12171.3</v>
      </c>
      <c r="D878">
        <v>35774.6</v>
      </c>
      <c r="E878">
        <v>64000</v>
      </c>
      <c r="F878">
        <v>64000</v>
      </c>
      <c r="H878">
        <v>14313.3</v>
      </c>
      <c r="I878">
        <v>35561</v>
      </c>
      <c r="J878">
        <v>35185.5</v>
      </c>
      <c r="L878">
        <f t="shared" si="29"/>
        <v>595.21</v>
      </c>
      <c r="M878">
        <f>data!AQ878</f>
        <v>2.4542206789584271E-10</v>
      </c>
      <c r="O878">
        <v>2.4029682328057472E-10</v>
      </c>
      <c r="P878">
        <f t="shared" si="28"/>
        <v>2.1328807203096729</v>
      </c>
    </row>
    <row r="879" spans="1:16" x14ac:dyDescent="0.2">
      <c r="A879">
        <v>595.66</v>
      </c>
      <c r="B879">
        <v>3301.8</v>
      </c>
      <c r="C879">
        <v>11221.4</v>
      </c>
      <c r="D879">
        <v>35692.07</v>
      </c>
      <c r="E879">
        <v>64000</v>
      </c>
      <c r="F879">
        <v>64000</v>
      </c>
      <c r="H879">
        <v>13207</v>
      </c>
      <c r="I879">
        <v>32428.7</v>
      </c>
      <c r="J879">
        <v>32086.7</v>
      </c>
      <c r="L879">
        <f t="shared" si="29"/>
        <v>595.66</v>
      </c>
      <c r="M879">
        <f>data!AQ879</f>
        <v>2.4553576000596883E-10</v>
      </c>
      <c r="O879">
        <v>2.4028755873291754E-10</v>
      </c>
      <c r="P879">
        <f t="shared" si="28"/>
        <v>2.1841335859110047</v>
      </c>
    </row>
    <row r="880" spans="1:16" x14ac:dyDescent="0.2">
      <c r="A880">
        <v>596.12</v>
      </c>
      <c r="B880">
        <v>3273.2</v>
      </c>
      <c r="C880">
        <v>10901</v>
      </c>
      <c r="D880">
        <v>35843.93</v>
      </c>
      <c r="E880">
        <v>64000</v>
      </c>
      <c r="F880">
        <v>64000</v>
      </c>
      <c r="H880">
        <v>12859</v>
      </c>
      <c r="I880">
        <v>29090.799999999999</v>
      </c>
      <c r="J880">
        <v>28776.2</v>
      </c>
      <c r="L880">
        <f t="shared" si="29"/>
        <v>596.12</v>
      </c>
      <c r="M880">
        <f>data!AQ880</f>
        <v>2.4460390597559381E-10</v>
      </c>
      <c r="O880">
        <v>2.3980520790838545E-10</v>
      </c>
      <c r="P880">
        <f t="shared" si="28"/>
        <v>2.0010816733561683</v>
      </c>
    </row>
    <row r="881" spans="1:16" x14ac:dyDescent="0.2">
      <c r="A881">
        <v>596.58000000000004</v>
      </c>
      <c r="B881">
        <v>3437.2</v>
      </c>
      <c r="C881">
        <v>12290.3</v>
      </c>
      <c r="D881">
        <v>36059.800000000003</v>
      </c>
      <c r="E881">
        <v>64000</v>
      </c>
      <c r="F881">
        <v>64000</v>
      </c>
      <c r="H881">
        <v>14521.2</v>
      </c>
      <c r="I881">
        <v>29532.7</v>
      </c>
      <c r="J881">
        <v>29215.7</v>
      </c>
      <c r="L881">
        <f t="shared" si="29"/>
        <v>596.58000000000004</v>
      </c>
      <c r="M881">
        <f>data!AQ881</f>
        <v>2.4468753173207776E-10</v>
      </c>
      <c r="O881">
        <v>2.4008851338798044E-10</v>
      </c>
      <c r="P881">
        <f t="shared" si="28"/>
        <v>1.9155511770216813</v>
      </c>
    </row>
    <row r="882" spans="1:16" x14ac:dyDescent="0.2">
      <c r="A882">
        <v>597.03</v>
      </c>
      <c r="B882">
        <v>3393.67</v>
      </c>
      <c r="C882">
        <v>11858.3</v>
      </c>
      <c r="D882">
        <v>36052.07</v>
      </c>
      <c r="E882">
        <v>64000</v>
      </c>
      <c r="F882">
        <v>64000</v>
      </c>
      <c r="H882">
        <v>14005</v>
      </c>
      <c r="I882">
        <v>31027.3</v>
      </c>
      <c r="J882">
        <v>30702.1</v>
      </c>
      <c r="L882">
        <f t="shared" si="29"/>
        <v>597.03</v>
      </c>
      <c r="M882">
        <f>data!AQ882</f>
        <v>2.4488572770842021E-10</v>
      </c>
      <c r="O882">
        <v>2.3989924312649569E-10</v>
      </c>
      <c r="P882">
        <f t="shared" si="28"/>
        <v>2.0785745369339135</v>
      </c>
    </row>
    <row r="883" spans="1:16" x14ac:dyDescent="0.2">
      <c r="A883">
        <v>597.49</v>
      </c>
      <c r="B883">
        <v>3421.2</v>
      </c>
      <c r="C883">
        <v>12099.3</v>
      </c>
      <c r="D883">
        <v>36172.199999999997</v>
      </c>
      <c r="E883">
        <v>64000</v>
      </c>
      <c r="F883">
        <v>64000</v>
      </c>
      <c r="H883">
        <v>14295.1</v>
      </c>
      <c r="I883">
        <v>31694.2</v>
      </c>
      <c r="J883">
        <v>31440.3</v>
      </c>
      <c r="L883">
        <f t="shared" si="29"/>
        <v>597.49</v>
      </c>
      <c r="M883">
        <f>data!AQ883</f>
        <v>2.4464841383081603E-10</v>
      </c>
      <c r="O883">
        <v>2.4018080868261291E-10</v>
      </c>
      <c r="P883">
        <f t="shared" si="28"/>
        <v>1.8601008018533427</v>
      </c>
    </row>
    <row r="884" spans="1:16" x14ac:dyDescent="0.2">
      <c r="A884">
        <v>597.94000000000005</v>
      </c>
      <c r="B884">
        <v>3353.6</v>
      </c>
      <c r="C884">
        <v>11579.9</v>
      </c>
      <c r="D884">
        <v>36150.199999999997</v>
      </c>
      <c r="E884">
        <v>64000</v>
      </c>
      <c r="F884">
        <v>64000</v>
      </c>
      <c r="H884">
        <v>13628.5</v>
      </c>
      <c r="I884">
        <v>30170.5</v>
      </c>
      <c r="J884">
        <v>29912.2</v>
      </c>
      <c r="L884">
        <f t="shared" si="29"/>
        <v>597.94000000000005</v>
      </c>
      <c r="M884">
        <f>data!AQ884</f>
        <v>2.4476801463359034E-10</v>
      </c>
      <c r="O884">
        <v>2.3998210587473357E-10</v>
      </c>
      <c r="P884">
        <f t="shared" si="28"/>
        <v>1.9942773405592698</v>
      </c>
    </row>
    <row r="885" spans="1:16" x14ac:dyDescent="0.2">
      <c r="A885">
        <v>598.4</v>
      </c>
      <c r="B885">
        <v>3257.13</v>
      </c>
      <c r="C885">
        <v>10811.2</v>
      </c>
      <c r="D885">
        <v>36154.400000000001</v>
      </c>
      <c r="E885">
        <v>64000</v>
      </c>
      <c r="F885">
        <v>64000</v>
      </c>
      <c r="H885">
        <v>12704.8</v>
      </c>
      <c r="I885">
        <v>32386.6</v>
      </c>
      <c r="J885">
        <v>32076.799999999999</v>
      </c>
      <c r="L885">
        <f t="shared" si="29"/>
        <v>598.4</v>
      </c>
      <c r="M885">
        <f>data!AQ885</f>
        <v>2.4446788712182634E-10</v>
      </c>
      <c r="O885">
        <v>2.4003584982891604E-10</v>
      </c>
      <c r="P885">
        <f t="shared" si="28"/>
        <v>1.8464063997395415</v>
      </c>
    </row>
    <row r="886" spans="1:16" x14ac:dyDescent="0.2">
      <c r="A886">
        <v>598.85</v>
      </c>
      <c r="B886">
        <v>3322.47</v>
      </c>
      <c r="C886">
        <v>11416.1</v>
      </c>
      <c r="D886">
        <v>36307.800000000003</v>
      </c>
      <c r="E886">
        <v>64000</v>
      </c>
      <c r="F886">
        <v>64000</v>
      </c>
      <c r="H886">
        <v>13438.3</v>
      </c>
      <c r="I886">
        <v>38698.300000000003</v>
      </c>
      <c r="J886">
        <v>38247.1</v>
      </c>
      <c r="L886">
        <f t="shared" si="29"/>
        <v>598.85</v>
      </c>
      <c r="M886">
        <f>data!AQ886</f>
        <v>2.4425620088615566E-10</v>
      </c>
      <c r="O886">
        <v>2.3937715308147378E-10</v>
      </c>
      <c r="P886">
        <f t="shared" si="28"/>
        <v>2.0382261806836932</v>
      </c>
    </row>
    <row r="887" spans="1:16" x14ac:dyDescent="0.2">
      <c r="A887">
        <v>599.30999999999995</v>
      </c>
      <c r="B887">
        <v>3425.13</v>
      </c>
      <c r="C887">
        <v>12207.6</v>
      </c>
      <c r="D887">
        <v>36549.67</v>
      </c>
      <c r="E887">
        <v>64000</v>
      </c>
      <c r="F887">
        <v>64000</v>
      </c>
      <c r="H887">
        <v>14382.5</v>
      </c>
      <c r="I887">
        <v>37634.400000000001</v>
      </c>
      <c r="J887">
        <v>37156.300000000003</v>
      </c>
      <c r="L887">
        <f t="shared" si="29"/>
        <v>599.30999999999995</v>
      </c>
      <c r="M887">
        <f>data!AQ887</f>
        <v>2.4366069374613508E-10</v>
      </c>
      <c r="O887">
        <v>2.3873176403886929E-10</v>
      </c>
      <c r="P887">
        <f t="shared" si="28"/>
        <v>2.0646308743662956</v>
      </c>
    </row>
    <row r="888" spans="1:16" x14ac:dyDescent="0.2">
      <c r="A888">
        <v>599.76</v>
      </c>
      <c r="B888">
        <v>3293.2</v>
      </c>
      <c r="C888">
        <v>11065.2</v>
      </c>
      <c r="D888">
        <v>36520.129999999997</v>
      </c>
      <c r="E888">
        <v>64000</v>
      </c>
      <c r="F888">
        <v>64000</v>
      </c>
      <c r="H888">
        <v>13027.2</v>
      </c>
      <c r="I888">
        <v>35693.9</v>
      </c>
      <c r="J888">
        <v>35224.800000000003</v>
      </c>
      <c r="L888">
        <f t="shared" si="29"/>
        <v>599.76</v>
      </c>
      <c r="M888">
        <f>data!AQ888</f>
        <v>2.433412917506872E-10</v>
      </c>
      <c r="O888">
        <v>2.3855988360094596E-10</v>
      </c>
      <c r="P888">
        <f t="shared" si="28"/>
        <v>2.0042800480819332</v>
      </c>
    </row>
    <row r="889" spans="1:16" x14ac:dyDescent="0.2">
      <c r="A889">
        <v>600.22</v>
      </c>
      <c r="B889">
        <v>3364.13</v>
      </c>
      <c r="C889">
        <v>11769.7</v>
      </c>
      <c r="D889">
        <v>36673.129999999997</v>
      </c>
      <c r="E889">
        <v>64000</v>
      </c>
      <c r="F889">
        <v>64000</v>
      </c>
      <c r="H889">
        <v>13865.4</v>
      </c>
      <c r="I889">
        <v>36590.5</v>
      </c>
      <c r="J889">
        <v>36177.199999999997</v>
      </c>
      <c r="L889">
        <f t="shared" si="29"/>
        <v>600.22</v>
      </c>
      <c r="M889">
        <f>data!AQ889</f>
        <v>2.4318885699386767E-10</v>
      </c>
      <c r="O889">
        <v>2.3800681081337005E-10</v>
      </c>
      <c r="P889">
        <f t="shared" si="28"/>
        <v>2.177268021359712</v>
      </c>
    </row>
    <row r="890" spans="1:16" x14ac:dyDescent="0.2">
      <c r="A890">
        <v>600.66999999999996</v>
      </c>
      <c r="B890">
        <v>3407.2</v>
      </c>
      <c r="C890">
        <v>12040.1</v>
      </c>
      <c r="D890">
        <v>36787.07</v>
      </c>
      <c r="E890">
        <v>64000</v>
      </c>
      <c r="F890">
        <v>64000</v>
      </c>
      <c r="H890">
        <v>14187.3</v>
      </c>
      <c r="I890">
        <v>35350.699999999997</v>
      </c>
      <c r="J890">
        <v>34984</v>
      </c>
      <c r="L890">
        <f t="shared" si="29"/>
        <v>600.66999999999996</v>
      </c>
      <c r="M890">
        <f>data!AQ890</f>
        <v>2.4311164008893139E-10</v>
      </c>
      <c r="O890">
        <v>2.376903959962223E-10</v>
      </c>
      <c r="P890">
        <f t="shared" si="28"/>
        <v>2.2808006482496919</v>
      </c>
    </row>
    <row r="891" spans="1:16" x14ac:dyDescent="0.2">
      <c r="A891">
        <v>601.13</v>
      </c>
      <c r="B891">
        <v>3372</v>
      </c>
      <c r="C891">
        <v>11709.3</v>
      </c>
      <c r="D891">
        <v>36899.800000000003</v>
      </c>
      <c r="E891">
        <v>64000</v>
      </c>
      <c r="F891">
        <v>64000</v>
      </c>
      <c r="H891">
        <v>13800.2</v>
      </c>
      <c r="I891">
        <v>34469</v>
      </c>
      <c r="J891">
        <v>34162.1</v>
      </c>
      <c r="L891">
        <f t="shared" si="29"/>
        <v>601.13</v>
      </c>
      <c r="M891">
        <f>data!AQ891</f>
        <v>2.4245908865756619E-10</v>
      </c>
      <c r="O891">
        <v>2.3757591377828745E-10</v>
      </c>
      <c r="P891">
        <f t="shared" si="28"/>
        <v>2.0554166462496957</v>
      </c>
    </row>
    <row r="892" spans="1:16" x14ac:dyDescent="0.2">
      <c r="A892">
        <v>601.59</v>
      </c>
      <c r="B892">
        <v>3390.07</v>
      </c>
      <c r="C892">
        <v>11884.4</v>
      </c>
      <c r="D892">
        <v>36963.47</v>
      </c>
      <c r="E892">
        <v>64000</v>
      </c>
      <c r="F892">
        <v>64000</v>
      </c>
      <c r="H892">
        <v>13960.9</v>
      </c>
      <c r="I892">
        <v>32488.6</v>
      </c>
      <c r="J892">
        <v>32110.799999999999</v>
      </c>
      <c r="L892">
        <f t="shared" si="29"/>
        <v>601.59</v>
      </c>
      <c r="M892">
        <f>data!AQ892</f>
        <v>2.4258398841552442E-10</v>
      </c>
      <c r="O892">
        <v>2.373284005405449E-10</v>
      </c>
      <c r="P892">
        <f t="shared" si="28"/>
        <v>2.2144791196541407</v>
      </c>
    </row>
    <row r="893" spans="1:16" x14ac:dyDescent="0.2">
      <c r="A893">
        <v>602.04</v>
      </c>
      <c r="B893">
        <v>3255.67</v>
      </c>
      <c r="C893">
        <v>10746.3</v>
      </c>
      <c r="D893">
        <v>36867.129999999997</v>
      </c>
      <c r="E893">
        <v>64000</v>
      </c>
      <c r="F893">
        <v>64000</v>
      </c>
      <c r="H893">
        <v>12639</v>
      </c>
      <c r="I893">
        <v>31111.200000000001</v>
      </c>
      <c r="J893">
        <v>30742</v>
      </c>
      <c r="L893">
        <f t="shared" si="29"/>
        <v>602.04</v>
      </c>
      <c r="M893">
        <f>data!AQ893</f>
        <v>2.4275477282727373E-10</v>
      </c>
      <c r="O893">
        <v>2.3733178696730954E-10</v>
      </c>
      <c r="P893">
        <f t="shared" si="28"/>
        <v>2.2849808402239682</v>
      </c>
    </row>
    <row r="894" spans="1:16" x14ac:dyDescent="0.2">
      <c r="A894">
        <v>602.5</v>
      </c>
      <c r="B894">
        <v>3568.4</v>
      </c>
      <c r="C894">
        <v>13216.6</v>
      </c>
      <c r="D894">
        <v>37295.870000000003</v>
      </c>
      <c r="E894">
        <v>64000</v>
      </c>
      <c r="F894">
        <v>64000</v>
      </c>
      <c r="H894">
        <v>15618.8</v>
      </c>
      <c r="I894">
        <v>35263.199999999997</v>
      </c>
      <c r="J894">
        <v>34900.1</v>
      </c>
      <c r="L894">
        <f t="shared" si="29"/>
        <v>602.5</v>
      </c>
      <c r="M894">
        <f>data!AQ894</f>
        <v>2.4234634338049689E-10</v>
      </c>
      <c r="O894">
        <v>2.3777535147057694E-10</v>
      </c>
      <c r="P894">
        <f t="shared" si="28"/>
        <v>1.9223993915473518</v>
      </c>
    </row>
    <row r="895" spans="1:16" x14ac:dyDescent="0.2">
      <c r="A895">
        <v>602.95000000000005</v>
      </c>
      <c r="B895">
        <v>3307</v>
      </c>
      <c r="C895">
        <v>11207</v>
      </c>
      <c r="D895">
        <v>37165.199999999997</v>
      </c>
      <c r="E895">
        <v>64000</v>
      </c>
      <c r="F895">
        <v>64000</v>
      </c>
      <c r="H895">
        <v>13152.4</v>
      </c>
      <c r="I895">
        <v>34079.599999999999</v>
      </c>
      <c r="J895">
        <v>33726.5</v>
      </c>
      <c r="L895">
        <f t="shared" si="29"/>
        <v>602.95000000000005</v>
      </c>
      <c r="M895">
        <f>data!AQ895</f>
        <v>2.4181969539734576E-10</v>
      </c>
      <c r="O895">
        <v>2.3685797898386977E-10</v>
      </c>
      <c r="P895">
        <f t="shared" si="28"/>
        <v>2.0948065312226114</v>
      </c>
    </row>
    <row r="896" spans="1:16" x14ac:dyDescent="0.2">
      <c r="A896">
        <v>603.41</v>
      </c>
      <c r="B896">
        <v>3352.67</v>
      </c>
      <c r="C896">
        <v>11484.9</v>
      </c>
      <c r="D896">
        <v>37238.93</v>
      </c>
      <c r="E896">
        <v>64000</v>
      </c>
      <c r="F896">
        <v>64000</v>
      </c>
      <c r="H896">
        <v>13473.1</v>
      </c>
      <c r="I896">
        <v>35432.800000000003</v>
      </c>
      <c r="J896">
        <v>35037.9</v>
      </c>
      <c r="L896">
        <f t="shared" si="29"/>
        <v>603.41</v>
      </c>
      <c r="M896">
        <f>data!AQ896</f>
        <v>2.4207288206616826E-10</v>
      </c>
      <c r="O896">
        <v>2.37197447531205E-10</v>
      </c>
      <c r="P896">
        <f t="shared" si="28"/>
        <v>2.0554329676426515</v>
      </c>
    </row>
    <row r="897" spans="1:16" x14ac:dyDescent="0.2">
      <c r="A897">
        <v>603.86</v>
      </c>
      <c r="B897">
        <v>3250.33</v>
      </c>
      <c r="C897">
        <v>10732.8</v>
      </c>
      <c r="D897">
        <v>37263.269999999997</v>
      </c>
      <c r="E897">
        <v>64000</v>
      </c>
      <c r="F897">
        <v>64000</v>
      </c>
      <c r="H897">
        <v>12608.9</v>
      </c>
      <c r="I897">
        <v>32331.200000000001</v>
      </c>
      <c r="J897">
        <v>31961.8</v>
      </c>
      <c r="L897">
        <f t="shared" si="29"/>
        <v>603.86</v>
      </c>
      <c r="M897">
        <f>data!AQ897</f>
        <v>2.4157855582598971E-10</v>
      </c>
      <c r="O897">
        <v>2.3708646190739128E-10</v>
      </c>
      <c r="P897">
        <f t="shared" si="28"/>
        <v>1.8947070543205857</v>
      </c>
    </row>
    <row r="898" spans="1:16" x14ac:dyDescent="0.2">
      <c r="A898">
        <v>604.32000000000005</v>
      </c>
      <c r="B898">
        <v>3245.07</v>
      </c>
      <c r="C898">
        <v>10695.5</v>
      </c>
      <c r="D898">
        <v>37312.6</v>
      </c>
      <c r="E898">
        <v>64000</v>
      </c>
      <c r="F898">
        <v>64000</v>
      </c>
      <c r="H898">
        <v>12552.1</v>
      </c>
      <c r="I898">
        <v>30441</v>
      </c>
      <c r="J898">
        <v>30090</v>
      </c>
      <c r="L898">
        <f t="shared" si="29"/>
        <v>604.32000000000005</v>
      </c>
      <c r="M898">
        <f>data!AQ898</f>
        <v>2.4163206817703371E-10</v>
      </c>
      <c r="O898">
        <v>2.3704528675585438E-10</v>
      </c>
      <c r="P898">
        <f t="shared" si="28"/>
        <v>1.9349810679439923</v>
      </c>
    </row>
    <row r="899" spans="1:16" x14ac:dyDescent="0.2">
      <c r="A899">
        <v>604.77</v>
      </c>
      <c r="B899">
        <v>3368.67</v>
      </c>
      <c r="C899">
        <v>11721</v>
      </c>
      <c r="D899">
        <v>37492.07</v>
      </c>
      <c r="E899">
        <v>64000</v>
      </c>
      <c r="F899">
        <v>64000</v>
      </c>
      <c r="H899">
        <v>13846.7</v>
      </c>
      <c r="I899">
        <v>30494.3</v>
      </c>
      <c r="J899">
        <v>30206.5</v>
      </c>
      <c r="L899">
        <f t="shared" si="29"/>
        <v>604.77</v>
      </c>
      <c r="M899">
        <f>data!AQ899</f>
        <v>2.4166529714900234E-10</v>
      </c>
      <c r="O899">
        <v>2.3703297923231611E-10</v>
      </c>
      <c r="P899">
        <f t="shared" si="28"/>
        <v>1.9542925763701842</v>
      </c>
    </row>
    <row r="900" spans="1:16" x14ac:dyDescent="0.2">
      <c r="A900">
        <v>605.23</v>
      </c>
      <c r="B900">
        <v>3314.33</v>
      </c>
      <c r="C900">
        <v>11242.5</v>
      </c>
      <c r="D900">
        <v>37498.33</v>
      </c>
      <c r="E900">
        <v>64000</v>
      </c>
      <c r="F900">
        <v>64000</v>
      </c>
      <c r="H900">
        <v>13241.3</v>
      </c>
      <c r="I900">
        <v>31472.2</v>
      </c>
      <c r="J900">
        <v>31198</v>
      </c>
      <c r="L900">
        <f t="shared" si="29"/>
        <v>605.23</v>
      </c>
      <c r="M900">
        <f>data!AQ900</f>
        <v>2.4167263710513481E-10</v>
      </c>
      <c r="O900">
        <v>2.3677541190347334E-10</v>
      </c>
      <c r="P900">
        <f t="shared" si="28"/>
        <v>2.0682997285452602</v>
      </c>
    </row>
    <row r="901" spans="1:16" x14ac:dyDescent="0.2">
      <c r="A901">
        <v>605.67999999999995</v>
      </c>
      <c r="B901">
        <v>3369.13</v>
      </c>
      <c r="C901">
        <v>11729.9</v>
      </c>
      <c r="D901">
        <v>37632.53</v>
      </c>
      <c r="E901">
        <v>64000</v>
      </c>
      <c r="F901">
        <v>64000</v>
      </c>
      <c r="H901">
        <v>13796.8</v>
      </c>
      <c r="I901">
        <v>35331.1</v>
      </c>
      <c r="J901">
        <v>34931.5</v>
      </c>
      <c r="L901">
        <f t="shared" si="29"/>
        <v>605.67999999999995</v>
      </c>
      <c r="M901">
        <f>data!AQ901</f>
        <v>2.4153036949045957E-10</v>
      </c>
      <c r="O901">
        <v>2.3701338342199088E-10</v>
      </c>
      <c r="P901">
        <f t="shared" si="28"/>
        <v>1.9057936742864923</v>
      </c>
    </row>
    <row r="902" spans="1:16" x14ac:dyDescent="0.2">
      <c r="A902">
        <v>606.14</v>
      </c>
      <c r="B902">
        <v>3337.33</v>
      </c>
      <c r="C902">
        <v>11443.6</v>
      </c>
      <c r="D902">
        <v>37587.800000000003</v>
      </c>
      <c r="E902">
        <v>64000</v>
      </c>
      <c r="F902">
        <v>64000</v>
      </c>
      <c r="H902">
        <v>13472.4</v>
      </c>
      <c r="I902">
        <v>34045</v>
      </c>
      <c r="J902">
        <v>33646.300000000003</v>
      </c>
      <c r="L902">
        <f t="shared" si="29"/>
        <v>606.14</v>
      </c>
      <c r="M902">
        <f>data!AQ902</f>
        <v>2.4208031704402746E-10</v>
      </c>
      <c r="O902">
        <v>2.3700042583217253E-10</v>
      </c>
      <c r="P902">
        <f t="shared" si="28"/>
        <v>2.1434101622467812</v>
      </c>
    </row>
    <row r="903" spans="1:16" x14ac:dyDescent="0.2">
      <c r="A903">
        <v>606.59</v>
      </c>
      <c r="B903">
        <v>3243.73</v>
      </c>
      <c r="C903">
        <v>10696</v>
      </c>
      <c r="D903">
        <v>37591.33</v>
      </c>
      <c r="E903">
        <v>64000</v>
      </c>
      <c r="F903">
        <v>64000</v>
      </c>
      <c r="H903">
        <v>12563.2</v>
      </c>
      <c r="I903">
        <v>30390.799999999999</v>
      </c>
      <c r="J903">
        <v>30041.1</v>
      </c>
      <c r="L903">
        <f t="shared" si="29"/>
        <v>606.59</v>
      </c>
      <c r="M903">
        <f>data!AQ903</f>
        <v>2.4180513948871256E-10</v>
      </c>
      <c r="O903">
        <v>2.3674032300761783E-10</v>
      </c>
      <c r="P903">
        <f t="shared" si="28"/>
        <v>2.1393974700844485</v>
      </c>
    </row>
    <row r="904" spans="1:16" x14ac:dyDescent="0.2">
      <c r="A904">
        <v>607.04999999999995</v>
      </c>
      <c r="B904">
        <v>3330.13</v>
      </c>
      <c r="C904">
        <v>11429.3</v>
      </c>
      <c r="D904">
        <v>37771.269999999997</v>
      </c>
      <c r="E904">
        <v>64000</v>
      </c>
      <c r="F904">
        <v>64000</v>
      </c>
      <c r="H904">
        <v>13448.7</v>
      </c>
      <c r="I904">
        <v>32097.4</v>
      </c>
      <c r="J904">
        <v>31805.4</v>
      </c>
      <c r="L904">
        <f t="shared" si="29"/>
        <v>607.04999999999995</v>
      </c>
      <c r="M904">
        <f>data!AQ904</f>
        <v>2.4156703842987251E-10</v>
      </c>
      <c r="O904">
        <v>2.3689032031300145E-10</v>
      </c>
      <c r="P904">
        <f t="shared" ref="P904:P967" si="30">(M904-O904)/O904%</f>
        <v>1.9742124164008692</v>
      </c>
    </row>
    <row r="905" spans="1:16" x14ac:dyDescent="0.2">
      <c r="A905">
        <v>607.5</v>
      </c>
      <c r="B905">
        <v>3318.8</v>
      </c>
      <c r="C905">
        <v>11226.9</v>
      </c>
      <c r="D905">
        <v>37800.67</v>
      </c>
      <c r="E905">
        <v>64000</v>
      </c>
      <c r="F905">
        <v>64000</v>
      </c>
      <c r="H905">
        <v>13170.1</v>
      </c>
      <c r="I905">
        <v>32362.7</v>
      </c>
      <c r="J905">
        <v>32059.4</v>
      </c>
      <c r="L905">
        <f t="shared" si="29"/>
        <v>607.5</v>
      </c>
      <c r="M905">
        <f>data!AQ905</f>
        <v>2.4170739826026907E-10</v>
      </c>
      <c r="O905">
        <v>2.3678175486038892E-10</v>
      </c>
      <c r="P905">
        <f t="shared" si="30"/>
        <v>2.0802461755486208</v>
      </c>
    </row>
    <row r="906" spans="1:16" x14ac:dyDescent="0.2">
      <c r="A906">
        <v>607.96</v>
      </c>
      <c r="B906">
        <v>3339.27</v>
      </c>
      <c r="C906">
        <v>11436.1</v>
      </c>
      <c r="D906">
        <v>37851.47</v>
      </c>
      <c r="E906">
        <v>64000</v>
      </c>
      <c r="F906">
        <v>64000</v>
      </c>
      <c r="H906">
        <v>13494.7</v>
      </c>
      <c r="I906">
        <v>30597</v>
      </c>
      <c r="J906">
        <v>30307.599999999999</v>
      </c>
      <c r="L906">
        <f t="shared" si="29"/>
        <v>607.96</v>
      </c>
      <c r="M906">
        <f>data!AQ906</f>
        <v>2.4193296918231605E-10</v>
      </c>
      <c r="O906">
        <v>2.3662618064722967E-10</v>
      </c>
      <c r="P906">
        <f t="shared" si="30"/>
        <v>2.2426886663897578</v>
      </c>
    </row>
    <row r="907" spans="1:16" x14ac:dyDescent="0.2">
      <c r="A907">
        <v>608.41</v>
      </c>
      <c r="B907">
        <v>3381.4</v>
      </c>
      <c r="C907">
        <v>11771.8</v>
      </c>
      <c r="D907">
        <v>38022.199999999997</v>
      </c>
      <c r="E907">
        <v>64000</v>
      </c>
      <c r="F907">
        <v>64000</v>
      </c>
      <c r="H907">
        <v>13812.8</v>
      </c>
      <c r="I907">
        <v>30488.799999999999</v>
      </c>
      <c r="J907">
        <v>30202.6</v>
      </c>
      <c r="L907">
        <f t="shared" si="29"/>
        <v>608.41</v>
      </c>
      <c r="M907">
        <f>data!AQ907</f>
        <v>2.4142737944715298E-10</v>
      </c>
      <c r="O907">
        <v>2.3660079973232579E-10</v>
      </c>
      <c r="P907">
        <f t="shared" si="30"/>
        <v>2.0399676249140595</v>
      </c>
    </row>
    <row r="908" spans="1:16" x14ac:dyDescent="0.2">
      <c r="A908">
        <v>608.87</v>
      </c>
      <c r="B908">
        <v>3342.8</v>
      </c>
      <c r="C908">
        <v>11424.9</v>
      </c>
      <c r="D908">
        <v>38032.730000000003</v>
      </c>
      <c r="E908">
        <v>64000</v>
      </c>
      <c r="F908">
        <v>64000</v>
      </c>
      <c r="H908">
        <v>13433.6</v>
      </c>
      <c r="I908">
        <v>30060.799999999999</v>
      </c>
      <c r="J908">
        <v>29833.4</v>
      </c>
      <c r="L908">
        <f t="shared" si="29"/>
        <v>608.87</v>
      </c>
      <c r="M908">
        <f>data!AQ908</f>
        <v>2.4151347367748947E-10</v>
      </c>
      <c r="O908">
        <v>2.3666014665146807E-10</v>
      </c>
      <c r="P908">
        <f t="shared" si="30"/>
        <v>2.0507580573627147</v>
      </c>
    </row>
    <row r="909" spans="1:16" x14ac:dyDescent="0.2">
      <c r="A909">
        <v>609.32000000000005</v>
      </c>
      <c r="B909">
        <v>3518.73</v>
      </c>
      <c r="C909">
        <v>12877.8</v>
      </c>
      <c r="D909">
        <v>38317.53</v>
      </c>
      <c r="E909">
        <v>64000</v>
      </c>
      <c r="F909">
        <v>64000</v>
      </c>
      <c r="H909">
        <v>15192.2</v>
      </c>
      <c r="I909">
        <v>30487.7</v>
      </c>
      <c r="J909">
        <v>30227.200000000001</v>
      </c>
      <c r="L909">
        <f t="shared" si="29"/>
        <v>609.32000000000005</v>
      </c>
      <c r="M909">
        <f>data!AQ909</f>
        <v>2.4115399778955753E-10</v>
      </c>
      <c r="O909">
        <v>2.3664892722020051E-10</v>
      </c>
      <c r="P909">
        <f t="shared" si="30"/>
        <v>1.903693636931252</v>
      </c>
    </row>
    <row r="910" spans="1:16" x14ac:dyDescent="0.2">
      <c r="A910">
        <v>609.78</v>
      </c>
      <c r="B910">
        <v>3394.2</v>
      </c>
      <c r="C910">
        <v>11906.1</v>
      </c>
      <c r="D910">
        <v>38271.93</v>
      </c>
      <c r="E910">
        <v>64000</v>
      </c>
      <c r="F910">
        <v>64000</v>
      </c>
      <c r="H910">
        <v>14020.2</v>
      </c>
      <c r="I910">
        <v>32203</v>
      </c>
      <c r="J910">
        <v>31906.400000000001</v>
      </c>
      <c r="L910">
        <f t="shared" si="29"/>
        <v>609.78</v>
      </c>
      <c r="M910">
        <f>data!AQ910</f>
        <v>2.4102252558369053E-10</v>
      </c>
      <c r="O910">
        <v>2.3593768676706292E-10</v>
      </c>
      <c r="P910">
        <f t="shared" si="30"/>
        <v>2.1551617659317732</v>
      </c>
    </row>
    <row r="911" spans="1:16" x14ac:dyDescent="0.2">
      <c r="A911">
        <v>610.23</v>
      </c>
      <c r="B911">
        <v>3324.67</v>
      </c>
      <c r="C911">
        <v>11334.8</v>
      </c>
      <c r="D911">
        <v>38329.67</v>
      </c>
      <c r="E911">
        <v>64000</v>
      </c>
      <c r="F911">
        <v>64000</v>
      </c>
      <c r="H911">
        <v>13285.6</v>
      </c>
      <c r="I911">
        <v>32189.4</v>
      </c>
      <c r="J911">
        <v>31941.7</v>
      </c>
      <c r="L911">
        <f t="shared" si="29"/>
        <v>610.23</v>
      </c>
      <c r="M911">
        <f>data!AQ911</f>
        <v>2.4053243368980902E-10</v>
      </c>
      <c r="O911">
        <v>2.356785103044648E-10</v>
      </c>
      <c r="P911">
        <f t="shared" si="30"/>
        <v>2.0595528116134156</v>
      </c>
    </row>
    <row r="912" spans="1:16" x14ac:dyDescent="0.2">
      <c r="A912">
        <v>610.69000000000005</v>
      </c>
      <c r="B912">
        <v>3295.13</v>
      </c>
      <c r="C912">
        <v>11153.8</v>
      </c>
      <c r="D912">
        <v>38407.07</v>
      </c>
      <c r="E912">
        <v>64000</v>
      </c>
      <c r="F912">
        <v>64000</v>
      </c>
      <c r="H912">
        <v>13076.7</v>
      </c>
      <c r="I912">
        <v>29049.8</v>
      </c>
      <c r="J912">
        <v>28883.7</v>
      </c>
      <c r="L912">
        <f t="shared" si="29"/>
        <v>610.69000000000005</v>
      </c>
      <c r="M912">
        <f>data!AQ912</f>
        <v>2.4020054065687491E-10</v>
      </c>
      <c r="O912">
        <v>2.3558700542912492E-10</v>
      </c>
      <c r="P912">
        <f t="shared" si="30"/>
        <v>1.9583148142429909</v>
      </c>
    </row>
    <row r="913" spans="1:16" x14ac:dyDescent="0.2">
      <c r="A913">
        <v>611.14</v>
      </c>
      <c r="B913">
        <v>3356.4</v>
      </c>
      <c r="C913">
        <v>11513.3</v>
      </c>
      <c r="D913">
        <v>38567.599999999999</v>
      </c>
      <c r="E913">
        <v>64000</v>
      </c>
      <c r="F913">
        <v>64000</v>
      </c>
      <c r="H913">
        <v>13493.3</v>
      </c>
      <c r="I913">
        <v>28724.9</v>
      </c>
      <c r="J913">
        <v>28511.1</v>
      </c>
      <c r="L913">
        <f t="shared" si="29"/>
        <v>611.14</v>
      </c>
      <c r="M913">
        <f>data!AQ913</f>
        <v>2.3991541853173653E-10</v>
      </c>
      <c r="O913">
        <v>2.350347235728818E-10</v>
      </c>
      <c r="P913">
        <f t="shared" si="30"/>
        <v>2.0765846359468978</v>
      </c>
    </row>
    <row r="914" spans="1:16" x14ac:dyDescent="0.2">
      <c r="A914">
        <v>611.6</v>
      </c>
      <c r="B914">
        <v>3263.33</v>
      </c>
      <c r="C914">
        <v>10839.9</v>
      </c>
      <c r="D914">
        <v>38637.129999999997</v>
      </c>
      <c r="E914">
        <v>64000</v>
      </c>
      <c r="F914">
        <v>64000</v>
      </c>
      <c r="H914">
        <v>12750.5</v>
      </c>
      <c r="I914">
        <v>28255.200000000001</v>
      </c>
      <c r="J914">
        <v>28001.5</v>
      </c>
      <c r="L914">
        <f t="shared" si="29"/>
        <v>611.6</v>
      </c>
      <c r="M914">
        <f>data!AQ914</f>
        <v>2.391903229294984E-10</v>
      </c>
      <c r="O914">
        <v>2.3504245256263072E-10</v>
      </c>
      <c r="P914">
        <f t="shared" si="30"/>
        <v>1.7647324224386323</v>
      </c>
    </row>
    <row r="915" spans="1:16" x14ac:dyDescent="0.2">
      <c r="A915">
        <v>612.04999999999995</v>
      </c>
      <c r="B915">
        <v>3479.73</v>
      </c>
      <c r="C915">
        <v>12603.8</v>
      </c>
      <c r="D915">
        <v>38977.33</v>
      </c>
      <c r="E915">
        <v>64000</v>
      </c>
      <c r="F915">
        <v>64000</v>
      </c>
      <c r="H915">
        <v>14845.2</v>
      </c>
      <c r="I915">
        <v>29378.2</v>
      </c>
      <c r="J915">
        <v>29205.1</v>
      </c>
      <c r="L915">
        <f t="shared" si="29"/>
        <v>612.04999999999995</v>
      </c>
      <c r="M915">
        <f>data!AQ915</f>
        <v>2.3873541726117052E-10</v>
      </c>
      <c r="O915">
        <v>2.3401632368061105E-10</v>
      </c>
      <c r="P915">
        <f t="shared" si="30"/>
        <v>2.0165659840892833</v>
      </c>
    </row>
    <row r="916" spans="1:16" x14ac:dyDescent="0.2">
      <c r="A916">
        <v>612.5</v>
      </c>
      <c r="B916">
        <v>3375.27</v>
      </c>
      <c r="C916">
        <v>11779</v>
      </c>
      <c r="D916">
        <v>38968.33</v>
      </c>
      <c r="E916">
        <v>64000</v>
      </c>
      <c r="F916">
        <v>64000</v>
      </c>
      <c r="H916">
        <v>13877.8</v>
      </c>
      <c r="I916">
        <v>28229.1</v>
      </c>
      <c r="J916">
        <v>27986.400000000001</v>
      </c>
      <c r="L916">
        <f t="shared" si="29"/>
        <v>612.5</v>
      </c>
      <c r="M916">
        <f>data!AQ916</f>
        <v>2.3848216360126991E-10</v>
      </c>
      <c r="O916">
        <v>2.3379357242704243E-10</v>
      </c>
      <c r="P916">
        <f t="shared" si="30"/>
        <v>2.0054405797193602</v>
      </c>
    </row>
    <row r="917" spans="1:16" x14ac:dyDescent="0.2">
      <c r="A917">
        <v>612.96</v>
      </c>
      <c r="B917">
        <v>3339.53</v>
      </c>
      <c r="C917">
        <v>11450.5</v>
      </c>
      <c r="D917">
        <v>39026.33</v>
      </c>
      <c r="E917">
        <v>64000</v>
      </c>
      <c r="F917">
        <v>64000</v>
      </c>
      <c r="H917">
        <v>13438.4</v>
      </c>
      <c r="I917">
        <v>28649.7</v>
      </c>
      <c r="J917">
        <v>28410.400000000001</v>
      </c>
      <c r="L917">
        <f t="shared" si="29"/>
        <v>612.96</v>
      </c>
      <c r="M917">
        <f>data!AQ917</f>
        <v>2.3825091436111906E-10</v>
      </c>
      <c r="O917">
        <v>2.3363145105778331E-10</v>
      </c>
      <c r="P917">
        <f t="shared" si="30"/>
        <v>1.977243766804853</v>
      </c>
    </row>
    <row r="918" spans="1:16" x14ac:dyDescent="0.2">
      <c r="A918">
        <v>613.41</v>
      </c>
      <c r="B918">
        <v>3555.13</v>
      </c>
      <c r="C918">
        <v>13223.4</v>
      </c>
      <c r="D918">
        <v>39346.6</v>
      </c>
      <c r="E918">
        <v>64000</v>
      </c>
      <c r="F918">
        <v>64000</v>
      </c>
      <c r="H918">
        <v>15605.7</v>
      </c>
      <c r="I918">
        <v>30062.7</v>
      </c>
      <c r="J918">
        <v>29843.8</v>
      </c>
      <c r="L918">
        <f t="shared" si="29"/>
        <v>613.41</v>
      </c>
      <c r="M918">
        <f>data!AQ918</f>
        <v>2.3793465091122331E-10</v>
      </c>
      <c r="O918">
        <v>2.3311972089940507E-10</v>
      </c>
      <c r="P918">
        <f t="shared" si="30"/>
        <v>2.0654322994389465</v>
      </c>
    </row>
    <row r="919" spans="1:16" x14ac:dyDescent="0.2">
      <c r="A919">
        <v>613.87</v>
      </c>
      <c r="B919">
        <v>3258.27</v>
      </c>
      <c r="C919">
        <v>10787.8</v>
      </c>
      <c r="D919">
        <v>39217.67</v>
      </c>
      <c r="E919">
        <v>64000</v>
      </c>
      <c r="F919">
        <v>64000</v>
      </c>
      <c r="H919">
        <v>12730.2</v>
      </c>
      <c r="I919">
        <v>27181.5</v>
      </c>
      <c r="J919">
        <v>26942</v>
      </c>
      <c r="L919">
        <f t="shared" si="29"/>
        <v>613.87</v>
      </c>
      <c r="M919">
        <f>data!AQ919</f>
        <v>2.3718980582903814E-10</v>
      </c>
      <c r="O919">
        <v>2.3257282038073596E-10</v>
      </c>
      <c r="P919">
        <f t="shared" si="30"/>
        <v>1.9851784231467349</v>
      </c>
    </row>
    <row r="920" spans="1:16" x14ac:dyDescent="0.2">
      <c r="A920">
        <v>614.32000000000005</v>
      </c>
      <c r="B920">
        <v>3258.33</v>
      </c>
      <c r="C920">
        <v>10810.2</v>
      </c>
      <c r="D920">
        <v>39328.93</v>
      </c>
      <c r="E920">
        <v>64000</v>
      </c>
      <c r="F920">
        <v>64000</v>
      </c>
      <c r="H920">
        <v>12664.5</v>
      </c>
      <c r="I920">
        <v>27577</v>
      </c>
      <c r="J920">
        <v>27357.1</v>
      </c>
      <c r="L920">
        <f t="shared" si="29"/>
        <v>614.32000000000005</v>
      </c>
      <c r="M920">
        <f>data!AQ920</f>
        <v>2.3683261657173045E-10</v>
      </c>
      <c r="O920">
        <v>2.3245979235572677E-10</v>
      </c>
      <c r="P920">
        <f t="shared" si="30"/>
        <v>1.8811099208555002</v>
      </c>
    </row>
    <row r="921" spans="1:16" x14ac:dyDescent="0.2">
      <c r="A921">
        <v>614.78</v>
      </c>
      <c r="B921">
        <v>3261.27</v>
      </c>
      <c r="C921">
        <v>10840.3</v>
      </c>
      <c r="D921">
        <v>39431</v>
      </c>
      <c r="E921">
        <v>64000</v>
      </c>
      <c r="F921">
        <v>64000</v>
      </c>
      <c r="H921">
        <v>12743.6</v>
      </c>
      <c r="I921">
        <v>28484.1</v>
      </c>
      <c r="J921">
        <v>28224.3</v>
      </c>
      <c r="L921">
        <f t="shared" si="29"/>
        <v>614.78</v>
      </c>
      <c r="M921">
        <f>data!AQ921</f>
        <v>2.3656891247091411E-10</v>
      </c>
      <c r="O921">
        <v>2.3176501645108822E-10</v>
      </c>
      <c r="P921">
        <f t="shared" si="30"/>
        <v>2.0727442361171478</v>
      </c>
    </row>
    <row r="922" spans="1:16" x14ac:dyDescent="0.2">
      <c r="A922">
        <v>615.23</v>
      </c>
      <c r="B922">
        <v>3263.87</v>
      </c>
      <c r="C922">
        <v>10824.4</v>
      </c>
      <c r="D922">
        <v>39555.53</v>
      </c>
      <c r="E922">
        <v>64000</v>
      </c>
      <c r="F922">
        <v>64000</v>
      </c>
      <c r="H922">
        <v>12720.6</v>
      </c>
      <c r="I922">
        <v>29316.9</v>
      </c>
      <c r="J922">
        <v>29040.799999999999</v>
      </c>
      <c r="L922">
        <f t="shared" si="29"/>
        <v>615.23</v>
      </c>
      <c r="M922">
        <f>data!AQ922</f>
        <v>2.361409896966056E-10</v>
      </c>
      <c r="O922">
        <v>2.3146179749717858E-10</v>
      </c>
      <c r="P922">
        <f t="shared" si="30"/>
        <v>2.0215829350776797</v>
      </c>
    </row>
    <row r="923" spans="1:16" x14ac:dyDescent="0.2">
      <c r="A923">
        <v>615.69000000000005</v>
      </c>
      <c r="B923">
        <v>3314.07</v>
      </c>
      <c r="C923">
        <v>11262.5</v>
      </c>
      <c r="D923">
        <v>39732.870000000003</v>
      </c>
      <c r="E923">
        <v>64000</v>
      </c>
      <c r="F923">
        <v>64000</v>
      </c>
      <c r="H923">
        <v>13209</v>
      </c>
      <c r="I923">
        <v>29059.3</v>
      </c>
      <c r="J923">
        <v>28736</v>
      </c>
      <c r="L923">
        <f t="shared" si="29"/>
        <v>615.69000000000005</v>
      </c>
      <c r="M923">
        <f>data!AQ923</f>
        <v>2.3568882330735456E-10</v>
      </c>
      <c r="O923">
        <v>2.3104049066099429E-10</v>
      </c>
      <c r="P923">
        <f t="shared" si="30"/>
        <v>2.0119125582973121</v>
      </c>
    </row>
    <row r="924" spans="1:16" x14ac:dyDescent="0.2">
      <c r="A924">
        <v>616.14</v>
      </c>
      <c r="B924">
        <v>3328.67</v>
      </c>
      <c r="C924">
        <v>11383.3</v>
      </c>
      <c r="D924">
        <v>39841</v>
      </c>
      <c r="E924">
        <v>64000</v>
      </c>
      <c r="F924">
        <v>64000</v>
      </c>
      <c r="H924">
        <v>13414.5</v>
      </c>
      <c r="I924">
        <v>26893</v>
      </c>
      <c r="J924">
        <v>26688.5</v>
      </c>
      <c r="L924">
        <f t="shared" si="29"/>
        <v>616.14</v>
      </c>
      <c r="M924">
        <f>data!AQ924</f>
        <v>2.3545765309599673E-10</v>
      </c>
      <c r="O924">
        <v>2.3108179606798346E-10</v>
      </c>
      <c r="P924">
        <f t="shared" si="30"/>
        <v>1.8936398723185903</v>
      </c>
    </row>
    <row r="925" spans="1:16" x14ac:dyDescent="0.2">
      <c r="A925">
        <v>616.59</v>
      </c>
      <c r="B925">
        <v>3276</v>
      </c>
      <c r="C925">
        <v>10909.6</v>
      </c>
      <c r="D925">
        <v>39862.400000000001</v>
      </c>
      <c r="E925">
        <v>64000</v>
      </c>
      <c r="F925">
        <v>64000</v>
      </c>
      <c r="H925">
        <v>12804.6</v>
      </c>
      <c r="I925">
        <v>25980.1</v>
      </c>
      <c r="J925">
        <v>25735.7</v>
      </c>
      <c r="L925">
        <f t="shared" si="29"/>
        <v>616.59</v>
      </c>
      <c r="M925">
        <f>data!AQ925</f>
        <v>2.3535845960145778E-10</v>
      </c>
      <c r="O925">
        <v>2.3055247918122083E-10</v>
      </c>
      <c r="P925">
        <f t="shared" si="30"/>
        <v>2.0845494428447719</v>
      </c>
    </row>
    <row r="926" spans="1:16" x14ac:dyDescent="0.2">
      <c r="A926">
        <v>617.04999999999995</v>
      </c>
      <c r="B926">
        <v>3323.13</v>
      </c>
      <c r="C926">
        <v>11332.8</v>
      </c>
      <c r="D926">
        <v>40048.67</v>
      </c>
      <c r="E926">
        <v>64000</v>
      </c>
      <c r="F926">
        <v>64000</v>
      </c>
      <c r="H926">
        <v>13327.1</v>
      </c>
      <c r="I926">
        <v>26524.9</v>
      </c>
      <c r="J926">
        <v>26334.1</v>
      </c>
      <c r="L926">
        <f t="shared" si="29"/>
        <v>617.04999999999995</v>
      </c>
      <c r="M926">
        <f>data!AQ926</f>
        <v>2.3482991689063186E-10</v>
      </c>
      <c r="O926">
        <v>2.3031913649947133E-10</v>
      </c>
      <c r="P926">
        <f t="shared" si="30"/>
        <v>1.9584913610384633</v>
      </c>
    </row>
    <row r="927" spans="1:16" x14ac:dyDescent="0.2">
      <c r="A927">
        <v>617.5</v>
      </c>
      <c r="B927">
        <v>3327.27</v>
      </c>
      <c r="C927">
        <v>11288.6</v>
      </c>
      <c r="D927">
        <v>40155.800000000003</v>
      </c>
      <c r="E927">
        <v>64000</v>
      </c>
      <c r="F927">
        <v>64000</v>
      </c>
      <c r="H927">
        <v>13307.3</v>
      </c>
      <c r="I927">
        <v>27378.3</v>
      </c>
      <c r="J927">
        <v>27077.4</v>
      </c>
      <c r="L927">
        <f t="shared" si="29"/>
        <v>617.5</v>
      </c>
      <c r="M927">
        <f>data!AQ927</f>
        <v>2.3453753050332633E-10</v>
      </c>
      <c r="O927">
        <v>2.3034417659660757E-10</v>
      </c>
      <c r="P927">
        <f t="shared" si="30"/>
        <v>1.8204731583305505</v>
      </c>
    </row>
    <row r="928" spans="1:16" x14ac:dyDescent="0.2">
      <c r="A928">
        <v>617.96</v>
      </c>
      <c r="B928">
        <v>3377.07</v>
      </c>
      <c r="C928">
        <v>11856.8</v>
      </c>
      <c r="D928">
        <v>40272.07</v>
      </c>
      <c r="E928">
        <v>64000</v>
      </c>
      <c r="F928">
        <v>64000</v>
      </c>
      <c r="H928">
        <v>13931.7</v>
      </c>
      <c r="I928">
        <v>27949.5</v>
      </c>
      <c r="J928">
        <v>27745</v>
      </c>
      <c r="L928">
        <f t="shared" si="29"/>
        <v>617.96</v>
      </c>
      <c r="M928">
        <f>data!AQ928</f>
        <v>2.3449860080789018E-10</v>
      </c>
      <c r="O928">
        <v>2.2992817257489063E-10</v>
      </c>
      <c r="P928">
        <f t="shared" si="30"/>
        <v>1.9877634749221056</v>
      </c>
    </row>
    <row r="929" spans="1:16" x14ac:dyDescent="0.2">
      <c r="A929">
        <v>618.41</v>
      </c>
      <c r="B929">
        <v>3286.8</v>
      </c>
      <c r="C929">
        <v>11007</v>
      </c>
      <c r="D929">
        <v>40262</v>
      </c>
      <c r="E929">
        <v>64000</v>
      </c>
      <c r="F929">
        <v>64000</v>
      </c>
      <c r="H929">
        <v>12960.6</v>
      </c>
      <c r="I929">
        <v>24980.9</v>
      </c>
      <c r="J929">
        <v>24806.6</v>
      </c>
      <c r="L929">
        <f t="shared" si="29"/>
        <v>618.41</v>
      </c>
      <c r="M929">
        <f>data!AQ929</f>
        <v>2.3435886866424842E-10</v>
      </c>
      <c r="O929">
        <v>2.2977576065524902E-10</v>
      </c>
      <c r="P929">
        <f t="shared" si="30"/>
        <v>1.9946002989740081</v>
      </c>
    </row>
    <row r="930" spans="1:16" x14ac:dyDescent="0.2">
      <c r="A930">
        <v>618.87</v>
      </c>
      <c r="B930">
        <v>3303.13</v>
      </c>
      <c r="C930">
        <v>11205.2</v>
      </c>
      <c r="D930">
        <v>40397</v>
      </c>
      <c r="E930">
        <v>64000</v>
      </c>
      <c r="F930">
        <v>64000</v>
      </c>
      <c r="H930">
        <v>13173.7</v>
      </c>
      <c r="I930">
        <v>23557.5</v>
      </c>
      <c r="J930">
        <v>23351.1</v>
      </c>
      <c r="L930">
        <f t="shared" si="29"/>
        <v>618.87</v>
      </c>
      <c r="M930">
        <f>data!AQ930</f>
        <v>2.3397249227090308E-10</v>
      </c>
      <c r="O930">
        <v>2.2936255749691414E-10</v>
      </c>
      <c r="P930">
        <f t="shared" si="30"/>
        <v>2.009889854864809</v>
      </c>
    </row>
    <row r="931" spans="1:16" x14ac:dyDescent="0.2">
      <c r="A931">
        <v>619.32000000000005</v>
      </c>
      <c r="B931">
        <v>3314</v>
      </c>
      <c r="C931">
        <v>11297.6</v>
      </c>
      <c r="D931">
        <v>40535.129999999997</v>
      </c>
      <c r="E931">
        <v>64000</v>
      </c>
      <c r="F931">
        <v>64000</v>
      </c>
      <c r="H931">
        <v>13307.9</v>
      </c>
      <c r="I931">
        <v>23587.599999999999</v>
      </c>
      <c r="J931">
        <v>23414.9</v>
      </c>
      <c r="L931">
        <f t="shared" si="29"/>
        <v>619.32000000000005</v>
      </c>
      <c r="M931">
        <f>data!AQ931</f>
        <v>2.3352253068020125E-10</v>
      </c>
      <c r="O931">
        <v>2.2919350658724796E-10</v>
      </c>
      <c r="P931">
        <f t="shared" si="30"/>
        <v>1.888807478629567</v>
      </c>
    </row>
    <row r="932" spans="1:16" x14ac:dyDescent="0.2">
      <c r="A932">
        <v>619.77</v>
      </c>
      <c r="B932">
        <v>3386.87</v>
      </c>
      <c r="C932">
        <v>11800.5</v>
      </c>
      <c r="D932">
        <v>40772.07</v>
      </c>
      <c r="E932">
        <v>64000</v>
      </c>
      <c r="F932">
        <v>64000</v>
      </c>
      <c r="H932">
        <v>13904.8</v>
      </c>
      <c r="I932">
        <v>25558.5</v>
      </c>
      <c r="J932">
        <v>25337.9</v>
      </c>
      <c r="L932">
        <f t="shared" ref="L932:L995" si="31">A932</f>
        <v>619.77</v>
      </c>
      <c r="M932">
        <f>data!AQ932</f>
        <v>2.3283368450231731E-10</v>
      </c>
      <c r="O932">
        <v>2.2869763963704527E-10</v>
      </c>
      <c r="P932">
        <f t="shared" si="30"/>
        <v>1.8085210113388792</v>
      </c>
    </row>
    <row r="933" spans="1:16" x14ac:dyDescent="0.2">
      <c r="A933">
        <v>620.23</v>
      </c>
      <c r="B933">
        <v>3313.93</v>
      </c>
      <c r="C933">
        <v>11230.4</v>
      </c>
      <c r="D933">
        <v>40812.730000000003</v>
      </c>
      <c r="E933">
        <v>64000</v>
      </c>
      <c r="F933">
        <v>64000</v>
      </c>
      <c r="H933">
        <v>13193.1</v>
      </c>
      <c r="I933">
        <v>25259.3</v>
      </c>
      <c r="J933">
        <v>25070.799999999999</v>
      </c>
      <c r="L933">
        <f t="shared" si="31"/>
        <v>620.23</v>
      </c>
      <c r="M933">
        <f>data!AQ933</f>
        <v>2.3248734230679681E-10</v>
      </c>
      <c r="O933">
        <v>2.2788980898707485E-10</v>
      </c>
      <c r="P933">
        <f t="shared" si="30"/>
        <v>2.0174369973616137</v>
      </c>
    </row>
    <row r="934" spans="1:16" x14ac:dyDescent="0.2">
      <c r="A934">
        <v>620.67999999999995</v>
      </c>
      <c r="B934">
        <v>3367.07</v>
      </c>
      <c r="C934">
        <v>11780</v>
      </c>
      <c r="D934">
        <v>40998.800000000003</v>
      </c>
      <c r="E934">
        <v>64000</v>
      </c>
      <c r="F934">
        <v>64000</v>
      </c>
      <c r="H934">
        <v>13875.5</v>
      </c>
      <c r="I934">
        <v>22874.5</v>
      </c>
      <c r="J934">
        <v>22784.6</v>
      </c>
      <c r="L934">
        <f t="shared" si="31"/>
        <v>620.67999999999995</v>
      </c>
      <c r="M934">
        <f>data!AQ934</f>
        <v>2.3200845787284997E-10</v>
      </c>
      <c r="O934">
        <v>2.2772645556543267E-10</v>
      </c>
      <c r="P934">
        <f t="shared" si="30"/>
        <v>1.8803271217590032</v>
      </c>
    </row>
    <row r="935" spans="1:16" x14ac:dyDescent="0.2">
      <c r="A935">
        <v>621.14</v>
      </c>
      <c r="B935">
        <v>3409.6</v>
      </c>
      <c r="C935">
        <v>11965.3</v>
      </c>
      <c r="D935">
        <v>41168.800000000003</v>
      </c>
      <c r="E935">
        <v>64000</v>
      </c>
      <c r="F935">
        <v>64000</v>
      </c>
      <c r="H935">
        <v>14048.8</v>
      </c>
      <c r="I935">
        <v>21496.799999999999</v>
      </c>
      <c r="J935">
        <v>21361.8</v>
      </c>
      <c r="L935">
        <f t="shared" si="31"/>
        <v>621.14</v>
      </c>
      <c r="M935">
        <f>data!AQ935</f>
        <v>2.3157598707432074E-10</v>
      </c>
      <c r="O935">
        <v>2.2747334930354497E-10</v>
      </c>
      <c r="P935">
        <f t="shared" si="30"/>
        <v>1.8035685425729266</v>
      </c>
    </row>
    <row r="936" spans="1:16" x14ac:dyDescent="0.2">
      <c r="A936">
        <v>621.59</v>
      </c>
      <c r="B936">
        <v>3325.73</v>
      </c>
      <c r="C936">
        <v>11390.7</v>
      </c>
      <c r="D936">
        <v>41195.269999999997</v>
      </c>
      <c r="E936">
        <v>64000</v>
      </c>
      <c r="F936">
        <v>64000</v>
      </c>
      <c r="H936">
        <v>13427.4</v>
      </c>
      <c r="I936">
        <v>22983.1</v>
      </c>
      <c r="J936">
        <v>22853.3</v>
      </c>
      <c r="L936">
        <f t="shared" si="31"/>
        <v>621.59</v>
      </c>
      <c r="M936">
        <f>data!AQ936</f>
        <v>2.3124725658532592E-10</v>
      </c>
      <c r="O936">
        <v>2.2668648288492479E-10</v>
      </c>
      <c r="P936">
        <f t="shared" si="30"/>
        <v>2.0119301523224755</v>
      </c>
    </row>
    <row r="937" spans="1:16" x14ac:dyDescent="0.2">
      <c r="A937">
        <v>622.04999999999995</v>
      </c>
      <c r="B937">
        <v>3393.73</v>
      </c>
      <c r="C937">
        <v>11909.7</v>
      </c>
      <c r="D937">
        <v>41361.870000000003</v>
      </c>
      <c r="E937">
        <v>64000</v>
      </c>
      <c r="F937">
        <v>64000</v>
      </c>
      <c r="H937">
        <v>14038</v>
      </c>
      <c r="I937">
        <v>24718.5</v>
      </c>
      <c r="J937">
        <v>24532.1</v>
      </c>
      <c r="L937">
        <f t="shared" si="31"/>
        <v>622.04999999999995</v>
      </c>
      <c r="M937">
        <f>data!AQ937</f>
        <v>2.310033128930464E-10</v>
      </c>
      <c r="O937">
        <v>2.2656484012590836E-10</v>
      </c>
      <c r="P937">
        <f t="shared" si="30"/>
        <v>1.9590298144546412</v>
      </c>
    </row>
    <row r="938" spans="1:16" x14ac:dyDescent="0.2">
      <c r="A938">
        <v>622.5</v>
      </c>
      <c r="B938">
        <v>3424.73</v>
      </c>
      <c r="C938">
        <v>12152.9</v>
      </c>
      <c r="D938">
        <v>41474.47</v>
      </c>
      <c r="E938">
        <v>64000</v>
      </c>
      <c r="F938">
        <v>64000</v>
      </c>
      <c r="H938">
        <v>14334.9</v>
      </c>
      <c r="I938">
        <v>24852.5</v>
      </c>
      <c r="J938">
        <v>24693.8</v>
      </c>
      <c r="L938">
        <f t="shared" si="31"/>
        <v>622.5</v>
      </c>
      <c r="M938">
        <f>data!AQ938</f>
        <v>2.3086002850241212E-10</v>
      </c>
      <c r="O938">
        <v>2.2639387433805787E-10</v>
      </c>
      <c r="P938">
        <f t="shared" si="30"/>
        <v>1.9727363107383635</v>
      </c>
    </row>
    <row r="939" spans="1:16" x14ac:dyDescent="0.2">
      <c r="A939">
        <v>622.95000000000005</v>
      </c>
      <c r="B939">
        <v>3404.4</v>
      </c>
      <c r="C939">
        <v>11988.7</v>
      </c>
      <c r="D939">
        <v>41519.47</v>
      </c>
      <c r="E939">
        <v>64000</v>
      </c>
      <c r="F939">
        <v>64000</v>
      </c>
      <c r="H939">
        <v>14109.3</v>
      </c>
      <c r="I939">
        <v>25717.4</v>
      </c>
      <c r="J939">
        <v>25481.3</v>
      </c>
      <c r="L939">
        <f t="shared" si="31"/>
        <v>622.95000000000005</v>
      </c>
      <c r="M939">
        <f>data!AQ939</f>
        <v>2.3082033096980969E-10</v>
      </c>
      <c r="O939">
        <v>2.2655454240415275E-10</v>
      </c>
      <c r="P939">
        <f t="shared" si="30"/>
        <v>1.882896948518102</v>
      </c>
    </row>
    <row r="940" spans="1:16" x14ac:dyDescent="0.2">
      <c r="A940">
        <v>623.41</v>
      </c>
      <c r="B940">
        <v>3281.73</v>
      </c>
      <c r="C940">
        <v>11045.6</v>
      </c>
      <c r="D940">
        <v>41526.07</v>
      </c>
      <c r="E940">
        <v>64000</v>
      </c>
      <c r="F940">
        <v>64000</v>
      </c>
      <c r="H940">
        <v>12989</v>
      </c>
      <c r="I940">
        <v>24623.9</v>
      </c>
      <c r="J940">
        <v>24456.799999999999</v>
      </c>
      <c r="L940">
        <f t="shared" si="31"/>
        <v>623.41</v>
      </c>
      <c r="M940">
        <f>data!AQ940</f>
        <v>2.3038248672975475E-10</v>
      </c>
      <c r="O940">
        <v>2.2579348220274193E-10</v>
      </c>
      <c r="P940">
        <f t="shared" si="30"/>
        <v>2.0323901656702006</v>
      </c>
    </row>
    <row r="941" spans="1:16" x14ac:dyDescent="0.2">
      <c r="A941">
        <v>623.86</v>
      </c>
      <c r="B941">
        <v>3281.73</v>
      </c>
      <c r="C941">
        <v>11026.9</v>
      </c>
      <c r="D941">
        <v>41634</v>
      </c>
      <c r="E941">
        <v>64000</v>
      </c>
      <c r="F941">
        <v>64000</v>
      </c>
      <c r="H941">
        <v>12964.1</v>
      </c>
      <c r="I941">
        <v>23493.3</v>
      </c>
      <c r="J941">
        <v>23293</v>
      </c>
      <c r="L941">
        <f t="shared" si="31"/>
        <v>623.86</v>
      </c>
      <c r="M941">
        <f>data!AQ941</f>
        <v>2.3007326619402757E-10</v>
      </c>
      <c r="O941">
        <v>2.2561032981261245E-10</v>
      </c>
      <c r="P941">
        <f t="shared" si="30"/>
        <v>1.9781613657149237</v>
      </c>
    </row>
    <row r="942" spans="1:16" x14ac:dyDescent="0.2">
      <c r="A942">
        <v>624.32000000000005</v>
      </c>
      <c r="B942">
        <v>3393.87</v>
      </c>
      <c r="C942">
        <v>11951</v>
      </c>
      <c r="D942">
        <v>41864.199999999997</v>
      </c>
      <c r="E942">
        <v>64000</v>
      </c>
      <c r="F942">
        <v>64000</v>
      </c>
      <c r="H942">
        <v>14070.5</v>
      </c>
      <c r="I942">
        <v>25675.3</v>
      </c>
      <c r="J942">
        <v>25388.2</v>
      </c>
      <c r="L942">
        <f t="shared" si="31"/>
        <v>624.32000000000005</v>
      </c>
      <c r="M942">
        <f>data!AQ942</f>
        <v>2.2970969224925072E-10</v>
      </c>
      <c r="O942">
        <v>2.25153712101028E-10</v>
      </c>
      <c r="P942">
        <f t="shared" si="30"/>
        <v>2.0234976832975402</v>
      </c>
    </row>
    <row r="943" spans="1:16" x14ac:dyDescent="0.2">
      <c r="A943">
        <v>624.77</v>
      </c>
      <c r="B943">
        <v>3261.67</v>
      </c>
      <c r="C943">
        <v>10748.8</v>
      </c>
      <c r="D943">
        <v>41821.800000000003</v>
      </c>
      <c r="E943">
        <v>64000</v>
      </c>
      <c r="F943">
        <v>64000</v>
      </c>
      <c r="H943">
        <v>12653.4</v>
      </c>
      <c r="I943">
        <v>24324.6</v>
      </c>
      <c r="J943">
        <v>24098.3</v>
      </c>
      <c r="L943">
        <f t="shared" si="31"/>
        <v>624.77</v>
      </c>
      <c r="M943">
        <f>data!AQ943</f>
        <v>2.2951636913618993E-10</v>
      </c>
      <c r="O943">
        <v>2.2504249830726473E-10</v>
      </c>
      <c r="P943">
        <f t="shared" si="30"/>
        <v>1.9880115367439353</v>
      </c>
    </row>
    <row r="944" spans="1:16" x14ac:dyDescent="0.2">
      <c r="A944">
        <v>625.22</v>
      </c>
      <c r="B944">
        <v>3312.87</v>
      </c>
      <c r="C944">
        <v>11274.4</v>
      </c>
      <c r="D944">
        <v>41959.87</v>
      </c>
      <c r="E944">
        <v>64000</v>
      </c>
      <c r="F944">
        <v>64000</v>
      </c>
      <c r="H944">
        <v>13255.1</v>
      </c>
      <c r="I944">
        <v>23315.4</v>
      </c>
      <c r="J944">
        <v>23136.7</v>
      </c>
      <c r="L944">
        <f t="shared" si="31"/>
        <v>625.22</v>
      </c>
      <c r="M944">
        <f>data!AQ944</f>
        <v>2.2934159837717359E-10</v>
      </c>
      <c r="O944">
        <v>2.2454183289436619E-10</v>
      </c>
      <c r="P944">
        <f t="shared" si="30"/>
        <v>2.1375818576600847</v>
      </c>
    </row>
    <row r="945" spans="1:16" x14ac:dyDescent="0.2">
      <c r="A945">
        <v>625.67999999999995</v>
      </c>
      <c r="B945">
        <v>3350.73</v>
      </c>
      <c r="C945">
        <v>11527.8</v>
      </c>
      <c r="D945">
        <v>42113.599999999999</v>
      </c>
      <c r="E945">
        <v>64000</v>
      </c>
      <c r="F945">
        <v>64000</v>
      </c>
      <c r="H945">
        <v>13571</v>
      </c>
      <c r="I945">
        <v>22967.599999999999</v>
      </c>
      <c r="J945">
        <v>22792</v>
      </c>
      <c r="L945">
        <f t="shared" si="31"/>
        <v>625.67999999999995</v>
      </c>
      <c r="M945">
        <f>data!AQ945</f>
        <v>2.2899462030353859E-10</v>
      </c>
      <c r="O945">
        <v>2.2480955436562545E-10</v>
      </c>
      <c r="P945">
        <f t="shared" si="30"/>
        <v>1.8616050148414225</v>
      </c>
    </row>
    <row r="946" spans="1:16" x14ac:dyDescent="0.2">
      <c r="A946">
        <v>626.13</v>
      </c>
      <c r="B946">
        <v>3276.8</v>
      </c>
      <c r="C946">
        <v>10994.4</v>
      </c>
      <c r="D946">
        <v>42122.47</v>
      </c>
      <c r="E946">
        <v>64000</v>
      </c>
      <c r="F946">
        <v>64000</v>
      </c>
      <c r="H946">
        <v>12873.7</v>
      </c>
      <c r="I946">
        <v>21361.5</v>
      </c>
      <c r="J946">
        <v>21148.400000000001</v>
      </c>
      <c r="L946">
        <f t="shared" si="31"/>
        <v>626.13</v>
      </c>
      <c r="M946">
        <f>data!AQ946</f>
        <v>2.2884586063593739E-10</v>
      </c>
      <c r="O946">
        <v>2.2470701409355223E-10</v>
      </c>
      <c r="P946">
        <f t="shared" si="30"/>
        <v>1.8418857813944502</v>
      </c>
    </row>
    <row r="947" spans="1:16" x14ac:dyDescent="0.2">
      <c r="A947">
        <v>626.58000000000004</v>
      </c>
      <c r="B947">
        <v>3325.53</v>
      </c>
      <c r="C947">
        <v>11357.3</v>
      </c>
      <c r="D947">
        <v>42247.13</v>
      </c>
      <c r="E947">
        <v>64000</v>
      </c>
      <c r="F947">
        <v>64000</v>
      </c>
      <c r="H947">
        <v>13330</v>
      </c>
      <c r="I947">
        <v>21764.3</v>
      </c>
      <c r="J947">
        <v>21598.799999999999</v>
      </c>
      <c r="L947">
        <f t="shared" si="31"/>
        <v>626.58000000000004</v>
      </c>
      <c r="M947">
        <f>data!AQ947</f>
        <v>2.2873959412170387E-10</v>
      </c>
      <c r="O947">
        <v>2.2404550347772008E-10</v>
      </c>
      <c r="P947">
        <f t="shared" si="30"/>
        <v>2.0951505703619668</v>
      </c>
    </row>
    <row r="948" spans="1:16" x14ac:dyDescent="0.2">
      <c r="A948">
        <v>627.04</v>
      </c>
      <c r="B948">
        <v>3342.33</v>
      </c>
      <c r="C948">
        <v>11569</v>
      </c>
      <c r="D948">
        <v>42375.8</v>
      </c>
      <c r="E948">
        <v>64000</v>
      </c>
      <c r="F948">
        <v>64000</v>
      </c>
      <c r="H948">
        <v>13662.4</v>
      </c>
      <c r="I948">
        <v>22591.5</v>
      </c>
      <c r="J948">
        <v>22449.599999999999</v>
      </c>
      <c r="L948">
        <f t="shared" si="31"/>
        <v>627.04</v>
      </c>
      <c r="M948">
        <f>data!AQ948</f>
        <v>2.2841948418803339E-10</v>
      </c>
      <c r="O948">
        <v>2.2396118710924945E-10</v>
      </c>
      <c r="P948">
        <f t="shared" si="30"/>
        <v>1.9906561205219697</v>
      </c>
    </row>
    <row r="949" spans="1:16" x14ac:dyDescent="0.2">
      <c r="A949">
        <v>627.49</v>
      </c>
      <c r="B949">
        <v>3277.8</v>
      </c>
      <c r="C949">
        <v>10888.3</v>
      </c>
      <c r="D949">
        <v>42449.8</v>
      </c>
      <c r="E949">
        <v>64000</v>
      </c>
      <c r="F949">
        <v>64000</v>
      </c>
      <c r="H949">
        <v>12807</v>
      </c>
      <c r="I949">
        <v>21770.3</v>
      </c>
      <c r="J949">
        <v>21572.799999999999</v>
      </c>
      <c r="L949">
        <f t="shared" si="31"/>
        <v>627.49</v>
      </c>
      <c r="M949">
        <f>data!AQ949</f>
        <v>2.2792904425675094E-10</v>
      </c>
      <c r="O949">
        <v>2.2365298878726048E-10</v>
      </c>
      <c r="P949">
        <f t="shared" si="30"/>
        <v>1.9119151917785733</v>
      </c>
    </row>
    <row r="950" spans="1:16" x14ac:dyDescent="0.2">
      <c r="A950">
        <v>627.95000000000005</v>
      </c>
      <c r="B950">
        <v>3372.27</v>
      </c>
      <c r="C950">
        <v>11772.2</v>
      </c>
      <c r="D950">
        <v>42568.67</v>
      </c>
      <c r="E950">
        <v>64000</v>
      </c>
      <c r="F950">
        <v>64000</v>
      </c>
      <c r="H950">
        <v>13840.2</v>
      </c>
      <c r="I950">
        <v>21106.3</v>
      </c>
      <c r="J950">
        <v>20971.099999999999</v>
      </c>
      <c r="L950">
        <f t="shared" si="31"/>
        <v>627.95000000000005</v>
      </c>
      <c r="M950">
        <f>data!AQ950</f>
        <v>2.2814691311051219E-10</v>
      </c>
      <c r="O950">
        <v>2.2367357562596065E-10</v>
      </c>
      <c r="P950">
        <f t="shared" si="30"/>
        <v>1.9999400787655408</v>
      </c>
    </row>
    <row r="951" spans="1:16" x14ac:dyDescent="0.2">
      <c r="A951">
        <v>628.4</v>
      </c>
      <c r="B951">
        <v>3384</v>
      </c>
      <c r="C951">
        <v>11865.1</v>
      </c>
      <c r="D951">
        <v>42698.07</v>
      </c>
      <c r="E951">
        <v>64000</v>
      </c>
      <c r="F951">
        <v>64000</v>
      </c>
      <c r="H951">
        <v>13972.2</v>
      </c>
      <c r="I951">
        <v>20241.5</v>
      </c>
      <c r="J951">
        <v>20099.7</v>
      </c>
      <c r="L951">
        <f t="shared" si="31"/>
        <v>628.4</v>
      </c>
      <c r="M951">
        <f>data!AQ951</f>
        <v>2.2778537718721011E-10</v>
      </c>
      <c r="O951">
        <v>2.2355043031152381E-10</v>
      </c>
      <c r="P951">
        <f t="shared" si="30"/>
        <v>1.8944033656230403</v>
      </c>
    </row>
    <row r="952" spans="1:16" x14ac:dyDescent="0.2">
      <c r="A952">
        <v>628.85</v>
      </c>
      <c r="B952">
        <v>3244.27</v>
      </c>
      <c r="C952">
        <v>10692.6</v>
      </c>
      <c r="D952">
        <v>42635.87</v>
      </c>
      <c r="E952">
        <v>64000</v>
      </c>
      <c r="F952">
        <v>64000</v>
      </c>
      <c r="H952">
        <v>12537.9</v>
      </c>
      <c r="I952">
        <v>20089.400000000001</v>
      </c>
      <c r="J952">
        <v>19905.7</v>
      </c>
      <c r="L952">
        <f t="shared" si="31"/>
        <v>628.85</v>
      </c>
      <c r="M952">
        <f>data!AQ952</f>
        <v>2.27669460997033E-10</v>
      </c>
      <c r="O952">
        <v>2.2334030164620206E-10</v>
      </c>
      <c r="P952">
        <f t="shared" si="30"/>
        <v>1.9383690802427793</v>
      </c>
    </row>
    <row r="953" spans="1:16" x14ac:dyDescent="0.2">
      <c r="A953">
        <v>629.30999999999995</v>
      </c>
      <c r="B953">
        <v>3325.87</v>
      </c>
      <c r="C953">
        <v>11283.8</v>
      </c>
      <c r="D953">
        <v>42740</v>
      </c>
      <c r="E953">
        <v>64000</v>
      </c>
      <c r="F953">
        <v>64000</v>
      </c>
      <c r="H953">
        <v>13289.2</v>
      </c>
      <c r="I953">
        <v>21564.400000000001</v>
      </c>
      <c r="J953">
        <v>21416.7</v>
      </c>
      <c r="L953">
        <f t="shared" si="31"/>
        <v>629.30999999999995</v>
      </c>
      <c r="M953">
        <f>data!AQ953</f>
        <v>2.2789575110455984E-10</v>
      </c>
      <c r="O953">
        <v>2.2300555755724819E-10</v>
      </c>
      <c r="P953">
        <f t="shared" si="30"/>
        <v>2.1928572547149541</v>
      </c>
    </row>
    <row r="954" spans="1:16" x14ac:dyDescent="0.2">
      <c r="A954">
        <v>629.76</v>
      </c>
      <c r="B954">
        <v>3335.6</v>
      </c>
      <c r="C954">
        <v>11464.3</v>
      </c>
      <c r="D954">
        <v>42917.07</v>
      </c>
      <c r="E954">
        <v>64000</v>
      </c>
      <c r="F954">
        <v>64000</v>
      </c>
      <c r="H954">
        <v>13492.7</v>
      </c>
      <c r="I954">
        <v>21042.6</v>
      </c>
      <c r="J954">
        <v>20913.7</v>
      </c>
      <c r="L954">
        <f t="shared" si="31"/>
        <v>629.76</v>
      </c>
      <c r="M954">
        <f>data!AQ954</f>
        <v>2.2723422378151015E-10</v>
      </c>
      <c r="O954">
        <v>2.2279159332965988E-10</v>
      </c>
      <c r="P954">
        <f t="shared" si="30"/>
        <v>1.9940745453876296</v>
      </c>
    </row>
    <row r="955" spans="1:16" x14ac:dyDescent="0.2">
      <c r="A955">
        <v>630.21</v>
      </c>
      <c r="B955">
        <v>3287.93</v>
      </c>
      <c r="C955">
        <v>11066.5</v>
      </c>
      <c r="D955">
        <v>42925.93</v>
      </c>
      <c r="E955">
        <v>64000</v>
      </c>
      <c r="F955">
        <v>64000</v>
      </c>
      <c r="H955">
        <v>12966.6</v>
      </c>
      <c r="I955">
        <v>20298.8</v>
      </c>
      <c r="J955">
        <v>20215.099999999999</v>
      </c>
      <c r="L955">
        <f t="shared" si="31"/>
        <v>630.21</v>
      </c>
      <c r="M955">
        <f>data!AQ955</f>
        <v>2.272450166744121E-10</v>
      </c>
      <c r="O955">
        <v>2.2266573919196305E-10</v>
      </c>
      <c r="P955">
        <f t="shared" si="30"/>
        <v>2.0565703098585781</v>
      </c>
    </row>
    <row r="956" spans="1:16" x14ac:dyDescent="0.2">
      <c r="A956">
        <v>630.66999999999996</v>
      </c>
      <c r="B956">
        <v>3373.13</v>
      </c>
      <c r="C956">
        <v>11708.4</v>
      </c>
      <c r="D956">
        <v>43111.8</v>
      </c>
      <c r="E956">
        <v>64000</v>
      </c>
      <c r="F956">
        <v>64000</v>
      </c>
      <c r="H956">
        <v>13809.8</v>
      </c>
      <c r="I956">
        <v>21051.9</v>
      </c>
      <c r="J956">
        <v>20916.7</v>
      </c>
      <c r="L956">
        <f t="shared" si="31"/>
        <v>630.66999999999996</v>
      </c>
      <c r="M956">
        <f>data!AQ956</f>
        <v>2.2699699298835067E-10</v>
      </c>
      <c r="O956">
        <v>2.2271073865005537E-10</v>
      </c>
      <c r="P956">
        <f t="shared" si="30"/>
        <v>1.9245835940718949</v>
      </c>
    </row>
    <row r="957" spans="1:16" x14ac:dyDescent="0.2">
      <c r="A957">
        <v>631.12</v>
      </c>
      <c r="B957">
        <v>3335</v>
      </c>
      <c r="C957">
        <v>11379.9</v>
      </c>
      <c r="D957">
        <v>43064.800000000003</v>
      </c>
      <c r="E957">
        <v>64000</v>
      </c>
      <c r="F957">
        <v>64000</v>
      </c>
      <c r="H957">
        <v>13278.7</v>
      </c>
      <c r="I957">
        <v>19833.400000000001</v>
      </c>
      <c r="J957">
        <v>19736.599999999999</v>
      </c>
      <c r="L957">
        <f t="shared" si="31"/>
        <v>631.12</v>
      </c>
      <c r="M957">
        <f>data!AQ957</f>
        <v>2.2740055706572037E-10</v>
      </c>
      <c r="O957">
        <v>2.229427979264051E-10</v>
      </c>
      <c r="P957">
        <f t="shared" si="30"/>
        <v>1.9995080266225069</v>
      </c>
    </row>
    <row r="958" spans="1:16" x14ac:dyDescent="0.2">
      <c r="A958">
        <v>631.57000000000005</v>
      </c>
      <c r="B958">
        <v>3379.73</v>
      </c>
      <c r="C958">
        <v>11822.3</v>
      </c>
      <c r="D958">
        <v>43271.27</v>
      </c>
      <c r="E958">
        <v>64000</v>
      </c>
      <c r="F958">
        <v>64000</v>
      </c>
      <c r="H958">
        <v>13958.5</v>
      </c>
      <c r="I958">
        <v>20592.400000000001</v>
      </c>
      <c r="J958">
        <v>20511.5</v>
      </c>
      <c r="L958">
        <f t="shared" si="31"/>
        <v>631.57000000000005</v>
      </c>
      <c r="M958">
        <f>data!AQ958</f>
        <v>2.2677725749970842E-10</v>
      </c>
      <c r="O958">
        <v>2.2273821147031846E-10</v>
      </c>
      <c r="P958">
        <f t="shared" si="30"/>
        <v>1.8133601786275415</v>
      </c>
    </row>
    <row r="959" spans="1:16" x14ac:dyDescent="0.2">
      <c r="A959">
        <v>632.03</v>
      </c>
      <c r="B959">
        <v>3362.27</v>
      </c>
      <c r="C959">
        <v>11582.7</v>
      </c>
      <c r="D959">
        <v>43244.13</v>
      </c>
      <c r="E959">
        <v>64000</v>
      </c>
      <c r="F959">
        <v>64000</v>
      </c>
      <c r="H959">
        <v>13656.9</v>
      </c>
      <c r="I959">
        <v>20003.8</v>
      </c>
      <c r="J959">
        <v>19842.5</v>
      </c>
      <c r="L959">
        <f t="shared" si="31"/>
        <v>632.03</v>
      </c>
      <c r="M959">
        <f>data!AQ959</f>
        <v>2.2719058237111102E-10</v>
      </c>
      <c r="O959">
        <v>2.2281382637583797E-10</v>
      </c>
      <c r="P959">
        <f t="shared" si="30"/>
        <v>1.9643107730174825</v>
      </c>
    </row>
    <row r="960" spans="1:16" x14ac:dyDescent="0.2">
      <c r="A960">
        <v>632.48</v>
      </c>
      <c r="B960">
        <v>3399.2</v>
      </c>
      <c r="C960">
        <v>11963.8</v>
      </c>
      <c r="D960">
        <v>43406</v>
      </c>
      <c r="E960">
        <v>64000</v>
      </c>
      <c r="F960">
        <v>64000</v>
      </c>
      <c r="H960">
        <v>14079.1</v>
      </c>
      <c r="I960">
        <v>19604.3</v>
      </c>
      <c r="J960">
        <v>19498.400000000001</v>
      </c>
      <c r="L960">
        <f t="shared" si="31"/>
        <v>632.48</v>
      </c>
      <c r="M960">
        <f>data!AQ960</f>
        <v>2.2678882591310551E-10</v>
      </c>
      <c r="O960">
        <v>2.2275767523164828E-10</v>
      </c>
      <c r="P960">
        <f t="shared" si="30"/>
        <v>1.8096573674802394</v>
      </c>
    </row>
    <row r="961" spans="1:16" x14ac:dyDescent="0.2">
      <c r="A961">
        <v>632.92999999999995</v>
      </c>
      <c r="B961">
        <v>3286.73</v>
      </c>
      <c r="C961">
        <v>11089.8</v>
      </c>
      <c r="D961">
        <v>43344.07</v>
      </c>
      <c r="E961">
        <v>64000</v>
      </c>
      <c r="F961">
        <v>64000</v>
      </c>
      <c r="H961">
        <v>12986.6</v>
      </c>
      <c r="I961">
        <v>18367.2</v>
      </c>
      <c r="J961">
        <v>18254.099999999999</v>
      </c>
      <c r="L961">
        <f t="shared" si="31"/>
        <v>632.92999999999995</v>
      </c>
      <c r="M961">
        <f>data!AQ961</f>
        <v>2.2683211142792407E-10</v>
      </c>
      <c r="O961">
        <v>2.2207192973574418E-10</v>
      </c>
      <c r="P961">
        <f t="shared" si="30"/>
        <v>2.1435314665137084</v>
      </c>
    </row>
    <row r="962" spans="1:16" x14ac:dyDescent="0.2">
      <c r="A962">
        <v>633.39</v>
      </c>
      <c r="B962">
        <v>3307.67</v>
      </c>
      <c r="C962">
        <v>11249.7</v>
      </c>
      <c r="D962">
        <v>43441.33</v>
      </c>
      <c r="E962">
        <v>64000</v>
      </c>
      <c r="F962">
        <v>64000</v>
      </c>
      <c r="H962">
        <v>13206.4</v>
      </c>
      <c r="I962">
        <v>18732.5</v>
      </c>
      <c r="J962">
        <v>18648.400000000001</v>
      </c>
      <c r="L962">
        <f t="shared" si="31"/>
        <v>633.39</v>
      </c>
      <c r="M962">
        <f>data!AQ962</f>
        <v>2.2672870296734375E-10</v>
      </c>
      <c r="O962">
        <v>2.2217909812930755E-10</v>
      </c>
      <c r="P962">
        <f t="shared" si="30"/>
        <v>2.0477195543337485</v>
      </c>
    </row>
    <row r="963" spans="1:16" x14ac:dyDescent="0.2">
      <c r="A963">
        <v>633.84</v>
      </c>
      <c r="B963">
        <v>3289.93</v>
      </c>
      <c r="C963">
        <v>11088.2</v>
      </c>
      <c r="D963">
        <v>43532.07</v>
      </c>
      <c r="E963">
        <v>64000</v>
      </c>
      <c r="F963">
        <v>64000</v>
      </c>
      <c r="H963">
        <v>13043.5</v>
      </c>
      <c r="I963">
        <v>19007.2</v>
      </c>
      <c r="J963">
        <v>18884.599999999999</v>
      </c>
      <c r="L963">
        <f t="shared" si="31"/>
        <v>633.84</v>
      </c>
      <c r="M963">
        <f>data!AQ963</f>
        <v>2.264265393941318E-10</v>
      </c>
      <c r="O963">
        <v>2.2244836816345033E-10</v>
      </c>
      <c r="P963">
        <f t="shared" si="30"/>
        <v>1.7883571201378277</v>
      </c>
    </row>
    <row r="964" spans="1:16" x14ac:dyDescent="0.2">
      <c r="A964">
        <v>634.29</v>
      </c>
      <c r="B964">
        <v>3298.13</v>
      </c>
      <c r="C964">
        <v>11163.5</v>
      </c>
      <c r="D964">
        <v>43583.8</v>
      </c>
      <c r="E964">
        <v>64000</v>
      </c>
      <c r="F964">
        <v>64000</v>
      </c>
      <c r="H964">
        <v>13110.8</v>
      </c>
      <c r="I964">
        <v>18590.2</v>
      </c>
      <c r="J964">
        <v>18467.400000000001</v>
      </c>
      <c r="L964">
        <f t="shared" si="31"/>
        <v>634.29</v>
      </c>
      <c r="M964">
        <f>data!AQ964</f>
        <v>2.2650968277316966E-10</v>
      </c>
      <c r="O964">
        <v>2.2233101102239839E-10</v>
      </c>
      <c r="P964">
        <f t="shared" si="30"/>
        <v>1.8794821880921941</v>
      </c>
    </row>
    <row r="965" spans="1:16" x14ac:dyDescent="0.2">
      <c r="A965">
        <v>634.75</v>
      </c>
      <c r="B965">
        <v>3258.6</v>
      </c>
      <c r="C965">
        <v>10867.7</v>
      </c>
      <c r="D965">
        <v>43591</v>
      </c>
      <c r="E965">
        <v>64000</v>
      </c>
      <c r="F965">
        <v>64000</v>
      </c>
      <c r="H965">
        <v>12813.8</v>
      </c>
      <c r="I965">
        <v>17826.900000000001</v>
      </c>
      <c r="J965">
        <v>17749.5</v>
      </c>
      <c r="L965">
        <f t="shared" si="31"/>
        <v>634.75</v>
      </c>
      <c r="M965">
        <f>data!AQ965</f>
        <v>2.2658063364185633E-10</v>
      </c>
      <c r="O965">
        <v>2.2229223674722705E-10</v>
      </c>
      <c r="P965">
        <f t="shared" si="30"/>
        <v>1.9291707876895856</v>
      </c>
    </row>
    <row r="966" spans="1:16" x14ac:dyDescent="0.2">
      <c r="A966">
        <v>635.20000000000005</v>
      </c>
      <c r="B966">
        <v>3303.2</v>
      </c>
      <c r="C966">
        <v>11159.7</v>
      </c>
      <c r="D966">
        <v>43703.67</v>
      </c>
      <c r="E966">
        <v>64000</v>
      </c>
      <c r="F966">
        <v>64000</v>
      </c>
      <c r="H966">
        <v>13116.7</v>
      </c>
      <c r="I966">
        <v>18239.599999999999</v>
      </c>
      <c r="J966">
        <v>18135.8</v>
      </c>
      <c r="L966">
        <f t="shared" si="31"/>
        <v>635.20000000000005</v>
      </c>
      <c r="M966">
        <f>data!AQ966</f>
        <v>2.265170499551991E-10</v>
      </c>
      <c r="O966">
        <v>2.2227101065036404E-10</v>
      </c>
      <c r="P966">
        <f t="shared" si="30"/>
        <v>1.9102982851480126</v>
      </c>
    </row>
    <row r="967" spans="1:16" x14ac:dyDescent="0.2">
      <c r="A967">
        <v>635.65</v>
      </c>
      <c r="B967">
        <v>3293.8</v>
      </c>
      <c r="C967">
        <v>11085.3</v>
      </c>
      <c r="D967">
        <v>43730.400000000001</v>
      </c>
      <c r="E967">
        <v>64000</v>
      </c>
      <c r="F967">
        <v>64000</v>
      </c>
      <c r="H967">
        <v>13022.1</v>
      </c>
      <c r="I967">
        <v>18533.400000000001</v>
      </c>
      <c r="J967">
        <v>18414.7</v>
      </c>
      <c r="L967">
        <f t="shared" si="31"/>
        <v>635.65</v>
      </c>
      <c r="M967">
        <f>data!AQ967</f>
        <v>2.2664163465311266E-10</v>
      </c>
      <c r="O967">
        <v>2.2183930954165057E-10</v>
      </c>
      <c r="P967">
        <f t="shared" si="30"/>
        <v>2.1647764417335806</v>
      </c>
    </row>
    <row r="968" spans="1:16" x14ac:dyDescent="0.2">
      <c r="A968">
        <v>636.11</v>
      </c>
      <c r="B968">
        <v>3244.8</v>
      </c>
      <c r="C968">
        <v>10715.2</v>
      </c>
      <c r="D968">
        <v>43798.07</v>
      </c>
      <c r="E968">
        <v>64000</v>
      </c>
      <c r="F968">
        <v>64000</v>
      </c>
      <c r="H968">
        <v>12536.2</v>
      </c>
      <c r="I968">
        <v>18768.8</v>
      </c>
      <c r="J968">
        <v>18702.900000000001</v>
      </c>
      <c r="L968">
        <f t="shared" si="31"/>
        <v>636.11</v>
      </c>
      <c r="M968">
        <f>data!AQ968</f>
        <v>2.2629806358011633E-10</v>
      </c>
      <c r="O968">
        <v>2.2202101881750069E-10</v>
      </c>
      <c r="P968">
        <f t="shared" ref="P968:P1031" si="32">(M968-O968)/O968%</f>
        <v>1.9264143482430045</v>
      </c>
    </row>
    <row r="969" spans="1:16" x14ac:dyDescent="0.2">
      <c r="A969">
        <v>636.55999999999995</v>
      </c>
      <c r="B969">
        <v>3335.13</v>
      </c>
      <c r="C969">
        <v>11394.3</v>
      </c>
      <c r="D969">
        <v>43945.53</v>
      </c>
      <c r="E969">
        <v>64000</v>
      </c>
      <c r="F969">
        <v>64000</v>
      </c>
      <c r="H969">
        <v>13394.9</v>
      </c>
      <c r="I969">
        <v>19889.400000000001</v>
      </c>
      <c r="J969">
        <v>19787.2</v>
      </c>
      <c r="L969">
        <f t="shared" si="31"/>
        <v>636.55999999999995</v>
      </c>
      <c r="M969">
        <f>data!AQ969</f>
        <v>2.262976739220512E-10</v>
      </c>
      <c r="O969">
        <v>2.2219980060709355E-10</v>
      </c>
      <c r="P969">
        <f t="shared" si="32"/>
        <v>1.8442290694057573</v>
      </c>
    </row>
    <row r="970" spans="1:16" x14ac:dyDescent="0.2">
      <c r="A970">
        <v>637.01</v>
      </c>
      <c r="B970">
        <v>3329.53</v>
      </c>
      <c r="C970">
        <v>11310.3</v>
      </c>
      <c r="D970">
        <v>44002.87</v>
      </c>
      <c r="E970">
        <v>64000</v>
      </c>
      <c r="F970">
        <v>64000</v>
      </c>
      <c r="H970">
        <v>13227.2</v>
      </c>
      <c r="I970">
        <v>18776.2</v>
      </c>
      <c r="J970">
        <v>18672</v>
      </c>
      <c r="L970">
        <f t="shared" si="31"/>
        <v>637.01</v>
      </c>
      <c r="M970">
        <f>data!AQ970</f>
        <v>2.2626258268023788E-10</v>
      </c>
      <c r="O970">
        <v>2.2163907549439821E-10</v>
      </c>
      <c r="P970">
        <f t="shared" si="32"/>
        <v>2.0860523693875992</v>
      </c>
    </row>
    <row r="971" spans="1:16" x14ac:dyDescent="0.2">
      <c r="A971">
        <v>637.47</v>
      </c>
      <c r="B971">
        <v>3276</v>
      </c>
      <c r="C971">
        <v>10922.4</v>
      </c>
      <c r="D971">
        <v>44011.73</v>
      </c>
      <c r="E971">
        <v>64000</v>
      </c>
      <c r="F971">
        <v>64000</v>
      </c>
      <c r="H971">
        <v>12854.3</v>
      </c>
      <c r="I971">
        <v>17864</v>
      </c>
      <c r="J971">
        <v>17736.400000000001</v>
      </c>
      <c r="L971">
        <f t="shared" si="31"/>
        <v>637.47</v>
      </c>
      <c r="M971">
        <f>data!AQ971</f>
        <v>2.2623759445545899E-10</v>
      </c>
      <c r="O971">
        <v>2.2195249861743235E-10</v>
      </c>
      <c r="P971">
        <f t="shared" si="32"/>
        <v>1.9306364491136603</v>
      </c>
    </row>
    <row r="972" spans="1:16" x14ac:dyDescent="0.2">
      <c r="A972">
        <v>637.91999999999996</v>
      </c>
      <c r="B972">
        <v>3374.67</v>
      </c>
      <c r="C972">
        <v>11798.7</v>
      </c>
      <c r="D972">
        <v>44149.2</v>
      </c>
      <c r="E972">
        <v>64000</v>
      </c>
      <c r="F972">
        <v>64000</v>
      </c>
      <c r="H972">
        <v>13876.7</v>
      </c>
      <c r="I972">
        <v>18699.7</v>
      </c>
      <c r="J972">
        <v>18609.099999999999</v>
      </c>
      <c r="L972">
        <f t="shared" si="31"/>
        <v>637.91999999999996</v>
      </c>
      <c r="M972">
        <f>data!AQ972</f>
        <v>2.2634267652015884E-10</v>
      </c>
      <c r="O972">
        <v>2.2194854605480231E-10</v>
      </c>
      <c r="P972">
        <f t="shared" si="32"/>
        <v>1.9797969139529985</v>
      </c>
    </row>
    <row r="973" spans="1:16" x14ac:dyDescent="0.2">
      <c r="A973">
        <v>638.37</v>
      </c>
      <c r="B973">
        <v>3390.53</v>
      </c>
      <c r="C973">
        <v>11893.7</v>
      </c>
      <c r="D973">
        <v>44212.07</v>
      </c>
      <c r="E973">
        <v>64000</v>
      </c>
      <c r="F973">
        <v>64000</v>
      </c>
      <c r="H973">
        <v>14000</v>
      </c>
      <c r="I973">
        <v>19301</v>
      </c>
      <c r="J973">
        <v>19307.8</v>
      </c>
      <c r="L973">
        <f t="shared" si="31"/>
        <v>638.37</v>
      </c>
      <c r="M973">
        <f>data!AQ973</f>
        <v>2.2639892473929576E-10</v>
      </c>
      <c r="O973">
        <v>2.2221510728025588E-10</v>
      </c>
      <c r="P973">
        <f t="shared" si="32"/>
        <v>1.8827781379252864</v>
      </c>
    </row>
    <row r="974" spans="1:16" x14ac:dyDescent="0.2">
      <c r="A974">
        <v>638.83000000000004</v>
      </c>
      <c r="B974">
        <v>3293.67</v>
      </c>
      <c r="C974">
        <v>11113.7</v>
      </c>
      <c r="D974">
        <v>44166.2</v>
      </c>
      <c r="E974">
        <v>64000</v>
      </c>
      <c r="F974">
        <v>64000</v>
      </c>
      <c r="H974">
        <v>13107.6</v>
      </c>
      <c r="I974">
        <v>18827</v>
      </c>
      <c r="J974">
        <v>18732.099999999999</v>
      </c>
      <c r="L974">
        <f t="shared" si="31"/>
        <v>638.83000000000004</v>
      </c>
      <c r="M974">
        <f>data!AQ974</f>
        <v>2.2643850591391552E-10</v>
      </c>
      <c r="O974">
        <v>2.2183144139918813E-10</v>
      </c>
      <c r="P974">
        <f t="shared" si="32"/>
        <v>2.0768311676958922</v>
      </c>
    </row>
    <row r="975" spans="1:16" x14ac:dyDescent="0.2">
      <c r="A975">
        <v>639.28</v>
      </c>
      <c r="B975">
        <v>3335</v>
      </c>
      <c r="C975">
        <v>11432.6</v>
      </c>
      <c r="D975">
        <v>44266.13</v>
      </c>
      <c r="E975">
        <v>64000</v>
      </c>
      <c r="F975">
        <v>64000</v>
      </c>
      <c r="H975">
        <v>13455.6</v>
      </c>
      <c r="I975">
        <v>18600.400000000001</v>
      </c>
      <c r="J975">
        <v>18501.2</v>
      </c>
      <c r="L975">
        <f t="shared" si="31"/>
        <v>639.28</v>
      </c>
      <c r="M975">
        <f>data!AQ975</f>
        <v>2.2642563520541416E-10</v>
      </c>
      <c r="O975">
        <v>2.2157032933725174E-10</v>
      </c>
      <c r="P975">
        <f t="shared" si="32"/>
        <v>2.1913159052862925</v>
      </c>
    </row>
    <row r="976" spans="1:16" x14ac:dyDescent="0.2">
      <c r="A976">
        <v>639.73</v>
      </c>
      <c r="B976">
        <v>3271.07</v>
      </c>
      <c r="C976">
        <v>10835.9</v>
      </c>
      <c r="D976">
        <v>44300.33</v>
      </c>
      <c r="E976">
        <v>64000</v>
      </c>
      <c r="F976">
        <v>64000</v>
      </c>
      <c r="H976">
        <v>12751.8</v>
      </c>
      <c r="I976">
        <v>17605.599999999999</v>
      </c>
      <c r="J976">
        <v>17497.400000000001</v>
      </c>
      <c r="L976">
        <f t="shared" si="31"/>
        <v>639.73</v>
      </c>
      <c r="M976">
        <f>data!AQ976</f>
        <v>2.2618211577057277E-10</v>
      </c>
      <c r="O976">
        <v>2.21712415686602E-10</v>
      </c>
      <c r="P976">
        <f t="shared" si="32"/>
        <v>2.0159899796901044</v>
      </c>
    </row>
    <row r="977" spans="1:16" x14ac:dyDescent="0.2">
      <c r="A977">
        <v>640.17999999999995</v>
      </c>
      <c r="B977">
        <v>3242.4</v>
      </c>
      <c r="C977">
        <v>10603.6</v>
      </c>
      <c r="D977">
        <v>44371.87</v>
      </c>
      <c r="E977">
        <v>64000</v>
      </c>
      <c r="F977">
        <v>64000</v>
      </c>
      <c r="H977">
        <v>12445.4</v>
      </c>
      <c r="I977">
        <v>17203.099999999999</v>
      </c>
      <c r="J977">
        <v>17138.900000000001</v>
      </c>
      <c r="L977">
        <f t="shared" si="31"/>
        <v>640.17999999999995</v>
      </c>
      <c r="M977">
        <f>data!AQ977</f>
        <v>2.2592707675430257E-10</v>
      </c>
      <c r="O977">
        <v>2.213211692630998E-10</v>
      </c>
      <c r="P977">
        <f t="shared" si="32"/>
        <v>2.0810966734625409</v>
      </c>
    </row>
    <row r="978" spans="1:16" x14ac:dyDescent="0.2">
      <c r="A978">
        <v>640.64</v>
      </c>
      <c r="B978">
        <v>3356.2</v>
      </c>
      <c r="C978">
        <v>11558.1</v>
      </c>
      <c r="D978">
        <v>44572.27</v>
      </c>
      <c r="E978">
        <v>64000</v>
      </c>
      <c r="F978">
        <v>64000</v>
      </c>
      <c r="H978">
        <v>13565.7</v>
      </c>
      <c r="I978">
        <v>18360.599999999999</v>
      </c>
      <c r="J978">
        <v>18269.400000000001</v>
      </c>
      <c r="L978">
        <f t="shared" si="31"/>
        <v>640.64</v>
      </c>
      <c r="M978">
        <f>data!AQ978</f>
        <v>2.2575847315701702E-10</v>
      </c>
      <c r="O978">
        <v>2.2150694274323517E-10</v>
      </c>
      <c r="P978">
        <f t="shared" si="32"/>
        <v>1.91936666233984</v>
      </c>
    </row>
    <row r="979" spans="1:16" x14ac:dyDescent="0.2">
      <c r="A979">
        <v>641.09</v>
      </c>
      <c r="B979">
        <v>3400.93</v>
      </c>
      <c r="C979">
        <v>11937</v>
      </c>
      <c r="D979">
        <v>44686.93</v>
      </c>
      <c r="E979">
        <v>64000</v>
      </c>
      <c r="F979">
        <v>64000</v>
      </c>
      <c r="H979">
        <v>14060.7</v>
      </c>
      <c r="I979">
        <v>18598.900000000001</v>
      </c>
      <c r="J979">
        <v>18559.900000000001</v>
      </c>
      <c r="L979">
        <f t="shared" si="31"/>
        <v>641.09</v>
      </c>
      <c r="M979">
        <f>data!AQ979</f>
        <v>2.2567882976615503E-10</v>
      </c>
      <c r="O979">
        <v>2.2115719610283486E-10</v>
      </c>
      <c r="P979">
        <f t="shared" si="32"/>
        <v>2.0445338171215006</v>
      </c>
    </row>
    <row r="980" spans="1:16" x14ac:dyDescent="0.2">
      <c r="A980">
        <v>641.54</v>
      </c>
      <c r="B980">
        <v>3248.07</v>
      </c>
      <c r="C980">
        <v>10720.5</v>
      </c>
      <c r="D980">
        <v>44661.93</v>
      </c>
      <c r="E980">
        <v>64000</v>
      </c>
      <c r="F980">
        <v>64000</v>
      </c>
      <c r="H980">
        <v>12608.5</v>
      </c>
      <c r="I980">
        <v>17081.2</v>
      </c>
      <c r="J980">
        <v>16988.900000000001</v>
      </c>
      <c r="L980">
        <f t="shared" si="31"/>
        <v>641.54</v>
      </c>
      <c r="M980">
        <f>data!AQ980</f>
        <v>2.2526592090011497E-10</v>
      </c>
      <c r="O980">
        <v>2.21201169269858E-10</v>
      </c>
      <c r="P980">
        <f t="shared" si="32"/>
        <v>1.8375814394082672</v>
      </c>
    </row>
    <row r="981" spans="1:16" x14ac:dyDescent="0.2">
      <c r="A981">
        <v>642</v>
      </c>
      <c r="B981">
        <v>3299</v>
      </c>
      <c r="C981">
        <v>11163.1</v>
      </c>
      <c r="D981">
        <v>44669.8</v>
      </c>
      <c r="E981">
        <v>64000</v>
      </c>
      <c r="F981">
        <v>64000</v>
      </c>
      <c r="H981">
        <v>13061</v>
      </c>
      <c r="I981">
        <v>17462.2</v>
      </c>
      <c r="J981">
        <v>17364.900000000001</v>
      </c>
      <c r="L981">
        <f t="shared" si="31"/>
        <v>642</v>
      </c>
      <c r="M981">
        <f>data!AQ981</f>
        <v>2.2584231217518978E-10</v>
      </c>
      <c r="O981">
        <v>2.2094624112146885E-10</v>
      </c>
      <c r="P981">
        <f t="shared" si="32"/>
        <v>2.2159558039411178</v>
      </c>
    </row>
    <row r="982" spans="1:16" x14ac:dyDescent="0.2">
      <c r="A982">
        <v>642.45000000000005</v>
      </c>
      <c r="B982">
        <v>3311.73</v>
      </c>
      <c r="C982">
        <v>11187.4</v>
      </c>
      <c r="D982">
        <v>44762.6</v>
      </c>
      <c r="E982">
        <v>64000</v>
      </c>
      <c r="F982">
        <v>64000</v>
      </c>
      <c r="H982">
        <v>13144.3</v>
      </c>
      <c r="I982">
        <v>17199.900000000001</v>
      </c>
      <c r="J982">
        <v>17160.7</v>
      </c>
      <c r="L982">
        <f t="shared" si="31"/>
        <v>642.45000000000005</v>
      </c>
      <c r="M982">
        <f>data!AQ982</f>
        <v>2.2570270319288763E-10</v>
      </c>
      <c r="O982">
        <v>2.2131650625717475E-10</v>
      </c>
      <c r="P982">
        <f t="shared" si="32"/>
        <v>1.9818661562531745</v>
      </c>
    </row>
    <row r="983" spans="1:16" x14ac:dyDescent="0.2">
      <c r="A983">
        <v>642.9</v>
      </c>
      <c r="B983">
        <v>3253.87</v>
      </c>
      <c r="C983">
        <v>10634.1</v>
      </c>
      <c r="D983">
        <v>44781.67</v>
      </c>
      <c r="E983">
        <v>64000</v>
      </c>
      <c r="F983">
        <v>64000</v>
      </c>
      <c r="H983">
        <v>12459.3</v>
      </c>
      <c r="I983">
        <v>16567</v>
      </c>
      <c r="J983">
        <v>16560</v>
      </c>
      <c r="L983">
        <f t="shared" si="31"/>
        <v>642.9</v>
      </c>
      <c r="M983">
        <f>data!AQ983</f>
        <v>2.255810083630254E-10</v>
      </c>
      <c r="O983">
        <v>2.2100289351249701E-10</v>
      </c>
      <c r="P983">
        <f t="shared" si="32"/>
        <v>2.0715180592282656</v>
      </c>
    </row>
    <row r="984" spans="1:16" x14ac:dyDescent="0.2">
      <c r="A984">
        <v>643.35</v>
      </c>
      <c r="B984">
        <v>3296</v>
      </c>
      <c r="C984">
        <v>11140.5</v>
      </c>
      <c r="D984">
        <v>45011.73</v>
      </c>
      <c r="E984">
        <v>64000</v>
      </c>
      <c r="F984">
        <v>64000</v>
      </c>
      <c r="H984">
        <v>13062.5</v>
      </c>
      <c r="I984">
        <v>17488.099999999999</v>
      </c>
      <c r="J984">
        <v>17429.8</v>
      </c>
      <c r="L984">
        <f t="shared" si="31"/>
        <v>643.35</v>
      </c>
      <c r="M984">
        <f>data!AQ984</f>
        <v>2.2482614678463073E-10</v>
      </c>
      <c r="O984">
        <v>2.2100255725867394E-10</v>
      </c>
      <c r="P984">
        <f t="shared" si="32"/>
        <v>1.7301109875762386</v>
      </c>
    </row>
    <row r="985" spans="1:16" x14ac:dyDescent="0.2">
      <c r="A985">
        <v>643.80999999999995</v>
      </c>
      <c r="B985">
        <v>3377.87</v>
      </c>
      <c r="C985">
        <v>11793.4</v>
      </c>
      <c r="D985">
        <v>45074.07</v>
      </c>
      <c r="E985">
        <v>64000</v>
      </c>
      <c r="F985">
        <v>64000</v>
      </c>
      <c r="H985">
        <v>13895.8</v>
      </c>
      <c r="I985">
        <v>18009.099999999999</v>
      </c>
      <c r="J985">
        <v>17970.099999999999</v>
      </c>
      <c r="L985">
        <f t="shared" si="31"/>
        <v>643.80999999999995</v>
      </c>
      <c r="M985">
        <f>data!AQ985</f>
        <v>2.2526123446099616E-10</v>
      </c>
      <c r="O985">
        <v>2.20713333606166E-10</v>
      </c>
      <c r="P985">
        <f t="shared" si="32"/>
        <v>2.0605464928300585</v>
      </c>
    </row>
    <row r="986" spans="1:16" x14ac:dyDescent="0.2">
      <c r="A986">
        <v>644.26</v>
      </c>
      <c r="B986">
        <v>3288.53</v>
      </c>
      <c r="C986">
        <v>11068.4</v>
      </c>
      <c r="D986">
        <v>45038.13</v>
      </c>
      <c r="E986">
        <v>64000</v>
      </c>
      <c r="F986">
        <v>64000</v>
      </c>
      <c r="H986">
        <v>12961.3</v>
      </c>
      <c r="I986">
        <v>16942.599999999999</v>
      </c>
      <c r="J986">
        <v>16915.5</v>
      </c>
      <c r="L986">
        <f t="shared" si="31"/>
        <v>644.26</v>
      </c>
      <c r="M986">
        <f>data!AQ986</f>
        <v>2.2527311214275506E-10</v>
      </c>
      <c r="O986">
        <v>2.205610659052995E-10</v>
      </c>
      <c r="P986">
        <f t="shared" si="32"/>
        <v>2.1363907624017102</v>
      </c>
    </row>
    <row r="987" spans="1:16" x14ac:dyDescent="0.2">
      <c r="A987">
        <v>644.71</v>
      </c>
      <c r="B987">
        <v>3263.13</v>
      </c>
      <c r="C987">
        <v>10882.6</v>
      </c>
      <c r="D987">
        <v>45169.07</v>
      </c>
      <c r="E987">
        <v>64000</v>
      </c>
      <c r="F987">
        <v>64000</v>
      </c>
      <c r="H987">
        <v>12771.4</v>
      </c>
      <c r="I987">
        <v>16902.900000000001</v>
      </c>
      <c r="J987">
        <v>16837.099999999999</v>
      </c>
      <c r="L987">
        <f t="shared" si="31"/>
        <v>644.71</v>
      </c>
      <c r="M987">
        <f>data!AQ987</f>
        <v>2.2470035298511501E-10</v>
      </c>
      <c r="O987">
        <v>2.2069099971735422E-10</v>
      </c>
      <c r="P987">
        <f t="shared" si="32"/>
        <v>1.8167271310999082</v>
      </c>
    </row>
    <row r="988" spans="1:16" x14ac:dyDescent="0.2">
      <c r="A988">
        <v>645.16999999999996</v>
      </c>
      <c r="B988">
        <v>3290.53</v>
      </c>
      <c r="C988">
        <v>11096.7</v>
      </c>
      <c r="D988">
        <v>45209</v>
      </c>
      <c r="E988">
        <v>64000</v>
      </c>
      <c r="F988">
        <v>64000</v>
      </c>
      <c r="H988">
        <v>13055.2</v>
      </c>
      <c r="I988">
        <v>17216.8</v>
      </c>
      <c r="J988">
        <v>17170.599999999999</v>
      </c>
      <c r="L988">
        <f t="shared" si="31"/>
        <v>645.16999999999996</v>
      </c>
      <c r="M988">
        <f>data!AQ988</f>
        <v>2.2494985240909564E-10</v>
      </c>
      <c r="O988">
        <v>2.2048868625470541E-10</v>
      </c>
      <c r="P988">
        <f t="shared" si="32"/>
        <v>2.0233084201140152</v>
      </c>
    </row>
    <row r="989" spans="1:16" x14ac:dyDescent="0.2">
      <c r="A989">
        <v>645.62</v>
      </c>
      <c r="B989">
        <v>3272.07</v>
      </c>
      <c r="C989">
        <v>10954.1</v>
      </c>
      <c r="D989">
        <v>45272.13</v>
      </c>
      <c r="E989">
        <v>64000</v>
      </c>
      <c r="F989">
        <v>64000</v>
      </c>
      <c r="H989">
        <v>12821.4</v>
      </c>
      <c r="I989">
        <v>16866.099999999999</v>
      </c>
      <c r="J989">
        <v>16796.599999999999</v>
      </c>
      <c r="L989">
        <f t="shared" si="31"/>
        <v>645.62</v>
      </c>
      <c r="M989">
        <f>data!AQ989</f>
        <v>2.2480086101973517E-10</v>
      </c>
      <c r="O989">
        <v>2.2055605243332658E-10</v>
      </c>
      <c r="P989">
        <f t="shared" si="32"/>
        <v>1.9245940157057271</v>
      </c>
    </row>
    <row r="990" spans="1:16" x14ac:dyDescent="0.2">
      <c r="A990">
        <v>646.07000000000005</v>
      </c>
      <c r="B990">
        <v>3315.93</v>
      </c>
      <c r="C990">
        <v>11299.4</v>
      </c>
      <c r="D990">
        <v>45335.6</v>
      </c>
      <c r="E990">
        <v>64000</v>
      </c>
      <c r="F990">
        <v>64000</v>
      </c>
      <c r="H990">
        <v>13287</v>
      </c>
      <c r="I990">
        <v>17192.599999999999</v>
      </c>
      <c r="J990">
        <v>17141.900000000001</v>
      </c>
      <c r="L990">
        <f t="shared" si="31"/>
        <v>646.07000000000005</v>
      </c>
      <c r="M990">
        <f>data!AQ990</f>
        <v>2.2500160814971224E-10</v>
      </c>
      <c r="O990">
        <v>2.2069773190653958E-10</v>
      </c>
      <c r="P990">
        <f t="shared" si="32"/>
        <v>1.9501225526845247</v>
      </c>
    </row>
    <row r="991" spans="1:16" x14ac:dyDescent="0.2">
      <c r="A991">
        <v>646.52</v>
      </c>
      <c r="B991">
        <v>3333.67</v>
      </c>
      <c r="C991">
        <v>11435.7</v>
      </c>
      <c r="D991">
        <v>45434</v>
      </c>
      <c r="E991">
        <v>64000</v>
      </c>
      <c r="F991">
        <v>64000</v>
      </c>
      <c r="H991">
        <v>13444.7</v>
      </c>
      <c r="I991">
        <v>17011.2</v>
      </c>
      <c r="J991">
        <v>17014.3</v>
      </c>
      <c r="L991">
        <f t="shared" si="31"/>
        <v>646.52</v>
      </c>
      <c r="M991">
        <f>data!AQ991</f>
        <v>2.2485689922983473E-10</v>
      </c>
      <c r="O991">
        <v>2.2048098584599969E-10</v>
      </c>
      <c r="P991">
        <f t="shared" si="32"/>
        <v>1.9847123628572252</v>
      </c>
    </row>
    <row r="992" spans="1:16" x14ac:dyDescent="0.2">
      <c r="A992">
        <v>646.98</v>
      </c>
      <c r="B992">
        <v>3353.73</v>
      </c>
      <c r="C992">
        <v>11638.9</v>
      </c>
      <c r="D992">
        <v>45539.27</v>
      </c>
      <c r="E992">
        <v>64000</v>
      </c>
      <c r="F992">
        <v>64000</v>
      </c>
      <c r="H992">
        <v>13673.3</v>
      </c>
      <c r="I992">
        <v>17259.2</v>
      </c>
      <c r="J992">
        <v>17216.3</v>
      </c>
      <c r="L992">
        <f t="shared" si="31"/>
        <v>646.98</v>
      </c>
      <c r="M992">
        <f>data!AQ992</f>
        <v>2.2469340947437914E-10</v>
      </c>
      <c r="O992">
        <v>2.2018569438241894E-10</v>
      </c>
      <c r="P992">
        <f t="shared" si="32"/>
        <v>2.0472334066041511</v>
      </c>
    </row>
    <row r="993" spans="1:16" x14ac:dyDescent="0.2">
      <c r="A993">
        <v>647.42999999999995</v>
      </c>
      <c r="B993">
        <v>3371.2</v>
      </c>
      <c r="C993">
        <v>11766.7</v>
      </c>
      <c r="D993">
        <v>45650</v>
      </c>
      <c r="E993">
        <v>64000</v>
      </c>
      <c r="F993">
        <v>64000</v>
      </c>
      <c r="H993">
        <v>13855.7</v>
      </c>
      <c r="I993">
        <v>17745.900000000001</v>
      </c>
      <c r="J993">
        <v>17700.599999999999</v>
      </c>
      <c r="L993">
        <f t="shared" si="31"/>
        <v>647.42999999999995</v>
      </c>
      <c r="M993">
        <f>data!AQ993</f>
        <v>2.2447797818707793E-10</v>
      </c>
      <c r="O993">
        <v>2.1987904204197688E-10</v>
      </c>
      <c r="P993">
        <f t="shared" si="32"/>
        <v>2.0915754873186447</v>
      </c>
    </row>
    <row r="994" spans="1:16" x14ac:dyDescent="0.2">
      <c r="A994">
        <v>647.88</v>
      </c>
      <c r="B994">
        <v>3332.8</v>
      </c>
      <c r="C994">
        <v>11421.5</v>
      </c>
      <c r="D994">
        <v>45662</v>
      </c>
      <c r="E994">
        <v>64000</v>
      </c>
      <c r="F994">
        <v>64000</v>
      </c>
      <c r="H994">
        <v>13436.4</v>
      </c>
      <c r="I994">
        <v>18351.8</v>
      </c>
      <c r="J994">
        <v>18281.599999999999</v>
      </c>
      <c r="L994">
        <f t="shared" si="31"/>
        <v>647.88</v>
      </c>
      <c r="M994">
        <f>data!AQ994</f>
        <v>2.2450261699874502E-10</v>
      </c>
      <c r="O994">
        <v>2.2021020495878998E-10</v>
      </c>
      <c r="P994">
        <f t="shared" si="32"/>
        <v>1.9492339334402398</v>
      </c>
    </row>
    <row r="995" spans="1:16" x14ac:dyDescent="0.2">
      <c r="A995">
        <v>648.33000000000004</v>
      </c>
      <c r="B995">
        <v>3344.6</v>
      </c>
      <c r="C995">
        <v>11536.3</v>
      </c>
      <c r="D995">
        <v>45730.53</v>
      </c>
      <c r="E995">
        <v>64000</v>
      </c>
      <c r="F995">
        <v>64000</v>
      </c>
      <c r="H995">
        <v>13592.1</v>
      </c>
      <c r="I995">
        <v>19661.8</v>
      </c>
      <c r="J995">
        <v>19591.7</v>
      </c>
      <c r="L995">
        <f t="shared" si="31"/>
        <v>648.33000000000004</v>
      </c>
      <c r="M995">
        <f>data!AQ995</f>
        <v>2.2449119811738378E-10</v>
      </c>
      <c r="O995">
        <v>2.2054931879131035E-10</v>
      </c>
      <c r="P995">
        <f t="shared" si="32"/>
        <v>1.7873006127048343</v>
      </c>
    </row>
    <row r="996" spans="1:16" x14ac:dyDescent="0.2">
      <c r="A996">
        <v>648.79</v>
      </c>
      <c r="B996">
        <v>3255.87</v>
      </c>
      <c r="C996">
        <v>10776.8</v>
      </c>
      <c r="D996">
        <v>45711.199999999997</v>
      </c>
      <c r="E996">
        <v>64000</v>
      </c>
      <c r="F996">
        <v>64000</v>
      </c>
      <c r="H996">
        <v>12689</v>
      </c>
      <c r="I996">
        <v>18863</v>
      </c>
      <c r="J996">
        <v>18820.599999999999</v>
      </c>
      <c r="L996">
        <f t="shared" ref="L996:L1059" si="33">A996</f>
        <v>648.79</v>
      </c>
      <c r="M996">
        <f>data!AQ996</f>
        <v>2.2441524571749427E-10</v>
      </c>
      <c r="O996">
        <v>2.2045363740884151E-10</v>
      </c>
      <c r="P996">
        <f t="shared" si="32"/>
        <v>1.7970256037580219</v>
      </c>
    </row>
    <row r="997" spans="1:16" x14ac:dyDescent="0.2">
      <c r="A997">
        <v>649.24</v>
      </c>
      <c r="B997">
        <v>3416.53</v>
      </c>
      <c r="C997">
        <v>12086.9</v>
      </c>
      <c r="D997">
        <v>45896.33</v>
      </c>
      <c r="E997">
        <v>64000</v>
      </c>
      <c r="F997">
        <v>64000</v>
      </c>
      <c r="H997">
        <v>14214.2</v>
      </c>
      <c r="I997">
        <v>20329.2</v>
      </c>
      <c r="J997">
        <v>20295.3</v>
      </c>
      <c r="L997">
        <f t="shared" si="33"/>
        <v>649.24</v>
      </c>
      <c r="M997">
        <f>data!AQ997</f>
        <v>2.2458269127446126E-10</v>
      </c>
      <c r="O997">
        <v>2.2010152005039747E-10</v>
      </c>
      <c r="P997">
        <f t="shared" si="32"/>
        <v>2.0359565090862266</v>
      </c>
    </row>
    <row r="998" spans="1:16" x14ac:dyDescent="0.2">
      <c r="A998">
        <v>649.69000000000005</v>
      </c>
      <c r="B998">
        <v>3371</v>
      </c>
      <c r="C998">
        <v>11603.7</v>
      </c>
      <c r="D998">
        <v>45961.4</v>
      </c>
      <c r="E998">
        <v>64000</v>
      </c>
      <c r="F998">
        <v>64000</v>
      </c>
      <c r="H998">
        <v>13614.3</v>
      </c>
      <c r="I998">
        <v>19039.099999999999</v>
      </c>
      <c r="J998">
        <v>19009</v>
      </c>
      <c r="L998">
        <f t="shared" si="33"/>
        <v>649.69000000000005</v>
      </c>
      <c r="M998">
        <f>data!AQ998</f>
        <v>2.2426949958324892E-10</v>
      </c>
      <c r="O998">
        <v>2.20106333662011E-10</v>
      </c>
      <c r="P998">
        <f t="shared" si="32"/>
        <v>1.8914339501155668</v>
      </c>
    </row>
    <row r="999" spans="1:16" x14ac:dyDescent="0.2">
      <c r="A999">
        <v>650.14</v>
      </c>
      <c r="B999">
        <v>3631.73</v>
      </c>
      <c r="C999">
        <v>13832.9</v>
      </c>
      <c r="D999">
        <v>46309.93</v>
      </c>
      <c r="E999">
        <v>64000</v>
      </c>
      <c r="F999">
        <v>64000</v>
      </c>
      <c r="H999">
        <v>16323.3</v>
      </c>
      <c r="I999">
        <v>20821.900000000001</v>
      </c>
      <c r="J999">
        <v>20805.8</v>
      </c>
      <c r="L999">
        <f t="shared" si="33"/>
        <v>650.14</v>
      </c>
      <c r="M999">
        <f>data!AQ999</f>
        <v>2.2408366351426242E-10</v>
      </c>
      <c r="O999">
        <v>2.1971308751806365E-10</v>
      </c>
      <c r="P999">
        <f t="shared" si="32"/>
        <v>1.9892196889907374</v>
      </c>
    </row>
    <row r="1000" spans="1:16" x14ac:dyDescent="0.2">
      <c r="A1000">
        <v>650.59</v>
      </c>
      <c r="B1000">
        <v>3272.4</v>
      </c>
      <c r="C1000">
        <v>10886.6</v>
      </c>
      <c r="D1000">
        <v>46046.13</v>
      </c>
      <c r="E1000">
        <v>64000</v>
      </c>
      <c r="F1000">
        <v>64000</v>
      </c>
      <c r="H1000">
        <v>12812.9</v>
      </c>
      <c r="I1000">
        <v>17093.599999999999</v>
      </c>
      <c r="J1000">
        <v>17090.599999999999</v>
      </c>
      <c r="L1000">
        <f t="shared" si="33"/>
        <v>650.59</v>
      </c>
      <c r="M1000">
        <f>data!AQ1000</f>
        <v>2.238552596352333E-10</v>
      </c>
      <c r="O1000">
        <v>2.1976612964907163E-10</v>
      </c>
      <c r="P1000">
        <f t="shared" si="32"/>
        <v>1.8606734316572338</v>
      </c>
    </row>
    <row r="1001" spans="1:16" x14ac:dyDescent="0.2">
      <c r="A1001">
        <v>651.04999999999995</v>
      </c>
      <c r="B1001">
        <v>3268.07</v>
      </c>
      <c r="C1001">
        <v>10929.6</v>
      </c>
      <c r="D1001">
        <v>46017.2</v>
      </c>
      <c r="E1001">
        <v>64000</v>
      </c>
      <c r="F1001">
        <v>64000</v>
      </c>
      <c r="H1001">
        <v>12841.9</v>
      </c>
      <c r="I1001">
        <v>17451.2</v>
      </c>
      <c r="J1001">
        <v>17407</v>
      </c>
      <c r="L1001">
        <f t="shared" si="33"/>
        <v>651.04999999999995</v>
      </c>
      <c r="M1001">
        <f>data!AQ1001</f>
        <v>2.2429758646180171E-10</v>
      </c>
      <c r="O1001">
        <v>2.1995322139535226E-10</v>
      </c>
      <c r="P1001">
        <f t="shared" si="32"/>
        <v>1.9751313660647518</v>
      </c>
    </row>
    <row r="1002" spans="1:16" x14ac:dyDescent="0.2">
      <c r="A1002">
        <v>651.5</v>
      </c>
      <c r="B1002">
        <v>3288.47</v>
      </c>
      <c r="C1002">
        <v>11052.9</v>
      </c>
      <c r="D1002">
        <v>46097.53</v>
      </c>
      <c r="E1002">
        <v>64000</v>
      </c>
      <c r="F1002">
        <v>64000</v>
      </c>
      <c r="H1002">
        <v>13003.6</v>
      </c>
      <c r="I1002">
        <v>18187.599999999999</v>
      </c>
      <c r="J1002">
        <v>18129.8</v>
      </c>
      <c r="L1002">
        <f t="shared" si="33"/>
        <v>651.5</v>
      </c>
      <c r="M1002">
        <f>data!AQ1002</f>
        <v>2.2426464183797873E-10</v>
      </c>
      <c r="O1002">
        <v>2.2003122078381442E-10</v>
      </c>
      <c r="P1002">
        <f t="shared" si="32"/>
        <v>1.9240092560881314</v>
      </c>
    </row>
    <row r="1003" spans="1:16" x14ac:dyDescent="0.2">
      <c r="A1003">
        <v>651.95000000000005</v>
      </c>
      <c r="B1003">
        <v>3345.2</v>
      </c>
      <c r="C1003">
        <v>11476.8</v>
      </c>
      <c r="D1003">
        <v>46169.53</v>
      </c>
      <c r="E1003">
        <v>64000</v>
      </c>
      <c r="F1003">
        <v>64000</v>
      </c>
      <c r="H1003">
        <v>13500.9</v>
      </c>
      <c r="I1003">
        <v>19585.599999999999</v>
      </c>
      <c r="J1003">
        <v>19592.3</v>
      </c>
      <c r="L1003">
        <f t="shared" si="33"/>
        <v>651.95000000000005</v>
      </c>
      <c r="M1003">
        <f>data!AQ1003</f>
        <v>2.244781429706991E-10</v>
      </c>
      <c r="O1003">
        <v>2.2033882970288124E-10</v>
      </c>
      <c r="P1003">
        <f t="shared" si="32"/>
        <v>1.8786127136100175</v>
      </c>
    </row>
    <row r="1004" spans="1:16" x14ac:dyDescent="0.2">
      <c r="A1004">
        <v>652.4</v>
      </c>
      <c r="B1004">
        <v>3264.2</v>
      </c>
      <c r="C1004">
        <v>10867.3</v>
      </c>
      <c r="D1004">
        <v>46222.27</v>
      </c>
      <c r="E1004">
        <v>64000</v>
      </c>
      <c r="F1004">
        <v>64000</v>
      </c>
      <c r="H1004">
        <v>12789.9</v>
      </c>
      <c r="I1004">
        <v>19338.400000000001</v>
      </c>
      <c r="J1004">
        <v>19295.7</v>
      </c>
      <c r="L1004">
        <f t="shared" si="33"/>
        <v>652.4</v>
      </c>
      <c r="M1004">
        <f>data!AQ1004</f>
        <v>2.2403657758448493E-10</v>
      </c>
      <c r="O1004">
        <v>2.1998218056478485E-10</v>
      </c>
      <c r="P1004">
        <f t="shared" si="32"/>
        <v>1.8430570191143549</v>
      </c>
    </row>
    <row r="1005" spans="1:16" x14ac:dyDescent="0.2">
      <c r="A1005">
        <v>652.86</v>
      </c>
      <c r="B1005">
        <v>3323.2</v>
      </c>
      <c r="C1005">
        <v>11367.8</v>
      </c>
      <c r="D1005">
        <v>46342.2</v>
      </c>
      <c r="E1005">
        <v>64000</v>
      </c>
      <c r="F1005">
        <v>64000</v>
      </c>
      <c r="H1005">
        <v>13379.3</v>
      </c>
      <c r="I1005">
        <v>20287.3</v>
      </c>
      <c r="J1005">
        <v>20215.5</v>
      </c>
      <c r="L1005">
        <f t="shared" si="33"/>
        <v>652.86</v>
      </c>
      <c r="M1005">
        <f>data!AQ1005</f>
        <v>2.2400342576825287E-10</v>
      </c>
      <c r="O1005">
        <v>2.1988529131245952E-10</v>
      </c>
      <c r="P1005">
        <f t="shared" si="32"/>
        <v>1.8728558109607398</v>
      </c>
    </row>
    <row r="1006" spans="1:16" x14ac:dyDescent="0.2">
      <c r="A1006">
        <v>653.30999999999995</v>
      </c>
      <c r="B1006">
        <v>3283.27</v>
      </c>
      <c r="C1006">
        <v>11020</v>
      </c>
      <c r="D1006">
        <v>46421.13</v>
      </c>
      <c r="E1006">
        <v>64000</v>
      </c>
      <c r="F1006">
        <v>64000</v>
      </c>
      <c r="H1006">
        <v>12935.9</v>
      </c>
      <c r="I1006">
        <v>20306.3</v>
      </c>
      <c r="J1006">
        <v>20268.3</v>
      </c>
      <c r="L1006">
        <f t="shared" si="33"/>
        <v>653.30999999999995</v>
      </c>
      <c r="M1006">
        <f>data!AQ1006</f>
        <v>2.236455668375955E-10</v>
      </c>
      <c r="O1006">
        <v>2.1951098498592084E-10</v>
      </c>
      <c r="P1006">
        <f t="shared" si="32"/>
        <v>1.8835421160994972</v>
      </c>
    </row>
    <row r="1007" spans="1:16" x14ac:dyDescent="0.2">
      <c r="A1007">
        <v>653.76</v>
      </c>
      <c r="B1007">
        <v>3281.2</v>
      </c>
      <c r="C1007">
        <v>10995.8</v>
      </c>
      <c r="D1007">
        <v>46506.13</v>
      </c>
      <c r="E1007">
        <v>64000</v>
      </c>
      <c r="F1007">
        <v>64000</v>
      </c>
      <c r="H1007">
        <v>12910.4</v>
      </c>
      <c r="I1007">
        <v>20578.7</v>
      </c>
      <c r="J1007">
        <v>20585.099999999999</v>
      </c>
      <c r="L1007">
        <f t="shared" si="33"/>
        <v>653.76</v>
      </c>
      <c r="M1007">
        <f>data!AQ1007</f>
        <v>2.2346254220987162E-10</v>
      </c>
      <c r="O1007">
        <v>2.194591712752108E-10</v>
      </c>
      <c r="P1007">
        <f t="shared" si="32"/>
        <v>1.8241985110025003</v>
      </c>
    </row>
    <row r="1008" spans="1:16" x14ac:dyDescent="0.2">
      <c r="A1008">
        <v>654.21</v>
      </c>
      <c r="B1008">
        <v>3342.8</v>
      </c>
      <c r="C1008">
        <v>11385.5</v>
      </c>
      <c r="D1008">
        <v>46549.73</v>
      </c>
      <c r="E1008">
        <v>64000</v>
      </c>
      <c r="F1008">
        <v>64000</v>
      </c>
      <c r="H1008">
        <v>13366</v>
      </c>
      <c r="I1008">
        <v>22651.5</v>
      </c>
      <c r="J1008">
        <v>22563.4</v>
      </c>
      <c r="L1008">
        <f t="shared" si="33"/>
        <v>654.21</v>
      </c>
      <c r="M1008">
        <f>data!AQ1008</f>
        <v>2.2385321329299903E-10</v>
      </c>
      <c r="O1008">
        <v>2.1973401936422719E-10</v>
      </c>
      <c r="P1008">
        <f t="shared" si="32"/>
        <v>1.8746273065455248</v>
      </c>
    </row>
    <row r="1009" spans="1:16" x14ac:dyDescent="0.2">
      <c r="A1009">
        <v>654.66</v>
      </c>
      <c r="B1009">
        <v>3344.2</v>
      </c>
      <c r="C1009">
        <v>11536.6</v>
      </c>
      <c r="D1009">
        <v>46589.73</v>
      </c>
      <c r="E1009">
        <v>64000</v>
      </c>
      <c r="F1009">
        <v>64000</v>
      </c>
      <c r="H1009">
        <v>13563.9</v>
      </c>
      <c r="I1009">
        <v>29753.9</v>
      </c>
      <c r="J1009">
        <v>29644.400000000001</v>
      </c>
      <c r="L1009">
        <f t="shared" si="33"/>
        <v>654.66</v>
      </c>
      <c r="M1009">
        <f>data!AQ1009</f>
        <v>2.2393367762042102E-10</v>
      </c>
      <c r="O1009">
        <v>2.1981959154155298E-10</v>
      </c>
      <c r="P1009">
        <f t="shared" si="32"/>
        <v>1.871573889304744</v>
      </c>
    </row>
    <row r="1010" spans="1:16" x14ac:dyDescent="0.2">
      <c r="A1010">
        <v>655.12</v>
      </c>
      <c r="B1010">
        <v>3307.13</v>
      </c>
      <c r="C1010">
        <v>11207.6</v>
      </c>
      <c r="D1010">
        <v>46615.33</v>
      </c>
      <c r="E1010">
        <v>64000</v>
      </c>
      <c r="F1010">
        <v>64000</v>
      </c>
      <c r="H1010">
        <v>13163</v>
      </c>
      <c r="I1010">
        <v>60262.8</v>
      </c>
      <c r="J1010">
        <v>60063.5</v>
      </c>
      <c r="L1010">
        <f t="shared" si="33"/>
        <v>655.12</v>
      </c>
      <c r="M1010">
        <f>data!AQ1010</f>
        <v>2.2388835509301778E-10</v>
      </c>
      <c r="O1010">
        <v>2.1988825267121157E-10</v>
      </c>
      <c r="P1010">
        <f t="shared" si="32"/>
        <v>1.8191523981898972</v>
      </c>
    </row>
    <row r="1011" spans="1:16" x14ac:dyDescent="0.2">
      <c r="A1011">
        <v>655.57</v>
      </c>
      <c r="B1011">
        <v>3268.13</v>
      </c>
      <c r="C1011">
        <v>10778.2</v>
      </c>
      <c r="D1011">
        <v>46615.27</v>
      </c>
      <c r="E1011">
        <v>64000</v>
      </c>
      <c r="F1011">
        <v>64000</v>
      </c>
      <c r="H1011">
        <v>12602.4</v>
      </c>
      <c r="I1011">
        <v>64000</v>
      </c>
      <c r="J1011">
        <v>64000</v>
      </c>
      <c r="L1011">
        <f t="shared" si="33"/>
        <v>655.57</v>
      </c>
      <c r="M1011">
        <f>data!AQ1011</f>
        <v>2.2396555908652297E-10</v>
      </c>
      <c r="O1011">
        <v>2.1959566007695421E-10</v>
      </c>
      <c r="P1011">
        <f t="shared" si="32"/>
        <v>1.9899751242977137</v>
      </c>
    </row>
    <row r="1012" spans="1:16" x14ac:dyDescent="0.2">
      <c r="A1012">
        <v>656.02</v>
      </c>
      <c r="B1012">
        <v>3378.73</v>
      </c>
      <c r="C1012">
        <v>11739.7</v>
      </c>
      <c r="D1012">
        <v>46766.87</v>
      </c>
      <c r="E1012">
        <v>64000</v>
      </c>
      <c r="F1012">
        <v>64000</v>
      </c>
      <c r="H1012">
        <v>13784.1</v>
      </c>
      <c r="I1012">
        <v>64000</v>
      </c>
      <c r="J1012">
        <v>64000</v>
      </c>
      <c r="L1012">
        <f t="shared" si="33"/>
        <v>656.02</v>
      </c>
      <c r="M1012">
        <f>data!AQ1012</f>
        <v>2.2403080458951154E-10</v>
      </c>
      <c r="O1012">
        <v>2.1991436710252277E-10</v>
      </c>
      <c r="P1012">
        <f t="shared" si="32"/>
        <v>1.871836543116671</v>
      </c>
    </row>
    <row r="1013" spans="1:16" x14ac:dyDescent="0.2">
      <c r="A1013">
        <v>656.47</v>
      </c>
      <c r="B1013">
        <v>3279.93</v>
      </c>
      <c r="C1013">
        <v>10975.3</v>
      </c>
      <c r="D1013">
        <v>46783.6</v>
      </c>
      <c r="E1013">
        <v>64000</v>
      </c>
      <c r="F1013">
        <v>64000</v>
      </c>
      <c r="H1013">
        <v>12865.5</v>
      </c>
      <c r="I1013">
        <v>64000</v>
      </c>
      <c r="J1013">
        <v>64000</v>
      </c>
      <c r="L1013">
        <f t="shared" si="33"/>
        <v>656.47</v>
      </c>
      <c r="M1013">
        <f>data!AQ1013</f>
        <v>2.2368980434262679E-10</v>
      </c>
      <c r="O1013">
        <v>2.1930984794004836E-10</v>
      </c>
      <c r="P1013">
        <f t="shared" si="32"/>
        <v>1.9971544569105508</v>
      </c>
    </row>
    <row r="1014" spans="1:16" x14ac:dyDescent="0.2">
      <c r="A1014">
        <v>656.92</v>
      </c>
      <c r="B1014">
        <v>3320.73</v>
      </c>
      <c r="C1014">
        <v>11317.7</v>
      </c>
      <c r="D1014">
        <v>46928.93</v>
      </c>
      <c r="E1014">
        <v>64000</v>
      </c>
      <c r="F1014">
        <v>64000</v>
      </c>
      <c r="H1014">
        <v>13309.6</v>
      </c>
      <c r="I1014">
        <v>64000</v>
      </c>
      <c r="J1014">
        <v>64000</v>
      </c>
      <c r="L1014">
        <f t="shared" si="33"/>
        <v>656.92</v>
      </c>
      <c r="M1014">
        <f>data!AQ1014</f>
        <v>2.2340954494321407E-10</v>
      </c>
      <c r="O1014">
        <v>2.1949536235880103E-10</v>
      </c>
      <c r="P1014">
        <f t="shared" si="32"/>
        <v>1.7832643671143587</v>
      </c>
    </row>
    <row r="1015" spans="1:16" x14ac:dyDescent="0.2">
      <c r="A1015">
        <v>657.38</v>
      </c>
      <c r="B1015">
        <v>3358.6</v>
      </c>
      <c r="C1015">
        <v>11678.9</v>
      </c>
      <c r="D1015">
        <v>47047.33</v>
      </c>
      <c r="E1015">
        <v>64000</v>
      </c>
      <c r="F1015">
        <v>64000</v>
      </c>
      <c r="H1015">
        <v>13766.9</v>
      </c>
      <c r="I1015">
        <v>39803.699999999997</v>
      </c>
      <c r="J1015">
        <v>39632.199999999997</v>
      </c>
      <c r="L1015">
        <f t="shared" si="33"/>
        <v>657.38</v>
      </c>
      <c r="M1015">
        <f>data!AQ1015</f>
        <v>2.2326586781287051E-10</v>
      </c>
      <c r="O1015">
        <v>2.1920438802959218E-10</v>
      </c>
      <c r="P1015">
        <f t="shared" si="32"/>
        <v>1.8528277740179344</v>
      </c>
    </row>
    <row r="1016" spans="1:16" x14ac:dyDescent="0.2">
      <c r="A1016">
        <v>657.83</v>
      </c>
      <c r="B1016">
        <v>3362.73</v>
      </c>
      <c r="C1016">
        <v>11678.9</v>
      </c>
      <c r="D1016">
        <v>47112.47</v>
      </c>
      <c r="E1016">
        <v>64000</v>
      </c>
      <c r="F1016">
        <v>64000</v>
      </c>
      <c r="H1016">
        <v>13706.9</v>
      </c>
      <c r="I1016">
        <v>28461.599999999999</v>
      </c>
      <c r="J1016">
        <v>28283.3</v>
      </c>
      <c r="L1016">
        <f t="shared" si="33"/>
        <v>657.83</v>
      </c>
      <c r="M1016">
        <f>data!AQ1016</f>
        <v>2.2322097915416691E-10</v>
      </c>
      <c r="O1016">
        <v>2.1878556163370676E-10</v>
      </c>
      <c r="P1016">
        <f t="shared" si="32"/>
        <v>2.0272898665433767</v>
      </c>
    </row>
    <row r="1017" spans="1:16" x14ac:dyDescent="0.2">
      <c r="A1017">
        <v>658.28</v>
      </c>
      <c r="B1017">
        <v>3274.53</v>
      </c>
      <c r="C1017">
        <v>10916.8</v>
      </c>
      <c r="D1017">
        <v>47082.47</v>
      </c>
      <c r="E1017">
        <v>64000</v>
      </c>
      <c r="F1017">
        <v>64000</v>
      </c>
      <c r="H1017">
        <v>12833.5</v>
      </c>
      <c r="I1017">
        <v>23248.6</v>
      </c>
      <c r="J1017">
        <v>23210.7</v>
      </c>
      <c r="L1017">
        <f t="shared" si="33"/>
        <v>658.28</v>
      </c>
      <c r="M1017">
        <f>data!AQ1017</f>
        <v>2.2319075595646019E-10</v>
      </c>
      <c r="O1017">
        <v>2.1905450189821024E-10</v>
      </c>
      <c r="P1017">
        <f t="shared" si="32"/>
        <v>1.8882305647258393</v>
      </c>
    </row>
    <row r="1018" spans="1:16" x14ac:dyDescent="0.2">
      <c r="A1018">
        <v>658.73</v>
      </c>
      <c r="B1018">
        <v>3330.73</v>
      </c>
      <c r="C1018">
        <v>11350.2</v>
      </c>
      <c r="D1018">
        <v>47106.53</v>
      </c>
      <c r="E1018">
        <v>64000</v>
      </c>
      <c r="F1018">
        <v>64000</v>
      </c>
      <c r="H1018">
        <v>13436.6</v>
      </c>
      <c r="I1018">
        <v>21122.2</v>
      </c>
      <c r="J1018">
        <v>21100.400000000001</v>
      </c>
      <c r="L1018">
        <f t="shared" si="33"/>
        <v>658.73</v>
      </c>
      <c r="M1018">
        <f>data!AQ1018</f>
        <v>2.2364663118602545E-10</v>
      </c>
      <c r="O1018">
        <v>2.1954948789659102E-10</v>
      </c>
      <c r="P1018">
        <f t="shared" si="32"/>
        <v>1.8661593468913964</v>
      </c>
    </row>
    <row r="1019" spans="1:16" x14ac:dyDescent="0.2">
      <c r="A1019">
        <v>659.18</v>
      </c>
      <c r="B1019">
        <v>3265.13</v>
      </c>
      <c r="C1019">
        <v>10886.7</v>
      </c>
      <c r="D1019">
        <v>47098.07</v>
      </c>
      <c r="E1019">
        <v>64000</v>
      </c>
      <c r="F1019">
        <v>64000</v>
      </c>
      <c r="H1019">
        <v>12791.2</v>
      </c>
      <c r="I1019">
        <v>19026</v>
      </c>
      <c r="J1019">
        <v>18990.400000000001</v>
      </c>
      <c r="L1019">
        <f t="shared" si="33"/>
        <v>659.18</v>
      </c>
      <c r="M1019">
        <f>data!AQ1019</f>
        <v>2.2362041607831858E-10</v>
      </c>
      <c r="O1019">
        <v>2.1934937559284508E-10</v>
      </c>
      <c r="P1019">
        <f t="shared" si="32"/>
        <v>1.9471404803090833</v>
      </c>
    </row>
    <row r="1020" spans="1:16" x14ac:dyDescent="0.2">
      <c r="A1020">
        <v>659.63</v>
      </c>
      <c r="B1020">
        <v>3658.53</v>
      </c>
      <c r="C1020">
        <v>13936.7</v>
      </c>
      <c r="D1020">
        <v>47450.27</v>
      </c>
      <c r="E1020">
        <v>64000</v>
      </c>
      <c r="F1020">
        <v>64000</v>
      </c>
      <c r="H1020">
        <v>16482.3</v>
      </c>
      <c r="I1020">
        <v>21471</v>
      </c>
      <c r="J1020">
        <v>21398.2</v>
      </c>
      <c r="L1020">
        <f t="shared" si="33"/>
        <v>659.63</v>
      </c>
      <c r="M1020">
        <f>data!AQ1020</f>
        <v>2.2412422186876893E-10</v>
      </c>
      <c r="O1020">
        <v>2.1977701601713975E-10</v>
      </c>
      <c r="P1020">
        <f t="shared" si="32"/>
        <v>1.9780074961478908</v>
      </c>
    </row>
    <row r="1021" spans="1:16" x14ac:dyDescent="0.2">
      <c r="A1021">
        <v>660.09</v>
      </c>
      <c r="B1021">
        <v>3295.47</v>
      </c>
      <c r="C1021">
        <v>11120.3</v>
      </c>
      <c r="D1021">
        <v>47219.87</v>
      </c>
      <c r="E1021">
        <v>64000</v>
      </c>
      <c r="F1021">
        <v>64000</v>
      </c>
      <c r="H1021">
        <v>12986.1</v>
      </c>
      <c r="I1021">
        <v>17408.8</v>
      </c>
      <c r="J1021">
        <v>17373.400000000001</v>
      </c>
      <c r="L1021">
        <f t="shared" si="33"/>
        <v>660.09</v>
      </c>
      <c r="M1021">
        <f>data!AQ1021</f>
        <v>2.2369538657468189E-10</v>
      </c>
      <c r="O1021">
        <v>2.1962411109511671E-10</v>
      </c>
      <c r="P1021">
        <f t="shared" si="32"/>
        <v>1.853747049567777</v>
      </c>
    </row>
    <row r="1022" spans="1:16" x14ac:dyDescent="0.2">
      <c r="A1022">
        <v>660.54</v>
      </c>
      <c r="B1022">
        <v>3408.6</v>
      </c>
      <c r="C1022">
        <v>12024</v>
      </c>
      <c r="D1022">
        <v>47413.2</v>
      </c>
      <c r="E1022">
        <v>64000</v>
      </c>
      <c r="F1022">
        <v>64000</v>
      </c>
      <c r="H1022">
        <v>14133.1</v>
      </c>
      <c r="I1022">
        <v>17998.599999999999</v>
      </c>
      <c r="J1022">
        <v>17970.2</v>
      </c>
      <c r="L1022">
        <f t="shared" si="33"/>
        <v>660.54</v>
      </c>
      <c r="M1022">
        <f>data!AQ1022</f>
        <v>2.2354359867617645E-10</v>
      </c>
      <c r="O1022">
        <v>2.1899865188209685E-10</v>
      </c>
      <c r="P1022">
        <f t="shared" si="32"/>
        <v>2.0753309461130751</v>
      </c>
    </row>
    <row r="1023" spans="1:16" x14ac:dyDescent="0.2">
      <c r="A1023">
        <v>660.99</v>
      </c>
      <c r="B1023">
        <v>3314.4</v>
      </c>
      <c r="C1023">
        <v>11295.6</v>
      </c>
      <c r="D1023">
        <v>47478.33</v>
      </c>
      <c r="E1023">
        <v>64000</v>
      </c>
      <c r="F1023">
        <v>64000</v>
      </c>
      <c r="H1023">
        <v>13255.1</v>
      </c>
      <c r="I1023">
        <v>16907</v>
      </c>
      <c r="J1023">
        <v>16917.099999999999</v>
      </c>
      <c r="L1023">
        <f t="shared" si="33"/>
        <v>660.99</v>
      </c>
      <c r="M1023">
        <f>data!AQ1023</f>
        <v>2.2296886269844919E-10</v>
      </c>
      <c r="O1023">
        <v>2.1875308073395791E-10</v>
      </c>
      <c r="P1023">
        <f t="shared" si="32"/>
        <v>1.9271874710731074</v>
      </c>
    </row>
    <row r="1024" spans="1:16" x14ac:dyDescent="0.2">
      <c r="A1024">
        <v>661.44</v>
      </c>
      <c r="B1024">
        <v>3280.93</v>
      </c>
      <c r="C1024">
        <v>10892.1</v>
      </c>
      <c r="D1024">
        <v>47540.47</v>
      </c>
      <c r="E1024">
        <v>64000</v>
      </c>
      <c r="F1024">
        <v>64000</v>
      </c>
      <c r="H1024">
        <v>12770.1</v>
      </c>
      <c r="I1024">
        <v>16452.099999999999</v>
      </c>
      <c r="J1024">
        <v>16439.7</v>
      </c>
      <c r="L1024">
        <f t="shared" si="33"/>
        <v>661.44</v>
      </c>
      <c r="M1024">
        <f>data!AQ1024</f>
        <v>2.2273607977578637E-10</v>
      </c>
      <c r="O1024">
        <v>2.1862890341813767E-10</v>
      </c>
      <c r="P1024">
        <f t="shared" si="32"/>
        <v>1.8786063020192434</v>
      </c>
    </row>
    <row r="1025" spans="1:16" x14ac:dyDescent="0.2">
      <c r="A1025">
        <v>661.89</v>
      </c>
      <c r="B1025">
        <v>3309.6</v>
      </c>
      <c r="C1025">
        <v>11240.9</v>
      </c>
      <c r="D1025">
        <v>47498.27</v>
      </c>
      <c r="E1025">
        <v>64000</v>
      </c>
      <c r="F1025">
        <v>64000</v>
      </c>
      <c r="H1025">
        <v>13290.7</v>
      </c>
      <c r="I1025">
        <v>16954.400000000001</v>
      </c>
      <c r="J1025">
        <v>16962.099999999999</v>
      </c>
      <c r="L1025">
        <f t="shared" si="33"/>
        <v>661.89</v>
      </c>
      <c r="M1025">
        <f>data!AQ1025</f>
        <v>2.2338965239289771E-10</v>
      </c>
      <c r="O1025">
        <v>2.1896129468207359E-10</v>
      </c>
      <c r="P1025">
        <f t="shared" si="32"/>
        <v>2.0224385854376621</v>
      </c>
    </row>
    <row r="1026" spans="1:16" x14ac:dyDescent="0.2">
      <c r="A1026">
        <v>662.34</v>
      </c>
      <c r="B1026">
        <v>3264.8</v>
      </c>
      <c r="C1026">
        <v>10883.8</v>
      </c>
      <c r="D1026">
        <v>47514</v>
      </c>
      <c r="E1026">
        <v>64000</v>
      </c>
      <c r="F1026">
        <v>64000</v>
      </c>
      <c r="H1026">
        <v>12790.3</v>
      </c>
      <c r="I1026">
        <v>16537.099999999999</v>
      </c>
      <c r="J1026">
        <v>16556.400000000001</v>
      </c>
      <c r="L1026">
        <f t="shared" si="33"/>
        <v>662.34</v>
      </c>
      <c r="M1026">
        <f>data!AQ1026</f>
        <v>2.2334187524027883E-10</v>
      </c>
      <c r="O1026">
        <v>2.1881422832403557E-10</v>
      </c>
      <c r="P1026">
        <f t="shared" si="32"/>
        <v>2.0691739065242141</v>
      </c>
    </row>
    <row r="1027" spans="1:16" x14ac:dyDescent="0.2">
      <c r="A1027">
        <v>662.8</v>
      </c>
      <c r="B1027">
        <v>3218.47</v>
      </c>
      <c r="C1027">
        <v>10511.3</v>
      </c>
      <c r="D1027">
        <v>47447.93</v>
      </c>
      <c r="E1027">
        <v>64000</v>
      </c>
      <c r="F1027">
        <v>64000</v>
      </c>
      <c r="H1027">
        <v>12319.9</v>
      </c>
      <c r="I1027">
        <v>15975.1</v>
      </c>
      <c r="J1027">
        <v>15898.9</v>
      </c>
      <c r="L1027">
        <f t="shared" si="33"/>
        <v>662.8</v>
      </c>
      <c r="M1027">
        <f>data!AQ1027</f>
        <v>2.2372800538636192E-10</v>
      </c>
      <c r="O1027">
        <v>2.1907965651376872E-10</v>
      </c>
      <c r="P1027">
        <f t="shared" si="32"/>
        <v>2.1217619867415936</v>
      </c>
    </row>
    <row r="1028" spans="1:16" x14ac:dyDescent="0.2">
      <c r="A1028">
        <v>663.25</v>
      </c>
      <c r="B1028">
        <v>3344.53</v>
      </c>
      <c r="C1028">
        <v>11572.2</v>
      </c>
      <c r="D1028">
        <v>47705.87</v>
      </c>
      <c r="E1028">
        <v>64000</v>
      </c>
      <c r="F1028">
        <v>64000</v>
      </c>
      <c r="H1028">
        <v>13610</v>
      </c>
      <c r="I1028">
        <v>17001.8</v>
      </c>
      <c r="J1028">
        <v>17001.8</v>
      </c>
      <c r="L1028">
        <f t="shared" si="33"/>
        <v>663.25</v>
      </c>
      <c r="M1028">
        <f>data!AQ1028</f>
        <v>2.2329848914506255E-10</v>
      </c>
      <c r="O1028">
        <v>2.1955642388239711E-10</v>
      </c>
      <c r="P1028">
        <f t="shared" si="32"/>
        <v>1.7043752109343129</v>
      </c>
    </row>
    <row r="1029" spans="1:16" x14ac:dyDescent="0.2">
      <c r="A1029">
        <v>663.7</v>
      </c>
      <c r="B1029">
        <v>3295.53</v>
      </c>
      <c r="C1029">
        <v>11126.1</v>
      </c>
      <c r="D1029">
        <v>47650.400000000001</v>
      </c>
      <c r="E1029">
        <v>64000</v>
      </c>
      <c r="F1029">
        <v>64000</v>
      </c>
      <c r="H1029">
        <v>13029.2</v>
      </c>
      <c r="I1029">
        <v>16494.900000000001</v>
      </c>
      <c r="J1029">
        <v>16492</v>
      </c>
      <c r="L1029">
        <f t="shared" si="33"/>
        <v>663.7</v>
      </c>
      <c r="M1029">
        <f>data!AQ1029</f>
        <v>2.2360567253971211E-10</v>
      </c>
      <c r="O1029">
        <v>2.1917535330697762E-10</v>
      </c>
      <c r="P1029">
        <f t="shared" si="32"/>
        <v>2.0213583169314542</v>
      </c>
    </row>
    <row r="1030" spans="1:16" x14ac:dyDescent="0.2">
      <c r="A1030">
        <v>664.15</v>
      </c>
      <c r="B1030">
        <v>3306</v>
      </c>
      <c r="C1030">
        <v>11110.6</v>
      </c>
      <c r="D1030">
        <v>47766.47</v>
      </c>
      <c r="E1030">
        <v>64000</v>
      </c>
      <c r="F1030">
        <v>64000</v>
      </c>
      <c r="H1030">
        <v>13063</v>
      </c>
      <c r="I1030">
        <v>16798.8</v>
      </c>
      <c r="J1030">
        <v>16778</v>
      </c>
      <c r="L1030">
        <f t="shared" si="33"/>
        <v>664.15</v>
      </c>
      <c r="M1030">
        <f>data!AQ1030</f>
        <v>2.2331598842168553E-10</v>
      </c>
      <c r="O1030">
        <v>2.1923765964224643E-10</v>
      </c>
      <c r="P1030">
        <f t="shared" si="32"/>
        <v>1.8602318534571776</v>
      </c>
    </row>
    <row r="1031" spans="1:16" x14ac:dyDescent="0.2">
      <c r="A1031">
        <v>664.6</v>
      </c>
      <c r="B1031">
        <v>3313.07</v>
      </c>
      <c r="C1031">
        <v>11253.1</v>
      </c>
      <c r="D1031">
        <v>47959.93</v>
      </c>
      <c r="E1031">
        <v>64000</v>
      </c>
      <c r="F1031">
        <v>64000</v>
      </c>
      <c r="H1031">
        <v>13204.3</v>
      </c>
      <c r="I1031">
        <v>17065</v>
      </c>
      <c r="J1031">
        <v>16999.900000000001</v>
      </c>
      <c r="L1031">
        <f t="shared" si="33"/>
        <v>664.6</v>
      </c>
      <c r="M1031">
        <f>data!AQ1031</f>
        <v>2.2260061717718858E-10</v>
      </c>
      <c r="O1031">
        <v>2.1889770588468445E-10</v>
      </c>
      <c r="P1031">
        <f t="shared" si="32"/>
        <v>1.6916172225463251</v>
      </c>
    </row>
    <row r="1032" spans="1:16" x14ac:dyDescent="0.2">
      <c r="A1032">
        <v>665.05</v>
      </c>
      <c r="B1032">
        <v>3259</v>
      </c>
      <c r="C1032">
        <v>10785.5</v>
      </c>
      <c r="D1032">
        <v>47879.13</v>
      </c>
      <c r="E1032">
        <v>64000</v>
      </c>
      <c r="F1032">
        <v>64000</v>
      </c>
      <c r="H1032">
        <v>12671.2</v>
      </c>
      <c r="I1032">
        <v>16684.5</v>
      </c>
      <c r="J1032">
        <v>16653.7</v>
      </c>
      <c r="L1032">
        <f t="shared" si="33"/>
        <v>665.05</v>
      </c>
      <c r="M1032">
        <f>data!AQ1032</f>
        <v>2.2301095529424273E-10</v>
      </c>
      <c r="O1032">
        <v>2.1865181970341667E-10</v>
      </c>
      <c r="P1032">
        <f t="shared" ref="P1032:P1095" si="34">(M1032-O1032)/O1032%</f>
        <v>1.9936424936864761</v>
      </c>
    </row>
    <row r="1033" spans="1:16" x14ac:dyDescent="0.2">
      <c r="A1033">
        <v>665.5</v>
      </c>
      <c r="B1033">
        <v>3334.33</v>
      </c>
      <c r="C1033">
        <v>11424.3</v>
      </c>
      <c r="D1033">
        <v>47945.8</v>
      </c>
      <c r="E1033">
        <v>64000</v>
      </c>
      <c r="F1033">
        <v>64000</v>
      </c>
      <c r="H1033">
        <v>13447.3</v>
      </c>
      <c r="I1033">
        <v>17638.3</v>
      </c>
      <c r="J1033">
        <v>17580.8</v>
      </c>
      <c r="L1033">
        <f t="shared" si="33"/>
        <v>665.5</v>
      </c>
      <c r="M1033">
        <f>data!AQ1033</f>
        <v>2.2332561810965981E-10</v>
      </c>
      <c r="O1033">
        <v>2.1895433001665591E-10</v>
      </c>
      <c r="P1033">
        <f t="shared" si="34"/>
        <v>1.996438294995752</v>
      </c>
    </row>
    <row r="1034" spans="1:16" x14ac:dyDescent="0.2">
      <c r="A1034">
        <v>665.96</v>
      </c>
      <c r="B1034">
        <v>3247.07</v>
      </c>
      <c r="C1034">
        <v>10752.2</v>
      </c>
      <c r="D1034">
        <v>47846</v>
      </c>
      <c r="E1034">
        <v>64000</v>
      </c>
      <c r="F1034">
        <v>64000</v>
      </c>
      <c r="H1034">
        <v>12620.6</v>
      </c>
      <c r="I1034">
        <v>16385.7</v>
      </c>
      <c r="J1034">
        <v>16357.1</v>
      </c>
      <c r="L1034">
        <f t="shared" si="33"/>
        <v>665.96</v>
      </c>
      <c r="M1034">
        <f>data!AQ1034</f>
        <v>2.2366638186506423E-10</v>
      </c>
      <c r="O1034">
        <v>2.1933149412512808E-10</v>
      </c>
      <c r="P1034">
        <f t="shared" si="34"/>
        <v>1.9764091596727591</v>
      </c>
    </row>
    <row r="1035" spans="1:16" x14ac:dyDescent="0.2">
      <c r="A1035">
        <v>666.41</v>
      </c>
      <c r="B1035">
        <v>3339.87</v>
      </c>
      <c r="C1035">
        <v>11427.7</v>
      </c>
      <c r="D1035">
        <v>47950.93</v>
      </c>
      <c r="E1035">
        <v>64000</v>
      </c>
      <c r="F1035">
        <v>64000</v>
      </c>
      <c r="H1035">
        <v>13425.4</v>
      </c>
      <c r="I1035">
        <v>16674.8</v>
      </c>
      <c r="J1035">
        <v>16651.099999999999</v>
      </c>
      <c r="L1035">
        <f t="shared" si="33"/>
        <v>666.41</v>
      </c>
      <c r="M1035">
        <f>data!AQ1035</f>
        <v>2.23869912726845E-10</v>
      </c>
      <c r="O1035">
        <v>2.1969869115589341E-10</v>
      </c>
      <c r="P1035">
        <f t="shared" si="34"/>
        <v>1.8986101141548379</v>
      </c>
    </row>
    <row r="1036" spans="1:16" x14ac:dyDescent="0.2">
      <c r="A1036">
        <v>666.86</v>
      </c>
      <c r="B1036">
        <v>3341.13</v>
      </c>
      <c r="C1036">
        <v>11384.4</v>
      </c>
      <c r="D1036">
        <v>47975.53</v>
      </c>
      <c r="E1036">
        <v>64000</v>
      </c>
      <c r="F1036">
        <v>64000</v>
      </c>
      <c r="H1036">
        <v>13364.9</v>
      </c>
      <c r="I1036">
        <v>16324.4</v>
      </c>
      <c r="J1036">
        <v>16333.4</v>
      </c>
      <c r="L1036">
        <f t="shared" si="33"/>
        <v>666.86</v>
      </c>
      <c r="M1036">
        <f>data!AQ1036</f>
        <v>2.2401330153342587E-10</v>
      </c>
      <c r="O1036">
        <v>2.1974740748219093E-10</v>
      </c>
      <c r="P1036">
        <f t="shared" si="34"/>
        <v>1.9412716173139226</v>
      </c>
    </row>
    <row r="1037" spans="1:16" x14ac:dyDescent="0.2">
      <c r="A1037">
        <v>667.31</v>
      </c>
      <c r="B1037">
        <v>3526.73</v>
      </c>
      <c r="C1037">
        <v>12854.3</v>
      </c>
      <c r="D1037">
        <v>48301.2</v>
      </c>
      <c r="E1037">
        <v>64000</v>
      </c>
      <c r="F1037">
        <v>64000</v>
      </c>
      <c r="H1037">
        <v>15139.7</v>
      </c>
      <c r="I1037">
        <v>18186</v>
      </c>
      <c r="J1037">
        <v>18168.099999999999</v>
      </c>
      <c r="L1037">
        <f t="shared" si="33"/>
        <v>667.31</v>
      </c>
      <c r="M1037">
        <f>data!AQ1037</f>
        <v>2.2353839653175256E-10</v>
      </c>
      <c r="O1037">
        <v>2.1966585450340847E-10</v>
      </c>
      <c r="P1037">
        <f t="shared" si="34"/>
        <v>1.762923981562184</v>
      </c>
    </row>
    <row r="1038" spans="1:16" x14ac:dyDescent="0.2">
      <c r="A1038">
        <v>667.76</v>
      </c>
      <c r="B1038">
        <v>3431.47</v>
      </c>
      <c r="C1038">
        <v>12133.3</v>
      </c>
      <c r="D1038">
        <v>48329.53</v>
      </c>
      <c r="E1038">
        <v>64000</v>
      </c>
      <c r="F1038">
        <v>64000</v>
      </c>
      <c r="H1038">
        <v>14264.3</v>
      </c>
      <c r="I1038">
        <v>17537.599999999999</v>
      </c>
      <c r="J1038">
        <v>17521</v>
      </c>
      <c r="L1038">
        <f t="shared" si="33"/>
        <v>667.76</v>
      </c>
      <c r="M1038">
        <f>data!AQ1038</f>
        <v>2.2315245642051148E-10</v>
      </c>
      <c r="O1038">
        <v>2.1892849555754153E-10</v>
      </c>
      <c r="P1038">
        <f t="shared" si="34"/>
        <v>1.9293792031105221</v>
      </c>
    </row>
    <row r="1039" spans="1:16" x14ac:dyDescent="0.2">
      <c r="A1039">
        <v>668.21</v>
      </c>
      <c r="B1039">
        <v>3268.87</v>
      </c>
      <c r="C1039">
        <v>10940.3</v>
      </c>
      <c r="D1039">
        <v>48340.07</v>
      </c>
      <c r="E1039">
        <v>64000</v>
      </c>
      <c r="F1039">
        <v>64000</v>
      </c>
      <c r="H1039">
        <v>12841</v>
      </c>
      <c r="I1039">
        <v>16132.4</v>
      </c>
      <c r="J1039">
        <v>16087</v>
      </c>
      <c r="L1039">
        <f t="shared" si="33"/>
        <v>668.21</v>
      </c>
      <c r="M1039">
        <f>data!AQ1039</f>
        <v>2.2250924125142944E-10</v>
      </c>
      <c r="O1039">
        <v>2.1853365355258891E-10</v>
      </c>
      <c r="P1039">
        <f t="shared" si="34"/>
        <v>1.8192107413258556</v>
      </c>
    </row>
    <row r="1040" spans="1:16" x14ac:dyDescent="0.2">
      <c r="A1040">
        <v>668.66</v>
      </c>
      <c r="B1040">
        <v>3336.47</v>
      </c>
      <c r="C1040">
        <v>11466</v>
      </c>
      <c r="D1040">
        <v>48403.53</v>
      </c>
      <c r="E1040">
        <v>64000</v>
      </c>
      <c r="F1040">
        <v>64000</v>
      </c>
      <c r="H1040">
        <v>13493</v>
      </c>
      <c r="I1040">
        <v>16682.599999999999</v>
      </c>
      <c r="J1040">
        <v>16672.7</v>
      </c>
      <c r="L1040">
        <f t="shared" si="33"/>
        <v>668.66</v>
      </c>
      <c r="M1040">
        <f>data!AQ1040</f>
        <v>2.2279307108672576E-10</v>
      </c>
      <c r="O1040">
        <v>2.1865694429253619E-10</v>
      </c>
      <c r="P1040">
        <f t="shared" si="34"/>
        <v>1.8916055044910629</v>
      </c>
    </row>
    <row r="1041" spans="1:16" x14ac:dyDescent="0.2">
      <c r="A1041">
        <v>669.11</v>
      </c>
      <c r="B1041">
        <v>3263</v>
      </c>
      <c r="C1041">
        <v>10901.2</v>
      </c>
      <c r="D1041">
        <v>48403.8</v>
      </c>
      <c r="E1041">
        <v>64000</v>
      </c>
      <c r="F1041">
        <v>64000</v>
      </c>
      <c r="H1041">
        <v>12792.2</v>
      </c>
      <c r="I1041">
        <v>16057.7</v>
      </c>
      <c r="J1041">
        <v>16077.8</v>
      </c>
      <c r="L1041">
        <f t="shared" si="33"/>
        <v>669.11</v>
      </c>
      <c r="M1041">
        <f>data!AQ1041</f>
        <v>2.2266963565988839E-10</v>
      </c>
      <c r="O1041">
        <v>2.1847636364725917E-10</v>
      </c>
      <c r="P1041">
        <f t="shared" si="34"/>
        <v>1.9193252499384654</v>
      </c>
    </row>
    <row r="1042" spans="1:16" x14ac:dyDescent="0.2">
      <c r="A1042">
        <v>669.56</v>
      </c>
      <c r="B1042">
        <v>3491.6</v>
      </c>
      <c r="C1042">
        <v>12680.4</v>
      </c>
      <c r="D1042">
        <v>48604.47</v>
      </c>
      <c r="E1042">
        <v>64000</v>
      </c>
      <c r="F1042">
        <v>64000</v>
      </c>
      <c r="H1042">
        <v>14997.5</v>
      </c>
      <c r="I1042">
        <v>18387.400000000001</v>
      </c>
      <c r="J1042">
        <v>18410.599999999999</v>
      </c>
      <c r="L1042">
        <f t="shared" si="33"/>
        <v>669.56</v>
      </c>
      <c r="M1042">
        <f>data!AQ1042</f>
        <v>2.2307621019906325E-10</v>
      </c>
      <c r="O1042">
        <v>2.1896767932586897E-10</v>
      </c>
      <c r="P1042">
        <f t="shared" si="34"/>
        <v>1.8763184072841832</v>
      </c>
    </row>
    <row r="1043" spans="1:16" x14ac:dyDescent="0.2">
      <c r="A1043">
        <v>670.02</v>
      </c>
      <c r="B1043">
        <v>3209.93</v>
      </c>
      <c r="C1043">
        <v>10434.9</v>
      </c>
      <c r="D1043">
        <v>48345.87</v>
      </c>
      <c r="E1043">
        <v>64000</v>
      </c>
      <c r="F1043">
        <v>64000</v>
      </c>
      <c r="H1043">
        <v>12266.6</v>
      </c>
      <c r="I1043">
        <v>15854</v>
      </c>
      <c r="J1043">
        <v>15779.1</v>
      </c>
      <c r="L1043">
        <f t="shared" si="33"/>
        <v>670.02</v>
      </c>
      <c r="M1043">
        <f>data!AQ1043</f>
        <v>2.2322164521084991E-10</v>
      </c>
      <c r="O1043">
        <v>2.188008927907886E-10</v>
      </c>
      <c r="P1043">
        <f t="shared" si="34"/>
        <v>2.0204453298498684</v>
      </c>
    </row>
    <row r="1044" spans="1:16" x14ac:dyDescent="0.2">
      <c r="A1044">
        <v>670.47</v>
      </c>
      <c r="B1044">
        <v>3288.87</v>
      </c>
      <c r="C1044">
        <v>11026</v>
      </c>
      <c r="D1044">
        <v>48477.27</v>
      </c>
      <c r="E1044">
        <v>64000</v>
      </c>
      <c r="F1044">
        <v>64000</v>
      </c>
      <c r="H1044">
        <v>12925.8</v>
      </c>
      <c r="I1044">
        <v>16598.8</v>
      </c>
      <c r="J1044">
        <v>16495.8</v>
      </c>
      <c r="L1044">
        <f t="shared" si="33"/>
        <v>670.47</v>
      </c>
      <c r="M1044">
        <f>data!AQ1044</f>
        <v>2.2320704411874881E-10</v>
      </c>
      <c r="O1044">
        <v>2.1895900655955224E-10</v>
      </c>
      <c r="P1044">
        <f t="shared" si="34"/>
        <v>1.9401063358593513</v>
      </c>
    </row>
    <row r="1045" spans="1:16" x14ac:dyDescent="0.2">
      <c r="A1045">
        <v>670.92</v>
      </c>
      <c r="B1045">
        <v>3418</v>
      </c>
      <c r="C1045">
        <v>11955.8</v>
      </c>
      <c r="D1045">
        <v>48685</v>
      </c>
      <c r="E1045">
        <v>64000</v>
      </c>
      <c r="F1045">
        <v>64000</v>
      </c>
      <c r="H1045">
        <v>14119.3</v>
      </c>
      <c r="I1045">
        <v>17718.099999999999</v>
      </c>
      <c r="J1045">
        <v>17772.8</v>
      </c>
      <c r="L1045">
        <f t="shared" si="33"/>
        <v>670.92</v>
      </c>
      <c r="M1045">
        <f>data!AQ1045</f>
        <v>2.2305568554943101E-10</v>
      </c>
      <c r="O1045">
        <v>2.1889419805549065E-10</v>
      </c>
      <c r="P1045">
        <f t="shared" si="34"/>
        <v>1.9011410676519627</v>
      </c>
    </row>
    <row r="1046" spans="1:16" x14ac:dyDescent="0.2">
      <c r="A1046">
        <v>671.37</v>
      </c>
      <c r="B1046">
        <v>3325.47</v>
      </c>
      <c r="C1046">
        <v>11327.4</v>
      </c>
      <c r="D1046">
        <v>48791.27</v>
      </c>
      <c r="E1046">
        <v>64000</v>
      </c>
      <c r="F1046">
        <v>64000</v>
      </c>
      <c r="H1046">
        <v>13341.5</v>
      </c>
      <c r="I1046">
        <v>18334.900000000001</v>
      </c>
      <c r="J1046">
        <v>18298</v>
      </c>
      <c r="L1046">
        <f t="shared" si="33"/>
        <v>671.37</v>
      </c>
      <c r="M1046">
        <f>data!AQ1046</f>
        <v>2.2228142400939853E-10</v>
      </c>
      <c r="O1046">
        <v>2.183779342645568E-10</v>
      </c>
      <c r="P1046">
        <f t="shared" si="34"/>
        <v>1.7874927510362841</v>
      </c>
    </row>
    <row r="1047" spans="1:16" x14ac:dyDescent="0.2">
      <c r="A1047">
        <v>671.82</v>
      </c>
      <c r="B1047">
        <v>3434.4</v>
      </c>
      <c r="C1047">
        <v>12227.8</v>
      </c>
      <c r="D1047">
        <v>48886.6</v>
      </c>
      <c r="E1047">
        <v>64000</v>
      </c>
      <c r="F1047">
        <v>64000</v>
      </c>
      <c r="H1047">
        <v>14457.3</v>
      </c>
      <c r="I1047">
        <v>21297.9</v>
      </c>
      <c r="J1047">
        <v>21202.3</v>
      </c>
      <c r="L1047">
        <f t="shared" si="33"/>
        <v>671.82</v>
      </c>
      <c r="M1047">
        <f>data!AQ1047</f>
        <v>2.2260782486282031E-10</v>
      </c>
      <c r="O1047">
        <v>2.1794928125478044E-10</v>
      </c>
      <c r="P1047">
        <f t="shared" si="34"/>
        <v>2.1374438957631079</v>
      </c>
    </row>
    <row r="1048" spans="1:16" x14ac:dyDescent="0.2">
      <c r="A1048">
        <v>672.27</v>
      </c>
      <c r="B1048">
        <v>3491.8</v>
      </c>
      <c r="C1048">
        <v>12739.8</v>
      </c>
      <c r="D1048">
        <v>49067.47</v>
      </c>
      <c r="E1048">
        <v>64000</v>
      </c>
      <c r="F1048">
        <v>64000</v>
      </c>
      <c r="H1048">
        <v>15000.6</v>
      </c>
      <c r="I1048">
        <v>22427.1</v>
      </c>
      <c r="J1048">
        <v>22407.599999999999</v>
      </c>
      <c r="L1048">
        <f t="shared" si="33"/>
        <v>672.27</v>
      </c>
      <c r="M1048">
        <f>data!AQ1048</f>
        <v>2.2222521578438697E-10</v>
      </c>
      <c r="O1048">
        <v>2.1811484223398978E-10</v>
      </c>
      <c r="P1048">
        <f t="shared" si="34"/>
        <v>1.8844997013030667</v>
      </c>
    </row>
    <row r="1049" spans="1:16" x14ac:dyDescent="0.2">
      <c r="A1049">
        <v>672.72</v>
      </c>
      <c r="B1049">
        <v>3304.53</v>
      </c>
      <c r="C1049">
        <v>11245.1</v>
      </c>
      <c r="D1049">
        <v>48980.67</v>
      </c>
      <c r="E1049">
        <v>64000</v>
      </c>
      <c r="F1049">
        <v>64000</v>
      </c>
      <c r="H1049">
        <v>13229.9</v>
      </c>
      <c r="I1049">
        <v>19854.5</v>
      </c>
      <c r="J1049">
        <v>19845</v>
      </c>
      <c r="L1049">
        <f t="shared" si="33"/>
        <v>672.72</v>
      </c>
      <c r="M1049">
        <f>data!AQ1049</f>
        <v>2.2196223484707163E-10</v>
      </c>
      <c r="O1049">
        <v>2.1787506893462961E-10</v>
      </c>
      <c r="P1049">
        <f t="shared" si="34"/>
        <v>1.8759217988673653</v>
      </c>
    </row>
    <row r="1050" spans="1:16" x14ac:dyDescent="0.2">
      <c r="A1050">
        <v>673.17</v>
      </c>
      <c r="B1050">
        <v>3334.73</v>
      </c>
      <c r="C1050">
        <v>11379.6</v>
      </c>
      <c r="D1050">
        <v>48992.4</v>
      </c>
      <c r="E1050">
        <v>64000</v>
      </c>
      <c r="F1050">
        <v>64000</v>
      </c>
      <c r="H1050">
        <v>13370</v>
      </c>
      <c r="I1050">
        <v>18226.900000000001</v>
      </c>
      <c r="J1050">
        <v>18179.2</v>
      </c>
      <c r="L1050">
        <f t="shared" si="33"/>
        <v>673.17</v>
      </c>
      <c r="M1050">
        <f>data!AQ1050</f>
        <v>2.2231042232846533E-10</v>
      </c>
      <c r="O1050">
        <v>2.1809339175070703E-10</v>
      </c>
      <c r="P1050">
        <f t="shared" si="34"/>
        <v>1.9335893416608434</v>
      </c>
    </row>
    <row r="1051" spans="1:16" x14ac:dyDescent="0.2">
      <c r="A1051">
        <v>673.62</v>
      </c>
      <c r="B1051">
        <v>3399.2</v>
      </c>
      <c r="C1051">
        <v>12021.5</v>
      </c>
      <c r="D1051">
        <v>49004.67</v>
      </c>
      <c r="E1051">
        <v>64000</v>
      </c>
      <c r="F1051">
        <v>64000</v>
      </c>
      <c r="H1051">
        <v>14173</v>
      </c>
      <c r="I1051">
        <v>18088</v>
      </c>
      <c r="J1051">
        <v>18074</v>
      </c>
      <c r="L1051">
        <f t="shared" si="33"/>
        <v>673.62</v>
      </c>
      <c r="M1051">
        <f>data!AQ1051</f>
        <v>2.2283245152523133E-10</v>
      </c>
      <c r="O1051">
        <v>2.1852303311587495E-10</v>
      </c>
      <c r="P1051">
        <f t="shared" si="34"/>
        <v>1.9720659867791821</v>
      </c>
    </row>
    <row r="1052" spans="1:16" x14ac:dyDescent="0.2">
      <c r="A1052">
        <v>674.07</v>
      </c>
      <c r="B1052">
        <v>3564.53</v>
      </c>
      <c r="C1052">
        <v>13324.2</v>
      </c>
      <c r="D1052">
        <v>49204.93</v>
      </c>
      <c r="E1052">
        <v>64000</v>
      </c>
      <c r="F1052">
        <v>64000</v>
      </c>
      <c r="H1052">
        <v>15756.5</v>
      </c>
      <c r="I1052">
        <v>19803.099999999999</v>
      </c>
      <c r="J1052">
        <v>19822.099999999999</v>
      </c>
      <c r="L1052">
        <f t="shared" si="33"/>
        <v>674.07</v>
      </c>
      <c r="M1052">
        <f>data!AQ1052</f>
        <v>2.2290448007127557E-10</v>
      </c>
      <c r="O1052">
        <v>2.1917274052083012E-10</v>
      </c>
      <c r="P1052">
        <f t="shared" si="34"/>
        <v>1.7026476657532996</v>
      </c>
    </row>
    <row r="1053" spans="1:16" x14ac:dyDescent="0.2">
      <c r="A1053">
        <v>674.52</v>
      </c>
      <c r="B1053">
        <v>3335</v>
      </c>
      <c r="C1053">
        <v>11451.9</v>
      </c>
      <c r="D1053">
        <v>48999.27</v>
      </c>
      <c r="E1053">
        <v>64000</v>
      </c>
      <c r="F1053">
        <v>64000</v>
      </c>
      <c r="H1053">
        <v>13472.8</v>
      </c>
      <c r="I1053">
        <v>17368.7</v>
      </c>
      <c r="J1053">
        <v>17396.599999999999</v>
      </c>
      <c r="L1053">
        <f t="shared" si="33"/>
        <v>674.52</v>
      </c>
      <c r="M1053">
        <f>data!AQ1053</f>
        <v>2.2303293653021736E-10</v>
      </c>
      <c r="O1053">
        <v>2.1872317409904325E-10</v>
      </c>
      <c r="P1053">
        <f t="shared" si="34"/>
        <v>1.9704187491456875</v>
      </c>
    </row>
    <row r="1054" spans="1:16" x14ac:dyDescent="0.2">
      <c r="A1054">
        <v>674.98</v>
      </c>
      <c r="B1054">
        <v>3359.73</v>
      </c>
      <c r="C1054">
        <v>11603.9</v>
      </c>
      <c r="D1054">
        <v>49106.93</v>
      </c>
      <c r="E1054">
        <v>64000</v>
      </c>
      <c r="F1054">
        <v>64000</v>
      </c>
      <c r="H1054">
        <v>13638.4</v>
      </c>
      <c r="I1054">
        <v>17194.599999999999</v>
      </c>
      <c r="J1054">
        <v>17220.2</v>
      </c>
      <c r="L1054">
        <f t="shared" si="33"/>
        <v>674.98</v>
      </c>
      <c r="M1054">
        <f>data!AQ1054</f>
        <v>2.2286173600228965E-10</v>
      </c>
      <c r="O1054">
        <v>2.1838565208517288E-10</v>
      </c>
      <c r="P1054">
        <f t="shared" si="34"/>
        <v>2.0496236242530466</v>
      </c>
    </row>
    <row r="1055" spans="1:16" x14ac:dyDescent="0.2">
      <c r="A1055">
        <v>675.43</v>
      </c>
      <c r="B1055">
        <v>3232.53</v>
      </c>
      <c r="C1055">
        <v>10623.1</v>
      </c>
      <c r="D1055">
        <v>49107.53</v>
      </c>
      <c r="E1055">
        <v>64000</v>
      </c>
      <c r="F1055">
        <v>64000</v>
      </c>
      <c r="H1055">
        <v>12484</v>
      </c>
      <c r="I1055">
        <v>16457.5</v>
      </c>
      <c r="J1055">
        <v>16454.2</v>
      </c>
      <c r="L1055">
        <f t="shared" si="33"/>
        <v>675.43</v>
      </c>
      <c r="M1055">
        <f>data!AQ1055</f>
        <v>2.224548069196513E-10</v>
      </c>
      <c r="O1055">
        <v>2.1808945924902608E-10</v>
      </c>
      <c r="P1055">
        <f t="shared" si="34"/>
        <v>2.0016316632894369</v>
      </c>
    </row>
    <row r="1056" spans="1:16" x14ac:dyDescent="0.2">
      <c r="A1056">
        <v>675.88</v>
      </c>
      <c r="B1056">
        <v>3254.73</v>
      </c>
      <c r="C1056">
        <v>10778.5</v>
      </c>
      <c r="D1056">
        <v>49247.33</v>
      </c>
      <c r="E1056">
        <v>64000</v>
      </c>
      <c r="F1056">
        <v>64000</v>
      </c>
      <c r="H1056">
        <v>12671.9</v>
      </c>
      <c r="I1056">
        <v>16875.3</v>
      </c>
      <c r="J1056">
        <v>16873</v>
      </c>
      <c r="L1056">
        <f t="shared" si="33"/>
        <v>675.88</v>
      </c>
      <c r="M1056">
        <f>data!AQ1056</f>
        <v>2.2210168328070339E-10</v>
      </c>
      <c r="O1056">
        <v>2.1776578815151531E-10</v>
      </c>
      <c r="P1056">
        <f t="shared" si="34"/>
        <v>1.991081871028928</v>
      </c>
    </row>
    <row r="1057" spans="1:16" x14ac:dyDescent="0.2">
      <c r="A1057">
        <v>676.33</v>
      </c>
      <c r="B1057">
        <v>3334.93</v>
      </c>
      <c r="C1057">
        <v>11431.1</v>
      </c>
      <c r="D1057">
        <v>49404</v>
      </c>
      <c r="E1057">
        <v>64000</v>
      </c>
      <c r="F1057">
        <v>64000</v>
      </c>
      <c r="H1057">
        <v>13456.9</v>
      </c>
      <c r="I1057">
        <v>17576.599999999999</v>
      </c>
      <c r="J1057">
        <v>17535.099999999999</v>
      </c>
      <c r="L1057">
        <f t="shared" si="33"/>
        <v>676.33</v>
      </c>
      <c r="M1057">
        <f>data!AQ1057</f>
        <v>2.2195913157973056E-10</v>
      </c>
      <c r="O1057">
        <v>2.1797591935599693E-10</v>
      </c>
      <c r="P1057">
        <f t="shared" si="34"/>
        <v>1.8273634241350629</v>
      </c>
    </row>
    <row r="1058" spans="1:16" x14ac:dyDescent="0.2">
      <c r="A1058">
        <v>676.78</v>
      </c>
      <c r="B1058">
        <v>3302.2</v>
      </c>
      <c r="C1058">
        <v>11234.8</v>
      </c>
      <c r="D1058">
        <v>49444.07</v>
      </c>
      <c r="E1058">
        <v>64000</v>
      </c>
      <c r="F1058">
        <v>64000</v>
      </c>
      <c r="H1058">
        <v>13146.5</v>
      </c>
      <c r="I1058">
        <v>17125.5</v>
      </c>
      <c r="J1058">
        <v>17123.599999999999</v>
      </c>
      <c r="L1058">
        <f t="shared" si="33"/>
        <v>676.78</v>
      </c>
      <c r="M1058">
        <f>data!AQ1058</f>
        <v>2.2183516204445793E-10</v>
      </c>
      <c r="O1058">
        <v>2.1782662725367955E-10</v>
      </c>
      <c r="P1058">
        <f t="shared" si="34"/>
        <v>1.8402409481876876</v>
      </c>
    </row>
    <row r="1059" spans="1:16" x14ac:dyDescent="0.2">
      <c r="A1059">
        <v>677.23</v>
      </c>
      <c r="B1059">
        <v>3316.47</v>
      </c>
      <c r="C1059">
        <v>11183.3</v>
      </c>
      <c r="D1059">
        <v>49382.400000000001</v>
      </c>
      <c r="E1059">
        <v>64000</v>
      </c>
      <c r="F1059">
        <v>64000</v>
      </c>
      <c r="H1059">
        <v>13151.7</v>
      </c>
      <c r="I1059">
        <v>17240.900000000001</v>
      </c>
      <c r="J1059">
        <v>17259.599999999999</v>
      </c>
      <c r="L1059">
        <f t="shared" si="33"/>
        <v>677.23</v>
      </c>
      <c r="M1059">
        <f>data!AQ1059</f>
        <v>2.2246787695261865E-10</v>
      </c>
      <c r="O1059">
        <v>2.1829904199876201E-10</v>
      </c>
      <c r="P1059">
        <f t="shared" si="34"/>
        <v>1.9096899902475428</v>
      </c>
    </row>
    <row r="1060" spans="1:16" x14ac:dyDescent="0.2">
      <c r="A1060">
        <v>677.68</v>
      </c>
      <c r="B1060">
        <v>3305.07</v>
      </c>
      <c r="C1060">
        <v>11129</v>
      </c>
      <c r="D1060">
        <v>49382.53</v>
      </c>
      <c r="E1060">
        <v>64000</v>
      </c>
      <c r="F1060">
        <v>64000</v>
      </c>
      <c r="H1060">
        <v>13027.7</v>
      </c>
      <c r="I1060">
        <v>18384.599999999999</v>
      </c>
      <c r="J1060">
        <v>18366.5</v>
      </c>
      <c r="L1060">
        <f t="shared" ref="L1060:L1123" si="35">A1060</f>
        <v>677.68</v>
      </c>
      <c r="M1060">
        <f>data!AQ1060</f>
        <v>2.2265454478217125E-10</v>
      </c>
      <c r="O1060">
        <v>2.1885858017846035E-10</v>
      </c>
      <c r="P1060">
        <f t="shared" si="34"/>
        <v>1.734437187984867</v>
      </c>
    </row>
    <row r="1061" spans="1:16" x14ac:dyDescent="0.2">
      <c r="A1061">
        <v>678.13</v>
      </c>
      <c r="B1061">
        <v>3520</v>
      </c>
      <c r="C1061">
        <v>12978.7</v>
      </c>
      <c r="D1061">
        <v>49594.73</v>
      </c>
      <c r="E1061">
        <v>64000</v>
      </c>
      <c r="F1061">
        <v>64000</v>
      </c>
      <c r="H1061">
        <v>15299.8</v>
      </c>
      <c r="I1061">
        <v>21204.2</v>
      </c>
      <c r="J1061">
        <v>21181.200000000001</v>
      </c>
      <c r="L1061">
        <f t="shared" si="35"/>
        <v>678.13</v>
      </c>
      <c r="M1061">
        <f>data!AQ1061</f>
        <v>2.2291349186821693E-10</v>
      </c>
      <c r="O1061">
        <v>2.1892726865163038E-10</v>
      </c>
      <c r="P1061">
        <f t="shared" si="34"/>
        <v>1.8207979486235906</v>
      </c>
    </row>
    <row r="1062" spans="1:16" x14ac:dyDescent="0.2">
      <c r="A1062">
        <v>678.58</v>
      </c>
      <c r="B1062">
        <v>3273.87</v>
      </c>
      <c r="C1062">
        <v>10952.6</v>
      </c>
      <c r="D1062">
        <v>49446.2</v>
      </c>
      <c r="E1062">
        <v>64000</v>
      </c>
      <c r="F1062">
        <v>64000</v>
      </c>
      <c r="H1062">
        <v>12896.8</v>
      </c>
      <c r="I1062">
        <v>18518.099999999999</v>
      </c>
      <c r="J1062">
        <v>18527.8</v>
      </c>
      <c r="L1062">
        <f t="shared" si="35"/>
        <v>678.58</v>
      </c>
      <c r="M1062">
        <f>data!AQ1062</f>
        <v>2.2265933151023614E-10</v>
      </c>
      <c r="O1062">
        <v>2.1850063264806261E-10</v>
      </c>
      <c r="P1062">
        <f t="shared" si="34"/>
        <v>1.9032891629526392</v>
      </c>
    </row>
    <row r="1063" spans="1:16" x14ac:dyDescent="0.2">
      <c r="A1063">
        <v>679.03</v>
      </c>
      <c r="B1063">
        <v>3296.33</v>
      </c>
      <c r="C1063">
        <v>11188.7</v>
      </c>
      <c r="D1063">
        <v>49542.8</v>
      </c>
      <c r="E1063">
        <v>64000</v>
      </c>
      <c r="F1063">
        <v>64000</v>
      </c>
      <c r="H1063">
        <v>13135.8</v>
      </c>
      <c r="I1063">
        <v>18889.3</v>
      </c>
      <c r="J1063">
        <v>18869.900000000001</v>
      </c>
      <c r="L1063">
        <f t="shared" si="35"/>
        <v>679.03</v>
      </c>
      <c r="M1063">
        <f>data!AQ1063</f>
        <v>2.2252498486711922E-10</v>
      </c>
      <c r="O1063">
        <v>2.1804736832345654E-10</v>
      </c>
      <c r="P1063">
        <f t="shared" si="34"/>
        <v>2.053506345016046</v>
      </c>
    </row>
    <row r="1064" spans="1:16" x14ac:dyDescent="0.2">
      <c r="A1064">
        <v>679.48</v>
      </c>
      <c r="B1064">
        <v>3346.27</v>
      </c>
      <c r="C1064">
        <v>11538.8</v>
      </c>
      <c r="D1064">
        <v>49717.07</v>
      </c>
      <c r="E1064">
        <v>64000</v>
      </c>
      <c r="F1064">
        <v>64000</v>
      </c>
      <c r="H1064">
        <v>13480.8</v>
      </c>
      <c r="I1064">
        <v>20095</v>
      </c>
      <c r="J1064">
        <v>20069</v>
      </c>
      <c r="L1064">
        <f t="shared" si="35"/>
        <v>679.48</v>
      </c>
      <c r="M1064">
        <f>data!AQ1064</f>
        <v>2.2213608086951939E-10</v>
      </c>
      <c r="O1064">
        <v>2.1781303654529766E-10</v>
      </c>
      <c r="P1064">
        <f t="shared" si="34"/>
        <v>1.9847500373664202</v>
      </c>
    </row>
    <row r="1065" spans="1:16" x14ac:dyDescent="0.2">
      <c r="A1065">
        <v>679.93</v>
      </c>
      <c r="B1065">
        <v>3277.6</v>
      </c>
      <c r="C1065">
        <v>11043.7</v>
      </c>
      <c r="D1065">
        <v>49791</v>
      </c>
      <c r="E1065">
        <v>64000</v>
      </c>
      <c r="F1065">
        <v>64000</v>
      </c>
      <c r="H1065">
        <v>12975.7</v>
      </c>
      <c r="I1065">
        <v>19824.900000000001</v>
      </c>
      <c r="J1065">
        <v>19837.400000000001</v>
      </c>
      <c r="L1065">
        <f t="shared" si="35"/>
        <v>679.93</v>
      </c>
      <c r="M1065">
        <f>data!AQ1065</f>
        <v>2.2165667951814481E-10</v>
      </c>
      <c r="O1065">
        <v>2.1759732356001023E-10</v>
      </c>
      <c r="P1065">
        <f t="shared" si="34"/>
        <v>1.8655357941546866</v>
      </c>
    </row>
    <row r="1066" spans="1:16" x14ac:dyDescent="0.2">
      <c r="A1066">
        <v>680.38</v>
      </c>
      <c r="B1066">
        <v>3335.87</v>
      </c>
      <c r="C1066">
        <v>11359.8</v>
      </c>
      <c r="D1066">
        <v>49894.400000000001</v>
      </c>
      <c r="E1066">
        <v>64000</v>
      </c>
      <c r="F1066">
        <v>64000</v>
      </c>
      <c r="H1066">
        <v>13339.5</v>
      </c>
      <c r="I1066">
        <v>19455.8</v>
      </c>
      <c r="J1066">
        <v>19423.3</v>
      </c>
      <c r="L1066">
        <f t="shared" si="35"/>
        <v>680.38</v>
      </c>
      <c r="M1066">
        <f>data!AQ1066</f>
        <v>2.2166924754471648E-10</v>
      </c>
      <c r="O1066">
        <v>2.1749574876865272E-10</v>
      </c>
      <c r="P1066">
        <f t="shared" si="34"/>
        <v>1.9188875183500955</v>
      </c>
    </row>
    <row r="1067" spans="1:16" x14ac:dyDescent="0.2">
      <c r="A1067">
        <v>680.83</v>
      </c>
      <c r="B1067">
        <v>3310.2</v>
      </c>
      <c r="C1067">
        <v>11298.4</v>
      </c>
      <c r="D1067">
        <v>49903.6</v>
      </c>
      <c r="E1067">
        <v>64000</v>
      </c>
      <c r="F1067">
        <v>64000</v>
      </c>
      <c r="H1067">
        <v>13328.7</v>
      </c>
      <c r="I1067">
        <v>18673.599999999999</v>
      </c>
      <c r="J1067">
        <v>18643.8</v>
      </c>
      <c r="L1067">
        <f t="shared" si="35"/>
        <v>680.83</v>
      </c>
      <c r="M1067">
        <f>data!AQ1067</f>
        <v>2.2173285820327762E-10</v>
      </c>
      <c r="O1067">
        <v>2.1783971861897967E-10</v>
      </c>
      <c r="P1067">
        <f t="shared" si="34"/>
        <v>1.7871578282321372</v>
      </c>
    </row>
    <row r="1068" spans="1:16" x14ac:dyDescent="0.2">
      <c r="A1068">
        <v>681.28</v>
      </c>
      <c r="B1068">
        <v>3210.8</v>
      </c>
      <c r="C1068">
        <v>10449.5</v>
      </c>
      <c r="D1068">
        <v>49715</v>
      </c>
      <c r="E1068">
        <v>64000</v>
      </c>
      <c r="F1068">
        <v>64000</v>
      </c>
      <c r="H1068">
        <v>12176.6</v>
      </c>
      <c r="I1068">
        <v>17702.7</v>
      </c>
      <c r="J1068">
        <v>17679.2</v>
      </c>
      <c r="L1068">
        <f t="shared" si="35"/>
        <v>681.28</v>
      </c>
      <c r="M1068">
        <f>data!AQ1068</f>
        <v>2.2242142381201254E-10</v>
      </c>
      <c r="O1068">
        <v>2.1784090942503812E-10</v>
      </c>
      <c r="P1068">
        <f t="shared" si="34"/>
        <v>2.1026878739462105</v>
      </c>
    </row>
    <row r="1069" spans="1:16" x14ac:dyDescent="0.2">
      <c r="A1069">
        <v>681.73</v>
      </c>
      <c r="B1069">
        <v>3211.07</v>
      </c>
      <c r="C1069">
        <v>10424.799999999999</v>
      </c>
      <c r="D1069">
        <v>49692.07</v>
      </c>
      <c r="E1069">
        <v>64000</v>
      </c>
      <c r="F1069">
        <v>64000</v>
      </c>
      <c r="H1069">
        <v>12269.7</v>
      </c>
      <c r="I1069">
        <v>18175.400000000001</v>
      </c>
      <c r="J1069">
        <v>18136.7</v>
      </c>
      <c r="L1069">
        <f t="shared" si="35"/>
        <v>681.73</v>
      </c>
      <c r="M1069">
        <f>data!AQ1069</f>
        <v>2.2277732484815518E-10</v>
      </c>
      <c r="O1069">
        <v>2.1870880177575023E-10</v>
      </c>
      <c r="P1069">
        <f t="shared" si="34"/>
        <v>1.8602466107315387</v>
      </c>
    </row>
    <row r="1070" spans="1:16" x14ac:dyDescent="0.2">
      <c r="A1070">
        <v>682.18</v>
      </c>
      <c r="B1070">
        <v>3300.07</v>
      </c>
      <c r="C1070">
        <v>11130.5</v>
      </c>
      <c r="D1070">
        <v>49836.6</v>
      </c>
      <c r="E1070">
        <v>64000</v>
      </c>
      <c r="F1070">
        <v>64000</v>
      </c>
      <c r="H1070">
        <v>13063.3</v>
      </c>
      <c r="I1070">
        <v>18278.400000000001</v>
      </c>
      <c r="J1070">
        <v>18237.599999999999</v>
      </c>
      <c r="L1070">
        <f t="shared" si="35"/>
        <v>682.18</v>
      </c>
      <c r="M1070">
        <f>data!AQ1070</f>
        <v>2.2273403469347481E-10</v>
      </c>
      <c r="O1070">
        <v>2.1867037249780915E-10</v>
      </c>
      <c r="P1070">
        <f t="shared" si="34"/>
        <v>1.8583506074680398</v>
      </c>
    </row>
    <row r="1071" spans="1:16" x14ac:dyDescent="0.2">
      <c r="A1071">
        <v>682.63</v>
      </c>
      <c r="B1071">
        <v>3321.67</v>
      </c>
      <c r="C1071">
        <v>11309.2</v>
      </c>
      <c r="D1071">
        <v>49953.8</v>
      </c>
      <c r="E1071">
        <v>64000</v>
      </c>
      <c r="F1071">
        <v>64000</v>
      </c>
      <c r="H1071">
        <v>13325.8</v>
      </c>
      <c r="I1071">
        <v>17518.900000000001</v>
      </c>
      <c r="J1071">
        <v>17496.3</v>
      </c>
      <c r="L1071">
        <f t="shared" si="35"/>
        <v>682.63</v>
      </c>
      <c r="M1071">
        <f>data!AQ1071</f>
        <v>2.2248803402711864E-10</v>
      </c>
      <c r="O1071">
        <v>2.1841171952275518E-10</v>
      </c>
      <c r="P1071">
        <f t="shared" si="34"/>
        <v>1.8663442205713543</v>
      </c>
    </row>
    <row r="1072" spans="1:16" x14ac:dyDescent="0.2">
      <c r="A1072">
        <v>683.08</v>
      </c>
      <c r="B1072">
        <v>3359.8</v>
      </c>
      <c r="C1072">
        <v>11652.5</v>
      </c>
      <c r="D1072">
        <v>50128</v>
      </c>
      <c r="E1072">
        <v>64000</v>
      </c>
      <c r="F1072">
        <v>64000</v>
      </c>
      <c r="H1072">
        <v>13757.5</v>
      </c>
      <c r="I1072">
        <v>18150.7</v>
      </c>
      <c r="J1072">
        <v>18152.900000000001</v>
      </c>
      <c r="L1072">
        <f t="shared" si="35"/>
        <v>683.08</v>
      </c>
      <c r="M1072">
        <f>data!AQ1072</f>
        <v>2.2203923045338434E-10</v>
      </c>
      <c r="O1072">
        <v>2.1787185832050231E-10</v>
      </c>
      <c r="P1072">
        <f t="shared" si="34"/>
        <v>1.9127629263397439</v>
      </c>
    </row>
    <row r="1073" spans="1:16" x14ac:dyDescent="0.2">
      <c r="A1073">
        <v>683.53</v>
      </c>
      <c r="B1073">
        <v>3350.67</v>
      </c>
      <c r="C1073">
        <v>11536.3</v>
      </c>
      <c r="D1073">
        <v>50281.73</v>
      </c>
      <c r="E1073">
        <v>64000</v>
      </c>
      <c r="F1073">
        <v>64000</v>
      </c>
      <c r="H1073">
        <v>13601.7</v>
      </c>
      <c r="I1073">
        <v>19327.099999999999</v>
      </c>
      <c r="J1073">
        <v>19289.3</v>
      </c>
      <c r="L1073">
        <f t="shared" si="35"/>
        <v>683.53</v>
      </c>
      <c r="M1073">
        <f>data!AQ1073</f>
        <v>2.2145884065749863E-10</v>
      </c>
      <c r="O1073">
        <v>2.1736719166869718E-10</v>
      </c>
      <c r="P1073">
        <f t="shared" si="34"/>
        <v>1.8823673238773684</v>
      </c>
    </row>
    <row r="1074" spans="1:16" x14ac:dyDescent="0.2">
      <c r="A1074">
        <v>683.98</v>
      </c>
      <c r="B1074">
        <v>3339.2</v>
      </c>
      <c r="C1074">
        <v>11421</v>
      </c>
      <c r="D1074">
        <v>50300.87</v>
      </c>
      <c r="E1074">
        <v>64000</v>
      </c>
      <c r="F1074">
        <v>64000</v>
      </c>
      <c r="H1074">
        <v>13452</v>
      </c>
      <c r="I1074">
        <v>19985.7</v>
      </c>
      <c r="J1074">
        <v>20017.900000000001</v>
      </c>
      <c r="L1074">
        <f t="shared" si="35"/>
        <v>683.98</v>
      </c>
      <c r="M1074">
        <f>data!AQ1074</f>
        <v>2.2153962311866158E-10</v>
      </c>
      <c r="O1074">
        <v>2.1735843417590624E-10</v>
      </c>
      <c r="P1074">
        <f t="shared" si="34"/>
        <v>1.9236377730672931</v>
      </c>
    </row>
    <row r="1075" spans="1:16" x14ac:dyDescent="0.2">
      <c r="A1075">
        <v>684.43</v>
      </c>
      <c r="B1075">
        <v>3399.73</v>
      </c>
      <c r="C1075">
        <v>12037.8</v>
      </c>
      <c r="D1075">
        <v>50352.93</v>
      </c>
      <c r="E1075">
        <v>64000</v>
      </c>
      <c r="F1075">
        <v>64000</v>
      </c>
      <c r="H1075">
        <v>14178.1</v>
      </c>
      <c r="I1075">
        <v>21116.6</v>
      </c>
      <c r="J1075">
        <v>21119</v>
      </c>
      <c r="L1075">
        <f t="shared" si="35"/>
        <v>684.43</v>
      </c>
      <c r="M1075">
        <f>data!AQ1075</f>
        <v>2.2181476559489828E-10</v>
      </c>
      <c r="O1075">
        <v>2.1770191361759178E-10</v>
      </c>
      <c r="P1075">
        <f t="shared" si="34"/>
        <v>1.8892125976122571</v>
      </c>
    </row>
    <row r="1076" spans="1:16" x14ac:dyDescent="0.2">
      <c r="A1076">
        <v>684.89</v>
      </c>
      <c r="B1076">
        <v>3359.33</v>
      </c>
      <c r="C1076">
        <v>11588.5</v>
      </c>
      <c r="D1076">
        <v>50239.53</v>
      </c>
      <c r="E1076">
        <v>64000</v>
      </c>
      <c r="F1076">
        <v>64000</v>
      </c>
      <c r="H1076">
        <v>13644.8</v>
      </c>
      <c r="I1076">
        <v>21157.4</v>
      </c>
      <c r="J1076">
        <v>21133.5</v>
      </c>
      <c r="L1076">
        <f t="shared" si="35"/>
        <v>684.89</v>
      </c>
      <c r="M1076">
        <f>data!AQ1076</f>
        <v>2.2241783259932483E-10</v>
      </c>
      <c r="O1076">
        <v>2.1849836675528334E-10</v>
      </c>
      <c r="P1076">
        <f t="shared" si="34"/>
        <v>1.7938192867277893</v>
      </c>
    </row>
    <row r="1077" spans="1:16" x14ac:dyDescent="0.2">
      <c r="A1077">
        <v>685.34</v>
      </c>
      <c r="B1077">
        <v>3327.13</v>
      </c>
      <c r="C1077">
        <v>11372</v>
      </c>
      <c r="D1077">
        <v>50152.2</v>
      </c>
      <c r="E1077">
        <v>64000</v>
      </c>
      <c r="F1077">
        <v>64000</v>
      </c>
      <c r="H1077">
        <v>13395.7</v>
      </c>
      <c r="I1077">
        <v>21568.6</v>
      </c>
      <c r="J1077">
        <v>21597.7</v>
      </c>
      <c r="L1077">
        <f t="shared" si="35"/>
        <v>685.34</v>
      </c>
      <c r="M1077">
        <f>data!AQ1077</f>
        <v>2.2292718220730864E-10</v>
      </c>
      <c r="O1077">
        <v>2.1869184060061109E-10</v>
      </c>
      <c r="P1077">
        <f t="shared" si="34"/>
        <v>1.9366710687813926</v>
      </c>
    </row>
    <row r="1078" spans="1:16" x14ac:dyDescent="0.2">
      <c r="A1078">
        <v>685.79</v>
      </c>
      <c r="B1078">
        <v>3348.2</v>
      </c>
      <c r="C1078">
        <v>11549.7</v>
      </c>
      <c r="D1078">
        <v>50285.2</v>
      </c>
      <c r="E1078">
        <v>64000</v>
      </c>
      <c r="F1078">
        <v>64000</v>
      </c>
      <c r="H1078">
        <v>13567.7</v>
      </c>
      <c r="I1078">
        <v>21797.200000000001</v>
      </c>
      <c r="J1078">
        <v>21824.3</v>
      </c>
      <c r="L1078">
        <f t="shared" si="35"/>
        <v>685.79</v>
      </c>
      <c r="M1078">
        <f>data!AQ1078</f>
        <v>2.2259667087647684E-10</v>
      </c>
      <c r="O1078">
        <v>2.1898922935347462E-10</v>
      </c>
      <c r="P1078">
        <f t="shared" si="34"/>
        <v>1.647314588782532</v>
      </c>
    </row>
    <row r="1079" spans="1:16" x14ac:dyDescent="0.2">
      <c r="A1079">
        <v>686.24</v>
      </c>
      <c r="B1079">
        <v>3304.27</v>
      </c>
      <c r="C1079">
        <v>11208.6</v>
      </c>
      <c r="D1079">
        <v>50182.27</v>
      </c>
      <c r="E1079">
        <v>64000</v>
      </c>
      <c r="F1079">
        <v>64000</v>
      </c>
      <c r="H1079">
        <v>13201.1</v>
      </c>
      <c r="I1079">
        <v>20340.5</v>
      </c>
      <c r="J1079">
        <v>20339.3</v>
      </c>
      <c r="L1079">
        <f t="shared" si="35"/>
        <v>686.24</v>
      </c>
      <c r="M1079">
        <f>data!AQ1079</f>
        <v>2.2312404226016756E-10</v>
      </c>
      <c r="O1079">
        <v>2.1849347156057312E-10</v>
      </c>
      <c r="P1079">
        <f t="shared" si="34"/>
        <v>2.1193176466651074</v>
      </c>
    </row>
    <row r="1080" spans="1:16" x14ac:dyDescent="0.2">
      <c r="A1080">
        <v>686.69</v>
      </c>
      <c r="B1080">
        <v>3270</v>
      </c>
      <c r="C1080">
        <v>10890.7</v>
      </c>
      <c r="D1080">
        <v>50375.6</v>
      </c>
      <c r="E1080">
        <v>64000</v>
      </c>
      <c r="F1080">
        <v>64000</v>
      </c>
      <c r="H1080">
        <v>12736.4</v>
      </c>
      <c r="I1080">
        <v>19285</v>
      </c>
      <c r="J1080">
        <v>19241.2</v>
      </c>
      <c r="L1080">
        <f t="shared" si="35"/>
        <v>686.69</v>
      </c>
      <c r="M1080">
        <f>data!AQ1080</f>
        <v>2.2221409777808063E-10</v>
      </c>
      <c r="O1080">
        <v>2.1805830535809522E-10</v>
      </c>
      <c r="P1080">
        <f t="shared" si="34"/>
        <v>1.9058170763827456</v>
      </c>
    </row>
    <row r="1081" spans="1:16" x14ac:dyDescent="0.2">
      <c r="A1081">
        <v>687.14</v>
      </c>
      <c r="B1081">
        <v>3326</v>
      </c>
      <c r="C1081">
        <v>11438.5</v>
      </c>
      <c r="D1081">
        <v>50528.6</v>
      </c>
      <c r="E1081">
        <v>64000</v>
      </c>
      <c r="F1081">
        <v>64000</v>
      </c>
      <c r="H1081">
        <v>13401.7</v>
      </c>
      <c r="I1081">
        <v>20220.8</v>
      </c>
      <c r="J1081">
        <v>20185</v>
      </c>
      <c r="L1081">
        <f t="shared" si="35"/>
        <v>687.14</v>
      </c>
      <c r="M1081">
        <f>data!AQ1081</f>
        <v>2.2195992207132214E-10</v>
      </c>
      <c r="O1081">
        <v>2.1794382653364526E-10</v>
      </c>
      <c r="P1081">
        <f t="shared" si="34"/>
        <v>1.842720485159923</v>
      </c>
    </row>
    <row r="1082" spans="1:16" x14ac:dyDescent="0.2">
      <c r="A1082">
        <v>687.59</v>
      </c>
      <c r="B1082">
        <v>3294.13</v>
      </c>
      <c r="C1082">
        <v>11089.6</v>
      </c>
      <c r="D1082">
        <v>50576.07</v>
      </c>
      <c r="E1082">
        <v>64000</v>
      </c>
      <c r="F1082">
        <v>64000</v>
      </c>
      <c r="H1082">
        <v>13023.8</v>
      </c>
      <c r="I1082">
        <v>19839.400000000001</v>
      </c>
      <c r="J1082">
        <v>19739.3</v>
      </c>
      <c r="L1082">
        <f t="shared" si="35"/>
        <v>687.59</v>
      </c>
      <c r="M1082">
        <f>data!AQ1082</f>
        <v>2.2179381920912959E-10</v>
      </c>
      <c r="O1082">
        <v>2.1778070569937052E-10</v>
      </c>
      <c r="P1082">
        <f t="shared" si="34"/>
        <v>1.8427314287882182</v>
      </c>
    </row>
    <row r="1083" spans="1:16" x14ac:dyDescent="0.2">
      <c r="A1083">
        <v>688.04</v>
      </c>
      <c r="B1083">
        <v>3328</v>
      </c>
      <c r="C1083">
        <v>11370</v>
      </c>
      <c r="D1083">
        <v>50587.8</v>
      </c>
      <c r="E1083">
        <v>64000</v>
      </c>
      <c r="F1083">
        <v>64000</v>
      </c>
      <c r="H1083">
        <v>13413.6</v>
      </c>
      <c r="I1083">
        <v>19041.599999999999</v>
      </c>
      <c r="J1083">
        <v>19068.5</v>
      </c>
      <c r="L1083">
        <f t="shared" si="35"/>
        <v>688.04</v>
      </c>
      <c r="M1083">
        <f>data!AQ1083</f>
        <v>2.2213083388410912E-10</v>
      </c>
      <c r="O1083">
        <v>2.1763767805890221E-10</v>
      </c>
      <c r="P1083">
        <f t="shared" si="34"/>
        <v>2.0645119288540008</v>
      </c>
    </row>
    <row r="1084" spans="1:16" x14ac:dyDescent="0.2">
      <c r="A1084">
        <v>688.49</v>
      </c>
      <c r="B1084">
        <v>3309</v>
      </c>
      <c r="C1084">
        <v>11244.2</v>
      </c>
      <c r="D1084">
        <v>50600.07</v>
      </c>
      <c r="E1084">
        <v>64000</v>
      </c>
      <c r="F1084">
        <v>64000</v>
      </c>
      <c r="H1084">
        <v>13189.6</v>
      </c>
      <c r="I1084">
        <v>18026.2</v>
      </c>
      <c r="J1084">
        <v>18027.2</v>
      </c>
      <c r="L1084">
        <f t="shared" si="35"/>
        <v>688.49</v>
      </c>
      <c r="M1084">
        <f>data!AQ1084</f>
        <v>2.2220208932116102E-10</v>
      </c>
      <c r="O1084">
        <v>2.1795588711536285E-10</v>
      </c>
      <c r="P1084">
        <f t="shared" si="34"/>
        <v>1.9481933991306595</v>
      </c>
    </row>
    <row r="1085" spans="1:16" x14ac:dyDescent="0.2">
      <c r="A1085">
        <v>688.93</v>
      </c>
      <c r="B1085">
        <v>3521.73</v>
      </c>
      <c r="C1085">
        <v>12921.4</v>
      </c>
      <c r="D1085">
        <v>50714</v>
      </c>
      <c r="E1085">
        <v>64000</v>
      </c>
      <c r="F1085">
        <v>64000</v>
      </c>
      <c r="H1085">
        <v>15283.3</v>
      </c>
      <c r="I1085">
        <v>20313.5</v>
      </c>
      <c r="J1085">
        <v>20273.7</v>
      </c>
      <c r="L1085">
        <f t="shared" si="35"/>
        <v>688.93</v>
      </c>
      <c r="M1085">
        <f>data!AQ1085</f>
        <v>2.2291532400726516E-10</v>
      </c>
      <c r="O1085">
        <v>2.1861619936147976E-10</v>
      </c>
      <c r="P1085">
        <f t="shared" si="34"/>
        <v>1.9665169636751552</v>
      </c>
    </row>
    <row r="1086" spans="1:16" x14ac:dyDescent="0.2">
      <c r="A1086">
        <v>689.38</v>
      </c>
      <c r="B1086">
        <v>3360</v>
      </c>
      <c r="C1086">
        <v>11737.4</v>
      </c>
      <c r="D1086">
        <v>50610.8</v>
      </c>
      <c r="E1086">
        <v>64000</v>
      </c>
      <c r="F1086">
        <v>64000</v>
      </c>
      <c r="H1086">
        <v>13804.4</v>
      </c>
      <c r="I1086">
        <v>19490.400000000001</v>
      </c>
      <c r="J1086">
        <v>19516.900000000001</v>
      </c>
      <c r="L1086">
        <f t="shared" si="35"/>
        <v>689.38</v>
      </c>
      <c r="M1086">
        <f>data!AQ1086</f>
        <v>2.2284915268487366E-10</v>
      </c>
      <c r="O1086">
        <v>2.1862178565414653E-10</v>
      </c>
      <c r="P1086">
        <f t="shared" si="34"/>
        <v>1.9336439953036997</v>
      </c>
    </row>
    <row r="1087" spans="1:16" x14ac:dyDescent="0.2">
      <c r="A1087">
        <v>689.83</v>
      </c>
      <c r="B1087">
        <v>3235.93</v>
      </c>
      <c r="C1087">
        <v>10590.1</v>
      </c>
      <c r="D1087">
        <v>50507.27</v>
      </c>
      <c r="E1087">
        <v>64000</v>
      </c>
      <c r="F1087">
        <v>64000</v>
      </c>
      <c r="H1087">
        <v>12413</v>
      </c>
      <c r="I1087">
        <v>18076.3</v>
      </c>
      <c r="J1087">
        <v>18077.900000000001</v>
      </c>
      <c r="L1087">
        <f t="shared" si="35"/>
        <v>689.83</v>
      </c>
      <c r="M1087">
        <f>data!AQ1087</f>
        <v>2.2297188395480992E-10</v>
      </c>
      <c r="O1087">
        <v>2.1829663326406206E-10</v>
      </c>
      <c r="P1087">
        <f t="shared" si="34"/>
        <v>2.1416961960620133</v>
      </c>
    </row>
    <row r="1088" spans="1:16" x14ac:dyDescent="0.2">
      <c r="A1088">
        <v>690.28</v>
      </c>
      <c r="B1088">
        <v>3310.27</v>
      </c>
      <c r="C1088">
        <v>11187.1</v>
      </c>
      <c r="D1088">
        <v>50625</v>
      </c>
      <c r="E1088">
        <v>64000</v>
      </c>
      <c r="F1088">
        <v>64000</v>
      </c>
      <c r="H1088">
        <v>13162.8</v>
      </c>
      <c r="I1088">
        <v>18326.7</v>
      </c>
      <c r="J1088">
        <v>18294.599999999999</v>
      </c>
      <c r="L1088">
        <f t="shared" si="35"/>
        <v>690.28</v>
      </c>
      <c r="M1088">
        <f>data!AQ1088</f>
        <v>2.2298010448210229E-10</v>
      </c>
      <c r="O1088">
        <v>2.1882672126050342E-10</v>
      </c>
      <c r="P1088">
        <f t="shared" si="34"/>
        <v>1.8980237868913883</v>
      </c>
    </row>
    <row r="1089" spans="1:16" x14ac:dyDescent="0.2">
      <c r="A1089">
        <v>690.73</v>
      </c>
      <c r="B1089">
        <v>3316.67</v>
      </c>
      <c r="C1089">
        <v>11281.6</v>
      </c>
      <c r="D1089">
        <v>50645.47</v>
      </c>
      <c r="E1089">
        <v>64000</v>
      </c>
      <c r="F1089">
        <v>64000</v>
      </c>
      <c r="H1089">
        <v>13255.8</v>
      </c>
      <c r="I1089">
        <v>18865.3</v>
      </c>
      <c r="J1089">
        <v>18908.900000000001</v>
      </c>
      <c r="L1089">
        <f t="shared" si="35"/>
        <v>690.73</v>
      </c>
      <c r="M1089">
        <f>data!AQ1089</f>
        <v>2.2313381046047038E-10</v>
      </c>
      <c r="O1089">
        <v>2.1886985839758265E-10</v>
      </c>
      <c r="P1089">
        <f t="shared" si="34"/>
        <v>1.9481677806645021</v>
      </c>
    </row>
    <row r="1090" spans="1:16" x14ac:dyDescent="0.2">
      <c r="A1090">
        <v>691.18</v>
      </c>
      <c r="B1090">
        <v>3243.07</v>
      </c>
      <c r="C1090">
        <v>10675.8</v>
      </c>
      <c r="D1090">
        <v>50543.73</v>
      </c>
      <c r="E1090">
        <v>64000</v>
      </c>
      <c r="F1090">
        <v>64000</v>
      </c>
      <c r="H1090">
        <v>12528.8</v>
      </c>
      <c r="I1090">
        <v>19590.5</v>
      </c>
      <c r="J1090">
        <v>19536.099999999999</v>
      </c>
      <c r="L1090">
        <f t="shared" si="35"/>
        <v>691.18</v>
      </c>
      <c r="M1090">
        <f>data!AQ1090</f>
        <v>2.234975353120395E-10</v>
      </c>
      <c r="O1090">
        <v>2.190062104461957E-10</v>
      </c>
      <c r="P1090">
        <f t="shared" si="34"/>
        <v>2.0507751157802012</v>
      </c>
    </row>
    <row r="1091" spans="1:16" x14ac:dyDescent="0.2">
      <c r="A1091">
        <v>691.63</v>
      </c>
      <c r="B1091">
        <v>3307.27</v>
      </c>
      <c r="C1091">
        <v>11233.3</v>
      </c>
      <c r="D1091">
        <v>50611.8</v>
      </c>
      <c r="E1091">
        <v>64000</v>
      </c>
      <c r="F1091">
        <v>64000</v>
      </c>
      <c r="H1091">
        <v>13231.2</v>
      </c>
      <c r="I1091">
        <v>20529.3</v>
      </c>
      <c r="J1091">
        <v>20494.900000000001</v>
      </c>
      <c r="L1091">
        <f t="shared" si="35"/>
        <v>691.63</v>
      </c>
      <c r="M1091">
        <f>data!AQ1091</f>
        <v>2.2370108223464374E-10</v>
      </c>
      <c r="O1091">
        <v>2.1944125066568666E-10</v>
      </c>
      <c r="P1091">
        <f t="shared" si="34"/>
        <v>1.9412173217363022</v>
      </c>
    </row>
    <row r="1092" spans="1:16" x14ac:dyDescent="0.2">
      <c r="A1092">
        <v>692.08</v>
      </c>
      <c r="B1092">
        <v>3234.6</v>
      </c>
      <c r="C1092">
        <v>10587.4</v>
      </c>
      <c r="D1092">
        <v>50483.07</v>
      </c>
      <c r="E1092">
        <v>64000</v>
      </c>
      <c r="F1092">
        <v>64000</v>
      </c>
      <c r="H1092">
        <v>12452.1</v>
      </c>
      <c r="I1092">
        <v>19000.900000000001</v>
      </c>
      <c r="J1092">
        <v>18992.2</v>
      </c>
      <c r="L1092">
        <f t="shared" si="35"/>
        <v>692.08</v>
      </c>
      <c r="M1092">
        <f>data!AQ1092</f>
        <v>2.2420429594479708E-10</v>
      </c>
      <c r="O1092">
        <v>2.1985115496670815E-10</v>
      </c>
      <c r="P1092">
        <f t="shared" si="34"/>
        <v>1.980040077000333</v>
      </c>
    </row>
    <row r="1093" spans="1:16" x14ac:dyDescent="0.2">
      <c r="A1093">
        <v>692.53</v>
      </c>
      <c r="B1093">
        <v>3317.87</v>
      </c>
      <c r="C1093">
        <v>11295.8</v>
      </c>
      <c r="D1093">
        <v>50667.73</v>
      </c>
      <c r="E1093">
        <v>64000</v>
      </c>
      <c r="F1093">
        <v>64000</v>
      </c>
      <c r="H1093">
        <v>13299</v>
      </c>
      <c r="I1093">
        <v>19450.099999999999</v>
      </c>
      <c r="J1093">
        <v>19404.2</v>
      </c>
      <c r="L1093">
        <f t="shared" si="35"/>
        <v>692.53</v>
      </c>
      <c r="M1093">
        <f>data!AQ1093</f>
        <v>2.2391848274756482E-10</v>
      </c>
      <c r="O1093">
        <v>2.1999066961653126E-10</v>
      </c>
      <c r="P1093">
        <f t="shared" si="34"/>
        <v>1.7854453272405508</v>
      </c>
    </row>
    <row r="1094" spans="1:16" x14ac:dyDescent="0.2">
      <c r="A1094">
        <v>692.98</v>
      </c>
      <c r="B1094">
        <v>3306.87</v>
      </c>
      <c r="C1094">
        <v>11201.6</v>
      </c>
      <c r="D1094">
        <v>50768.47</v>
      </c>
      <c r="E1094">
        <v>64000</v>
      </c>
      <c r="F1094">
        <v>64000</v>
      </c>
      <c r="H1094">
        <v>13150.4</v>
      </c>
      <c r="I1094">
        <v>19423.7</v>
      </c>
      <c r="J1094">
        <v>19421.8</v>
      </c>
      <c r="L1094">
        <f t="shared" si="35"/>
        <v>692.98</v>
      </c>
      <c r="M1094">
        <f>data!AQ1094</f>
        <v>2.2358185120742516E-10</v>
      </c>
      <c r="O1094">
        <v>2.1937578699039207E-10</v>
      </c>
      <c r="P1094">
        <f t="shared" si="34"/>
        <v>1.9172873518704727</v>
      </c>
    </row>
    <row r="1095" spans="1:16" x14ac:dyDescent="0.2">
      <c r="A1095">
        <v>693.43</v>
      </c>
      <c r="B1095">
        <v>3361.93</v>
      </c>
      <c r="C1095">
        <v>11667.5</v>
      </c>
      <c r="D1095">
        <v>50912.2</v>
      </c>
      <c r="E1095">
        <v>64000</v>
      </c>
      <c r="F1095">
        <v>64000</v>
      </c>
      <c r="H1095">
        <v>13721</v>
      </c>
      <c r="I1095">
        <v>20036.400000000001</v>
      </c>
      <c r="J1095">
        <v>20026.900000000001</v>
      </c>
      <c r="L1095">
        <f t="shared" si="35"/>
        <v>693.43</v>
      </c>
      <c r="M1095">
        <f>data!AQ1095</f>
        <v>2.2336080878999398E-10</v>
      </c>
      <c r="O1095">
        <v>2.1889621212231481E-10</v>
      </c>
      <c r="P1095">
        <f t="shared" si="34"/>
        <v>2.0395952147332919</v>
      </c>
    </row>
    <row r="1096" spans="1:16" x14ac:dyDescent="0.2">
      <c r="A1096">
        <v>693.88</v>
      </c>
      <c r="B1096">
        <v>3353.27</v>
      </c>
      <c r="C1096">
        <v>11536.9</v>
      </c>
      <c r="D1096">
        <v>51088.27</v>
      </c>
      <c r="E1096">
        <v>64000</v>
      </c>
      <c r="F1096">
        <v>64000</v>
      </c>
      <c r="H1096">
        <v>13593.1</v>
      </c>
      <c r="I1096">
        <v>19151.599999999999</v>
      </c>
      <c r="J1096">
        <v>19133.7</v>
      </c>
      <c r="L1096">
        <f t="shared" si="35"/>
        <v>693.88</v>
      </c>
      <c r="M1096">
        <f>data!AQ1096</f>
        <v>2.2266550223488424E-10</v>
      </c>
      <c r="O1096">
        <v>2.1842036974991999E-10</v>
      </c>
      <c r="P1096">
        <f t="shared" ref="P1096:P1159" si="36">(M1096-O1096)/O1096%</f>
        <v>1.9435607081082718</v>
      </c>
    </row>
    <row r="1097" spans="1:16" x14ac:dyDescent="0.2">
      <c r="A1097">
        <v>694.33</v>
      </c>
      <c r="B1097">
        <v>3314.4</v>
      </c>
      <c r="C1097">
        <v>11328.6</v>
      </c>
      <c r="D1097">
        <v>51203.47</v>
      </c>
      <c r="E1097">
        <v>64000</v>
      </c>
      <c r="F1097">
        <v>64000</v>
      </c>
      <c r="H1097">
        <v>13320.9</v>
      </c>
      <c r="I1097">
        <v>17881.8</v>
      </c>
      <c r="J1097">
        <v>17833.5</v>
      </c>
      <c r="L1097">
        <f t="shared" si="35"/>
        <v>694.33</v>
      </c>
      <c r="M1097">
        <f>data!AQ1097</f>
        <v>2.2212540294629892E-10</v>
      </c>
      <c r="O1097">
        <v>2.1785975402987074E-10</v>
      </c>
      <c r="P1097">
        <f t="shared" si="36"/>
        <v>1.9579793135373289</v>
      </c>
    </row>
    <row r="1098" spans="1:16" x14ac:dyDescent="0.2">
      <c r="A1098">
        <v>694.78</v>
      </c>
      <c r="B1098">
        <v>3332.73</v>
      </c>
      <c r="C1098">
        <v>11485.3</v>
      </c>
      <c r="D1098">
        <v>51344.6</v>
      </c>
      <c r="E1098">
        <v>64000</v>
      </c>
      <c r="F1098">
        <v>64000</v>
      </c>
      <c r="H1098">
        <v>13484</v>
      </c>
      <c r="I1098">
        <v>18284.099999999999</v>
      </c>
      <c r="J1098">
        <v>18314.7</v>
      </c>
      <c r="L1098">
        <f t="shared" si="35"/>
        <v>694.78</v>
      </c>
      <c r="M1098">
        <f>data!AQ1098</f>
        <v>2.2174088617177226E-10</v>
      </c>
      <c r="O1098">
        <v>2.1720751331047751E-10</v>
      </c>
      <c r="P1098">
        <f t="shared" si="36"/>
        <v>2.0871160450212978</v>
      </c>
    </row>
    <row r="1099" spans="1:16" x14ac:dyDescent="0.2">
      <c r="A1099">
        <v>695.23</v>
      </c>
      <c r="B1099">
        <v>3653.53</v>
      </c>
      <c r="C1099">
        <v>14020.2</v>
      </c>
      <c r="D1099">
        <v>51720.07</v>
      </c>
      <c r="E1099">
        <v>64000</v>
      </c>
      <c r="F1099">
        <v>64000</v>
      </c>
      <c r="H1099">
        <v>16586.2</v>
      </c>
      <c r="I1099">
        <v>22155.5</v>
      </c>
      <c r="J1099">
        <v>22182.1</v>
      </c>
      <c r="L1099">
        <f t="shared" si="35"/>
        <v>695.23</v>
      </c>
      <c r="M1099">
        <f>data!AQ1099</f>
        <v>2.2168948143340086E-10</v>
      </c>
      <c r="O1099">
        <v>2.1763905444277297E-10</v>
      </c>
      <c r="P1099">
        <f t="shared" si="36"/>
        <v>1.8610754402505101</v>
      </c>
    </row>
    <row r="1100" spans="1:16" x14ac:dyDescent="0.2">
      <c r="A1100">
        <v>695.68</v>
      </c>
      <c r="B1100">
        <v>3337.53</v>
      </c>
      <c r="C1100">
        <v>11390.2</v>
      </c>
      <c r="D1100">
        <v>51515.4</v>
      </c>
      <c r="E1100">
        <v>64000</v>
      </c>
      <c r="F1100">
        <v>64000</v>
      </c>
      <c r="H1100">
        <v>13452.7</v>
      </c>
      <c r="I1100">
        <v>18826.599999999999</v>
      </c>
      <c r="J1100">
        <v>18783.900000000001</v>
      </c>
      <c r="L1100">
        <f t="shared" si="35"/>
        <v>695.68</v>
      </c>
      <c r="M1100">
        <f>data!AQ1100</f>
        <v>2.213622238260681E-10</v>
      </c>
      <c r="O1100">
        <v>2.1727495887130984E-10</v>
      </c>
      <c r="P1100">
        <f t="shared" si="36"/>
        <v>1.8811486496145717</v>
      </c>
    </row>
    <row r="1101" spans="1:16" x14ac:dyDescent="0.2">
      <c r="A1101">
        <v>696.13</v>
      </c>
      <c r="B1101">
        <v>3328</v>
      </c>
      <c r="C1101">
        <v>11395.5</v>
      </c>
      <c r="D1101">
        <v>51467.199999999997</v>
      </c>
      <c r="E1101">
        <v>64000</v>
      </c>
      <c r="F1101">
        <v>64000</v>
      </c>
      <c r="H1101">
        <v>13391.4</v>
      </c>
      <c r="I1101">
        <v>17809</v>
      </c>
      <c r="J1101">
        <v>17802.599999999999</v>
      </c>
      <c r="L1101">
        <f t="shared" si="35"/>
        <v>696.13</v>
      </c>
      <c r="M1101">
        <f>data!AQ1101</f>
        <v>2.2176394437008019E-10</v>
      </c>
      <c r="O1101">
        <v>2.17403023087407E-10</v>
      </c>
      <c r="P1101">
        <f t="shared" si="36"/>
        <v>2.0059156587348266</v>
      </c>
    </row>
    <row r="1102" spans="1:16" x14ac:dyDescent="0.2">
      <c r="A1102">
        <v>696.58</v>
      </c>
      <c r="B1102">
        <v>3458.53</v>
      </c>
      <c r="C1102">
        <v>12452.1</v>
      </c>
      <c r="D1102">
        <v>51579.4</v>
      </c>
      <c r="E1102">
        <v>64000</v>
      </c>
      <c r="F1102">
        <v>64000</v>
      </c>
      <c r="H1102">
        <v>14730.9</v>
      </c>
      <c r="I1102">
        <v>20032.599999999999</v>
      </c>
      <c r="J1102">
        <v>19968.8</v>
      </c>
      <c r="L1102">
        <f t="shared" si="35"/>
        <v>696.58</v>
      </c>
      <c r="M1102">
        <f>data!AQ1102</f>
        <v>2.2206659868490552E-10</v>
      </c>
      <c r="O1102">
        <v>2.1785249716751453E-10</v>
      </c>
      <c r="P1102">
        <f t="shared" si="36"/>
        <v>1.9343829298181596</v>
      </c>
    </row>
    <row r="1103" spans="1:16" x14ac:dyDescent="0.2">
      <c r="A1103">
        <v>697.03</v>
      </c>
      <c r="B1103">
        <v>3310.93</v>
      </c>
      <c r="C1103">
        <v>11263.9</v>
      </c>
      <c r="D1103">
        <v>51389.2</v>
      </c>
      <c r="E1103">
        <v>64000</v>
      </c>
      <c r="F1103">
        <v>64000</v>
      </c>
      <c r="H1103">
        <v>13220.6</v>
      </c>
      <c r="I1103">
        <v>21095.7</v>
      </c>
      <c r="J1103">
        <v>21076.2</v>
      </c>
      <c r="L1103">
        <f t="shared" si="35"/>
        <v>697.03</v>
      </c>
      <c r="M1103">
        <f>data!AQ1103</f>
        <v>2.224876321353396E-10</v>
      </c>
      <c r="O1103">
        <v>2.182318675815034E-10</v>
      </c>
      <c r="P1103">
        <f t="shared" si="36"/>
        <v>1.950111411774814</v>
      </c>
    </row>
    <row r="1104" spans="1:16" x14ac:dyDescent="0.2">
      <c r="A1104">
        <v>697.48</v>
      </c>
      <c r="B1104">
        <v>3278</v>
      </c>
      <c r="C1104">
        <v>11014.8</v>
      </c>
      <c r="D1104">
        <v>51353.87</v>
      </c>
      <c r="E1104">
        <v>64000</v>
      </c>
      <c r="F1104">
        <v>64000</v>
      </c>
      <c r="H1104">
        <v>13027.2</v>
      </c>
      <c r="I1104">
        <v>21626.9</v>
      </c>
      <c r="J1104">
        <v>21660</v>
      </c>
      <c r="L1104">
        <f t="shared" si="35"/>
        <v>697.48</v>
      </c>
      <c r="M1104">
        <f>data!AQ1104</f>
        <v>2.2271196189415542E-10</v>
      </c>
      <c r="O1104">
        <v>2.1877538506273812E-10</v>
      </c>
      <c r="P1104">
        <f t="shared" si="36"/>
        <v>1.7993691704797661</v>
      </c>
    </row>
    <row r="1105" spans="1:16" x14ac:dyDescent="0.2">
      <c r="A1105">
        <v>697.93</v>
      </c>
      <c r="B1105">
        <v>3346.67</v>
      </c>
      <c r="C1105">
        <v>11572.2</v>
      </c>
      <c r="D1105">
        <v>51334.47</v>
      </c>
      <c r="E1105">
        <v>64000</v>
      </c>
      <c r="F1105">
        <v>64000</v>
      </c>
      <c r="H1105">
        <v>13633.6</v>
      </c>
      <c r="I1105">
        <v>20711.7</v>
      </c>
      <c r="J1105">
        <v>20703.7</v>
      </c>
      <c r="L1105">
        <f t="shared" si="35"/>
        <v>697.93</v>
      </c>
      <c r="M1105">
        <f>data!AQ1105</f>
        <v>2.2335646698451802E-10</v>
      </c>
      <c r="O1105">
        <v>2.190685369584226E-10</v>
      </c>
      <c r="P1105">
        <f t="shared" si="36"/>
        <v>1.9573463563639182</v>
      </c>
    </row>
    <row r="1106" spans="1:16" x14ac:dyDescent="0.2">
      <c r="A1106">
        <v>698.38</v>
      </c>
      <c r="B1106">
        <v>3271.53</v>
      </c>
      <c r="C1106">
        <v>10976.9</v>
      </c>
      <c r="D1106">
        <v>51392.87</v>
      </c>
      <c r="E1106">
        <v>64000</v>
      </c>
      <c r="F1106">
        <v>64000</v>
      </c>
      <c r="H1106">
        <v>12845.2</v>
      </c>
      <c r="I1106">
        <v>19040.3</v>
      </c>
      <c r="J1106">
        <v>19020.400000000001</v>
      </c>
      <c r="L1106">
        <f t="shared" si="35"/>
        <v>698.38</v>
      </c>
      <c r="M1106">
        <f>data!AQ1106</f>
        <v>2.2291282705947748E-10</v>
      </c>
      <c r="O1106">
        <v>2.1907904103192371E-10</v>
      </c>
      <c r="P1106">
        <f t="shared" si="36"/>
        <v>1.7499556367855043</v>
      </c>
    </row>
    <row r="1107" spans="1:16" x14ac:dyDescent="0.2">
      <c r="A1107">
        <v>698.82</v>
      </c>
      <c r="B1107">
        <v>3369.13</v>
      </c>
      <c r="C1107">
        <v>11702</v>
      </c>
      <c r="D1107">
        <v>51554.6</v>
      </c>
      <c r="E1107">
        <v>64000</v>
      </c>
      <c r="F1107">
        <v>64000</v>
      </c>
      <c r="H1107">
        <v>13790.4</v>
      </c>
      <c r="I1107">
        <v>19686.400000000001</v>
      </c>
      <c r="J1107">
        <v>19674.400000000001</v>
      </c>
      <c r="L1107">
        <f t="shared" si="35"/>
        <v>698.82</v>
      </c>
      <c r="M1107">
        <f>data!AQ1107</f>
        <v>2.2280521803090476E-10</v>
      </c>
      <c r="O1107">
        <v>2.1856087421685012E-10</v>
      </c>
      <c r="P1107">
        <f t="shared" si="36"/>
        <v>1.9419504196544866</v>
      </c>
    </row>
    <row r="1108" spans="1:16" x14ac:dyDescent="0.2">
      <c r="A1108">
        <v>699.27</v>
      </c>
      <c r="B1108">
        <v>3386.8</v>
      </c>
      <c r="C1108">
        <v>11761.6</v>
      </c>
      <c r="D1108">
        <v>51644.27</v>
      </c>
      <c r="E1108">
        <v>64000</v>
      </c>
      <c r="F1108">
        <v>64000</v>
      </c>
      <c r="H1108">
        <v>13924.2</v>
      </c>
      <c r="I1108">
        <v>19444.900000000001</v>
      </c>
      <c r="J1108">
        <v>19424.400000000001</v>
      </c>
      <c r="L1108">
        <f t="shared" si="35"/>
        <v>699.27</v>
      </c>
      <c r="M1108">
        <f>data!AQ1108</f>
        <v>2.2266369468526703E-10</v>
      </c>
      <c r="O1108">
        <v>2.1808868791743707E-10</v>
      </c>
      <c r="P1108">
        <f t="shared" si="36"/>
        <v>2.0977735303547451</v>
      </c>
    </row>
    <row r="1109" spans="1:16" x14ac:dyDescent="0.2">
      <c r="A1109">
        <v>699.72</v>
      </c>
      <c r="B1109">
        <v>3277.4</v>
      </c>
      <c r="C1109">
        <v>11029.6</v>
      </c>
      <c r="D1109">
        <v>51799</v>
      </c>
      <c r="E1109">
        <v>64000</v>
      </c>
      <c r="F1109">
        <v>64000</v>
      </c>
      <c r="H1109">
        <v>12968.3</v>
      </c>
      <c r="I1109">
        <v>18112.900000000001</v>
      </c>
      <c r="J1109">
        <v>18074.8</v>
      </c>
      <c r="L1109">
        <f t="shared" si="35"/>
        <v>699.72</v>
      </c>
      <c r="M1109">
        <f>data!AQ1109</f>
        <v>2.2159109409186989E-10</v>
      </c>
      <c r="O1109">
        <v>2.1760505637296395E-10</v>
      </c>
      <c r="P1109">
        <f t="shared" si="36"/>
        <v>1.8317762396449431</v>
      </c>
    </row>
    <row r="1110" spans="1:16" x14ac:dyDescent="0.2">
      <c r="A1110">
        <v>700.17</v>
      </c>
      <c r="B1110">
        <v>3306.47</v>
      </c>
      <c r="C1110">
        <v>11155.3</v>
      </c>
      <c r="D1110">
        <v>51848.27</v>
      </c>
      <c r="E1110">
        <v>64000</v>
      </c>
      <c r="F1110">
        <v>64000</v>
      </c>
      <c r="H1110">
        <v>13217.7</v>
      </c>
      <c r="I1110">
        <v>17679.900000000001</v>
      </c>
      <c r="J1110">
        <v>17652.8</v>
      </c>
      <c r="L1110">
        <f t="shared" si="35"/>
        <v>700.17</v>
      </c>
      <c r="M1110">
        <f>data!AQ1110</f>
        <v>2.2170114284905584E-10</v>
      </c>
      <c r="O1110">
        <v>2.1757201604340401E-10</v>
      </c>
      <c r="P1110">
        <f t="shared" si="36"/>
        <v>1.8978207219572301</v>
      </c>
    </row>
    <row r="1111" spans="1:16" x14ac:dyDescent="0.2">
      <c r="A1111">
        <v>700.62</v>
      </c>
      <c r="B1111">
        <v>3370.27</v>
      </c>
      <c r="C1111">
        <v>11695.7</v>
      </c>
      <c r="D1111">
        <v>51928.4</v>
      </c>
      <c r="E1111">
        <v>64000</v>
      </c>
      <c r="F1111">
        <v>64000</v>
      </c>
      <c r="H1111">
        <v>13761.4</v>
      </c>
      <c r="I1111">
        <v>18109</v>
      </c>
      <c r="J1111">
        <v>18096.8</v>
      </c>
      <c r="L1111">
        <f t="shared" si="35"/>
        <v>700.62</v>
      </c>
      <c r="M1111">
        <f>data!AQ1111</f>
        <v>2.2182928144891218E-10</v>
      </c>
      <c r="O1111">
        <v>2.1745989922925542E-10</v>
      </c>
      <c r="P1111">
        <f t="shared" si="36"/>
        <v>2.0092818193805759</v>
      </c>
    </row>
    <row r="1112" spans="1:16" x14ac:dyDescent="0.2">
      <c r="A1112">
        <v>701.07</v>
      </c>
      <c r="B1112">
        <v>3393.73</v>
      </c>
      <c r="C1112">
        <v>11864.9</v>
      </c>
      <c r="D1112">
        <v>51905.8</v>
      </c>
      <c r="E1112">
        <v>64000</v>
      </c>
      <c r="F1112">
        <v>64000</v>
      </c>
      <c r="H1112">
        <v>13966.7</v>
      </c>
      <c r="I1112">
        <v>18395.5</v>
      </c>
      <c r="J1112">
        <v>18343.099999999999</v>
      </c>
      <c r="L1112">
        <f t="shared" si="35"/>
        <v>701.07</v>
      </c>
      <c r="M1112">
        <f>data!AQ1112</f>
        <v>2.2225848412179236E-10</v>
      </c>
      <c r="O1112">
        <v>2.1794811675416151E-10</v>
      </c>
      <c r="P1112">
        <f t="shared" si="36"/>
        <v>1.9777034240184832</v>
      </c>
    </row>
    <row r="1113" spans="1:16" x14ac:dyDescent="0.2">
      <c r="A1113">
        <v>701.52</v>
      </c>
      <c r="B1113">
        <v>3623.6</v>
      </c>
      <c r="C1113">
        <v>13720.2</v>
      </c>
      <c r="D1113">
        <v>52015.47</v>
      </c>
      <c r="E1113">
        <v>64000</v>
      </c>
      <c r="F1113">
        <v>64000</v>
      </c>
      <c r="H1113">
        <v>16191.8</v>
      </c>
      <c r="I1113">
        <v>20694</v>
      </c>
      <c r="J1113">
        <v>20719</v>
      </c>
      <c r="L1113">
        <f t="shared" si="35"/>
        <v>701.52</v>
      </c>
      <c r="M1113">
        <f>data!AQ1113</f>
        <v>2.2304859649425074E-10</v>
      </c>
      <c r="O1113">
        <v>2.1876040680390245E-10</v>
      </c>
      <c r="P1113">
        <f t="shared" si="36"/>
        <v>1.960222031490479</v>
      </c>
    </row>
    <row r="1114" spans="1:16" x14ac:dyDescent="0.2">
      <c r="A1114">
        <v>701.97</v>
      </c>
      <c r="B1114">
        <v>3250.8</v>
      </c>
      <c r="C1114">
        <v>10662.8</v>
      </c>
      <c r="D1114">
        <v>51615.6</v>
      </c>
      <c r="E1114">
        <v>64000</v>
      </c>
      <c r="F1114">
        <v>64000</v>
      </c>
      <c r="H1114">
        <v>12526.2</v>
      </c>
      <c r="I1114">
        <v>17620.5</v>
      </c>
      <c r="J1114">
        <v>17600.8</v>
      </c>
      <c r="L1114">
        <f t="shared" si="35"/>
        <v>701.97</v>
      </c>
      <c r="M1114">
        <f>data!AQ1114</f>
        <v>2.2338684149461282E-10</v>
      </c>
      <c r="O1114">
        <v>2.1929774085163463E-10</v>
      </c>
      <c r="P1114">
        <f t="shared" si="36"/>
        <v>1.8646341850574144</v>
      </c>
    </row>
    <row r="1115" spans="1:16" x14ac:dyDescent="0.2">
      <c r="A1115">
        <v>702.42</v>
      </c>
      <c r="B1115">
        <v>3435.87</v>
      </c>
      <c r="C1115">
        <v>12220.5</v>
      </c>
      <c r="D1115">
        <v>51755.47</v>
      </c>
      <c r="E1115">
        <v>64000</v>
      </c>
      <c r="F1115">
        <v>64000</v>
      </c>
      <c r="H1115">
        <v>14370.5</v>
      </c>
      <c r="I1115">
        <v>20092.8</v>
      </c>
      <c r="J1115">
        <v>20072.400000000001</v>
      </c>
      <c r="L1115">
        <f t="shared" si="35"/>
        <v>702.42</v>
      </c>
      <c r="M1115">
        <f>data!AQ1115</f>
        <v>2.2381370115987608E-10</v>
      </c>
      <c r="O1115">
        <v>2.1948494806394043E-10</v>
      </c>
      <c r="P1115">
        <f t="shared" si="36"/>
        <v>1.972232325778714</v>
      </c>
    </row>
    <row r="1116" spans="1:16" x14ac:dyDescent="0.2">
      <c r="A1116">
        <v>702.87</v>
      </c>
      <c r="B1116">
        <v>3276.67</v>
      </c>
      <c r="C1116">
        <v>10991.2</v>
      </c>
      <c r="D1116">
        <v>51699.67</v>
      </c>
      <c r="E1116">
        <v>64000</v>
      </c>
      <c r="F1116">
        <v>64000</v>
      </c>
      <c r="H1116">
        <v>12931.2</v>
      </c>
      <c r="I1116">
        <v>18693.5</v>
      </c>
      <c r="J1116">
        <v>18683.400000000001</v>
      </c>
      <c r="L1116">
        <f t="shared" si="35"/>
        <v>702.87</v>
      </c>
      <c r="M1116">
        <f>data!AQ1116</f>
        <v>2.2351375433164227E-10</v>
      </c>
      <c r="O1116">
        <v>2.1895583392571179E-10</v>
      </c>
      <c r="P1116">
        <f t="shared" si="36"/>
        <v>2.0816620065382274</v>
      </c>
    </row>
    <row r="1117" spans="1:16" x14ac:dyDescent="0.2">
      <c r="A1117">
        <v>703.32</v>
      </c>
      <c r="B1117">
        <v>3297.33</v>
      </c>
      <c r="C1117">
        <v>11086.5</v>
      </c>
      <c r="D1117">
        <v>51846</v>
      </c>
      <c r="E1117">
        <v>64000</v>
      </c>
      <c r="F1117">
        <v>64000</v>
      </c>
      <c r="H1117">
        <v>13048.9</v>
      </c>
      <c r="I1117">
        <v>18433.7</v>
      </c>
      <c r="J1117">
        <v>18388.3</v>
      </c>
      <c r="L1117">
        <f t="shared" si="35"/>
        <v>703.32</v>
      </c>
      <c r="M1117">
        <f>data!AQ1117</f>
        <v>2.2310642793378721E-10</v>
      </c>
      <c r="O1117">
        <v>2.1859657878062821E-10</v>
      </c>
      <c r="P1117">
        <f t="shared" si="36"/>
        <v>2.0630922854857894</v>
      </c>
    </row>
    <row r="1118" spans="1:16" x14ac:dyDescent="0.2">
      <c r="A1118">
        <v>703.76</v>
      </c>
      <c r="B1118">
        <v>3342</v>
      </c>
      <c r="C1118">
        <v>11412.3</v>
      </c>
      <c r="D1118">
        <v>52079.4</v>
      </c>
      <c r="E1118">
        <v>64000</v>
      </c>
      <c r="F1118">
        <v>64000</v>
      </c>
      <c r="H1118">
        <v>13455.7</v>
      </c>
      <c r="I1118">
        <v>18238.099999999999</v>
      </c>
      <c r="J1118">
        <v>18305.8</v>
      </c>
      <c r="L1118">
        <f t="shared" si="35"/>
        <v>703.76</v>
      </c>
      <c r="M1118">
        <f>data!AQ1118</f>
        <v>2.223918192624767E-10</v>
      </c>
      <c r="O1118">
        <v>2.1827821485732792E-10</v>
      </c>
      <c r="P1118">
        <f t="shared" si="36"/>
        <v>1.8845693821701535</v>
      </c>
    </row>
    <row r="1119" spans="1:16" x14ac:dyDescent="0.2">
      <c r="A1119">
        <v>704.21</v>
      </c>
      <c r="B1119">
        <v>3307.27</v>
      </c>
      <c r="C1119">
        <v>11233.5</v>
      </c>
      <c r="D1119">
        <v>52170.2</v>
      </c>
      <c r="E1119">
        <v>64000</v>
      </c>
      <c r="F1119">
        <v>64000</v>
      </c>
      <c r="H1119">
        <v>13217</v>
      </c>
      <c r="I1119">
        <v>18048.2</v>
      </c>
      <c r="J1119">
        <v>18024.3</v>
      </c>
      <c r="L1119">
        <f t="shared" si="35"/>
        <v>704.21</v>
      </c>
      <c r="M1119">
        <f>data!AQ1119</f>
        <v>2.2198986704120304E-10</v>
      </c>
      <c r="O1119">
        <v>2.1792964382773027E-10</v>
      </c>
      <c r="P1119">
        <f t="shared" si="36"/>
        <v>1.8630889961359747</v>
      </c>
    </row>
    <row r="1120" spans="1:16" x14ac:dyDescent="0.2">
      <c r="A1120">
        <v>704.66</v>
      </c>
      <c r="B1120">
        <v>3276.13</v>
      </c>
      <c r="C1120">
        <v>11064.7</v>
      </c>
      <c r="D1120">
        <v>52215.4</v>
      </c>
      <c r="E1120">
        <v>64000</v>
      </c>
      <c r="F1120">
        <v>64000</v>
      </c>
      <c r="H1120">
        <v>12972.9</v>
      </c>
      <c r="I1120">
        <v>17668.8</v>
      </c>
      <c r="J1120">
        <v>17662.7</v>
      </c>
      <c r="L1120">
        <f t="shared" si="35"/>
        <v>704.66</v>
      </c>
      <c r="M1120">
        <f>data!AQ1120</f>
        <v>2.2182486992657384E-10</v>
      </c>
      <c r="O1120">
        <v>2.1790245141668625E-10</v>
      </c>
      <c r="P1120">
        <f t="shared" si="36"/>
        <v>1.8000800286486434</v>
      </c>
    </row>
    <row r="1121" spans="1:16" x14ac:dyDescent="0.2">
      <c r="A1121">
        <v>705.11</v>
      </c>
      <c r="B1121">
        <v>3412.73</v>
      </c>
      <c r="C1121">
        <v>11995.3</v>
      </c>
      <c r="D1121">
        <v>52350.53</v>
      </c>
      <c r="E1121">
        <v>64000</v>
      </c>
      <c r="F1121">
        <v>64000</v>
      </c>
      <c r="H1121">
        <v>14119.6</v>
      </c>
      <c r="I1121">
        <v>18411.5</v>
      </c>
      <c r="J1121">
        <v>18397.2</v>
      </c>
      <c r="L1121">
        <f t="shared" si="35"/>
        <v>705.11</v>
      </c>
      <c r="M1121">
        <f>data!AQ1121</f>
        <v>2.2203228168847212E-10</v>
      </c>
      <c r="O1121">
        <v>2.1803713599988236E-10</v>
      </c>
      <c r="P1121">
        <f t="shared" si="36"/>
        <v>1.8323235031815441</v>
      </c>
    </row>
    <row r="1122" spans="1:16" x14ac:dyDescent="0.2">
      <c r="A1122">
        <v>705.56</v>
      </c>
      <c r="B1122">
        <v>3396.33</v>
      </c>
      <c r="C1122">
        <v>11921.7</v>
      </c>
      <c r="D1122">
        <v>52065.87</v>
      </c>
      <c r="E1122">
        <v>64000</v>
      </c>
      <c r="F1122">
        <v>64000</v>
      </c>
      <c r="H1122">
        <v>14036.1</v>
      </c>
      <c r="I1122">
        <v>18113.3</v>
      </c>
      <c r="J1122">
        <v>18063.7</v>
      </c>
      <c r="L1122">
        <f t="shared" si="35"/>
        <v>705.56</v>
      </c>
      <c r="M1122">
        <f>data!AQ1122</f>
        <v>2.2352660766150253E-10</v>
      </c>
      <c r="O1122">
        <v>2.191434453631189E-10</v>
      </c>
      <c r="P1122">
        <f t="shared" si="36"/>
        <v>2.0001338808563354</v>
      </c>
    </row>
    <row r="1123" spans="1:16" x14ac:dyDescent="0.2">
      <c r="A1123">
        <v>706.01</v>
      </c>
      <c r="B1123">
        <v>3383.4</v>
      </c>
      <c r="C1123">
        <v>11869.3</v>
      </c>
      <c r="D1123">
        <v>52037.599999999999</v>
      </c>
      <c r="E1123">
        <v>64000</v>
      </c>
      <c r="F1123">
        <v>64000</v>
      </c>
      <c r="H1123">
        <v>13988.8</v>
      </c>
      <c r="I1123">
        <v>18740.900000000001</v>
      </c>
      <c r="J1123">
        <v>18740.5</v>
      </c>
      <c r="L1123">
        <f t="shared" si="35"/>
        <v>706.01</v>
      </c>
      <c r="M1123">
        <f>data!AQ1123</f>
        <v>2.2380170580023979E-10</v>
      </c>
      <c r="O1123">
        <v>2.1971711365440088E-10</v>
      </c>
      <c r="P1123">
        <f t="shared" si="36"/>
        <v>1.8590232130318614</v>
      </c>
    </row>
    <row r="1124" spans="1:16" x14ac:dyDescent="0.2">
      <c r="A1124">
        <v>706.46</v>
      </c>
      <c r="B1124">
        <v>3243.8</v>
      </c>
      <c r="C1124">
        <v>10702.5</v>
      </c>
      <c r="D1124">
        <v>51884.6</v>
      </c>
      <c r="E1124">
        <v>64000</v>
      </c>
      <c r="F1124">
        <v>64000</v>
      </c>
      <c r="H1124">
        <v>12524.5</v>
      </c>
      <c r="I1124">
        <v>19080.2</v>
      </c>
      <c r="J1124">
        <v>19071.8</v>
      </c>
      <c r="L1124">
        <f t="shared" ref="L1124:L1187" si="37">A1124</f>
        <v>706.46</v>
      </c>
      <c r="M1124">
        <f>data!AQ1124</f>
        <v>2.2406705514061201E-10</v>
      </c>
      <c r="O1124">
        <v>2.1988845303645014E-10</v>
      </c>
      <c r="P1124">
        <f t="shared" si="36"/>
        <v>1.900328119307477</v>
      </c>
    </row>
    <row r="1125" spans="1:16" x14ac:dyDescent="0.2">
      <c r="A1125">
        <v>706.91</v>
      </c>
      <c r="B1125">
        <v>3360.67</v>
      </c>
      <c r="C1125">
        <v>11661.2</v>
      </c>
      <c r="D1125">
        <v>52046.87</v>
      </c>
      <c r="E1125">
        <v>64000</v>
      </c>
      <c r="F1125">
        <v>64000</v>
      </c>
      <c r="H1125">
        <v>13742.8</v>
      </c>
      <c r="I1125">
        <v>22185.200000000001</v>
      </c>
      <c r="J1125">
        <v>22188.3</v>
      </c>
      <c r="L1125">
        <f t="shared" si="37"/>
        <v>706.91</v>
      </c>
      <c r="M1125">
        <f>data!AQ1125</f>
        <v>2.2404579752582247E-10</v>
      </c>
      <c r="O1125">
        <v>2.1997581181798985E-10</v>
      </c>
      <c r="P1125">
        <f t="shared" si="36"/>
        <v>1.8501969258329931</v>
      </c>
    </row>
    <row r="1126" spans="1:16" x14ac:dyDescent="0.2">
      <c r="A1126">
        <v>707.36</v>
      </c>
      <c r="B1126">
        <v>3319.27</v>
      </c>
      <c r="C1126">
        <v>11292.3</v>
      </c>
      <c r="D1126">
        <v>52117.33</v>
      </c>
      <c r="E1126">
        <v>64000</v>
      </c>
      <c r="F1126">
        <v>64000</v>
      </c>
      <c r="H1126">
        <v>13269.7</v>
      </c>
      <c r="I1126">
        <v>22668</v>
      </c>
      <c r="J1126">
        <v>22604.2</v>
      </c>
      <c r="L1126">
        <f t="shared" si="37"/>
        <v>707.36</v>
      </c>
      <c r="M1126">
        <f>data!AQ1126</f>
        <v>2.2370172040431877E-10</v>
      </c>
      <c r="O1126">
        <v>2.1916365785175711E-10</v>
      </c>
      <c r="P1126">
        <f t="shared" si="36"/>
        <v>2.0706273097664845</v>
      </c>
    </row>
    <row r="1127" spans="1:16" x14ac:dyDescent="0.2">
      <c r="A1127">
        <v>707.8</v>
      </c>
      <c r="B1127">
        <v>3303.33</v>
      </c>
      <c r="C1127">
        <v>11187.4</v>
      </c>
      <c r="D1127">
        <v>52335.4</v>
      </c>
      <c r="E1127">
        <v>64000</v>
      </c>
      <c r="F1127">
        <v>64000</v>
      </c>
      <c r="H1127">
        <v>13184.9</v>
      </c>
      <c r="I1127">
        <v>21949</v>
      </c>
      <c r="J1127">
        <v>21904.5</v>
      </c>
      <c r="L1127">
        <f t="shared" si="37"/>
        <v>707.8</v>
      </c>
      <c r="M1127">
        <f>data!AQ1127</f>
        <v>2.2276655261943614E-10</v>
      </c>
      <c r="O1127">
        <v>2.1846539965174944E-10</v>
      </c>
      <c r="P1127">
        <f t="shared" si="36"/>
        <v>1.9688028285225307</v>
      </c>
    </row>
    <row r="1128" spans="1:16" x14ac:dyDescent="0.2">
      <c r="A1128">
        <v>708.25</v>
      </c>
      <c r="B1128">
        <v>3344.87</v>
      </c>
      <c r="C1128">
        <v>11434.1</v>
      </c>
      <c r="D1128">
        <v>52492.73</v>
      </c>
      <c r="E1128">
        <v>64000</v>
      </c>
      <c r="F1128">
        <v>64000</v>
      </c>
      <c r="H1128">
        <v>13476.3</v>
      </c>
      <c r="I1128">
        <v>21071.599999999999</v>
      </c>
      <c r="J1128">
        <v>21037</v>
      </c>
      <c r="L1128">
        <f t="shared" si="37"/>
        <v>708.25</v>
      </c>
      <c r="M1128">
        <f>data!AQ1128</f>
        <v>2.2240822625839898E-10</v>
      </c>
      <c r="O1128">
        <v>2.179882838365805E-10</v>
      </c>
      <c r="P1128">
        <f t="shared" si="36"/>
        <v>2.0276054951338498</v>
      </c>
    </row>
    <row r="1129" spans="1:16" x14ac:dyDescent="0.2">
      <c r="A1129">
        <v>708.7</v>
      </c>
      <c r="B1129">
        <v>3380.6</v>
      </c>
      <c r="C1129">
        <v>11818.8</v>
      </c>
      <c r="D1129">
        <v>52569.87</v>
      </c>
      <c r="E1129">
        <v>64000</v>
      </c>
      <c r="F1129">
        <v>64000</v>
      </c>
      <c r="H1129">
        <v>13973.7</v>
      </c>
      <c r="I1129">
        <v>20828.400000000001</v>
      </c>
      <c r="J1129">
        <v>20799.8</v>
      </c>
      <c r="L1129">
        <f t="shared" si="37"/>
        <v>708.7</v>
      </c>
      <c r="M1129">
        <f>data!AQ1129</f>
        <v>2.224058769770277E-10</v>
      </c>
      <c r="O1129">
        <v>2.1836371008024897E-10</v>
      </c>
      <c r="P1129">
        <f t="shared" si="36"/>
        <v>1.8511166050866348</v>
      </c>
    </row>
    <row r="1130" spans="1:16" x14ac:dyDescent="0.2">
      <c r="A1130">
        <v>709.15</v>
      </c>
      <c r="B1130">
        <v>3332.13</v>
      </c>
      <c r="C1130">
        <v>11446.6</v>
      </c>
      <c r="D1130">
        <v>52406.47</v>
      </c>
      <c r="E1130">
        <v>64000</v>
      </c>
      <c r="F1130">
        <v>64000</v>
      </c>
      <c r="H1130">
        <v>13429.4</v>
      </c>
      <c r="I1130">
        <v>19580.2</v>
      </c>
      <c r="J1130">
        <v>19605.3</v>
      </c>
      <c r="L1130">
        <f t="shared" si="37"/>
        <v>709.15</v>
      </c>
      <c r="M1130">
        <f>data!AQ1130</f>
        <v>2.2315163315657162E-10</v>
      </c>
      <c r="O1130">
        <v>2.1862610806564317E-10</v>
      </c>
      <c r="P1130">
        <f t="shared" si="36"/>
        <v>2.0699838326581061</v>
      </c>
    </row>
    <row r="1131" spans="1:16" x14ac:dyDescent="0.2">
      <c r="A1131">
        <v>709.6</v>
      </c>
      <c r="B1131">
        <v>3298</v>
      </c>
      <c r="C1131">
        <v>11067.8</v>
      </c>
      <c r="D1131">
        <v>52278.6</v>
      </c>
      <c r="E1131">
        <v>64000</v>
      </c>
      <c r="F1131">
        <v>64000</v>
      </c>
      <c r="H1131">
        <v>13022.4</v>
      </c>
      <c r="I1131">
        <v>19052.8</v>
      </c>
      <c r="J1131">
        <v>19037.7</v>
      </c>
      <c r="L1131">
        <f t="shared" si="37"/>
        <v>709.6</v>
      </c>
      <c r="M1131">
        <f>data!AQ1131</f>
        <v>2.2379822164304671E-10</v>
      </c>
      <c r="O1131">
        <v>2.1933448338273313E-10</v>
      </c>
      <c r="P1131">
        <f t="shared" si="36"/>
        <v>2.0351283534949109</v>
      </c>
    </row>
    <row r="1132" spans="1:16" x14ac:dyDescent="0.2">
      <c r="A1132">
        <v>710.05</v>
      </c>
      <c r="B1132">
        <v>3323.2</v>
      </c>
      <c r="C1132">
        <v>11291.8</v>
      </c>
      <c r="D1132">
        <v>52239.33</v>
      </c>
      <c r="E1132">
        <v>64000</v>
      </c>
      <c r="F1132">
        <v>64000</v>
      </c>
      <c r="H1132">
        <v>13263.7</v>
      </c>
      <c r="I1132">
        <v>19604.7</v>
      </c>
      <c r="J1132">
        <v>19630.8</v>
      </c>
      <c r="L1132">
        <f t="shared" si="37"/>
        <v>710.05</v>
      </c>
      <c r="M1132">
        <f>data!AQ1132</f>
        <v>2.2430501984438855E-10</v>
      </c>
      <c r="O1132">
        <v>2.2008177234417674E-10</v>
      </c>
      <c r="P1132">
        <f t="shared" si="36"/>
        <v>1.9189446973406104</v>
      </c>
    </row>
    <row r="1133" spans="1:16" x14ac:dyDescent="0.2">
      <c r="A1133">
        <v>710.5</v>
      </c>
      <c r="B1133">
        <v>3319.93</v>
      </c>
      <c r="C1133">
        <v>11305.1</v>
      </c>
      <c r="D1133">
        <v>52195.33</v>
      </c>
      <c r="E1133">
        <v>64000</v>
      </c>
      <c r="F1133">
        <v>64000</v>
      </c>
      <c r="H1133">
        <v>13303.5</v>
      </c>
      <c r="I1133">
        <v>20199.2</v>
      </c>
      <c r="J1133">
        <v>20202.8</v>
      </c>
      <c r="L1133">
        <f t="shared" si="37"/>
        <v>710.5</v>
      </c>
      <c r="M1133">
        <f>data!AQ1133</f>
        <v>2.246973601540236E-10</v>
      </c>
      <c r="O1133">
        <v>2.2064160172787503E-10</v>
      </c>
      <c r="P1133">
        <f t="shared" si="36"/>
        <v>1.8381657830560323</v>
      </c>
    </row>
    <row r="1134" spans="1:16" x14ac:dyDescent="0.2">
      <c r="A1134">
        <v>710.94</v>
      </c>
      <c r="B1134">
        <v>3286.27</v>
      </c>
      <c r="C1134">
        <v>11009</v>
      </c>
      <c r="D1134">
        <v>52156.93</v>
      </c>
      <c r="E1134">
        <v>64000</v>
      </c>
      <c r="F1134">
        <v>64000</v>
      </c>
      <c r="H1134">
        <v>12939.6</v>
      </c>
      <c r="I1134">
        <v>19705</v>
      </c>
      <c r="J1134">
        <v>19678.3</v>
      </c>
      <c r="L1134">
        <f t="shared" si="37"/>
        <v>710.94</v>
      </c>
      <c r="M1134">
        <f>data!AQ1134</f>
        <v>2.2491045027732979E-10</v>
      </c>
      <c r="O1134">
        <v>2.2050717957788826E-10</v>
      </c>
      <c r="P1134">
        <f t="shared" si="36"/>
        <v>1.9968831436103858</v>
      </c>
    </row>
    <row r="1135" spans="1:16" x14ac:dyDescent="0.2">
      <c r="A1135">
        <v>711.39</v>
      </c>
      <c r="B1135">
        <v>3359.4</v>
      </c>
      <c r="C1135">
        <v>11648.9</v>
      </c>
      <c r="D1135">
        <v>52455.4</v>
      </c>
      <c r="E1135">
        <v>64000</v>
      </c>
      <c r="F1135">
        <v>64000</v>
      </c>
      <c r="H1135">
        <v>13711</v>
      </c>
      <c r="I1135">
        <v>19969.400000000001</v>
      </c>
      <c r="J1135">
        <v>19948.599999999999</v>
      </c>
      <c r="L1135">
        <f t="shared" si="37"/>
        <v>711.39</v>
      </c>
      <c r="M1135">
        <f>data!AQ1135</f>
        <v>2.240129232676043E-10</v>
      </c>
      <c r="O1135">
        <v>2.197387126569376E-10</v>
      </c>
      <c r="P1135">
        <f t="shared" si="36"/>
        <v>1.9451331806697703</v>
      </c>
    </row>
    <row r="1136" spans="1:16" x14ac:dyDescent="0.2">
      <c r="A1136">
        <v>711.84</v>
      </c>
      <c r="B1136">
        <v>3324.93</v>
      </c>
      <c r="C1136">
        <v>11379.1</v>
      </c>
      <c r="D1136">
        <v>52571.67</v>
      </c>
      <c r="E1136">
        <v>64000</v>
      </c>
      <c r="F1136">
        <v>64000</v>
      </c>
      <c r="H1136">
        <v>13380.8</v>
      </c>
      <c r="I1136">
        <v>19014.099999999999</v>
      </c>
      <c r="J1136">
        <v>18977.400000000001</v>
      </c>
      <c r="L1136">
        <f t="shared" si="37"/>
        <v>711.84</v>
      </c>
      <c r="M1136">
        <f>data!AQ1136</f>
        <v>2.2348046785835757E-10</v>
      </c>
      <c r="O1136">
        <v>2.1936250493460478E-10</v>
      </c>
      <c r="P1136">
        <f t="shared" si="36"/>
        <v>1.8772410193713001</v>
      </c>
    </row>
    <row r="1137" spans="1:16" x14ac:dyDescent="0.2">
      <c r="A1137">
        <v>712.29</v>
      </c>
      <c r="B1137">
        <v>3333</v>
      </c>
      <c r="C1137">
        <v>11346</v>
      </c>
      <c r="D1137">
        <v>52747.13</v>
      </c>
      <c r="E1137">
        <v>64000</v>
      </c>
      <c r="F1137">
        <v>64000</v>
      </c>
      <c r="H1137">
        <v>13373.1</v>
      </c>
      <c r="I1137">
        <v>18815.2</v>
      </c>
      <c r="J1137">
        <v>18793</v>
      </c>
      <c r="L1137">
        <f t="shared" si="37"/>
        <v>712.29</v>
      </c>
      <c r="M1137">
        <f>data!AQ1137</f>
        <v>2.2287153738438269E-10</v>
      </c>
      <c r="O1137">
        <v>2.1890739763317415E-10</v>
      </c>
      <c r="P1137">
        <f t="shared" si="36"/>
        <v>1.8108751892666965</v>
      </c>
    </row>
    <row r="1138" spans="1:16" x14ac:dyDescent="0.2">
      <c r="A1138">
        <v>712.74</v>
      </c>
      <c r="B1138">
        <v>3279.8</v>
      </c>
      <c r="C1138">
        <v>10960.3</v>
      </c>
      <c r="D1138">
        <v>52648.53</v>
      </c>
      <c r="E1138">
        <v>64000</v>
      </c>
      <c r="F1138">
        <v>64000</v>
      </c>
      <c r="H1138">
        <v>12923.9</v>
      </c>
      <c r="I1138">
        <v>18456</v>
      </c>
      <c r="J1138">
        <v>18488.7</v>
      </c>
      <c r="L1138">
        <f t="shared" si="37"/>
        <v>712.74</v>
      </c>
      <c r="M1138">
        <f>data!AQ1138</f>
        <v>2.2327845401125832E-10</v>
      </c>
      <c r="O1138">
        <v>2.1900029436646825E-10</v>
      </c>
      <c r="P1138">
        <f t="shared" si="36"/>
        <v>1.9534949289296974</v>
      </c>
    </row>
    <row r="1139" spans="1:16" x14ac:dyDescent="0.2">
      <c r="A1139">
        <v>713.19</v>
      </c>
      <c r="B1139">
        <v>3474.13</v>
      </c>
      <c r="C1139">
        <v>12563.3</v>
      </c>
      <c r="D1139">
        <v>52801.33</v>
      </c>
      <c r="E1139">
        <v>64000</v>
      </c>
      <c r="F1139">
        <v>64000</v>
      </c>
      <c r="H1139">
        <v>14797.4</v>
      </c>
      <c r="I1139">
        <v>21203</v>
      </c>
      <c r="J1139">
        <v>21163.5</v>
      </c>
      <c r="L1139">
        <f t="shared" si="37"/>
        <v>713.19</v>
      </c>
      <c r="M1139">
        <f>data!AQ1139</f>
        <v>2.236671398357601E-10</v>
      </c>
      <c r="O1139">
        <v>2.1962272523100298E-10</v>
      </c>
      <c r="P1139">
        <f t="shared" si="36"/>
        <v>1.8415282846996515</v>
      </c>
    </row>
    <row r="1140" spans="1:16" x14ac:dyDescent="0.2">
      <c r="A1140">
        <v>713.63</v>
      </c>
      <c r="B1140">
        <v>3316.27</v>
      </c>
      <c r="C1140">
        <v>11290</v>
      </c>
      <c r="D1140">
        <v>52596.13</v>
      </c>
      <c r="E1140">
        <v>64000</v>
      </c>
      <c r="F1140">
        <v>64000</v>
      </c>
      <c r="H1140">
        <v>13296.3</v>
      </c>
      <c r="I1140">
        <v>20546.400000000001</v>
      </c>
      <c r="J1140">
        <v>20530.3</v>
      </c>
      <c r="L1140">
        <f t="shared" si="37"/>
        <v>713.63</v>
      </c>
      <c r="M1140">
        <f>data!AQ1140</f>
        <v>2.2407972735115269E-10</v>
      </c>
      <c r="O1140">
        <v>2.1998436317049326E-10</v>
      </c>
      <c r="P1140">
        <f t="shared" si="36"/>
        <v>1.861661493405975</v>
      </c>
    </row>
    <row r="1141" spans="1:16" x14ac:dyDescent="0.2">
      <c r="A1141">
        <v>714.08</v>
      </c>
      <c r="B1141">
        <v>3346.27</v>
      </c>
      <c r="C1141">
        <v>11474.6</v>
      </c>
      <c r="D1141">
        <v>52537.93</v>
      </c>
      <c r="E1141">
        <v>64000</v>
      </c>
      <c r="F1141">
        <v>64000</v>
      </c>
      <c r="H1141">
        <v>13526.1</v>
      </c>
      <c r="I1141">
        <v>21536.400000000001</v>
      </c>
      <c r="J1141">
        <v>21528.9</v>
      </c>
      <c r="L1141">
        <f t="shared" si="37"/>
        <v>714.08</v>
      </c>
      <c r="M1141">
        <f>data!AQ1141</f>
        <v>2.2469389494958177E-10</v>
      </c>
      <c r="O1141">
        <v>2.20355305529122E-10</v>
      </c>
      <c r="P1141">
        <f t="shared" si="36"/>
        <v>1.9689062671043271</v>
      </c>
    </row>
    <row r="1142" spans="1:16" x14ac:dyDescent="0.2">
      <c r="A1142">
        <v>714.53</v>
      </c>
      <c r="B1142">
        <v>3427.6</v>
      </c>
      <c r="C1142">
        <v>12159</v>
      </c>
      <c r="D1142">
        <v>52502.2</v>
      </c>
      <c r="E1142">
        <v>64000</v>
      </c>
      <c r="F1142">
        <v>64000</v>
      </c>
      <c r="H1142">
        <v>14334.1</v>
      </c>
      <c r="I1142">
        <v>22082.3</v>
      </c>
      <c r="J1142">
        <v>22072.1</v>
      </c>
      <c r="L1142">
        <f t="shared" si="37"/>
        <v>714.53</v>
      </c>
      <c r="M1142">
        <f>data!AQ1142</f>
        <v>2.2544987475427702E-10</v>
      </c>
      <c r="O1142">
        <v>2.2096821373864236E-10</v>
      </c>
      <c r="P1142">
        <f t="shared" si="36"/>
        <v>2.028192625449512</v>
      </c>
    </row>
    <row r="1143" spans="1:16" x14ac:dyDescent="0.2">
      <c r="A1143">
        <v>714.98</v>
      </c>
      <c r="B1143">
        <v>3391.87</v>
      </c>
      <c r="C1143">
        <v>11830</v>
      </c>
      <c r="D1143">
        <v>52505.33</v>
      </c>
      <c r="E1143">
        <v>64000</v>
      </c>
      <c r="F1143">
        <v>64000</v>
      </c>
      <c r="H1143">
        <v>13970.6</v>
      </c>
      <c r="I1143">
        <v>20953.5</v>
      </c>
      <c r="J1143">
        <v>20953.7</v>
      </c>
      <c r="L1143">
        <f t="shared" si="37"/>
        <v>714.98</v>
      </c>
      <c r="M1143">
        <f>data!AQ1143</f>
        <v>2.2545049727368023E-10</v>
      </c>
      <c r="O1143">
        <v>2.2111596277489568E-10</v>
      </c>
      <c r="P1143">
        <f t="shared" si="36"/>
        <v>1.9602992223574875</v>
      </c>
    </row>
    <row r="1144" spans="1:16" x14ac:dyDescent="0.2">
      <c r="A1144">
        <v>715.43</v>
      </c>
      <c r="B1144">
        <v>3307</v>
      </c>
      <c r="C1144">
        <v>11198.1</v>
      </c>
      <c r="D1144">
        <v>52510.27</v>
      </c>
      <c r="E1144">
        <v>64000</v>
      </c>
      <c r="F1144">
        <v>64000</v>
      </c>
      <c r="H1144">
        <v>13182.6</v>
      </c>
      <c r="I1144">
        <v>19442.5</v>
      </c>
      <c r="J1144">
        <v>19462.099999999999</v>
      </c>
      <c r="L1144">
        <f t="shared" si="37"/>
        <v>715.43</v>
      </c>
      <c r="M1144">
        <f>data!AQ1144</f>
        <v>2.2520401449630078E-10</v>
      </c>
      <c r="O1144">
        <v>2.2068156052061187E-10</v>
      </c>
      <c r="P1144">
        <f t="shared" si="36"/>
        <v>2.0493121242300214</v>
      </c>
    </row>
    <row r="1145" spans="1:16" x14ac:dyDescent="0.2">
      <c r="A1145">
        <v>715.87</v>
      </c>
      <c r="B1145">
        <v>3332.93</v>
      </c>
      <c r="C1145">
        <v>11424.4</v>
      </c>
      <c r="D1145">
        <v>52669.73</v>
      </c>
      <c r="E1145">
        <v>64000</v>
      </c>
      <c r="F1145">
        <v>64000</v>
      </c>
      <c r="H1145">
        <v>13423.9</v>
      </c>
      <c r="I1145">
        <v>19075.3</v>
      </c>
      <c r="J1145">
        <v>19079.3</v>
      </c>
      <c r="L1145">
        <f t="shared" si="37"/>
        <v>715.87</v>
      </c>
      <c r="M1145">
        <f>data!AQ1145</f>
        <v>2.2474324220688471E-10</v>
      </c>
      <c r="O1145">
        <v>2.2071556280736902E-10</v>
      </c>
      <c r="P1145">
        <f t="shared" si="36"/>
        <v>1.8248280040999552</v>
      </c>
    </row>
    <row r="1146" spans="1:16" x14ac:dyDescent="0.2">
      <c r="A1146">
        <v>716.32</v>
      </c>
      <c r="B1146">
        <v>3292</v>
      </c>
      <c r="C1146">
        <v>11117.5</v>
      </c>
      <c r="D1146">
        <v>52704.33</v>
      </c>
      <c r="E1146">
        <v>64000</v>
      </c>
      <c r="F1146">
        <v>64000</v>
      </c>
      <c r="H1146">
        <v>13056.3</v>
      </c>
      <c r="I1146">
        <v>17937.400000000001</v>
      </c>
      <c r="J1146">
        <v>17935.3</v>
      </c>
      <c r="L1146">
        <f t="shared" si="37"/>
        <v>716.32</v>
      </c>
      <c r="M1146">
        <f>data!AQ1146</f>
        <v>2.2456682125046561E-10</v>
      </c>
      <c r="O1146">
        <v>2.1990470310646938E-10</v>
      </c>
      <c r="P1146">
        <f t="shared" si="36"/>
        <v>2.1200629536963613</v>
      </c>
    </row>
    <row r="1147" spans="1:16" x14ac:dyDescent="0.2">
      <c r="A1147">
        <v>716.77</v>
      </c>
      <c r="B1147">
        <v>3293.13</v>
      </c>
      <c r="C1147">
        <v>11110.6</v>
      </c>
      <c r="D1147">
        <v>52827.07</v>
      </c>
      <c r="E1147">
        <v>64000</v>
      </c>
      <c r="F1147">
        <v>64000</v>
      </c>
      <c r="H1147">
        <v>13066.6</v>
      </c>
      <c r="I1147">
        <v>17634.3</v>
      </c>
      <c r="J1147">
        <v>17619.599999999999</v>
      </c>
      <c r="L1147">
        <f t="shared" si="37"/>
        <v>716.77</v>
      </c>
      <c r="M1147">
        <f>data!AQ1147</f>
        <v>2.2416999119673171E-10</v>
      </c>
      <c r="O1147">
        <v>2.2007077814637105E-10</v>
      </c>
      <c r="P1147">
        <f t="shared" si="36"/>
        <v>1.8626794001856259</v>
      </c>
    </row>
    <row r="1148" spans="1:16" x14ac:dyDescent="0.2">
      <c r="A1148">
        <v>717.22</v>
      </c>
      <c r="B1148">
        <v>3250.2</v>
      </c>
      <c r="C1148">
        <v>10757.7</v>
      </c>
      <c r="D1148">
        <v>52700.2</v>
      </c>
      <c r="E1148">
        <v>64000</v>
      </c>
      <c r="F1148">
        <v>64000</v>
      </c>
      <c r="H1148">
        <v>12669.8</v>
      </c>
      <c r="I1148">
        <v>17227.900000000001</v>
      </c>
      <c r="J1148">
        <v>17217.400000000001</v>
      </c>
      <c r="L1148">
        <f t="shared" si="37"/>
        <v>717.22</v>
      </c>
      <c r="M1148">
        <f>data!AQ1148</f>
        <v>2.2475730879802855E-10</v>
      </c>
      <c r="O1148">
        <v>2.206552947844587E-10</v>
      </c>
      <c r="P1148">
        <f t="shared" si="36"/>
        <v>1.8590145401118945</v>
      </c>
    </row>
    <row r="1149" spans="1:16" x14ac:dyDescent="0.2">
      <c r="A1149">
        <v>717.67</v>
      </c>
      <c r="B1149">
        <v>3241.73</v>
      </c>
      <c r="C1149">
        <v>10654.8</v>
      </c>
      <c r="D1149">
        <v>52595.199999999997</v>
      </c>
      <c r="E1149">
        <v>64000</v>
      </c>
      <c r="F1149">
        <v>64000</v>
      </c>
      <c r="H1149">
        <v>12525.1</v>
      </c>
      <c r="I1149">
        <v>17502.7</v>
      </c>
      <c r="J1149">
        <v>17558</v>
      </c>
      <c r="L1149">
        <f t="shared" si="37"/>
        <v>717.67</v>
      </c>
      <c r="M1149">
        <f>data!AQ1149</f>
        <v>2.2540696458604896E-10</v>
      </c>
      <c r="O1149">
        <v>2.2127062733125974E-10</v>
      </c>
      <c r="P1149">
        <f t="shared" si="36"/>
        <v>1.869356680856155</v>
      </c>
    </row>
    <row r="1150" spans="1:16" x14ac:dyDescent="0.2">
      <c r="A1150">
        <v>718.12</v>
      </c>
      <c r="B1150">
        <v>3350.8</v>
      </c>
      <c r="C1150">
        <v>11571</v>
      </c>
      <c r="D1150">
        <v>52608.4</v>
      </c>
      <c r="E1150">
        <v>64000</v>
      </c>
      <c r="F1150">
        <v>64000</v>
      </c>
      <c r="H1150">
        <v>13647.9</v>
      </c>
      <c r="I1150">
        <v>19318.2</v>
      </c>
      <c r="J1150">
        <v>19300.7</v>
      </c>
      <c r="L1150">
        <f t="shared" si="37"/>
        <v>718.12</v>
      </c>
      <c r="M1150">
        <f>data!AQ1150</f>
        <v>2.2605560460567063E-10</v>
      </c>
      <c r="O1150">
        <v>2.2194646206388014E-10</v>
      </c>
      <c r="P1150">
        <f t="shared" si="36"/>
        <v>1.8514115988061137</v>
      </c>
    </row>
    <row r="1151" spans="1:16" x14ac:dyDescent="0.2">
      <c r="A1151">
        <v>718.56</v>
      </c>
      <c r="B1151">
        <v>3446.2</v>
      </c>
      <c r="C1151">
        <v>12362.9</v>
      </c>
      <c r="D1151">
        <v>52554.73</v>
      </c>
      <c r="E1151">
        <v>64000</v>
      </c>
      <c r="F1151">
        <v>64000</v>
      </c>
      <c r="H1151">
        <v>14573.9</v>
      </c>
      <c r="I1151">
        <v>20776.900000000001</v>
      </c>
      <c r="J1151">
        <v>20725.099999999999</v>
      </c>
      <c r="L1151">
        <f t="shared" si="37"/>
        <v>718.56</v>
      </c>
      <c r="M1151">
        <f>data!AQ1151</f>
        <v>2.2696176488575319E-10</v>
      </c>
      <c r="O1151">
        <v>2.2279355415222451E-10</v>
      </c>
      <c r="P1151">
        <f t="shared" si="36"/>
        <v>1.8708847970892086</v>
      </c>
    </row>
    <row r="1152" spans="1:16" x14ac:dyDescent="0.2">
      <c r="A1152">
        <v>719.01</v>
      </c>
      <c r="B1152">
        <v>3264.4</v>
      </c>
      <c r="C1152">
        <v>10857</v>
      </c>
      <c r="D1152">
        <v>52346.33</v>
      </c>
      <c r="E1152">
        <v>64000</v>
      </c>
      <c r="F1152">
        <v>64000</v>
      </c>
      <c r="H1152">
        <v>12724.3</v>
      </c>
      <c r="I1152">
        <v>18884.2</v>
      </c>
      <c r="J1152">
        <v>18911.099999999999</v>
      </c>
      <c r="L1152">
        <f t="shared" si="37"/>
        <v>719.01</v>
      </c>
      <c r="M1152">
        <f>data!AQ1152</f>
        <v>2.2727664669839436E-10</v>
      </c>
      <c r="O1152">
        <v>2.2305844743383244E-10</v>
      </c>
      <c r="P1152">
        <f t="shared" si="36"/>
        <v>1.8910735339055904</v>
      </c>
    </row>
    <row r="1153" spans="1:16" x14ac:dyDescent="0.2">
      <c r="A1153">
        <v>719.46</v>
      </c>
      <c r="B1153">
        <v>3254.2</v>
      </c>
      <c r="C1153">
        <v>10816.3</v>
      </c>
      <c r="D1153">
        <v>52308.87</v>
      </c>
      <c r="E1153">
        <v>64000</v>
      </c>
      <c r="F1153">
        <v>64000</v>
      </c>
      <c r="H1153">
        <v>12702</v>
      </c>
      <c r="I1153">
        <v>18942.3</v>
      </c>
      <c r="J1153">
        <v>18933.3</v>
      </c>
      <c r="L1153">
        <f t="shared" si="37"/>
        <v>719.46</v>
      </c>
      <c r="M1153">
        <f>data!AQ1153</f>
        <v>2.2759464587833501E-10</v>
      </c>
      <c r="O1153">
        <v>2.2320546470181396E-10</v>
      </c>
      <c r="P1153">
        <f t="shared" si="36"/>
        <v>1.966430876764004</v>
      </c>
    </row>
    <row r="1154" spans="1:16" x14ac:dyDescent="0.2">
      <c r="A1154">
        <v>719.91</v>
      </c>
      <c r="B1154">
        <v>3342.13</v>
      </c>
      <c r="C1154">
        <v>11438.4</v>
      </c>
      <c r="D1154">
        <v>52514.400000000001</v>
      </c>
      <c r="E1154">
        <v>64000</v>
      </c>
      <c r="F1154">
        <v>64000</v>
      </c>
      <c r="H1154">
        <v>13463.9</v>
      </c>
      <c r="I1154">
        <v>19453.400000000001</v>
      </c>
      <c r="J1154">
        <v>19418.2</v>
      </c>
      <c r="L1154">
        <f t="shared" si="37"/>
        <v>719.91</v>
      </c>
      <c r="M1154">
        <f>data!AQ1154</f>
        <v>2.2720326123577676E-10</v>
      </c>
      <c r="O1154">
        <v>2.2273222871957887E-10</v>
      </c>
      <c r="P1154">
        <f t="shared" si="36"/>
        <v>2.0073576877044323</v>
      </c>
    </row>
    <row r="1155" spans="1:16" x14ac:dyDescent="0.2">
      <c r="A1155">
        <v>720.35</v>
      </c>
      <c r="B1155">
        <v>3308.47</v>
      </c>
      <c r="C1155">
        <v>11248.7</v>
      </c>
      <c r="D1155">
        <v>52610.73</v>
      </c>
      <c r="E1155">
        <v>64000</v>
      </c>
      <c r="F1155">
        <v>64000</v>
      </c>
      <c r="H1155">
        <v>13231</v>
      </c>
      <c r="I1155">
        <v>18955.900000000001</v>
      </c>
      <c r="J1155">
        <v>18925.599999999999</v>
      </c>
      <c r="L1155">
        <f t="shared" si="37"/>
        <v>720.35</v>
      </c>
      <c r="M1155">
        <f>data!AQ1155</f>
        <v>2.2674906121441252E-10</v>
      </c>
      <c r="O1155">
        <v>2.2238773227856631E-10</v>
      </c>
      <c r="P1155">
        <f t="shared" si="36"/>
        <v>1.9611373753220973</v>
      </c>
    </row>
    <row r="1156" spans="1:16" x14ac:dyDescent="0.2">
      <c r="A1156">
        <v>720.8</v>
      </c>
      <c r="B1156">
        <v>3280.73</v>
      </c>
      <c r="C1156">
        <v>10982.7</v>
      </c>
      <c r="D1156">
        <v>52567.13</v>
      </c>
      <c r="E1156">
        <v>64000</v>
      </c>
      <c r="F1156">
        <v>64000</v>
      </c>
      <c r="H1156">
        <v>12912</v>
      </c>
      <c r="I1156">
        <v>18983.2</v>
      </c>
      <c r="J1156">
        <v>18991.2</v>
      </c>
      <c r="L1156">
        <f t="shared" si="37"/>
        <v>720.8</v>
      </c>
      <c r="M1156">
        <f>data!AQ1156</f>
        <v>2.2700838075640879E-10</v>
      </c>
      <c r="O1156">
        <v>2.225866689963529E-10</v>
      </c>
      <c r="P1156">
        <f t="shared" si="36"/>
        <v>1.9865123908783351</v>
      </c>
    </row>
    <row r="1157" spans="1:16" x14ac:dyDescent="0.2">
      <c r="A1157">
        <v>721.25</v>
      </c>
      <c r="B1157">
        <v>3337.6</v>
      </c>
      <c r="C1157">
        <v>11456.7</v>
      </c>
      <c r="D1157">
        <v>52643.67</v>
      </c>
      <c r="E1157">
        <v>64000</v>
      </c>
      <c r="F1157">
        <v>64000</v>
      </c>
      <c r="H1157">
        <v>13534.2</v>
      </c>
      <c r="I1157">
        <v>19777.3</v>
      </c>
      <c r="J1157">
        <v>19785.400000000001</v>
      </c>
      <c r="L1157">
        <f t="shared" si="37"/>
        <v>721.25</v>
      </c>
      <c r="M1157">
        <f>data!AQ1157</f>
        <v>2.2709440353523166E-10</v>
      </c>
      <c r="O1157">
        <v>2.2276320781718154E-10</v>
      </c>
      <c r="P1157">
        <f t="shared" si="36"/>
        <v>1.9443047891484295</v>
      </c>
    </row>
    <row r="1158" spans="1:16" x14ac:dyDescent="0.2">
      <c r="A1158">
        <v>721.7</v>
      </c>
      <c r="B1158">
        <v>3280.6</v>
      </c>
      <c r="C1158">
        <v>11055.1</v>
      </c>
      <c r="D1158">
        <v>52492.67</v>
      </c>
      <c r="E1158">
        <v>64000</v>
      </c>
      <c r="F1158">
        <v>64000</v>
      </c>
      <c r="H1158">
        <v>12983.4</v>
      </c>
      <c r="I1158">
        <v>19147</v>
      </c>
      <c r="J1158">
        <v>19108.8</v>
      </c>
      <c r="L1158">
        <f t="shared" si="37"/>
        <v>721.7</v>
      </c>
      <c r="M1158">
        <f>data!AQ1158</f>
        <v>2.2773424780941939E-10</v>
      </c>
      <c r="O1158">
        <v>2.2350922983540168E-10</v>
      </c>
      <c r="P1158">
        <f t="shared" si="36"/>
        <v>1.8903102914940622</v>
      </c>
    </row>
    <row r="1159" spans="1:16" x14ac:dyDescent="0.2">
      <c r="A1159">
        <v>722.15</v>
      </c>
      <c r="B1159">
        <v>3351.07</v>
      </c>
      <c r="C1159">
        <v>11575.6</v>
      </c>
      <c r="D1159">
        <v>52484.13</v>
      </c>
      <c r="E1159">
        <v>64000</v>
      </c>
      <c r="F1159">
        <v>64000</v>
      </c>
      <c r="H1159">
        <v>13563.6</v>
      </c>
      <c r="I1159">
        <v>19453.2</v>
      </c>
      <c r="J1159">
        <v>19417.5</v>
      </c>
      <c r="L1159">
        <f t="shared" si="37"/>
        <v>722.15</v>
      </c>
      <c r="M1159">
        <f>data!AQ1159</f>
        <v>2.2830256635815364E-10</v>
      </c>
      <c r="O1159">
        <v>2.2366265304376319E-10</v>
      </c>
      <c r="P1159">
        <f t="shared" si="36"/>
        <v>2.0745141181360225</v>
      </c>
    </row>
    <row r="1160" spans="1:16" x14ac:dyDescent="0.2">
      <c r="A1160">
        <v>722.59</v>
      </c>
      <c r="B1160">
        <v>3301.4</v>
      </c>
      <c r="C1160">
        <v>11204.9</v>
      </c>
      <c r="D1160">
        <v>52380.2</v>
      </c>
      <c r="E1160">
        <v>64000</v>
      </c>
      <c r="F1160">
        <v>64000</v>
      </c>
      <c r="H1160">
        <v>13188.1</v>
      </c>
      <c r="I1160">
        <v>18796.8</v>
      </c>
      <c r="J1160">
        <v>18775.8</v>
      </c>
      <c r="L1160">
        <f t="shared" si="37"/>
        <v>722.59</v>
      </c>
      <c r="M1160">
        <f>data!AQ1160</f>
        <v>2.2874636628396068E-10</v>
      </c>
      <c r="O1160">
        <v>2.2463551540285437E-10</v>
      </c>
      <c r="P1160">
        <f t="shared" ref="P1160:P1223" si="38">(M1160-O1160)/O1160%</f>
        <v>1.8300093258779848</v>
      </c>
    </row>
    <row r="1161" spans="1:16" x14ac:dyDescent="0.2">
      <c r="A1161">
        <v>723.04</v>
      </c>
      <c r="B1161">
        <v>3246.27</v>
      </c>
      <c r="C1161">
        <v>10715.4</v>
      </c>
      <c r="D1161">
        <v>52203.47</v>
      </c>
      <c r="E1161">
        <v>64000</v>
      </c>
      <c r="F1161">
        <v>64000</v>
      </c>
      <c r="H1161">
        <v>12590.9</v>
      </c>
      <c r="I1161">
        <v>17937.7</v>
      </c>
      <c r="J1161">
        <v>17965.900000000001</v>
      </c>
      <c r="L1161">
        <f t="shared" si="37"/>
        <v>723.04</v>
      </c>
      <c r="M1161">
        <f>data!AQ1161</f>
        <v>2.2952783934282661E-10</v>
      </c>
      <c r="O1161">
        <v>2.2533856026514994E-10</v>
      </c>
      <c r="P1161">
        <f t="shared" si="38"/>
        <v>1.8591043950699149</v>
      </c>
    </row>
    <row r="1162" spans="1:16" x14ac:dyDescent="0.2">
      <c r="A1162">
        <v>723.49</v>
      </c>
      <c r="B1162">
        <v>3231.33</v>
      </c>
      <c r="C1162">
        <v>10547.3</v>
      </c>
      <c r="D1162">
        <v>52083.33</v>
      </c>
      <c r="E1162">
        <v>64000</v>
      </c>
      <c r="F1162">
        <v>64000</v>
      </c>
      <c r="H1162">
        <v>12394.6</v>
      </c>
      <c r="I1162">
        <v>17979.3</v>
      </c>
      <c r="J1162">
        <v>18000.599999999999</v>
      </c>
      <c r="L1162">
        <f t="shared" si="37"/>
        <v>723.49</v>
      </c>
      <c r="M1162">
        <f>data!AQ1162</f>
        <v>2.3023120187658584E-10</v>
      </c>
      <c r="O1162">
        <v>2.2578032777220142E-10</v>
      </c>
      <c r="P1162">
        <f t="shared" si="38"/>
        <v>1.971329454741108</v>
      </c>
    </row>
    <row r="1163" spans="1:16" x14ac:dyDescent="0.2">
      <c r="A1163">
        <v>723.94</v>
      </c>
      <c r="B1163">
        <v>3332.07</v>
      </c>
      <c r="C1163">
        <v>11393.8</v>
      </c>
      <c r="D1163">
        <v>52234.8</v>
      </c>
      <c r="E1163">
        <v>64000</v>
      </c>
      <c r="F1163">
        <v>64000</v>
      </c>
      <c r="H1163">
        <v>13370.9</v>
      </c>
      <c r="I1163">
        <v>19073.7</v>
      </c>
      <c r="J1163">
        <v>19097.2</v>
      </c>
      <c r="L1163">
        <f t="shared" si="37"/>
        <v>723.94</v>
      </c>
      <c r="M1163">
        <f>data!AQ1163</f>
        <v>2.3015929494507807E-10</v>
      </c>
      <c r="O1163">
        <v>2.2574528280985911E-10</v>
      </c>
      <c r="P1163">
        <f t="shared" si="38"/>
        <v>1.9553064765197317</v>
      </c>
    </row>
    <row r="1164" spans="1:16" x14ac:dyDescent="0.2">
      <c r="A1164">
        <v>724.38</v>
      </c>
      <c r="B1164">
        <v>3219.07</v>
      </c>
      <c r="C1164">
        <v>10525.6</v>
      </c>
      <c r="D1164">
        <v>52300.13</v>
      </c>
      <c r="E1164">
        <v>64000</v>
      </c>
      <c r="F1164">
        <v>64000</v>
      </c>
      <c r="H1164">
        <v>12379</v>
      </c>
      <c r="I1164">
        <v>18116.599999999999</v>
      </c>
      <c r="J1164">
        <v>18094</v>
      </c>
      <c r="L1164">
        <f t="shared" si="37"/>
        <v>724.38</v>
      </c>
      <c r="M1164">
        <f>data!AQ1164</f>
        <v>2.2945115341604109E-10</v>
      </c>
      <c r="O1164">
        <v>2.2531501212627994E-10</v>
      </c>
      <c r="P1164">
        <f t="shared" si="38"/>
        <v>1.8357149178515495</v>
      </c>
    </row>
    <row r="1165" spans="1:16" x14ac:dyDescent="0.2">
      <c r="A1165">
        <v>724.83</v>
      </c>
      <c r="B1165">
        <v>3354.2</v>
      </c>
      <c r="C1165">
        <v>11549.3</v>
      </c>
      <c r="D1165">
        <v>52465.93</v>
      </c>
      <c r="E1165">
        <v>64000</v>
      </c>
      <c r="F1165">
        <v>64000</v>
      </c>
      <c r="H1165">
        <v>13596.5</v>
      </c>
      <c r="I1165">
        <v>19478.900000000001</v>
      </c>
      <c r="J1165">
        <v>19450.2</v>
      </c>
      <c r="L1165">
        <f t="shared" si="37"/>
        <v>724.83</v>
      </c>
      <c r="M1165">
        <f>data!AQ1165</f>
        <v>2.2947845647291183E-10</v>
      </c>
      <c r="O1165">
        <v>2.2543920099809037E-10</v>
      </c>
      <c r="P1165">
        <f t="shared" si="38"/>
        <v>1.7917271960415042</v>
      </c>
    </row>
    <row r="1166" spans="1:16" x14ac:dyDescent="0.2">
      <c r="A1166">
        <v>725.28</v>
      </c>
      <c r="B1166">
        <v>3234.67</v>
      </c>
      <c r="C1166">
        <v>10550.7</v>
      </c>
      <c r="D1166">
        <v>52435.53</v>
      </c>
      <c r="E1166">
        <v>64000</v>
      </c>
      <c r="F1166">
        <v>64000</v>
      </c>
      <c r="H1166">
        <v>12348.2</v>
      </c>
      <c r="I1166">
        <v>19094.099999999999</v>
      </c>
      <c r="J1166">
        <v>19112</v>
      </c>
      <c r="L1166">
        <f t="shared" si="37"/>
        <v>725.28</v>
      </c>
      <c r="M1166">
        <f>data!AQ1166</f>
        <v>2.2921717166856667E-10</v>
      </c>
      <c r="O1166">
        <v>2.2470542438886561E-10</v>
      </c>
      <c r="P1166">
        <f t="shared" si="38"/>
        <v>2.0078497401527926</v>
      </c>
    </row>
    <row r="1167" spans="1:16" x14ac:dyDescent="0.2">
      <c r="A1167">
        <v>725.73</v>
      </c>
      <c r="B1167">
        <v>3316.4</v>
      </c>
      <c r="C1167">
        <v>11219.6</v>
      </c>
      <c r="D1167">
        <v>52551.27</v>
      </c>
      <c r="E1167">
        <v>64000</v>
      </c>
      <c r="F1167">
        <v>64000</v>
      </c>
      <c r="H1167">
        <v>13189.9</v>
      </c>
      <c r="I1167">
        <v>20478.7</v>
      </c>
      <c r="J1167">
        <v>20522.8</v>
      </c>
      <c r="L1167">
        <f t="shared" si="37"/>
        <v>725.73</v>
      </c>
      <c r="M1167">
        <f>data!AQ1167</f>
        <v>2.2922717464205669E-10</v>
      </c>
      <c r="O1167">
        <v>2.2468872666849514E-10</v>
      </c>
      <c r="P1167">
        <f t="shared" si="38"/>
        <v>2.019882368311944</v>
      </c>
    </row>
    <row r="1168" spans="1:16" x14ac:dyDescent="0.2">
      <c r="A1168">
        <v>726.17</v>
      </c>
      <c r="B1168">
        <v>3300.8</v>
      </c>
      <c r="C1168">
        <v>11166.3</v>
      </c>
      <c r="D1168">
        <v>52609.13</v>
      </c>
      <c r="E1168">
        <v>64000</v>
      </c>
      <c r="F1168">
        <v>64000</v>
      </c>
      <c r="H1168">
        <v>13176.1</v>
      </c>
      <c r="I1168">
        <v>20251.2</v>
      </c>
      <c r="J1168">
        <v>20291.7</v>
      </c>
      <c r="L1168">
        <f t="shared" si="37"/>
        <v>726.17</v>
      </c>
      <c r="M1168">
        <f>data!AQ1168</f>
        <v>2.2903902957425036E-10</v>
      </c>
      <c r="O1168">
        <v>2.2492568596970063E-10</v>
      </c>
      <c r="P1168">
        <f t="shared" si="38"/>
        <v>1.8287567232778525</v>
      </c>
    </row>
    <row r="1169" spans="1:16" x14ac:dyDescent="0.2">
      <c r="A1169">
        <v>726.62</v>
      </c>
      <c r="B1169">
        <v>3315.4</v>
      </c>
      <c r="C1169">
        <v>11353.1</v>
      </c>
      <c r="D1169">
        <v>52608.2</v>
      </c>
      <c r="E1169">
        <v>64000</v>
      </c>
      <c r="F1169">
        <v>64000</v>
      </c>
      <c r="H1169">
        <v>13343.3</v>
      </c>
      <c r="I1169">
        <v>20190.7</v>
      </c>
      <c r="J1169">
        <v>20102</v>
      </c>
      <c r="L1169">
        <f t="shared" si="37"/>
        <v>726.62</v>
      </c>
      <c r="M1169">
        <f>data!AQ1169</f>
        <v>2.2929137781243788E-10</v>
      </c>
      <c r="O1169">
        <v>2.2495037081049796E-10</v>
      </c>
      <c r="P1169">
        <f t="shared" si="38"/>
        <v>1.9297621009910932</v>
      </c>
    </row>
    <row r="1170" spans="1:16" x14ac:dyDescent="0.2">
      <c r="A1170">
        <v>727.07</v>
      </c>
      <c r="B1170">
        <v>3465.27</v>
      </c>
      <c r="C1170">
        <v>12454.6</v>
      </c>
      <c r="D1170">
        <v>52678.2</v>
      </c>
      <c r="E1170">
        <v>64000</v>
      </c>
      <c r="F1170">
        <v>64000</v>
      </c>
      <c r="H1170">
        <v>14673.3</v>
      </c>
      <c r="I1170">
        <v>21053.4</v>
      </c>
      <c r="J1170">
        <v>21099.7</v>
      </c>
      <c r="L1170">
        <f t="shared" si="37"/>
        <v>727.07</v>
      </c>
      <c r="M1170">
        <f>data!AQ1170</f>
        <v>2.2986046219267297E-10</v>
      </c>
      <c r="O1170">
        <v>2.2557427204400571E-10</v>
      </c>
      <c r="P1170">
        <f t="shared" si="38"/>
        <v>1.900123675376906</v>
      </c>
    </row>
    <row r="1171" spans="1:16" x14ac:dyDescent="0.2">
      <c r="A1171">
        <v>727.52</v>
      </c>
      <c r="B1171">
        <v>3264.27</v>
      </c>
      <c r="C1171">
        <v>10866.3</v>
      </c>
      <c r="D1171">
        <v>52424.73</v>
      </c>
      <c r="E1171">
        <v>64000</v>
      </c>
      <c r="F1171">
        <v>64000</v>
      </c>
      <c r="H1171">
        <v>12779.2</v>
      </c>
      <c r="I1171">
        <v>18975.5</v>
      </c>
      <c r="J1171">
        <v>18957.8</v>
      </c>
      <c r="L1171">
        <f t="shared" si="37"/>
        <v>727.52</v>
      </c>
      <c r="M1171">
        <f>data!AQ1171</f>
        <v>2.3029532732470328E-10</v>
      </c>
      <c r="O1171">
        <v>2.2618753450941826E-10</v>
      </c>
      <c r="P1171">
        <f t="shared" si="38"/>
        <v>1.8161004425794198</v>
      </c>
    </row>
    <row r="1172" spans="1:16" x14ac:dyDescent="0.2">
      <c r="A1172">
        <v>727.96</v>
      </c>
      <c r="B1172">
        <v>3423.2</v>
      </c>
      <c r="C1172">
        <v>12167.9</v>
      </c>
      <c r="D1172">
        <v>52544.2</v>
      </c>
      <c r="E1172">
        <v>64000</v>
      </c>
      <c r="F1172">
        <v>64000</v>
      </c>
      <c r="H1172">
        <v>14292.4</v>
      </c>
      <c r="I1172">
        <v>20744</v>
      </c>
      <c r="J1172">
        <v>20730.599999999999</v>
      </c>
      <c r="L1172">
        <f t="shared" si="37"/>
        <v>727.96</v>
      </c>
      <c r="M1172">
        <f>data!AQ1172</f>
        <v>2.3066224110598399E-10</v>
      </c>
      <c r="O1172">
        <v>2.2648798441631231E-10</v>
      </c>
      <c r="P1172">
        <f t="shared" si="38"/>
        <v>1.8430367069711273</v>
      </c>
    </row>
    <row r="1173" spans="1:16" x14ac:dyDescent="0.2">
      <c r="A1173">
        <v>728.41</v>
      </c>
      <c r="B1173">
        <v>3367.6</v>
      </c>
      <c r="C1173">
        <v>11596.1</v>
      </c>
      <c r="D1173">
        <v>52555.6</v>
      </c>
      <c r="E1173">
        <v>64000</v>
      </c>
      <c r="F1173">
        <v>64000</v>
      </c>
      <c r="H1173">
        <v>13611.4</v>
      </c>
      <c r="I1173">
        <v>20507.3</v>
      </c>
      <c r="J1173">
        <v>20516.3</v>
      </c>
      <c r="L1173">
        <f t="shared" si="37"/>
        <v>728.41</v>
      </c>
      <c r="M1173">
        <f>data!AQ1173</f>
        <v>2.3050497388969667E-10</v>
      </c>
      <c r="O1173">
        <v>2.2610640501234934E-10</v>
      </c>
      <c r="P1173">
        <f t="shared" si="38"/>
        <v>1.9453535060659164</v>
      </c>
    </row>
    <row r="1174" spans="1:16" x14ac:dyDescent="0.2">
      <c r="A1174">
        <v>728.86</v>
      </c>
      <c r="B1174">
        <v>3306.33</v>
      </c>
      <c r="C1174">
        <v>11156.3</v>
      </c>
      <c r="D1174">
        <v>52579.53</v>
      </c>
      <c r="E1174">
        <v>64000</v>
      </c>
      <c r="F1174">
        <v>64000</v>
      </c>
      <c r="H1174">
        <v>13122.7</v>
      </c>
      <c r="I1174">
        <v>20169.2</v>
      </c>
      <c r="J1174">
        <v>20143.7</v>
      </c>
      <c r="L1174">
        <f t="shared" si="37"/>
        <v>728.86</v>
      </c>
      <c r="M1174">
        <f>data!AQ1174</f>
        <v>2.3025779274073701E-10</v>
      </c>
      <c r="O1174">
        <v>2.255282668277018E-10</v>
      </c>
      <c r="P1174">
        <f t="shared" si="38"/>
        <v>2.0970878637791577</v>
      </c>
    </row>
    <row r="1175" spans="1:16" x14ac:dyDescent="0.2">
      <c r="A1175">
        <v>729.31</v>
      </c>
      <c r="B1175">
        <v>3412.33</v>
      </c>
      <c r="C1175">
        <v>12026.7</v>
      </c>
      <c r="D1175">
        <v>52757.33</v>
      </c>
      <c r="E1175">
        <v>64000</v>
      </c>
      <c r="F1175">
        <v>64000</v>
      </c>
      <c r="H1175">
        <v>14192.7</v>
      </c>
      <c r="I1175">
        <v>21400.9</v>
      </c>
      <c r="J1175">
        <v>21373.5</v>
      </c>
      <c r="L1175">
        <f t="shared" si="37"/>
        <v>729.31</v>
      </c>
      <c r="M1175">
        <f>data!AQ1175</f>
        <v>2.3007700119856405E-10</v>
      </c>
      <c r="O1175">
        <v>2.2578059018765496E-10</v>
      </c>
      <c r="P1175">
        <f t="shared" si="38"/>
        <v>1.9029142440181335</v>
      </c>
    </row>
    <row r="1176" spans="1:16" x14ac:dyDescent="0.2">
      <c r="A1176">
        <v>729.75</v>
      </c>
      <c r="B1176">
        <v>3279.07</v>
      </c>
      <c r="C1176">
        <v>10976.5</v>
      </c>
      <c r="D1176">
        <v>52814.8</v>
      </c>
      <c r="E1176">
        <v>64000</v>
      </c>
      <c r="F1176">
        <v>64000</v>
      </c>
      <c r="H1176">
        <v>12903.1</v>
      </c>
      <c r="I1176">
        <v>20714.8</v>
      </c>
      <c r="J1176">
        <v>20742.7</v>
      </c>
      <c r="L1176">
        <f t="shared" si="37"/>
        <v>729.75</v>
      </c>
      <c r="M1176">
        <f>data!AQ1176</f>
        <v>2.2930947419561865E-10</v>
      </c>
      <c r="O1176">
        <v>2.2483643991314775E-10</v>
      </c>
      <c r="P1176">
        <f t="shared" si="38"/>
        <v>1.9894614432601732</v>
      </c>
    </row>
    <row r="1177" spans="1:16" x14ac:dyDescent="0.2">
      <c r="A1177">
        <v>730.2</v>
      </c>
      <c r="B1177">
        <v>3384.67</v>
      </c>
      <c r="C1177">
        <v>11845.9</v>
      </c>
      <c r="D1177">
        <v>53096.53</v>
      </c>
      <c r="E1177">
        <v>64000</v>
      </c>
      <c r="F1177">
        <v>64000</v>
      </c>
      <c r="H1177">
        <v>13933.1</v>
      </c>
      <c r="I1177">
        <v>22349.9</v>
      </c>
      <c r="J1177">
        <v>22330.5</v>
      </c>
      <c r="L1177">
        <f t="shared" si="37"/>
        <v>730.2</v>
      </c>
      <c r="M1177">
        <f>data!AQ1177</f>
        <v>2.286222869664953E-10</v>
      </c>
      <c r="O1177">
        <v>2.241206179757176E-10</v>
      </c>
      <c r="P1177">
        <f t="shared" si="38"/>
        <v>2.0085920837793831</v>
      </c>
    </row>
    <row r="1178" spans="1:16" x14ac:dyDescent="0.2">
      <c r="A1178">
        <v>730.65</v>
      </c>
      <c r="B1178">
        <v>3260.73</v>
      </c>
      <c r="C1178">
        <v>10802.5</v>
      </c>
      <c r="D1178">
        <v>53183</v>
      </c>
      <c r="E1178">
        <v>64000</v>
      </c>
      <c r="F1178">
        <v>64000</v>
      </c>
      <c r="H1178">
        <v>12724.2</v>
      </c>
      <c r="I1178">
        <v>21968.3</v>
      </c>
      <c r="J1178">
        <v>21946.5</v>
      </c>
      <c r="L1178">
        <f t="shared" si="37"/>
        <v>730.65</v>
      </c>
      <c r="M1178">
        <f>data!AQ1178</f>
        <v>2.2777436872172506E-10</v>
      </c>
      <c r="O1178">
        <v>2.2333499377487648E-10</v>
      </c>
      <c r="P1178">
        <f t="shared" si="38"/>
        <v>1.9877650482859395</v>
      </c>
    </row>
    <row r="1179" spans="1:16" x14ac:dyDescent="0.2">
      <c r="A1179">
        <v>731.09</v>
      </c>
      <c r="B1179">
        <v>3328.6</v>
      </c>
      <c r="C1179">
        <v>11420.2</v>
      </c>
      <c r="D1179">
        <v>53381.47</v>
      </c>
      <c r="E1179">
        <v>64000</v>
      </c>
      <c r="F1179">
        <v>64000</v>
      </c>
      <c r="H1179">
        <v>13418</v>
      </c>
      <c r="I1179">
        <v>23513.3</v>
      </c>
      <c r="J1179">
        <v>23471.3</v>
      </c>
      <c r="L1179">
        <f t="shared" si="37"/>
        <v>731.09</v>
      </c>
      <c r="M1179">
        <f>data!AQ1179</f>
        <v>2.2731174950805755E-10</v>
      </c>
      <c r="O1179">
        <v>2.227875481784266E-10</v>
      </c>
      <c r="P1179">
        <f t="shared" si="38"/>
        <v>2.0307245026134018</v>
      </c>
    </row>
    <row r="1180" spans="1:16" x14ac:dyDescent="0.2">
      <c r="A1180">
        <v>731.54</v>
      </c>
      <c r="B1180">
        <v>3347.2</v>
      </c>
      <c r="C1180">
        <v>11503</v>
      </c>
      <c r="D1180">
        <v>53473.67</v>
      </c>
      <c r="E1180">
        <v>64000</v>
      </c>
      <c r="F1180">
        <v>64000</v>
      </c>
      <c r="H1180">
        <v>13564.7</v>
      </c>
      <c r="I1180">
        <v>23888</v>
      </c>
      <c r="J1180">
        <v>23847.7</v>
      </c>
      <c r="L1180">
        <f t="shared" si="37"/>
        <v>731.54</v>
      </c>
      <c r="M1180">
        <f>data!AQ1180</f>
        <v>2.2712731077831611E-10</v>
      </c>
      <c r="O1180">
        <v>2.2253282592708997E-10</v>
      </c>
      <c r="P1180">
        <f t="shared" si="38"/>
        <v>2.0646324119082848</v>
      </c>
    </row>
    <row r="1181" spans="1:16" x14ac:dyDescent="0.2">
      <c r="A1181">
        <v>731.99</v>
      </c>
      <c r="B1181">
        <v>3332.87</v>
      </c>
      <c r="C1181">
        <v>11425.7</v>
      </c>
      <c r="D1181">
        <v>53399.33</v>
      </c>
      <c r="E1181">
        <v>64000</v>
      </c>
      <c r="F1181">
        <v>64000</v>
      </c>
      <c r="H1181">
        <v>13466.5</v>
      </c>
      <c r="I1181">
        <v>22644.5</v>
      </c>
      <c r="J1181">
        <v>22628</v>
      </c>
      <c r="L1181">
        <f t="shared" si="37"/>
        <v>731.99</v>
      </c>
      <c r="M1181">
        <f>data!AQ1181</f>
        <v>2.2758254228720376E-10</v>
      </c>
      <c r="O1181">
        <v>2.2330120948723723E-10</v>
      </c>
      <c r="P1181">
        <f t="shared" si="38"/>
        <v>1.9172904660022578</v>
      </c>
    </row>
    <row r="1182" spans="1:16" x14ac:dyDescent="0.2">
      <c r="A1182">
        <v>732.44</v>
      </c>
      <c r="B1182">
        <v>3346.13</v>
      </c>
      <c r="C1182">
        <v>11492.7</v>
      </c>
      <c r="D1182">
        <v>53474.07</v>
      </c>
      <c r="E1182">
        <v>64000</v>
      </c>
      <c r="F1182">
        <v>64000</v>
      </c>
      <c r="H1182">
        <v>13519.1</v>
      </c>
      <c r="I1182">
        <v>22387.7</v>
      </c>
      <c r="J1182">
        <v>22301.8</v>
      </c>
      <c r="L1182">
        <f t="shared" si="37"/>
        <v>732.44</v>
      </c>
      <c r="M1182">
        <f>data!AQ1182</f>
        <v>2.2745487282906904E-10</v>
      </c>
      <c r="O1182">
        <v>2.2318581972039599E-10</v>
      </c>
      <c r="P1182">
        <f t="shared" si="38"/>
        <v>1.9127797249938419</v>
      </c>
    </row>
    <row r="1183" spans="1:16" x14ac:dyDescent="0.2">
      <c r="A1183">
        <v>732.88</v>
      </c>
      <c r="B1183">
        <v>3272.67</v>
      </c>
      <c r="C1183">
        <v>10914.6</v>
      </c>
      <c r="D1183">
        <v>53318.13</v>
      </c>
      <c r="E1183">
        <v>64000</v>
      </c>
      <c r="F1183">
        <v>64000</v>
      </c>
      <c r="H1183">
        <v>12810.3</v>
      </c>
      <c r="I1183">
        <v>21621.1</v>
      </c>
      <c r="J1183">
        <v>21623.1</v>
      </c>
      <c r="L1183">
        <f t="shared" si="37"/>
        <v>732.88</v>
      </c>
      <c r="M1183">
        <f>data!AQ1183</f>
        <v>2.2801394355369597E-10</v>
      </c>
      <c r="O1183">
        <v>2.2353476310028468E-10</v>
      </c>
      <c r="P1183">
        <f t="shared" si="38"/>
        <v>2.0037959158065197</v>
      </c>
    </row>
    <row r="1184" spans="1:16" x14ac:dyDescent="0.2">
      <c r="A1184">
        <v>733.33</v>
      </c>
      <c r="B1184">
        <v>3372.73</v>
      </c>
      <c r="C1184">
        <v>11685.7</v>
      </c>
      <c r="D1184">
        <v>53574.13</v>
      </c>
      <c r="E1184">
        <v>64000</v>
      </c>
      <c r="F1184">
        <v>64000</v>
      </c>
      <c r="H1184">
        <v>13749</v>
      </c>
      <c r="I1184">
        <v>23602.7</v>
      </c>
      <c r="J1184">
        <v>23588.5</v>
      </c>
      <c r="L1184">
        <f t="shared" si="37"/>
        <v>733.33</v>
      </c>
      <c r="M1184">
        <f>data!AQ1184</f>
        <v>2.2743199256410406E-10</v>
      </c>
      <c r="O1184">
        <v>2.2313200321341426E-10</v>
      </c>
      <c r="P1184">
        <f t="shared" si="38"/>
        <v>1.9271056095781482</v>
      </c>
    </row>
    <row r="1185" spans="1:16" x14ac:dyDescent="0.2">
      <c r="A1185">
        <v>733.78</v>
      </c>
      <c r="B1185">
        <v>3346.87</v>
      </c>
      <c r="C1185">
        <v>11436.8</v>
      </c>
      <c r="D1185">
        <v>53674.67</v>
      </c>
      <c r="E1185">
        <v>64000</v>
      </c>
      <c r="F1185">
        <v>64000</v>
      </c>
      <c r="H1185">
        <v>13428</v>
      </c>
      <c r="I1185">
        <v>23997.599999999999</v>
      </c>
      <c r="J1185">
        <v>23952.2</v>
      </c>
      <c r="L1185">
        <f t="shared" si="37"/>
        <v>733.78</v>
      </c>
      <c r="M1185">
        <f>data!AQ1185</f>
        <v>2.2699390969591926E-10</v>
      </c>
      <c r="O1185">
        <v>2.2245494573479506E-10</v>
      </c>
      <c r="P1185">
        <f t="shared" si="38"/>
        <v>2.0403969649366389</v>
      </c>
    </row>
    <row r="1186" spans="1:16" x14ac:dyDescent="0.2">
      <c r="A1186">
        <v>734.22</v>
      </c>
      <c r="B1186">
        <v>3285.93</v>
      </c>
      <c r="C1186">
        <v>10952.9</v>
      </c>
      <c r="D1186">
        <v>53928.87</v>
      </c>
      <c r="E1186">
        <v>64000</v>
      </c>
      <c r="F1186">
        <v>64000</v>
      </c>
      <c r="H1186">
        <v>12885.8</v>
      </c>
      <c r="I1186">
        <v>24648.2</v>
      </c>
      <c r="J1186">
        <v>24660</v>
      </c>
      <c r="L1186">
        <f t="shared" si="37"/>
        <v>734.22</v>
      </c>
      <c r="M1186">
        <f>data!AQ1186</f>
        <v>2.2566268264431115E-10</v>
      </c>
      <c r="O1186">
        <v>2.2102611466677745E-10</v>
      </c>
      <c r="P1186">
        <f t="shared" si="38"/>
        <v>2.0977466778185319</v>
      </c>
    </row>
    <row r="1187" spans="1:16" x14ac:dyDescent="0.2">
      <c r="A1187">
        <v>734.67</v>
      </c>
      <c r="B1187">
        <v>3383.07</v>
      </c>
      <c r="C1187">
        <v>11757.5</v>
      </c>
      <c r="D1187">
        <v>54197.47</v>
      </c>
      <c r="E1187">
        <v>64000</v>
      </c>
      <c r="F1187">
        <v>64000</v>
      </c>
      <c r="H1187">
        <v>13903.9</v>
      </c>
      <c r="I1187">
        <v>25235.1</v>
      </c>
      <c r="J1187">
        <v>25226</v>
      </c>
      <c r="L1187">
        <f t="shared" si="37"/>
        <v>734.67</v>
      </c>
      <c r="M1187">
        <f>data!AQ1187</f>
        <v>2.2502138482601355E-10</v>
      </c>
      <c r="O1187">
        <v>2.2044509673098872E-10</v>
      </c>
      <c r="P1187">
        <f t="shared" si="38"/>
        <v>2.075930997281068</v>
      </c>
    </row>
    <row r="1188" spans="1:16" x14ac:dyDescent="0.2">
      <c r="A1188">
        <v>735.12</v>
      </c>
      <c r="B1188">
        <v>3363.93</v>
      </c>
      <c r="C1188">
        <v>11666.8</v>
      </c>
      <c r="D1188">
        <v>54374.2</v>
      </c>
      <c r="E1188">
        <v>64000</v>
      </c>
      <c r="F1188">
        <v>64000</v>
      </c>
      <c r="H1188">
        <v>13742.7</v>
      </c>
      <c r="I1188">
        <v>23568.7</v>
      </c>
      <c r="J1188">
        <v>23594.5</v>
      </c>
      <c r="L1188">
        <f t="shared" ref="L1188:L1251" si="39">A1188</f>
        <v>735.12</v>
      </c>
      <c r="M1188">
        <f>data!AQ1188</f>
        <v>2.2427077153549264E-10</v>
      </c>
      <c r="O1188">
        <v>2.1980040939131129E-10</v>
      </c>
      <c r="P1188">
        <f t="shared" si="38"/>
        <v>2.0338279426144097</v>
      </c>
    </row>
    <row r="1189" spans="1:16" x14ac:dyDescent="0.2">
      <c r="A1189">
        <v>735.57</v>
      </c>
      <c r="B1189">
        <v>3323.4</v>
      </c>
      <c r="C1189">
        <v>11371.7</v>
      </c>
      <c r="D1189">
        <v>54530</v>
      </c>
      <c r="E1189">
        <v>64000</v>
      </c>
      <c r="F1189">
        <v>64000</v>
      </c>
      <c r="H1189">
        <v>13428.8</v>
      </c>
      <c r="I1189">
        <v>22330.799999999999</v>
      </c>
      <c r="J1189">
        <v>22308.799999999999</v>
      </c>
      <c r="L1189">
        <f t="shared" si="39"/>
        <v>735.57</v>
      </c>
      <c r="M1189">
        <f>data!AQ1189</f>
        <v>2.2352354258729328E-10</v>
      </c>
      <c r="O1189">
        <v>2.1941690923493152E-10</v>
      </c>
      <c r="P1189">
        <f t="shared" si="38"/>
        <v>1.8716120679490376</v>
      </c>
    </row>
    <row r="1190" spans="1:16" x14ac:dyDescent="0.2">
      <c r="A1190">
        <v>736.01</v>
      </c>
      <c r="B1190">
        <v>3531.07</v>
      </c>
      <c r="C1190">
        <v>13060.7</v>
      </c>
      <c r="D1190">
        <v>54761.13</v>
      </c>
      <c r="E1190">
        <v>64000</v>
      </c>
      <c r="F1190">
        <v>64000</v>
      </c>
      <c r="H1190">
        <v>15370.3</v>
      </c>
      <c r="I1190">
        <v>24834.799999999999</v>
      </c>
      <c r="J1190">
        <v>24753.3</v>
      </c>
      <c r="L1190">
        <f t="shared" si="39"/>
        <v>736.01</v>
      </c>
      <c r="M1190">
        <f>data!AQ1190</f>
        <v>2.2357167990002798E-10</v>
      </c>
      <c r="O1190">
        <v>2.1914455852469895E-10</v>
      </c>
      <c r="P1190">
        <f t="shared" si="38"/>
        <v>2.0201831179988288</v>
      </c>
    </row>
    <row r="1191" spans="1:16" x14ac:dyDescent="0.2">
      <c r="A1191">
        <v>736.46</v>
      </c>
      <c r="B1191">
        <v>3277.4</v>
      </c>
      <c r="C1191">
        <v>10908</v>
      </c>
      <c r="D1191">
        <v>54594.73</v>
      </c>
      <c r="E1191">
        <v>64000</v>
      </c>
      <c r="F1191">
        <v>64000</v>
      </c>
      <c r="H1191">
        <v>12816.1</v>
      </c>
      <c r="I1191">
        <v>22625.5</v>
      </c>
      <c r="J1191">
        <v>22628.3</v>
      </c>
      <c r="L1191">
        <f t="shared" si="39"/>
        <v>736.46</v>
      </c>
      <c r="M1191">
        <f>data!AQ1191</f>
        <v>2.2332942520122817E-10</v>
      </c>
      <c r="O1191">
        <v>2.1905837516054716E-10</v>
      </c>
      <c r="P1191">
        <f t="shared" si="38"/>
        <v>1.9497314528836263</v>
      </c>
    </row>
    <row r="1192" spans="1:16" x14ac:dyDescent="0.2">
      <c r="A1192">
        <v>736.91</v>
      </c>
      <c r="B1192">
        <v>3339.07</v>
      </c>
      <c r="C1192">
        <v>11386.6</v>
      </c>
      <c r="D1192">
        <v>54524.2</v>
      </c>
      <c r="E1192">
        <v>64000</v>
      </c>
      <c r="F1192">
        <v>64000</v>
      </c>
      <c r="H1192">
        <v>13334</v>
      </c>
      <c r="I1192">
        <v>23031</v>
      </c>
      <c r="J1192">
        <v>22982.799999999999</v>
      </c>
      <c r="L1192">
        <f t="shared" si="39"/>
        <v>736.91</v>
      </c>
      <c r="M1192">
        <f>data!AQ1192</f>
        <v>2.240972033615099E-10</v>
      </c>
      <c r="O1192">
        <v>2.1970364325027145E-10</v>
      </c>
      <c r="P1192">
        <f t="shared" si="38"/>
        <v>1.9997666157195277</v>
      </c>
    </row>
    <row r="1193" spans="1:16" x14ac:dyDescent="0.2">
      <c r="A1193">
        <v>737.35</v>
      </c>
      <c r="B1193">
        <v>3385.93</v>
      </c>
      <c r="C1193">
        <v>11799.2</v>
      </c>
      <c r="D1193">
        <v>54467.4</v>
      </c>
      <c r="E1193">
        <v>64000</v>
      </c>
      <c r="F1193">
        <v>64000</v>
      </c>
      <c r="H1193">
        <v>13897.8</v>
      </c>
      <c r="I1193">
        <v>22989.4</v>
      </c>
      <c r="J1193">
        <v>22989.4</v>
      </c>
      <c r="L1193">
        <f t="shared" si="39"/>
        <v>737.35</v>
      </c>
      <c r="M1193">
        <f>data!AQ1193</f>
        <v>2.2473254822564009E-10</v>
      </c>
      <c r="O1193">
        <v>2.2002987236480763E-10</v>
      </c>
      <c r="P1193">
        <f t="shared" si="38"/>
        <v>2.1372897281126733</v>
      </c>
    </row>
    <row r="1194" spans="1:16" x14ac:dyDescent="0.2">
      <c r="A1194">
        <v>737.8</v>
      </c>
      <c r="B1194">
        <v>3367.2</v>
      </c>
      <c r="C1194">
        <v>11729.6</v>
      </c>
      <c r="D1194">
        <v>54443</v>
      </c>
      <c r="E1194">
        <v>64000</v>
      </c>
      <c r="F1194">
        <v>64000</v>
      </c>
      <c r="H1194">
        <v>13819.1</v>
      </c>
      <c r="I1194">
        <v>21936.3</v>
      </c>
      <c r="J1194">
        <v>21940.5</v>
      </c>
      <c r="L1194">
        <f t="shared" si="39"/>
        <v>737.8</v>
      </c>
      <c r="M1194">
        <f>data!AQ1194</f>
        <v>2.2491732512224182E-10</v>
      </c>
      <c r="O1194">
        <v>2.2020074612739251E-10</v>
      </c>
      <c r="P1194">
        <f t="shared" si="38"/>
        <v>2.1419450559539115</v>
      </c>
    </row>
    <row r="1195" spans="1:16" x14ac:dyDescent="0.2">
      <c r="A1195">
        <v>738.25</v>
      </c>
      <c r="B1195">
        <v>3331.4</v>
      </c>
      <c r="C1195">
        <v>11374</v>
      </c>
      <c r="D1195">
        <v>54477.8</v>
      </c>
      <c r="E1195">
        <v>64000</v>
      </c>
      <c r="F1195">
        <v>64000</v>
      </c>
      <c r="H1195">
        <v>13409.9</v>
      </c>
      <c r="I1195">
        <v>20827.2</v>
      </c>
      <c r="J1195">
        <v>20846.5</v>
      </c>
      <c r="L1195">
        <f t="shared" si="39"/>
        <v>738.25</v>
      </c>
      <c r="M1195">
        <f>data!AQ1195</f>
        <v>2.247474204585862E-10</v>
      </c>
      <c r="O1195">
        <v>2.202397349861025E-10</v>
      </c>
      <c r="P1195">
        <f t="shared" si="38"/>
        <v>2.046717624668474</v>
      </c>
    </row>
    <row r="1196" spans="1:16" x14ac:dyDescent="0.2">
      <c r="A1196">
        <v>738.69</v>
      </c>
      <c r="B1196">
        <v>3301.13</v>
      </c>
      <c r="C1196">
        <v>11136.1</v>
      </c>
      <c r="D1196">
        <v>54561.2</v>
      </c>
      <c r="E1196">
        <v>64000</v>
      </c>
      <c r="F1196">
        <v>64000</v>
      </c>
      <c r="H1196">
        <v>13166.8</v>
      </c>
      <c r="I1196">
        <v>21586.3</v>
      </c>
      <c r="J1196">
        <v>21571.7</v>
      </c>
      <c r="L1196">
        <f t="shared" si="39"/>
        <v>738.69</v>
      </c>
      <c r="M1196">
        <f>data!AQ1196</f>
        <v>2.2437492156956973E-10</v>
      </c>
      <c r="O1196">
        <v>2.1971005657171895E-10</v>
      </c>
      <c r="P1196">
        <f t="shared" si="38"/>
        <v>2.1231913871580312</v>
      </c>
    </row>
    <row r="1197" spans="1:16" x14ac:dyDescent="0.2">
      <c r="A1197">
        <v>739.14</v>
      </c>
      <c r="B1197">
        <v>3315.4</v>
      </c>
      <c r="C1197">
        <v>11355.7</v>
      </c>
      <c r="D1197">
        <v>54797.2</v>
      </c>
      <c r="E1197">
        <v>64000</v>
      </c>
      <c r="F1197">
        <v>64000</v>
      </c>
      <c r="H1197">
        <v>13384.2</v>
      </c>
      <c r="I1197">
        <v>23350.799999999999</v>
      </c>
      <c r="J1197">
        <v>23328.9</v>
      </c>
      <c r="L1197">
        <f t="shared" si="39"/>
        <v>739.14</v>
      </c>
      <c r="M1197">
        <f>data!AQ1197</f>
        <v>2.2351099834231984E-10</v>
      </c>
      <c r="O1197">
        <v>2.1902054460109161E-10</v>
      </c>
      <c r="P1197">
        <f t="shared" si="38"/>
        <v>2.0502431629904008</v>
      </c>
    </row>
    <row r="1198" spans="1:16" x14ac:dyDescent="0.2">
      <c r="A1198">
        <v>739.59</v>
      </c>
      <c r="B1198">
        <v>3251.93</v>
      </c>
      <c r="C1198">
        <v>10738.2</v>
      </c>
      <c r="D1198">
        <v>54926.07</v>
      </c>
      <c r="E1198">
        <v>64000</v>
      </c>
      <c r="F1198">
        <v>64000</v>
      </c>
      <c r="H1198">
        <v>12638</v>
      </c>
      <c r="I1198">
        <v>23121.200000000001</v>
      </c>
      <c r="J1198">
        <v>23073.1</v>
      </c>
      <c r="L1198">
        <f t="shared" si="39"/>
        <v>739.59</v>
      </c>
      <c r="M1198">
        <f>data!AQ1198</f>
        <v>2.2278793439737588E-10</v>
      </c>
      <c r="O1198">
        <v>2.1802040956065633E-10</v>
      </c>
      <c r="P1198">
        <f t="shared" si="38"/>
        <v>2.1867332725072952</v>
      </c>
    </row>
    <row r="1199" spans="1:16" x14ac:dyDescent="0.2">
      <c r="A1199">
        <v>740.03</v>
      </c>
      <c r="B1199">
        <v>3405.27</v>
      </c>
      <c r="C1199">
        <v>11968.3</v>
      </c>
      <c r="D1199">
        <v>55138.400000000001</v>
      </c>
      <c r="E1199">
        <v>64000</v>
      </c>
      <c r="F1199">
        <v>64000</v>
      </c>
      <c r="H1199">
        <v>14141.9</v>
      </c>
      <c r="I1199">
        <v>22754.799999999999</v>
      </c>
      <c r="J1199">
        <v>22767.599999999999</v>
      </c>
      <c r="L1199">
        <f t="shared" si="39"/>
        <v>740.03</v>
      </c>
      <c r="M1199">
        <f>data!AQ1199</f>
        <v>2.2267058411687681E-10</v>
      </c>
      <c r="O1199">
        <v>2.1825106919369901E-10</v>
      </c>
      <c r="P1199">
        <f t="shared" si="38"/>
        <v>2.0249682805702367</v>
      </c>
    </row>
    <row r="1200" spans="1:16" x14ac:dyDescent="0.2">
      <c r="A1200">
        <v>740.48</v>
      </c>
      <c r="B1200">
        <v>3359.93</v>
      </c>
      <c r="C1200">
        <v>11604.3</v>
      </c>
      <c r="D1200">
        <v>55116.2</v>
      </c>
      <c r="E1200">
        <v>64000</v>
      </c>
      <c r="F1200">
        <v>64000</v>
      </c>
      <c r="H1200">
        <v>13704.1</v>
      </c>
      <c r="I1200">
        <v>20446.099999999999</v>
      </c>
      <c r="J1200">
        <v>20338.7</v>
      </c>
      <c r="L1200">
        <f t="shared" si="39"/>
        <v>740.48</v>
      </c>
      <c r="M1200">
        <f>data!AQ1200</f>
        <v>2.2271915352596016E-10</v>
      </c>
      <c r="O1200">
        <v>2.182940304622061E-10</v>
      </c>
      <c r="P1200">
        <f t="shared" si="38"/>
        <v>2.0271388339775003</v>
      </c>
    </row>
    <row r="1201" spans="1:16" x14ac:dyDescent="0.2">
      <c r="A1201">
        <v>740.93</v>
      </c>
      <c r="B1201">
        <v>3269.27</v>
      </c>
      <c r="C1201">
        <v>10936.5</v>
      </c>
      <c r="D1201">
        <v>55003.27</v>
      </c>
      <c r="E1201">
        <v>64000</v>
      </c>
      <c r="F1201">
        <v>64000</v>
      </c>
      <c r="H1201">
        <v>12822.7</v>
      </c>
      <c r="I1201">
        <v>18659.900000000001</v>
      </c>
      <c r="J1201">
        <v>18648.8</v>
      </c>
      <c r="L1201">
        <f t="shared" si="39"/>
        <v>740.93</v>
      </c>
      <c r="M1201">
        <f>data!AQ1201</f>
        <v>2.229735612137956E-10</v>
      </c>
      <c r="O1201">
        <v>2.1858455156796414E-10</v>
      </c>
      <c r="P1201">
        <f t="shared" si="38"/>
        <v>2.0079230734047524</v>
      </c>
    </row>
    <row r="1202" spans="1:16" x14ac:dyDescent="0.2">
      <c r="A1202">
        <v>741.37</v>
      </c>
      <c r="B1202">
        <v>3350</v>
      </c>
      <c r="C1202">
        <v>11554.3</v>
      </c>
      <c r="D1202">
        <v>55014.73</v>
      </c>
      <c r="E1202">
        <v>64000</v>
      </c>
      <c r="F1202">
        <v>64000</v>
      </c>
      <c r="H1202">
        <v>13618.4</v>
      </c>
      <c r="I1202">
        <v>19165.400000000001</v>
      </c>
      <c r="J1202">
        <v>19169.7</v>
      </c>
      <c r="L1202">
        <f t="shared" si="39"/>
        <v>741.37</v>
      </c>
      <c r="M1202">
        <f>data!AQ1202</f>
        <v>2.2343864710119408E-10</v>
      </c>
      <c r="O1202">
        <v>2.190667523676494E-10</v>
      </c>
      <c r="P1202">
        <f t="shared" si="38"/>
        <v>1.9956906679328172</v>
      </c>
    </row>
    <row r="1203" spans="1:16" x14ac:dyDescent="0.2">
      <c r="A1203">
        <v>741.82</v>
      </c>
      <c r="B1203">
        <v>3363.2</v>
      </c>
      <c r="C1203">
        <v>11671.4</v>
      </c>
      <c r="D1203">
        <v>54981.27</v>
      </c>
      <c r="E1203">
        <v>64000</v>
      </c>
      <c r="F1203">
        <v>64000</v>
      </c>
      <c r="H1203">
        <v>13746.1</v>
      </c>
      <c r="I1203">
        <v>19450.2</v>
      </c>
      <c r="J1203">
        <v>19428</v>
      </c>
      <c r="L1203">
        <f t="shared" si="39"/>
        <v>741.82</v>
      </c>
      <c r="M1203">
        <f>data!AQ1203</f>
        <v>2.2380451132633295E-10</v>
      </c>
      <c r="O1203">
        <v>2.1916608225209281E-10</v>
      </c>
      <c r="P1203">
        <f t="shared" si="38"/>
        <v>2.1163991373924618</v>
      </c>
    </row>
    <row r="1204" spans="1:16" x14ac:dyDescent="0.2">
      <c r="A1204">
        <v>742.26</v>
      </c>
      <c r="B1204">
        <v>3313.33</v>
      </c>
      <c r="C1204">
        <v>11314.3</v>
      </c>
      <c r="D1204">
        <v>54838.13</v>
      </c>
      <c r="E1204">
        <v>64000</v>
      </c>
      <c r="F1204">
        <v>64000</v>
      </c>
      <c r="H1204">
        <v>13300.8</v>
      </c>
      <c r="I1204">
        <v>19858.5</v>
      </c>
      <c r="J1204">
        <v>19836.599999999999</v>
      </c>
      <c r="L1204">
        <f t="shared" si="39"/>
        <v>742.26</v>
      </c>
      <c r="M1204">
        <f>data!AQ1204</f>
        <v>2.2438123635864589E-10</v>
      </c>
      <c r="O1204">
        <v>2.1963601091251268E-10</v>
      </c>
      <c r="P1204">
        <f t="shared" si="38"/>
        <v>2.1604951876599898</v>
      </c>
    </row>
    <row r="1205" spans="1:16" x14ac:dyDescent="0.2">
      <c r="A1205">
        <v>742.71</v>
      </c>
      <c r="B1205">
        <v>3319.07</v>
      </c>
      <c r="C1205">
        <v>11325.3</v>
      </c>
      <c r="D1205">
        <v>54740.2</v>
      </c>
      <c r="E1205">
        <v>64000</v>
      </c>
      <c r="F1205">
        <v>64000</v>
      </c>
      <c r="H1205">
        <v>13320.7</v>
      </c>
      <c r="I1205">
        <v>20191.900000000001</v>
      </c>
      <c r="J1205">
        <v>20173.900000000001</v>
      </c>
      <c r="L1205">
        <f t="shared" si="39"/>
        <v>742.71</v>
      </c>
      <c r="M1205">
        <f>data!AQ1205</f>
        <v>2.2501111709462566E-10</v>
      </c>
      <c r="O1205">
        <v>2.2017621722073567E-10</v>
      </c>
      <c r="P1205">
        <f t="shared" si="38"/>
        <v>2.1959228543938538</v>
      </c>
    </row>
    <row r="1206" spans="1:16" x14ac:dyDescent="0.2">
      <c r="A1206">
        <v>743.16</v>
      </c>
      <c r="B1206">
        <v>3256.13</v>
      </c>
      <c r="C1206">
        <v>10823.2</v>
      </c>
      <c r="D1206">
        <v>54679.6</v>
      </c>
      <c r="E1206">
        <v>64000</v>
      </c>
      <c r="F1206">
        <v>64000</v>
      </c>
      <c r="H1206">
        <v>12740.7</v>
      </c>
      <c r="I1206">
        <v>19436</v>
      </c>
      <c r="J1206">
        <v>19370.900000000001</v>
      </c>
      <c r="L1206">
        <f t="shared" si="39"/>
        <v>743.16</v>
      </c>
      <c r="M1206">
        <f>data!AQ1206</f>
        <v>2.2515232969212615E-10</v>
      </c>
      <c r="O1206">
        <v>2.2049345307370668E-10</v>
      </c>
      <c r="P1206">
        <f t="shared" si="38"/>
        <v>2.1129319503477939</v>
      </c>
    </row>
    <row r="1207" spans="1:16" x14ac:dyDescent="0.2">
      <c r="A1207">
        <v>743.6</v>
      </c>
      <c r="B1207">
        <v>3268.73</v>
      </c>
      <c r="C1207">
        <v>10861.2</v>
      </c>
      <c r="D1207">
        <v>54710.07</v>
      </c>
      <c r="E1207">
        <v>64000</v>
      </c>
      <c r="F1207">
        <v>64000</v>
      </c>
      <c r="H1207">
        <v>12773.5</v>
      </c>
      <c r="I1207">
        <v>18488</v>
      </c>
      <c r="J1207">
        <v>18474.2</v>
      </c>
      <c r="L1207">
        <f t="shared" si="39"/>
        <v>743.6</v>
      </c>
      <c r="M1207">
        <f>data!AQ1207</f>
        <v>2.2521794601303692E-10</v>
      </c>
      <c r="O1207">
        <v>2.2061403394597365E-10</v>
      </c>
      <c r="P1207">
        <f t="shared" si="38"/>
        <v>2.0868627370236723</v>
      </c>
    </row>
    <row r="1208" spans="1:16" x14ac:dyDescent="0.2">
      <c r="A1208">
        <v>744.05</v>
      </c>
      <c r="B1208">
        <v>3305.67</v>
      </c>
      <c r="C1208">
        <v>11236.2</v>
      </c>
      <c r="D1208">
        <v>54879.87</v>
      </c>
      <c r="E1208">
        <v>64000</v>
      </c>
      <c r="F1208">
        <v>64000</v>
      </c>
      <c r="H1208">
        <v>13244.7</v>
      </c>
      <c r="I1208">
        <v>18743.8</v>
      </c>
      <c r="J1208">
        <v>18761.8</v>
      </c>
      <c r="L1208">
        <f t="shared" si="39"/>
        <v>744.05</v>
      </c>
      <c r="M1208">
        <f>data!AQ1208</f>
        <v>2.2475641332885054E-10</v>
      </c>
      <c r="O1208">
        <v>2.2023341459086743E-10</v>
      </c>
      <c r="P1208">
        <f t="shared" si="38"/>
        <v>2.0537295606961279</v>
      </c>
    </row>
    <row r="1209" spans="1:16" x14ac:dyDescent="0.2">
      <c r="A1209">
        <v>744.5</v>
      </c>
      <c r="B1209">
        <v>3388.67</v>
      </c>
      <c r="C1209">
        <v>11940.1</v>
      </c>
      <c r="D1209">
        <v>54990.93</v>
      </c>
      <c r="E1209">
        <v>64000</v>
      </c>
      <c r="F1209">
        <v>64000</v>
      </c>
      <c r="H1209">
        <v>14030.9</v>
      </c>
      <c r="I1209">
        <v>19993.2</v>
      </c>
      <c r="J1209">
        <v>19968.099999999999</v>
      </c>
      <c r="L1209">
        <f t="shared" si="39"/>
        <v>744.5</v>
      </c>
      <c r="M1209">
        <f>data!AQ1209</f>
        <v>2.2477759255515948E-10</v>
      </c>
      <c r="O1209">
        <v>2.2011292805595785E-10</v>
      </c>
      <c r="P1209">
        <f t="shared" si="38"/>
        <v>2.1192142326214309</v>
      </c>
    </row>
    <row r="1210" spans="1:16" x14ac:dyDescent="0.2">
      <c r="A1210">
        <v>744.94</v>
      </c>
      <c r="B1210">
        <v>3388.53</v>
      </c>
      <c r="C1210">
        <v>11826.7</v>
      </c>
      <c r="D1210">
        <v>55132.13</v>
      </c>
      <c r="E1210">
        <v>64000</v>
      </c>
      <c r="F1210">
        <v>64000</v>
      </c>
      <c r="H1210">
        <v>13966.5</v>
      </c>
      <c r="I1210">
        <v>20197.099999999999</v>
      </c>
      <c r="J1210">
        <v>20157.8</v>
      </c>
      <c r="L1210">
        <f t="shared" si="39"/>
        <v>744.94</v>
      </c>
      <c r="M1210">
        <f>data!AQ1210</f>
        <v>2.2427571913044025E-10</v>
      </c>
      <c r="O1210">
        <v>2.1955576119086985E-10</v>
      </c>
      <c r="P1210">
        <f t="shared" si="38"/>
        <v>2.1497764002954685</v>
      </c>
    </row>
    <row r="1211" spans="1:16" x14ac:dyDescent="0.2">
      <c r="A1211">
        <v>745.39</v>
      </c>
      <c r="B1211">
        <v>3354.4</v>
      </c>
      <c r="C1211">
        <v>11598.5</v>
      </c>
      <c r="D1211">
        <v>55157.2</v>
      </c>
      <c r="E1211">
        <v>64000</v>
      </c>
      <c r="F1211">
        <v>64000</v>
      </c>
      <c r="H1211">
        <v>13673.1</v>
      </c>
      <c r="I1211">
        <v>20046.8</v>
      </c>
      <c r="J1211">
        <v>20013.400000000001</v>
      </c>
      <c r="L1211">
        <f t="shared" si="39"/>
        <v>745.39</v>
      </c>
      <c r="M1211">
        <f>data!AQ1211</f>
        <v>2.2415395046518264E-10</v>
      </c>
      <c r="O1211">
        <v>2.196501377744423E-10</v>
      </c>
      <c r="P1211">
        <f t="shared" si="38"/>
        <v>2.0504483795795667</v>
      </c>
    </row>
    <row r="1212" spans="1:16" x14ac:dyDescent="0.2">
      <c r="A1212">
        <v>745.84</v>
      </c>
      <c r="B1212">
        <v>3378.53</v>
      </c>
      <c r="C1212">
        <v>11843.7</v>
      </c>
      <c r="D1212">
        <v>55210.6</v>
      </c>
      <c r="E1212">
        <v>64000</v>
      </c>
      <c r="F1212">
        <v>64000</v>
      </c>
      <c r="H1212">
        <v>13921.6</v>
      </c>
      <c r="I1212">
        <v>20079.2</v>
      </c>
      <c r="J1212">
        <v>20054.5</v>
      </c>
      <c r="L1212">
        <f t="shared" si="39"/>
        <v>745.84</v>
      </c>
      <c r="M1212">
        <f>data!AQ1212</f>
        <v>2.2416852326503365E-10</v>
      </c>
      <c r="O1212">
        <v>2.1947558604298092E-10</v>
      </c>
      <c r="P1212">
        <f t="shared" si="38"/>
        <v>2.1382502294053278</v>
      </c>
    </row>
    <row r="1213" spans="1:16" x14ac:dyDescent="0.2">
      <c r="A1213">
        <v>746.28</v>
      </c>
      <c r="B1213">
        <v>3427.87</v>
      </c>
      <c r="C1213">
        <v>12217.3</v>
      </c>
      <c r="D1213">
        <v>55193.8</v>
      </c>
      <c r="E1213">
        <v>64000</v>
      </c>
      <c r="F1213">
        <v>64000</v>
      </c>
      <c r="H1213">
        <v>14378.2</v>
      </c>
      <c r="I1213">
        <v>20260.2</v>
      </c>
      <c r="J1213">
        <v>20254</v>
      </c>
      <c r="L1213">
        <f t="shared" si="39"/>
        <v>746.28</v>
      </c>
      <c r="M1213">
        <f>data!AQ1213</f>
        <v>2.2461535126697048E-10</v>
      </c>
      <c r="O1213">
        <v>2.201153087404988E-10</v>
      </c>
      <c r="P1213">
        <f t="shared" si="38"/>
        <v>2.0444023417639405</v>
      </c>
    </row>
    <row r="1214" spans="1:16" x14ac:dyDescent="0.2">
      <c r="A1214">
        <v>746.73</v>
      </c>
      <c r="B1214">
        <v>3207.93</v>
      </c>
      <c r="C1214">
        <v>10268</v>
      </c>
      <c r="D1214">
        <v>54775.6</v>
      </c>
      <c r="E1214">
        <v>64000</v>
      </c>
      <c r="F1214">
        <v>64000</v>
      </c>
      <c r="H1214">
        <v>12096</v>
      </c>
      <c r="I1214">
        <v>18230</v>
      </c>
      <c r="J1214">
        <v>18253.8</v>
      </c>
      <c r="L1214">
        <f t="shared" si="39"/>
        <v>746.73</v>
      </c>
      <c r="M1214">
        <f>data!AQ1214</f>
        <v>2.2567474404994584E-10</v>
      </c>
      <c r="O1214">
        <v>2.2075750017941248E-10</v>
      </c>
      <c r="P1214">
        <f t="shared" si="38"/>
        <v>2.2274413628243934</v>
      </c>
    </row>
    <row r="1215" spans="1:16" x14ac:dyDescent="0.2">
      <c r="A1215">
        <v>747.17</v>
      </c>
      <c r="B1215">
        <v>3267.47</v>
      </c>
      <c r="C1215">
        <v>10888.8</v>
      </c>
      <c r="D1215">
        <v>54656.73</v>
      </c>
      <c r="E1215">
        <v>64000</v>
      </c>
      <c r="F1215">
        <v>64000</v>
      </c>
      <c r="H1215">
        <v>12783</v>
      </c>
      <c r="I1215">
        <v>18819.5</v>
      </c>
      <c r="J1215">
        <v>18799.400000000001</v>
      </c>
      <c r="L1215">
        <f t="shared" si="39"/>
        <v>747.17</v>
      </c>
      <c r="M1215">
        <f>data!AQ1215</f>
        <v>2.2664649002724616E-10</v>
      </c>
      <c r="O1215">
        <v>2.2235364169173585E-10</v>
      </c>
      <c r="P1215">
        <f t="shared" si="38"/>
        <v>1.9306399944021504</v>
      </c>
    </row>
    <row r="1216" spans="1:16" x14ac:dyDescent="0.2">
      <c r="A1216">
        <v>747.62</v>
      </c>
      <c r="B1216">
        <v>3240.73</v>
      </c>
      <c r="C1216">
        <v>10656.9</v>
      </c>
      <c r="D1216">
        <v>54568.93</v>
      </c>
      <c r="E1216">
        <v>64000</v>
      </c>
      <c r="F1216">
        <v>64000</v>
      </c>
      <c r="H1216">
        <v>12537.2</v>
      </c>
      <c r="I1216">
        <v>18773.5</v>
      </c>
      <c r="J1216">
        <v>18780</v>
      </c>
      <c r="L1216">
        <f t="shared" si="39"/>
        <v>747.62</v>
      </c>
      <c r="M1216">
        <f>data!AQ1216</f>
        <v>2.2707894652375004E-10</v>
      </c>
      <c r="O1216">
        <v>2.2281833239345573E-10</v>
      </c>
      <c r="P1216">
        <f t="shared" si="38"/>
        <v>1.9121470323056085</v>
      </c>
    </row>
    <row r="1217" spans="1:16" x14ac:dyDescent="0.2">
      <c r="A1217">
        <v>748.07</v>
      </c>
      <c r="B1217">
        <v>3345.07</v>
      </c>
      <c r="C1217">
        <v>11551.4</v>
      </c>
      <c r="D1217">
        <v>54556.73</v>
      </c>
      <c r="E1217">
        <v>64000</v>
      </c>
      <c r="F1217">
        <v>64000</v>
      </c>
      <c r="H1217">
        <v>13535.5</v>
      </c>
      <c r="I1217">
        <v>19099.5</v>
      </c>
      <c r="J1217">
        <v>19072.599999999999</v>
      </c>
      <c r="L1217">
        <f t="shared" si="39"/>
        <v>748.07</v>
      </c>
      <c r="M1217">
        <f>data!AQ1217</f>
        <v>2.2777217060772166E-10</v>
      </c>
      <c r="O1217">
        <v>2.2289217052358314E-10</v>
      </c>
      <c r="P1217">
        <f t="shared" si="38"/>
        <v>2.1893995076970167</v>
      </c>
    </row>
    <row r="1218" spans="1:16" x14ac:dyDescent="0.2">
      <c r="A1218">
        <v>748.51</v>
      </c>
      <c r="B1218">
        <v>3318.73</v>
      </c>
      <c r="C1218">
        <v>11275</v>
      </c>
      <c r="D1218">
        <v>54650.93</v>
      </c>
      <c r="E1218">
        <v>64000</v>
      </c>
      <c r="F1218">
        <v>64000</v>
      </c>
      <c r="H1218">
        <v>13253.6</v>
      </c>
      <c r="I1218">
        <v>18436.900000000001</v>
      </c>
      <c r="J1218">
        <v>18448.3</v>
      </c>
      <c r="L1218">
        <f t="shared" si="39"/>
        <v>748.51</v>
      </c>
      <c r="M1218">
        <f>data!AQ1218</f>
        <v>2.2735146824344359E-10</v>
      </c>
      <c r="O1218">
        <v>2.2277285374290878E-10</v>
      </c>
      <c r="P1218">
        <f t="shared" si="38"/>
        <v>2.0552838569006089</v>
      </c>
    </row>
    <row r="1219" spans="1:16" x14ac:dyDescent="0.2">
      <c r="A1219">
        <v>748.96</v>
      </c>
      <c r="B1219">
        <v>3282.8</v>
      </c>
      <c r="C1219">
        <v>11067.3</v>
      </c>
      <c r="D1219">
        <v>54688.67</v>
      </c>
      <c r="E1219">
        <v>64000</v>
      </c>
      <c r="F1219">
        <v>64000</v>
      </c>
      <c r="H1219">
        <v>13027.8</v>
      </c>
      <c r="I1219">
        <v>19295.8</v>
      </c>
      <c r="J1219">
        <v>19265</v>
      </c>
      <c r="L1219">
        <f t="shared" si="39"/>
        <v>748.96</v>
      </c>
      <c r="M1219">
        <f>data!AQ1219</f>
        <v>2.271539846983658E-10</v>
      </c>
      <c r="O1219">
        <v>2.2225610710153329E-10</v>
      </c>
      <c r="P1219">
        <f t="shared" si="38"/>
        <v>2.2037088927302295</v>
      </c>
    </row>
    <row r="1220" spans="1:16" x14ac:dyDescent="0.2">
      <c r="A1220">
        <v>749.4</v>
      </c>
      <c r="B1220">
        <v>3341.8</v>
      </c>
      <c r="C1220">
        <v>11504.3</v>
      </c>
      <c r="D1220">
        <v>54783.27</v>
      </c>
      <c r="E1220">
        <v>64000</v>
      </c>
      <c r="F1220">
        <v>64000</v>
      </c>
      <c r="H1220">
        <v>13516.5</v>
      </c>
      <c r="I1220">
        <v>21235.9</v>
      </c>
      <c r="J1220">
        <v>21204.2</v>
      </c>
      <c r="L1220">
        <f t="shared" si="39"/>
        <v>749.4</v>
      </c>
      <c r="M1220">
        <f>data!AQ1220</f>
        <v>2.2713065656844455E-10</v>
      </c>
      <c r="O1220">
        <v>2.221460500812902E-10</v>
      </c>
      <c r="P1220">
        <f t="shared" si="38"/>
        <v>2.2438420513578006</v>
      </c>
    </row>
    <row r="1221" spans="1:16" x14ac:dyDescent="0.2">
      <c r="A1221">
        <v>749.85</v>
      </c>
      <c r="B1221">
        <v>3530.67</v>
      </c>
      <c r="C1221">
        <v>12993.2</v>
      </c>
      <c r="D1221">
        <v>55072.47</v>
      </c>
      <c r="E1221">
        <v>64000</v>
      </c>
      <c r="F1221">
        <v>64000</v>
      </c>
      <c r="H1221">
        <v>15346.3</v>
      </c>
      <c r="I1221">
        <v>24607.200000000001</v>
      </c>
      <c r="J1221">
        <v>24570.3</v>
      </c>
      <c r="L1221">
        <f t="shared" si="39"/>
        <v>749.85</v>
      </c>
      <c r="M1221">
        <f>data!AQ1221</f>
        <v>2.2680918285888998E-10</v>
      </c>
      <c r="O1221">
        <v>2.2221212122519411E-10</v>
      </c>
      <c r="P1221">
        <f t="shared" si="38"/>
        <v>2.0687717701219013</v>
      </c>
    </row>
    <row r="1222" spans="1:16" x14ac:dyDescent="0.2">
      <c r="A1222">
        <v>750.3</v>
      </c>
      <c r="B1222">
        <v>3336.47</v>
      </c>
      <c r="C1222">
        <v>11445.8</v>
      </c>
      <c r="D1222">
        <v>54965.87</v>
      </c>
      <c r="E1222">
        <v>64000</v>
      </c>
      <c r="F1222">
        <v>64000</v>
      </c>
      <c r="H1222">
        <v>13445.1</v>
      </c>
      <c r="I1222">
        <v>22825.8</v>
      </c>
      <c r="J1222">
        <v>22843.3</v>
      </c>
      <c r="L1222">
        <f t="shared" si="39"/>
        <v>750.3</v>
      </c>
      <c r="M1222">
        <f>data!AQ1222</f>
        <v>2.2654748338936295E-10</v>
      </c>
      <c r="O1222">
        <v>2.215877799233378E-10</v>
      </c>
      <c r="P1222">
        <f t="shared" si="38"/>
        <v>2.238256761153997</v>
      </c>
    </row>
    <row r="1223" spans="1:16" x14ac:dyDescent="0.2">
      <c r="A1223">
        <v>750.74</v>
      </c>
      <c r="B1223">
        <v>3309.8</v>
      </c>
      <c r="C1223">
        <v>11201.8</v>
      </c>
      <c r="D1223">
        <v>54895.8</v>
      </c>
      <c r="E1223">
        <v>64000</v>
      </c>
      <c r="F1223">
        <v>64000</v>
      </c>
      <c r="H1223">
        <v>13222.3</v>
      </c>
      <c r="I1223">
        <v>22316.2</v>
      </c>
      <c r="J1223">
        <v>22282.2</v>
      </c>
      <c r="L1223">
        <f t="shared" si="39"/>
        <v>750.74</v>
      </c>
      <c r="M1223">
        <f>data!AQ1223</f>
        <v>2.2688946778898442E-10</v>
      </c>
      <c r="O1223">
        <v>2.224279440303033E-10</v>
      </c>
      <c r="P1223">
        <f t="shared" si="38"/>
        <v>2.0058287991338406</v>
      </c>
    </row>
    <row r="1224" spans="1:16" x14ac:dyDescent="0.2">
      <c r="A1224">
        <v>751.19</v>
      </c>
      <c r="B1224">
        <v>3252.73</v>
      </c>
      <c r="C1224">
        <v>10692.9</v>
      </c>
      <c r="D1224">
        <v>54868.87</v>
      </c>
      <c r="E1224">
        <v>64000</v>
      </c>
      <c r="F1224">
        <v>64000</v>
      </c>
      <c r="H1224">
        <v>12589.6</v>
      </c>
      <c r="I1224">
        <v>21020.2</v>
      </c>
      <c r="J1224">
        <v>21011.1</v>
      </c>
      <c r="L1224">
        <f t="shared" si="39"/>
        <v>751.19</v>
      </c>
      <c r="M1224">
        <f>data!AQ1224</f>
        <v>2.2689319829732669E-10</v>
      </c>
      <c r="O1224">
        <v>2.2225003473568954E-10</v>
      </c>
      <c r="P1224">
        <f t="shared" ref="P1224:P1287" si="40">(M1224-O1224)/O1224%</f>
        <v>2.0891621309121597</v>
      </c>
    </row>
    <row r="1225" spans="1:16" x14ac:dyDescent="0.2">
      <c r="A1225">
        <v>751.63</v>
      </c>
      <c r="B1225">
        <v>3294.2</v>
      </c>
      <c r="C1225">
        <v>11078.2</v>
      </c>
      <c r="D1225">
        <v>54664.93</v>
      </c>
      <c r="E1225">
        <v>64000</v>
      </c>
      <c r="F1225">
        <v>64000</v>
      </c>
      <c r="H1225">
        <v>13023.5</v>
      </c>
      <c r="I1225">
        <v>21427.5</v>
      </c>
      <c r="J1225">
        <v>21485.3</v>
      </c>
      <c r="L1225">
        <f t="shared" si="39"/>
        <v>751.63</v>
      </c>
      <c r="M1225">
        <f>data!AQ1225</f>
        <v>2.2817780825090012E-10</v>
      </c>
      <c r="O1225">
        <v>2.2304800937131667E-10</v>
      </c>
      <c r="P1225">
        <f t="shared" si="40"/>
        <v>2.2998631075176608</v>
      </c>
    </row>
    <row r="1226" spans="1:16" x14ac:dyDescent="0.2">
      <c r="A1226">
        <v>752.08</v>
      </c>
      <c r="B1226">
        <v>3295.53</v>
      </c>
      <c r="C1226">
        <v>11073</v>
      </c>
      <c r="D1226">
        <v>54496.73</v>
      </c>
      <c r="E1226">
        <v>64000</v>
      </c>
      <c r="F1226">
        <v>64000</v>
      </c>
      <c r="H1226">
        <v>13024.1</v>
      </c>
      <c r="I1226">
        <v>21457.599999999999</v>
      </c>
      <c r="J1226">
        <v>21457.599999999999</v>
      </c>
      <c r="L1226">
        <f t="shared" si="39"/>
        <v>752.08</v>
      </c>
      <c r="M1226">
        <f>data!AQ1226</f>
        <v>2.2911910537394992E-10</v>
      </c>
      <c r="O1226">
        <v>2.237797544174885E-10</v>
      </c>
      <c r="P1226">
        <f t="shared" si="40"/>
        <v>2.3859848136664823</v>
      </c>
    </row>
    <row r="1227" spans="1:16" x14ac:dyDescent="0.2">
      <c r="A1227">
        <v>752.53</v>
      </c>
      <c r="B1227">
        <v>3301.8</v>
      </c>
      <c r="C1227">
        <v>11197.6</v>
      </c>
      <c r="D1227">
        <v>54420.53</v>
      </c>
      <c r="E1227">
        <v>64000</v>
      </c>
      <c r="F1227">
        <v>64000</v>
      </c>
      <c r="H1227">
        <v>13156.6</v>
      </c>
      <c r="I1227">
        <v>20804.5</v>
      </c>
      <c r="J1227">
        <v>20712.900000000001</v>
      </c>
      <c r="L1227">
        <f t="shared" si="39"/>
        <v>752.53</v>
      </c>
      <c r="M1227">
        <f>data!AQ1227</f>
        <v>2.2965292978943802E-10</v>
      </c>
      <c r="O1227">
        <v>2.2483894106947319E-10</v>
      </c>
      <c r="P1227">
        <f t="shared" si="40"/>
        <v>2.1410831669400863</v>
      </c>
    </row>
    <row r="1228" spans="1:16" x14ac:dyDescent="0.2">
      <c r="A1228">
        <v>752.97</v>
      </c>
      <c r="B1228">
        <v>3468.2</v>
      </c>
      <c r="C1228">
        <v>12462.7</v>
      </c>
      <c r="D1228">
        <v>54451.87</v>
      </c>
      <c r="E1228">
        <v>64000</v>
      </c>
      <c r="F1228">
        <v>64000</v>
      </c>
      <c r="H1228">
        <v>14723.4</v>
      </c>
      <c r="I1228">
        <v>21980.5</v>
      </c>
      <c r="J1228">
        <v>21931.8</v>
      </c>
      <c r="L1228">
        <f t="shared" si="39"/>
        <v>752.97</v>
      </c>
      <c r="M1228">
        <f>data!AQ1228</f>
        <v>2.3043554967990921E-10</v>
      </c>
      <c r="O1228">
        <v>2.2573208650782521E-10</v>
      </c>
      <c r="P1228">
        <f t="shared" si="40"/>
        <v>2.083648472332245</v>
      </c>
    </row>
    <row r="1229" spans="1:16" x14ac:dyDescent="0.2">
      <c r="A1229">
        <v>753.42</v>
      </c>
      <c r="B1229">
        <v>3275.27</v>
      </c>
      <c r="C1229">
        <v>10958</v>
      </c>
      <c r="D1229">
        <v>54327.87</v>
      </c>
      <c r="E1229">
        <v>64000</v>
      </c>
      <c r="F1229">
        <v>64000</v>
      </c>
      <c r="H1229">
        <v>12907.4</v>
      </c>
      <c r="I1229">
        <v>20771.3</v>
      </c>
      <c r="J1229">
        <v>20731.400000000001</v>
      </c>
      <c r="L1229">
        <f t="shared" si="39"/>
        <v>753.42</v>
      </c>
      <c r="M1229">
        <f>data!AQ1229</f>
        <v>2.3025015282923666E-10</v>
      </c>
      <c r="O1229">
        <v>2.2570916809515759E-10</v>
      </c>
      <c r="P1229">
        <f t="shared" si="40"/>
        <v>2.0118742948734019</v>
      </c>
    </row>
    <row r="1230" spans="1:16" x14ac:dyDescent="0.2">
      <c r="A1230">
        <v>753.86</v>
      </c>
      <c r="B1230">
        <v>3302.87</v>
      </c>
      <c r="C1230">
        <v>11192.4</v>
      </c>
      <c r="D1230">
        <v>54402.53</v>
      </c>
      <c r="E1230">
        <v>64000</v>
      </c>
      <c r="F1230">
        <v>64000</v>
      </c>
      <c r="H1230">
        <v>13132.4</v>
      </c>
      <c r="I1230">
        <v>21766.799999999999</v>
      </c>
      <c r="J1230">
        <v>21728.3</v>
      </c>
      <c r="L1230">
        <f t="shared" si="39"/>
        <v>753.86</v>
      </c>
      <c r="M1230">
        <f>data!AQ1230</f>
        <v>2.3016559065685897E-10</v>
      </c>
      <c r="O1230">
        <v>2.2552776351333519E-10</v>
      </c>
      <c r="P1230">
        <f t="shared" si="40"/>
        <v>2.056432907095076</v>
      </c>
    </row>
    <row r="1231" spans="1:16" x14ac:dyDescent="0.2">
      <c r="A1231">
        <v>754.31</v>
      </c>
      <c r="B1231">
        <v>3240.4</v>
      </c>
      <c r="C1231">
        <v>10656.9</v>
      </c>
      <c r="D1231">
        <v>54515.6</v>
      </c>
      <c r="E1231">
        <v>64000</v>
      </c>
      <c r="F1231">
        <v>64000</v>
      </c>
      <c r="H1231">
        <v>12512.7</v>
      </c>
      <c r="I1231">
        <v>21557.1</v>
      </c>
      <c r="J1231">
        <v>21567.4</v>
      </c>
      <c r="L1231">
        <f t="shared" si="39"/>
        <v>754.31</v>
      </c>
      <c r="M1231">
        <f>data!AQ1231</f>
        <v>2.2947548297036067E-10</v>
      </c>
      <c r="O1231">
        <v>2.2476514272714621E-10</v>
      </c>
      <c r="P1231">
        <f t="shared" si="40"/>
        <v>2.0956720361807082</v>
      </c>
    </row>
    <row r="1232" spans="1:16" x14ac:dyDescent="0.2">
      <c r="A1232">
        <v>754.75</v>
      </c>
      <c r="B1232">
        <v>3287</v>
      </c>
      <c r="C1232">
        <v>11067.1</v>
      </c>
      <c r="D1232">
        <v>54726.67</v>
      </c>
      <c r="E1232">
        <v>64000</v>
      </c>
      <c r="F1232">
        <v>64000</v>
      </c>
      <c r="H1232">
        <v>13042.2</v>
      </c>
      <c r="I1232">
        <v>21489.7</v>
      </c>
      <c r="J1232">
        <v>21501.3</v>
      </c>
      <c r="L1232">
        <f t="shared" si="39"/>
        <v>754.75</v>
      </c>
      <c r="M1232">
        <f>data!AQ1232</f>
        <v>2.2883865161287645E-10</v>
      </c>
      <c r="O1232">
        <v>2.2412578710327289E-10</v>
      </c>
      <c r="P1232">
        <f t="shared" si="40"/>
        <v>2.1027765570911159</v>
      </c>
    </row>
    <row r="1233" spans="1:16" x14ac:dyDescent="0.2">
      <c r="A1233">
        <v>755.2</v>
      </c>
      <c r="B1233">
        <v>3250.33</v>
      </c>
      <c r="C1233">
        <v>10761.5</v>
      </c>
      <c r="D1233">
        <v>54744.13</v>
      </c>
      <c r="E1233">
        <v>64000</v>
      </c>
      <c r="F1233">
        <v>64000</v>
      </c>
      <c r="H1233">
        <v>12601.5</v>
      </c>
      <c r="I1233">
        <v>21845.8</v>
      </c>
      <c r="J1233">
        <v>21870.9</v>
      </c>
      <c r="L1233">
        <f t="shared" si="39"/>
        <v>755.2</v>
      </c>
      <c r="M1233">
        <f>data!AQ1233</f>
        <v>2.2872474870930635E-10</v>
      </c>
      <c r="O1233">
        <v>2.2386556533606789E-10</v>
      </c>
      <c r="P1233">
        <f t="shared" si="40"/>
        <v>2.1705809761067285</v>
      </c>
    </row>
    <row r="1234" spans="1:16" x14ac:dyDescent="0.2">
      <c r="A1234">
        <v>755.64</v>
      </c>
      <c r="B1234">
        <v>3302.47</v>
      </c>
      <c r="C1234">
        <v>11186.8</v>
      </c>
      <c r="D1234">
        <v>54703.6</v>
      </c>
      <c r="E1234">
        <v>64000</v>
      </c>
      <c r="F1234">
        <v>64000</v>
      </c>
      <c r="H1234">
        <v>13208.8</v>
      </c>
      <c r="I1234">
        <v>23165.1</v>
      </c>
      <c r="J1234">
        <v>23192.6</v>
      </c>
      <c r="L1234">
        <f t="shared" si="39"/>
        <v>755.64</v>
      </c>
      <c r="M1234">
        <f>data!AQ1234</f>
        <v>2.2929660128643344E-10</v>
      </c>
      <c r="O1234">
        <v>2.2464556182708157E-10</v>
      </c>
      <c r="P1234">
        <f t="shared" si="40"/>
        <v>2.0703900942997273</v>
      </c>
    </row>
    <row r="1235" spans="1:16" x14ac:dyDescent="0.2">
      <c r="A1235">
        <v>756.09</v>
      </c>
      <c r="B1235">
        <v>3328.33</v>
      </c>
      <c r="C1235">
        <v>11331.7</v>
      </c>
      <c r="D1235">
        <v>54527.47</v>
      </c>
      <c r="E1235">
        <v>64000</v>
      </c>
      <c r="F1235">
        <v>64000</v>
      </c>
      <c r="H1235">
        <v>13360.1</v>
      </c>
      <c r="I1235">
        <v>24171.9</v>
      </c>
      <c r="J1235">
        <v>24054.9</v>
      </c>
      <c r="L1235">
        <f t="shared" si="39"/>
        <v>756.09</v>
      </c>
      <c r="M1235">
        <f>data!AQ1235</f>
        <v>2.303913215451556E-10</v>
      </c>
      <c r="O1235">
        <v>2.2543049802899793E-10</v>
      </c>
      <c r="P1235">
        <f t="shared" si="40"/>
        <v>2.2005999895894925</v>
      </c>
    </row>
    <row r="1236" spans="1:16" x14ac:dyDescent="0.2">
      <c r="A1236">
        <v>756.54</v>
      </c>
      <c r="B1236">
        <v>3408.93</v>
      </c>
      <c r="C1236">
        <v>11973.6</v>
      </c>
      <c r="D1236">
        <v>54314.27</v>
      </c>
      <c r="E1236">
        <v>64000</v>
      </c>
      <c r="F1236">
        <v>64000</v>
      </c>
      <c r="H1236">
        <v>14108.9</v>
      </c>
      <c r="I1236">
        <v>25552.7</v>
      </c>
      <c r="J1236">
        <v>25511.200000000001</v>
      </c>
      <c r="L1236">
        <f t="shared" si="39"/>
        <v>756.54</v>
      </c>
      <c r="M1236">
        <f>data!AQ1236</f>
        <v>2.3193534976312718E-10</v>
      </c>
      <c r="O1236">
        <v>2.2714897710746132E-10</v>
      </c>
      <c r="P1236">
        <f t="shared" si="40"/>
        <v>2.1071513139156659</v>
      </c>
    </row>
    <row r="1237" spans="1:16" x14ac:dyDescent="0.2">
      <c r="A1237">
        <v>756.98</v>
      </c>
      <c r="B1237">
        <v>3301.53</v>
      </c>
      <c r="C1237">
        <v>11158.8</v>
      </c>
      <c r="D1237">
        <v>54049.8</v>
      </c>
      <c r="E1237">
        <v>64000</v>
      </c>
      <c r="F1237">
        <v>64000</v>
      </c>
      <c r="H1237">
        <v>13114</v>
      </c>
      <c r="I1237">
        <v>26303.7</v>
      </c>
      <c r="J1237">
        <v>26289.7</v>
      </c>
      <c r="L1237">
        <f t="shared" si="39"/>
        <v>756.98</v>
      </c>
      <c r="M1237">
        <f>data!AQ1237</f>
        <v>2.3283040016340938E-10</v>
      </c>
      <c r="O1237">
        <v>2.2801724038669392E-10</v>
      </c>
      <c r="P1237">
        <f t="shared" si="40"/>
        <v>2.1108753744027586</v>
      </c>
    </row>
    <row r="1238" spans="1:16" x14ac:dyDescent="0.2">
      <c r="A1238">
        <v>757.43</v>
      </c>
      <c r="B1238">
        <v>3417.27</v>
      </c>
      <c r="C1238">
        <v>12087.1</v>
      </c>
      <c r="D1238">
        <v>54145.73</v>
      </c>
      <c r="E1238">
        <v>64000</v>
      </c>
      <c r="F1238">
        <v>64000</v>
      </c>
      <c r="H1238">
        <v>14235.5</v>
      </c>
      <c r="I1238">
        <v>28555.3</v>
      </c>
      <c r="J1238">
        <v>28584.2</v>
      </c>
      <c r="L1238">
        <f t="shared" si="39"/>
        <v>757.43</v>
      </c>
      <c r="M1238">
        <f>data!AQ1238</f>
        <v>2.3306632479220005E-10</v>
      </c>
      <c r="O1238">
        <v>2.2854145905932655E-10</v>
      </c>
      <c r="P1238">
        <f t="shared" si="40"/>
        <v>1.9798883543921473</v>
      </c>
    </row>
    <row r="1239" spans="1:16" x14ac:dyDescent="0.2">
      <c r="A1239">
        <v>757.87</v>
      </c>
      <c r="B1239">
        <v>3316.6</v>
      </c>
      <c r="C1239">
        <v>11322.7</v>
      </c>
      <c r="D1239">
        <v>53934.400000000001</v>
      </c>
      <c r="E1239">
        <v>64000</v>
      </c>
      <c r="F1239">
        <v>64000</v>
      </c>
      <c r="H1239">
        <v>13381.4</v>
      </c>
      <c r="I1239">
        <v>27718.7</v>
      </c>
      <c r="J1239">
        <v>27696.5</v>
      </c>
      <c r="L1239">
        <f t="shared" si="39"/>
        <v>757.87</v>
      </c>
      <c r="M1239">
        <f>data!AQ1239</f>
        <v>2.3374096698338696E-10</v>
      </c>
      <c r="O1239">
        <v>2.287413462675057E-10</v>
      </c>
      <c r="P1239">
        <f t="shared" si="40"/>
        <v>2.1857092289884323</v>
      </c>
    </row>
    <row r="1240" spans="1:16" x14ac:dyDescent="0.2">
      <c r="A1240">
        <v>758.32</v>
      </c>
      <c r="B1240">
        <v>3303</v>
      </c>
      <c r="C1240">
        <v>11170.1</v>
      </c>
      <c r="D1240">
        <v>54052.73</v>
      </c>
      <c r="E1240">
        <v>64000</v>
      </c>
      <c r="F1240">
        <v>64000</v>
      </c>
      <c r="H1240">
        <v>13168.7</v>
      </c>
      <c r="I1240">
        <v>26234.3</v>
      </c>
      <c r="J1240">
        <v>26196.6</v>
      </c>
      <c r="L1240">
        <f t="shared" si="39"/>
        <v>758.32</v>
      </c>
      <c r="M1240">
        <f>data!AQ1240</f>
        <v>2.3323853147791365E-10</v>
      </c>
      <c r="O1240">
        <v>2.2840381679576785E-10</v>
      </c>
      <c r="P1240">
        <f t="shared" si="40"/>
        <v>2.1167398820085697</v>
      </c>
    </row>
    <row r="1241" spans="1:16" x14ac:dyDescent="0.2">
      <c r="A1241">
        <v>758.76</v>
      </c>
      <c r="B1241">
        <v>3309.87</v>
      </c>
      <c r="C1241">
        <v>11229.9</v>
      </c>
      <c r="D1241">
        <v>54167.13</v>
      </c>
      <c r="E1241">
        <v>64000</v>
      </c>
      <c r="F1241">
        <v>64000</v>
      </c>
      <c r="H1241">
        <v>13200.8</v>
      </c>
      <c r="I1241">
        <v>24215.1</v>
      </c>
      <c r="J1241">
        <v>24229.599999999999</v>
      </c>
      <c r="L1241">
        <f t="shared" si="39"/>
        <v>758.76</v>
      </c>
      <c r="M1241">
        <f>data!AQ1241</f>
        <v>2.328531486257044E-10</v>
      </c>
      <c r="O1241">
        <v>2.2815190045732802E-10</v>
      </c>
      <c r="P1241">
        <f t="shared" si="40"/>
        <v>2.0605781319168401</v>
      </c>
    </row>
    <row r="1242" spans="1:16" x14ac:dyDescent="0.2">
      <c r="A1242">
        <v>759.21</v>
      </c>
      <c r="B1242">
        <v>3307.93</v>
      </c>
      <c r="C1242">
        <v>11147.6</v>
      </c>
      <c r="D1242">
        <v>54178.400000000001</v>
      </c>
      <c r="E1242">
        <v>64000</v>
      </c>
      <c r="F1242">
        <v>64000</v>
      </c>
      <c r="H1242">
        <v>13090</v>
      </c>
      <c r="I1242">
        <v>24837.4</v>
      </c>
      <c r="J1242">
        <v>24803.8</v>
      </c>
      <c r="L1242">
        <f t="shared" si="39"/>
        <v>759.21</v>
      </c>
      <c r="M1242">
        <f>data!AQ1242</f>
        <v>2.3292707165975188E-10</v>
      </c>
      <c r="O1242">
        <v>2.279069242923788E-10</v>
      </c>
      <c r="P1242">
        <f t="shared" si="40"/>
        <v>2.2027182293648941</v>
      </c>
    </row>
    <row r="1243" spans="1:16" x14ac:dyDescent="0.2">
      <c r="A1243">
        <v>759.65</v>
      </c>
      <c r="B1243">
        <v>3261.67</v>
      </c>
      <c r="C1243">
        <v>10798.7</v>
      </c>
      <c r="D1243">
        <v>54189.27</v>
      </c>
      <c r="E1243">
        <v>64000</v>
      </c>
      <c r="F1243">
        <v>64000</v>
      </c>
      <c r="H1243">
        <v>12715.9</v>
      </c>
      <c r="I1243">
        <v>26164.3</v>
      </c>
      <c r="J1243">
        <v>26194.7</v>
      </c>
      <c r="L1243">
        <f t="shared" si="39"/>
        <v>759.65</v>
      </c>
      <c r="M1243">
        <f>data!AQ1243</f>
        <v>2.3278536166778129E-10</v>
      </c>
      <c r="O1243">
        <v>2.2800968671832345E-10</v>
      </c>
      <c r="P1243">
        <f t="shared" si="40"/>
        <v>2.0945052897500678</v>
      </c>
    </row>
    <row r="1244" spans="1:16" x14ac:dyDescent="0.2">
      <c r="A1244">
        <v>760.1</v>
      </c>
      <c r="B1244">
        <v>3304.93</v>
      </c>
      <c r="C1244">
        <v>11199.2</v>
      </c>
      <c r="D1244">
        <v>54250.07</v>
      </c>
      <c r="E1244">
        <v>64000</v>
      </c>
      <c r="F1244">
        <v>64000</v>
      </c>
      <c r="H1244">
        <v>13186.8</v>
      </c>
      <c r="I1244">
        <v>28747.9</v>
      </c>
      <c r="J1244">
        <v>28728.3</v>
      </c>
      <c r="L1244">
        <f t="shared" si="39"/>
        <v>760.1</v>
      </c>
      <c r="M1244">
        <f>data!AQ1244</f>
        <v>2.328374139126073E-10</v>
      </c>
      <c r="O1244">
        <v>2.2794109748917354E-10</v>
      </c>
      <c r="P1244">
        <f t="shared" si="40"/>
        <v>2.1480621429693305</v>
      </c>
    </row>
    <row r="1245" spans="1:16" x14ac:dyDescent="0.2">
      <c r="A1245">
        <v>760.54</v>
      </c>
      <c r="B1245">
        <v>3348.8</v>
      </c>
      <c r="C1245">
        <v>11557.3</v>
      </c>
      <c r="D1245">
        <v>54169.67</v>
      </c>
      <c r="E1245">
        <v>64000</v>
      </c>
      <c r="F1245">
        <v>64000</v>
      </c>
      <c r="H1245">
        <v>13587.1</v>
      </c>
      <c r="I1245">
        <v>28068.5</v>
      </c>
      <c r="J1245">
        <v>28074.9</v>
      </c>
      <c r="L1245">
        <f t="shared" si="39"/>
        <v>760.54</v>
      </c>
      <c r="M1245">
        <f>data!AQ1245</f>
        <v>2.3357196589384829E-10</v>
      </c>
      <c r="O1245">
        <v>2.2907451513166799E-10</v>
      </c>
      <c r="P1245">
        <f t="shared" si="40"/>
        <v>1.9633134482878807</v>
      </c>
    </row>
    <row r="1246" spans="1:16" x14ac:dyDescent="0.2">
      <c r="A1246">
        <v>760.99</v>
      </c>
      <c r="B1246">
        <v>3315.93</v>
      </c>
      <c r="C1246">
        <v>11272.2</v>
      </c>
      <c r="D1246">
        <v>53815.27</v>
      </c>
      <c r="E1246">
        <v>64000</v>
      </c>
      <c r="F1246">
        <v>64000</v>
      </c>
      <c r="H1246">
        <v>13270.8</v>
      </c>
      <c r="I1246">
        <v>27311.599999999999</v>
      </c>
      <c r="J1246">
        <v>27281.8</v>
      </c>
      <c r="L1246">
        <f t="shared" si="39"/>
        <v>760.99</v>
      </c>
      <c r="M1246">
        <f>data!AQ1246</f>
        <v>2.35279247433147E-10</v>
      </c>
      <c r="O1246">
        <v>2.3001859232332121E-10</v>
      </c>
      <c r="P1246">
        <f t="shared" si="40"/>
        <v>2.2870564751701687</v>
      </c>
    </row>
    <row r="1247" spans="1:16" x14ac:dyDescent="0.2">
      <c r="A1247">
        <v>761.43</v>
      </c>
      <c r="B1247">
        <v>3364.73</v>
      </c>
      <c r="C1247">
        <v>11627.7</v>
      </c>
      <c r="D1247">
        <v>53724.93</v>
      </c>
      <c r="E1247">
        <v>64000</v>
      </c>
      <c r="F1247">
        <v>64000</v>
      </c>
      <c r="H1247">
        <v>13634.5</v>
      </c>
      <c r="I1247">
        <v>25275.1</v>
      </c>
      <c r="J1247">
        <v>25212.2</v>
      </c>
      <c r="L1247">
        <f t="shared" si="39"/>
        <v>761.43</v>
      </c>
      <c r="M1247">
        <f>data!AQ1247</f>
        <v>2.3609956492182545E-10</v>
      </c>
      <c r="O1247">
        <v>2.3128039214065981E-10</v>
      </c>
      <c r="P1247">
        <f t="shared" si="40"/>
        <v>2.0836927577650965</v>
      </c>
    </row>
    <row r="1248" spans="1:16" x14ac:dyDescent="0.2">
      <c r="A1248">
        <v>761.88</v>
      </c>
      <c r="B1248">
        <v>3414.8</v>
      </c>
      <c r="C1248">
        <v>12042.6</v>
      </c>
      <c r="D1248">
        <v>53650.400000000001</v>
      </c>
      <c r="E1248">
        <v>64000</v>
      </c>
      <c r="F1248">
        <v>64000</v>
      </c>
      <c r="H1248">
        <v>14224.6</v>
      </c>
      <c r="I1248">
        <v>23813.1</v>
      </c>
      <c r="J1248">
        <v>23805.8</v>
      </c>
      <c r="L1248">
        <f t="shared" si="39"/>
        <v>761.88</v>
      </c>
      <c r="M1248">
        <f>data!AQ1248</f>
        <v>2.3685481568161658E-10</v>
      </c>
      <c r="O1248">
        <v>2.3184375000413149E-10</v>
      </c>
      <c r="P1248">
        <f t="shared" si="40"/>
        <v>2.1613977851013013</v>
      </c>
    </row>
    <row r="1249" spans="1:16" x14ac:dyDescent="0.2">
      <c r="A1249">
        <v>762.33</v>
      </c>
      <c r="B1249">
        <v>3297.4</v>
      </c>
      <c r="C1249">
        <v>11101.8</v>
      </c>
      <c r="D1249">
        <v>53510.53</v>
      </c>
      <c r="E1249">
        <v>64000</v>
      </c>
      <c r="F1249">
        <v>64000</v>
      </c>
      <c r="H1249">
        <v>13090.1</v>
      </c>
      <c r="I1249">
        <v>21389.5</v>
      </c>
      <c r="J1249">
        <v>21422.6</v>
      </c>
      <c r="L1249">
        <f t="shared" si="39"/>
        <v>762.33</v>
      </c>
      <c r="M1249">
        <f>data!AQ1249</f>
        <v>2.3710322660585828E-10</v>
      </c>
      <c r="O1249">
        <v>2.3214661140761774E-10</v>
      </c>
      <c r="P1249">
        <f t="shared" si="40"/>
        <v>2.1351227864952156</v>
      </c>
    </row>
    <row r="1250" spans="1:16" x14ac:dyDescent="0.2">
      <c r="A1250">
        <v>762.77</v>
      </c>
      <c r="B1250">
        <v>3224.27</v>
      </c>
      <c r="C1250">
        <v>10582.7</v>
      </c>
      <c r="D1250">
        <v>53504.4</v>
      </c>
      <c r="E1250">
        <v>64000</v>
      </c>
      <c r="F1250">
        <v>64000</v>
      </c>
      <c r="H1250">
        <v>12418.4</v>
      </c>
      <c r="I1250">
        <v>21195.1</v>
      </c>
      <c r="J1250">
        <v>21187.200000000001</v>
      </c>
      <c r="L1250">
        <f t="shared" si="39"/>
        <v>762.77</v>
      </c>
      <c r="M1250">
        <f>data!AQ1250</f>
        <v>2.3690245728334989E-10</v>
      </c>
      <c r="O1250">
        <v>2.3169514081783233E-10</v>
      </c>
      <c r="P1250">
        <f t="shared" si="40"/>
        <v>2.2474862645530176</v>
      </c>
    </row>
    <row r="1251" spans="1:16" x14ac:dyDescent="0.2">
      <c r="A1251">
        <v>763.22</v>
      </c>
      <c r="B1251">
        <v>3303.87</v>
      </c>
      <c r="C1251">
        <v>11130.2</v>
      </c>
      <c r="D1251">
        <v>53876.800000000003</v>
      </c>
      <c r="E1251">
        <v>64000</v>
      </c>
      <c r="F1251">
        <v>64000</v>
      </c>
      <c r="H1251">
        <v>13086.3</v>
      </c>
      <c r="I1251">
        <v>22929.3</v>
      </c>
      <c r="J1251">
        <v>22912.1</v>
      </c>
      <c r="L1251">
        <f t="shared" si="39"/>
        <v>763.22</v>
      </c>
      <c r="M1251">
        <f>data!AQ1251</f>
        <v>2.3558912557490065E-10</v>
      </c>
      <c r="O1251">
        <v>2.3067408178627629E-10</v>
      </c>
      <c r="P1251">
        <f t="shared" si="40"/>
        <v>2.1307308348487282</v>
      </c>
    </row>
    <row r="1252" spans="1:16" x14ac:dyDescent="0.2">
      <c r="A1252">
        <v>763.66</v>
      </c>
      <c r="B1252">
        <v>3372.07</v>
      </c>
      <c r="C1252">
        <v>11755.8</v>
      </c>
      <c r="D1252">
        <v>54267.33</v>
      </c>
      <c r="E1252">
        <v>64000</v>
      </c>
      <c r="F1252">
        <v>64000</v>
      </c>
      <c r="H1252">
        <v>13815.1</v>
      </c>
      <c r="I1252">
        <v>24385.4</v>
      </c>
      <c r="J1252">
        <v>24406.6</v>
      </c>
      <c r="L1252">
        <f t="shared" ref="L1252:L1315" si="41">A1252</f>
        <v>763.66</v>
      </c>
      <c r="M1252">
        <f>data!AQ1252</f>
        <v>2.3414459878291111E-10</v>
      </c>
      <c r="O1252">
        <v>2.2933896476081638E-10</v>
      </c>
      <c r="P1252">
        <f t="shared" si="40"/>
        <v>2.0954284969004928</v>
      </c>
    </row>
    <row r="1253" spans="1:16" x14ac:dyDescent="0.2">
      <c r="A1253">
        <v>764.11</v>
      </c>
      <c r="B1253">
        <v>3309.07</v>
      </c>
      <c r="C1253">
        <v>11274</v>
      </c>
      <c r="D1253">
        <v>54442.33</v>
      </c>
      <c r="E1253">
        <v>64000</v>
      </c>
      <c r="F1253">
        <v>64000</v>
      </c>
      <c r="H1253">
        <v>13217.3</v>
      </c>
      <c r="I1253">
        <v>26006.3</v>
      </c>
      <c r="J1253">
        <v>26005.4</v>
      </c>
      <c r="L1253">
        <f t="shared" si="41"/>
        <v>764.11</v>
      </c>
      <c r="M1253">
        <f>data!AQ1253</f>
        <v>2.3312655200759696E-10</v>
      </c>
      <c r="O1253">
        <v>2.2806809205984407E-10</v>
      </c>
      <c r="P1253">
        <f t="shared" si="40"/>
        <v>2.2179603915946178</v>
      </c>
    </row>
    <row r="1254" spans="1:16" x14ac:dyDescent="0.2">
      <c r="A1254">
        <v>764.55</v>
      </c>
      <c r="B1254">
        <v>3261.6</v>
      </c>
      <c r="C1254">
        <v>10731.2</v>
      </c>
      <c r="D1254">
        <v>54577.13</v>
      </c>
      <c r="E1254">
        <v>64000</v>
      </c>
      <c r="F1254">
        <v>64000</v>
      </c>
      <c r="H1254">
        <v>12633</v>
      </c>
      <c r="I1254">
        <v>26389.599999999999</v>
      </c>
      <c r="J1254">
        <v>26327.3</v>
      </c>
      <c r="L1254">
        <f t="shared" si="41"/>
        <v>764.55</v>
      </c>
      <c r="M1254">
        <f>data!AQ1254</f>
        <v>2.3238098139175844E-10</v>
      </c>
      <c r="O1254">
        <v>2.2726303047308328E-10</v>
      </c>
      <c r="P1254">
        <f t="shared" si="40"/>
        <v>2.2519944876301925</v>
      </c>
    </row>
    <row r="1255" spans="1:16" x14ac:dyDescent="0.2">
      <c r="A1255">
        <v>765</v>
      </c>
      <c r="B1255">
        <v>3286.87</v>
      </c>
      <c r="C1255">
        <v>11031.6</v>
      </c>
      <c r="D1255">
        <v>54715.07</v>
      </c>
      <c r="E1255">
        <v>64000</v>
      </c>
      <c r="F1255">
        <v>64000</v>
      </c>
      <c r="H1255">
        <v>12966.2</v>
      </c>
      <c r="I1255">
        <v>28033.3</v>
      </c>
      <c r="J1255">
        <v>28036.1</v>
      </c>
      <c r="L1255">
        <f t="shared" si="41"/>
        <v>765</v>
      </c>
      <c r="M1255">
        <f>data!AQ1255</f>
        <v>2.3197418326714312E-10</v>
      </c>
      <c r="O1255">
        <v>2.2724010486112298E-10</v>
      </c>
      <c r="P1255">
        <f t="shared" si="40"/>
        <v>2.0832935317088301</v>
      </c>
    </row>
    <row r="1256" spans="1:16" x14ac:dyDescent="0.2">
      <c r="A1256">
        <v>765.44</v>
      </c>
      <c r="B1256">
        <v>3338.87</v>
      </c>
      <c r="C1256">
        <v>11500.4</v>
      </c>
      <c r="D1256">
        <v>54592.33</v>
      </c>
      <c r="E1256">
        <v>64000</v>
      </c>
      <c r="F1256">
        <v>64000</v>
      </c>
      <c r="H1256">
        <v>13556.2</v>
      </c>
      <c r="I1256">
        <v>27474</v>
      </c>
      <c r="J1256">
        <v>27441.599999999999</v>
      </c>
      <c r="L1256">
        <f t="shared" si="41"/>
        <v>765.44</v>
      </c>
      <c r="M1256">
        <f>data!AQ1256</f>
        <v>2.3293648512663358E-10</v>
      </c>
      <c r="O1256">
        <v>2.2801796883422824E-10</v>
      </c>
      <c r="P1256">
        <f t="shared" si="40"/>
        <v>2.1570739874369984</v>
      </c>
    </row>
    <row r="1257" spans="1:16" x14ac:dyDescent="0.2">
      <c r="A1257">
        <v>765.89</v>
      </c>
      <c r="B1257">
        <v>3263.2</v>
      </c>
      <c r="C1257">
        <v>10863.9</v>
      </c>
      <c r="D1257">
        <v>54330.27</v>
      </c>
      <c r="E1257">
        <v>64000</v>
      </c>
      <c r="F1257">
        <v>64000</v>
      </c>
      <c r="H1257">
        <v>12775.2</v>
      </c>
      <c r="I1257">
        <v>23679.1</v>
      </c>
      <c r="J1257">
        <v>23746.6</v>
      </c>
      <c r="L1257">
        <f t="shared" si="41"/>
        <v>765.89</v>
      </c>
      <c r="M1257">
        <f>data!AQ1257</f>
        <v>2.3396443349224387E-10</v>
      </c>
      <c r="O1257">
        <v>2.2918357690006187E-10</v>
      </c>
      <c r="P1257">
        <f t="shared" si="40"/>
        <v>2.0860380385226058</v>
      </c>
    </row>
    <row r="1258" spans="1:16" x14ac:dyDescent="0.2">
      <c r="A1258">
        <v>766.33</v>
      </c>
      <c r="B1258">
        <v>3250.87</v>
      </c>
      <c r="C1258">
        <v>10688.2</v>
      </c>
      <c r="D1258">
        <v>54105.33</v>
      </c>
      <c r="E1258">
        <v>64000</v>
      </c>
      <c r="F1258">
        <v>64000</v>
      </c>
      <c r="H1258">
        <v>12576.4</v>
      </c>
      <c r="I1258">
        <v>21468</v>
      </c>
      <c r="J1258">
        <v>21442.9</v>
      </c>
      <c r="L1258">
        <f t="shared" si="41"/>
        <v>766.33</v>
      </c>
      <c r="M1258">
        <f>data!AQ1258</f>
        <v>2.3512477897898807E-10</v>
      </c>
      <c r="O1258">
        <v>2.3003286631117099E-10</v>
      </c>
      <c r="P1258">
        <f t="shared" si="40"/>
        <v>2.2135587620462571</v>
      </c>
    </row>
    <row r="1259" spans="1:16" x14ac:dyDescent="0.2">
      <c r="A1259">
        <v>766.77</v>
      </c>
      <c r="B1259">
        <v>3280.53</v>
      </c>
      <c r="C1259">
        <v>10971.5</v>
      </c>
      <c r="D1259">
        <v>53863.6</v>
      </c>
      <c r="E1259">
        <v>64000</v>
      </c>
      <c r="F1259">
        <v>64000</v>
      </c>
      <c r="H1259">
        <v>12884.1</v>
      </c>
      <c r="I1259">
        <v>20370.900000000001</v>
      </c>
      <c r="J1259">
        <v>20328.599999999999</v>
      </c>
      <c r="L1259">
        <f t="shared" si="41"/>
        <v>766.77</v>
      </c>
      <c r="M1259">
        <f>data!AQ1259</f>
        <v>2.3658473695270901E-10</v>
      </c>
      <c r="O1259">
        <v>2.3178833530923548E-10</v>
      </c>
      <c r="P1259">
        <f t="shared" si="40"/>
        <v>2.0693024250226006</v>
      </c>
    </row>
    <row r="1260" spans="1:16" x14ac:dyDescent="0.2">
      <c r="A1260">
        <v>767.22</v>
      </c>
      <c r="B1260">
        <v>3331.13</v>
      </c>
      <c r="C1260">
        <v>11327.5</v>
      </c>
      <c r="D1260">
        <v>53791.67</v>
      </c>
      <c r="E1260">
        <v>64000</v>
      </c>
      <c r="F1260">
        <v>64000</v>
      </c>
      <c r="H1260">
        <v>13303.8</v>
      </c>
      <c r="I1260">
        <v>19909.7</v>
      </c>
      <c r="J1260">
        <v>19970.599999999999</v>
      </c>
      <c r="L1260">
        <f t="shared" si="41"/>
        <v>767.22</v>
      </c>
      <c r="M1260">
        <f>data!AQ1260</f>
        <v>2.3732213506694663E-10</v>
      </c>
      <c r="O1260">
        <v>2.3215961948852483E-10</v>
      </c>
      <c r="P1260">
        <f t="shared" si="40"/>
        <v>2.2236922983400134</v>
      </c>
    </row>
    <row r="1261" spans="1:16" x14ac:dyDescent="0.2">
      <c r="A1261">
        <v>767.66</v>
      </c>
      <c r="B1261">
        <v>3331.27</v>
      </c>
      <c r="C1261">
        <v>11344.9</v>
      </c>
      <c r="D1261">
        <v>53857.47</v>
      </c>
      <c r="E1261">
        <v>64000</v>
      </c>
      <c r="F1261">
        <v>64000</v>
      </c>
      <c r="H1261">
        <v>13360.2</v>
      </c>
      <c r="I1261">
        <v>21049.3</v>
      </c>
      <c r="J1261">
        <v>21062.2</v>
      </c>
      <c r="L1261">
        <f t="shared" si="41"/>
        <v>767.66</v>
      </c>
      <c r="M1261">
        <f>data!AQ1261</f>
        <v>2.3712385441198704E-10</v>
      </c>
      <c r="O1261">
        <v>2.3172456480099014E-10</v>
      </c>
      <c r="P1261">
        <f t="shared" si="40"/>
        <v>2.3300462838861855</v>
      </c>
    </row>
    <row r="1262" spans="1:16" x14ac:dyDescent="0.2">
      <c r="A1262">
        <v>768.11</v>
      </c>
      <c r="B1262">
        <v>3334.13</v>
      </c>
      <c r="C1262">
        <v>11518.1</v>
      </c>
      <c r="D1262">
        <v>54066.33</v>
      </c>
      <c r="E1262">
        <v>64000</v>
      </c>
      <c r="F1262">
        <v>64000</v>
      </c>
      <c r="H1262">
        <v>13516</v>
      </c>
      <c r="I1262">
        <v>22467.4</v>
      </c>
      <c r="J1262">
        <v>22478.5</v>
      </c>
      <c r="L1262">
        <f t="shared" si="41"/>
        <v>768.11</v>
      </c>
      <c r="M1262">
        <f>data!AQ1262</f>
        <v>2.3623668379530457E-10</v>
      </c>
      <c r="O1262">
        <v>2.3056600973754456E-10</v>
      </c>
      <c r="P1262">
        <f t="shared" si="40"/>
        <v>2.4594579505517715</v>
      </c>
    </row>
    <row r="1263" spans="1:16" x14ac:dyDescent="0.2">
      <c r="A1263">
        <v>768.55</v>
      </c>
      <c r="B1263">
        <v>3370.47</v>
      </c>
      <c r="C1263">
        <v>11710</v>
      </c>
      <c r="D1263">
        <v>54461.87</v>
      </c>
      <c r="E1263">
        <v>64000</v>
      </c>
      <c r="F1263">
        <v>64000</v>
      </c>
      <c r="H1263">
        <v>13792.2</v>
      </c>
      <c r="I1263">
        <v>24682.3</v>
      </c>
      <c r="J1263">
        <v>24703.1</v>
      </c>
      <c r="L1263">
        <f t="shared" si="41"/>
        <v>768.55</v>
      </c>
      <c r="M1263">
        <f>data!AQ1263</f>
        <v>2.3460883349775363E-10</v>
      </c>
      <c r="O1263">
        <v>2.2918822975279349E-10</v>
      </c>
      <c r="P1263">
        <f t="shared" si="40"/>
        <v>2.3651318179851106</v>
      </c>
    </row>
    <row r="1264" spans="1:16" x14ac:dyDescent="0.2">
      <c r="A1264">
        <v>769</v>
      </c>
      <c r="B1264">
        <v>3309.67</v>
      </c>
      <c r="C1264">
        <v>11166.1</v>
      </c>
      <c r="D1264">
        <v>54787.47</v>
      </c>
      <c r="E1264">
        <v>64000</v>
      </c>
      <c r="F1264">
        <v>64000</v>
      </c>
      <c r="H1264">
        <v>13145.5</v>
      </c>
      <c r="I1264">
        <v>24099.8</v>
      </c>
      <c r="J1264">
        <v>24091.9</v>
      </c>
      <c r="L1264">
        <f t="shared" si="41"/>
        <v>769</v>
      </c>
      <c r="M1264">
        <f>data!AQ1264</f>
        <v>2.3287703704324355E-10</v>
      </c>
      <c r="O1264">
        <v>2.27464627936475E-10</v>
      </c>
      <c r="P1264">
        <f t="shared" si="40"/>
        <v>2.3794508868781521</v>
      </c>
    </row>
    <row r="1265" spans="1:16" x14ac:dyDescent="0.2">
      <c r="A1265">
        <v>769.44</v>
      </c>
      <c r="B1265">
        <v>3462.73</v>
      </c>
      <c r="C1265">
        <v>12495.9</v>
      </c>
      <c r="D1265">
        <v>55322.73</v>
      </c>
      <c r="E1265">
        <v>64000</v>
      </c>
      <c r="F1265">
        <v>64000</v>
      </c>
      <c r="H1265">
        <v>14724.5</v>
      </c>
      <c r="I1265">
        <v>25008.2</v>
      </c>
      <c r="J1265">
        <v>25009.7</v>
      </c>
      <c r="L1265">
        <f t="shared" si="41"/>
        <v>769.44</v>
      </c>
      <c r="M1265">
        <f>data!AQ1265</f>
        <v>2.3118854695684519E-10</v>
      </c>
      <c r="O1265">
        <v>2.2612341897530874E-10</v>
      </c>
      <c r="P1265">
        <f t="shared" si="40"/>
        <v>2.2399838125963965</v>
      </c>
    </row>
    <row r="1266" spans="1:16" x14ac:dyDescent="0.2">
      <c r="A1266">
        <v>769.89</v>
      </c>
      <c r="B1266">
        <v>3271.53</v>
      </c>
      <c r="C1266">
        <v>10815</v>
      </c>
      <c r="D1266">
        <v>55276.33</v>
      </c>
      <c r="E1266">
        <v>64000</v>
      </c>
      <c r="F1266">
        <v>64000</v>
      </c>
      <c r="H1266">
        <v>12697.2</v>
      </c>
      <c r="I1266">
        <v>22065.3</v>
      </c>
      <c r="J1266">
        <v>22066.5</v>
      </c>
      <c r="L1266">
        <f t="shared" si="41"/>
        <v>769.89</v>
      </c>
      <c r="M1266">
        <f>data!AQ1266</f>
        <v>2.3063354132698512E-10</v>
      </c>
      <c r="O1266">
        <v>2.2537926647226911E-10</v>
      </c>
      <c r="P1266">
        <f t="shared" si="40"/>
        <v>2.3313035564265205</v>
      </c>
    </row>
    <row r="1267" spans="1:16" x14ac:dyDescent="0.2">
      <c r="A1267">
        <v>770.33</v>
      </c>
      <c r="B1267">
        <v>3309.2</v>
      </c>
      <c r="C1267">
        <v>11180.1</v>
      </c>
      <c r="D1267">
        <v>55409.27</v>
      </c>
      <c r="E1267">
        <v>64000</v>
      </c>
      <c r="F1267">
        <v>64000</v>
      </c>
      <c r="H1267">
        <v>13167.4</v>
      </c>
      <c r="I1267">
        <v>23184.799999999999</v>
      </c>
      <c r="J1267">
        <v>23208.7</v>
      </c>
      <c r="L1267">
        <f t="shared" si="41"/>
        <v>770.33</v>
      </c>
      <c r="M1267">
        <f>data!AQ1267</f>
        <v>2.3030930995748833E-10</v>
      </c>
      <c r="O1267">
        <v>2.2570759344487545E-10</v>
      </c>
      <c r="P1267">
        <f t="shared" si="40"/>
        <v>2.0387956126680988</v>
      </c>
    </row>
    <row r="1268" spans="1:16" x14ac:dyDescent="0.2">
      <c r="A1268">
        <v>770.78</v>
      </c>
      <c r="B1268">
        <v>3278</v>
      </c>
      <c r="C1268">
        <v>10908.2</v>
      </c>
      <c r="D1268">
        <v>55235.13</v>
      </c>
      <c r="E1268">
        <v>64000</v>
      </c>
      <c r="F1268">
        <v>64000</v>
      </c>
      <c r="H1268">
        <v>12834</v>
      </c>
      <c r="I1268">
        <v>24299.4</v>
      </c>
      <c r="J1268">
        <v>24336</v>
      </c>
      <c r="L1268">
        <f t="shared" si="41"/>
        <v>770.78</v>
      </c>
      <c r="M1268">
        <f>data!AQ1268</f>
        <v>2.3110120999340962E-10</v>
      </c>
      <c r="O1268">
        <v>2.2594142195450729E-10</v>
      </c>
      <c r="P1268">
        <f t="shared" si="40"/>
        <v>2.2836839718310844</v>
      </c>
    </row>
    <row r="1269" spans="1:16" x14ac:dyDescent="0.2">
      <c r="A1269">
        <v>771.22</v>
      </c>
      <c r="B1269">
        <v>3248.33</v>
      </c>
      <c r="C1269">
        <v>10744.6</v>
      </c>
      <c r="D1269">
        <v>55102.67</v>
      </c>
      <c r="E1269">
        <v>64000</v>
      </c>
      <c r="F1269">
        <v>64000</v>
      </c>
      <c r="H1269">
        <v>12628.8</v>
      </c>
      <c r="I1269">
        <v>24182.5</v>
      </c>
      <c r="J1269">
        <v>24135.5</v>
      </c>
      <c r="L1269">
        <f t="shared" si="41"/>
        <v>771.22</v>
      </c>
      <c r="M1269">
        <f>data!AQ1269</f>
        <v>2.3170502665709463E-10</v>
      </c>
      <c r="O1269">
        <v>2.269471252353855E-10</v>
      </c>
      <c r="P1269">
        <f t="shared" si="40"/>
        <v>2.09648014566138</v>
      </c>
    </row>
    <row r="1270" spans="1:16" x14ac:dyDescent="0.2">
      <c r="A1270">
        <v>771.67</v>
      </c>
      <c r="B1270">
        <v>3358.07</v>
      </c>
      <c r="C1270">
        <v>11610.4</v>
      </c>
      <c r="D1270">
        <v>54985.53</v>
      </c>
      <c r="E1270">
        <v>64000</v>
      </c>
      <c r="F1270">
        <v>64000</v>
      </c>
      <c r="H1270">
        <v>13605.5</v>
      </c>
      <c r="I1270">
        <v>23990.9</v>
      </c>
      <c r="J1270">
        <v>23935.8</v>
      </c>
      <c r="L1270">
        <f t="shared" si="41"/>
        <v>771.67</v>
      </c>
      <c r="M1270">
        <f>data!AQ1270</f>
        <v>2.3290287951537468E-10</v>
      </c>
      <c r="O1270">
        <v>2.2815871002336171E-10</v>
      </c>
      <c r="P1270">
        <f t="shared" si="40"/>
        <v>2.079328679377265</v>
      </c>
    </row>
    <row r="1271" spans="1:16" x14ac:dyDescent="0.2">
      <c r="A1271">
        <v>772.11</v>
      </c>
      <c r="B1271">
        <v>3332.73</v>
      </c>
      <c r="C1271">
        <v>11415.2</v>
      </c>
      <c r="D1271">
        <v>54811.47</v>
      </c>
      <c r="E1271">
        <v>64000</v>
      </c>
      <c r="F1271">
        <v>64000</v>
      </c>
      <c r="H1271">
        <v>13427.3</v>
      </c>
      <c r="I1271">
        <v>22260.7</v>
      </c>
      <c r="J1271">
        <v>22293.599999999999</v>
      </c>
      <c r="L1271">
        <f t="shared" si="41"/>
        <v>772.11</v>
      </c>
      <c r="M1271">
        <f>data!AQ1271</f>
        <v>2.3373345752558395E-10</v>
      </c>
      <c r="O1271">
        <v>2.287850495070095E-10</v>
      </c>
      <c r="P1271">
        <f t="shared" si="40"/>
        <v>2.1629070733587601</v>
      </c>
    </row>
    <row r="1272" spans="1:16" x14ac:dyDescent="0.2">
      <c r="A1272">
        <v>772.56</v>
      </c>
      <c r="B1272">
        <v>3336.6</v>
      </c>
      <c r="C1272">
        <v>11479.4</v>
      </c>
      <c r="D1272">
        <v>54717.33</v>
      </c>
      <c r="E1272">
        <v>64000</v>
      </c>
      <c r="F1272">
        <v>64000</v>
      </c>
      <c r="H1272">
        <v>13492.5</v>
      </c>
      <c r="I1272">
        <v>21466.5</v>
      </c>
      <c r="J1272">
        <v>21424.799999999999</v>
      </c>
      <c r="L1272">
        <f t="shared" si="41"/>
        <v>772.56</v>
      </c>
      <c r="M1272">
        <f>data!AQ1272</f>
        <v>2.3432703426460193E-10</v>
      </c>
      <c r="O1272">
        <v>2.2973311608284724E-10</v>
      </c>
      <c r="P1272">
        <f t="shared" si="40"/>
        <v>1.9996760850525443</v>
      </c>
    </row>
    <row r="1273" spans="1:16" x14ac:dyDescent="0.2">
      <c r="A1273">
        <v>773</v>
      </c>
      <c r="B1273">
        <v>3232.2</v>
      </c>
      <c r="C1273">
        <v>10543.6</v>
      </c>
      <c r="D1273">
        <v>54496</v>
      </c>
      <c r="E1273">
        <v>64000</v>
      </c>
      <c r="F1273">
        <v>64000</v>
      </c>
      <c r="H1273">
        <v>12385</v>
      </c>
      <c r="I1273">
        <v>20698.8</v>
      </c>
      <c r="J1273">
        <v>20722.7</v>
      </c>
      <c r="L1273">
        <f t="shared" si="41"/>
        <v>773</v>
      </c>
      <c r="M1273">
        <f>data!AQ1273</f>
        <v>2.3501130513317584E-10</v>
      </c>
      <c r="O1273">
        <v>2.2974517865851782E-10</v>
      </c>
      <c r="P1273">
        <f t="shared" si="40"/>
        <v>2.2921597334085262</v>
      </c>
    </row>
    <row r="1274" spans="1:16" x14ac:dyDescent="0.2">
      <c r="A1274">
        <v>773.44</v>
      </c>
      <c r="B1274">
        <v>3294.73</v>
      </c>
      <c r="C1274">
        <v>11108.5</v>
      </c>
      <c r="D1274">
        <v>54503.4</v>
      </c>
      <c r="E1274">
        <v>64000</v>
      </c>
      <c r="F1274">
        <v>64000</v>
      </c>
      <c r="H1274">
        <v>13080.7</v>
      </c>
      <c r="I1274">
        <v>21405.3</v>
      </c>
      <c r="J1274">
        <v>21313.200000000001</v>
      </c>
      <c r="L1274">
        <f t="shared" si="41"/>
        <v>773.44</v>
      </c>
      <c r="M1274">
        <f>data!AQ1274</f>
        <v>2.353982009373428E-10</v>
      </c>
      <c r="O1274">
        <v>2.3030991715770682E-10</v>
      </c>
      <c r="P1274">
        <f t="shared" si="40"/>
        <v>2.2093203117049152</v>
      </c>
    </row>
    <row r="1275" spans="1:16" x14ac:dyDescent="0.2">
      <c r="A1275">
        <v>773.89</v>
      </c>
      <c r="B1275">
        <v>3293.13</v>
      </c>
      <c r="C1275">
        <v>10984.4</v>
      </c>
      <c r="D1275">
        <v>54469.4</v>
      </c>
      <c r="E1275">
        <v>64000</v>
      </c>
      <c r="F1275">
        <v>64000</v>
      </c>
      <c r="H1275">
        <v>12919.6</v>
      </c>
      <c r="I1275">
        <v>20137.5</v>
      </c>
      <c r="J1275">
        <v>20190.099999999999</v>
      </c>
      <c r="L1275">
        <f t="shared" si="41"/>
        <v>773.89</v>
      </c>
      <c r="M1275">
        <f>data!AQ1275</f>
        <v>2.3567771752597246E-10</v>
      </c>
      <c r="O1275">
        <v>2.303809360454945E-10</v>
      </c>
      <c r="P1275">
        <f t="shared" si="40"/>
        <v>2.299140532805187</v>
      </c>
    </row>
    <row r="1276" spans="1:16" x14ac:dyDescent="0.2">
      <c r="A1276">
        <v>774.33</v>
      </c>
      <c r="B1276">
        <v>3216.07</v>
      </c>
      <c r="C1276">
        <v>10397.5</v>
      </c>
      <c r="D1276">
        <v>54547.33</v>
      </c>
      <c r="E1276">
        <v>64000</v>
      </c>
      <c r="F1276">
        <v>64000</v>
      </c>
      <c r="H1276">
        <v>12199.8</v>
      </c>
      <c r="I1276">
        <v>19108.099999999999</v>
      </c>
      <c r="J1276">
        <v>19107.2</v>
      </c>
      <c r="L1276">
        <f t="shared" si="41"/>
        <v>774.33</v>
      </c>
      <c r="M1276">
        <f>data!AQ1276</f>
        <v>2.3504544586736903E-10</v>
      </c>
      <c r="O1276">
        <v>2.297337347453103E-10</v>
      </c>
      <c r="P1276">
        <f t="shared" si="40"/>
        <v>2.3121162975683389</v>
      </c>
    </row>
    <row r="1277" spans="1:16" x14ac:dyDescent="0.2">
      <c r="A1277">
        <v>774.78</v>
      </c>
      <c r="B1277">
        <v>3325</v>
      </c>
      <c r="C1277">
        <v>11275.5</v>
      </c>
      <c r="D1277">
        <v>54865</v>
      </c>
      <c r="E1277">
        <v>64000</v>
      </c>
      <c r="F1277">
        <v>64000</v>
      </c>
      <c r="H1277">
        <v>13281.6</v>
      </c>
      <c r="I1277">
        <v>19760.5</v>
      </c>
      <c r="J1277">
        <v>19779.099999999999</v>
      </c>
      <c r="L1277">
        <f t="shared" si="41"/>
        <v>774.78</v>
      </c>
      <c r="M1277">
        <f>data!AQ1277</f>
        <v>2.3416138673480998E-10</v>
      </c>
      <c r="O1277">
        <v>2.2911476469312106E-10</v>
      </c>
      <c r="P1277">
        <f t="shared" si="40"/>
        <v>2.2026612071240468</v>
      </c>
    </row>
    <row r="1278" spans="1:16" x14ac:dyDescent="0.2">
      <c r="A1278">
        <v>775.22</v>
      </c>
      <c r="B1278">
        <v>3257.47</v>
      </c>
      <c r="C1278">
        <v>10835.2</v>
      </c>
      <c r="D1278">
        <v>54976.73</v>
      </c>
      <c r="E1278">
        <v>64000</v>
      </c>
      <c r="F1278">
        <v>64000</v>
      </c>
      <c r="H1278">
        <v>12752.1</v>
      </c>
      <c r="I1278">
        <v>18821</v>
      </c>
      <c r="J1278">
        <v>18788.2</v>
      </c>
      <c r="L1278">
        <f t="shared" si="41"/>
        <v>775.22</v>
      </c>
      <c r="M1278">
        <f>data!AQ1278</f>
        <v>2.3342192889863639E-10</v>
      </c>
      <c r="O1278">
        <v>2.2813000856531081E-10</v>
      </c>
      <c r="P1278">
        <f t="shared" si="40"/>
        <v>2.319694969813916</v>
      </c>
    </row>
    <row r="1279" spans="1:16" x14ac:dyDescent="0.2">
      <c r="A1279">
        <v>775.67</v>
      </c>
      <c r="B1279">
        <v>3316.87</v>
      </c>
      <c r="C1279">
        <v>11369.2</v>
      </c>
      <c r="D1279">
        <v>55234.47</v>
      </c>
      <c r="E1279">
        <v>64000</v>
      </c>
      <c r="F1279">
        <v>64000</v>
      </c>
      <c r="H1279">
        <v>13342.6</v>
      </c>
      <c r="I1279">
        <v>19345.099999999999</v>
      </c>
      <c r="J1279">
        <v>19331.7</v>
      </c>
      <c r="L1279">
        <f t="shared" si="41"/>
        <v>775.67</v>
      </c>
      <c r="M1279">
        <f>data!AQ1279</f>
        <v>2.3259973751106382E-10</v>
      </c>
      <c r="O1279">
        <v>2.2709287269435044E-10</v>
      </c>
      <c r="P1279">
        <f t="shared" si="40"/>
        <v>2.4249395198435826</v>
      </c>
    </row>
    <row r="1280" spans="1:16" x14ac:dyDescent="0.2">
      <c r="A1280">
        <v>776.11</v>
      </c>
      <c r="B1280">
        <v>3305.4</v>
      </c>
      <c r="C1280">
        <v>11279.5</v>
      </c>
      <c r="D1280">
        <v>55483.4</v>
      </c>
      <c r="E1280">
        <v>64000</v>
      </c>
      <c r="F1280">
        <v>64000</v>
      </c>
      <c r="H1280">
        <v>13266.5</v>
      </c>
      <c r="I1280">
        <v>18996.3</v>
      </c>
      <c r="J1280">
        <v>18935.900000000001</v>
      </c>
      <c r="L1280">
        <f t="shared" si="41"/>
        <v>776.11</v>
      </c>
      <c r="M1280">
        <f>data!AQ1280</f>
        <v>2.3149012903928856E-10</v>
      </c>
      <c r="O1280">
        <v>2.2639575145601415E-10</v>
      </c>
      <c r="P1280">
        <f t="shared" si="40"/>
        <v>2.2502090037074658</v>
      </c>
    </row>
    <row r="1281" spans="1:16" x14ac:dyDescent="0.2">
      <c r="A1281">
        <v>776.55</v>
      </c>
      <c r="B1281">
        <v>3266.53</v>
      </c>
      <c r="C1281">
        <v>10823.7</v>
      </c>
      <c r="D1281">
        <v>55405.67</v>
      </c>
      <c r="E1281">
        <v>64000</v>
      </c>
      <c r="F1281">
        <v>64000</v>
      </c>
      <c r="H1281">
        <v>12671.3</v>
      </c>
      <c r="I1281">
        <v>18373.7</v>
      </c>
      <c r="J1281">
        <v>18371.7</v>
      </c>
      <c r="L1281">
        <f t="shared" si="41"/>
        <v>776.55</v>
      </c>
      <c r="M1281">
        <f>data!AQ1281</f>
        <v>2.3178675863776342E-10</v>
      </c>
      <c r="O1281">
        <v>2.2671613580558258E-10</v>
      </c>
      <c r="P1281">
        <f t="shared" si="40"/>
        <v>2.2365513659464828</v>
      </c>
    </row>
    <row r="1282" spans="1:16" x14ac:dyDescent="0.2">
      <c r="A1282">
        <v>777</v>
      </c>
      <c r="B1282">
        <v>3302.87</v>
      </c>
      <c r="C1282">
        <v>11173.4</v>
      </c>
      <c r="D1282">
        <v>55220</v>
      </c>
      <c r="E1282">
        <v>64000</v>
      </c>
      <c r="F1282">
        <v>64000</v>
      </c>
      <c r="H1282">
        <v>13139.7</v>
      </c>
      <c r="I1282">
        <v>19088.5</v>
      </c>
      <c r="J1282">
        <v>19122.900000000001</v>
      </c>
      <c r="L1282">
        <f t="shared" si="41"/>
        <v>777</v>
      </c>
      <c r="M1282">
        <f>data!AQ1282</f>
        <v>2.3294991904813573E-10</v>
      </c>
      <c r="O1282">
        <v>2.2809500962552701E-10</v>
      </c>
      <c r="P1282">
        <f t="shared" si="40"/>
        <v>2.1284592900910999</v>
      </c>
    </row>
    <row r="1283" spans="1:16" x14ac:dyDescent="0.2">
      <c r="A1283">
        <v>777.44</v>
      </c>
      <c r="B1283">
        <v>3301.67</v>
      </c>
      <c r="C1283">
        <v>11179.3</v>
      </c>
      <c r="D1283">
        <v>55038.53</v>
      </c>
      <c r="E1283">
        <v>64000</v>
      </c>
      <c r="F1283">
        <v>64000</v>
      </c>
      <c r="H1283">
        <v>13085.6</v>
      </c>
      <c r="I1283">
        <v>19285.5</v>
      </c>
      <c r="J1283">
        <v>19358.7</v>
      </c>
      <c r="L1283">
        <f t="shared" si="41"/>
        <v>777.44</v>
      </c>
      <c r="M1283">
        <f>data!AQ1283</f>
        <v>2.3392110667175628E-10</v>
      </c>
      <c r="O1283">
        <v>2.2907926142583054E-10</v>
      </c>
      <c r="P1283">
        <f t="shared" si="40"/>
        <v>2.1136113394941218</v>
      </c>
    </row>
    <row r="1284" spans="1:16" x14ac:dyDescent="0.2">
      <c r="A1284">
        <v>777.89</v>
      </c>
      <c r="B1284">
        <v>3348.2</v>
      </c>
      <c r="C1284">
        <v>11491.4</v>
      </c>
      <c r="D1284">
        <v>54814.400000000001</v>
      </c>
      <c r="E1284">
        <v>64000</v>
      </c>
      <c r="F1284">
        <v>64000</v>
      </c>
      <c r="H1284">
        <v>13531.2</v>
      </c>
      <c r="I1284">
        <v>20064.2</v>
      </c>
      <c r="J1284">
        <v>20075.8</v>
      </c>
      <c r="L1284">
        <f t="shared" si="41"/>
        <v>777.89</v>
      </c>
      <c r="M1284">
        <f>data!AQ1284</f>
        <v>2.3533690715842705E-10</v>
      </c>
      <c r="O1284">
        <v>2.3023218894691781E-10</v>
      </c>
      <c r="P1284">
        <f t="shared" si="40"/>
        <v>2.217204394771306</v>
      </c>
    </row>
    <row r="1285" spans="1:16" x14ac:dyDescent="0.2">
      <c r="A1285">
        <v>778.33</v>
      </c>
      <c r="B1285">
        <v>3360.53</v>
      </c>
      <c r="C1285">
        <v>11691.6</v>
      </c>
      <c r="D1285">
        <v>54531.27</v>
      </c>
      <c r="E1285">
        <v>64000</v>
      </c>
      <c r="F1285">
        <v>64000</v>
      </c>
      <c r="H1285">
        <v>13738.9</v>
      </c>
      <c r="I1285">
        <v>21065.599999999999</v>
      </c>
      <c r="J1285">
        <v>21074.3</v>
      </c>
      <c r="L1285">
        <f t="shared" si="41"/>
        <v>778.33</v>
      </c>
      <c r="M1285">
        <f>data!AQ1285</f>
        <v>2.3688632785956189E-10</v>
      </c>
      <c r="O1285">
        <v>2.3167034294942782E-10</v>
      </c>
      <c r="P1285">
        <f t="shared" si="40"/>
        <v>2.2514685495470137</v>
      </c>
    </row>
    <row r="1286" spans="1:16" x14ac:dyDescent="0.2">
      <c r="A1286">
        <v>778.77</v>
      </c>
      <c r="B1286">
        <v>3296.53</v>
      </c>
      <c r="C1286">
        <v>11062.6</v>
      </c>
      <c r="D1286">
        <v>54319.73</v>
      </c>
      <c r="E1286">
        <v>64000</v>
      </c>
      <c r="F1286">
        <v>64000</v>
      </c>
      <c r="H1286">
        <v>12984.7</v>
      </c>
      <c r="I1286">
        <v>21370</v>
      </c>
      <c r="J1286">
        <v>21384.6</v>
      </c>
      <c r="L1286">
        <f t="shared" si="41"/>
        <v>778.77</v>
      </c>
      <c r="M1286">
        <f>data!AQ1286</f>
        <v>2.377244121835787E-10</v>
      </c>
      <c r="O1286">
        <v>2.3211755666271367E-10</v>
      </c>
      <c r="P1286">
        <f t="shared" si="40"/>
        <v>2.4155240997182563</v>
      </c>
    </row>
    <row r="1287" spans="1:16" x14ac:dyDescent="0.2">
      <c r="A1287">
        <v>779.22</v>
      </c>
      <c r="B1287">
        <v>3327.73</v>
      </c>
      <c r="C1287">
        <v>11327.3</v>
      </c>
      <c r="D1287">
        <v>54341.599999999999</v>
      </c>
      <c r="E1287">
        <v>64000</v>
      </c>
      <c r="F1287">
        <v>64000</v>
      </c>
      <c r="H1287">
        <v>13355.1</v>
      </c>
      <c r="I1287">
        <v>22087.599999999999</v>
      </c>
      <c r="J1287">
        <v>22038.1</v>
      </c>
      <c r="L1287">
        <f t="shared" si="41"/>
        <v>779.22</v>
      </c>
      <c r="M1287">
        <f>data!AQ1287</f>
        <v>2.3788753318729425E-10</v>
      </c>
      <c r="O1287">
        <v>2.3244333522136299E-10</v>
      </c>
      <c r="P1287">
        <f t="shared" si="40"/>
        <v>2.342161353323633</v>
      </c>
    </row>
    <row r="1288" spans="1:16" x14ac:dyDescent="0.2">
      <c r="A1288">
        <v>779.66</v>
      </c>
      <c r="B1288">
        <v>3530.6</v>
      </c>
      <c r="C1288">
        <v>13078.2</v>
      </c>
      <c r="D1288">
        <v>54622.6</v>
      </c>
      <c r="E1288">
        <v>64000</v>
      </c>
      <c r="F1288">
        <v>64000</v>
      </c>
      <c r="H1288">
        <v>15381.6</v>
      </c>
      <c r="I1288">
        <v>23442.5</v>
      </c>
      <c r="J1288">
        <v>23515.7</v>
      </c>
      <c r="L1288">
        <f t="shared" si="41"/>
        <v>779.66</v>
      </c>
      <c r="M1288">
        <f>data!AQ1288</f>
        <v>2.3761758261941778E-10</v>
      </c>
      <c r="O1288">
        <v>2.3251497305781897E-10</v>
      </c>
      <c r="P1288">
        <f t="shared" ref="P1288:P1351" si="42">(M1288-O1288)/O1288%</f>
        <v>2.194529450939898</v>
      </c>
    </row>
    <row r="1289" spans="1:16" x14ac:dyDescent="0.2">
      <c r="A1289">
        <v>780.11</v>
      </c>
      <c r="B1289">
        <v>3409.73</v>
      </c>
      <c r="C1289">
        <v>12116.6</v>
      </c>
      <c r="D1289">
        <v>54767.07</v>
      </c>
      <c r="E1289">
        <v>64000</v>
      </c>
      <c r="F1289">
        <v>64000</v>
      </c>
      <c r="H1289">
        <v>14289.1</v>
      </c>
      <c r="I1289">
        <v>21504.3</v>
      </c>
      <c r="J1289">
        <v>21538</v>
      </c>
      <c r="L1289">
        <f t="shared" si="41"/>
        <v>780.11</v>
      </c>
      <c r="M1289">
        <f>data!AQ1289</f>
        <v>2.3643759003647844E-10</v>
      </c>
      <c r="O1289">
        <v>2.3113937923364189E-10</v>
      </c>
      <c r="P1289">
        <f t="shared" si="42"/>
        <v>2.292214688991169</v>
      </c>
    </row>
    <row r="1290" spans="1:16" x14ac:dyDescent="0.2">
      <c r="A1290">
        <v>780.55</v>
      </c>
      <c r="B1290">
        <v>3333.4</v>
      </c>
      <c r="C1290">
        <v>11345.8</v>
      </c>
      <c r="D1290">
        <v>54841</v>
      </c>
      <c r="E1290">
        <v>64000</v>
      </c>
      <c r="F1290">
        <v>64000</v>
      </c>
      <c r="H1290">
        <v>13364.3</v>
      </c>
      <c r="I1290">
        <v>21250.5</v>
      </c>
      <c r="J1290">
        <v>21268.2</v>
      </c>
      <c r="L1290">
        <f t="shared" si="41"/>
        <v>780.55</v>
      </c>
      <c r="M1290">
        <f>data!AQ1290</f>
        <v>2.3582190546644371E-10</v>
      </c>
      <c r="O1290">
        <v>2.3032780094679351E-10</v>
      </c>
      <c r="P1290">
        <f t="shared" si="42"/>
        <v>2.3853414555541916</v>
      </c>
    </row>
    <row r="1291" spans="1:16" x14ac:dyDescent="0.2">
      <c r="A1291">
        <v>780.99</v>
      </c>
      <c r="B1291">
        <v>3402.73</v>
      </c>
      <c r="C1291">
        <v>11931.5</v>
      </c>
      <c r="D1291">
        <v>55166.53</v>
      </c>
      <c r="E1291">
        <v>64000</v>
      </c>
      <c r="F1291">
        <v>64000</v>
      </c>
      <c r="H1291">
        <v>14104.3</v>
      </c>
      <c r="I1291">
        <v>23614.3</v>
      </c>
      <c r="J1291">
        <v>23655</v>
      </c>
      <c r="L1291">
        <f t="shared" si="41"/>
        <v>780.99</v>
      </c>
      <c r="M1291">
        <f>data!AQ1291</f>
        <v>2.3470158185352071E-10</v>
      </c>
      <c r="O1291">
        <v>2.2943933068839591E-10</v>
      </c>
      <c r="P1291">
        <f t="shared" si="42"/>
        <v>2.2935262011688473</v>
      </c>
    </row>
    <row r="1292" spans="1:16" x14ac:dyDescent="0.2">
      <c r="A1292">
        <v>781.44</v>
      </c>
      <c r="B1292">
        <v>3356.4</v>
      </c>
      <c r="C1292">
        <v>11600.1</v>
      </c>
      <c r="D1292">
        <v>55186.53</v>
      </c>
      <c r="E1292">
        <v>64000</v>
      </c>
      <c r="F1292">
        <v>64000</v>
      </c>
      <c r="H1292">
        <v>13661.1</v>
      </c>
      <c r="I1292">
        <v>24941.3</v>
      </c>
      <c r="J1292">
        <v>24944.1</v>
      </c>
      <c r="L1292">
        <f t="shared" si="41"/>
        <v>781.44</v>
      </c>
      <c r="M1292">
        <f>data!AQ1292</f>
        <v>2.3449772416753848E-10</v>
      </c>
      <c r="O1292">
        <v>2.2962043564124564E-10</v>
      </c>
      <c r="P1292">
        <f t="shared" si="42"/>
        <v>2.1240655313070715</v>
      </c>
    </row>
    <row r="1293" spans="1:16" x14ac:dyDescent="0.2">
      <c r="A1293">
        <v>781.88</v>
      </c>
      <c r="B1293">
        <v>3269.47</v>
      </c>
      <c r="C1293">
        <v>10864.8</v>
      </c>
      <c r="D1293">
        <v>55113.4</v>
      </c>
      <c r="E1293">
        <v>64000</v>
      </c>
      <c r="F1293">
        <v>64000</v>
      </c>
      <c r="H1293">
        <v>12759.8</v>
      </c>
      <c r="I1293">
        <v>24609.8</v>
      </c>
      <c r="J1293">
        <v>24529.599999999999</v>
      </c>
      <c r="L1293">
        <f t="shared" si="41"/>
        <v>781.88</v>
      </c>
      <c r="M1293">
        <f>data!AQ1293</f>
        <v>2.3454193908255047E-10</v>
      </c>
      <c r="O1293">
        <v>2.2954590579256722E-10</v>
      </c>
      <c r="P1293">
        <f t="shared" si="42"/>
        <v>2.1764854714934412</v>
      </c>
    </row>
    <row r="1294" spans="1:16" x14ac:dyDescent="0.2">
      <c r="A1294">
        <v>782.33</v>
      </c>
      <c r="B1294">
        <v>3336.4</v>
      </c>
      <c r="C1294">
        <v>11489.4</v>
      </c>
      <c r="D1294">
        <v>55013.53</v>
      </c>
      <c r="E1294">
        <v>64000</v>
      </c>
      <c r="F1294">
        <v>64000</v>
      </c>
      <c r="H1294">
        <v>13501.7</v>
      </c>
      <c r="I1294">
        <v>23010.1</v>
      </c>
      <c r="J1294">
        <v>23002.3</v>
      </c>
      <c r="L1294">
        <f t="shared" si="41"/>
        <v>782.33</v>
      </c>
      <c r="M1294">
        <f>data!AQ1294</f>
        <v>2.354533184001081E-10</v>
      </c>
      <c r="O1294">
        <v>2.304186210033067E-10</v>
      </c>
      <c r="P1294">
        <f t="shared" si="42"/>
        <v>2.1850219287308188</v>
      </c>
    </row>
    <row r="1295" spans="1:16" x14ac:dyDescent="0.2">
      <c r="A1295">
        <v>782.77</v>
      </c>
      <c r="B1295">
        <v>3249.13</v>
      </c>
      <c r="C1295">
        <v>10746.2</v>
      </c>
      <c r="D1295">
        <v>54718.400000000001</v>
      </c>
      <c r="E1295">
        <v>64000</v>
      </c>
      <c r="F1295">
        <v>64000</v>
      </c>
      <c r="H1295">
        <v>12612.1</v>
      </c>
      <c r="I1295">
        <v>21597.4</v>
      </c>
      <c r="J1295">
        <v>21579.5</v>
      </c>
      <c r="L1295">
        <f t="shared" si="41"/>
        <v>782.77</v>
      </c>
      <c r="M1295">
        <f>data!AQ1295</f>
        <v>2.3656688109878774E-10</v>
      </c>
      <c r="O1295">
        <v>2.3158679029538032E-10</v>
      </c>
      <c r="P1295">
        <f t="shared" si="42"/>
        <v>2.1504209273143347</v>
      </c>
    </row>
    <row r="1296" spans="1:16" x14ac:dyDescent="0.2">
      <c r="A1296">
        <v>783.21</v>
      </c>
      <c r="B1296">
        <v>3309.73</v>
      </c>
      <c r="C1296">
        <v>11103.3</v>
      </c>
      <c r="D1296">
        <v>54445.599999999999</v>
      </c>
      <c r="E1296">
        <v>64000</v>
      </c>
      <c r="F1296">
        <v>64000</v>
      </c>
      <c r="H1296">
        <v>13055.8</v>
      </c>
      <c r="I1296">
        <v>22240</v>
      </c>
      <c r="J1296">
        <v>22274.9</v>
      </c>
      <c r="L1296">
        <f t="shared" si="41"/>
        <v>783.21</v>
      </c>
      <c r="M1296">
        <f>data!AQ1296</f>
        <v>2.3830531716742066E-10</v>
      </c>
      <c r="O1296">
        <v>2.3319917445992341E-10</v>
      </c>
      <c r="P1296">
        <f t="shared" si="42"/>
        <v>2.1896058248588566</v>
      </c>
    </row>
    <row r="1297" spans="1:16" x14ac:dyDescent="0.2">
      <c r="A1297">
        <v>783.66</v>
      </c>
      <c r="B1297">
        <v>3353.73</v>
      </c>
      <c r="C1297">
        <v>11686.1</v>
      </c>
      <c r="D1297">
        <v>54093.67</v>
      </c>
      <c r="E1297">
        <v>64000</v>
      </c>
      <c r="F1297">
        <v>64000</v>
      </c>
      <c r="H1297">
        <v>13764.8</v>
      </c>
      <c r="I1297">
        <v>22079</v>
      </c>
      <c r="J1297">
        <v>22120</v>
      </c>
      <c r="L1297">
        <f t="shared" si="41"/>
        <v>783.66</v>
      </c>
      <c r="M1297">
        <f>data!AQ1297</f>
        <v>2.4038189539093307E-10</v>
      </c>
      <c r="O1297">
        <v>2.3485191957599269E-10</v>
      </c>
      <c r="P1297">
        <f t="shared" si="42"/>
        <v>2.3546649416041951</v>
      </c>
    </row>
    <row r="1298" spans="1:16" x14ac:dyDescent="0.2">
      <c r="A1298">
        <v>784.1</v>
      </c>
      <c r="B1298">
        <v>3380</v>
      </c>
      <c r="C1298">
        <v>11807.4</v>
      </c>
      <c r="D1298">
        <v>53800.53</v>
      </c>
      <c r="E1298">
        <v>64000</v>
      </c>
      <c r="F1298">
        <v>64000</v>
      </c>
      <c r="H1298">
        <v>13938.2</v>
      </c>
      <c r="I1298">
        <v>22537.7</v>
      </c>
      <c r="J1298">
        <v>22543.200000000001</v>
      </c>
      <c r="L1298">
        <f t="shared" si="41"/>
        <v>784.1</v>
      </c>
      <c r="M1298">
        <f>data!AQ1298</f>
        <v>2.4210095344538475E-10</v>
      </c>
      <c r="O1298">
        <v>2.3659498125524887E-10</v>
      </c>
      <c r="P1298">
        <f t="shared" si="42"/>
        <v>2.3271720139303382</v>
      </c>
    </row>
    <row r="1299" spans="1:16" x14ac:dyDescent="0.2">
      <c r="A1299">
        <v>784.55</v>
      </c>
      <c r="B1299">
        <v>3302</v>
      </c>
      <c r="C1299">
        <v>11240.2</v>
      </c>
      <c r="D1299">
        <v>53596.07</v>
      </c>
      <c r="E1299">
        <v>64000</v>
      </c>
      <c r="F1299">
        <v>64000</v>
      </c>
      <c r="H1299">
        <v>13200.6</v>
      </c>
      <c r="I1299">
        <v>20502.7</v>
      </c>
      <c r="J1299">
        <v>20531.8</v>
      </c>
      <c r="L1299">
        <f t="shared" si="41"/>
        <v>784.55</v>
      </c>
      <c r="M1299">
        <f>data!AQ1299</f>
        <v>2.4285720551048121E-10</v>
      </c>
      <c r="O1299">
        <v>2.3721109172057915E-10</v>
      </c>
      <c r="P1299">
        <f t="shared" si="42"/>
        <v>2.380206485686958</v>
      </c>
    </row>
    <row r="1300" spans="1:16" x14ac:dyDescent="0.2">
      <c r="A1300">
        <v>784.99</v>
      </c>
      <c r="B1300">
        <v>3288.27</v>
      </c>
      <c r="C1300">
        <v>11077.8</v>
      </c>
      <c r="D1300">
        <v>53604.27</v>
      </c>
      <c r="E1300">
        <v>64000</v>
      </c>
      <c r="F1300">
        <v>64000</v>
      </c>
      <c r="H1300">
        <v>13012.8</v>
      </c>
      <c r="I1300">
        <v>19991.900000000001</v>
      </c>
      <c r="J1300">
        <v>19981.599999999999</v>
      </c>
      <c r="L1300">
        <f t="shared" si="41"/>
        <v>784.99</v>
      </c>
      <c r="M1300">
        <f>data!AQ1300</f>
        <v>2.4285588574168736E-10</v>
      </c>
      <c r="O1300">
        <v>2.371180028404345E-10</v>
      </c>
      <c r="P1300">
        <f t="shared" si="42"/>
        <v>2.4198427924150869</v>
      </c>
    </row>
    <row r="1301" spans="1:16" x14ac:dyDescent="0.2">
      <c r="A1301">
        <v>785.43</v>
      </c>
      <c r="B1301">
        <v>3303.73</v>
      </c>
      <c r="C1301">
        <v>11163.5</v>
      </c>
      <c r="D1301">
        <v>53814.8</v>
      </c>
      <c r="E1301">
        <v>64000</v>
      </c>
      <c r="F1301">
        <v>64000</v>
      </c>
      <c r="H1301">
        <v>13112.9</v>
      </c>
      <c r="I1301">
        <v>20742</v>
      </c>
      <c r="J1301">
        <v>20753.599999999999</v>
      </c>
      <c r="L1301">
        <f t="shared" si="41"/>
        <v>785.43</v>
      </c>
      <c r="M1301">
        <f>data!AQ1301</f>
        <v>2.4197529236552995E-10</v>
      </c>
      <c r="O1301">
        <v>2.3649858843900496E-10</v>
      </c>
      <c r="P1301">
        <f t="shared" si="42"/>
        <v>2.3157448687849036</v>
      </c>
    </row>
    <row r="1302" spans="1:16" x14ac:dyDescent="0.2">
      <c r="A1302">
        <v>785.88</v>
      </c>
      <c r="B1302">
        <v>3272</v>
      </c>
      <c r="C1302">
        <v>10909.4</v>
      </c>
      <c r="D1302">
        <v>54050.8</v>
      </c>
      <c r="E1302">
        <v>64000</v>
      </c>
      <c r="F1302">
        <v>64000</v>
      </c>
      <c r="H1302">
        <v>12818.2</v>
      </c>
      <c r="I1302">
        <v>21538.9</v>
      </c>
      <c r="J1302">
        <v>21487.3</v>
      </c>
      <c r="L1302">
        <f t="shared" si="41"/>
        <v>785.88</v>
      </c>
      <c r="M1302">
        <f>data!AQ1302</f>
        <v>2.4073956974424474E-10</v>
      </c>
      <c r="O1302">
        <v>2.3527664791779114E-10</v>
      </c>
      <c r="P1302">
        <f t="shared" si="42"/>
        <v>2.3219141698934851</v>
      </c>
    </row>
    <row r="1303" spans="1:16" x14ac:dyDescent="0.2">
      <c r="A1303">
        <v>786.32</v>
      </c>
      <c r="B1303">
        <v>3354.4</v>
      </c>
      <c r="C1303">
        <v>11627.5</v>
      </c>
      <c r="D1303">
        <v>54333.53</v>
      </c>
      <c r="E1303">
        <v>64000</v>
      </c>
      <c r="F1303">
        <v>64000</v>
      </c>
      <c r="H1303">
        <v>13691.6</v>
      </c>
      <c r="I1303">
        <v>21611.599999999999</v>
      </c>
      <c r="J1303">
        <v>21647.8</v>
      </c>
      <c r="L1303">
        <f t="shared" si="41"/>
        <v>786.32</v>
      </c>
      <c r="M1303">
        <f>data!AQ1303</f>
        <v>2.3984866429882211E-10</v>
      </c>
      <c r="O1303">
        <v>2.345798038461855E-10</v>
      </c>
      <c r="P1303">
        <f t="shared" si="42"/>
        <v>2.2460844310754933</v>
      </c>
    </row>
    <row r="1304" spans="1:16" x14ac:dyDescent="0.2">
      <c r="A1304">
        <v>786.76</v>
      </c>
      <c r="B1304">
        <v>3401.53</v>
      </c>
      <c r="C1304">
        <v>11889.7</v>
      </c>
      <c r="D1304">
        <v>54591.87</v>
      </c>
      <c r="E1304">
        <v>64000</v>
      </c>
      <c r="F1304">
        <v>64000</v>
      </c>
      <c r="H1304">
        <v>14000.7</v>
      </c>
      <c r="I1304">
        <v>22415.599999999999</v>
      </c>
      <c r="J1304">
        <v>22370.1</v>
      </c>
      <c r="L1304">
        <f t="shared" si="41"/>
        <v>786.76</v>
      </c>
      <c r="M1304">
        <f>data!AQ1304</f>
        <v>2.3891095137251468E-10</v>
      </c>
      <c r="O1304">
        <v>2.3345631687765337E-10</v>
      </c>
      <c r="P1304">
        <f t="shared" si="42"/>
        <v>2.3364690096262852</v>
      </c>
    </row>
    <row r="1305" spans="1:16" x14ac:dyDescent="0.2">
      <c r="A1305">
        <v>787.21</v>
      </c>
      <c r="B1305">
        <v>3396.4</v>
      </c>
      <c r="C1305">
        <v>11963.5</v>
      </c>
      <c r="D1305">
        <v>54766.13</v>
      </c>
      <c r="E1305">
        <v>64000</v>
      </c>
      <c r="F1305">
        <v>64000</v>
      </c>
      <c r="H1305">
        <v>14124.7</v>
      </c>
      <c r="I1305">
        <v>22907.9</v>
      </c>
      <c r="J1305">
        <v>22903.4</v>
      </c>
      <c r="L1305">
        <f t="shared" si="41"/>
        <v>787.21</v>
      </c>
      <c r="M1305">
        <f>data!AQ1305</f>
        <v>2.3813876544965993E-10</v>
      </c>
      <c r="O1305">
        <v>2.3265220115985518E-10</v>
      </c>
      <c r="P1305">
        <f t="shared" si="42"/>
        <v>2.3582688074526037</v>
      </c>
    </row>
    <row r="1306" spans="1:16" x14ac:dyDescent="0.2">
      <c r="A1306">
        <v>787.65</v>
      </c>
      <c r="B1306">
        <v>3263.6</v>
      </c>
      <c r="C1306">
        <v>10798.6</v>
      </c>
      <c r="D1306">
        <v>54458.73</v>
      </c>
      <c r="E1306">
        <v>64000</v>
      </c>
      <c r="F1306">
        <v>64000</v>
      </c>
      <c r="H1306">
        <v>12677.6</v>
      </c>
      <c r="I1306">
        <v>22544.5</v>
      </c>
      <c r="J1306">
        <v>22531.9</v>
      </c>
      <c r="L1306">
        <f t="shared" si="41"/>
        <v>787.65</v>
      </c>
      <c r="M1306">
        <f>data!AQ1306</f>
        <v>2.3910175696305339E-10</v>
      </c>
      <c r="O1306">
        <v>2.3377312330088125E-10</v>
      </c>
      <c r="P1306">
        <f t="shared" si="42"/>
        <v>2.2794038882364784</v>
      </c>
    </row>
    <row r="1307" spans="1:16" x14ac:dyDescent="0.2">
      <c r="A1307">
        <v>788.09</v>
      </c>
      <c r="B1307">
        <v>3273.13</v>
      </c>
      <c r="C1307">
        <v>10981.9</v>
      </c>
      <c r="D1307">
        <v>54175.199999999997</v>
      </c>
      <c r="E1307">
        <v>64000</v>
      </c>
      <c r="F1307">
        <v>64000</v>
      </c>
      <c r="H1307">
        <v>12894.1</v>
      </c>
      <c r="I1307">
        <v>23415.3</v>
      </c>
      <c r="J1307">
        <v>23436.799999999999</v>
      </c>
      <c r="L1307">
        <f t="shared" si="41"/>
        <v>788.09</v>
      </c>
      <c r="M1307">
        <f>data!AQ1307</f>
        <v>2.4066093052898028E-10</v>
      </c>
      <c r="O1307">
        <v>2.3532100559855921E-10</v>
      </c>
      <c r="P1307">
        <f t="shared" si="42"/>
        <v>2.2692087843320676</v>
      </c>
    </row>
    <row r="1308" spans="1:16" x14ac:dyDescent="0.2">
      <c r="A1308">
        <v>788.54</v>
      </c>
      <c r="B1308">
        <v>3325.4</v>
      </c>
      <c r="C1308">
        <v>11419.8</v>
      </c>
      <c r="D1308">
        <v>53941.27</v>
      </c>
      <c r="E1308">
        <v>64000</v>
      </c>
      <c r="F1308">
        <v>64000</v>
      </c>
      <c r="H1308">
        <v>13412.8</v>
      </c>
      <c r="I1308">
        <v>23269.200000000001</v>
      </c>
      <c r="J1308">
        <v>23237.599999999999</v>
      </c>
      <c r="L1308">
        <f t="shared" si="41"/>
        <v>788.54</v>
      </c>
      <c r="M1308">
        <f>data!AQ1308</f>
        <v>2.4220620660666727E-10</v>
      </c>
      <c r="O1308">
        <v>2.3682709311218941E-10</v>
      </c>
      <c r="P1308">
        <f t="shared" si="42"/>
        <v>2.2713252203495422</v>
      </c>
    </row>
    <row r="1309" spans="1:16" x14ac:dyDescent="0.2">
      <c r="A1309">
        <v>788.98</v>
      </c>
      <c r="B1309">
        <v>3271.33</v>
      </c>
      <c r="C1309">
        <v>10941.6</v>
      </c>
      <c r="D1309">
        <v>53637.599999999999</v>
      </c>
      <c r="E1309">
        <v>64000</v>
      </c>
      <c r="F1309">
        <v>64000</v>
      </c>
      <c r="H1309">
        <v>12842.3</v>
      </c>
      <c r="I1309">
        <v>21547.4</v>
      </c>
      <c r="J1309">
        <v>21527.200000000001</v>
      </c>
      <c r="L1309">
        <f t="shared" si="41"/>
        <v>788.98</v>
      </c>
      <c r="M1309">
        <f>data!AQ1309</f>
        <v>2.4357987473990093E-10</v>
      </c>
      <c r="O1309">
        <v>2.3804895444605603E-10</v>
      </c>
      <c r="P1309">
        <f t="shared" si="42"/>
        <v>2.3234381796447878</v>
      </c>
    </row>
    <row r="1310" spans="1:16" x14ac:dyDescent="0.2">
      <c r="A1310">
        <v>789.42</v>
      </c>
      <c r="B1310">
        <v>3288.93</v>
      </c>
      <c r="C1310">
        <v>11096</v>
      </c>
      <c r="D1310">
        <v>53457.07</v>
      </c>
      <c r="E1310">
        <v>64000</v>
      </c>
      <c r="F1310">
        <v>64000</v>
      </c>
      <c r="H1310">
        <v>13104.3</v>
      </c>
      <c r="I1310">
        <v>21391</v>
      </c>
      <c r="J1310">
        <v>21340.1</v>
      </c>
      <c r="L1310">
        <f t="shared" si="41"/>
        <v>789.42</v>
      </c>
      <c r="M1310">
        <f>data!AQ1310</f>
        <v>2.4470196140816104E-10</v>
      </c>
      <c r="O1310">
        <v>2.3938815292371704E-10</v>
      </c>
      <c r="P1310">
        <f t="shared" si="42"/>
        <v>2.2197458059410655</v>
      </c>
    </row>
    <row r="1311" spans="1:16" x14ac:dyDescent="0.2">
      <c r="A1311">
        <v>789.87</v>
      </c>
      <c r="B1311">
        <v>3281.67</v>
      </c>
      <c r="C1311">
        <v>10990.8</v>
      </c>
      <c r="D1311">
        <v>53172.87</v>
      </c>
      <c r="E1311">
        <v>64000</v>
      </c>
      <c r="F1311">
        <v>64000</v>
      </c>
      <c r="H1311">
        <v>12973</v>
      </c>
      <c r="I1311">
        <v>19435.3</v>
      </c>
      <c r="J1311">
        <v>19476.2</v>
      </c>
      <c r="L1311">
        <f t="shared" si="41"/>
        <v>789.87</v>
      </c>
      <c r="M1311">
        <f>data!AQ1311</f>
        <v>2.4624539356860258E-10</v>
      </c>
      <c r="O1311">
        <v>2.4062846581847894E-10</v>
      </c>
      <c r="P1311">
        <f t="shared" si="42"/>
        <v>2.3342740149292385</v>
      </c>
    </row>
    <row r="1312" spans="1:16" x14ac:dyDescent="0.2">
      <c r="A1312">
        <v>790.31</v>
      </c>
      <c r="B1312">
        <v>3328.8</v>
      </c>
      <c r="C1312">
        <v>11365.3</v>
      </c>
      <c r="D1312">
        <v>53107.27</v>
      </c>
      <c r="E1312">
        <v>64000</v>
      </c>
      <c r="F1312">
        <v>64000</v>
      </c>
      <c r="H1312">
        <v>13380.5</v>
      </c>
      <c r="I1312">
        <v>19219.400000000001</v>
      </c>
      <c r="J1312">
        <v>19216.2</v>
      </c>
      <c r="L1312">
        <f t="shared" si="41"/>
        <v>790.31</v>
      </c>
      <c r="M1312">
        <f>data!AQ1312</f>
        <v>2.4694056116431548E-10</v>
      </c>
      <c r="O1312">
        <v>2.4167124095726784E-10</v>
      </c>
      <c r="P1312">
        <f t="shared" si="42"/>
        <v>2.1803670913327089</v>
      </c>
    </row>
    <row r="1313" spans="1:16" x14ac:dyDescent="0.2">
      <c r="A1313">
        <v>790.75</v>
      </c>
      <c r="B1313">
        <v>3256.93</v>
      </c>
      <c r="C1313">
        <v>10852.4</v>
      </c>
      <c r="D1313">
        <v>53027.53</v>
      </c>
      <c r="E1313">
        <v>64000</v>
      </c>
      <c r="F1313">
        <v>64000</v>
      </c>
      <c r="H1313">
        <v>12663.4</v>
      </c>
      <c r="I1313">
        <v>18566.5</v>
      </c>
      <c r="J1313">
        <v>18584.400000000001</v>
      </c>
      <c r="L1313">
        <f t="shared" si="41"/>
        <v>790.75</v>
      </c>
      <c r="M1313">
        <f>data!AQ1313</f>
        <v>2.4708753960445673E-10</v>
      </c>
      <c r="O1313">
        <v>2.4172675410987613E-10</v>
      </c>
      <c r="P1313">
        <f t="shared" si="42"/>
        <v>2.2177046617454139</v>
      </c>
    </row>
    <row r="1314" spans="1:16" x14ac:dyDescent="0.2">
      <c r="A1314">
        <v>791.2</v>
      </c>
      <c r="B1314">
        <v>3277.27</v>
      </c>
      <c r="C1314">
        <v>10960.7</v>
      </c>
      <c r="D1314">
        <v>53235.67</v>
      </c>
      <c r="E1314">
        <v>64000</v>
      </c>
      <c r="F1314">
        <v>64000</v>
      </c>
      <c r="H1314">
        <v>12874.8</v>
      </c>
      <c r="I1314">
        <v>18935.5</v>
      </c>
      <c r="J1314">
        <v>18926.400000000001</v>
      </c>
      <c r="L1314">
        <f t="shared" si="41"/>
        <v>791.2</v>
      </c>
      <c r="M1314">
        <f>data!AQ1314</f>
        <v>2.4621393730715151E-10</v>
      </c>
      <c r="O1314">
        <v>2.4074674891445828E-10</v>
      </c>
      <c r="P1314">
        <f t="shared" si="42"/>
        <v>2.2709292720857559</v>
      </c>
    </row>
    <row r="1315" spans="1:16" x14ac:dyDescent="0.2">
      <c r="A1315">
        <v>791.64</v>
      </c>
      <c r="B1315">
        <v>3393.87</v>
      </c>
      <c r="C1315">
        <v>11931.7</v>
      </c>
      <c r="D1315">
        <v>53702.67</v>
      </c>
      <c r="E1315">
        <v>64000</v>
      </c>
      <c r="F1315">
        <v>64000</v>
      </c>
      <c r="H1315">
        <v>14052.9</v>
      </c>
      <c r="I1315">
        <v>19808.8</v>
      </c>
      <c r="J1315">
        <v>19765.8</v>
      </c>
      <c r="L1315">
        <f t="shared" si="41"/>
        <v>791.64</v>
      </c>
      <c r="M1315">
        <f>data!AQ1315</f>
        <v>2.4450706510570817E-10</v>
      </c>
      <c r="O1315">
        <v>2.3882334341254763E-10</v>
      </c>
      <c r="P1315">
        <f t="shared" si="42"/>
        <v>2.3798853210686306</v>
      </c>
    </row>
    <row r="1316" spans="1:16" x14ac:dyDescent="0.2">
      <c r="A1316">
        <v>792.08</v>
      </c>
      <c r="B1316">
        <v>3294.33</v>
      </c>
      <c r="C1316">
        <v>11055.9</v>
      </c>
      <c r="D1316">
        <v>53910.07</v>
      </c>
      <c r="E1316">
        <v>64000</v>
      </c>
      <c r="F1316">
        <v>64000</v>
      </c>
      <c r="H1316">
        <v>13043</v>
      </c>
      <c r="I1316">
        <v>19201.900000000001</v>
      </c>
      <c r="J1316">
        <v>19202.599999999999</v>
      </c>
      <c r="L1316">
        <f t="shared" ref="L1316:L1379" si="43">A1316</f>
        <v>792.08</v>
      </c>
      <c r="M1316">
        <f>data!AQ1316</f>
        <v>2.430443902873571E-10</v>
      </c>
      <c r="O1316">
        <v>2.3727994158260307E-10</v>
      </c>
      <c r="P1316">
        <f t="shared" si="42"/>
        <v>2.4293872740807627</v>
      </c>
    </row>
    <row r="1317" spans="1:16" x14ac:dyDescent="0.2">
      <c r="A1317">
        <v>792.53</v>
      </c>
      <c r="B1317">
        <v>3325.93</v>
      </c>
      <c r="C1317">
        <v>11261.8</v>
      </c>
      <c r="D1317">
        <v>54121.07</v>
      </c>
      <c r="E1317">
        <v>64000</v>
      </c>
      <c r="F1317">
        <v>64000</v>
      </c>
      <c r="H1317">
        <v>13260.8</v>
      </c>
      <c r="I1317">
        <v>19025.5</v>
      </c>
      <c r="J1317">
        <v>19028.900000000001</v>
      </c>
      <c r="L1317">
        <f t="shared" si="43"/>
        <v>792.53</v>
      </c>
      <c r="M1317">
        <f>data!AQ1317</f>
        <v>2.422422818560838E-10</v>
      </c>
      <c r="O1317">
        <v>2.3663943324736981E-10</v>
      </c>
      <c r="P1317">
        <f t="shared" si="42"/>
        <v>2.3676732706070527</v>
      </c>
    </row>
    <row r="1318" spans="1:16" x14ac:dyDescent="0.2">
      <c r="A1318">
        <v>792.97</v>
      </c>
      <c r="B1318">
        <v>3286.6</v>
      </c>
      <c r="C1318">
        <v>10969</v>
      </c>
      <c r="D1318">
        <v>54216.47</v>
      </c>
      <c r="E1318">
        <v>64000</v>
      </c>
      <c r="F1318">
        <v>64000</v>
      </c>
      <c r="H1318">
        <v>12870.3</v>
      </c>
      <c r="I1318">
        <v>19180.2</v>
      </c>
      <c r="J1318">
        <v>19196.3</v>
      </c>
      <c r="L1318">
        <f t="shared" si="43"/>
        <v>792.97</v>
      </c>
      <c r="M1318">
        <f>data!AQ1318</f>
        <v>2.4166681088172316E-10</v>
      </c>
      <c r="O1318">
        <v>2.3649548437999123E-10</v>
      </c>
      <c r="P1318">
        <f t="shared" si="42"/>
        <v>2.1866491511621646</v>
      </c>
    </row>
    <row r="1319" spans="1:16" x14ac:dyDescent="0.2">
      <c r="A1319">
        <v>793.41</v>
      </c>
      <c r="B1319">
        <v>3641.87</v>
      </c>
      <c r="C1319">
        <v>13874.2</v>
      </c>
      <c r="D1319">
        <v>54379.73</v>
      </c>
      <c r="E1319">
        <v>64000</v>
      </c>
      <c r="F1319">
        <v>64000</v>
      </c>
      <c r="H1319">
        <v>16401.400000000001</v>
      </c>
      <c r="I1319">
        <v>24636.6</v>
      </c>
      <c r="J1319">
        <v>24683.8</v>
      </c>
      <c r="L1319">
        <f t="shared" si="43"/>
        <v>793.41</v>
      </c>
      <c r="M1319">
        <f>data!AQ1319</f>
        <v>2.4273319416770686E-10</v>
      </c>
      <c r="O1319">
        <v>2.3771705001629548E-10</v>
      </c>
      <c r="P1319">
        <f t="shared" si="42"/>
        <v>2.1101322564231375</v>
      </c>
    </row>
    <row r="1320" spans="1:16" x14ac:dyDescent="0.2">
      <c r="A1320">
        <v>793.86</v>
      </c>
      <c r="B1320">
        <v>3393.8</v>
      </c>
      <c r="C1320">
        <v>11884.5</v>
      </c>
      <c r="D1320">
        <v>53728.800000000003</v>
      </c>
      <c r="E1320">
        <v>64000</v>
      </c>
      <c r="F1320">
        <v>64000</v>
      </c>
      <c r="H1320">
        <v>13987.1</v>
      </c>
      <c r="I1320">
        <v>23938.1</v>
      </c>
      <c r="J1320">
        <v>23915.9</v>
      </c>
      <c r="L1320">
        <f t="shared" si="43"/>
        <v>793.86</v>
      </c>
      <c r="M1320">
        <f>data!AQ1320</f>
        <v>2.4488827302402365E-10</v>
      </c>
      <c r="O1320">
        <v>2.3915802247485558E-10</v>
      </c>
      <c r="P1320">
        <f t="shared" si="42"/>
        <v>2.3960101734703598</v>
      </c>
    </row>
    <row r="1321" spans="1:16" x14ac:dyDescent="0.2">
      <c r="A1321">
        <v>794.3</v>
      </c>
      <c r="B1321">
        <v>3317.2</v>
      </c>
      <c r="C1321">
        <v>11346.6</v>
      </c>
      <c r="D1321">
        <v>53268.2</v>
      </c>
      <c r="E1321">
        <v>64000</v>
      </c>
      <c r="F1321">
        <v>64000</v>
      </c>
      <c r="H1321">
        <v>13338.3</v>
      </c>
      <c r="I1321">
        <v>25020.7</v>
      </c>
      <c r="J1321">
        <v>25019.4</v>
      </c>
      <c r="L1321">
        <f t="shared" si="43"/>
        <v>794.3</v>
      </c>
      <c r="M1321">
        <f>data!AQ1321</f>
        <v>2.469782611739961E-10</v>
      </c>
      <c r="O1321">
        <v>2.4191561316357863E-10</v>
      </c>
      <c r="P1321">
        <f t="shared" si="42"/>
        <v>2.0927330585290527</v>
      </c>
    </row>
    <row r="1322" spans="1:16" x14ac:dyDescent="0.2">
      <c r="A1322">
        <v>794.74</v>
      </c>
      <c r="B1322">
        <v>3332.87</v>
      </c>
      <c r="C1322">
        <v>11407.7</v>
      </c>
      <c r="D1322">
        <v>52747.93</v>
      </c>
      <c r="E1322">
        <v>64000</v>
      </c>
      <c r="F1322">
        <v>64000</v>
      </c>
      <c r="H1322">
        <v>13422.2</v>
      </c>
      <c r="I1322">
        <v>25798.5</v>
      </c>
      <c r="J1322">
        <v>25783.5</v>
      </c>
      <c r="L1322">
        <f t="shared" si="43"/>
        <v>794.74</v>
      </c>
      <c r="M1322">
        <f>data!AQ1322</f>
        <v>2.4991061217193273E-10</v>
      </c>
      <c r="O1322">
        <v>2.4469730177597136E-10</v>
      </c>
      <c r="P1322">
        <f t="shared" si="42"/>
        <v>2.130514050675691</v>
      </c>
    </row>
    <row r="1323" spans="1:16" x14ac:dyDescent="0.2">
      <c r="A1323">
        <v>795.18</v>
      </c>
      <c r="B1323">
        <v>3316.53</v>
      </c>
      <c r="C1323">
        <v>11323.8</v>
      </c>
      <c r="D1323">
        <v>52325.87</v>
      </c>
      <c r="E1323">
        <v>64000</v>
      </c>
      <c r="F1323">
        <v>64000</v>
      </c>
      <c r="H1323">
        <v>13299.8</v>
      </c>
      <c r="I1323">
        <v>22260</v>
      </c>
      <c r="J1323">
        <v>22240</v>
      </c>
      <c r="L1323">
        <f t="shared" si="43"/>
        <v>795.18</v>
      </c>
      <c r="M1323">
        <f>data!AQ1323</f>
        <v>2.5219945250625799E-10</v>
      </c>
      <c r="O1323">
        <v>2.4649866376538643E-10</v>
      </c>
      <c r="P1323">
        <f t="shared" si="42"/>
        <v>2.3127057379497526</v>
      </c>
    </row>
    <row r="1324" spans="1:16" x14ac:dyDescent="0.2">
      <c r="A1324">
        <v>795.63</v>
      </c>
      <c r="B1324">
        <v>3257.4</v>
      </c>
      <c r="C1324">
        <v>10814.5</v>
      </c>
      <c r="D1324">
        <v>52198.67</v>
      </c>
      <c r="E1324">
        <v>64000</v>
      </c>
      <c r="F1324">
        <v>64000</v>
      </c>
      <c r="H1324">
        <v>12689.3</v>
      </c>
      <c r="I1324">
        <v>20838</v>
      </c>
      <c r="J1324">
        <v>20887.099999999999</v>
      </c>
      <c r="L1324">
        <f t="shared" si="43"/>
        <v>795.63</v>
      </c>
      <c r="M1324">
        <f>data!AQ1324</f>
        <v>2.5267481064720378E-10</v>
      </c>
      <c r="O1324">
        <v>2.4718971233429893E-10</v>
      </c>
      <c r="P1324">
        <f t="shared" si="42"/>
        <v>2.2189832501956275</v>
      </c>
    </row>
    <row r="1325" spans="1:16" x14ac:dyDescent="0.2">
      <c r="A1325">
        <v>796.07</v>
      </c>
      <c r="B1325">
        <v>3346.73</v>
      </c>
      <c r="C1325">
        <v>11517.8</v>
      </c>
      <c r="D1325">
        <v>52277.47</v>
      </c>
      <c r="E1325">
        <v>64000</v>
      </c>
      <c r="F1325">
        <v>64000</v>
      </c>
      <c r="H1325">
        <v>13553.9</v>
      </c>
      <c r="I1325">
        <v>19431.3</v>
      </c>
      <c r="J1325">
        <v>19446.3</v>
      </c>
      <c r="L1325">
        <f t="shared" si="43"/>
        <v>796.07</v>
      </c>
      <c r="M1325">
        <f>data!AQ1325</f>
        <v>2.5283422314679774E-10</v>
      </c>
      <c r="O1325">
        <v>2.4684487920577144E-10</v>
      </c>
      <c r="P1325">
        <f t="shared" si="42"/>
        <v>2.4263594044555967</v>
      </c>
    </row>
    <row r="1326" spans="1:16" x14ac:dyDescent="0.2">
      <c r="A1326">
        <v>796.51</v>
      </c>
      <c r="B1326">
        <v>3309.4</v>
      </c>
      <c r="C1326">
        <v>11166.9</v>
      </c>
      <c r="D1326">
        <v>52530.13</v>
      </c>
      <c r="E1326">
        <v>64000</v>
      </c>
      <c r="F1326">
        <v>64000</v>
      </c>
      <c r="H1326">
        <v>13180.6</v>
      </c>
      <c r="I1326">
        <v>17720.8</v>
      </c>
      <c r="J1326">
        <v>17719.099999999999</v>
      </c>
      <c r="L1326">
        <f t="shared" si="43"/>
        <v>796.51</v>
      </c>
      <c r="M1326">
        <f>data!AQ1326</f>
        <v>2.5136160557451428E-10</v>
      </c>
      <c r="O1326">
        <v>2.4585357613165203E-10</v>
      </c>
      <c r="P1326">
        <f t="shared" si="42"/>
        <v>2.2403698695490006</v>
      </c>
    </row>
    <row r="1327" spans="1:16" x14ac:dyDescent="0.2">
      <c r="A1327">
        <v>796.96</v>
      </c>
      <c r="B1327">
        <v>3323.2</v>
      </c>
      <c r="C1327">
        <v>11272.6</v>
      </c>
      <c r="D1327">
        <v>52870.93</v>
      </c>
      <c r="E1327">
        <v>64000</v>
      </c>
      <c r="F1327">
        <v>64000</v>
      </c>
      <c r="H1327">
        <v>13214.6</v>
      </c>
      <c r="I1327">
        <v>18324.7</v>
      </c>
      <c r="J1327">
        <v>18322.5</v>
      </c>
      <c r="L1327">
        <f t="shared" si="43"/>
        <v>796.96</v>
      </c>
      <c r="M1327">
        <f>data!AQ1327</f>
        <v>2.4971150569829046E-10</v>
      </c>
      <c r="O1327">
        <v>2.4410856371085966E-10</v>
      </c>
      <c r="P1327">
        <f t="shared" si="42"/>
        <v>2.2952664594214491</v>
      </c>
    </row>
    <row r="1328" spans="1:16" x14ac:dyDescent="0.2">
      <c r="A1328">
        <v>797.4</v>
      </c>
      <c r="B1328">
        <v>3289</v>
      </c>
      <c r="C1328">
        <v>10998.6</v>
      </c>
      <c r="D1328">
        <v>53170.93</v>
      </c>
      <c r="E1328">
        <v>64000</v>
      </c>
      <c r="F1328">
        <v>64000</v>
      </c>
      <c r="H1328">
        <v>12949.6</v>
      </c>
      <c r="I1328">
        <v>18724.7</v>
      </c>
      <c r="J1328">
        <v>18693.5</v>
      </c>
      <c r="L1328">
        <f t="shared" si="43"/>
        <v>797.4</v>
      </c>
      <c r="M1328">
        <f>data!AQ1328</f>
        <v>2.4804333207843481E-10</v>
      </c>
      <c r="O1328">
        <v>2.4238677701105209E-10</v>
      </c>
      <c r="P1328">
        <f t="shared" si="42"/>
        <v>2.3336896249603569</v>
      </c>
    </row>
    <row r="1329" spans="1:16" x14ac:dyDescent="0.2">
      <c r="A1329">
        <v>797.84</v>
      </c>
      <c r="B1329">
        <v>3253.33</v>
      </c>
      <c r="C1329">
        <v>10783.8</v>
      </c>
      <c r="D1329">
        <v>53287.87</v>
      </c>
      <c r="E1329">
        <v>64000</v>
      </c>
      <c r="F1329">
        <v>64000</v>
      </c>
      <c r="H1329">
        <v>12607.4</v>
      </c>
      <c r="I1329">
        <v>19401.8</v>
      </c>
      <c r="J1329">
        <v>19379.599999999999</v>
      </c>
      <c r="L1329">
        <f t="shared" si="43"/>
        <v>797.84</v>
      </c>
      <c r="M1329">
        <f>data!AQ1329</f>
        <v>2.4734215685755254E-10</v>
      </c>
      <c r="O1329">
        <v>2.4154773210767918E-10</v>
      </c>
      <c r="P1329">
        <f t="shared" si="42"/>
        <v>2.3988735887987001</v>
      </c>
    </row>
    <row r="1330" spans="1:16" x14ac:dyDescent="0.2">
      <c r="A1330">
        <v>798.28</v>
      </c>
      <c r="B1330">
        <v>3312.47</v>
      </c>
      <c r="C1330">
        <v>11226.4</v>
      </c>
      <c r="D1330">
        <v>53483.27</v>
      </c>
      <c r="E1330">
        <v>64000</v>
      </c>
      <c r="F1330">
        <v>64000</v>
      </c>
      <c r="H1330">
        <v>13235.7</v>
      </c>
      <c r="I1330">
        <v>19901.2</v>
      </c>
      <c r="J1330">
        <v>19922.5</v>
      </c>
      <c r="L1330">
        <f t="shared" si="43"/>
        <v>798.28</v>
      </c>
      <c r="M1330">
        <f>data!AQ1330</f>
        <v>2.4672981917952132E-10</v>
      </c>
      <c r="O1330">
        <v>2.4111512469149476E-10</v>
      </c>
      <c r="P1330">
        <f t="shared" si="42"/>
        <v>2.3286363703689368</v>
      </c>
    </row>
    <row r="1331" spans="1:16" x14ac:dyDescent="0.2">
      <c r="A1331">
        <v>798.73</v>
      </c>
      <c r="B1331">
        <v>3390.8</v>
      </c>
      <c r="C1331">
        <v>11882.5</v>
      </c>
      <c r="D1331">
        <v>53479.53</v>
      </c>
      <c r="E1331">
        <v>64000</v>
      </c>
      <c r="F1331">
        <v>64000</v>
      </c>
      <c r="H1331">
        <v>14004</v>
      </c>
      <c r="I1331">
        <v>19871.400000000001</v>
      </c>
      <c r="J1331">
        <v>19818.3</v>
      </c>
      <c r="L1331">
        <f t="shared" si="43"/>
        <v>798.73</v>
      </c>
      <c r="M1331">
        <f>data!AQ1331</f>
        <v>2.4725560013301605E-10</v>
      </c>
      <c r="O1331">
        <v>2.4165311881210793E-10</v>
      </c>
      <c r="P1331">
        <f t="shared" si="42"/>
        <v>2.3183981023908102</v>
      </c>
    </row>
    <row r="1332" spans="1:16" x14ac:dyDescent="0.2">
      <c r="A1332">
        <v>799.17</v>
      </c>
      <c r="B1332">
        <v>3339.6</v>
      </c>
      <c r="C1332">
        <v>11421.6</v>
      </c>
      <c r="D1332">
        <v>53247.8</v>
      </c>
      <c r="E1332">
        <v>64000</v>
      </c>
      <c r="F1332">
        <v>64000</v>
      </c>
      <c r="H1332">
        <v>13429.2</v>
      </c>
      <c r="I1332">
        <v>19166</v>
      </c>
      <c r="J1332">
        <v>19168.900000000001</v>
      </c>
      <c r="L1332">
        <f t="shared" si="43"/>
        <v>799.17</v>
      </c>
      <c r="M1332">
        <f>data!AQ1332</f>
        <v>2.4829676573188685E-10</v>
      </c>
      <c r="O1332">
        <v>2.4276434656103805E-10</v>
      </c>
      <c r="P1332">
        <f t="shared" si="42"/>
        <v>2.2789257356857302</v>
      </c>
    </row>
    <row r="1333" spans="1:16" x14ac:dyDescent="0.2">
      <c r="A1333">
        <v>799.61</v>
      </c>
      <c r="B1333">
        <v>3267.4</v>
      </c>
      <c r="C1333">
        <v>10812</v>
      </c>
      <c r="D1333">
        <v>52772</v>
      </c>
      <c r="E1333">
        <v>64000</v>
      </c>
      <c r="F1333">
        <v>64000</v>
      </c>
      <c r="H1333">
        <v>12680</v>
      </c>
      <c r="I1333">
        <v>18599.099999999999</v>
      </c>
      <c r="J1333">
        <v>18624.400000000001</v>
      </c>
      <c r="L1333">
        <f t="shared" si="43"/>
        <v>799.61</v>
      </c>
      <c r="M1333">
        <f>data!AQ1333</f>
        <v>2.5053222229968109E-10</v>
      </c>
      <c r="O1333">
        <v>2.4515116597838442E-10</v>
      </c>
      <c r="P1333">
        <f t="shared" si="42"/>
        <v>2.1949951980938711</v>
      </c>
    </row>
    <row r="1334" spans="1:16" x14ac:dyDescent="0.2">
      <c r="A1334">
        <v>800.06</v>
      </c>
      <c r="B1334">
        <v>3434.6</v>
      </c>
      <c r="C1334">
        <v>12282.9</v>
      </c>
      <c r="D1334">
        <v>52480.67</v>
      </c>
      <c r="E1334">
        <v>64000</v>
      </c>
      <c r="F1334">
        <v>64000</v>
      </c>
      <c r="H1334">
        <v>14506.8</v>
      </c>
      <c r="I1334">
        <v>19673</v>
      </c>
      <c r="J1334">
        <v>19674.5</v>
      </c>
      <c r="L1334">
        <f t="shared" si="43"/>
        <v>800.06</v>
      </c>
      <c r="M1334">
        <f>data!AQ1334</f>
        <v>2.5310678269520072E-10</v>
      </c>
      <c r="O1334">
        <v>2.4798250484213584E-10</v>
      </c>
      <c r="P1334">
        <f t="shared" si="42"/>
        <v>2.0663868430262742</v>
      </c>
    </row>
    <row r="1335" spans="1:16" x14ac:dyDescent="0.2">
      <c r="A1335">
        <v>800.5</v>
      </c>
      <c r="B1335">
        <v>3346.07</v>
      </c>
      <c r="C1335">
        <v>11466.2</v>
      </c>
      <c r="D1335">
        <v>51988.4</v>
      </c>
      <c r="E1335">
        <v>64000</v>
      </c>
      <c r="F1335">
        <v>64000</v>
      </c>
      <c r="H1335">
        <v>13499</v>
      </c>
      <c r="I1335">
        <v>18488.099999999999</v>
      </c>
      <c r="J1335">
        <v>18402.599999999999</v>
      </c>
      <c r="L1335">
        <f t="shared" si="43"/>
        <v>800.5</v>
      </c>
      <c r="M1335">
        <f>data!AQ1335</f>
        <v>2.5542476569035192E-10</v>
      </c>
      <c r="O1335">
        <v>2.5027008716977563E-10</v>
      </c>
      <c r="P1335">
        <f t="shared" si="42"/>
        <v>2.0596462721010362</v>
      </c>
    </row>
    <row r="1336" spans="1:16" x14ac:dyDescent="0.2">
      <c r="A1336">
        <v>800.94</v>
      </c>
      <c r="B1336">
        <v>3270.67</v>
      </c>
      <c r="C1336">
        <v>10884.4</v>
      </c>
      <c r="D1336">
        <v>51701.2</v>
      </c>
      <c r="E1336">
        <v>64000</v>
      </c>
      <c r="F1336">
        <v>64000</v>
      </c>
      <c r="H1336">
        <v>12828.1</v>
      </c>
      <c r="I1336">
        <v>17753.5</v>
      </c>
      <c r="J1336">
        <v>17716.5</v>
      </c>
      <c r="L1336">
        <f t="shared" si="43"/>
        <v>800.94</v>
      </c>
      <c r="M1336">
        <f>data!AQ1336</f>
        <v>2.5670302868260776E-10</v>
      </c>
      <c r="O1336">
        <v>2.5133706017512584E-10</v>
      </c>
      <c r="P1336">
        <f t="shared" si="42"/>
        <v>2.134969074494244</v>
      </c>
    </row>
    <row r="1337" spans="1:16" x14ac:dyDescent="0.2">
      <c r="A1337">
        <v>801.38</v>
      </c>
      <c r="B1337">
        <v>3347</v>
      </c>
      <c r="C1337">
        <v>11528.2</v>
      </c>
      <c r="D1337">
        <v>51667.27</v>
      </c>
      <c r="E1337">
        <v>64000</v>
      </c>
      <c r="F1337">
        <v>64000</v>
      </c>
      <c r="H1337">
        <v>13599.5</v>
      </c>
      <c r="I1337">
        <v>18171.3</v>
      </c>
      <c r="J1337">
        <v>18145.099999999999</v>
      </c>
      <c r="L1337">
        <f t="shared" si="43"/>
        <v>801.38</v>
      </c>
      <c r="M1337">
        <f>data!AQ1337</f>
        <v>2.5741956277784706E-10</v>
      </c>
      <c r="O1337">
        <v>2.5162293552318615E-10</v>
      </c>
      <c r="P1337">
        <f t="shared" si="42"/>
        <v>2.3036959022071222</v>
      </c>
    </row>
    <row r="1338" spans="1:16" x14ac:dyDescent="0.2">
      <c r="A1338">
        <v>801.83</v>
      </c>
      <c r="B1338">
        <v>3337.07</v>
      </c>
      <c r="C1338">
        <v>11426.4</v>
      </c>
      <c r="D1338">
        <v>51753.599999999999</v>
      </c>
      <c r="E1338">
        <v>64000</v>
      </c>
      <c r="F1338">
        <v>64000</v>
      </c>
      <c r="H1338">
        <v>13416.5</v>
      </c>
      <c r="I1338">
        <v>17781</v>
      </c>
      <c r="J1338">
        <v>17754</v>
      </c>
      <c r="L1338">
        <f t="shared" si="43"/>
        <v>801.83</v>
      </c>
      <c r="M1338">
        <f>data!AQ1338</f>
        <v>2.5697774243197432E-10</v>
      </c>
      <c r="O1338">
        <v>2.5111629979195639E-10</v>
      </c>
      <c r="P1338">
        <f t="shared" si="42"/>
        <v>2.3341545908704413</v>
      </c>
    </row>
    <row r="1339" spans="1:16" x14ac:dyDescent="0.2">
      <c r="A1339">
        <v>802.27</v>
      </c>
      <c r="B1339">
        <v>3272.67</v>
      </c>
      <c r="C1339">
        <v>10896.9</v>
      </c>
      <c r="D1339">
        <v>51886.07</v>
      </c>
      <c r="E1339">
        <v>64000</v>
      </c>
      <c r="F1339">
        <v>64000</v>
      </c>
      <c r="H1339">
        <v>12821.2</v>
      </c>
      <c r="I1339">
        <v>17146.2</v>
      </c>
      <c r="J1339">
        <v>17154.2</v>
      </c>
      <c r="L1339">
        <f t="shared" si="43"/>
        <v>802.27</v>
      </c>
      <c r="M1339">
        <f>data!AQ1339</f>
        <v>2.5597405671006374E-10</v>
      </c>
      <c r="O1339">
        <v>2.4972833710411287E-10</v>
      </c>
      <c r="P1339">
        <f t="shared" si="42"/>
        <v>2.5010055640369715</v>
      </c>
    </row>
    <row r="1340" spans="1:16" x14ac:dyDescent="0.2">
      <c r="A1340">
        <v>802.71</v>
      </c>
      <c r="B1340">
        <v>3399.27</v>
      </c>
      <c r="C1340">
        <v>11944.8</v>
      </c>
      <c r="D1340">
        <v>52487</v>
      </c>
      <c r="E1340">
        <v>64000</v>
      </c>
      <c r="F1340">
        <v>64000</v>
      </c>
      <c r="H1340">
        <v>14064.7</v>
      </c>
      <c r="I1340">
        <v>18699.099999999999</v>
      </c>
      <c r="J1340">
        <v>18689.8</v>
      </c>
      <c r="L1340">
        <f t="shared" si="43"/>
        <v>802.71</v>
      </c>
      <c r="M1340">
        <f>data!AQ1340</f>
        <v>2.5345581334634425E-10</v>
      </c>
      <c r="O1340">
        <v>2.4747265834735288E-10</v>
      </c>
      <c r="P1340">
        <f t="shared" si="42"/>
        <v>2.41770345012959</v>
      </c>
    </row>
    <row r="1341" spans="1:16" x14ac:dyDescent="0.2">
      <c r="A1341">
        <v>803.15</v>
      </c>
      <c r="B1341">
        <v>3444.27</v>
      </c>
      <c r="C1341">
        <v>12388.8</v>
      </c>
      <c r="D1341">
        <v>52904.2</v>
      </c>
      <c r="E1341">
        <v>64000</v>
      </c>
      <c r="F1341">
        <v>64000</v>
      </c>
      <c r="H1341">
        <v>14532.1</v>
      </c>
      <c r="I1341">
        <v>19708.5</v>
      </c>
      <c r="J1341">
        <v>19686</v>
      </c>
      <c r="L1341">
        <f t="shared" si="43"/>
        <v>803.15</v>
      </c>
      <c r="M1341">
        <f>data!AQ1341</f>
        <v>2.5153456183023911E-10</v>
      </c>
      <c r="O1341">
        <v>2.4567287541347272E-10</v>
      </c>
      <c r="P1341">
        <f t="shared" si="42"/>
        <v>2.3859721619251002</v>
      </c>
    </row>
    <row r="1342" spans="1:16" x14ac:dyDescent="0.2">
      <c r="A1342">
        <v>803.6</v>
      </c>
      <c r="B1342">
        <v>3373</v>
      </c>
      <c r="C1342">
        <v>11648.5</v>
      </c>
      <c r="D1342">
        <v>53124.73</v>
      </c>
      <c r="E1342">
        <v>64000</v>
      </c>
      <c r="F1342">
        <v>64000</v>
      </c>
      <c r="H1342">
        <v>13741.2</v>
      </c>
      <c r="I1342">
        <v>19395.599999999999</v>
      </c>
      <c r="J1342">
        <v>19380.2</v>
      </c>
      <c r="L1342">
        <f t="shared" si="43"/>
        <v>803.6</v>
      </c>
      <c r="M1342">
        <f>data!AQ1342</f>
        <v>2.5007081766176087E-10</v>
      </c>
      <c r="O1342">
        <v>2.4381433858810682E-10</v>
      </c>
      <c r="P1342">
        <f t="shared" si="42"/>
        <v>2.5660833197441986</v>
      </c>
    </row>
    <row r="1343" spans="1:16" x14ac:dyDescent="0.2">
      <c r="A1343">
        <v>804.04</v>
      </c>
      <c r="B1343">
        <v>3330.53</v>
      </c>
      <c r="C1343">
        <v>11453.2</v>
      </c>
      <c r="D1343">
        <v>53267.33</v>
      </c>
      <c r="E1343">
        <v>64000</v>
      </c>
      <c r="F1343">
        <v>64000</v>
      </c>
      <c r="H1343">
        <v>13424.6</v>
      </c>
      <c r="I1343">
        <v>19226.7</v>
      </c>
      <c r="J1343">
        <v>19224.5</v>
      </c>
      <c r="L1343">
        <f t="shared" si="43"/>
        <v>804.04</v>
      </c>
      <c r="M1343">
        <f>data!AQ1343</f>
        <v>2.4918343488960609E-10</v>
      </c>
      <c r="O1343">
        <v>2.4335451447739116E-10</v>
      </c>
      <c r="P1343">
        <f t="shared" si="42"/>
        <v>2.3952382493222513</v>
      </c>
    </row>
    <row r="1344" spans="1:16" x14ac:dyDescent="0.2">
      <c r="A1344">
        <v>804.48</v>
      </c>
      <c r="B1344">
        <v>3302.93</v>
      </c>
      <c r="C1344">
        <v>11201.5</v>
      </c>
      <c r="D1344">
        <v>53110.07</v>
      </c>
      <c r="E1344">
        <v>64000</v>
      </c>
      <c r="F1344">
        <v>64000</v>
      </c>
      <c r="H1344">
        <v>13193.2</v>
      </c>
      <c r="I1344">
        <v>18095.7</v>
      </c>
      <c r="J1344">
        <v>18120.8</v>
      </c>
      <c r="L1344">
        <f t="shared" si="43"/>
        <v>804.48</v>
      </c>
      <c r="M1344">
        <f>data!AQ1344</f>
        <v>2.4995963988676325E-10</v>
      </c>
      <c r="O1344">
        <v>2.444754499467134E-10</v>
      </c>
      <c r="P1344">
        <f t="shared" si="42"/>
        <v>2.2432477131119688</v>
      </c>
    </row>
    <row r="1345" spans="1:16" x14ac:dyDescent="0.2">
      <c r="A1345">
        <v>804.92</v>
      </c>
      <c r="B1345">
        <v>3281</v>
      </c>
      <c r="C1345">
        <v>10988.3</v>
      </c>
      <c r="D1345">
        <v>52740.27</v>
      </c>
      <c r="E1345">
        <v>64000</v>
      </c>
      <c r="F1345">
        <v>64000</v>
      </c>
      <c r="H1345">
        <v>12929.2</v>
      </c>
      <c r="I1345">
        <v>18168.7</v>
      </c>
      <c r="J1345">
        <v>18151.400000000001</v>
      </c>
      <c r="L1345">
        <f t="shared" si="43"/>
        <v>804.92</v>
      </c>
      <c r="M1345">
        <f>data!AQ1345</f>
        <v>2.5190820198429003E-10</v>
      </c>
      <c r="O1345">
        <v>2.4616617951929027E-10</v>
      </c>
      <c r="P1345">
        <f t="shared" si="42"/>
        <v>2.3325797541370989</v>
      </c>
    </row>
    <row r="1346" spans="1:16" x14ac:dyDescent="0.2">
      <c r="A1346">
        <v>805.37</v>
      </c>
      <c r="B1346">
        <v>3442.6</v>
      </c>
      <c r="C1346">
        <v>12336.7</v>
      </c>
      <c r="D1346">
        <v>52316.800000000003</v>
      </c>
      <c r="E1346">
        <v>64000</v>
      </c>
      <c r="F1346">
        <v>64000</v>
      </c>
      <c r="H1346">
        <v>14496.6</v>
      </c>
      <c r="I1346">
        <v>21007</v>
      </c>
      <c r="J1346">
        <v>21058.5</v>
      </c>
      <c r="L1346">
        <f t="shared" si="43"/>
        <v>805.37</v>
      </c>
      <c r="M1346">
        <f>data!AQ1346</f>
        <v>2.5518907377459612E-10</v>
      </c>
      <c r="O1346">
        <v>2.4964931317779272E-10</v>
      </c>
      <c r="P1346">
        <f t="shared" si="42"/>
        <v>2.2190169587441031</v>
      </c>
    </row>
    <row r="1347" spans="1:16" x14ac:dyDescent="0.2">
      <c r="A1347">
        <v>805.81</v>
      </c>
      <c r="B1347">
        <v>3490.87</v>
      </c>
      <c r="C1347">
        <v>12639.7</v>
      </c>
      <c r="D1347">
        <v>51752.6</v>
      </c>
      <c r="E1347">
        <v>64000</v>
      </c>
      <c r="F1347">
        <v>64000</v>
      </c>
      <c r="H1347">
        <v>14963.6</v>
      </c>
      <c r="I1347">
        <v>22431.1</v>
      </c>
      <c r="J1347">
        <v>22447.200000000001</v>
      </c>
      <c r="L1347">
        <f t="shared" si="43"/>
        <v>805.81</v>
      </c>
      <c r="M1347">
        <f>data!AQ1347</f>
        <v>2.5870505316096639E-10</v>
      </c>
      <c r="O1347">
        <v>2.5288551140440653E-10</v>
      </c>
      <c r="P1347">
        <f t="shared" si="42"/>
        <v>2.3012555065890794</v>
      </c>
    </row>
    <row r="1348" spans="1:16" x14ac:dyDescent="0.2">
      <c r="A1348">
        <v>806.25</v>
      </c>
      <c r="B1348">
        <v>3456.07</v>
      </c>
      <c r="C1348">
        <v>12397.6</v>
      </c>
      <c r="D1348">
        <v>51204.2</v>
      </c>
      <c r="E1348">
        <v>64000</v>
      </c>
      <c r="F1348">
        <v>64000</v>
      </c>
      <c r="H1348">
        <v>14579.1</v>
      </c>
      <c r="I1348">
        <v>22997.8</v>
      </c>
      <c r="J1348">
        <v>22995</v>
      </c>
      <c r="L1348">
        <f t="shared" si="43"/>
        <v>806.25</v>
      </c>
      <c r="M1348">
        <f>data!AQ1348</f>
        <v>2.617401966714984E-10</v>
      </c>
      <c r="O1348">
        <v>2.5616411052765782E-10</v>
      </c>
      <c r="P1348">
        <f t="shared" si="42"/>
        <v>2.1767632211845442</v>
      </c>
    </row>
    <row r="1349" spans="1:16" x14ac:dyDescent="0.2">
      <c r="A1349">
        <v>806.69</v>
      </c>
      <c r="B1349">
        <v>3376.67</v>
      </c>
      <c r="C1349">
        <v>11691.4</v>
      </c>
      <c r="D1349">
        <v>50862.73</v>
      </c>
      <c r="E1349">
        <v>64000</v>
      </c>
      <c r="F1349">
        <v>64000</v>
      </c>
      <c r="H1349">
        <v>13731.1</v>
      </c>
      <c r="I1349">
        <v>22856.6</v>
      </c>
      <c r="J1349">
        <v>22929.3</v>
      </c>
      <c r="L1349">
        <f t="shared" si="43"/>
        <v>806.69</v>
      </c>
      <c r="M1349">
        <f>data!AQ1349</f>
        <v>2.6336052728384921E-10</v>
      </c>
      <c r="O1349">
        <v>2.5789410924901434E-10</v>
      </c>
      <c r="P1349">
        <f t="shared" si="42"/>
        <v>2.1196366410822796</v>
      </c>
    </row>
    <row r="1350" spans="1:16" x14ac:dyDescent="0.2">
      <c r="A1350">
        <v>807.13</v>
      </c>
      <c r="B1350">
        <v>3475.27</v>
      </c>
      <c r="C1350">
        <v>12625.8</v>
      </c>
      <c r="D1350">
        <v>50907.6</v>
      </c>
      <c r="E1350">
        <v>64000</v>
      </c>
      <c r="F1350">
        <v>64000</v>
      </c>
      <c r="H1350">
        <v>14894.8</v>
      </c>
      <c r="I1350">
        <v>22798.3</v>
      </c>
      <c r="J1350">
        <v>22797.200000000001</v>
      </c>
      <c r="L1350">
        <f t="shared" si="43"/>
        <v>807.13</v>
      </c>
      <c r="M1350">
        <f>data!AQ1350</f>
        <v>2.6376875185603388E-10</v>
      </c>
      <c r="O1350">
        <v>2.5771762435966256E-10</v>
      </c>
      <c r="P1350">
        <f t="shared" si="42"/>
        <v>2.3479680566690906</v>
      </c>
    </row>
    <row r="1351" spans="1:16" x14ac:dyDescent="0.2">
      <c r="A1351">
        <v>807.58</v>
      </c>
      <c r="B1351">
        <v>3302.27</v>
      </c>
      <c r="C1351">
        <v>11098.5</v>
      </c>
      <c r="D1351">
        <v>50770.73</v>
      </c>
      <c r="E1351">
        <v>64000</v>
      </c>
      <c r="F1351">
        <v>64000</v>
      </c>
      <c r="H1351">
        <v>13071.4</v>
      </c>
      <c r="I1351">
        <v>19673.3</v>
      </c>
      <c r="J1351">
        <v>19601.3</v>
      </c>
      <c r="L1351">
        <f t="shared" si="43"/>
        <v>807.58</v>
      </c>
      <c r="M1351">
        <f>data!AQ1351</f>
        <v>2.6365093690633186E-10</v>
      </c>
      <c r="O1351">
        <v>2.5718573108899793E-10</v>
      </c>
      <c r="P1351">
        <f t="shared" si="42"/>
        <v>2.513827571210268</v>
      </c>
    </row>
    <row r="1352" spans="1:16" x14ac:dyDescent="0.2">
      <c r="A1352">
        <v>808.02</v>
      </c>
      <c r="B1352">
        <v>3318.07</v>
      </c>
      <c r="C1352">
        <v>11347.2</v>
      </c>
      <c r="D1352">
        <v>51112.47</v>
      </c>
      <c r="E1352">
        <v>64000</v>
      </c>
      <c r="F1352">
        <v>64000</v>
      </c>
      <c r="H1352">
        <v>13362.1</v>
      </c>
      <c r="I1352">
        <v>19942.599999999999</v>
      </c>
      <c r="J1352">
        <v>19930.7</v>
      </c>
      <c r="L1352">
        <f t="shared" si="43"/>
        <v>808.02</v>
      </c>
      <c r="M1352">
        <f>data!AQ1352</f>
        <v>2.6184198560319173E-10</v>
      </c>
      <c r="O1352">
        <v>2.5567909829243251E-10</v>
      </c>
      <c r="P1352">
        <f t="shared" ref="P1352:P1415" si="44">(M1352-O1352)/O1352%</f>
        <v>2.4103993450846843</v>
      </c>
    </row>
    <row r="1353" spans="1:16" x14ac:dyDescent="0.2">
      <c r="A1353">
        <v>808.46</v>
      </c>
      <c r="B1353">
        <v>3262.87</v>
      </c>
      <c r="C1353">
        <v>10775.3</v>
      </c>
      <c r="D1353">
        <v>51425.67</v>
      </c>
      <c r="E1353">
        <v>64000</v>
      </c>
      <c r="F1353">
        <v>64000</v>
      </c>
      <c r="H1353">
        <v>12573.9</v>
      </c>
      <c r="I1353">
        <v>19520.7</v>
      </c>
      <c r="J1353">
        <v>19502.599999999999</v>
      </c>
      <c r="L1353">
        <f t="shared" si="43"/>
        <v>808.46</v>
      </c>
      <c r="M1353">
        <f>data!AQ1353</f>
        <v>2.5981555958248789E-10</v>
      </c>
      <c r="O1353">
        <v>2.5354132626246553E-10</v>
      </c>
      <c r="P1353">
        <f t="shared" si="44"/>
        <v>2.4746393073322004</v>
      </c>
    </row>
    <row r="1354" spans="1:16" x14ac:dyDescent="0.2">
      <c r="A1354">
        <v>808.9</v>
      </c>
      <c r="B1354">
        <v>3350.47</v>
      </c>
      <c r="C1354">
        <v>11572.4</v>
      </c>
      <c r="D1354">
        <v>51902.13</v>
      </c>
      <c r="E1354">
        <v>64000</v>
      </c>
      <c r="F1354">
        <v>64000</v>
      </c>
      <c r="H1354">
        <v>13665.7</v>
      </c>
      <c r="I1354">
        <v>20096.2</v>
      </c>
      <c r="J1354">
        <v>20138.8</v>
      </c>
      <c r="L1354">
        <f t="shared" si="43"/>
        <v>808.9</v>
      </c>
      <c r="M1354">
        <f>data!AQ1354</f>
        <v>2.5770565805354366E-10</v>
      </c>
      <c r="O1354">
        <v>2.5185564851657457E-10</v>
      </c>
      <c r="P1354">
        <f t="shared" si="44"/>
        <v>2.3227628887521647</v>
      </c>
    </row>
    <row r="1355" spans="1:16" x14ac:dyDescent="0.2">
      <c r="A1355">
        <v>809.34</v>
      </c>
      <c r="B1355">
        <v>3329.73</v>
      </c>
      <c r="C1355">
        <v>11410.2</v>
      </c>
      <c r="D1355">
        <v>52215.27</v>
      </c>
      <c r="E1355">
        <v>64000</v>
      </c>
      <c r="F1355">
        <v>64000</v>
      </c>
      <c r="H1355">
        <v>13355.9</v>
      </c>
      <c r="I1355">
        <v>19709.400000000001</v>
      </c>
      <c r="J1355">
        <v>19693.900000000001</v>
      </c>
      <c r="L1355">
        <f t="shared" si="43"/>
        <v>809.34</v>
      </c>
      <c r="M1355">
        <f>data!AQ1355</f>
        <v>2.5593376214775793E-10</v>
      </c>
      <c r="O1355">
        <v>2.5023171574188765E-10</v>
      </c>
      <c r="P1355">
        <f t="shared" si="44"/>
        <v>2.2787065136666769</v>
      </c>
    </row>
    <row r="1356" spans="1:16" x14ac:dyDescent="0.2">
      <c r="A1356">
        <v>809.79</v>
      </c>
      <c r="B1356">
        <v>3285.53</v>
      </c>
      <c r="C1356">
        <v>10996.6</v>
      </c>
      <c r="D1356">
        <v>52410.400000000001</v>
      </c>
      <c r="E1356">
        <v>64000</v>
      </c>
      <c r="F1356">
        <v>64000</v>
      </c>
      <c r="H1356">
        <v>12931.3</v>
      </c>
      <c r="I1356">
        <v>18245.099999999999</v>
      </c>
      <c r="J1356">
        <v>18244.3</v>
      </c>
      <c r="L1356">
        <f t="shared" si="43"/>
        <v>809.79</v>
      </c>
      <c r="M1356">
        <f>data!AQ1356</f>
        <v>2.5470513016992891E-10</v>
      </c>
      <c r="O1356">
        <v>2.4859389999825617E-10</v>
      </c>
      <c r="P1356">
        <f t="shared" si="44"/>
        <v>2.4583186360226916</v>
      </c>
    </row>
    <row r="1357" spans="1:16" x14ac:dyDescent="0.2">
      <c r="A1357">
        <v>810.23</v>
      </c>
      <c r="B1357">
        <v>3257</v>
      </c>
      <c r="C1357">
        <v>10823.7</v>
      </c>
      <c r="D1357">
        <v>52501.13</v>
      </c>
      <c r="E1357">
        <v>64000</v>
      </c>
      <c r="F1357">
        <v>64000</v>
      </c>
      <c r="H1357">
        <v>12717.7</v>
      </c>
      <c r="I1357">
        <v>17873.900000000001</v>
      </c>
      <c r="J1357">
        <v>17851.599999999999</v>
      </c>
      <c r="L1357">
        <f t="shared" si="43"/>
        <v>810.23</v>
      </c>
      <c r="M1357">
        <f>data!AQ1357</f>
        <v>2.5413935833434575E-10</v>
      </c>
      <c r="O1357">
        <v>2.4860224377009846E-10</v>
      </c>
      <c r="P1357">
        <f t="shared" si="44"/>
        <v>2.227298708280316</v>
      </c>
    </row>
    <row r="1358" spans="1:16" x14ac:dyDescent="0.2">
      <c r="A1358">
        <v>810.67</v>
      </c>
      <c r="B1358">
        <v>3345.07</v>
      </c>
      <c r="C1358">
        <v>11521.6</v>
      </c>
      <c r="D1358">
        <v>52534</v>
      </c>
      <c r="E1358">
        <v>64000</v>
      </c>
      <c r="F1358">
        <v>64000</v>
      </c>
      <c r="H1358">
        <v>13629.7</v>
      </c>
      <c r="I1358">
        <v>18886.5</v>
      </c>
      <c r="J1358">
        <v>18881.7</v>
      </c>
      <c r="L1358">
        <f t="shared" si="43"/>
        <v>810.67</v>
      </c>
      <c r="M1358">
        <f>data!AQ1358</f>
        <v>2.5452610626971218E-10</v>
      </c>
      <c r="O1358">
        <v>2.4902657938550627E-10</v>
      </c>
      <c r="P1358">
        <f t="shared" si="44"/>
        <v>2.2084095993995678</v>
      </c>
    </row>
    <row r="1359" spans="1:16" x14ac:dyDescent="0.2">
      <c r="A1359">
        <v>811.11</v>
      </c>
      <c r="B1359">
        <v>3418.47</v>
      </c>
      <c r="C1359">
        <v>12097.5</v>
      </c>
      <c r="D1359">
        <v>52316.33</v>
      </c>
      <c r="E1359">
        <v>64000</v>
      </c>
      <c r="F1359">
        <v>64000</v>
      </c>
      <c r="H1359">
        <v>14226</v>
      </c>
      <c r="I1359">
        <v>19346.3</v>
      </c>
      <c r="J1359">
        <v>19375.900000000001</v>
      </c>
      <c r="L1359">
        <f t="shared" si="43"/>
        <v>811.11</v>
      </c>
      <c r="M1359">
        <f>data!AQ1359</f>
        <v>2.5621255935083586E-10</v>
      </c>
      <c r="O1359">
        <v>2.5032046532139511E-10</v>
      </c>
      <c r="P1359">
        <f t="shared" si="44"/>
        <v>2.353820340608463</v>
      </c>
    </row>
    <row r="1360" spans="1:16" x14ac:dyDescent="0.2">
      <c r="A1360">
        <v>811.55</v>
      </c>
      <c r="B1360">
        <v>3577.73</v>
      </c>
      <c r="C1360">
        <v>13417.7</v>
      </c>
      <c r="D1360">
        <v>52074.13</v>
      </c>
      <c r="E1360">
        <v>64000</v>
      </c>
      <c r="F1360">
        <v>64000</v>
      </c>
      <c r="H1360">
        <v>15856.8</v>
      </c>
      <c r="I1360">
        <v>20583.400000000001</v>
      </c>
      <c r="J1360">
        <v>20592</v>
      </c>
      <c r="L1360">
        <f t="shared" si="43"/>
        <v>811.55</v>
      </c>
      <c r="M1360">
        <f>data!AQ1360</f>
        <v>2.5853991806021651E-10</v>
      </c>
      <c r="O1360">
        <v>2.5298616708220096E-10</v>
      </c>
      <c r="P1360">
        <f t="shared" si="44"/>
        <v>2.1952785174262166</v>
      </c>
    </row>
    <row r="1361" spans="1:16" x14ac:dyDescent="0.2">
      <c r="A1361">
        <v>812</v>
      </c>
      <c r="B1361">
        <v>3291.6</v>
      </c>
      <c r="C1361">
        <v>11016.4</v>
      </c>
      <c r="D1361">
        <v>51320.47</v>
      </c>
      <c r="E1361">
        <v>64000</v>
      </c>
      <c r="F1361">
        <v>64000</v>
      </c>
      <c r="H1361">
        <v>12933.4</v>
      </c>
      <c r="I1361">
        <v>17210.5</v>
      </c>
      <c r="J1361">
        <v>17184.900000000001</v>
      </c>
      <c r="L1361">
        <f t="shared" si="43"/>
        <v>812</v>
      </c>
      <c r="M1361">
        <f>data!AQ1361</f>
        <v>2.6128838327873178E-10</v>
      </c>
      <c r="O1361">
        <v>2.5578812630306126E-10</v>
      </c>
      <c r="P1361">
        <f t="shared" si="44"/>
        <v>2.1503175519389588</v>
      </c>
    </row>
    <row r="1362" spans="1:16" x14ac:dyDescent="0.2">
      <c r="A1362">
        <v>812.44</v>
      </c>
      <c r="B1362">
        <v>3278.8</v>
      </c>
      <c r="C1362">
        <v>10908.9</v>
      </c>
      <c r="D1362">
        <v>50781.13</v>
      </c>
      <c r="E1362">
        <v>64000</v>
      </c>
      <c r="F1362">
        <v>64000</v>
      </c>
      <c r="H1362">
        <v>12858.5</v>
      </c>
      <c r="I1362">
        <v>16775.3</v>
      </c>
      <c r="J1362">
        <v>16731.8</v>
      </c>
      <c r="L1362">
        <f t="shared" si="43"/>
        <v>812.44</v>
      </c>
      <c r="M1362">
        <f>data!AQ1362</f>
        <v>2.6443712709641066E-10</v>
      </c>
      <c r="O1362">
        <v>2.5873083759180061E-10</v>
      </c>
      <c r="P1362">
        <f t="shared" si="44"/>
        <v>2.2054926106693391</v>
      </c>
    </row>
    <row r="1363" spans="1:16" x14ac:dyDescent="0.2">
      <c r="A1363">
        <v>812.88</v>
      </c>
      <c r="B1363">
        <v>3371.67</v>
      </c>
      <c r="C1363">
        <v>11713.9</v>
      </c>
      <c r="D1363">
        <v>50607.07</v>
      </c>
      <c r="E1363">
        <v>64000</v>
      </c>
      <c r="F1363">
        <v>64000</v>
      </c>
      <c r="H1363">
        <v>13724.8</v>
      </c>
      <c r="I1363">
        <v>18573.8</v>
      </c>
      <c r="J1363">
        <v>18625.2</v>
      </c>
      <c r="L1363">
        <f t="shared" si="43"/>
        <v>812.88</v>
      </c>
      <c r="M1363">
        <f>data!AQ1363</f>
        <v>2.6610356796016664E-10</v>
      </c>
      <c r="O1363">
        <v>2.6014506485576986E-10</v>
      </c>
      <c r="P1363">
        <f t="shared" si="44"/>
        <v>2.2904540232966952</v>
      </c>
    </row>
    <row r="1364" spans="1:16" x14ac:dyDescent="0.2">
      <c r="A1364">
        <v>813.32</v>
      </c>
      <c r="B1364">
        <v>3446.2</v>
      </c>
      <c r="C1364">
        <v>12459.7</v>
      </c>
      <c r="D1364">
        <v>50392.93</v>
      </c>
      <c r="E1364">
        <v>64000</v>
      </c>
      <c r="F1364">
        <v>64000</v>
      </c>
      <c r="H1364">
        <v>14650.4</v>
      </c>
      <c r="I1364">
        <v>20485.8</v>
      </c>
      <c r="J1364">
        <v>20525.900000000001</v>
      </c>
      <c r="L1364">
        <f t="shared" si="43"/>
        <v>813.32</v>
      </c>
      <c r="M1364">
        <f>data!AQ1364</f>
        <v>2.6792015815798187E-10</v>
      </c>
      <c r="O1364">
        <v>2.6228998470700153E-10</v>
      </c>
      <c r="P1364">
        <f t="shared" si="44"/>
        <v>2.1465453426556449</v>
      </c>
    </row>
    <row r="1365" spans="1:16" x14ac:dyDescent="0.2">
      <c r="A1365">
        <v>813.76</v>
      </c>
      <c r="B1365">
        <v>3382.8</v>
      </c>
      <c r="C1365">
        <v>11851.5</v>
      </c>
      <c r="D1365">
        <v>50180.07</v>
      </c>
      <c r="E1365">
        <v>64000</v>
      </c>
      <c r="F1365">
        <v>64000</v>
      </c>
      <c r="H1365">
        <v>13969.3</v>
      </c>
      <c r="I1365">
        <v>20768.3</v>
      </c>
      <c r="J1365">
        <v>20829.2</v>
      </c>
      <c r="L1365">
        <f t="shared" si="43"/>
        <v>813.76</v>
      </c>
      <c r="M1365">
        <f>data!AQ1365</f>
        <v>2.6891120763919962E-10</v>
      </c>
      <c r="O1365">
        <v>2.6276735477813932E-10</v>
      </c>
      <c r="P1365">
        <f t="shared" si="44"/>
        <v>2.3381339992738801</v>
      </c>
    </row>
    <row r="1366" spans="1:16" x14ac:dyDescent="0.2">
      <c r="A1366">
        <v>814.21</v>
      </c>
      <c r="B1366">
        <v>3324.87</v>
      </c>
      <c r="C1366">
        <v>11404.2</v>
      </c>
      <c r="D1366">
        <v>50134.2</v>
      </c>
      <c r="E1366">
        <v>64000</v>
      </c>
      <c r="F1366">
        <v>64000</v>
      </c>
      <c r="H1366">
        <v>13403.5</v>
      </c>
      <c r="I1366">
        <v>21029</v>
      </c>
      <c r="J1366">
        <v>21005.3</v>
      </c>
      <c r="L1366">
        <f t="shared" si="43"/>
        <v>814.21</v>
      </c>
      <c r="M1366">
        <f>data!AQ1366</f>
        <v>2.6892579919396825E-10</v>
      </c>
      <c r="O1366">
        <v>2.6249656917014893E-10</v>
      </c>
      <c r="P1366">
        <f t="shared" si="44"/>
        <v>2.4492624967040708</v>
      </c>
    </row>
    <row r="1367" spans="1:16" x14ac:dyDescent="0.2">
      <c r="A1367">
        <v>814.65</v>
      </c>
      <c r="B1367">
        <v>3395.27</v>
      </c>
      <c r="C1367">
        <v>11791.7</v>
      </c>
      <c r="D1367">
        <v>50534.73</v>
      </c>
      <c r="E1367">
        <v>64000</v>
      </c>
      <c r="F1367">
        <v>64000</v>
      </c>
      <c r="H1367">
        <v>13918.2</v>
      </c>
      <c r="I1367">
        <v>19778.7</v>
      </c>
      <c r="J1367">
        <v>19760.3</v>
      </c>
      <c r="L1367">
        <f t="shared" si="43"/>
        <v>814.65</v>
      </c>
      <c r="M1367">
        <f>data!AQ1367</f>
        <v>2.6702003732891169E-10</v>
      </c>
      <c r="O1367">
        <v>2.6093885333731279E-10</v>
      </c>
      <c r="P1367">
        <f t="shared" si="44"/>
        <v>2.3305015385109478</v>
      </c>
    </row>
    <row r="1368" spans="1:16" x14ac:dyDescent="0.2">
      <c r="A1368">
        <v>815.09</v>
      </c>
      <c r="B1368">
        <v>3361.53</v>
      </c>
      <c r="C1368">
        <v>11692.1</v>
      </c>
      <c r="D1368">
        <v>51070.6</v>
      </c>
      <c r="E1368">
        <v>64000</v>
      </c>
      <c r="F1368">
        <v>64000</v>
      </c>
      <c r="H1368">
        <v>13716.2</v>
      </c>
      <c r="I1368">
        <v>18147.400000000001</v>
      </c>
      <c r="J1368">
        <v>18158.5</v>
      </c>
      <c r="L1368">
        <f t="shared" si="43"/>
        <v>815.09</v>
      </c>
      <c r="M1368">
        <f>data!AQ1368</f>
        <v>2.6373453458211525E-10</v>
      </c>
      <c r="O1368">
        <v>2.5761275928570549E-10</v>
      </c>
      <c r="P1368">
        <f t="shared" si="44"/>
        <v>2.3763478615670572</v>
      </c>
    </row>
    <row r="1369" spans="1:16" x14ac:dyDescent="0.2">
      <c r="A1369">
        <v>815.53</v>
      </c>
      <c r="B1369">
        <v>3347.8</v>
      </c>
      <c r="C1369">
        <v>11503.9</v>
      </c>
      <c r="D1369">
        <v>51556.800000000003</v>
      </c>
      <c r="E1369">
        <v>64000</v>
      </c>
      <c r="F1369">
        <v>64000</v>
      </c>
      <c r="H1369">
        <v>13520.6</v>
      </c>
      <c r="I1369">
        <v>17208.8</v>
      </c>
      <c r="J1369">
        <v>17217.400000000001</v>
      </c>
      <c r="L1369">
        <f t="shared" si="43"/>
        <v>815.53</v>
      </c>
      <c r="M1369">
        <f>data!AQ1369</f>
        <v>2.6092657791838211E-10</v>
      </c>
      <c r="O1369">
        <v>2.5437794746627172E-10</v>
      </c>
      <c r="P1369">
        <f t="shared" si="44"/>
        <v>2.5743703482703362</v>
      </c>
    </row>
    <row r="1370" spans="1:16" x14ac:dyDescent="0.2">
      <c r="A1370">
        <v>815.97</v>
      </c>
      <c r="B1370">
        <v>3288.67</v>
      </c>
      <c r="C1370">
        <v>11060.1</v>
      </c>
      <c r="D1370">
        <v>51831.67</v>
      </c>
      <c r="E1370">
        <v>64000</v>
      </c>
      <c r="F1370">
        <v>64000</v>
      </c>
      <c r="H1370">
        <v>13005</v>
      </c>
      <c r="I1370">
        <v>16772.5</v>
      </c>
      <c r="J1370">
        <v>16801.7</v>
      </c>
      <c r="L1370">
        <f t="shared" si="43"/>
        <v>815.97</v>
      </c>
      <c r="M1370">
        <f>data!AQ1370</f>
        <v>2.5911036815032964E-10</v>
      </c>
      <c r="O1370">
        <v>2.5271052702671871E-10</v>
      </c>
      <c r="P1370">
        <f t="shared" si="44"/>
        <v>2.5324790379366675</v>
      </c>
    </row>
    <row r="1371" spans="1:16" x14ac:dyDescent="0.2">
      <c r="A1371">
        <v>816.41</v>
      </c>
      <c r="B1371">
        <v>3273.33</v>
      </c>
      <c r="C1371">
        <v>10845.5</v>
      </c>
      <c r="D1371">
        <v>51959.199999999997</v>
      </c>
      <c r="E1371">
        <v>64000</v>
      </c>
      <c r="F1371">
        <v>64000</v>
      </c>
      <c r="H1371">
        <v>12727.5</v>
      </c>
      <c r="I1371">
        <v>17375</v>
      </c>
      <c r="J1371">
        <v>17372.8</v>
      </c>
      <c r="L1371">
        <f t="shared" si="43"/>
        <v>816.41</v>
      </c>
      <c r="M1371">
        <f>data!AQ1371</f>
        <v>2.5838684523217805E-10</v>
      </c>
      <c r="O1371">
        <v>2.5196656280909423E-10</v>
      </c>
      <c r="P1371">
        <f t="shared" si="44"/>
        <v>2.5480692166080097</v>
      </c>
    </row>
    <row r="1372" spans="1:16" x14ac:dyDescent="0.2">
      <c r="A1372">
        <v>816.85</v>
      </c>
      <c r="B1372">
        <v>3291.87</v>
      </c>
      <c r="C1372">
        <v>11055.2</v>
      </c>
      <c r="D1372">
        <v>52002</v>
      </c>
      <c r="E1372">
        <v>64000</v>
      </c>
      <c r="F1372">
        <v>64000</v>
      </c>
      <c r="H1372">
        <v>12962.7</v>
      </c>
      <c r="I1372">
        <v>17747.099999999999</v>
      </c>
      <c r="J1372">
        <v>17705.400000000001</v>
      </c>
      <c r="L1372">
        <f t="shared" si="43"/>
        <v>816.85</v>
      </c>
      <c r="M1372">
        <f>data!AQ1372</f>
        <v>2.5833018994671338E-10</v>
      </c>
      <c r="O1372">
        <v>2.5226041335548497E-10</v>
      </c>
      <c r="P1372">
        <f t="shared" si="44"/>
        <v>2.406155016750446</v>
      </c>
    </row>
    <row r="1373" spans="1:16" x14ac:dyDescent="0.2">
      <c r="A1373">
        <v>817.3</v>
      </c>
      <c r="B1373">
        <v>3369.27</v>
      </c>
      <c r="C1373">
        <v>11759.2</v>
      </c>
      <c r="D1373">
        <v>51876.93</v>
      </c>
      <c r="E1373">
        <v>64000</v>
      </c>
      <c r="F1373">
        <v>64000</v>
      </c>
      <c r="H1373">
        <v>13824.8</v>
      </c>
      <c r="I1373">
        <v>19263.5</v>
      </c>
      <c r="J1373">
        <v>19287.099999999999</v>
      </c>
      <c r="L1373">
        <f t="shared" si="43"/>
        <v>817.3</v>
      </c>
      <c r="M1373">
        <f>data!AQ1373</f>
        <v>2.595506539728427E-10</v>
      </c>
      <c r="O1373">
        <v>2.5343995380187051E-10</v>
      </c>
      <c r="P1373">
        <f t="shared" si="44"/>
        <v>2.4111037266639102</v>
      </c>
    </row>
    <row r="1374" spans="1:16" x14ac:dyDescent="0.2">
      <c r="A1374">
        <v>817.74</v>
      </c>
      <c r="B1374">
        <v>3315.47</v>
      </c>
      <c r="C1374">
        <v>11363.1</v>
      </c>
      <c r="D1374">
        <v>51562.07</v>
      </c>
      <c r="E1374">
        <v>64000</v>
      </c>
      <c r="F1374">
        <v>64000</v>
      </c>
      <c r="H1374">
        <v>13321.3</v>
      </c>
      <c r="I1374">
        <v>18387.7</v>
      </c>
      <c r="J1374">
        <v>18372.900000000001</v>
      </c>
      <c r="L1374">
        <f t="shared" si="43"/>
        <v>817.74</v>
      </c>
      <c r="M1374">
        <f>data!AQ1374</f>
        <v>2.6111410221584947E-10</v>
      </c>
      <c r="O1374">
        <v>2.5537867764600813E-10</v>
      </c>
      <c r="P1374">
        <f t="shared" si="44"/>
        <v>2.2458509937902726</v>
      </c>
    </row>
    <row r="1375" spans="1:16" x14ac:dyDescent="0.2">
      <c r="A1375">
        <v>818.18</v>
      </c>
      <c r="B1375">
        <v>3398.73</v>
      </c>
      <c r="C1375">
        <v>11913.3</v>
      </c>
      <c r="D1375">
        <v>51297.4</v>
      </c>
      <c r="E1375">
        <v>64000</v>
      </c>
      <c r="F1375">
        <v>64000</v>
      </c>
      <c r="H1375">
        <v>14030</v>
      </c>
      <c r="I1375">
        <v>18388</v>
      </c>
      <c r="J1375">
        <v>18374.599999999999</v>
      </c>
      <c r="L1375">
        <f t="shared" si="43"/>
        <v>818.18</v>
      </c>
      <c r="M1375">
        <f>data!AQ1375</f>
        <v>2.6319824220669045E-10</v>
      </c>
      <c r="O1375">
        <v>2.5787548576939051E-10</v>
      </c>
      <c r="P1375">
        <f t="shared" si="44"/>
        <v>2.064080042900978</v>
      </c>
    </row>
    <row r="1376" spans="1:16" x14ac:dyDescent="0.2">
      <c r="A1376">
        <v>818.62</v>
      </c>
      <c r="B1376">
        <v>3300.93</v>
      </c>
      <c r="C1376">
        <v>11028.4</v>
      </c>
      <c r="D1376">
        <v>50514.87</v>
      </c>
      <c r="E1376">
        <v>64000</v>
      </c>
      <c r="F1376">
        <v>64000</v>
      </c>
      <c r="H1376">
        <v>12949.7</v>
      </c>
      <c r="I1376">
        <v>17092.599999999999</v>
      </c>
      <c r="J1376">
        <v>17132.400000000001</v>
      </c>
      <c r="L1376">
        <f t="shared" si="43"/>
        <v>818.62</v>
      </c>
      <c r="M1376">
        <f>data!AQ1376</f>
        <v>2.6731440196342076E-10</v>
      </c>
      <c r="O1376">
        <v>2.615230598726657E-10</v>
      </c>
      <c r="P1376">
        <f t="shared" si="44"/>
        <v>2.214467088896416</v>
      </c>
    </row>
    <row r="1377" spans="1:16" x14ac:dyDescent="0.2">
      <c r="A1377">
        <v>819.06</v>
      </c>
      <c r="B1377">
        <v>3363.73</v>
      </c>
      <c r="C1377">
        <v>11665.3</v>
      </c>
      <c r="D1377">
        <v>50099.73</v>
      </c>
      <c r="E1377">
        <v>64000</v>
      </c>
      <c r="F1377">
        <v>64000</v>
      </c>
      <c r="H1377">
        <v>13734.5</v>
      </c>
      <c r="I1377">
        <v>17504.400000000001</v>
      </c>
      <c r="J1377">
        <v>17504</v>
      </c>
      <c r="L1377">
        <f t="shared" si="43"/>
        <v>819.06</v>
      </c>
      <c r="M1377">
        <f>data!AQ1377</f>
        <v>2.7028517467385118E-10</v>
      </c>
      <c r="O1377">
        <v>2.6421954846185016E-10</v>
      </c>
      <c r="P1377">
        <f t="shared" si="44"/>
        <v>2.2956765490335469</v>
      </c>
    </row>
    <row r="1378" spans="1:16" x14ac:dyDescent="0.2">
      <c r="A1378">
        <v>819.5</v>
      </c>
      <c r="B1378">
        <v>3402</v>
      </c>
      <c r="C1378">
        <v>11989.3</v>
      </c>
      <c r="D1378">
        <v>49928.93</v>
      </c>
      <c r="E1378">
        <v>64000</v>
      </c>
      <c r="F1378">
        <v>64000</v>
      </c>
      <c r="H1378">
        <v>14148.5</v>
      </c>
      <c r="I1378">
        <v>18165.400000000001</v>
      </c>
      <c r="J1378">
        <v>18147.3</v>
      </c>
      <c r="L1378">
        <f t="shared" si="43"/>
        <v>819.5</v>
      </c>
      <c r="M1378">
        <f>data!AQ1378</f>
        <v>2.7164930579804601E-10</v>
      </c>
      <c r="O1378">
        <v>2.6605992491409221E-10</v>
      </c>
      <c r="P1378">
        <f t="shared" si="44"/>
        <v>2.1007977378624565</v>
      </c>
    </row>
    <row r="1379" spans="1:16" x14ac:dyDescent="0.2">
      <c r="A1379">
        <v>819.94</v>
      </c>
      <c r="B1379">
        <v>3300.8</v>
      </c>
      <c r="C1379">
        <v>11166.6</v>
      </c>
      <c r="D1379">
        <v>49647.47</v>
      </c>
      <c r="E1379">
        <v>64000</v>
      </c>
      <c r="F1379">
        <v>64000</v>
      </c>
      <c r="H1379">
        <v>13118.3</v>
      </c>
      <c r="I1379">
        <v>18253.2</v>
      </c>
      <c r="J1379">
        <v>18237.3</v>
      </c>
      <c r="L1379">
        <f t="shared" si="43"/>
        <v>819.94</v>
      </c>
      <c r="M1379">
        <f>data!AQ1379</f>
        <v>2.7284618748459709E-10</v>
      </c>
      <c r="O1379">
        <v>2.6647068341064846E-10</v>
      </c>
      <c r="P1379">
        <f t="shared" si="44"/>
        <v>2.3925724182286738</v>
      </c>
    </row>
    <row r="1380" spans="1:16" x14ac:dyDescent="0.2">
      <c r="A1380">
        <v>820.39</v>
      </c>
      <c r="B1380">
        <v>3356.07</v>
      </c>
      <c r="C1380">
        <v>11573.2</v>
      </c>
      <c r="D1380">
        <v>49783.87</v>
      </c>
      <c r="E1380">
        <v>64000</v>
      </c>
      <c r="F1380">
        <v>64000</v>
      </c>
      <c r="H1380">
        <v>13618.3</v>
      </c>
      <c r="I1380">
        <v>19189.2</v>
      </c>
      <c r="J1380">
        <v>19137.8</v>
      </c>
      <c r="L1380">
        <f t="shared" ref="L1380:L1443" si="45">A1380</f>
        <v>820.39</v>
      </c>
      <c r="M1380">
        <f>data!AQ1380</f>
        <v>2.7242315395345509E-10</v>
      </c>
      <c r="O1380">
        <v>2.66036159932838E-10</v>
      </c>
      <c r="P1380">
        <f t="shared" si="44"/>
        <v>2.4007992079834235</v>
      </c>
    </row>
    <row r="1381" spans="1:16" x14ac:dyDescent="0.2">
      <c r="A1381">
        <v>820.83</v>
      </c>
      <c r="B1381">
        <v>3289.07</v>
      </c>
      <c r="C1381">
        <v>11086.5</v>
      </c>
      <c r="D1381">
        <v>49951.199999999997</v>
      </c>
      <c r="E1381">
        <v>64000</v>
      </c>
      <c r="F1381">
        <v>64000</v>
      </c>
      <c r="H1381">
        <v>13007.7</v>
      </c>
      <c r="I1381">
        <v>19496.599999999999</v>
      </c>
      <c r="J1381">
        <v>19475.900000000001</v>
      </c>
      <c r="L1381">
        <f t="shared" si="45"/>
        <v>820.83</v>
      </c>
      <c r="M1381">
        <f>data!AQ1381</f>
        <v>2.7105534924399379E-10</v>
      </c>
      <c r="O1381">
        <v>2.646234569059692E-10</v>
      </c>
      <c r="P1381">
        <f t="shared" si="44"/>
        <v>2.4305828414561494</v>
      </c>
    </row>
    <row r="1382" spans="1:16" x14ac:dyDescent="0.2">
      <c r="A1382">
        <v>821.27</v>
      </c>
      <c r="B1382">
        <v>3329.4</v>
      </c>
      <c r="C1382">
        <v>11314.7</v>
      </c>
      <c r="D1382">
        <v>50349.4</v>
      </c>
      <c r="E1382">
        <v>64000</v>
      </c>
      <c r="F1382">
        <v>64000</v>
      </c>
      <c r="H1382">
        <v>13305.5</v>
      </c>
      <c r="I1382">
        <v>19662.8</v>
      </c>
      <c r="J1382">
        <v>19668.400000000001</v>
      </c>
      <c r="L1382">
        <f t="shared" si="45"/>
        <v>821.27</v>
      </c>
      <c r="M1382">
        <f>data!AQ1382</f>
        <v>2.6895205593130662E-10</v>
      </c>
      <c r="O1382">
        <v>2.6228207039983141E-10</v>
      </c>
      <c r="P1382">
        <f t="shared" si="44"/>
        <v>2.543058136344301</v>
      </c>
    </row>
    <row r="1383" spans="1:16" x14ac:dyDescent="0.2">
      <c r="A1383">
        <v>821.71</v>
      </c>
      <c r="B1383">
        <v>3272.93</v>
      </c>
      <c r="C1383">
        <v>10892.1</v>
      </c>
      <c r="D1383">
        <v>50717.27</v>
      </c>
      <c r="E1383">
        <v>64000</v>
      </c>
      <c r="F1383">
        <v>64000</v>
      </c>
      <c r="H1383">
        <v>12811.7</v>
      </c>
      <c r="I1383">
        <v>18087.599999999999</v>
      </c>
      <c r="J1383">
        <v>18114.8</v>
      </c>
      <c r="L1383">
        <f t="shared" si="45"/>
        <v>821.71</v>
      </c>
      <c r="M1383">
        <f>data!AQ1383</f>
        <v>2.6648575943126195E-10</v>
      </c>
      <c r="O1383">
        <v>2.6031544153544568E-10</v>
      </c>
      <c r="P1383">
        <f t="shared" si="44"/>
        <v>2.3703234273853453</v>
      </c>
    </row>
    <row r="1384" spans="1:16" x14ac:dyDescent="0.2">
      <c r="A1384">
        <v>822.15</v>
      </c>
      <c r="B1384">
        <v>3431.13</v>
      </c>
      <c r="C1384">
        <v>12231.3</v>
      </c>
      <c r="D1384">
        <v>51307.13</v>
      </c>
      <c r="E1384">
        <v>64000</v>
      </c>
      <c r="F1384">
        <v>64000</v>
      </c>
      <c r="H1384">
        <v>14409.9</v>
      </c>
      <c r="I1384">
        <v>18363.8</v>
      </c>
      <c r="J1384">
        <v>18338</v>
      </c>
      <c r="L1384">
        <f t="shared" si="45"/>
        <v>822.15</v>
      </c>
      <c r="M1384">
        <f>data!AQ1384</f>
        <v>2.6402139257849922E-10</v>
      </c>
      <c r="O1384">
        <v>2.5799390110357878E-10</v>
      </c>
      <c r="P1384">
        <f t="shared" si="44"/>
        <v>2.3362922337069238</v>
      </c>
    </row>
    <row r="1385" spans="1:16" x14ac:dyDescent="0.2">
      <c r="A1385">
        <v>822.59</v>
      </c>
      <c r="B1385">
        <v>3262.07</v>
      </c>
      <c r="C1385">
        <v>10867.4</v>
      </c>
      <c r="D1385">
        <v>51394.8</v>
      </c>
      <c r="E1385">
        <v>64000</v>
      </c>
      <c r="F1385">
        <v>64000</v>
      </c>
      <c r="H1385">
        <v>12782.8</v>
      </c>
      <c r="I1385">
        <v>16676.7</v>
      </c>
      <c r="J1385">
        <v>16664.400000000001</v>
      </c>
      <c r="L1385">
        <f t="shared" si="45"/>
        <v>822.59</v>
      </c>
      <c r="M1385">
        <f>data!AQ1385</f>
        <v>2.6260689435958411E-10</v>
      </c>
      <c r="O1385">
        <v>2.5637144569112418E-10</v>
      </c>
      <c r="P1385">
        <f t="shared" si="44"/>
        <v>2.4321931218394703</v>
      </c>
    </row>
    <row r="1386" spans="1:16" x14ac:dyDescent="0.2">
      <c r="A1386">
        <v>823.03</v>
      </c>
      <c r="B1386">
        <v>3335.07</v>
      </c>
      <c r="C1386">
        <v>11392.5</v>
      </c>
      <c r="D1386">
        <v>51663.6</v>
      </c>
      <c r="E1386">
        <v>64000</v>
      </c>
      <c r="F1386">
        <v>64000</v>
      </c>
      <c r="H1386">
        <v>13380.6</v>
      </c>
      <c r="I1386">
        <v>17149.7</v>
      </c>
      <c r="J1386">
        <v>17203.5</v>
      </c>
      <c r="L1386">
        <f t="shared" si="45"/>
        <v>823.03</v>
      </c>
      <c r="M1386">
        <f>data!AQ1386</f>
        <v>2.6155542468334214E-10</v>
      </c>
      <c r="O1386">
        <v>2.5568349191211745E-10</v>
      </c>
      <c r="P1386">
        <f t="shared" si="44"/>
        <v>2.2965631168878788</v>
      </c>
    </row>
    <row r="1387" spans="1:16" x14ac:dyDescent="0.2">
      <c r="A1387">
        <v>823.47</v>
      </c>
      <c r="B1387">
        <v>3342.6</v>
      </c>
      <c r="C1387">
        <v>11458.1</v>
      </c>
      <c r="D1387">
        <v>51606.47</v>
      </c>
      <c r="E1387">
        <v>64000</v>
      </c>
      <c r="F1387">
        <v>64000</v>
      </c>
      <c r="H1387">
        <v>13491</v>
      </c>
      <c r="I1387">
        <v>17481.900000000001</v>
      </c>
      <c r="J1387">
        <v>17514</v>
      </c>
      <c r="L1387">
        <f t="shared" si="45"/>
        <v>823.47</v>
      </c>
      <c r="M1387">
        <f>data!AQ1387</f>
        <v>2.6199810676832372E-10</v>
      </c>
      <c r="O1387">
        <v>2.5583902574395618E-10</v>
      </c>
      <c r="P1387">
        <f t="shared" si="44"/>
        <v>2.4074048149837588</v>
      </c>
    </row>
    <row r="1388" spans="1:16" x14ac:dyDescent="0.2">
      <c r="A1388">
        <v>823.92</v>
      </c>
      <c r="B1388">
        <v>3254.2</v>
      </c>
      <c r="C1388">
        <v>10798.3</v>
      </c>
      <c r="D1388">
        <v>51308.87</v>
      </c>
      <c r="E1388">
        <v>64000</v>
      </c>
      <c r="F1388">
        <v>64000</v>
      </c>
      <c r="H1388">
        <v>12678.8</v>
      </c>
      <c r="I1388">
        <v>16695</v>
      </c>
      <c r="J1388">
        <v>16730.5</v>
      </c>
      <c r="L1388">
        <f t="shared" si="45"/>
        <v>823.92</v>
      </c>
      <c r="M1388">
        <f>data!AQ1388</f>
        <v>2.6327745502626757E-10</v>
      </c>
      <c r="O1388">
        <v>2.5763538366841889E-10</v>
      </c>
      <c r="P1388">
        <f t="shared" si="44"/>
        <v>2.1899442838605276</v>
      </c>
    </row>
    <row r="1389" spans="1:16" x14ac:dyDescent="0.2">
      <c r="A1389">
        <v>824.36</v>
      </c>
      <c r="B1389">
        <v>3329.33</v>
      </c>
      <c r="C1389">
        <v>11403.9</v>
      </c>
      <c r="D1389">
        <v>51011.93</v>
      </c>
      <c r="E1389">
        <v>64000</v>
      </c>
      <c r="F1389">
        <v>64000</v>
      </c>
      <c r="H1389">
        <v>13402.6</v>
      </c>
      <c r="I1389">
        <v>17195.2</v>
      </c>
      <c r="J1389">
        <v>17191.7</v>
      </c>
      <c r="L1389">
        <f t="shared" si="45"/>
        <v>824.36</v>
      </c>
      <c r="M1389">
        <f>data!AQ1389</f>
        <v>2.6552145630462678E-10</v>
      </c>
      <c r="O1389">
        <v>2.5965775148946542E-10</v>
      </c>
      <c r="P1389">
        <f t="shared" si="44"/>
        <v>2.2582437002267772</v>
      </c>
    </row>
    <row r="1390" spans="1:16" x14ac:dyDescent="0.2">
      <c r="A1390">
        <v>824.8</v>
      </c>
      <c r="B1390">
        <v>3320.2</v>
      </c>
      <c r="C1390">
        <v>11281.2</v>
      </c>
      <c r="D1390">
        <v>50567.4</v>
      </c>
      <c r="E1390">
        <v>64000</v>
      </c>
      <c r="F1390">
        <v>64000</v>
      </c>
      <c r="H1390">
        <v>13265.3</v>
      </c>
      <c r="I1390">
        <v>17907.3</v>
      </c>
      <c r="J1390">
        <v>17872.8</v>
      </c>
      <c r="L1390">
        <f t="shared" si="45"/>
        <v>824.8</v>
      </c>
      <c r="M1390">
        <f>data!AQ1390</f>
        <v>2.6818090636615795E-10</v>
      </c>
      <c r="O1390">
        <v>2.6262087018052226E-10</v>
      </c>
      <c r="P1390">
        <f t="shared" si="44"/>
        <v>2.1171341720914234</v>
      </c>
    </row>
    <row r="1391" spans="1:16" x14ac:dyDescent="0.2">
      <c r="A1391">
        <v>825.24</v>
      </c>
      <c r="B1391">
        <v>3335.07</v>
      </c>
      <c r="C1391">
        <v>11461.8</v>
      </c>
      <c r="D1391">
        <v>50243.199999999997</v>
      </c>
      <c r="E1391">
        <v>64000</v>
      </c>
      <c r="F1391">
        <v>64000</v>
      </c>
      <c r="H1391">
        <v>13513.3</v>
      </c>
      <c r="I1391">
        <v>18404.5</v>
      </c>
      <c r="J1391">
        <v>18425.3</v>
      </c>
      <c r="L1391">
        <f t="shared" si="45"/>
        <v>825.24</v>
      </c>
      <c r="M1391">
        <f>data!AQ1391</f>
        <v>2.703029011542355E-10</v>
      </c>
      <c r="O1391">
        <v>2.6461658542415444E-10</v>
      </c>
      <c r="P1391">
        <f t="shared" si="44"/>
        <v>2.1488886348398988</v>
      </c>
    </row>
    <row r="1392" spans="1:16" x14ac:dyDescent="0.2">
      <c r="A1392">
        <v>825.68</v>
      </c>
      <c r="B1392">
        <v>3347</v>
      </c>
      <c r="C1392">
        <v>11517</v>
      </c>
      <c r="D1392">
        <v>49908.73</v>
      </c>
      <c r="E1392">
        <v>64000</v>
      </c>
      <c r="F1392">
        <v>64000</v>
      </c>
      <c r="H1392">
        <v>13555.1</v>
      </c>
      <c r="I1392">
        <v>18371.8</v>
      </c>
      <c r="J1392">
        <v>18319.2</v>
      </c>
      <c r="L1392">
        <f t="shared" si="45"/>
        <v>825.68</v>
      </c>
      <c r="M1392">
        <f>data!AQ1392</f>
        <v>2.7250158409006247E-10</v>
      </c>
      <c r="O1392">
        <v>2.6649910836291116E-10</v>
      </c>
      <c r="P1392">
        <f t="shared" si="44"/>
        <v>2.2523436434831527</v>
      </c>
    </row>
    <row r="1393" spans="1:16" x14ac:dyDescent="0.2">
      <c r="A1393">
        <v>826.12</v>
      </c>
      <c r="B1393">
        <v>3262.07</v>
      </c>
      <c r="C1393">
        <v>10810.9</v>
      </c>
      <c r="D1393">
        <v>49614.6</v>
      </c>
      <c r="E1393">
        <v>64000</v>
      </c>
      <c r="F1393">
        <v>64000</v>
      </c>
      <c r="H1393">
        <v>12729.2</v>
      </c>
      <c r="I1393">
        <v>18611.2</v>
      </c>
      <c r="J1393">
        <v>18605.900000000001</v>
      </c>
      <c r="L1393">
        <f t="shared" si="45"/>
        <v>826.12</v>
      </c>
      <c r="M1393">
        <f>data!AQ1393</f>
        <v>2.738741136141391E-10</v>
      </c>
      <c r="O1393">
        <v>2.6765442355219029E-10</v>
      </c>
      <c r="P1393">
        <f t="shared" si="44"/>
        <v>2.3237763005758922</v>
      </c>
    </row>
    <row r="1394" spans="1:16" x14ac:dyDescent="0.2">
      <c r="A1394">
        <v>826.56</v>
      </c>
      <c r="B1394">
        <v>3306.47</v>
      </c>
      <c r="C1394">
        <v>11120.4</v>
      </c>
      <c r="D1394">
        <v>49553.47</v>
      </c>
      <c r="E1394">
        <v>64000</v>
      </c>
      <c r="F1394">
        <v>64000</v>
      </c>
      <c r="H1394">
        <v>13083.4</v>
      </c>
      <c r="I1394">
        <v>17797.900000000001</v>
      </c>
      <c r="J1394">
        <v>17796.7</v>
      </c>
      <c r="L1394">
        <f t="shared" si="45"/>
        <v>826.56</v>
      </c>
      <c r="M1394">
        <f>data!AQ1394</f>
        <v>2.7460667221165348E-10</v>
      </c>
      <c r="O1394">
        <v>2.6812798321518945E-10</v>
      </c>
      <c r="P1394">
        <f t="shared" si="44"/>
        <v>2.4162673805159987</v>
      </c>
    </row>
    <row r="1395" spans="1:16" x14ac:dyDescent="0.2">
      <c r="A1395">
        <v>827</v>
      </c>
      <c r="B1395">
        <v>3216.6</v>
      </c>
      <c r="C1395">
        <v>10431.700000000001</v>
      </c>
      <c r="D1395">
        <v>49642.33</v>
      </c>
      <c r="E1395">
        <v>64000</v>
      </c>
      <c r="F1395">
        <v>64000</v>
      </c>
      <c r="H1395">
        <v>12202.4</v>
      </c>
      <c r="I1395">
        <v>17105.400000000001</v>
      </c>
      <c r="J1395">
        <v>17112.5</v>
      </c>
      <c r="L1395">
        <f t="shared" si="45"/>
        <v>827</v>
      </c>
      <c r="M1395">
        <f>data!AQ1395</f>
        <v>2.7356024749292688E-10</v>
      </c>
      <c r="O1395">
        <v>2.6672285517945201E-10</v>
      </c>
      <c r="P1395">
        <f t="shared" si="44"/>
        <v>2.563481974154278</v>
      </c>
    </row>
    <row r="1396" spans="1:16" x14ac:dyDescent="0.2">
      <c r="A1396">
        <v>827.44</v>
      </c>
      <c r="B1396">
        <v>3321.53</v>
      </c>
      <c r="C1396">
        <v>11311</v>
      </c>
      <c r="D1396">
        <v>50027.4</v>
      </c>
      <c r="E1396">
        <v>64000</v>
      </c>
      <c r="F1396">
        <v>64000</v>
      </c>
      <c r="H1396">
        <v>13335.5</v>
      </c>
      <c r="I1396">
        <v>18139.8</v>
      </c>
      <c r="J1396">
        <v>18171.099999999999</v>
      </c>
      <c r="L1396">
        <f t="shared" si="45"/>
        <v>827.44</v>
      </c>
      <c r="M1396">
        <f>data!AQ1396</f>
        <v>2.7189604909219957E-10</v>
      </c>
      <c r="O1396">
        <v>2.6561165335069792E-10</v>
      </c>
      <c r="P1396">
        <f t="shared" si="44"/>
        <v>2.3660090444917721</v>
      </c>
    </row>
    <row r="1397" spans="1:16" x14ac:dyDescent="0.2">
      <c r="A1397">
        <v>827.88</v>
      </c>
      <c r="B1397">
        <v>3377.67</v>
      </c>
      <c r="C1397">
        <v>11747.3</v>
      </c>
      <c r="D1397">
        <v>50511</v>
      </c>
      <c r="E1397">
        <v>64000</v>
      </c>
      <c r="F1397">
        <v>64000</v>
      </c>
      <c r="H1397">
        <v>13801.8</v>
      </c>
      <c r="I1397">
        <v>18957.8</v>
      </c>
      <c r="J1397">
        <v>18962.5</v>
      </c>
      <c r="L1397">
        <f t="shared" si="45"/>
        <v>827.88</v>
      </c>
      <c r="M1397">
        <f>data!AQ1397</f>
        <v>2.6935888901352116E-10</v>
      </c>
      <c r="O1397">
        <v>2.6290882608880317E-10</v>
      </c>
      <c r="P1397">
        <f t="shared" si="44"/>
        <v>2.4533459072763644</v>
      </c>
    </row>
    <row r="1398" spans="1:16" x14ac:dyDescent="0.2">
      <c r="A1398">
        <v>828.32</v>
      </c>
      <c r="B1398">
        <v>3413.33</v>
      </c>
      <c r="C1398">
        <v>12021.8</v>
      </c>
      <c r="D1398">
        <v>51013.67</v>
      </c>
      <c r="E1398">
        <v>64000</v>
      </c>
      <c r="F1398">
        <v>64000</v>
      </c>
      <c r="H1398">
        <v>14180.9</v>
      </c>
      <c r="I1398">
        <v>19170.900000000001</v>
      </c>
      <c r="J1398">
        <v>19196.5</v>
      </c>
      <c r="L1398">
        <f t="shared" si="45"/>
        <v>828.32</v>
      </c>
      <c r="M1398">
        <f>data!AQ1398</f>
        <v>2.6663383919558043E-10</v>
      </c>
      <c r="O1398">
        <v>2.6063031736604195E-10</v>
      </c>
      <c r="P1398">
        <f t="shared" si="44"/>
        <v>2.3034625788015446</v>
      </c>
    </row>
    <row r="1399" spans="1:16" x14ac:dyDescent="0.2">
      <c r="A1399">
        <v>828.77</v>
      </c>
      <c r="B1399">
        <v>3283.4</v>
      </c>
      <c r="C1399">
        <v>11001.3</v>
      </c>
      <c r="D1399">
        <v>51075.27</v>
      </c>
      <c r="E1399">
        <v>64000</v>
      </c>
      <c r="F1399">
        <v>64000</v>
      </c>
      <c r="H1399">
        <v>12949.3</v>
      </c>
      <c r="I1399">
        <v>17283.5</v>
      </c>
      <c r="J1399">
        <v>17318.3</v>
      </c>
      <c r="L1399">
        <f t="shared" si="45"/>
        <v>828.77</v>
      </c>
      <c r="M1399">
        <f>data!AQ1399</f>
        <v>2.6557281397738026E-10</v>
      </c>
      <c r="O1399">
        <v>2.5900081656678022E-10</v>
      </c>
      <c r="P1399">
        <f t="shared" si="44"/>
        <v>2.5374427377164395</v>
      </c>
    </row>
    <row r="1400" spans="1:16" x14ac:dyDescent="0.2">
      <c r="A1400">
        <v>829.21</v>
      </c>
      <c r="B1400">
        <v>3386.87</v>
      </c>
      <c r="C1400">
        <v>11811.6</v>
      </c>
      <c r="D1400">
        <v>51254.07</v>
      </c>
      <c r="E1400">
        <v>64000</v>
      </c>
      <c r="F1400">
        <v>64000</v>
      </c>
      <c r="H1400">
        <v>13904</v>
      </c>
      <c r="I1400">
        <v>18365.3</v>
      </c>
      <c r="J1400">
        <v>18387.099999999999</v>
      </c>
      <c r="L1400">
        <f t="shared" si="45"/>
        <v>829.21</v>
      </c>
      <c r="M1400">
        <f>data!AQ1400</f>
        <v>2.6519720492388194E-10</v>
      </c>
      <c r="O1400">
        <v>2.59155145381085E-10</v>
      </c>
      <c r="P1400">
        <f t="shared" si="44"/>
        <v>2.3314449473546657</v>
      </c>
    </row>
    <row r="1401" spans="1:16" x14ac:dyDescent="0.2">
      <c r="A1401">
        <v>829.65</v>
      </c>
      <c r="B1401">
        <v>3359.53</v>
      </c>
      <c r="C1401">
        <v>11551.9</v>
      </c>
      <c r="D1401">
        <v>51273.67</v>
      </c>
      <c r="E1401">
        <v>64000</v>
      </c>
      <c r="F1401">
        <v>64000</v>
      </c>
      <c r="H1401">
        <v>13614.4</v>
      </c>
      <c r="I1401">
        <v>18522.599999999999</v>
      </c>
      <c r="J1401">
        <v>18486.8</v>
      </c>
      <c r="L1401">
        <f t="shared" si="45"/>
        <v>829.65</v>
      </c>
      <c r="M1401">
        <f>data!AQ1401</f>
        <v>2.6498812341377442E-10</v>
      </c>
      <c r="O1401">
        <v>2.5861519106167873E-10</v>
      </c>
      <c r="P1401">
        <f t="shared" si="44"/>
        <v>2.4642529025202449</v>
      </c>
    </row>
    <row r="1402" spans="1:16" x14ac:dyDescent="0.2">
      <c r="A1402">
        <v>830.09</v>
      </c>
      <c r="B1402">
        <v>3281.93</v>
      </c>
      <c r="C1402">
        <v>10985.2</v>
      </c>
      <c r="D1402">
        <v>51122.8</v>
      </c>
      <c r="E1402">
        <v>64000</v>
      </c>
      <c r="F1402">
        <v>64000</v>
      </c>
      <c r="H1402">
        <v>12897.4</v>
      </c>
      <c r="I1402">
        <v>16584.5</v>
      </c>
      <c r="J1402">
        <v>16493.3</v>
      </c>
      <c r="L1402">
        <f t="shared" si="45"/>
        <v>830.09</v>
      </c>
      <c r="M1402">
        <f>data!AQ1402</f>
        <v>2.6548215269170202E-10</v>
      </c>
      <c r="O1402">
        <v>2.5976310118089881E-10</v>
      </c>
      <c r="P1402">
        <f t="shared" si="44"/>
        <v>2.2016412203288542</v>
      </c>
    </row>
    <row r="1403" spans="1:16" x14ac:dyDescent="0.2">
      <c r="A1403">
        <v>830.53</v>
      </c>
      <c r="B1403">
        <v>3441.53</v>
      </c>
      <c r="C1403">
        <v>12288.3</v>
      </c>
      <c r="D1403">
        <v>50916.67</v>
      </c>
      <c r="E1403">
        <v>64000</v>
      </c>
      <c r="F1403">
        <v>64000</v>
      </c>
      <c r="H1403">
        <v>14491.6</v>
      </c>
      <c r="I1403">
        <v>17615.7</v>
      </c>
      <c r="J1403">
        <v>17597.099999999999</v>
      </c>
      <c r="L1403">
        <f t="shared" si="45"/>
        <v>830.53</v>
      </c>
      <c r="M1403">
        <f>data!AQ1403</f>
        <v>2.6770937334532781E-10</v>
      </c>
      <c r="O1403">
        <v>2.6166232653743849E-10</v>
      </c>
      <c r="P1403">
        <f t="shared" si="44"/>
        <v>2.3110116339289348</v>
      </c>
    </row>
    <row r="1404" spans="1:16" x14ac:dyDescent="0.2">
      <c r="A1404">
        <v>830.97</v>
      </c>
      <c r="B1404">
        <v>3304.07</v>
      </c>
      <c r="C1404">
        <v>11114.8</v>
      </c>
      <c r="D1404">
        <v>50381.87</v>
      </c>
      <c r="E1404">
        <v>64000</v>
      </c>
      <c r="F1404">
        <v>64000</v>
      </c>
      <c r="H1404">
        <v>13059.1</v>
      </c>
      <c r="I1404">
        <v>15586.8</v>
      </c>
      <c r="J1404">
        <v>15633.6</v>
      </c>
      <c r="L1404">
        <f t="shared" si="45"/>
        <v>830.97</v>
      </c>
      <c r="M1404">
        <f>data!AQ1404</f>
        <v>2.7016343029067055E-10</v>
      </c>
      <c r="O1404">
        <v>2.6383213235300106E-10</v>
      </c>
      <c r="P1404">
        <f t="shared" si="44"/>
        <v>2.3997448230446645</v>
      </c>
    </row>
    <row r="1405" spans="1:16" x14ac:dyDescent="0.2">
      <c r="A1405">
        <v>831.41</v>
      </c>
      <c r="B1405">
        <v>3515.6</v>
      </c>
      <c r="C1405">
        <v>12778.4</v>
      </c>
      <c r="D1405">
        <v>50008.800000000003</v>
      </c>
      <c r="E1405">
        <v>64000</v>
      </c>
      <c r="F1405">
        <v>64000</v>
      </c>
      <c r="H1405">
        <v>15027.9</v>
      </c>
      <c r="I1405">
        <v>17426</v>
      </c>
      <c r="J1405">
        <v>17440.5</v>
      </c>
      <c r="L1405">
        <f t="shared" si="45"/>
        <v>831.41</v>
      </c>
      <c r="M1405">
        <f>data!AQ1405</f>
        <v>2.7382112516834825E-10</v>
      </c>
      <c r="O1405">
        <v>2.6808152178505211E-10</v>
      </c>
      <c r="P1405">
        <f t="shared" si="44"/>
        <v>2.1409917942416632</v>
      </c>
    </row>
    <row r="1406" spans="1:16" x14ac:dyDescent="0.2">
      <c r="A1406">
        <v>831.85</v>
      </c>
      <c r="B1406">
        <v>3395.13</v>
      </c>
      <c r="C1406">
        <v>11933.5</v>
      </c>
      <c r="D1406">
        <v>49454.47</v>
      </c>
      <c r="E1406">
        <v>64000</v>
      </c>
      <c r="F1406">
        <v>64000</v>
      </c>
      <c r="H1406">
        <v>14028.3</v>
      </c>
      <c r="I1406">
        <v>16590.900000000001</v>
      </c>
      <c r="J1406">
        <v>16587.8</v>
      </c>
      <c r="L1406">
        <f t="shared" si="45"/>
        <v>831.85</v>
      </c>
      <c r="M1406">
        <f>data!AQ1406</f>
        <v>2.7661398918799963E-10</v>
      </c>
      <c r="O1406">
        <v>2.7079050264164555E-10</v>
      </c>
      <c r="P1406">
        <f t="shared" si="44"/>
        <v>2.1505505139745154</v>
      </c>
    </row>
    <row r="1407" spans="1:16" x14ac:dyDescent="0.2">
      <c r="A1407">
        <v>832.29</v>
      </c>
      <c r="B1407">
        <v>3367.8</v>
      </c>
      <c r="C1407">
        <v>11734.1</v>
      </c>
      <c r="D1407">
        <v>49270.07</v>
      </c>
      <c r="E1407">
        <v>64000</v>
      </c>
      <c r="F1407">
        <v>64000</v>
      </c>
      <c r="H1407">
        <v>13811.7</v>
      </c>
      <c r="I1407">
        <v>17022.900000000001</v>
      </c>
      <c r="J1407">
        <v>17039.400000000001</v>
      </c>
      <c r="L1407">
        <f t="shared" si="45"/>
        <v>832.29</v>
      </c>
      <c r="M1407">
        <f>data!AQ1407</f>
        <v>2.7767985820395252E-10</v>
      </c>
      <c r="O1407">
        <v>2.7179869868149125E-10</v>
      </c>
      <c r="P1407">
        <f t="shared" si="44"/>
        <v>2.1637923768550271</v>
      </c>
    </row>
    <row r="1408" spans="1:16" x14ac:dyDescent="0.2">
      <c r="A1408">
        <v>832.73</v>
      </c>
      <c r="B1408">
        <v>3244.33</v>
      </c>
      <c r="C1408">
        <v>10679.6</v>
      </c>
      <c r="D1408">
        <v>49199.93</v>
      </c>
      <c r="E1408">
        <v>64000</v>
      </c>
      <c r="F1408">
        <v>64000</v>
      </c>
      <c r="H1408">
        <v>12528.3</v>
      </c>
      <c r="I1408">
        <v>16054.8</v>
      </c>
      <c r="J1408">
        <v>16061.2</v>
      </c>
      <c r="L1408">
        <f t="shared" si="45"/>
        <v>832.73</v>
      </c>
      <c r="M1408">
        <f>data!AQ1408</f>
        <v>2.7740376989883016E-10</v>
      </c>
      <c r="O1408">
        <v>2.7077646063428439E-10</v>
      </c>
      <c r="P1408">
        <f t="shared" si="44"/>
        <v>2.4475204561805461</v>
      </c>
    </row>
    <row r="1409" spans="1:16" x14ac:dyDescent="0.2">
      <c r="A1409">
        <v>833.17</v>
      </c>
      <c r="B1409">
        <v>3314.6</v>
      </c>
      <c r="C1409">
        <v>11258.7</v>
      </c>
      <c r="D1409">
        <v>49611</v>
      </c>
      <c r="E1409">
        <v>64000</v>
      </c>
      <c r="F1409">
        <v>64000</v>
      </c>
      <c r="H1409">
        <v>13214</v>
      </c>
      <c r="I1409">
        <v>17483.8</v>
      </c>
      <c r="J1409">
        <v>17459.099999999999</v>
      </c>
      <c r="L1409">
        <f t="shared" si="45"/>
        <v>833.17</v>
      </c>
      <c r="M1409">
        <f>data!AQ1409</f>
        <v>2.7530901992034724E-10</v>
      </c>
      <c r="O1409">
        <v>2.6857161411750535E-10</v>
      </c>
      <c r="P1409">
        <f t="shared" si="44"/>
        <v>2.508606810507588</v>
      </c>
    </row>
    <row r="1410" spans="1:16" x14ac:dyDescent="0.2">
      <c r="A1410">
        <v>833.61</v>
      </c>
      <c r="B1410">
        <v>3314.8</v>
      </c>
      <c r="C1410">
        <v>11224</v>
      </c>
      <c r="D1410">
        <v>50131.27</v>
      </c>
      <c r="E1410">
        <v>64000</v>
      </c>
      <c r="F1410">
        <v>64000</v>
      </c>
      <c r="H1410">
        <v>13202.8</v>
      </c>
      <c r="I1410">
        <v>18090.099999999999</v>
      </c>
      <c r="J1410">
        <v>18097.7</v>
      </c>
      <c r="L1410">
        <f t="shared" si="45"/>
        <v>833.61</v>
      </c>
      <c r="M1410">
        <f>data!AQ1410</f>
        <v>2.7213921465953067E-10</v>
      </c>
      <c r="O1410">
        <v>2.6513288255538332E-10</v>
      </c>
      <c r="P1410">
        <f t="shared" si="44"/>
        <v>2.6425738054893304</v>
      </c>
    </row>
    <row r="1411" spans="1:16" x14ac:dyDescent="0.2">
      <c r="A1411">
        <v>834.05</v>
      </c>
      <c r="B1411">
        <v>3433.73</v>
      </c>
      <c r="C1411">
        <v>12208.6</v>
      </c>
      <c r="D1411">
        <v>50711.33</v>
      </c>
      <c r="E1411">
        <v>64000</v>
      </c>
      <c r="F1411">
        <v>64000</v>
      </c>
      <c r="H1411">
        <v>14391.6</v>
      </c>
      <c r="I1411">
        <v>18496.099999999999</v>
      </c>
      <c r="J1411">
        <v>18477.3</v>
      </c>
      <c r="L1411">
        <f t="shared" si="45"/>
        <v>834.05</v>
      </c>
      <c r="M1411">
        <f>data!AQ1411</f>
        <v>2.6939512867875892E-10</v>
      </c>
      <c r="O1411">
        <v>2.6299834772770638E-10</v>
      </c>
      <c r="P1411">
        <f t="shared" si="44"/>
        <v>2.4322513834480071</v>
      </c>
    </row>
    <row r="1412" spans="1:16" x14ac:dyDescent="0.2">
      <c r="A1412">
        <v>834.49</v>
      </c>
      <c r="B1412">
        <v>3365.2</v>
      </c>
      <c r="C1412">
        <v>11689.7</v>
      </c>
      <c r="D1412">
        <v>51105.4</v>
      </c>
      <c r="E1412">
        <v>64000</v>
      </c>
      <c r="F1412">
        <v>64000</v>
      </c>
      <c r="H1412">
        <v>13785.4</v>
      </c>
      <c r="I1412">
        <v>18080.400000000001</v>
      </c>
      <c r="J1412">
        <v>18043.900000000001</v>
      </c>
      <c r="L1412">
        <f t="shared" si="45"/>
        <v>834.49</v>
      </c>
      <c r="M1412">
        <f>data!AQ1412</f>
        <v>2.6669650149604262E-10</v>
      </c>
      <c r="O1412">
        <v>2.6031516768867252E-10</v>
      </c>
      <c r="P1412">
        <f t="shared" si="44"/>
        <v>2.4513876252504585</v>
      </c>
    </row>
    <row r="1413" spans="1:16" x14ac:dyDescent="0.2">
      <c r="A1413">
        <v>834.93</v>
      </c>
      <c r="B1413">
        <v>3310.47</v>
      </c>
      <c r="C1413">
        <v>11257.4</v>
      </c>
      <c r="D1413">
        <v>51490.93</v>
      </c>
      <c r="E1413">
        <v>64000</v>
      </c>
      <c r="F1413">
        <v>64000</v>
      </c>
      <c r="H1413">
        <v>13234.7</v>
      </c>
      <c r="I1413">
        <v>17414.2</v>
      </c>
      <c r="J1413">
        <v>17437.599999999999</v>
      </c>
      <c r="L1413">
        <f t="shared" si="45"/>
        <v>834.93</v>
      </c>
      <c r="M1413">
        <f>data!AQ1413</f>
        <v>2.6418025012219757E-10</v>
      </c>
      <c r="O1413">
        <v>2.576859036179982E-10</v>
      </c>
      <c r="P1413">
        <f t="shared" si="44"/>
        <v>2.5202567983023223</v>
      </c>
    </row>
    <row r="1414" spans="1:16" x14ac:dyDescent="0.2">
      <c r="A1414">
        <v>835.37</v>
      </c>
      <c r="B1414">
        <v>3286.53</v>
      </c>
      <c r="C1414">
        <v>11051.5</v>
      </c>
      <c r="D1414">
        <v>51548.67</v>
      </c>
      <c r="E1414">
        <v>64000</v>
      </c>
      <c r="F1414">
        <v>64000</v>
      </c>
      <c r="H1414">
        <v>12981.2</v>
      </c>
      <c r="I1414">
        <v>16528.5</v>
      </c>
      <c r="J1414">
        <v>16574.8</v>
      </c>
      <c r="L1414">
        <f t="shared" si="45"/>
        <v>835.37</v>
      </c>
      <c r="M1414">
        <f>data!AQ1414</f>
        <v>2.637658429158605E-10</v>
      </c>
      <c r="O1414">
        <v>2.579023837700566E-10</v>
      </c>
      <c r="P1414">
        <f t="shared" si="44"/>
        <v>2.2735187864846211</v>
      </c>
    </row>
    <row r="1415" spans="1:16" x14ac:dyDescent="0.2">
      <c r="A1415">
        <v>835.81</v>
      </c>
      <c r="B1415">
        <v>3407.8</v>
      </c>
      <c r="C1415">
        <v>11923.9</v>
      </c>
      <c r="D1415">
        <v>51322.8</v>
      </c>
      <c r="E1415">
        <v>64000</v>
      </c>
      <c r="F1415">
        <v>64000</v>
      </c>
      <c r="H1415">
        <v>14022.4</v>
      </c>
      <c r="I1415">
        <v>17057.900000000001</v>
      </c>
      <c r="J1415">
        <v>17062.099999999999</v>
      </c>
      <c r="L1415">
        <f t="shared" si="45"/>
        <v>835.81</v>
      </c>
      <c r="M1415">
        <f>data!AQ1415</f>
        <v>2.6584383819650067E-10</v>
      </c>
      <c r="O1415">
        <v>2.5986928841357889E-10</v>
      </c>
      <c r="P1415">
        <f t="shared" si="44"/>
        <v>2.2990595846837283</v>
      </c>
    </row>
    <row r="1416" spans="1:16" x14ac:dyDescent="0.2">
      <c r="A1416">
        <v>836.25</v>
      </c>
      <c r="B1416">
        <v>3324.87</v>
      </c>
      <c r="C1416">
        <v>11278.6</v>
      </c>
      <c r="D1416">
        <v>50793</v>
      </c>
      <c r="E1416">
        <v>64000</v>
      </c>
      <c r="F1416">
        <v>64000</v>
      </c>
      <c r="H1416">
        <v>13235.3</v>
      </c>
      <c r="I1416">
        <v>16146.1</v>
      </c>
      <c r="J1416">
        <v>16177.3</v>
      </c>
      <c r="L1416">
        <f t="shared" si="45"/>
        <v>836.25</v>
      </c>
      <c r="M1416">
        <f>data!AQ1416</f>
        <v>2.685477890876494E-10</v>
      </c>
      <c r="O1416">
        <v>2.622621128472062E-10</v>
      </c>
      <c r="P1416">
        <f t="shared" ref="P1416:P1479" si="46">(M1416-O1416)/O1416%</f>
        <v>2.396715321250094</v>
      </c>
    </row>
    <row r="1417" spans="1:16" x14ac:dyDescent="0.2">
      <c r="A1417">
        <v>836.69</v>
      </c>
      <c r="B1417">
        <v>3335.27</v>
      </c>
      <c r="C1417">
        <v>11472.7</v>
      </c>
      <c r="D1417">
        <v>50143.07</v>
      </c>
      <c r="E1417">
        <v>64000</v>
      </c>
      <c r="F1417">
        <v>64000</v>
      </c>
      <c r="H1417">
        <v>13474.2</v>
      </c>
      <c r="I1417">
        <v>16118.3</v>
      </c>
      <c r="J1417">
        <v>16090.6</v>
      </c>
      <c r="L1417">
        <f t="shared" si="45"/>
        <v>836.69</v>
      </c>
      <c r="M1417">
        <f>data!AQ1417</f>
        <v>2.7261238012856869E-10</v>
      </c>
      <c r="O1417">
        <v>2.6679221955595273E-10</v>
      </c>
      <c r="P1417">
        <f t="shared" si="46"/>
        <v>2.1815330980427388</v>
      </c>
    </row>
    <row r="1418" spans="1:16" x14ac:dyDescent="0.2">
      <c r="A1418">
        <v>837.13</v>
      </c>
      <c r="B1418">
        <v>3319.27</v>
      </c>
      <c r="C1418">
        <v>11259.3</v>
      </c>
      <c r="D1418">
        <v>49577.2</v>
      </c>
      <c r="E1418">
        <v>64000</v>
      </c>
      <c r="F1418">
        <v>64000</v>
      </c>
      <c r="H1418">
        <v>13244.7</v>
      </c>
      <c r="I1418">
        <v>15413.2</v>
      </c>
      <c r="J1418">
        <v>15446.8</v>
      </c>
      <c r="L1418">
        <f t="shared" si="45"/>
        <v>837.13</v>
      </c>
      <c r="M1418">
        <f>data!AQ1418</f>
        <v>2.7609768666345751E-10</v>
      </c>
      <c r="O1418">
        <v>2.6971794162179476E-10</v>
      </c>
      <c r="P1418">
        <f t="shared" si="46"/>
        <v>2.3653395110839837</v>
      </c>
    </row>
    <row r="1419" spans="1:16" x14ac:dyDescent="0.2">
      <c r="A1419">
        <v>837.57</v>
      </c>
      <c r="B1419">
        <v>3403.4</v>
      </c>
      <c r="C1419">
        <v>11815.6</v>
      </c>
      <c r="D1419">
        <v>49217.13</v>
      </c>
      <c r="E1419">
        <v>64000</v>
      </c>
      <c r="F1419">
        <v>64000</v>
      </c>
      <c r="H1419">
        <v>13891.6</v>
      </c>
      <c r="I1419">
        <v>16060</v>
      </c>
      <c r="J1419">
        <v>16111.3</v>
      </c>
      <c r="L1419">
        <f t="shared" si="45"/>
        <v>837.57</v>
      </c>
      <c r="M1419">
        <f>data!AQ1419</f>
        <v>2.7898686646285529E-10</v>
      </c>
      <c r="O1419">
        <v>2.7268288988979156E-10</v>
      </c>
      <c r="P1419">
        <f t="shared" si="46"/>
        <v>2.311834297931775</v>
      </c>
    </row>
    <row r="1420" spans="1:16" x14ac:dyDescent="0.2">
      <c r="A1420">
        <v>838.01</v>
      </c>
      <c r="B1420">
        <v>3268.8</v>
      </c>
      <c r="C1420">
        <v>10927.4</v>
      </c>
      <c r="D1420">
        <v>48919.6</v>
      </c>
      <c r="E1420">
        <v>64000</v>
      </c>
      <c r="F1420">
        <v>64000</v>
      </c>
      <c r="H1420">
        <v>12877.3</v>
      </c>
      <c r="I1420">
        <v>15087.8</v>
      </c>
      <c r="J1420">
        <v>15063.2</v>
      </c>
      <c r="L1420">
        <f t="shared" si="45"/>
        <v>838.01</v>
      </c>
      <c r="M1420">
        <f>data!AQ1420</f>
        <v>2.8009770108709253E-10</v>
      </c>
      <c r="O1420">
        <v>2.7409759189133579E-10</v>
      </c>
      <c r="P1420">
        <f t="shared" si="46"/>
        <v>2.1890411930855098</v>
      </c>
    </row>
    <row r="1421" spans="1:16" x14ac:dyDescent="0.2">
      <c r="A1421">
        <v>838.45</v>
      </c>
      <c r="B1421">
        <v>3290.67</v>
      </c>
      <c r="C1421">
        <v>11012.1</v>
      </c>
      <c r="D1421">
        <v>48907</v>
      </c>
      <c r="E1421">
        <v>64000</v>
      </c>
      <c r="F1421">
        <v>64000</v>
      </c>
      <c r="H1421">
        <v>12954.4</v>
      </c>
      <c r="I1421">
        <v>15715.2</v>
      </c>
      <c r="J1421">
        <v>15674.6</v>
      </c>
      <c r="L1421">
        <f t="shared" si="45"/>
        <v>838.45</v>
      </c>
      <c r="M1421">
        <f>data!AQ1421</f>
        <v>2.8037907745028633E-10</v>
      </c>
      <c r="O1421">
        <v>2.7437667356875809E-10</v>
      </c>
      <c r="P1421">
        <f t="shared" si="46"/>
        <v>2.1876509411154648</v>
      </c>
    </row>
    <row r="1422" spans="1:16" x14ac:dyDescent="0.2">
      <c r="A1422">
        <v>838.89</v>
      </c>
      <c r="B1422">
        <v>3343.07</v>
      </c>
      <c r="C1422">
        <v>11429.6</v>
      </c>
      <c r="D1422">
        <v>49139.87</v>
      </c>
      <c r="E1422">
        <v>64000</v>
      </c>
      <c r="F1422">
        <v>64000</v>
      </c>
      <c r="H1422">
        <v>13510.4</v>
      </c>
      <c r="I1422">
        <v>16455</v>
      </c>
      <c r="J1422">
        <v>16472.7</v>
      </c>
      <c r="L1422">
        <f t="shared" si="45"/>
        <v>838.89</v>
      </c>
      <c r="M1422">
        <f>data!AQ1422</f>
        <v>2.7926807391534155E-10</v>
      </c>
      <c r="O1422">
        <v>2.7310403085176947E-10</v>
      </c>
      <c r="P1422">
        <f t="shared" si="46"/>
        <v>2.2570311556176526</v>
      </c>
    </row>
    <row r="1423" spans="1:16" x14ac:dyDescent="0.2">
      <c r="A1423">
        <v>839.33</v>
      </c>
      <c r="B1423">
        <v>3315.07</v>
      </c>
      <c r="C1423">
        <v>11323.1</v>
      </c>
      <c r="D1423">
        <v>49383.67</v>
      </c>
      <c r="E1423">
        <v>64000</v>
      </c>
      <c r="F1423">
        <v>64000</v>
      </c>
      <c r="H1423">
        <v>13232.6</v>
      </c>
      <c r="I1423">
        <v>16316.7</v>
      </c>
      <c r="J1423">
        <v>16332.4</v>
      </c>
      <c r="L1423">
        <f t="shared" si="45"/>
        <v>839.33</v>
      </c>
      <c r="M1423">
        <f>data!AQ1423</f>
        <v>2.7758251422511299E-10</v>
      </c>
      <c r="O1423">
        <v>2.7135803697038399E-10</v>
      </c>
      <c r="P1423">
        <f t="shared" si="46"/>
        <v>2.2938245442158549</v>
      </c>
    </row>
    <row r="1424" spans="1:16" x14ac:dyDescent="0.2">
      <c r="A1424">
        <v>839.77</v>
      </c>
      <c r="B1424">
        <v>3432.13</v>
      </c>
      <c r="C1424">
        <v>12173.1</v>
      </c>
      <c r="D1424">
        <v>49857.599999999999</v>
      </c>
      <c r="E1424">
        <v>64000</v>
      </c>
      <c r="F1424">
        <v>64000</v>
      </c>
      <c r="H1424">
        <v>14383.5</v>
      </c>
      <c r="I1424">
        <v>17867.5</v>
      </c>
      <c r="J1424">
        <v>17872.2</v>
      </c>
      <c r="L1424">
        <f t="shared" si="45"/>
        <v>839.77</v>
      </c>
      <c r="M1424">
        <f>data!AQ1424</f>
        <v>2.753822348684328E-10</v>
      </c>
      <c r="O1424">
        <v>2.684959131931882E-10</v>
      </c>
      <c r="P1424">
        <f t="shared" si="46"/>
        <v>2.5647770922642503</v>
      </c>
    </row>
    <row r="1425" spans="1:16" x14ac:dyDescent="0.2">
      <c r="A1425">
        <v>840.21</v>
      </c>
      <c r="B1425">
        <v>3481.07</v>
      </c>
      <c r="C1425">
        <v>12617.6</v>
      </c>
      <c r="D1425">
        <v>50580.93</v>
      </c>
      <c r="E1425">
        <v>64000</v>
      </c>
      <c r="F1425">
        <v>64000</v>
      </c>
      <c r="H1425">
        <v>14879.5</v>
      </c>
      <c r="I1425">
        <v>18686.900000000001</v>
      </c>
      <c r="J1425">
        <v>18638.900000000001</v>
      </c>
      <c r="L1425">
        <f t="shared" si="45"/>
        <v>840.21</v>
      </c>
      <c r="M1425">
        <f>data!AQ1425</f>
        <v>2.712692529764653E-10</v>
      </c>
      <c r="O1425">
        <v>2.6467247583697592E-10</v>
      </c>
      <c r="P1425">
        <f t="shared" si="46"/>
        <v>2.4924303589288384</v>
      </c>
    </row>
    <row r="1426" spans="1:16" x14ac:dyDescent="0.2">
      <c r="A1426">
        <v>840.65</v>
      </c>
      <c r="B1426">
        <v>3322.4</v>
      </c>
      <c r="C1426">
        <v>11363.9</v>
      </c>
      <c r="D1426">
        <v>51148.13</v>
      </c>
      <c r="E1426">
        <v>64000</v>
      </c>
      <c r="F1426">
        <v>64000</v>
      </c>
      <c r="H1426">
        <v>13419.7</v>
      </c>
      <c r="I1426">
        <v>16180.7</v>
      </c>
      <c r="J1426">
        <v>16104.3</v>
      </c>
      <c r="L1426">
        <f t="shared" si="45"/>
        <v>840.65</v>
      </c>
      <c r="M1426">
        <f>data!AQ1426</f>
        <v>2.6697135044159484E-10</v>
      </c>
      <c r="O1426">
        <v>2.6082808183692882E-10</v>
      </c>
      <c r="P1426">
        <f t="shared" si="46"/>
        <v>2.3552941697845347</v>
      </c>
    </row>
    <row r="1427" spans="1:16" x14ac:dyDescent="0.2">
      <c r="A1427">
        <v>841.09</v>
      </c>
      <c r="B1427">
        <v>3423.13</v>
      </c>
      <c r="C1427">
        <v>12127</v>
      </c>
      <c r="D1427">
        <v>51733.27</v>
      </c>
      <c r="E1427">
        <v>64000</v>
      </c>
      <c r="F1427">
        <v>64000</v>
      </c>
      <c r="H1427">
        <v>14284.7</v>
      </c>
      <c r="I1427">
        <v>17243</v>
      </c>
      <c r="J1427">
        <v>17222.3</v>
      </c>
      <c r="L1427">
        <f t="shared" si="45"/>
        <v>841.09</v>
      </c>
      <c r="M1427">
        <f>data!AQ1427</f>
        <v>2.6419399663329713E-10</v>
      </c>
      <c r="O1427">
        <v>2.5786962260726897E-10</v>
      </c>
      <c r="P1427">
        <f t="shared" si="46"/>
        <v>2.4525471290816099</v>
      </c>
    </row>
    <row r="1428" spans="1:16" x14ac:dyDescent="0.2">
      <c r="A1428">
        <v>841.53</v>
      </c>
      <c r="B1428">
        <v>3216.47</v>
      </c>
      <c r="C1428">
        <v>10472.5</v>
      </c>
      <c r="D1428">
        <v>51810</v>
      </c>
      <c r="E1428">
        <v>64000</v>
      </c>
      <c r="F1428">
        <v>64000</v>
      </c>
      <c r="H1428">
        <v>12283.7</v>
      </c>
      <c r="I1428">
        <v>14779.9</v>
      </c>
      <c r="J1428">
        <v>14796.4</v>
      </c>
      <c r="L1428">
        <f t="shared" si="45"/>
        <v>841.53</v>
      </c>
      <c r="M1428">
        <f>data!AQ1428</f>
        <v>2.6261625147637203E-10</v>
      </c>
      <c r="O1428">
        <v>2.5666412665850177E-10</v>
      </c>
      <c r="P1428">
        <f t="shared" si="46"/>
        <v>2.319032618761605</v>
      </c>
    </row>
    <row r="1429" spans="1:16" x14ac:dyDescent="0.2">
      <c r="A1429">
        <v>841.97</v>
      </c>
      <c r="B1429">
        <v>3284.07</v>
      </c>
      <c r="C1429">
        <v>10987.6</v>
      </c>
      <c r="D1429">
        <v>51672.13</v>
      </c>
      <c r="E1429">
        <v>64000</v>
      </c>
      <c r="F1429">
        <v>64000</v>
      </c>
      <c r="H1429">
        <v>12919.3</v>
      </c>
      <c r="I1429">
        <v>15092.3</v>
      </c>
      <c r="J1429">
        <v>15140.1</v>
      </c>
      <c r="L1429">
        <f t="shared" si="45"/>
        <v>841.97</v>
      </c>
      <c r="M1429">
        <f>data!AQ1429</f>
        <v>2.6384459731824841E-10</v>
      </c>
      <c r="O1429">
        <v>2.5767037959314262E-10</v>
      </c>
      <c r="P1429">
        <f t="shared" si="46"/>
        <v>2.3961689872366314</v>
      </c>
    </row>
    <row r="1430" spans="1:16" x14ac:dyDescent="0.2">
      <c r="A1430">
        <v>842.41</v>
      </c>
      <c r="B1430">
        <v>3236</v>
      </c>
      <c r="C1430">
        <v>10700.2</v>
      </c>
      <c r="D1430">
        <v>51309.07</v>
      </c>
      <c r="E1430">
        <v>64000</v>
      </c>
      <c r="F1430">
        <v>64000</v>
      </c>
      <c r="H1430">
        <v>12531.1</v>
      </c>
      <c r="I1430">
        <v>14644.1</v>
      </c>
      <c r="J1430">
        <v>14661.7</v>
      </c>
      <c r="L1430">
        <f t="shared" si="45"/>
        <v>842.41</v>
      </c>
      <c r="M1430">
        <f>data!AQ1430</f>
        <v>2.6572154404801773E-10</v>
      </c>
      <c r="O1430">
        <v>2.5983562817882806E-10</v>
      </c>
      <c r="P1430">
        <f t="shared" si="46"/>
        <v>2.265245882731207</v>
      </c>
    </row>
    <row r="1431" spans="1:16" x14ac:dyDescent="0.2">
      <c r="A1431">
        <v>842.85</v>
      </c>
      <c r="B1431">
        <v>3295.27</v>
      </c>
      <c r="C1431">
        <v>11093.1</v>
      </c>
      <c r="D1431">
        <v>50853.47</v>
      </c>
      <c r="E1431">
        <v>64000</v>
      </c>
      <c r="F1431">
        <v>64000</v>
      </c>
      <c r="H1431">
        <v>13050</v>
      </c>
      <c r="I1431">
        <v>15207.3</v>
      </c>
      <c r="J1431">
        <v>15179</v>
      </c>
      <c r="L1431">
        <f t="shared" si="45"/>
        <v>842.85</v>
      </c>
      <c r="M1431">
        <f>data!AQ1431</f>
        <v>2.6881259403462093E-10</v>
      </c>
      <c r="O1431">
        <v>2.6300987859148739E-10</v>
      </c>
      <c r="P1431">
        <f t="shared" si="46"/>
        <v>2.2062728115799968</v>
      </c>
    </row>
    <row r="1432" spans="1:16" x14ac:dyDescent="0.2">
      <c r="A1432">
        <v>843.29</v>
      </c>
      <c r="B1432">
        <v>3368.6</v>
      </c>
      <c r="C1432">
        <v>11699.1</v>
      </c>
      <c r="D1432">
        <v>50102.6</v>
      </c>
      <c r="E1432">
        <v>64000</v>
      </c>
      <c r="F1432">
        <v>64000</v>
      </c>
      <c r="H1432">
        <v>13815.8</v>
      </c>
      <c r="I1432">
        <v>16074.4</v>
      </c>
      <c r="J1432">
        <v>16055</v>
      </c>
      <c r="L1432">
        <f t="shared" si="45"/>
        <v>843.29</v>
      </c>
      <c r="M1432">
        <f>data!AQ1432</f>
        <v>2.7387637867374756E-10</v>
      </c>
      <c r="O1432">
        <v>2.6801704504691266E-10</v>
      </c>
      <c r="P1432">
        <f t="shared" si="46"/>
        <v>2.1861794744469716</v>
      </c>
    </row>
    <row r="1433" spans="1:16" x14ac:dyDescent="0.2">
      <c r="A1433">
        <v>843.73</v>
      </c>
      <c r="B1433">
        <v>3326.27</v>
      </c>
      <c r="C1433">
        <v>11357.9</v>
      </c>
      <c r="D1433">
        <v>49392.07</v>
      </c>
      <c r="E1433">
        <v>64000</v>
      </c>
      <c r="F1433">
        <v>64000</v>
      </c>
      <c r="H1433">
        <v>13392.6</v>
      </c>
      <c r="I1433">
        <v>15504.9</v>
      </c>
      <c r="J1433">
        <v>15498</v>
      </c>
      <c r="L1433">
        <f t="shared" si="45"/>
        <v>843.73</v>
      </c>
      <c r="M1433">
        <f>data!AQ1433</f>
        <v>2.7812788216321525E-10</v>
      </c>
      <c r="O1433">
        <v>2.7276292505498931E-10</v>
      </c>
      <c r="P1433">
        <f t="shared" si="46"/>
        <v>1.9668938170920254</v>
      </c>
    </row>
    <row r="1434" spans="1:16" x14ac:dyDescent="0.2">
      <c r="A1434">
        <v>844.17</v>
      </c>
      <c r="B1434">
        <v>3368.2</v>
      </c>
      <c r="C1434">
        <v>11764.5</v>
      </c>
      <c r="D1434">
        <v>48802.6</v>
      </c>
      <c r="E1434">
        <v>64000</v>
      </c>
      <c r="F1434">
        <v>64000</v>
      </c>
      <c r="H1434">
        <v>13809.7</v>
      </c>
      <c r="I1434">
        <v>16157.5</v>
      </c>
      <c r="J1434">
        <v>16108.6</v>
      </c>
      <c r="L1434">
        <f t="shared" si="45"/>
        <v>844.17</v>
      </c>
      <c r="M1434">
        <f>data!AQ1434</f>
        <v>2.8226561029451837E-10</v>
      </c>
      <c r="O1434">
        <v>2.761982462263945E-10</v>
      </c>
      <c r="P1434">
        <f t="shared" si="46"/>
        <v>2.1967424308518475</v>
      </c>
    </row>
    <row r="1435" spans="1:16" x14ac:dyDescent="0.2">
      <c r="A1435">
        <v>844.61</v>
      </c>
      <c r="B1435">
        <v>3322.27</v>
      </c>
      <c r="C1435">
        <v>11293.6</v>
      </c>
      <c r="D1435">
        <v>48436.07</v>
      </c>
      <c r="E1435">
        <v>64000</v>
      </c>
      <c r="F1435">
        <v>64000</v>
      </c>
      <c r="H1435">
        <v>13262.8</v>
      </c>
      <c r="I1435">
        <v>15658.6</v>
      </c>
      <c r="J1435">
        <v>15665.4</v>
      </c>
      <c r="L1435">
        <f t="shared" si="45"/>
        <v>844.61</v>
      </c>
      <c r="M1435">
        <f>data!AQ1435</f>
        <v>2.8443643330673708E-10</v>
      </c>
      <c r="O1435">
        <v>2.7821531308953452E-10</v>
      </c>
      <c r="P1435">
        <f t="shared" si="46"/>
        <v>2.2360811661004796</v>
      </c>
    </row>
    <row r="1436" spans="1:16" x14ac:dyDescent="0.2">
      <c r="A1436">
        <v>845.05</v>
      </c>
      <c r="B1436">
        <v>3274.73</v>
      </c>
      <c r="C1436">
        <v>10900</v>
      </c>
      <c r="D1436">
        <v>48437.27</v>
      </c>
      <c r="E1436">
        <v>64000</v>
      </c>
      <c r="F1436">
        <v>64000</v>
      </c>
      <c r="H1436">
        <v>12819.9</v>
      </c>
      <c r="I1436">
        <v>15132.8</v>
      </c>
      <c r="J1436">
        <v>15127.7</v>
      </c>
      <c r="L1436">
        <f t="shared" si="45"/>
        <v>845.05</v>
      </c>
      <c r="M1436">
        <f>data!AQ1436</f>
        <v>2.8416144287581922E-10</v>
      </c>
      <c r="O1436">
        <v>2.7755705173800434E-10</v>
      </c>
      <c r="P1436">
        <f t="shared" si="46"/>
        <v>2.3794715704247302</v>
      </c>
    </row>
    <row r="1437" spans="1:16" x14ac:dyDescent="0.2">
      <c r="A1437">
        <v>845.49</v>
      </c>
      <c r="B1437">
        <v>3376.6</v>
      </c>
      <c r="C1437">
        <v>11705.8</v>
      </c>
      <c r="D1437">
        <v>48729.47</v>
      </c>
      <c r="E1437">
        <v>64000</v>
      </c>
      <c r="F1437">
        <v>64000</v>
      </c>
      <c r="H1437">
        <v>13754.4</v>
      </c>
      <c r="I1437">
        <v>15809.9</v>
      </c>
      <c r="J1437">
        <v>15873.9</v>
      </c>
      <c r="L1437">
        <f t="shared" si="45"/>
        <v>845.49</v>
      </c>
      <c r="M1437">
        <f>data!AQ1437</f>
        <v>2.829497300836952E-10</v>
      </c>
      <c r="O1437">
        <v>2.7637326058302961E-10</v>
      </c>
      <c r="P1437">
        <f t="shared" si="46"/>
        <v>2.3795607023602932</v>
      </c>
    </row>
    <row r="1438" spans="1:16" x14ac:dyDescent="0.2">
      <c r="A1438">
        <v>845.93</v>
      </c>
      <c r="B1438">
        <v>3293.87</v>
      </c>
      <c r="C1438">
        <v>11213</v>
      </c>
      <c r="D1438">
        <v>49150.07</v>
      </c>
      <c r="E1438">
        <v>64000</v>
      </c>
      <c r="F1438">
        <v>64000</v>
      </c>
      <c r="H1438">
        <v>13156.4</v>
      </c>
      <c r="I1438">
        <v>15560.8</v>
      </c>
      <c r="J1438">
        <v>15548.5</v>
      </c>
      <c r="L1438">
        <f t="shared" si="45"/>
        <v>845.93</v>
      </c>
      <c r="M1438">
        <f>data!AQ1438</f>
        <v>2.7971528288086132E-10</v>
      </c>
      <c r="O1438">
        <v>2.727729003566954E-10</v>
      </c>
      <c r="P1438">
        <f t="shared" si="46"/>
        <v>2.5451144578833214</v>
      </c>
    </row>
    <row r="1439" spans="1:16" x14ac:dyDescent="0.2">
      <c r="A1439">
        <v>846.37</v>
      </c>
      <c r="B1439">
        <v>3378.67</v>
      </c>
      <c r="C1439">
        <v>11685.9</v>
      </c>
      <c r="D1439">
        <v>49810.6</v>
      </c>
      <c r="E1439">
        <v>64000</v>
      </c>
      <c r="F1439">
        <v>64000</v>
      </c>
      <c r="H1439">
        <v>13734.7</v>
      </c>
      <c r="I1439">
        <v>16024.9</v>
      </c>
      <c r="J1439">
        <v>16012.9</v>
      </c>
      <c r="L1439">
        <f t="shared" si="45"/>
        <v>846.37</v>
      </c>
      <c r="M1439">
        <f>data!AQ1439</f>
        <v>2.7609647024667363E-10</v>
      </c>
      <c r="O1439">
        <v>2.6956671310017859E-10</v>
      </c>
      <c r="P1439">
        <f t="shared" si="46"/>
        <v>2.4223158235669846</v>
      </c>
    </row>
    <row r="1440" spans="1:16" x14ac:dyDescent="0.2">
      <c r="A1440">
        <v>846.81</v>
      </c>
      <c r="B1440">
        <v>3291.73</v>
      </c>
      <c r="C1440">
        <v>11034.6</v>
      </c>
      <c r="D1440">
        <v>50318.13</v>
      </c>
      <c r="E1440">
        <v>64000</v>
      </c>
      <c r="F1440">
        <v>64000</v>
      </c>
      <c r="H1440">
        <v>12941.5</v>
      </c>
      <c r="I1440">
        <v>15290.1</v>
      </c>
      <c r="J1440">
        <v>15291.2</v>
      </c>
      <c r="L1440">
        <f t="shared" si="45"/>
        <v>846.81</v>
      </c>
      <c r="M1440">
        <f>data!AQ1440</f>
        <v>2.7245341219560196E-10</v>
      </c>
      <c r="O1440">
        <v>2.6554562295529171E-10</v>
      </c>
      <c r="P1440">
        <f t="shared" si="46"/>
        <v>2.6013568453633571</v>
      </c>
    </row>
    <row r="1441" spans="1:16" x14ac:dyDescent="0.2">
      <c r="A1441">
        <v>847.25</v>
      </c>
      <c r="B1441">
        <v>3268.4</v>
      </c>
      <c r="C1441">
        <v>10904.6</v>
      </c>
      <c r="D1441">
        <v>51055.47</v>
      </c>
      <c r="E1441">
        <v>64000</v>
      </c>
      <c r="F1441">
        <v>64000</v>
      </c>
      <c r="H1441">
        <v>12813.2</v>
      </c>
      <c r="I1441">
        <v>15241.6</v>
      </c>
      <c r="J1441">
        <v>15282.9</v>
      </c>
      <c r="L1441">
        <f t="shared" si="45"/>
        <v>847.25</v>
      </c>
      <c r="M1441">
        <f>data!AQ1441</f>
        <v>2.6791513330593853E-10</v>
      </c>
      <c r="O1441">
        <v>2.6135555612723481E-10</v>
      </c>
      <c r="P1441">
        <f t="shared" si="46"/>
        <v>2.5098288614573572</v>
      </c>
    </row>
    <row r="1442" spans="1:16" x14ac:dyDescent="0.2">
      <c r="A1442">
        <v>847.69</v>
      </c>
      <c r="B1442">
        <v>3335.33</v>
      </c>
      <c r="C1442">
        <v>11377.2</v>
      </c>
      <c r="D1442">
        <v>51607.4</v>
      </c>
      <c r="E1442">
        <v>64000</v>
      </c>
      <c r="F1442">
        <v>64000</v>
      </c>
      <c r="H1442">
        <v>13393.6</v>
      </c>
      <c r="I1442">
        <v>15921.4</v>
      </c>
      <c r="J1442">
        <v>15907.6</v>
      </c>
      <c r="L1442">
        <f t="shared" si="45"/>
        <v>847.69</v>
      </c>
      <c r="M1442">
        <f>data!AQ1442</f>
        <v>2.6511385547711683E-10</v>
      </c>
      <c r="O1442">
        <v>2.5808051438018847E-10</v>
      </c>
      <c r="P1442">
        <f t="shared" si="46"/>
        <v>2.7252507279830018</v>
      </c>
    </row>
    <row r="1443" spans="1:16" x14ac:dyDescent="0.2">
      <c r="A1443">
        <v>848.13</v>
      </c>
      <c r="B1443">
        <v>3281.33</v>
      </c>
      <c r="C1443">
        <v>10971.8</v>
      </c>
      <c r="D1443">
        <v>51936.73</v>
      </c>
      <c r="E1443">
        <v>64000</v>
      </c>
      <c r="F1443">
        <v>64000</v>
      </c>
      <c r="H1443">
        <v>12892.4</v>
      </c>
      <c r="I1443">
        <v>15869.7</v>
      </c>
      <c r="J1443">
        <v>15876.5</v>
      </c>
      <c r="L1443">
        <f t="shared" si="45"/>
        <v>848.13</v>
      </c>
      <c r="M1443">
        <f>data!AQ1443</f>
        <v>2.6294905939688861E-10</v>
      </c>
      <c r="O1443">
        <v>2.5665200526026915E-10</v>
      </c>
      <c r="P1443">
        <f t="shared" si="46"/>
        <v>2.4535378674457116</v>
      </c>
    </row>
    <row r="1444" spans="1:16" x14ac:dyDescent="0.2">
      <c r="A1444">
        <v>848.57</v>
      </c>
      <c r="B1444">
        <v>3292.07</v>
      </c>
      <c r="C1444">
        <v>11136.3</v>
      </c>
      <c r="D1444">
        <v>52057.599999999999</v>
      </c>
      <c r="E1444">
        <v>64000</v>
      </c>
      <c r="F1444">
        <v>64000</v>
      </c>
      <c r="H1444">
        <v>13104.6</v>
      </c>
      <c r="I1444">
        <v>15470.4</v>
      </c>
      <c r="J1444">
        <v>15459.1</v>
      </c>
      <c r="L1444">
        <f t="shared" ref="L1444:L1507" si="47">A1444</f>
        <v>848.57</v>
      </c>
      <c r="M1444">
        <f>data!AQ1444</f>
        <v>2.623628708829459E-10</v>
      </c>
      <c r="O1444">
        <v>2.5601003181869819E-10</v>
      </c>
      <c r="P1444">
        <f t="shared" si="46"/>
        <v>2.4814805182113653</v>
      </c>
    </row>
    <row r="1445" spans="1:16" x14ac:dyDescent="0.2">
      <c r="A1445">
        <v>849.01</v>
      </c>
      <c r="B1445">
        <v>3298.67</v>
      </c>
      <c r="C1445">
        <v>11091.5</v>
      </c>
      <c r="D1445">
        <v>51928.13</v>
      </c>
      <c r="E1445">
        <v>64000</v>
      </c>
      <c r="F1445">
        <v>64000</v>
      </c>
      <c r="H1445">
        <v>13044.6</v>
      </c>
      <c r="I1445">
        <v>15046.7</v>
      </c>
      <c r="J1445">
        <v>15047.3</v>
      </c>
      <c r="L1445">
        <f t="shared" si="47"/>
        <v>849.01</v>
      </c>
      <c r="M1445">
        <f>data!AQ1445</f>
        <v>2.631794341152095E-10</v>
      </c>
      <c r="O1445">
        <v>2.5693035493069208E-10</v>
      </c>
      <c r="P1445">
        <f t="shared" si="46"/>
        <v>2.4322074307658705</v>
      </c>
    </row>
    <row r="1446" spans="1:16" x14ac:dyDescent="0.2">
      <c r="A1446">
        <v>849.45</v>
      </c>
      <c r="B1446">
        <v>3365.13</v>
      </c>
      <c r="C1446">
        <v>11638.4</v>
      </c>
      <c r="D1446">
        <v>51821.93</v>
      </c>
      <c r="E1446">
        <v>64000</v>
      </c>
      <c r="F1446">
        <v>64000</v>
      </c>
      <c r="H1446">
        <v>13668</v>
      </c>
      <c r="I1446">
        <v>15695.8</v>
      </c>
      <c r="J1446">
        <v>15782.8</v>
      </c>
      <c r="L1446">
        <f t="shared" si="47"/>
        <v>849.45</v>
      </c>
      <c r="M1446">
        <f>data!AQ1446</f>
        <v>2.6421086270441947E-10</v>
      </c>
      <c r="O1446">
        <v>2.5826122149017373E-10</v>
      </c>
      <c r="P1446">
        <f t="shared" si="46"/>
        <v>2.303729990865897</v>
      </c>
    </row>
    <row r="1447" spans="1:16" x14ac:dyDescent="0.2">
      <c r="A1447">
        <v>849.89</v>
      </c>
      <c r="B1447">
        <v>3405.6</v>
      </c>
      <c r="C1447">
        <v>12041.3</v>
      </c>
      <c r="D1447">
        <v>51425.47</v>
      </c>
      <c r="E1447">
        <v>64000</v>
      </c>
      <c r="F1447">
        <v>64000</v>
      </c>
      <c r="H1447">
        <v>14213.7</v>
      </c>
      <c r="I1447">
        <v>16445.7</v>
      </c>
      <c r="J1447">
        <v>16367.9</v>
      </c>
      <c r="L1447">
        <f t="shared" si="47"/>
        <v>849.89</v>
      </c>
      <c r="M1447">
        <f>data!AQ1447</f>
        <v>2.6679235110783321E-10</v>
      </c>
      <c r="O1447">
        <v>2.6104133927466831E-10</v>
      </c>
      <c r="P1447">
        <f t="shared" si="46"/>
        <v>2.2031038643705685</v>
      </c>
    </row>
    <row r="1448" spans="1:16" x14ac:dyDescent="0.2">
      <c r="A1448">
        <v>850.32</v>
      </c>
      <c r="B1448">
        <v>3361.27</v>
      </c>
      <c r="C1448">
        <v>11715.2</v>
      </c>
      <c r="D1448">
        <v>50911.47</v>
      </c>
      <c r="E1448">
        <v>64000</v>
      </c>
      <c r="F1448">
        <v>64000</v>
      </c>
      <c r="H1448">
        <v>13809.2</v>
      </c>
      <c r="I1448">
        <v>15868.4</v>
      </c>
      <c r="J1448">
        <v>15839.3</v>
      </c>
      <c r="L1448">
        <f t="shared" si="47"/>
        <v>850.32</v>
      </c>
      <c r="M1448">
        <f>data!AQ1448</f>
        <v>2.6961756022300147E-10</v>
      </c>
      <c r="O1448">
        <v>2.6417253828835287E-10</v>
      </c>
      <c r="P1448">
        <f t="shared" si="46"/>
        <v>2.0611612281611111</v>
      </c>
    </row>
    <row r="1449" spans="1:16" x14ac:dyDescent="0.2">
      <c r="A1449">
        <v>850.76</v>
      </c>
      <c r="B1449">
        <v>3301.13</v>
      </c>
      <c r="C1449">
        <v>11144.3</v>
      </c>
      <c r="D1449">
        <v>50124.73</v>
      </c>
      <c r="E1449">
        <v>64000</v>
      </c>
      <c r="F1449">
        <v>64000</v>
      </c>
      <c r="H1449">
        <v>13123</v>
      </c>
      <c r="I1449">
        <v>15231.1</v>
      </c>
      <c r="J1449">
        <v>15270</v>
      </c>
      <c r="L1449">
        <f t="shared" si="47"/>
        <v>850.76</v>
      </c>
      <c r="M1449">
        <f>data!AQ1449</f>
        <v>2.740822971070464E-10</v>
      </c>
      <c r="O1449">
        <v>2.680161369452893E-10</v>
      </c>
      <c r="P1449">
        <f t="shared" si="46"/>
        <v>2.2633563153682039</v>
      </c>
    </row>
    <row r="1450" spans="1:16" x14ac:dyDescent="0.2">
      <c r="A1450">
        <v>851.2</v>
      </c>
      <c r="B1450">
        <v>3384</v>
      </c>
      <c r="C1450">
        <v>11821.8</v>
      </c>
      <c r="D1450">
        <v>49764</v>
      </c>
      <c r="E1450">
        <v>64000</v>
      </c>
      <c r="F1450">
        <v>64000</v>
      </c>
      <c r="H1450">
        <v>13944.7</v>
      </c>
      <c r="I1450">
        <v>16528</v>
      </c>
      <c r="J1450">
        <v>16467.5</v>
      </c>
      <c r="L1450">
        <f t="shared" si="47"/>
        <v>851.2</v>
      </c>
      <c r="M1450">
        <f>data!AQ1450</f>
        <v>2.7689425282536439E-10</v>
      </c>
      <c r="O1450">
        <v>2.7105919517933227E-10</v>
      </c>
      <c r="P1450">
        <f t="shared" si="46"/>
        <v>2.1526875862564503</v>
      </c>
    </row>
    <row r="1451" spans="1:16" x14ac:dyDescent="0.2">
      <c r="A1451">
        <v>851.64</v>
      </c>
      <c r="B1451">
        <v>3273.6</v>
      </c>
      <c r="C1451">
        <v>10927</v>
      </c>
      <c r="D1451">
        <v>49259.4</v>
      </c>
      <c r="E1451">
        <v>64000</v>
      </c>
      <c r="F1451">
        <v>64000</v>
      </c>
      <c r="H1451">
        <v>12824.5</v>
      </c>
      <c r="I1451">
        <v>15706.6</v>
      </c>
      <c r="J1451">
        <v>15700.4</v>
      </c>
      <c r="L1451">
        <f t="shared" si="47"/>
        <v>851.64</v>
      </c>
      <c r="M1451">
        <f>data!AQ1451</f>
        <v>2.7944383816345381E-10</v>
      </c>
      <c r="O1451">
        <v>2.7336579874747444E-10</v>
      </c>
      <c r="P1451">
        <f t="shared" si="46"/>
        <v>2.2234088696640653</v>
      </c>
    </row>
    <row r="1452" spans="1:16" x14ac:dyDescent="0.2">
      <c r="A1452">
        <v>852.08</v>
      </c>
      <c r="B1452">
        <v>3349.13</v>
      </c>
      <c r="C1452">
        <v>11486.3</v>
      </c>
      <c r="D1452">
        <v>48998.27</v>
      </c>
      <c r="E1452">
        <v>64000</v>
      </c>
      <c r="F1452">
        <v>64000</v>
      </c>
      <c r="H1452">
        <v>13542.4</v>
      </c>
      <c r="I1452">
        <v>17521.900000000001</v>
      </c>
      <c r="J1452">
        <v>17547</v>
      </c>
      <c r="L1452">
        <f t="shared" si="47"/>
        <v>852.08</v>
      </c>
      <c r="M1452">
        <f>data!AQ1452</f>
        <v>2.8166236192814917E-10</v>
      </c>
      <c r="O1452">
        <v>2.7560515417644659E-10</v>
      </c>
      <c r="P1452">
        <f t="shared" si="46"/>
        <v>2.1977846422366478</v>
      </c>
    </row>
    <row r="1453" spans="1:16" x14ac:dyDescent="0.2">
      <c r="A1453">
        <v>852.52</v>
      </c>
      <c r="B1453">
        <v>3399.47</v>
      </c>
      <c r="C1453">
        <v>11913</v>
      </c>
      <c r="D1453">
        <v>48904.33</v>
      </c>
      <c r="E1453">
        <v>64000</v>
      </c>
      <c r="F1453">
        <v>64000</v>
      </c>
      <c r="H1453">
        <v>14013.4</v>
      </c>
      <c r="I1453">
        <v>19743.599999999999</v>
      </c>
      <c r="J1453">
        <v>19692.5</v>
      </c>
      <c r="L1453">
        <f t="shared" si="47"/>
        <v>852.52</v>
      </c>
      <c r="M1453">
        <f>data!AQ1453</f>
        <v>2.8264551175637463E-10</v>
      </c>
      <c r="O1453">
        <v>2.7671272781240313E-10</v>
      </c>
      <c r="P1453">
        <f t="shared" si="46"/>
        <v>2.1440227888590702</v>
      </c>
    </row>
    <row r="1454" spans="1:16" x14ac:dyDescent="0.2">
      <c r="A1454">
        <v>852.96</v>
      </c>
      <c r="B1454">
        <v>3290.67</v>
      </c>
      <c r="C1454">
        <v>11072.7</v>
      </c>
      <c r="D1454">
        <v>48951.07</v>
      </c>
      <c r="E1454">
        <v>64000</v>
      </c>
      <c r="F1454">
        <v>64000</v>
      </c>
      <c r="H1454">
        <v>13019.5</v>
      </c>
      <c r="I1454">
        <v>19109.599999999999</v>
      </c>
      <c r="J1454">
        <v>19149.599999999999</v>
      </c>
      <c r="L1454">
        <f t="shared" si="47"/>
        <v>852.96</v>
      </c>
      <c r="M1454">
        <f>data!AQ1454</f>
        <v>2.8166615279388315E-10</v>
      </c>
      <c r="O1454">
        <v>2.75322350697372E-10</v>
      </c>
      <c r="P1454">
        <f t="shared" si="46"/>
        <v>2.3041362535379903</v>
      </c>
    </row>
    <row r="1455" spans="1:16" x14ac:dyDescent="0.2">
      <c r="A1455">
        <v>853.4</v>
      </c>
      <c r="B1455">
        <v>3297.87</v>
      </c>
      <c r="C1455">
        <v>11087.4</v>
      </c>
      <c r="D1455">
        <v>49314.27</v>
      </c>
      <c r="E1455">
        <v>64000</v>
      </c>
      <c r="F1455">
        <v>64000</v>
      </c>
      <c r="H1455">
        <v>13039.5</v>
      </c>
      <c r="I1455">
        <v>20287.900000000001</v>
      </c>
      <c r="J1455">
        <v>20273.400000000001</v>
      </c>
      <c r="L1455">
        <f t="shared" si="47"/>
        <v>853.4</v>
      </c>
      <c r="M1455">
        <f>data!AQ1455</f>
        <v>2.7940056815327466E-10</v>
      </c>
      <c r="O1455">
        <v>2.7268268921010179E-10</v>
      </c>
      <c r="P1455">
        <f t="shared" si="46"/>
        <v>2.463625015079983</v>
      </c>
    </row>
    <row r="1456" spans="1:16" x14ac:dyDescent="0.2">
      <c r="A1456">
        <v>853.84</v>
      </c>
      <c r="B1456">
        <v>3375.53</v>
      </c>
      <c r="C1456">
        <v>11724.7</v>
      </c>
      <c r="D1456">
        <v>49910.73</v>
      </c>
      <c r="E1456">
        <v>64000</v>
      </c>
      <c r="F1456">
        <v>64000</v>
      </c>
      <c r="H1456">
        <v>13793.7</v>
      </c>
      <c r="I1456">
        <v>22076.3</v>
      </c>
      <c r="J1456">
        <v>22061.7</v>
      </c>
      <c r="L1456">
        <f t="shared" si="47"/>
        <v>853.84</v>
      </c>
      <c r="M1456">
        <f>data!AQ1456</f>
        <v>2.761451563093233E-10</v>
      </c>
      <c r="O1456">
        <v>2.6938784792322315E-10</v>
      </c>
      <c r="P1456">
        <f t="shared" si="46"/>
        <v>2.5083939153877579</v>
      </c>
    </row>
    <row r="1457" spans="1:16" x14ac:dyDescent="0.2">
      <c r="A1457">
        <v>854.28</v>
      </c>
      <c r="B1457">
        <v>3241.87</v>
      </c>
      <c r="C1457">
        <v>10704.2</v>
      </c>
      <c r="D1457">
        <v>50648.6</v>
      </c>
      <c r="E1457">
        <v>64000</v>
      </c>
      <c r="F1457">
        <v>64000</v>
      </c>
      <c r="H1457">
        <v>12591.3</v>
      </c>
      <c r="I1457">
        <v>18753</v>
      </c>
      <c r="J1457">
        <v>18732.8</v>
      </c>
      <c r="L1457">
        <f t="shared" si="47"/>
        <v>854.28</v>
      </c>
      <c r="M1457">
        <f>data!AQ1457</f>
        <v>2.7081661058700293E-10</v>
      </c>
      <c r="O1457">
        <v>2.6392634608660698E-10</v>
      </c>
      <c r="P1457">
        <f t="shared" si="46"/>
        <v>2.610677032650206</v>
      </c>
    </row>
    <row r="1458" spans="1:16" x14ac:dyDescent="0.2">
      <c r="A1458">
        <v>854.72</v>
      </c>
      <c r="B1458">
        <v>3394</v>
      </c>
      <c r="C1458">
        <v>11853.7</v>
      </c>
      <c r="D1458">
        <v>51676.93</v>
      </c>
      <c r="E1458">
        <v>64000</v>
      </c>
      <c r="F1458">
        <v>64000</v>
      </c>
      <c r="H1458">
        <v>13963.4</v>
      </c>
      <c r="I1458">
        <v>19141.400000000001</v>
      </c>
      <c r="J1458">
        <v>19120.599999999999</v>
      </c>
      <c r="L1458">
        <f t="shared" si="47"/>
        <v>854.72</v>
      </c>
      <c r="M1458">
        <f>data!AQ1458</f>
        <v>2.6565889392511119E-10</v>
      </c>
      <c r="O1458">
        <v>2.5892914488258778E-10</v>
      </c>
      <c r="P1458">
        <f t="shared" si="46"/>
        <v>2.5990697360758794</v>
      </c>
    </row>
    <row r="1459" spans="1:16" x14ac:dyDescent="0.2">
      <c r="A1459">
        <v>855.16</v>
      </c>
      <c r="B1459">
        <v>3242.47</v>
      </c>
      <c r="C1459">
        <v>10677.9</v>
      </c>
      <c r="D1459">
        <v>52065.27</v>
      </c>
      <c r="E1459">
        <v>64000</v>
      </c>
      <c r="F1459">
        <v>64000</v>
      </c>
      <c r="H1459">
        <v>12557.4</v>
      </c>
      <c r="I1459">
        <v>18148.599999999999</v>
      </c>
      <c r="J1459">
        <v>18126.900000000001</v>
      </c>
      <c r="L1459">
        <f t="shared" si="47"/>
        <v>855.16</v>
      </c>
      <c r="M1459">
        <f>data!AQ1459</f>
        <v>2.6258866847293602E-10</v>
      </c>
      <c r="O1459">
        <v>2.5597885767853009E-10</v>
      </c>
      <c r="P1459">
        <f t="shared" si="46"/>
        <v>2.5821705957867942</v>
      </c>
    </row>
    <row r="1460" spans="1:16" x14ac:dyDescent="0.2">
      <c r="A1460">
        <v>855.59</v>
      </c>
      <c r="B1460">
        <v>3296.73</v>
      </c>
      <c r="C1460">
        <v>11013.7</v>
      </c>
      <c r="D1460">
        <v>52355.4</v>
      </c>
      <c r="E1460">
        <v>64000</v>
      </c>
      <c r="F1460">
        <v>64000</v>
      </c>
      <c r="H1460">
        <v>12942.9</v>
      </c>
      <c r="I1460">
        <v>17552.5</v>
      </c>
      <c r="J1460">
        <v>17446.900000000001</v>
      </c>
      <c r="L1460">
        <f t="shared" si="47"/>
        <v>855.59</v>
      </c>
      <c r="M1460">
        <f>data!AQ1460</f>
        <v>2.6128644530969091E-10</v>
      </c>
      <c r="O1460">
        <v>2.5528940041721984E-10</v>
      </c>
      <c r="P1460">
        <f t="shared" si="46"/>
        <v>2.3491162902455369</v>
      </c>
    </row>
    <row r="1461" spans="1:16" x14ac:dyDescent="0.2">
      <c r="A1461">
        <v>856.03</v>
      </c>
      <c r="B1461">
        <v>3393.93</v>
      </c>
      <c r="C1461">
        <v>11916.1</v>
      </c>
      <c r="D1461">
        <v>52214.73</v>
      </c>
      <c r="E1461">
        <v>64000</v>
      </c>
      <c r="F1461">
        <v>64000</v>
      </c>
      <c r="H1461">
        <v>14016.6</v>
      </c>
      <c r="I1461">
        <v>18283.599999999999</v>
      </c>
      <c r="J1461">
        <v>18255.5</v>
      </c>
      <c r="L1461">
        <f t="shared" si="47"/>
        <v>856.03</v>
      </c>
      <c r="M1461">
        <f>data!AQ1461</f>
        <v>2.6266350309472569E-10</v>
      </c>
      <c r="O1461">
        <v>2.565890926584655E-10</v>
      </c>
      <c r="P1461">
        <f t="shared" si="46"/>
        <v>2.3673689217746934</v>
      </c>
    </row>
    <row r="1462" spans="1:16" x14ac:dyDescent="0.2">
      <c r="A1462">
        <v>856.47</v>
      </c>
      <c r="B1462">
        <v>3444.47</v>
      </c>
      <c r="C1462">
        <v>12257.4</v>
      </c>
      <c r="D1462">
        <v>51905.33</v>
      </c>
      <c r="E1462">
        <v>64000</v>
      </c>
      <c r="F1462">
        <v>64000</v>
      </c>
      <c r="H1462">
        <v>14442.5</v>
      </c>
      <c r="I1462">
        <v>19006.599999999999</v>
      </c>
      <c r="J1462">
        <v>19018.599999999999</v>
      </c>
      <c r="L1462">
        <f t="shared" si="47"/>
        <v>856.47</v>
      </c>
      <c r="M1462">
        <f>data!AQ1462</f>
        <v>2.6475690764633564E-10</v>
      </c>
      <c r="O1462">
        <v>2.5907898365943313E-10</v>
      </c>
      <c r="P1462">
        <f t="shared" si="46"/>
        <v>2.1915803075583749</v>
      </c>
    </row>
    <row r="1463" spans="1:16" x14ac:dyDescent="0.2">
      <c r="A1463">
        <v>856.91</v>
      </c>
      <c r="B1463">
        <v>3321.8</v>
      </c>
      <c r="C1463">
        <v>11368.1</v>
      </c>
      <c r="D1463">
        <v>51178.07</v>
      </c>
      <c r="E1463">
        <v>64000</v>
      </c>
      <c r="F1463">
        <v>64000</v>
      </c>
      <c r="H1463">
        <v>13364.7</v>
      </c>
      <c r="I1463">
        <v>18043.900000000001</v>
      </c>
      <c r="J1463">
        <v>17992.099999999999</v>
      </c>
      <c r="L1463">
        <f t="shared" si="47"/>
        <v>856.91</v>
      </c>
      <c r="M1463">
        <f>data!AQ1463</f>
        <v>2.6832441555502711E-10</v>
      </c>
      <c r="O1463">
        <v>2.6285485817462132E-10</v>
      </c>
      <c r="P1463">
        <f t="shared" si="46"/>
        <v>2.0808279589689831</v>
      </c>
    </row>
    <row r="1464" spans="1:16" x14ac:dyDescent="0.2">
      <c r="A1464">
        <v>857.35</v>
      </c>
      <c r="B1464">
        <v>3345.13</v>
      </c>
      <c r="C1464">
        <v>11553.1</v>
      </c>
      <c r="D1464">
        <v>50290.67</v>
      </c>
      <c r="E1464">
        <v>64000</v>
      </c>
      <c r="F1464">
        <v>64000</v>
      </c>
      <c r="H1464">
        <v>13589.2</v>
      </c>
      <c r="I1464">
        <v>17886.5</v>
      </c>
      <c r="J1464">
        <v>17888</v>
      </c>
      <c r="L1464">
        <f t="shared" si="47"/>
        <v>857.35</v>
      </c>
      <c r="M1464">
        <f>data!AQ1464</f>
        <v>2.7386110016318801E-10</v>
      </c>
      <c r="O1464">
        <v>2.6837223704514622E-10</v>
      </c>
      <c r="P1464">
        <f t="shared" si="46"/>
        <v>2.0452425252610786</v>
      </c>
    </row>
    <row r="1465" spans="1:16" x14ac:dyDescent="0.2">
      <c r="A1465">
        <v>857.79</v>
      </c>
      <c r="B1465">
        <v>3323.27</v>
      </c>
      <c r="C1465">
        <v>11338.8</v>
      </c>
      <c r="D1465">
        <v>49346.47</v>
      </c>
      <c r="E1465">
        <v>64000</v>
      </c>
      <c r="F1465">
        <v>64000</v>
      </c>
      <c r="H1465">
        <v>13296.4</v>
      </c>
      <c r="I1465">
        <v>16595</v>
      </c>
      <c r="J1465">
        <v>16563.400000000001</v>
      </c>
      <c r="L1465">
        <f t="shared" si="47"/>
        <v>857.79</v>
      </c>
      <c r="M1465">
        <f>data!AQ1465</f>
        <v>2.7969778500207951E-10</v>
      </c>
      <c r="O1465">
        <v>2.7392975042405122E-10</v>
      </c>
      <c r="P1465">
        <f t="shared" si="46"/>
        <v>2.1056619695740264</v>
      </c>
    </row>
    <row r="1466" spans="1:16" x14ac:dyDescent="0.2">
      <c r="A1466">
        <v>858.23</v>
      </c>
      <c r="B1466">
        <v>3263</v>
      </c>
      <c r="C1466">
        <v>10743.8</v>
      </c>
      <c r="D1466">
        <v>48746.13</v>
      </c>
      <c r="E1466">
        <v>64000</v>
      </c>
      <c r="F1466">
        <v>64000</v>
      </c>
      <c r="H1466">
        <v>12612</v>
      </c>
      <c r="I1466">
        <v>16019.7</v>
      </c>
      <c r="J1466">
        <v>16029.6</v>
      </c>
      <c r="L1466">
        <f t="shared" si="47"/>
        <v>858.23</v>
      </c>
      <c r="M1466">
        <f>data!AQ1466</f>
        <v>2.8324103533642181E-10</v>
      </c>
      <c r="O1466">
        <v>2.7752044158408746E-10</v>
      </c>
      <c r="P1466">
        <f t="shared" si="46"/>
        <v>2.0613233820475276</v>
      </c>
    </row>
    <row r="1467" spans="1:16" x14ac:dyDescent="0.2">
      <c r="A1467">
        <v>858.67</v>
      </c>
      <c r="B1467">
        <v>3419.4</v>
      </c>
      <c r="C1467">
        <v>12146.7</v>
      </c>
      <c r="D1467">
        <v>48520.13</v>
      </c>
      <c r="E1467">
        <v>64000</v>
      </c>
      <c r="F1467">
        <v>64000</v>
      </c>
      <c r="H1467">
        <v>14337.9</v>
      </c>
      <c r="I1467">
        <v>17802.2</v>
      </c>
      <c r="J1467">
        <v>17763.599999999999</v>
      </c>
      <c r="L1467">
        <f t="shared" si="47"/>
        <v>858.67</v>
      </c>
      <c r="M1467">
        <f>data!AQ1467</f>
        <v>2.8581110709248925E-10</v>
      </c>
      <c r="O1467">
        <v>2.7935329942510285E-10</v>
      </c>
      <c r="P1467">
        <f t="shared" si="46"/>
        <v>2.3116990852359005</v>
      </c>
    </row>
    <row r="1468" spans="1:16" x14ac:dyDescent="0.2">
      <c r="A1468">
        <v>859.1</v>
      </c>
      <c r="B1468">
        <v>3219.2</v>
      </c>
      <c r="C1468">
        <v>10437.1</v>
      </c>
      <c r="D1468">
        <v>48292.13</v>
      </c>
      <c r="E1468">
        <v>64000</v>
      </c>
      <c r="F1468">
        <v>64000</v>
      </c>
      <c r="H1468">
        <v>12254.9</v>
      </c>
      <c r="I1468">
        <v>15154.5</v>
      </c>
      <c r="J1468">
        <v>15129.8</v>
      </c>
      <c r="L1468">
        <f t="shared" si="47"/>
        <v>859.1</v>
      </c>
      <c r="M1468">
        <f>data!AQ1468</f>
        <v>2.8602714298127894E-10</v>
      </c>
      <c r="O1468">
        <v>2.7971567360109459E-10</v>
      </c>
      <c r="P1468">
        <f t="shared" si="46"/>
        <v>2.2563874590685971</v>
      </c>
    </row>
    <row r="1469" spans="1:16" x14ac:dyDescent="0.2">
      <c r="A1469">
        <v>859.54</v>
      </c>
      <c r="B1469">
        <v>3277.6</v>
      </c>
      <c r="C1469">
        <v>10945.9</v>
      </c>
      <c r="D1469">
        <v>48730.53</v>
      </c>
      <c r="E1469">
        <v>64000</v>
      </c>
      <c r="F1469">
        <v>64000</v>
      </c>
      <c r="H1469">
        <v>12864.7</v>
      </c>
      <c r="I1469">
        <v>15944.3</v>
      </c>
      <c r="J1469">
        <v>15942.8</v>
      </c>
      <c r="L1469">
        <f t="shared" si="47"/>
        <v>859.54</v>
      </c>
      <c r="M1469">
        <f>data!AQ1469</f>
        <v>2.8352966924058423E-10</v>
      </c>
      <c r="O1469">
        <v>2.7658570966171647E-10</v>
      </c>
      <c r="P1469">
        <f t="shared" si="46"/>
        <v>2.5105995488200405</v>
      </c>
    </row>
    <row r="1470" spans="1:16" x14ac:dyDescent="0.2">
      <c r="A1470">
        <v>859.98</v>
      </c>
      <c r="B1470">
        <v>3293.67</v>
      </c>
      <c r="C1470">
        <v>11063.4</v>
      </c>
      <c r="D1470">
        <v>49513.87</v>
      </c>
      <c r="E1470">
        <v>64000</v>
      </c>
      <c r="F1470">
        <v>64000</v>
      </c>
      <c r="H1470">
        <v>13014.3</v>
      </c>
      <c r="I1470">
        <v>16117.5</v>
      </c>
      <c r="J1470">
        <v>16082.5</v>
      </c>
      <c r="L1470">
        <f t="shared" si="47"/>
        <v>859.98</v>
      </c>
      <c r="M1470">
        <f>data!AQ1470</f>
        <v>2.7858503863388919E-10</v>
      </c>
      <c r="O1470">
        <v>2.7260300758398507E-10</v>
      </c>
      <c r="P1470">
        <f t="shared" si="46"/>
        <v>2.1944112439996255</v>
      </c>
    </row>
    <row r="1471" spans="1:16" x14ac:dyDescent="0.2">
      <c r="A1471">
        <v>860.42</v>
      </c>
      <c r="B1471">
        <v>3313.67</v>
      </c>
      <c r="C1471">
        <v>11229.2</v>
      </c>
      <c r="D1471">
        <v>50285.4</v>
      </c>
      <c r="E1471">
        <v>64000</v>
      </c>
      <c r="F1471">
        <v>64000</v>
      </c>
      <c r="H1471">
        <v>13211.2</v>
      </c>
      <c r="I1471">
        <v>16002.4</v>
      </c>
      <c r="J1471">
        <v>15985.3</v>
      </c>
      <c r="L1471">
        <f t="shared" si="47"/>
        <v>860.42</v>
      </c>
      <c r="M1471">
        <f>data!AQ1471</f>
        <v>2.7390272088117878E-10</v>
      </c>
      <c r="O1471">
        <v>2.6780703395768357E-10</v>
      </c>
      <c r="P1471">
        <f t="shared" si="46"/>
        <v>2.2761489246239872</v>
      </c>
    </row>
    <row r="1472" spans="1:16" x14ac:dyDescent="0.2">
      <c r="A1472">
        <v>860.86</v>
      </c>
      <c r="B1472">
        <v>3334.4</v>
      </c>
      <c r="C1472">
        <v>11441.7</v>
      </c>
      <c r="D1472">
        <v>50900.67</v>
      </c>
      <c r="E1472">
        <v>64000</v>
      </c>
      <c r="F1472">
        <v>64000</v>
      </c>
      <c r="H1472">
        <v>13475.8</v>
      </c>
      <c r="I1472">
        <v>16730.8</v>
      </c>
      <c r="J1472">
        <v>16753.5</v>
      </c>
      <c r="L1472">
        <f t="shared" si="47"/>
        <v>860.86</v>
      </c>
      <c r="M1472">
        <f>data!AQ1472</f>
        <v>2.703115761607488E-10</v>
      </c>
      <c r="O1472">
        <v>2.6397776866626649E-10</v>
      </c>
      <c r="P1472">
        <f t="shared" si="46"/>
        <v>2.3993715555986159</v>
      </c>
    </row>
    <row r="1473" spans="1:16" x14ac:dyDescent="0.2">
      <c r="A1473">
        <v>861.3</v>
      </c>
      <c r="B1473">
        <v>3367.27</v>
      </c>
      <c r="C1473">
        <v>11672.9</v>
      </c>
      <c r="D1473">
        <v>51760.4</v>
      </c>
      <c r="E1473">
        <v>64000</v>
      </c>
      <c r="F1473">
        <v>64000</v>
      </c>
      <c r="H1473">
        <v>13726.3</v>
      </c>
      <c r="I1473">
        <v>16731.099999999999</v>
      </c>
      <c r="J1473">
        <v>16744.400000000001</v>
      </c>
      <c r="L1473">
        <f t="shared" si="47"/>
        <v>861.3</v>
      </c>
      <c r="M1473">
        <f>data!AQ1473</f>
        <v>2.6545800636714461E-10</v>
      </c>
      <c r="O1473">
        <v>2.5906015780496393E-10</v>
      </c>
      <c r="P1473">
        <f t="shared" si="46"/>
        <v>2.4696381784023198</v>
      </c>
    </row>
    <row r="1474" spans="1:16" x14ac:dyDescent="0.2">
      <c r="A1474">
        <v>861.74</v>
      </c>
      <c r="B1474">
        <v>3281.2</v>
      </c>
      <c r="C1474">
        <v>11005.3</v>
      </c>
      <c r="D1474">
        <v>52058.2</v>
      </c>
      <c r="E1474">
        <v>64000</v>
      </c>
      <c r="F1474">
        <v>64000</v>
      </c>
      <c r="H1474">
        <v>12907.9</v>
      </c>
      <c r="I1474">
        <v>15632.1</v>
      </c>
      <c r="J1474">
        <v>15602.9</v>
      </c>
      <c r="L1474">
        <f t="shared" si="47"/>
        <v>861.74</v>
      </c>
      <c r="M1474">
        <f>data!AQ1474</f>
        <v>2.6327557178442339E-10</v>
      </c>
      <c r="O1474">
        <v>2.5694236488373422E-10</v>
      </c>
      <c r="P1474">
        <f t="shared" si="46"/>
        <v>2.4648356076098765</v>
      </c>
    </row>
    <row r="1475" spans="1:16" x14ac:dyDescent="0.2">
      <c r="A1475">
        <v>862.17</v>
      </c>
      <c r="B1475">
        <v>3304.87</v>
      </c>
      <c r="C1475">
        <v>11232.8</v>
      </c>
      <c r="D1475">
        <v>52165.73</v>
      </c>
      <c r="E1475">
        <v>64000</v>
      </c>
      <c r="F1475">
        <v>64000</v>
      </c>
      <c r="H1475">
        <v>13197.3</v>
      </c>
      <c r="I1475">
        <v>16519.099999999999</v>
      </c>
      <c r="J1475">
        <v>16508.599999999999</v>
      </c>
      <c r="L1475">
        <f t="shared" si="47"/>
        <v>862.17</v>
      </c>
      <c r="M1475">
        <f>data!AQ1475</f>
        <v>2.6282163304387871E-10</v>
      </c>
      <c r="O1475">
        <v>2.5695557171472455E-10</v>
      </c>
      <c r="P1475">
        <f t="shared" si="46"/>
        <v>2.2829087884759858</v>
      </c>
    </row>
    <row r="1476" spans="1:16" x14ac:dyDescent="0.2">
      <c r="A1476">
        <v>862.61</v>
      </c>
      <c r="B1476">
        <v>3357.73</v>
      </c>
      <c r="C1476">
        <v>11480.7</v>
      </c>
      <c r="D1476">
        <v>52236.800000000003</v>
      </c>
      <c r="E1476">
        <v>64000</v>
      </c>
      <c r="F1476">
        <v>64000</v>
      </c>
      <c r="H1476">
        <v>13438.7</v>
      </c>
      <c r="I1476">
        <v>17196.8</v>
      </c>
      <c r="J1476">
        <v>17234.8</v>
      </c>
      <c r="L1476">
        <f t="shared" si="47"/>
        <v>862.61</v>
      </c>
      <c r="M1476">
        <f>data!AQ1476</f>
        <v>2.6274163254061177E-10</v>
      </c>
      <c r="O1476">
        <v>2.5726071470366376E-10</v>
      </c>
      <c r="P1476">
        <f t="shared" si="46"/>
        <v>2.1304915689367601</v>
      </c>
    </row>
    <row r="1477" spans="1:16" x14ac:dyDescent="0.2">
      <c r="A1477">
        <v>863.05</v>
      </c>
      <c r="B1477">
        <v>3278.27</v>
      </c>
      <c r="C1477">
        <v>11002.6</v>
      </c>
      <c r="D1477">
        <v>51913.4</v>
      </c>
      <c r="E1477">
        <v>64000</v>
      </c>
      <c r="F1477">
        <v>64000</v>
      </c>
      <c r="H1477">
        <v>12917.8</v>
      </c>
      <c r="I1477">
        <v>16343.9</v>
      </c>
      <c r="J1477">
        <v>16318</v>
      </c>
      <c r="L1477">
        <f t="shared" si="47"/>
        <v>863.05</v>
      </c>
      <c r="M1477">
        <f>data!AQ1477</f>
        <v>2.6415728864876208E-10</v>
      </c>
      <c r="O1477">
        <v>2.5835669049092457E-10</v>
      </c>
      <c r="P1477">
        <f t="shared" si="46"/>
        <v>2.2451898368938368</v>
      </c>
    </row>
    <row r="1478" spans="1:16" x14ac:dyDescent="0.2">
      <c r="A1478">
        <v>863.49</v>
      </c>
      <c r="B1478">
        <v>3294.4</v>
      </c>
      <c r="C1478">
        <v>11081.2</v>
      </c>
      <c r="D1478">
        <v>51219.93</v>
      </c>
      <c r="E1478">
        <v>64000</v>
      </c>
      <c r="F1478">
        <v>64000</v>
      </c>
      <c r="H1478">
        <v>13052.8</v>
      </c>
      <c r="I1478">
        <v>16649.2</v>
      </c>
      <c r="J1478">
        <v>16631.2</v>
      </c>
      <c r="L1478">
        <f t="shared" si="47"/>
        <v>863.49</v>
      </c>
      <c r="M1478">
        <f>data!AQ1478</f>
        <v>2.6831512191829035E-10</v>
      </c>
      <c r="O1478">
        <v>2.6224531588556541E-10</v>
      </c>
      <c r="P1478">
        <f t="shared" si="46"/>
        <v>2.314552697434483</v>
      </c>
    </row>
    <row r="1479" spans="1:16" x14ac:dyDescent="0.2">
      <c r="A1479">
        <v>863.93</v>
      </c>
      <c r="B1479">
        <v>3375.47</v>
      </c>
      <c r="C1479">
        <v>11707</v>
      </c>
      <c r="D1479">
        <v>50777.599999999999</v>
      </c>
      <c r="E1479">
        <v>64000</v>
      </c>
      <c r="F1479">
        <v>64000</v>
      </c>
      <c r="H1479">
        <v>13775.3</v>
      </c>
      <c r="I1479">
        <v>18122.7</v>
      </c>
      <c r="J1479">
        <v>18053.7</v>
      </c>
      <c r="L1479">
        <f t="shared" si="47"/>
        <v>863.93</v>
      </c>
      <c r="M1479">
        <f>data!AQ1479</f>
        <v>2.7147001992832059E-10</v>
      </c>
      <c r="O1479">
        <v>2.6617014896893789E-10</v>
      </c>
      <c r="P1479">
        <f t="shared" si="46"/>
        <v>1.9911590311358298</v>
      </c>
    </row>
    <row r="1480" spans="1:16" x14ac:dyDescent="0.2">
      <c r="A1480">
        <v>864.37</v>
      </c>
      <c r="B1480">
        <v>3275.47</v>
      </c>
      <c r="C1480">
        <v>10950.6</v>
      </c>
      <c r="D1480">
        <v>49873.93</v>
      </c>
      <c r="E1480">
        <v>64000</v>
      </c>
      <c r="F1480">
        <v>64000</v>
      </c>
      <c r="H1480">
        <v>12862.6</v>
      </c>
      <c r="I1480">
        <v>15942.6</v>
      </c>
      <c r="J1480">
        <v>15907.6</v>
      </c>
      <c r="L1480">
        <f t="shared" si="47"/>
        <v>864.37</v>
      </c>
      <c r="M1480">
        <f>data!AQ1480</f>
        <v>2.7644397896656777E-10</v>
      </c>
      <c r="O1480">
        <v>2.7063922332619902E-10</v>
      </c>
      <c r="P1480">
        <f t="shared" ref="P1480:P1543" si="48">(M1480-O1480)/O1480%</f>
        <v>2.144831620866845</v>
      </c>
    </row>
    <row r="1481" spans="1:16" x14ac:dyDescent="0.2">
      <c r="A1481">
        <v>864.8</v>
      </c>
      <c r="B1481">
        <v>3316.53</v>
      </c>
      <c r="C1481">
        <v>11264</v>
      </c>
      <c r="D1481">
        <v>49475.27</v>
      </c>
      <c r="E1481">
        <v>64000</v>
      </c>
      <c r="F1481">
        <v>64000</v>
      </c>
      <c r="H1481">
        <v>13284.3</v>
      </c>
      <c r="I1481">
        <v>15811.3</v>
      </c>
      <c r="J1481">
        <v>15736.2</v>
      </c>
      <c r="L1481">
        <f t="shared" si="47"/>
        <v>864.8</v>
      </c>
      <c r="M1481">
        <f>data!AQ1481</f>
        <v>2.7925009778856972E-10</v>
      </c>
      <c r="O1481">
        <v>2.7369602142012833E-10</v>
      </c>
      <c r="P1481">
        <f t="shared" si="48"/>
        <v>2.0292864834581508</v>
      </c>
    </row>
    <row r="1482" spans="1:16" x14ac:dyDescent="0.2">
      <c r="A1482">
        <v>865.24</v>
      </c>
      <c r="B1482">
        <v>3309.13</v>
      </c>
      <c r="C1482">
        <v>11238.8</v>
      </c>
      <c r="D1482">
        <v>49132.4</v>
      </c>
      <c r="E1482">
        <v>64000</v>
      </c>
      <c r="F1482">
        <v>64000</v>
      </c>
      <c r="H1482">
        <v>13195.6</v>
      </c>
      <c r="I1482">
        <v>15559.1</v>
      </c>
      <c r="J1482">
        <v>15565.4</v>
      </c>
      <c r="L1482">
        <f t="shared" si="47"/>
        <v>865.24</v>
      </c>
      <c r="M1482">
        <f>data!AQ1482</f>
        <v>2.8143321167477062E-10</v>
      </c>
      <c r="O1482">
        <v>2.7549233828063564E-10</v>
      </c>
      <c r="P1482">
        <f t="shared" si="48"/>
        <v>2.1564568478427861</v>
      </c>
    </row>
    <row r="1483" spans="1:16" x14ac:dyDescent="0.2">
      <c r="A1483">
        <v>865.68</v>
      </c>
      <c r="B1483">
        <v>3246</v>
      </c>
      <c r="C1483">
        <v>10696.1</v>
      </c>
      <c r="D1483">
        <v>48991.53</v>
      </c>
      <c r="E1483">
        <v>64000</v>
      </c>
      <c r="F1483">
        <v>64000</v>
      </c>
      <c r="H1483">
        <v>12547.5</v>
      </c>
      <c r="I1483">
        <v>15038.9</v>
      </c>
      <c r="J1483">
        <v>15031.1</v>
      </c>
      <c r="L1483">
        <f t="shared" si="47"/>
        <v>865.68</v>
      </c>
      <c r="M1483">
        <f>data!AQ1483</f>
        <v>2.8195977172513334E-10</v>
      </c>
      <c r="O1483">
        <v>2.7571096346132751E-10</v>
      </c>
      <c r="P1483">
        <f t="shared" si="48"/>
        <v>2.2664344519917186</v>
      </c>
    </row>
    <row r="1484" spans="1:16" x14ac:dyDescent="0.2">
      <c r="A1484">
        <v>866.12</v>
      </c>
      <c r="B1484">
        <v>3311.4</v>
      </c>
      <c r="C1484">
        <v>11242.6</v>
      </c>
      <c r="D1484">
        <v>49271.27</v>
      </c>
      <c r="E1484">
        <v>64000</v>
      </c>
      <c r="F1484">
        <v>64000</v>
      </c>
      <c r="H1484">
        <v>13192.8</v>
      </c>
      <c r="I1484">
        <v>16107.5</v>
      </c>
      <c r="J1484">
        <v>16088.8</v>
      </c>
      <c r="L1484">
        <f t="shared" si="47"/>
        <v>866.12</v>
      </c>
      <c r="M1484">
        <f>data!AQ1484</f>
        <v>2.8059016849419885E-10</v>
      </c>
      <c r="O1484">
        <v>2.7428832623722198E-10</v>
      </c>
      <c r="P1484">
        <f t="shared" si="48"/>
        <v>2.2975247774586811</v>
      </c>
    </row>
    <row r="1485" spans="1:16" x14ac:dyDescent="0.2">
      <c r="A1485">
        <v>866.56</v>
      </c>
      <c r="B1485">
        <v>3226.33</v>
      </c>
      <c r="C1485">
        <v>10551.8</v>
      </c>
      <c r="D1485">
        <v>49499.13</v>
      </c>
      <c r="E1485">
        <v>64000</v>
      </c>
      <c r="F1485">
        <v>64000</v>
      </c>
      <c r="H1485">
        <v>12361.9</v>
      </c>
      <c r="I1485">
        <v>15154</v>
      </c>
      <c r="J1485">
        <v>15149.5</v>
      </c>
      <c r="L1485">
        <f t="shared" si="47"/>
        <v>866.56</v>
      </c>
      <c r="M1485">
        <f>data!AQ1485</f>
        <v>2.786041308733272E-10</v>
      </c>
      <c r="O1485">
        <v>2.7241503174888911E-10</v>
      </c>
      <c r="P1485">
        <f t="shared" si="48"/>
        <v>2.2719374495248745</v>
      </c>
    </row>
    <row r="1486" spans="1:16" x14ac:dyDescent="0.2">
      <c r="A1486">
        <v>867</v>
      </c>
      <c r="B1486">
        <v>3368.4</v>
      </c>
      <c r="C1486">
        <v>11726.9</v>
      </c>
      <c r="D1486">
        <v>49909.67</v>
      </c>
      <c r="E1486">
        <v>64000</v>
      </c>
      <c r="F1486">
        <v>64000</v>
      </c>
      <c r="H1486">
        <v>13806.8</v>
      </c>
      <c r="I1486">
        <v>17249.2</v>
      </c>
      <c r="J1486">
        <v>17225.400000000001</v>
      </c>
      <c r="L1486">
        <f t="shared" si="47"/>
        <v>867</v>
      </c>
      <c r="M1486">
        <f>data!AQ1486</f>
        <v>2.7692430247434308E-10</v>
      </c>
      <c r="O1486">
        <v>2.699121263505898E-10</v>
      </c>
      <c r="P1486">
        <f t="shared" si="48"/>
        <v>2.597947790846987</v>
      </c>
    </row>
    <row r="1487" spans="1:16" x14ac:dyDescent="0.2">
      <c r="A1487">
        <v>867.43</v>
      </c>
      <c r="B1487">
        <v>3267.53</v>
      </c>
      <c r="C1487">
        <v>10814.3</v>
      </c>
      <c r="D1487">
        <v>50486.6</v>
      </c>
      <c r="E1487">
        <v>64000</v>
      </c>
      <c r="F1487">
        <v>64000</v>
      </c>
      <c r="H1487">
        <v>12703.7</v>
      </c>
      <c r="I1487">
        <v>16503.5</v>
      </c>
      <c r="J1487">
        <v>16465.5</v>
      </c>
      <c r="L1487">
        <f t="shared" si="47"/>
        <v>867.43</v>
      </c>
      <c r="M1487">
        <f>data!AQ1487</f>
        <v>2.7274152969059942E-10</v>
      </c>
      <c r="O1487">
        <v>2.6626586564411617E-10</v>
      </c>
      <c r="P1487">
        <f t="shared" si="48"/>
        <v>2.4320293668954363</v>
      </c>
    </row>
    <row r="1488" spans="1:16" x14ac:dyDescent="0.2">
      <c r="A1488">
        <v>867.87</v>
      </c>
      <c r="B1488">
        <v>3343.07</v>
      </c>
      <c r="C1488">
        <v>11481</v>
      </c>
      <c r="D1488">
        <v>51280.6</v>
      </c>
      <c r="E1488">
        <v>64000</v>
      </c>
      <c r="F1488">
        <v>64000</v>
      </c>
      <c r="H1488">
        <v>13474.9</v>
      </c>
      <c r="I1488">
        <v>16747</v>
      </c>
      <c r="J1488">
        <v>16718.2</v>
      </c>
      <c r="L1488">
        <f t="shared" si="47"/>
        <v>867.87</v>
      </c>
      <c r="M1488">
        <f>data!AQ1488</f>
        <v>2.6843985102414096E-10</v>
      </c>
      <c r="O1488">
        <v>2.6208997166113779E-10</v>
      </c>
      <c r="P1488">
        <f t="shared" si="48"/>
        <v>2.4227860847774347</v>
      </c>
    </row>
    <row r="1489" spans="1:16" x14ac:dyDescent="0.2">
      <c r="A1489">
        <v>868.31</v>
      </c>
      <c r="B1489">
        <v>3307.53</v>
      </c>
      <c r="C1489">
        <v>11164.7</v>
      </c>
      <c r="D1489">
        <v>51826</v>
      </c>
      <c r="E1489">
        <v>64000</v>
      </c>
      <c r="F1489">
        <v>64000</v>
      </c>
      <c r="H1489">
        <v>13136.6</v>
      </c>
      <c r="I1489">
        <v>16239.7</v>
      </c>
      <c r="J1489">
        <v>16224.3</v>
      </c>
      <c r="L1489">
        <f t="shared" si="47"/>
        <v>868.31</v>
      </c>
      <c r="M1489">
        <f>data!AQ1489</f>
        <v>2.6506055114332375E-10</v>
      </c>
      <c r="O1489">
        <v>2.5889056037778629E-10</v>
      </c>
      <c r="P1489">
        <f t="shared" si="48"/>
        <v>2.3832428484583952</v>
      </c>
    </row>
    <row r="1490" spans="1:16" x14ac:dyDescent="0.2">
      <c r="A1490">
        <v>868.75</v>
      </c>
      <c r="B1490">
        <v>3291.4</v>
      </c>
      <c r="C1490">
        <v>11033.4</v>
      </c>
      <c r="D1490">
        <v>52143.13</v>
      </c>
      <c r="E1490">
        <v>64000</v>
      </c>
      <c r="F1490">
        <v>64000</v>
      </c>
      <c r="H1490">
        <v>12975.5</v>
      </c>
      <c r="I1490">
        <v>15771.1</v>
      </c>
      <c r="J1490">
        <v>15719.3</v>
      </c>
      <c r="L1490">
        <f t="shared" si="47"/>
        <v>868.75</v>
      </c>
      <c r="M1490">
        <f>data!AQ1490</f>
        <v>2.6316592610241656E-10</v>
      </c>
      <c r="O1490">
        <v>2.5688570209261537E-10</v>
      </c>
      <c r="P1490">
        <f t="shared" si="48"/>
        <v>2.4447542072765773</v>
      </c>
    </row>
    <row r="1491" spans="1:16" x14ac:dyDescent="0.2">
      <c r="A1491">
        <v>869.19</v>
      </c>
      <c r="B1491">
        <v>3351</v>
      </c>
      <c r="C1491">
        <v>11498.1</v>
      </c>
      <c r="D1491">
        <v>52363.27</v>
      </c>
      <c r="E1491">
        <v>64000</v>
      </c>
      <c r="F1491">
        <v>64000</v>
      </c>
      <c r="H1491">
        <v>13496.5</v>
      </c>
      <c r="I1491">
        <v>15978.8</v>
      </c>
      <c r="J1491">
        <v>16007.6</v>
      </c>
      <c r="L1491">
        <f t="shared" si="47"/>
        <v>869.19</v>
      </c>
      <c r="M1491">
        <f>data!AQ1491</f>
        <v>2.6227028912508865E-10</v>
      </c>
      <c r="O1491">
        <v>2.5652307056234337E-10</v>
      </c>
      <c r="P1491">
        <f t="shared" si="48"/>
        <v>2.2404295060660133</v>
      </c>
    </row>
    <row r="1492" spans="1:16" x14ac:dyDescent="0.2">
      <c r="A1492">
        <v>869.62</v>
      </c>
      <c r="B1492">
        <v>3314.33</v>
      </c>
      <c r="C1492">
        <v>11293.8</v>
      </c>
      <c r="D1492">
        <v>52079.4</v>
      </c>
      <c r="E1492">
        <v>64000</v>
      </c>
      <c r="F1492">
        <v>64000</v>
      </c>
      <c r="H1492">
        <v>13282.8</v>
      </c>
      <c r="I1492">
        <v>15809.7</v>
      </c>
      <c r="J1492">
        <v>15779.7</v>
      </c>
      <c r="L1492">
        <f t="shared" si="47"/>
        <v>869.62</v>
      </c>
      <c r="M1492">
        <f>data!AQ1492</f>
        <v>2.6368939958277807E-10</v>
      </c>
      <c r="O1492">
        <v>2.5808375058098768E-10</v>
      </c>
      <c r="P1492">
        <f t="shared" si="48"/>
        <v>2.1720270994090791</v>
      </c>
    </row>
    <row r="1493" spans="1:16" x14ac:dyDescent="0.2">
      <c r="A1493">
        <v>870.06</v>
      </c>
      <c r="B1493">
        <v>3435.8</v>
      </c>
      <c r="C1493">
        <v>12258.5</v>
      </c>
      <c r="D1493">
        <v>51347.4</v>
      </c>
      <c r="E1493">
        <v>64000</v>
      </c>
      <c r="F1493">
        <v>64000</v>
      </c>
      <c r="H1493">
        <v>14380.3</v>
      </c>
      <c r="I1493">
        <v>17940.400000000001</v>
      </c>
      <c r="J1493">
        <v>17852.3</v>
      </c>
      <c r="L1493">
        <f t="shared" si="47"/>
        <v>870.06</v>
      </c>
      <c r="M1493">
        <f>data!AQ1493</f>
        <v>2.6867000354954276E-10</v>
      </c>
      <c r="O1493">
        <v>2.6298951038765678E-10</v>
      </c>
      <c r="P1493">
        <f t="shared" si="48"/>
        <v>2.1599694807267098</v>
      </c>
    </row>
    <row r="1494" spans="1:16" x14ac:dyDescent="0.2">
      <c r="A1494">
        <v>870.5</v>
      </c>
      <c r="B1494">
        <v>3501.13</v>
      </c>
      <c r="C1494">
        <v>12814.5</v>
      </c>
      <c r="D1494">
        <v>50373.53</v>
      </c>
      <c r="E1494">
        <v>64000</v>
      </c>
      <c r="F1494">
        <v>64000</v>
      </c>
      <c r="H1494">
        <v>15133.3</v>
      </c>
      <c r="I1494">
        <v>18572.900000000001</v>
      </c>
      <c r="J1494">
        <v>18517.2</v>
      </c>
      <c r="L1494">
        <f t="shared" si="47"/>
        <v>870.5</v>
      </c>
      <c r="M1494">
        <f>data!AQ1494</f>
        <v>2.7498423124292478E-10</v>
      </c>
      <c r="O1494">
        <v>2.6950129290788785E-10</v>
      </c>
      <c r="P1494">
        <f t="shared" si="48"/>
        <v>2.034475707287585</v>
      </c>
    </row>
    <row r="1495" spans="1:16" x14ac:dyDescent="0.2">
      <c r="A1495">
        <v>870.94</v>
      </c>
      <c r="B1495">
        <v>3248.73</v>
      </c>
      <c r="C1495">
        <v>10671.3</v>
      </c>
      <c r="D1495">
        <v>49103.199999999997</v>
      </c>
      <c r="E1495">
        <v>64000</v>
      </c>
      <c r="F1495">
        <v>64000</v>
      </c>
      <c r="H1495">
        <v>12533.7</v>
      </c>
      <c r="I1495">
        <v>16061</v>
      </c>
      <c r="J1495">
        <v>16052.6</v>
      </c>
      <c r="L1495">
        <f t="shared" si="47"/>
        <v>870.94</v>
      </c>
      <c r="M1495">
        <f>data!AQ1495</f>
        <v>2.8145511191580072E-10</v>
      </c>
      <c r="O1495">
        <v>2.7574014748944146E-10</v>
      </c>
      <c r="P1495">
        <f t="shared" si="48"/>
        <v>2.0725906177946363</v>
      </c>
    </row>
    <row r="1496" spans="1:16" x14ac:dyDescent="0.2">
      <c r="A1496">
        <v>871.38</v>
      </c>
      <c r="B1496">
        <v>3310.87</v>
      </c>
      <c r="C1496">
        <v>11189.2</v>
      </c>
      <c r="D1496">
        <v>48368.33</v>
      </c>
      <c r="E1496">
        <v>64000</v>
      </c>
      <c r="F1496">
        <v>64000</v>
      </c>
      <c r="H1496">
        <v>13147.8</v>
      </c>
      <c r="I1496">
        <v>17426.8</v>
      </c>
      <c r="J1496">
        <v>17420.7</v>
      </c>
      <c r="L1496">
        <f t="shared" si="47"/>
        <v>871.38</v>
      </c>
      <c r="M1496">
        <f>data!AQ1496</f>
        <v>2.8673372248589904E-10</v>
      </c>
      <c r="O1496">
        <v>2.8124408476651194E-10</v>
      </c>
      <c r="P1496">
        <f t="shared" si="48"/>
        <v>1.9519122416190853</v>
      </c>
    </row>
    <row r="1497" spans="1:16" x14ac:dyDescent="0.2">
      <c r="A1497">
        <v>871.81</v>
      </c>
      <c r="B1497">
        <v>3316.87</v>
      </c>
      <c r="C1497">
        <v>11266.5</v>
      </c>
      <c r="D1497">
        <v>47966.87</v>
      </c>
      <c r="E1497">
        <v>64000</v>
      </c>
      <c r="F1497">
        <v>64000</v>
      </c>
      <c r="H1497">
        <v>13277.7</v>
      </c>
      <c r="I1497">
        <v>16286.6</v>
      </c>
      <c r="J1497">
        <v>16199.6</v>
      </c>
      <c r="L1497">
        <f t="shared" si="47"/>
        <v>871.81</v>
      </c>
      <c r="M1497">
        <f>data!AQ1497</f>
        <v>2.8951258993373257E-10</v>
      </c>
      <c r="O1497">
        <v>2.8351975890791478E-10</v>
      </c>
      <c r="P1497">
        <f t="shared" si="48"/>
        <v>2.113726058776813</v>
      </c>
    </row>
    <row r="1498" spans="1:16" x14ac:dyDescent="0.2">
      <c r="A1498">
        <v>872.25</v>
      </c>
      <c r="B1498">
        <v>3273.07</v>
      </c>
      <c r="C1498">
        <v>10880.5</v>
      </c>
      <c r="D1498">
        <v>47778.73</v>
      </c>
      <c r="E1498">
        <v>64000</v>
      </c>
      <c r="F1498">
        <v>64000</v>
      </c>
      <c r="H1498">
        <v>12788.7</v>
      </c>
      <c r="I1498">
        <v>15277</v>
      </c>
      <c r="J1498">
        <v>15289.7</v>
      </c>
      <c r="L1498">
        <f t="shared" si="47"/>
        <v>872.25</v>
      </c>
      <c r="M1498">
        <f>data!AQ1498</f>
        <v>2.9051730266533342E-10</v>
      </c>
      <c r="O1498">
        <v>2.8468751936312148E-10</v>
      </c>
      <c r="P1498">
        <f t="shared" si="48"/>
        <v>2.0477832380055974</v>
      </c>
    </row>
    <row r="1499" spans="1:16" x14ac:dyDescent="0.2">
      <c r="A1499">
        <v>872.69</v>
      </c>
      <c r="B1499">
        <v>3330.2</v>
      </c>
      <c r="C1499">
        <v>11397.2</v>
      </c>
      <c r="D1499">
        <v>48045.13</v>
      </c>
      <c r="E1499">
        <v>64000</v>
      </c>
      <c r="F1499">
        <v>64000</v>
      </c>
      <c r="H1499">
        <v>13466.2</v>
      </c>
      <c r="I1499">
        <v>15991.2</v>
      </c>
      <c r="J1499">
        <v>15903</v>
      </c>
      <c r="L1499">
        <f t="shared" si="47"/>
        <v>872.69</v>
      </c>
      <c r="M1499">
        <f>data!AQ1499</f>
        <v>2.8909219359470362E-10</v>
      </c>
      <c r="O1499">
        <v>2.8318726636413632E-10</v>
      </c>
      <c r="P1499">
        <f t="shared" si="48"/>
        <v>2.0851669308373659</v>
      </c>
    </row>
    <row r="1500" spans="1:16" x14ac:dyDescent="0.2">
      <c r="A1500">
        <v>873.13</v>
      </c>
      <c r="B1500">
        <v>3350.47</v>
      </c>
      <c r="C1500">
        <v>11602.4</v>
      </c>
      <c r="D1500">
        <v>48558.33</v>
      </c>
      <c r="E1500">
        <v>64000</v>
      </c>
      <c r="F1500">
        <v>64000</v>
      </c>
      <c r="H1500">
        <v>13648.5</v>
      </c>
      <c r="I1500">
        <v>16153.7</v>
      </c>
      <c r="J1500">
        <v>16169.1</v>
      </c>
      <c r="L1500">
        <f t="shared" si="47"/>
        <v>873.13</v>
      </c>
      <c r="M1500">
        <f>data!AQ1500</f>
        <v>2.8577246804301028E-10</v>
      </c>
      <c r="O1500">
        <v>2.7971088801322683E-10</v>
      </c>
      <c r="P1500">
        <f t="shared" si="48"/>
        <v>2.1670876213788333</v>
      </c>
    </row>
    <row r="1501" spans="1:16" x14ac:dyDescent="0.2">
      <c r="A1501">
        <v>873.56</v>
      </c>
      <c r="B1501">
        <v>3311</v>
      </c>
      <c r="C1501">
        <v>11223.1</v>
      </c>
      <c r="D1501">
        <v>49205.33</v>
      </c>
      <c r="E1501">
        <v>64000</v>
      </c>
      <c r="F1501">
        <v>64000</v>
      </c>
      <c r="H1501">
        <v>13192.8</v>
      </c>
      <c r="I1501">
        <v>16133.3</v>
      </c>
      <c r="J1501">
        <v>16077.3</v>
      </c>
      <c r="L1501">
        <f t="shared" si="47"/>
        <v>873.56</v>
      </c>
      <c r="M1501">
        <f>data!AQ1501</f>
        <v>2.8126590722739298E-10</v>
      </c>
      <c r="O1501">
        <v>2.7496240399737946E-10</v>
      </c>
      <c r="P1501">
        <f t="shared" si="48"/>
        <v>2.2924964061899895</v>
      </c>
    </row>
    <row r="1502" spans="1:16" x14ac:dyDescent="0.2">
      <c r="A1502">
        <v>874</v>
      </c>
      <c r="B1502">
        <v>3393.4</v>
      </c>
      <c r="C1502">
        <v>11917.4</v>
      </c>
      <c r="D1502">
        <v>50219.73</v>
      </c>
      <c r="E1502">
        <v>64000</v>
      </c>
      <c r="F1502">
        <v>64000</v>
      </c>
      <c r="H1502">
        <v>14053.9</v>
      </c>
      <c r="I1502">
        <v>17217.5</v>
      </c>
      <c r="J1502">
        <v>17220.900000000001</v>
      </c>
      <c r="L1502">
        <f t="shared" si="47"/>
        <v>874</v>
      </c>
      <c r="M1502">
        <f>data!AQ1502</f>
        <v>2.753607262600786E-10</v>
      </c>
      <c r="O1502">
        <v>2.6903728029227353E-10</v>
      </c>
      <c r="P1502">
        <f t="shared" si="48"/>
        <v>2.3503976701427685</v>
      </c>
    </row>
    <row r="1503" spans="1:16" x14ac:dyDescent="0.2">
      <c r="A1503">
        <v>874.44</v>
      </c>
      <c r="B1503">
        <v>3375.07</v>
      </c>
      <c r="C1503">
        <v>11767</v>
      </c>
      <c r="D1503">
        <v>51070.33</v>
      </c>
      <c r="E1503">
        <v>64000</v>
      </c>
      <c r="F1503">
        <v>64000</v>
      </c>
      <c r="H1503">
        <v>13789.7</v>
      </c>
      <c r="I1503">
        <v>17484.8</v>
      </c>
      <c r="J1503">
        <v>17435.7</v>
      </c>
      <c r="L1503">
        <f t="shared" si="47"/>
        <v>874.44</v>
      </c>
      <c r="M1503">
        <f>data!AQ1503</f>
        <v>2.7006927559608497E-10</v>
      </c>
      <c r="O1503">
        <v>2.6391988427679336E-10</v>
      </c>
      <c r="P1503">
        <f t="shared" si="48"/>
        <v>2.3300219822930268</v>
      </c>
    </row>
    <row r="1504" spans="1:16" x14ac:dyDescent="0.2">
      <c r="A1504">
        <v>874.88</v>
      </c>
      <c r="B1504">
        <v>3308.67</v>
      </c>
      <c r="C1504">
        <v>11173.3</v>
      </c>
      <c r="D1504">
        <v>51592.73</v>
      </c>
      <c r="E1504">
        <v>64000</v>
      </c>
      <c r="F1504">
        <v>64000</v>
      </c>
      <c r="H1504">
        <v>13168.5</v>
      </c>
      <c r="I1504">
        <v>17130.3</v>
      </c>
      <c r="J1504">
        <v>17116.5</v>
      </c>
      <c r="L1504">
        <f t="shared" si="47"/>
        <v>874.88</v>
      </c>
      <c r="M1504">
        <f>data!AQ1504</f>
        <v>2.6659769698073305E-10</v>
      </c>
      <c r="O1504">
        <v>2.6012589922654094E-10</v>
      </c>
      <c r="P1504">
        <f t="shared" si="48"/>
        <v>2.487948248688566</v>
      </c>
    </row>
    <row r="1505" spans="1:16" x14ac:dyDescent="0.2">
      <c r="A1505">
        <v>875.31</v>
      </c>
      <c r="B1505">
        <v>3253.2</v>
      </c>
      <c r="C1505">
        <v>10788.9</v>
      </c>
      <c r="D1505">
        <v>52056.67</v>
      </c>
      <c r="E1505">
        <v>64000</v>
      </c>
      <c r="F1505">
        <v>64000</v>
      </c>
      <c r="H1505">
        <v>12697.6</v>
      </c>
      <c r="I1505">
        <v>16682.7</v>
      </c>
      <c r="J1505">
        <v>16654.8</v>
      </c>
      <c r="L1505">
        <f t="shared" si="47"/>
        <v>875.31</v>
      </c>
      <c r="M1505">
        <f>data!AQ1505</f>
        <v>2.6360745389748453E-10</v>
      </c>
      <c r="O1505">
        <v>2.5781339874871604E-10</v>
      </c>
      <c r="P1505">
        <f t="shared" si="48"/>
        <v>2.2473832535041387</v>
      </c>
    </row>
    <row r="1506" spans="1:16" x14ac:dyDescent="0.2">
      <c r="A1506">
        <v>875.75</v>
      </c>
      <c r="B1506">
        <v>3397.67</v>
      </c>
      <c r="C1506">
        <v>11938.3</v>
      </c>
      <c r="D1506">
        <v>52304.4</v>
      </c>
      <c r="E1506">
        <v>64000</v>
      </c>
      <c r="F1506">
        <v>64000</v>
      </c>
      <c r="H1506">
        <v>14117</v>
      </c>
      <c r="I1506">
        <v>18556.900000000001</v>
      </c>
      <c r="J1506">
        <v>18564.2</v>
      </c>
      <c r="L1506">
        <f t="shared" si="47"/>
        <v>875.75</v>
      </c>
      <c r="M1506">
        <f>data!AQ1506</f>
        <v>2.6302610940393485E-10</v>
      </c>
      <c r="O1506">
        <v>2.5695796581637763E-10</v>
      </c>
      <c r="P1506">
        <f t="shared" si="48"/>
        <v>2.3615316101519599</v>
      </c>
    </row>
    <row r="1507" spans="1:16" x14ac:dyDescent="0.2">
      <c r="A1507">
        <v>876.19</v>
      </c>
      <c r="B1507">
        <v>3210.2</v>
      </c>
      <c r="C1507">
        <v>10474.799999999999</v>
      </c>
      <c r="D1507">
        <v>52041.73</v>
      </c>
      <c r="E1507">
        <v>64000</v>
      </c>
      <c r="F1507">
        <v>64000</v>
      </c>
      <c r="H1507">
        <v>12260.5</v>
      </c>
      <c r="I1507">
        <v>16308.7</v>
      </c>
      <c r="J1507">
        <v>16255.3</v>
      </c>
      <c r="L1507">
        <f t="shared" si="47"/>
        <v>876.19</v>
      </c>
      <c r="M1507">
        <f>data!AQ1507</f>
        <v>2.6346022700857543E-10</v>
      </c>
      <c r="O1507">
        <v>2.5787291169806205E-10</v>
      </c>
      <c r="P1507">
        <f t="shared" si="48"/>
        <v>2.1666933815271943</v>
      </c>
    </row>
    <row r="1508" spans="1:16" x14ac:dyDescent="0.2">
      <c r="A1508">
        <v>876.63</v>
      </c>
      <c r="B1508">
        <v>3357.73</v>
      </c>
      <c r="C1508">
        <v>11556.1</v>
      </c>
      <c r="D1508">
        <v>52062.6</v>
      </c>
      <c r="E1508">
        <v>64000</v>
      </c>
      <c r="F1508">
        <v>64000</v>
      </c>
      <c r="H1508">
        <v>13599</v>
      </c>
      <c r="I1508">
        <v>16957.5</v>
      </c>
      <c r="J1508">
        <v>16963.099999999999</v>
      </c>
      <c r="L1508">
        <f t="shared" ref="L1508:L1571" si="49">A1508</f>
        <v>876.63</v>
      </c>
      <c r="M1508">
        <f>data!AQ1508</f>
        <v>2.6418979229185411E-10</v>
      </c>
      <c r="O1508">
        <v>2.5857783788432567E-10</v>
      </c>
      <c r="P1508">
        <f t="shared" si="48"/>
        <v>2.1703153114146381</v>
      </c>
    </row>
    <row r="1509" spans="1:16" x14ac:dyDescent="0.2">
      <c r="A1509">
        <v>877.06</v>
      </c>
      <c r="B1509">
        <v>3320.2</v>
      </c>
      <c r="C1509">
        <v>11233.9</v>
      </c>
      <c r="D1509">
        <v>51346.6</v>
      </c>
      <c r="E1509">
        <v>64000</v>
      </c>
      <c r="F1509">
        <v>64000</v>
      </c>
      <c r="H1509">
        <v>13202.5</v>
      </c>
      <c r="I1509">
        <v>17401.8</v>
      </c>
      <c r="J1509">
        <v>17373.2</v>
      </c>
      <c r="L1509">
        <f t="shared" si="49"/>
        <v>877.06</v>
      </c>
      <c r="M1509">
        <f>data!AQ1509</f>
        <v>2.6814040217130888E-10</v>
      </c>
      <c r="O1509">
        <v>2.6237262914064793E-10</v>
      </c>
      <c r="P1509">
        <f t="shared" si="48"/>
        <v>2.1983135396219486</v>
      </c>
    </row>
    <row r="1510" spans="1:16" x14ac:dyDescent="0.2">
      <c r="A1510">
        <v>877.5</v>
      </c>
      <c r="B1510">
        <v>3322.87</v>
      </c>
      <c r="C1510">
        <v>11235.2</v>
      </c>
      <c r="D1510">
        <v>50544.53</v>
      </c>
      <c r="E1510">
        <v>64000</v>
      </c>
      <c r="F1510">
        <v>64000</v>
      </c>
      <c r="H1510">
        <v>13203.4</v>
      </c>
      <c r="I1510">
        <v>17616.3</v>
      </c>
      <c r="J1510">
        <v>17595.8</v>
      </c>
      <c r="L1510">
        <f t="shared" si="49"/>
        <v>877.5</v>
      </c>
      <c r="M1510">
        <f>data!AQ1510</f>
        <v>2.7297727947167876E-10</v>
      </c>
      <c r="O1510">
        <v>2.672173137395027E-10</v>
      </c>
      <c r="P1510">
        <f t="shared" si="48"/>
        <v>2.155536125848184</v>
      </c>
    </row>
    <row r="1511" spans="1:16" x14ac:dyDescent="0.2">
      <c r="A1511">
        <v>877.94</v>
      </c>
      <c r="B1511">
        <v>3316.4</v>
      </c>
      <c r="C1511">
        <v>11301.8</v>
      </c>
      <c r="D1511">
        <v>49839.93</v>
      </c>
      <c r="E1511">
        <v>64000</v>
      </c>
      <c r="F1511">
        <v>64000</v>
      </c>
      <c r="H1511">
        <v>13279.3</v>
      </c>
      <c r="I1511">
        <v>17763.3</v>
      </c>
      <c r="J1511">
        <v>17781.599999999999</v>
      </c>
      <c r="L1511">
        <f t="shared" si="49"/>
        <v>877.94</v>
      </c>
      <c r="M1511">
        <f>data!AQ1511</f>
        <v>2.7731340076421903E-10</v>
      </c>
      <c r="O1511">
        <v>2.7202511426463421E-10</v>
      </c>
      <c r="P1511">
        <f t="shared" si="48"/>
        <v>1.9440434806472391</v>
      </c>
    </row>
    <row r="1512" spans="1:16" x14ac:dyDescent="0.2">
      <c r="A1512">
        <v>878.38</v>
      </c>
      <c r="B1512">
        <v>3323.67</v>
      </c>
      <c r="C1512">
        <v>11291.6</v>
      </c>
      <c r="D1512">
        <v>49096.73</v>
      </c>
      <c r="E1512">
        <v>64000</v>
      </c>
      <c r="F1512">
        <v>64000</v>
      </c>
      <c r="H1512">
        <v>13220.8</v>
      </c>
      <c r="I1512">
        <v>18775.400000000001</v>
      </c>
      <c r="J1512">
        <v>18734.400000000001</v>
      </c>
      <c r="L1512">
        <f t="shared" si="49"/>
        <v>878.38</v>
      </c>
      <c r="M1512">
        <f>data!AQ1512</f>
        <v>2.821255907737042E-10</v>
      </c>
      <c r="O1512">
        <v>2.7614797752870256E-10</v>
      </c>
      <c r="P1512">
        <f t="shared" si="48"/>
        <v>2.164641326906092</v>
      </c>
    </row>
    <row r="1513" spans="1:16" x14ac:dyDescent="0.2">
      <c r="A1513">
        <v>878.81</v>
      </c>
      <c r="B1513">
        <v>3331.4</v>
      </c>
      <c r="C1513">
        <v>11429</v>
      </c>
      <c r="D1513">
        <v>48532.33</v>
      </c>
      <c r="E1513">
        <v>64000</v>
      </c>
      <c r="F1513">
        <v>64000</v>
      </c>
      <c r="H1513">
        <v>13493.1</v>
      </c>
      <c r="I1513">
        <v>18884.599999999999</v>
      </c>
      <c r="J1513">
        <v>18899.2</v>
      </c>
      <c r="L1513">
        <f t="shared" si="49"/>
        <v>878.81</v>
      </c>
      <c r="M1513">
        <f>data!AQ1513</f>
        <v>2.8590463858013926E-10</v>
      </c>
      <c r="O1513">
        <v>2.802464817420196E-10</v>
      </c>
      <c r="P1513">
        <f t="shared" si="48"/>
        <v>2.0189929960756023</v>
      </c>
    </row>
    <row r="1514" spans="1:16" x14ac:dyDescent="0.2">
      <c r="A1514">
        <v>879.25</v>
      </c>
      <c r="B1514">
        <v>3311.53</v>
      </c>
      <c r="C1514">
        <v>11174.8</v>
      </c>
      <c r="D1514">
        <v>47985.27</v>
      </c>
      <c r="E1514">
        <v>64000</v>
      </c>
      <c r="F1514">
        <v>64000</v>
      </c>
      <c r="H1514">
        <v>13163.8</v>
      </c>
      <c r="I1514">
        <v>17709.599999999999</v>
      </c>
      <c r="J1514">
        <v>17732.599999999999</v>
      </c>
      <c r="L1514">
        <f t="shared" si="49"/>
        <v>879.25</v>
      </c>
      <c r="M1514">
        <f>data!AQ1514</f>
        <v>2.8947431307713525E-10</v>
      </c>
      <c r="O1514">
        <v>2.8355608750131852E-10</v>
      </c>
      <c r="P1514">
        <f t="shared" si="48"/>
        <v>2.0871446026667333</v>
      </c>
    </row>
    <row r="1515" spans="1:16" x14ac:dyDescent="0.2">
      <c r="A1515">
        <v>879.69</v>
      </c>
      <c r="B1515">
        <v>3443.6</v>
      </c>
      <c r="C1515">
        <v>12307.1</v>
      </c>
      <c r="D1515">
        <v>47927.73</v>
      </c>
      <c r="E1515">
        <v>64000</v>
      </c>
      <c r="F1515">
        <v>64000</v>
      </c>
      <c r="H1515">
        <v>14534.9</v>
      </c>
      <c r="I1515">
        <v>19616.2</v>
      </c>
      <c r="J1515">
        <v>19583.599999999999</v>
      </c>
      <c r="L1515">
        <f t="shared" si="49"/>
        <v>879.69</v>
      </c>
      <c r="M1515">
        <f>data!AQ1515</f>
        <v>2.9078029514327867E-10</v>
      </c>
      <c r="O1515">
        <v>2.8486021783071909E-10</v>
      </c>
      <c r="P1515">
        <f t="shared" si="48"/>
        <v>2.0782394107687034</v>
      </c>
    </row>
    <row r="1516" spans="1:16" x14ac:dyDescent="0.2">
      <c r="A1516">
        <v>880.13</v>
      </c>
      <c r="B1516">
        <v>3265.67</v>
      </c>
      <c r="C1516">
        <v>10871</v>
      </c>
      <c r="D1516">
        <v>47856.67</v>
      </c>
      <c r="E1516">
        <v>64000</v>
      </c>
      <c r="F1516">
        <v>64000</v>
      </c>
      <c r="H1516">
        <v>12811.3</v>
      </c>
      <c r="I1516">
        <v>17711.7</v>
      </c>
      <c r="J1516">
        <v>17677.7</v>
      </c>
      <c r="L1516">
        <f t="shared" si="49"/>
        <v>880.13</v>
      </c>
      <c r="M1516">
        <f>data!AQ1516</f>
        <v>2.9004505756701146E-10</v>
      </c>
      <c r="O1516">
        <v>2.8384775434552703E-10</v>
      </c>
      <c r="P1516">
        <f t="shared" si="48"/>
        <v>2.1833194473472788</v>
      </c>
    </row>
    <row r="1517" spans="1:16" x14ac:dyDescent="0.2">
      <c r="A1517">
        <v>880.56</v>
      </c>
      <c r="B1517">
        <v>3248.2</v>
      </c>
      <c r="C1517">
        <v>10739.7</v>
      </c>
      <c r="D1517">
        <v>48102.93</v>
      </c>
      <c r="E1517">
        <v>64000</v>
      </c>
      <c r="F1517">
        <v>64000</v>
      </c>
      <c r="H1517">
        <v>12604.9</v>
      </c>
      <c r="I1517">
        <v>17887.900000000001</v>
      </c>
      <c r="J1517">
        <v>17837.400000000001</v>
      </c>
      <c r="L1517">
        <f t="shared" si="49"/>
        <v>880.56</v>
      </c>
      <c r="M1517">
        <f>data!AQ1517</f>
        <v>2.8824358605556138E-10</v>
      </c>
      <c r="O1517">
        <v>2.8240537849809561E-10</v>
      </c>
      <c r="P1517">
        <f t="shared" si="48"/>
        <v>2.0673145775462407</v>
      </c>
    </row>
    <row r="1518" spans="1:16" x14ac:dyDescent="0.2">
      <c r="A1518">
        <v>881</v>
      </c>
      <c r="B1518">
        <v>3301.2</v>
      </c>
      <c r="C1518">
        <v>11083</v>
      </c>
      <c r="D1518">
        <v>48748.07</v>
      </c>
      <c r="E1518">
        <v>64000</v>
      </c>
      <c r="F1518">
        <v>64000</v>
      </c>
      <c r="H1518">
        <v>13043.7</v>
      </c>
      <c r="I1518">
        <v>17926.2</v>
      </c>
      <c r="J1518">
        <v>17863</v>
      </c>
      <c r="L1518">
        <f t="shared" si="49"/>
        <v>881</v>
      </c>
      <c r="M1518">
        <f>data!AQ1518</f>
        <v>2.8427542663070584E-10</v>
      </c>
      <c r="O1518">
        <v>2.7793534671798937E-10</v>
      </c>
      <c r="P1518">
        <f t="shared" si="48"/>
        <v>2.2811347990039956</v>
      </c>
    </row>
    <row r="1519" spans="1:16" x14ac:dyDescent="0.2">
      <c r="A1519">
        <v>881.44</v>
      </c>
      <c r="B1519">
        <v>3328.27</v>
      </c>
      <c r="C1519">
        <v>11340.1</v>
      </c>
      <c r="D1519">
        <v>49833.13</v>
      </c>
      <c r="E1519">
        <v>64000</v>
      </c>
      <c r="F1519">
        <v>64000</v>
      </c>
      <c r="H1519">
        <v>13334.7</v>
      </c>
      <c r="I1519">
        <v>17519.3</v>
      </c>
      <c r="J1519">
        <v>17520.400000000001</v>
      </c>
      <c r="L1519">
        <f t="shared" si="49"/>
        <v>881.44</v>
      </c>
      <c r="M1519">
        <f>data!AQ1519</f>
        <v>2.7744269885587956E-10</v>
      </c>
      <c r="O1519">
        <v>2.7109722989128395E-10</v>
      </c>
      <c r="P1519">
        <f t="shared" si="48"/>
        <v>2.340661675938291</v>
      </c>
    </row>
    <row r="1520" spans="1:16" x14ac:dyDescent="0.2">
      <c r="A1520">
        <v>881.87</v>
      </c>
      <c r="B1520">
        <v>3365</v>
      </c>
      <c r="C1520">
        <v>11729.1</v>
      </c>
      <c r="D1520">
        <v>50918.67</v>
      </c>
      <c r="E1520">
        <v>64000</v>
      </c>
      <c r="F1520">
        <v>64000</v>
      </c>
      <c r="H1520">
        <v>13747.6</v>
      </c>
      <c r="I1520">
        <v>17255.7</v>
      </c>
      <c r="J1520">
        <v>17230.7</v>
      </c>
      <c r="L1520">
        <f t="shared" si="49"/>
        <v>881.87</v>
      </c>
      <c r="M1520">
        <f>data!AQ1520</f>
        <v>2.70977346488875E-10</v>
      </c>
      <c r="O1520">
        <v>2.645477589442797E-10</v>
      </c>
      <c r="P1520">
        <f t="shared" si="48"/>
        <v>2.4304071107060565</v>
      </c>
    </row>
    <row r="1521" spans="1:16" x14ac:dyDescent="0.2">
      <c r="A1521">
        <v>882.31</v>
      </c>
      <c r="B1521">
        <v>3298.2</v>
      </c>
      <c r="C1521">
        <v>11155.4</v>
      </c>
      <c r="D1521">
        <v>51771.199999999997</v>
      </c>
      <c r="E1521">
        <v>64000</v>
      </c>
      <c r="F1521">
        <v>64000</v>
      </c>
      <c r="H1521">
        <v>13106.4</v>
      </c>
      <c r="I1521">
        <v>16353.8</v>
      </c>
      <c r="J1521">
        <v>16368</v>
      </c>
      <c r="L1521">
        <f t="shared" si="49"/>
        <v>882.31</v>
      </c>
      <c r="M1521">
        <f>data!AQ1521</f>
        <v>2.6554703681284454E-10</v>
      </c>
      <c r="O1521">
        <v>2.5922594219553737E-10</v>
      </c>
      <c r="P1521">
        <f t="shared" si="48"/>
        <v>2.4384498572056827</v>
      </c>
    </row>
    <row r="1522" spans="1:16" x14ac:dyDescent="0.2">
      <c r="A1522">
        <v>882.75</v>
      </c>
      <c r="B1522">
        <v>3307.33</v>
      </c>
      <c r="C1522">
        <v>11178.7</v>
      </c>
      <c r="D1522">
        <v>52544.67</v>
      </c>
      <c r="E1522">
        <v>64000</v>
      </c>
      <c r="F1522">
        <v>64000</v>
      </c>
      <c r="H1522">
        <v>13120.8</v>
      </c>
      <c r="I1522">
        <v>16325.7</v>
      </c>
      <c r="J1522">
        <v>16334.5</v>
      </c>
      <c r="L1522">
        <f t="shared" si="49"/>
        <v>882.75</v>
      </c>
      <c r="M1522">
        <f>data!AQ1522</f>
        <v>2.6119131249526487E-10</v>
      </c>
      <c r="O1522">
        <v>2.5490410478453641E-10</v>
      </c>
      <c r="P1522">
        <f t="shared" si="48"/>
        <v>2.4664992021383343</v>
      </c>
    </row>
    <row r="1523" spans="1:16" x14ac:dyDescent="0.2">
      <c r="A1523">
        <v>883.19</v>
      </c>
      <c r="B1523">
        <v>3301</v>
      </c>
      <c r="C1523">
        <v>11111.8</v>
      </c>
      <c r="D1523">
        <v>52934.8</v>
      </c>
      <c r="E1523">
        <v>64000</v>
      </c>
      <c r="F1523">
        <v>64000</v>
      </c>
      <c r="H1523">
        <v>13045.1</v>
      </c>
      <c r="I1523">
        <v>16437.8</v>
      </c>
      <c r="J1523">
        <v>16393.7</v>
      </c>
      <c r="L1523">
        <f t="shared" si="49"/>
        <v>883.19</v>
      </c>
      <c r="M1523">
        <f>data!AQ1523</f>
        <v>2.5898526936439651E-10</v>
      </c>
      <c r="O1523">
        <v>2.5268211299109853E-10</v>
      </c>
      <c r="P1523">
        <f t="shared" si="48"/>
        <v>2.4945004213733286</v>
      </c>
    </row>
    <row r="1524" spans="1:16" x14ac:dyDescent="0.2">
      <c r="A1524">
        <v>883.62</v>
      </c>
      <c r="B1524">
        <v>3298.47</v>
      </c>
      <c r="C1524">
        <v>11119.1</v>
      </c>
      <c r="D1524">
        <v>52850.47</v>
      </c>
      <c r="E1524">
        <v>64000</v>
      </c>
      <c r="F1524">
        <v>64000</v>
      </c>
      <c r="H1524">
        <v>13106.8</v>
      </c>
      <c r="I1524">
        <v>16956.599999999999</v>
      </c>
      <c r="J1524">
        <v>16961.5</v>
      </c>
      <c r="L1524">
        <f t="shared" si="49"/>
        <v>883.62</v>
      </c>
      <c r="M1524">
        <f>data!AQ1524</f>
        <v>2.5943365896276982E-10</v>
      </c>
      <c r="O1524">
        <v>2.5366891951339442E-10</v>
      </c>
      <c r="P1524">
        <f t="shared" si="48"/>
        <v>2.2725446461607222</v>
      </c>
    </row>
    <row r="1525" spans="1:16" x14ac:dyDescent="0.2">
      <c r="A1525">
        <v>884.06</v>
      </c>
      <c r="B1525">
        <v>3266.87</v>
      </c>
      <c r="C1525">
        <v>10774</v>
      </c>
      <c r="D1525">
        <v>52491.6</v>
      </c>
      <c r="E1525">
        <v>64000</v>
      </c>
      <c r="F1525">
        <v>64000</v>
      </c>
      <c r="H1525">
        <v>12668.2</v>
      </c>
      <c r="I1525">
        <v>16211</v>
      </c>
      <c r="J1525">
        <v>16178.4</v>
      </c>
      <c r="L1525">
        <f t="shared" si="49"/>
        <v>884.06</v>
      </c>
      <c r="M1525">
        <f>data!AQ1525</f>
        <v>2.6125216336557634E-10</v>
      </c>
      <c r="O1525">
        <v>2.5566819218728336E-10</v>
      </c>
      <c r="P1525">
        <f t="shared" si="48"/>
        <v>2.1840695670905301</v>
      </c>
    </row>
    <row r="1526" spans="1:16" x14ac:dyDescent="0.2">
      <c r="A1526">
        <v>884.5</v>
      </c>
      <c r="B1526">
        <v>3361.67</v>
      </c>
      <c r="C1526">
        <v>11597.1</v>
      </c>
      <c r="D1526">
        <v>51671.47</v>
      </c>
      <c r="E1526">
        <v>64000</v>
      </c>
      <c r="F1526">
        <v>64000</v>
      </c>
      <c r="H1526">
        <v>13666.7</v>
      </c>
      <c r="I1526">
        <v>17216.900000000001</v>
      </c>
      <c r="J1526">
        <v>17186</v>
      </c>
      <c r="L1526">
        <f t="shared" si="49"/>
        <v>884.5</v>
      </c>
      <c r="M1526">
        <f>data!AQ1526</f>
        <v>2.664783408098567E-10</v>
      </c>
      <c r="O1526">
        <v>2.6086926133245232E-10</v>
      </c>
      <c r="P1526">
        <f t="shared" si="48"/>
        <v>2.1501496376976967</v>
      </c>
    </row>
    <row r="1527" spans="1:16" x14ac:dyDescent="0.2">
      <c r="A1527">
        <v>884.93</v>
      </c>
      <c r="B1527">
        <v>3329.87</v>
      </c>
      <c r="C1527">
        <v>11303.3</v>
      </c>
      <c r="D1527">
        <v>50844</v>
      </c>
      <c r="E1527">
        <v>64000</v>
      </c>
      <c r="F1527">
        <v>64000</v>
      </c>
      <c r="H1527">
        <v>13367</v>
      </c>
      <c r="I1527">
        <v>17268.599999999999</v>
      </c>
      <c r="J1527">
        <v>17293</v>
      </c>
      <c r="L1527">
        <f t="shared" si="49"/>
        <v>884.93</v>
      </c>
      <c r="M1527">
        <f>data!AQ1527</f>
        <v>2.7119191022467926E-10</v>
      </c>
      <c r="O1527">
        <v>2.6566626750911676E-10</v>
      </c>
      <c r="P1527">
        <f t="shared" si="48"/>
        <v>2.0799188272454945</v>
      </c>
    </row>
    <row r="1528" spans="1:16" x14ac:dyDescent="0.2">
      <c r="A1528">
        <v>885.37</v>
      </c>
      <c r="B1528">
        <v>3346.47</v>
      </c>
      <c r="C1528">
        <v>11591.9</v>
      </c>
      <c r="D1528">
        <v>49973.53</v>
      </c>
      <c r="E1528">
        <v>64000</v>
      </c>
      <c r="F1528">
        <v>64000</v>
      </c>
      <c r="H1528">
        <v>13599.5</v>
      </c>
      <c r="I1528">
        <v>17384</v>
      </c>
      <c r="J1528">
        <v>17387.3</v>
      </c>
      <c r="L1528">
        <f t="shared" si="49"/>
        <v>885.37</v>
      </c>
      <c r="M1528">
        <f>data!AQ1528</f>
        <v>2.7664287131498825E-10</v>
      </c>
      <c r="O1528">
        <v>2.7113435569179869E-10</v>
      </c>
      <c r="P1528">
        <f t="shared" si="48"/>
        <v>2.0316553426564488</v>
      </c>
    </row>
    <row r="1529" spans="1:16" x14ac:dyDescent="0.2">
      <c r="A1529">
        <v>885.81</v>
      </c>
      <c r="B1529">
        <v>3377.33</v>
      </c>
      <c r="C1529">
        <v>11778.1</v>
      </c>
      <c r="D1529">
        <v>49195.33</v>
      </c>
      <c r="E1529">
        <v>64000</v>
      </c>
      <c r="F1529">
        <v>64000</v>
      </c>
      <c r="H1529">
        <v>13902</v>
      </c>
      <c r="I1529">
        <v>17796.099999999999</v>
      </c>
      <c r="J1529">
        <v>17815.900000000001</v>
      </c>
      <c r="L1529">
        <f t="shared" si="49"/>
        <v>885.81</v>
      </c>
      <c r="M1529">
        <f>data!AQ1529</f>
        <v>2.8180297550546786E-10</v>
      </c>
      <c r="O1529">
        <v>2.7657900325856349E-10</v>
      </c>
      <c r="P1529">
        <f t="shared" si="48"/>
        <v>1.8887812109224604</v>
      </c>
    </row>
    <row r="1530" spans="1:16" x14ac:dyDescent="0.2">
      <c r="A1530">
        <v>886.24</v>
      </c>
      <c r="B1530">
        <v>3302.13</v>
      </c>
      <c r="C1530">
        <v>11101</v>
      </c>
      <c r="D1530">
        <v>48273.53</v>
      </c>
      <c r="E1530">
        <v>64000</v>
      </c>
      <c r="F1530">
        <v>64000</v>
      </c>
      <c r="H1530">
        <v>13036.3</v>
      </c>
      <c r="I1530">
        <v>17460.599999999999</v>
      </c>
      <c r="J1530">
        <v>17476.400000000001</v>
      </c>
      <c r="L1530">
        <f t="shared" si="49"/>
        <v>886.24</v>
      </c>
      <c r="M1530">
        <f>data!AQ1530</f>
        <v>2.8740649275240365E-10</v>
      </c>
      <c r="O1530">
        <v>2.8163078953712311E-10</v>
      </c>
      <c r="P1530">
        <f t="shared" si="48"/>
        <v>2.0508067405461063</v>
      </c>
    </row>
    <row r="1531" spans="1:16" x14ac:dyDescent="0.2">
      <c r="A1531">
        <v>886.68</v>
      </c>
      <c r="B1531">
        <v>3266.93</v>
      </c>
      <c r="C1531">
        <v>10947.9</v>
      </c>
      <c r="D1531">
        <v>47761.27</v>
      </c>
      <c r="E1531">
        <v>64000</v>
      </c>
      <c r="F1531">
        <v>64000</v>
      </c>
      <c r="H1531">
        <v>12843.9</v>
      </c>
      <c r="I1531">
        <v>16362.2</v>
      </c>
      <c r="J1531">
        <v>16368.7</v>
      </c>
      <c r="L1531">
        <f t="shared" si="49"/>
        <v>886.68</v>
      </c>
      <c r="M1531">
        <f>data!AQ1531</f>
        <v>2.9065635369377284E-10</v>
      </c>
      <c r="O1531">
        <v>2.8519314898275478E-10</v>
      </c>
      <c r="P1531">
        <f t="shared" si="48"/>
        <v>1.9156156908062343</v>
      </c>
    </row>
    <row r="1532" spans="1:16" x14ac:dyDescent="0.2">
      <c r="A1532">
        <v>887.12</v>
      </c>
      <c r="B1532">
        <v>3454.8</v>
      </c>
      <c r="C1532">
        <v>12332.2</v>
      </c>
      <c r="D1532">
        <v>47667.67</v>
      </c>
      <c r="E1532">
        <v>64000</v>
      </c>
      <c r="F1532">
        <v>64000</v>
      </c>
      <c r="H1532">
        <v>14512</v>
      </c>
      <c r="I1532">
        <v>17289.5</v>
      </c>
      <c r="J1532">
        <v>17279.900000000001</v>
      </c>
      <c r="L1532">
        <f t="shared" si="49"/>
        <v>887.12</v>
      </c>
      <c r="M1532">
        <f>data!AQ1532</f>
        <v>2.9260352133694955E-10</v>
      </c>
      <c r="O1532">
        <v>2.8633487666264139E-10</v>
      </c>
      <c r="P1532">
        <f t="shared" si="48"/>
        <v>2.1892703911489813</v>
      </c>
    </row>
    <row r="1533" spans="1:16" x14ac:dyDescent="0.2">
      <c r="A1533">
        <v>887.55</v>
      </c>
      <c r="B1533">
        <v>3249.6</v>
      </c>
      <c r="C1533">
        <v>10852.6</v>
      </c>
      <c r="D1533">
        <v>47468</v>
      </c>
      <c r="E1533">
        <v>64000</v>
      </c>
      <c r="F1533">
        <v>64000</v>
      </c>
      <c r="H1533">
        <v>12716.6</v>
      </c>
      <c r="I1533">
        <v>15612.3</v>
      </c>
      <c r="J1533">
        <v>15586.7</v>
      </c>
      <c r="L1533">
        <f t="shared" si="49"/>
        <v>887.55</v>
      </c>
      <c r="M1533">
        <f>data!AQ1533</f>
        <v>2.9255586055468399E-10</v>
      </c>
      <c r="O1533">
        <v>2.8626185426799458E-10</v>
      </c>
      <c r="P1533">
        <f t="shared" si="48"/>
        <v>2.1986884360767975</v>
      </c>
    </row>
    <row r="1534" spans="1:16" x14ac:dyDescent="0.2">
      <c r="A1534">
        <v>887.99</v>
      </c>
      <c r="B1534">
        <v>3268.2</v>
      </c>
      <c r="C1534">
        <v>10819.4</v>
      </c>
      <c r="D1534">
        <v>47925.47</v>
      </c>
      <c r="E1534">
        <v>64000</v>
      </c>
      <c r="F1534">
        <v>64000</v>
      </c>
      <c r="H1534">
        <v>12762.7</v>
      </c>
      <c r="I1534">
        <v>15545.4</v>
      </c>
      <c r="J1534">
        <v>15557.1</v>
      </c>
      <c r="L1534">
        <f t="shared" si="49"/>
        <v>887.99</v>
      </c>
      <c r="M1534">
        <f>data!AQ1534</f>
        <v>2.8950864355254382E-10</v>
      </c>
      <c r="O1534">
        <v>2.8289250762999293E-10</v>
      </c>
      <c r="P1534">
        <f t="shared" si="48"/>
        <v>2.3387455461367019</v>
      </c>
    </row>
    <row r="1535" spans="1:16" x14ac:dyDescent="0.2">
      <c r="A1535">
        <v>888.43</v>
      </c>
      <c r="B1535">
        <v>3310.67</v>
      </c>
      <c r="C1535">
        <v>11155.8</v>
      </c>
      <c r="D1535">
        <v>48514.93</v>
      </c>
      <c r="E1535">
        <v>64000</v>
      </c>
      <c r="F1535">
        <v>64000</v>
      </c>
      <c r="H1535">
        <v>13126.8</v>
      </c>
      <c r="I1535">
        <v>16295.2</v>
      </c>
      <c r="J1535">
        <v>16258.6</v>
      </c>
      <c r="L1535">
        <f t="shared" si="49"/>
        <v>888.43</v>
      </c>
      <c r="M1535">
        <f>data!AQ1535</f>
        <v>2.8579711280598305E-10</v>
      </c>
      <c r="O1535">
        <v>2.7918054161165476E-10</v>
      </c>
      <c r="P1535">
        <f t="shared" si="48"/>
        <v>2.3699972627505188</v>
      </c>
    </row>
    <row r="1536" spans="1:16" x14ac:dyDescent="0.2">
      <c r="A1536">
        <v>888.86</v>
      </c>
      <c r="B1536">
        <v>3283.87</v>
      </c>
      <c r="C1536">
        <v>11024.7</v>
      </c>
      <c r="D1536">
        <v>49138.73</v>
      </c>
      <c r="E1536">
        <v>64000</v>
      </c>
      <c r="F1536">
        <v>64000</v>
      </c>
      <c r="H1536">
        <v>12940</v>
      </c>
      <c r="I1536">
        <v>16406.900000000001</v>
      </c>
      <c r="J1536">
        <v>16426.7</v>
      </c>
      <c r="L1536">
        <f t="shared" si="49"/>
        <v>888.86</v>
      </c>
      <c r="M1536">
        <f>data!AQ1536</f>
        <v>2.8150214899029312E-10</v>
      </c>
      <c r="O1536">
        <v>2.7480730691762448E-10</v>
      </c>
      <c r="P1536">
        <f t="shared" si="48"/>
        <v>2.4361950734721431</v>
      </c>
    </row>
    <row r="1537" spans="1:16" x14ac:dyDescent="0.2">
      <c r="A1537">
        <v>889.3</v>
      </c>
      <c r="B1537">
        <v>3564.33</v>
      </c>
      <c r="C1537">
        <v>13069</v>
      </c>
      <c r="D1537">
        <v>50190.13</v>
      </c>
      <c r="E1537">
        <v>64000</v>
      </c>
      <c r="F1537">
        <v>64000</v>
      </c>
      <c r="H1537">
        <v>15353.9</v>
      </c>
      <c r="I1537">
        <v>18446.3</v>
      </c>
      <c r="J1537">
        <v>18484.099999999999</v>
      </c>
      <c r="L1537">
        <f t="shared" si="49"/>
        <v>889.3</v>
      </c>
      <c r="M1537">
        <f>data!AQ1537</f>
        <v>2.7657308396895266E-10</v>
      </c>
      <c r="O1537">
        <v>2.7006509763502742E-10</v>
      </c>
      <c r="P1537">
        <f t="shared" si="48"/>
        <v>2.4097843041977569</v>
      </c>
    </row>
    <row r="1538" spans="1:16" x14ac:dyDescent="0.2">
      <c r="A1538">
        <v>889.74</v>
      </c>
      <c r="B1538">
        <v>3250.8</v>
      </c>
      <c r="C1538">
        <v>10661.1</v>
      </c>
      <c r="D1538">
        <v>50550.53</v>
      </c>
      <c r="E1538">
        <v>64000</v>
      </c>
      <c r="F1538">
        <v>64000</v>
      </c>
      <c r="H1538">
        <v>12553.8</v>
      </c>
      <c r="I1538">
        <v>15492.2</v>
      </c>
      <c r="J1538">
        <v>15529.7</v>
      </c>
      <c r="L1538">
        <f t="shared" si="49"/>
        <v>889.74</v>
      </c>
      <c r="M1538">
        <f>data!AQ1538</f>
        <v>2.7239778858874296E-10</v>
      </c>
      <c r="O1538">
        <v>2.6589028970919142E-10</v>
      </c>
      <c r="P1538">
        <f t="shared" si="48"/>
        <v>2.4474375828725816</v>
      </c>
    </row>
    <row r="1539" spans="1:16" x14ac:dyDescent="0.2">
      <c r="A1539">
        <v>890.17</v>
      </c>
      <c r="B1539">
        <v>3372</v>
      </c>
      <c r="C1539">
        <v>11728.9</v>
      </c>
      <c r="D1539">
        <v>51232.47</v>
      </c>
      <c r="E1539">
        <v>64000</v>
      </c>
      <c r="F1539">
        <v>64000</v>
      </c>
      <c r="H1539">
        <v>13826.7</v>
      </c>
      <c r="I1539">
        <v>16813.3</v>
      </c>
      <c r="J1539">
        <v>16836.099999999999</v>
      </c>
      <c r="L1539">
        <f t="shared" si="49"/>
        <v>890.17</v>
      </c>
      <c r="M1539">
        <f>data!AQ1539</f>
        <v>2.6901405988738807E-10</v>
      </c>
      <c r="O1539">
        <v>2.6227506691702761E-10</v>
      </c>
      <c r="P1539">
        <f t="shared" si="48"/>
        <v>2.5694371369629234</v>
      </c>
    </row>
    <row r="1540" spans="1:16" x14ac:dyDescent="0.2">
      <c r="A1540">
        <v>890.61</v>
      </c>
      <c r="B1540">
        <v>3271.4</v>
      </c>
      <c r="C1540">
        <v>10967.4</v>
      </c>
      <c r="D1540">
        <v>51956.67</v>
      </c>
      <c r="E1540">
        <v>64000</v>
      </c>
      <c r="F1540">
        <v>64000</v>
      </c>
      <c r="H1540">
        <v>12853.7</v>
      </c>
      <c r="I1540">
        <v>16109.1</v>
      </c>
      <c r="J1540">
        <v>16105.3</v>
      </c>
      <c r="L1540">
        <f t="shared" si="49"/>
        <v>890.61</v>
      </c>
      <c r="M1540">
        <f>data!AQ1540</f>
        <v>2.6418793712311026E-10</v>
      </c>
      <c r="O1540">
        <v>2.5783370435826086E-10</v>
      </c>
      <c r="P1540">
        <f t="shared" si="48"/>
        <v>2.4644694070020288</v>
      </c>
    </row>
    <row r="1541" spans="1:16" x14ac:dyDescent="0.2">
      <c r="A1541">
        <v>891.05</v>
      </c>
      <c r="B1541">
        <v>3368.73</v>
      </c>
      <c r="C1541">
        <v>11608.1</v>
      </c>
      <c r="D1541">
        <v>52616.800000000003</v>
      </c>
      <c r="E1541">
        <v>64000</v>
      </c>
      <c r="F1541">
        <v>64000</v>
      </c>
      <c r="H1541">
        <v>13694.8</v>
      </c>
      <c r="I1541">
        <v>17597</v>
      </c>
      <c r="J1541">
        <v>17596.2</v>
      </c>
      <c r="L1541">
        <f t="shared" si="49"/>
        <v>891.05</v>
      </c>
      <c r="M1541">
        <f>data!AQ1541</f>
        <v>2.6098667482015431E-10</v>
      </c>
      <c r="O1541">
        <v>2.5469042718548057E-10</v>
      </c>
      <c r="P1541">
        <f t="shared" si="48"/>
        <v>2.4721178978935257</v>
      </c>
    </row>
    <row r="1542" spans="1:16" x14ac:dyDescent="0.2">
      <c r="A1542">
        <v>891.48</v>
      </c>
      <c r="B1542">
        <v>3350.33</v>
      </c>
      <c r="C1542">
        <v>11573.9</v>
      </c>
      <c r="D1542">
        <v>53030.67</v>
      </c>
      <c r="E1542">
        <v>64000</v>
      </c>
      <c r="F1542">
        <v>64000</v>
      </c>
      <c r="H1542">
        <v>13550.2</v>
      </c>
      <c r="I1542">
        <v>17289.7</v>
      </c>
      <c r="J1542">
        <v>17343.5</v>
      </c>
      <c r="L1542">
        <f t="shared" si="49"/>
        <v>891.48</v>
      </c>
      <c r="M1542">
        <f>data!AQ1542</f>
        <v>2.5857590452929888E-10</v>
      </c>
      <c r="O1542">
        <v>2.5248849271810388E-10</v>
      </c>
      <c r="P1542">
        <f t="shared" si="48"/>
        <v>2.4109660387538603</v>
      </c>
    </row>
    <row r="1543" spans="1:16" x14ac:dyDescent="0.2">
      <c r="A1543">
        <v>891.92</v>
      </c>
      <c r="B1543">
        <v>3251.33</v>
      </c>
      <c r="C1543">
        <v>10626.9</v>
      </c>
      <c r="D1543">
        <v>52995.87</v>
      </c>
      <c r="E1543">
        <v>64000</v>
      </c>
      <c r="F1543">
        <v>64000</v>
      </c>
      <c r="H1543">
        <v>12489.3</v>
      </c>
      <c r="I1543">
        <v>17209.5</v>
      </c>
      <c r="J1543">
        <v>17174.3</v>
      </c>
      <c r="L1543">
        <f t="shared" si="49"/>
        <v>891.92</v>
      </c>
      <c r="M1543">
        <f>data!AQ1543</f>
        <v>2.5820998943931463E-10</v>
      </c>
      <c r="O1543">
        <v>2.5222506527520806E-10</v>
      </c>
      <c r="P1543">
        <f t="shared" si="48"/>
        <v>2.3728506750811209</v>
      </c>
    </row>
    <row r="1544" spans="1:16" x14ac:dyDescent="0.2">
      <c r="A1544">
        <v>892.36</v>
      </c>
      <c r="B1544">
        <v>3288.33</v>
      </c>
      <c r="C1544">
        <v>10950.6</v>
      </c>
      <c r="D1544">
        <v>52342.8</v>
      </c>
      <c r="E1544">
        <v>64000</v>
      </c>
      <c r="F1544">
        <v>64000</v>
      </c>
      <c r="H1544">
        <v>12847.5</v>
      </c>
      <c r="I1544">
        <v>17607.3</v>
      </c>
      <c r="J1544">
        <v>17629.900000000001</v>
      </c>
      <c r="L1544">
        <f t="shared" si="49"/>
        <v>892.36</v>
      </c>
      <c r="M1544">
        <f>data!AQ1544</f>
        <v>2.6203425717888644E-10</v>
      </c>
      <c r="O1544">
        <v>2.5628979807067219E-10</v>
      </c>
      <c r="P1544">
        <f t="shared" ref="P1544:P1607" si="50">(M1544-O1544)/O1544%</f>
        <v>2.2413920302165917</v>
      </c>
    </row>
    <row r="1545" spans="1:16" x14ac:dyDescent="0.2">
      <c r="A1545">
        <v>892.79</v>
      </c>
      <c r="B1545">
        <v>3298.6</v>
      </c>
      <c r="C1545">
        <v>11132.1</v>
      </c>
      <c r="D1545">
        <v>51349.33</v>
      </c>
      <c r="E1545">
        <v>64000</v>
      </c>
      <c r="F1545">
        <v>64000</v>
      </c>
      <c r="H1545">
        <v>13062.1</v>
      </c>
      <c r="I1545">
        <v>16797</v>
      </c>
      <c r="J1545">
        <v>16770.900000000001</v>
      </c>
      <c r="L1545">
        <f t="shared" si="49"/>
        <v>892.79</v>
      </c>
      <c r="M1545">
        <f>data!AQ1545</f>
        <v>2.6780690957915368E-10</v>
      </c>
      <c r="O1545">
        <v>2.6207978359220597E-10</v>
      </c>
      <c r="P1545">
        <f t="shared" si="50"/>
        <v>2.1852604990925473</v>
      </c>
    </row>
    <row r="1546" spans="1:16" x14ac:dyDescent="0.2">
      <c r="A1546">
        <v>893.23</v>
      </c>
      <c r="B1546">
        <v>3257.33</v>
      </c>
      <c r="C1546">
        <v>10771.9</v>
      </c>
      <c r="D1546">
        <v>50244.93</v>
      </c>
      <c r="E1546">
        <v>64000</v>
      </c>
      <c r="F1546">
        <v>64000</v>
      </c>
      <c r="H1546">
        <v>12654</v>
      </c>
      <c r="I1546">
        <v>15899.5</v>
      </c>
      <c r="J1546">
        <v>15870.5</v>
      </c>
      <c r="L1546">
        <f t="shared" si="49"/>
        <v>893.23</v>
      </c>
      <c r="M1546">
        <f>data!AQ1546</f>
        <v>2.741997001438966E-10</v>
      </c>
      <c r="O1546">
        <v>2.6868972731683244E-10</v>
      </c>
      <c r="P1546">
        <f t="shared" si="50"/>
        <v>2.0506823547321305</v>
      </c>
    </row>
    <row r="1547" spans="1:16" x14ac:dyDescent="0.2">
      <c r="A1547">
        <v>893.67</v>
      </c>
      <c r="B1547">
        <v>3288.33</v>
      </c>
      <c r="C1547">
        <v>11089.1</v>
      </c>
      <c r="D1547">
        <v>49380.13</v>
      </c>
      <c r="E1547">
        <v>64000</v>
      </c>
      <c r="F1547">
        <v>64000</v>
      </c>
      <c r="H1547">
        <v>13055.2</v>
      </c>
      <c r="I1547">
        <v>16095</v>
      </c>
      <c r="J1547">
        <v>16118.7</v>
      </c>
      <c r="L1547">
        <f t="shared" si="49"/>
        <v>893.67</v>
      </c>
      <c r="M1547">
        <f>data!AQ1547</f>
        <v>2.7981941111912282E-10</v>
      </c>
      <c r="O1547">
        <v>2.7417074501108624E-10</v>
      </c>
      <c r="P1547">
        <f t="shared" si="50"/>
        <v>2.0602731001836729</v>
      </c>
    </row>
    <row r="1548" spans="1:16" x14ac:dyDescent="0.2">
      <c r="A1548">
        <v>894.1</v>
      </c>
      <c r="B1548">
        <v>3348.13</v>
      </c>
      <c r="C1548">
        <v>11497</v>
      </c>
      <c r="D1548">
        <v>48685</v>
      </c>
      <c r="E1548">
        <v>64000</v>
      </c>
      <c r="F1548">
        <v>64000</v>
      </c>
      <c r="H1548">
        <v>13573.6</v>
      </c>
      <c r="I1548">
        <v>16418.099999999999</v>
      </c>
      <c r="J1548">
        <v>16416.599999999999</v>
      </c>
      <c r="L1548">
        <f t="shared" si="49"/>
        <v>894.1</v>
      </c>
      <c r="M1548">
        <f>data!AQ1548</f>
        <v>2.8472979283711995E-10</v>
      </c>
      <c r="O1548">
        <v>2.7860140990449334E-10</v>
      </c>
      <c r="P1548">
        <f t="shared" si="50"/>
        <v>2.1996955918950563</v>
      </c>
    </row>
    <row r="1549" spans="1:16" x14ac:dyDescent="0.2">
      <c r="A1549">
        <v>894.54</v>
      </c>
      <c r="B1549">
        <v>3292.27</v>
      </c>
      <c r="C1549">
        <v>11145.1</v>
      </c>
      <c r="D1549">
        <v>48136.4</v>
      </c>
      <c r="E1549">
        <v>64000</v>
      </c>
      <c r="F1549">
        <v>64000</v>
      </c>
      <c r="H1549">
        <v>13130.2</v>
      </c>
      <c r="I1549">
        <v>15923.5</v>
      </c>
      <c r="J1549">
        <v>15931.6</v>
      </c>
      <c r="L1549">
        <f t="shared" si="49"/>
        <v>894.54</v>
      </c>
      <c r="M1549">
        <f>data!AQ1549</f>
        <v>2.880190876632817E-10</v>
      </c>
      <c r="O1549">
        <v>2.8214714211159201E-10</v>
      </c>
      <c r="P1549">
        <f t="shared" si="50"/>
        <v>2.0811642846154648</v>
      </c>
    </row>
    <row r="1550" spans="1:16" x14ac:dyDescent="0.2">
      <c r="A1550">
        <v>894.97</v>
      </c>
      <c r="B1550">
        <v>3368.13</v>
      </c>
      <c r="C1550">
        <v>11696</v>
      </c>
      <c r="D1550">
        <v>48028.73</v>
      </c>
      <c r="E1550">
        <v>64000</v>
      </c>
      <c r="F1550">
        <v>64000</v>
      </c>
      <c r="H1550">
        <v>13744.2</v>
      </c>
      <c r="I1550">
        <v>17031</v>
      </c>
      <c r="J1550">
        <v>17045.8</v>
      </c>
      <c r="L1550">
        <f t="shared" si="49"/>
        <v>894.97</v>
      </c>
      <c r="M1550">
        <f>data!AQ1550</f>
        <v>2.8925137724096027E-10</v>
      </c>
      <c r="O1550">
        <v>2.8316250401122725E-10</v>
      </c>
      <c r="P1550">
        <f t="shared" si="50"/>
        <v>2.150310561419388</v>
      </c>
    </row>
    <row r="1551" spans="1:16" x14ac:dyDescent="0.2">
      <c r="A1551">
        <v>895.41</v>
      </c>
      <c r="B1551">
        <v>3292.53</v>
      </c>
      <c r="C1551">
        <v>11104.9</v>
      </c>
      <c r="D1551">
        <v>47828.73</v>
      </c>
      <c r="E1551">
        <v>64000</v>
      </c>
      <c r="F1551">
        <v>64000</v>
      </c>
      <c r="H1551">
        <v>13053.4</v>
      </c>
      <c r="I1551">
        <v>16520.3</v>
      </c>
      <c r="J1551">
        <v>16531.3</v>
      </c>
      <c r="L1551">
        <f t="shared" si="49"/>
        <v>895.41</v>
      </c>
      <c r="M1551">
        <f>data!AQ1551</f>
        <v>2.900854495459915E-10</v>
      </c>
      <c r="O1551">
        <v>2.8373892485596031E-10</v>
      </c>
      <c r="P1551">
        <f t="shared" si="50"/>
        <v>2.2367479869929712</v>
      </c>
    </row>
    <row r="1552" spans="1:16" x14ac:dyDescent="0.2">
      <c r="A1552">
        <v>895.85</v>
      </c>
      <c r="B1552">
        <v>3264.8</v>
      </c>
      <c r="C1552">
        <v>10853.1</v>
      </c>
      <c r="D1552">
        <v>48062.07</v>
      </c>
      <c r="E1552">
        <v>64000</v>
      </c>
      <c r="F1552">
        <v>64000</v>
      </c>
      <c r="H1552">
        <v>12710.6</v>
      </c>
      <c r="I1552">
        <v>16149.1</v>
      </c>
      <c r="J1552">
        <v>16159.3</v>
      </c>
      <c r="L1552">
        <f t="shared" si="49"/>
        <v>895.85</v>
      </c>
      <c r="M1552">
        <f>data!AQ1552</f>
        <v>2.8827872070621878E-10</v>
      </c>
      <c r="O1552">
        <v>2.8142300701312346E-10</v>
      </c>
      <c r="P1552">
        <f t="shared" si="50"/>
        <v>2.436088564989153</v>
      </c>
    </row>
    <row r="1553" spans="1:16" x14ac:dyDescent="0.2">
      <c r="A1553">
        <v>896.28</v>
      </c>
      <c r="B1553">
        <v>3329.4</v>
      </c>
      <c r="C1553">
        <v>11365.2</v>
      </c>
      <c r="D1553">
        <v>48868.4</v>
      </c>
      <c r="E1553">
        <v>64000</v>
      </c>
      <c r="F1553">
        <v>64000</v>
      </c>
      <c r="H1553">
        <v>13350.1</v>
      </c>
      <c r="I1553">
        <v>17481.099999999999</v>
      </c>
      <c r="J1553">
        <v>17420.5</v>
      </c>
      <c r="L1553">
        <f t="shared" si="49"/>
        <v>896.28</v>
      </c>
      <c r="M1553">
        <f>data!AQ1553</f>
        <v>2.832979223746646E-10</v>
      </c>
      <c r="O1553">
        <v>2.7727114596717664E-10</v>
      </c>
      <c r="P1553">
        <f t="shared" si="50"/>
        <v>2.1736038874385497</v>
      </c>
    </row>
    <row r="1554" spans="1:16" x14ac:dyDescent="0.2">
      <c r="A1554">
        <v>896.72</v>
      </c>
      <c r="B1554">
        <v>3344.2</v>
      </c>
      <c r="C1554">
        <v>11463.3</v>
      </c>
      <c r="D1554">
        <v>49855.07</v>
      </c>
      <c r="E1554">
        <v>64000</v>
      </c>
      <c r="F1554">
        <v>64000</v>
      </c>
      <c r="H1554">
        <v>13495.6</v>
      </c>
      <c r="I1554">
        <v>17537.8</v>
      </c>
      <c r="J1554">
        <v>17502.2</v>
      </c>
      <c r="L1554">
        <f t="shared" si="49"/>
        <v>896.72</v>
      </c>
      <c r="M1554">
        <f>data!AQ1554</f>
        <v>2.7702328717553831E-10</v>
      </c>
      <c r="O1554">
        <v>2.7074129807522412E-10</v>
      </c>
      <c r="P1554">
        <f t="shared" si="50"/>
        <v>2.320292155269482</v>
      </c>
    </row>
    <row r="1555" spans="1:16" x14ac:dyDescent="0.2">
      <c r="A1555">
        <v>897.16</v>
      </c>
      <c r="B1555">
        <v>3276.33</v>
      </c>
      <c r="C1555">
        <v>10895.8</v>
      </c>
      <c r="D1555">
        <v>50781.93</v>
      </c>
      <c r="E1555">
        <v>64000</v>
      </c>
      <c r="F1555">
        <v>64000</v>
      </c>
      <c r="H1555">
        <v>12807.1</v>
      </c>
      <c r="I1555">
        <v>16507</v>
      </c>
      <c r="J1555">
        <v>16447.099999999999</v>
      </c>
      <c r="L1555">
        <f t="shared" si="49"/>
        <v>897.16</v>
      </c>
      <c r="M1555">
        <f>data!AQ1555</f>
        <v>2.7087447649840397E-10</v>
      </c>
      <c r="O1555">
        <v>2.6477325748814344E-10</v>
      </c>
      <c r="P1555">
        <f t="shared" si="50"/>
        <v>2.3043184452016416</v>
      </c>
    </row>
    <row r="1556" spans="1:16" x14ac:dyDescent="0.2">
      <c r="A1556">
        <v>897.59</v>
      </c>
      <c r="B1556">
        <v>3252.4</v>
      </c>
      <c r="C1556">
        <v>10688.6</v>
      </c>
      <c r="D1556">
        <v>51522</v>
      </c>
      <c r="E1556">
        <v>64000</v>
      </c>
      <c r="F1556">
        <v>64000</v>
      </c>
      <c r="H1556">
        <v>12553.7</v>
      </c>
      <c r="I1556">
        <v>16250.1</v>
      </c>
      <c r="J1556">
        <v>16264.6</v>
      </c>
      <c r="L1556">
        <f t="shared" si="49"/>
        <v>897.59</v>
      </c>
      <c r="M1556">
        <f>data!AQ1556</f>
        <v>2.6632474811644122E-10</v>
      </c>
      <c r="O1556">
        <v>2.6018885291529473E-10</v>
      </c>
      <c r="P1556">
        <f t="shared" si="50"/>
        <v>2.358246762840396</v>
      </c>
    </row>
    <row r="1557" spans="1:16" x14ac:dyDescent="0.2">
      <c r="A1557">
        <v>898.03</v>
      </c>
      <c r="B1557">
        <v>3283.67</v>
      </c>
      <c r="C1557">
        <v>10858.2</v>
      </c>
      <c r="D1557">
        <v>52521.27</v>
      </c>
      <c r="E1557">
        <v>64000</v>
      </c>
      <c r="F1557">
        <v>64000</v>
      </c>
      <c r="H1557">
        <v>12753.3</v>
      </c>
      <c r="I1557">
        <v>16328.6</v>
      </c>
      <c r="J1557">
        <v>16333.4</v>
      </c>
      <c r="L1557">
        <f t="shared" si="49"/>
        <v>898.03</v>
      </c>
      <c r="M1557">
        <f>data!AQ1557</f>
        <v>2.607745302603694E-10</v>
      </c>
      <c r="O1557">
        <v>2.5442969837722356E-10</v>
      </c>
      <c r="P1557">
        <f t="shared" si="50"/>
        <v>2.4937465726736225</v>
      </c>
    </row>
    <row r="1558" spans="1:16" x14ac:dyDescent="0.2">
      <c r="A1558">
        <v>898.46</v>
      </c>
      <c r="B1558">
        <v>3340.73</v>
      </c>
      <c r="C1558">
        <v>11451.7</v>
      </c>
      <c r="D1558">
        <v>53264.67</v>
      </c>
      <c r="E1558">
        <v>64000</v>
      </c>
      <c r="F1558">
        <v>64000</v>
      </c>
      <c r="H1558">
        <v>13490.4</v>
      </c>
      <c r="I1558">
        <v>17204.900000000001</v>
      </c>
      <c r="J1558">
        <v>17170.099999999999</v>
      </c>
      <c r="L1558">
        <f t="shared" si="49"/>
        <v>898.46</v>
      </c>
      <c r="M1558">
        <f>data!AQ1558</f>
        <v>2.5696856467302342E-10</v>
      </c>
      <c r="O1558">
        <v>2.5092157769365047E-10</v>
      </c>
      <c r="P1558">
        <f t="shared" si="50"/>
        <v>2.4099111104568713</v>
      </c>
    </row>
    <row r="1559" spans="1:16" x14ac:dyDescent="0.2">
      <c r="A1559">
        <v>898.9</v>
      </c>
      <c r="B1559">
        <v>3398</v>
      </c>
      <c r="C1559">
        <v>11927.8</v>
      </c>
      <c r="D1559">
        <v>53654</v>
      </c>
      <c r="E1559">
        <v>64000</v>
      </c>
      <c r="F1559">
        <v>64000</v>
      </c>
      <c r="H1559">
        <v>14073</v>
      </c>
      <c r="I1559">
        <v>17732</v>
      </c>
      <c r="J1559">
        <v>17658.400000000001</v>
      </c>
      <c r="L1559">
        <f t="shared" si="49"/>
        <v>898.9</v>
      </c>
      <c r="M1559">
        <f>data!AQ1559</f>
        <v>2.5515435996492436E-10</v>
      </c>
      <c r="O1559">
        <v>2.4903628149488119E-10</v>
      </c>
      <c r="P1559">
        <f t="shared" si="50"/>
        <v>2.4567016634357066</v>
      </c>
    </row>
    <row r="1560" spans="1:16" x14ac:dyDescent="0.2">
      <c r="A1560">
        <v>899.34</v>
      </c>
      <c r="B1560">
        <v>3267.27</v>
      </c>
      <c r="C1560">
        <v>10882.1</v>
      </c>
      <c r="D1560">
        <v>53354.67</v>
      </c>
      <c r="E1560">
        <v>64000</v>
      </c>
      <c r="F1560">
        <v>64000</v>
      </c>
      <c r="H1560">
        <v>12785.6</v>
      </c>
      <c r="I1560">
        <v>16335</v>
      </c>
      <c r="J1560">
        <v>16326.1</v>
      </c>
      <c r="L1560">
        <f t="shared" si="49"/>
        <v>899.34</v>
      </c>
      <c r="M1560">
        <f>data!AQ1560</f>
        <v>2.5603919395919938E-10</v>
      </c>
      <c r="O1560">
        <v>2.5022127076682141E-10</v>
      </c>
      <c r="P1560">
        <f t="shared" si="50"/>
        <v>2.3251113602566722</v>
      </c>
    </row>
    <row r="1561" spans="1:16" x14ac:dyDescent="0.2">
      <c r="A1561">
        <v>899.77</v>
      </c>
      <c r="B1561">
        <v>3271.33</v>
      </c>
      <c r="C1561">
        <v>10893.1</v>
      </c>
      <c r="D1561">
        <v>52716.2</v>
      </c>
      <c r="E1561">
        <v>64000</v>
      </c>
      <c r="F1561">
        <v>64000</v>
      </c>
      <c r="H1561">
        <v>12771.3</v>
      </c>
      <c r="I1561">
        <v>16391.900000000001</v>
      </c>
      <c r="J1561">
        <v>16345.2</v>
      </c>
      <c r="L1561">
        <f t="shared" si="49"/>
        <v>899.77</v>
      </c>
      <c r="M1561">
        <f>data!AQ1561</f>
        <v>2.5953202030257609E-10</v>
      </c>
      <c r="O1561">
        <v>2.5385482480515124E-10</v>
      </c>
      <c r="P1561">
        <f t="shared" si="50"/>
        <v>2.236394562042471</v>
      </c>
    </row>
    <row r="1562" spans="1:16" x14ac:dyDescent="0.2">
      <c r="A1562">
        <v>900.21</v>
      </c>
      <c r="B1562">
        <v>3278.67</v>
      </c>
      <c r="C1562">
        <v>10957.3</v>
      </c>
      <c r="D1562">
        <v>51920.47</v>
      </c>
      <c r="E1562">
        <v>64000</v>
      </c>
      <c r="F1562">
        <v>64000</v>
      </c>
      <c r="H1562">
        <v>12870.8</v>
      </c>
      <c r="I1562">
        <v>16007.7</v>
      </c>
      <c r="J1562">
        <v>16026</v>
      </c>
      <c r="L1562">
        <f t="shared" si="49"/>
        <v>900.21</v>
      </c>
      <c r="M1562">
        <v>0</v>
      </c>
      <c r="O1562">
        <v>0</v>
      </c>
      <c r="P1562" t="e">
        <f t="shared" si="50"/>
        <v>#DIV/0!</v>
      </c>
    </row>
    <row r="1563" spans="1:16" x14ac:dyDescent="0.2">
      <c r="A1563">
        <v>900.64</v>
      </c>
      <c r="B1563">
        <v>3390.33</v>
      </c>
      <c r="C1563">
        <v>11840.3</v>
      </c>
      <c r="D1563">
        <v>51186</v>
      </c>
      <c r="E1563">
        <v>64000</v>
      </c>
      <c r="F1563">
        <v>64000</v>
      </c>
      <c r="H1563">
        <v>14009.6</v>
      </c>
      <c r="I1563">
        <v>17481.3</v>
      </c>
      <c r="J1563">
        <v>17463.400000000001</v>
      </c>
      <c r="L1563">
        <f t="shared" si="49"/>
        <v>900.64</v>
      </c>
      <c r="M1563">
        <v>0</v>
      </c>
      <c r="O1563">
        <v>0</v>
      </c>
      <c r="P1563" t="e">
        <f t="shared" si="50"/>
        <v>#DIV/0!</v>
      </c>
    </row>
    <row r="1564" spans="1:16" x14ac:dyDescent="0.2">
      <c r="A1564">
        <v>901.08</v>
      </c>
      <c r="B1564">
        <v>3341.73</v>
      </c>
      <c r="C1564">
        <v>11500.7</v>
      </c>
      <c r="D1564">
        <v>50102</v>
      </c>
      <c r="E1564">
        <v>64000</v>
      </c>
      <c r="F1564">
        <v>64000</v>
      </c>
      <c r="H1564">
        <v>13598.7</v>
      </c>
      <c r="I1564">
        <v>17643.599999999999</v>
      </c>
      <c r="J1564">
        <v>17652.3</v>
      </c>
      <c r="L1564">
        <f t="shared" si="49"/>
        <v>901.08</v>
      </c>
      <c r="M1564">
        <v>0</v>
      </c>
      <c r="O1564">
        <v>0</v>
      </c>
      <c r="P1564" t="e">
        <f t="shared" si="50"/>
        <v>#DIV/0!</v>
      </c>
    </row>
    <row r="1565" spans="1:16" x14ac:dyDescent="0.2">
      <c r="A1565">
        <v>901.51</v>
      </c>
      <c r="B1565">
        <v>3289.33</v>
      </c>
      <c r="C1565">
        <v>11083.2</v>
      </c>
      <c r="D1565">
        <v>49044.47</v>
      </c>
      <c r="E1565">
        <v>64000</v>
      </c>
      <c r="F1565">
        <v>64000</v>
      </c>
      <c r="H1565">
        <v>13019.4</v>
      </c>
      <c r="I1565">
        <v>16585.7</v>
      </c>
      <c r="J1565">
        <v>16591.5</v>
      </c>
      <c r="L1565">
        <f t="shared" si="49"/>
        <v>901.51</v>
      </c>
      <c r="M1565">
        <v>0</v>
      </c>
      <c r="O1565">
        <v>0</v>
      </c>
      <c r="P1565" t="e">
        <f t="shared" si="50"/>
        <v>#DIV/0!</v>
      </c>
    </row>
    <row r="1566" spans="1:16" x14ac:dyDescent="0.2">
      <c r="A1566">
        <v>901.95</v>
      </c>
      <c r="B1566">
        <v>3458.47</v>
      </c>
      <c r="C1566">
        <v>12361.6</v>
      </c>
      <c r="D1566">
        <v>48223.6</v>
      </c>
      <c r="E1566">
        <v>64000</v>
      </c>
      <c r="F1566">
        <v>64000</v>
      </c>
      <c r="H1566">
        <v>14595.9</v>
      </c>
      <c r="I1566">
        <v>17835.8</v>
      </c>
      <c r="J1566">
        <v>17844</v>
      </c>
      <c r="L1566">
        <f t="shared" si="49"/>
        <v>901.95</v>
      </c>
      <c r="M1566">
        <v>0</v>
      </c>
      <c r="O1566">
        <v>0</v>
      </c>
      <c r="P1566" t="e">
        <f t="shared" si="50"/>
        <v>#DIV/0!</v>
      </c>
    </row>
    <row r="1567" spans="1:16" x14ac:dyDescent="0.2">
      <c r="A1567">
        <v>902.39</v>
      </c>
      <c r="B1567">
        <v>3465.47</v>
      </c>
      <c r="C1567">
        <v>12490</v>
      </c>
      <c r="D1567">
        <v>47748.2</v>
      </c>
      <c r="E1567">
        <v>64000</v>
      </c>
      <c r="F1567">
        <v>64000</v>
      </c>
      <c r="H1567">
        <v>14691.6</v>
      </c>
      <c r="I1567">
        <v>17875.5</v>
      </c>
      <c r="J1567">
        <v>17887.900000000001</v>
      </c>
      <c r="L1567">
        <f t="shared" si="49"/>
        <v>902.39</v>
      </c>
      <c r="M1567">
        <v>0</v>
      </c>
      <c r="O1567">
        <v>0</v>
      </c>
      <c r="P1567" t="e">
        <f t="shared" si="50"/>
        <v>#DIV/0!</v>
      </c>
    </row>
    <row r="1568" spans="1:16" x14ac:dyDescent="0.2">
      <c r="A1568">
        <v>902.82</v>
      </c>
      <c r="B1568">
        <v>3278</v>
      </c>
      <c r="C1568">
        <v>10921.9</v>
      </c>
      <c r="D1568">
        <v>47403.199999999997</v>
      </c>
      <c r="E1568">
        <v>64000</v>
      </c>
      <c r="F1568">
        <v>64000</v>
      </c>
      <c r="H1568">
        <v>12827.4</v>
      </c>
      <c r="I1568">
        <v>15834.8</v>
      </c>
      <c r="J1568">
        <v>15810</v>
      </c>
      <c r="L1568">
        <f t="shared" si="49"/>
        <v>902.82</v>
      </c>
      <c r="M1568">
        <v>0</v>
      </c>
      <c r="O1568">
        <v>0</v>
      </c>
      <c r="P1568" t="e">
        <f t="shared" si="50"/>
        <v>#DIV/0!</v>
      </c>
    </row>
    <row r="1569" spans="1:16" x14ac:dyDescent="0.2">
      <c r="A1569">
        <v>903.26</v>
      </c>
      <c r="B1569">
        <v>3291</v>
      </c>
      <c r="C1569">
        <v>11086.8</v>
      </c>
      <c r="D1569">
        <v>47419.07</v>
      </c>
      <c r="E1569">
        <v>64000</v>
      </c>
      <c r="F1569">
        <v>64000</v>
      </c>
      <c r="H1569">
        <v>13011.5</v>
      </c>
      <c r="I1569">
        <v>16204.2</v>
      </c>
      <c r="J1569">
        <v>16135</v>
      </c>
      <c r="L1569">
        <f t="shared" si="49"/>
        <v>903.26</v>
      </c>
      <c r="M1569">
        <v>0</v>
      </c>
      <c r="O1569">
        <v>0</v>
      </c>
      <c r="P1569" t="e">
        <f t="shared" si="50"/>
        <v>#DIV/0!</v>
      </c>
    </row>
    <row r="1570" spans="1:16" x14ac:dyDescent="0.2">
      <c r="A1570">
        <v>903.69</v>
      </c>
      <c r="B1570">
        <v>3446.93</v>
      </c>
      <c r="C1570">
        <v>12305</v>
      </c>
      <c r="D1570">
        <v>47984.67</v>
      </c>
      <c r="E1570">
        <v>64000</v>
      </c>
      <c r="F1570">
        <v>64000</v>
      </c>
      <c r="H1570">
        <v>14584.2</v>
      </c>
      <c r="I1570">
        <v>17824</v>
      </c>
      <c r="J1570">
        <v>17766.599999999999</v>
      </c>
      <c r="L1570">
        <f t="shared" si="49"/>
        <v>903.69</v>
      </c>
      <c r="M1570">
        <v>0</v>
      </c>
      <c r="O1570">
        <v>0</v>
      </c>
      <c r="P1570" t="e">
        <f t="shared" si="50"/>
        <v>#DIV/0!</v>
      </c>
    </row>
    <row r="1571" spans="1:16" x14ac:dyDescent="0.2">
      <c r="A1571">
        <v>904.13</v>
      </c>
      <c r="B1571">
        <v>3265.73</v>
      </c>
      <c r="C1571">
        <v>10888.5</v>
      </c>
      <c r="D1571">
        <v>48231.87</v>
      </c>
      <c r="E1571">
        <v>64000</v>
      </c>
      <c r="F1571">
        <v>64000</v>
      </c>
      <c r="H1571">
        <v>12795</v>
      </c>
      <c r="I1571">
        <v>16751.3</v>
      </c>
      <c r="J1571">
        <v>16733.2</v>
      </c>
      <c r="L1571">
        <f t="shared" si="49"/>
        <v>904.13</v>
      </c>
      <c r="M1571">
        <v>0</v>
      </c>
      <c r="O1571">
        <v>0</v>
      </c>
      <c r="P1571" t="e">
        <f t="shared" si="50"/>
        <v>#DIV/0!</v>
      </c>
    </row>
    <row r="1572" spans="1:16" x14ac:dyDescent="0.2">
      <c r="A1572">
        <v>904.56</v>
      </c>
      <c r="B1572">
        <v>3342.33</v>
      </c>
      <c r="C1572">
        <v>11504.8</v>
      </c>
      <c r="D1572">
        <v>48657.599999999999</v>
      </c>
      <c r="E1572">
        <v>64000</v>
      </c>
      <c r="F1572">
        <v>64000</v>
      </c>
      <c r="H1572">
        <v>13517.6</v>
      </c>
      <c r="I1572">
        <v>18254.5</v>
      </c>
      <c r="J1572">
        <v>18186.599999999999</v>
      </c>
      <c r="L1572">
        <f t="shared" ref="L1572:L1635" si="51">A1572</f>
        <v>904.56</v>
      </c>
      <c r="M1572">
        <v>0</v>
      </c>
      <c r="O1572">
        <v>0</v>
      </c>
      <c r="P1572" t="e">
        <f t="shared" si="50"/>
        <v>#DIV/0!</v>
      </c>
    </row>
    <row r="1573" spans="1:16" x14ac:dyDescent="0.2">
      <c r="A1573">
        <v>905</v>
      </c>
      <c r="B1573">
        <v>3283.4</v>
      </c>
      <c r="C1573">
        <v>10967.5</v>
      </c>
      <c r="D1573">
        <v>49108.47</v>
      </c>
      <c r="E1573">
        <v>64000</v>
      </c>
      <c r="F1573">
        <v>64000</v>
      </c>
      <c r="H1573">
        <v>12855.9</v>
      </c>
      <c r="I1573">
        <v>17705.599999999999</v>
      </c>
      <c r="J1573">
        <v>17660</v>
      </c>
      <c r="L1573">
        <f t="shared" si="51"/>
        <v>905</v>
      </c>
      <c r="M1573">
        <v>0</v>
      </c>
      <c r="O1573">
        <v>0</v>
      </c>
      <c r="P1573" t="e">
        <f t="shared" si="50"/>
        <v>#DIV/0!</v>
      </c>
    </row>
    <row r="1574" spans="1:16" x14ac:dyDescent="0.2">
      <c r="A1574">
        <v>905.43</v>
      </c>
      <c r="B1574">
        <v>3301.8</v>
      </c>
      <c r="C1574">
        <v>11055.2</v>
      </c>
      <c r="D1574">
        <v>49696</v>
      </c>
      <c r="E1574">
        <v>64000</v>
      </c>
      <c r="F1574">
        <v>64000</v>
      </c>
      <c r="H1574">
        <v>12975.9</v>
      </c>
      <c r="I1574">
        <v>17335.400000000001</v>
      </c>
      <c r="J1574">
        <v>17344.5</v>
      </c>
      <c r="L1574">
        <f t="shared" si="51"/>
        <v>905.43</v>
      </c>
      <c r="M1574">
        <v>0</v>
      </c>
      <c r="O1574">
        <v>0</v>
      </c>
      <c r="P1574" t="e">
        <f t="shared" si="50"/>
        <v>#DIV/0!</v>
      </c>
    </row>
    <row r="1575" spans="1:16" x14ac:dyDescent="0.2">
      <c r="A1575">
        <v>905.87</v>
      </c>
      <c r="B1575">
        <v>3248.07</v>
      </c>
      <c r="C1575">
        <v>10678.5</v>
      </c>
      <c r="D1575">
        <v>50340.87</v>
      </c>
      <c r="E1575">
        <v>64000</v>
      </c>
      <c r="F1575">
        <v>64000</v>
      </c>
      <c r="H1575">
        <v>12567.8</v>
      </c>
      <c r="I1575">
        <v>16956.400000000001</v>
      </c>
      <c r="J1575">
        <v>16920.400000000001</v>
      </c>
      <c r="L1575">
        <f t="shared" si="51"/>
        <v>905.87</v>
      </c>
      <c r="M1575">
        <v>0</v>
      </c>
      <c r="O1575">
        <v>0</v>
      </c>
      <c r="P1575" t="e">
        <f t="shared" si="50"/>
        <v>#DIV/0!</v>
      </c>
    </row>
    <row r="1576" spans="1:16" x14ac:dyDescent="0.2">
      <c r="A1576">
        <v>906.31</v>
      </c>
      <c r="B1576">
        <v>3405.6</v>
      </c>
      <c r="C1576">
        <v>11950</v>
      </c>
      <c r="D1576">
        <v>50960.07</v>
      </c>
      <c r="E1576">
        <v>64000</v>
      </c>
      <c r="F1576">
        <v>64000</v>
      </c>
      <c r="H1576">
        <v>14092.2</v>
      </c>
      <c r="I1576">
        <v>18187.3</v>
      </c>
      <c r="J1576">
        <v>18184</v>
      </c>
      <c r="L1576">
        <f t="shared" si="51"/>
        <v>906.31</v>
      </c>
      <c r="M1576">
        <v>0</v>
      </c>
      <c r="O1576">
        <v>0</v>
      </c>
      <c r="P1576" t="e">
        <f t="shared" si="50"/>
        <v>#DIV/0!</v>
      </c>
    </row>
    <row r="1577" spans="1:16" x14ac:dyDescent="0.2">
      <c r="A1577">
        <v>906.74</v>
      </c>
      <c r="B1577">
        <v>3320.8</v>
      </c>
      <c r="C1577">
        <v>11299.3</v>
      </c>
      <c r="D1577">
        <v>51335.33</v>
      </c>
      <c r="E1577">
        <v>64000</v>
      </c>
      <c r="F1577">
        <v>64000</v>
      </c>
      <c r="H1577">
        <v>13226</v>
      </c>
      <c r="I1577">
        <v>16569.099999999999</v>
      </c>
      <c r="J1577">
        <v>16521</v>
      </c>
      <c r="L1577">
        <f t="shared" si="51"/>
        <v>906.74</v>
      </c>
      <c r="M1577">
        <v>0</v>
      </c>
      <c r="O1577">
        <v>0</v>
      </c>
      <c r="P1577" t="e">
        <f t="shared" si="50"/>
        <v>#DIV/0!</v>
      </c>
    </row>
    <row r="1578" spans="1:16" x14ac:dyDescent="0.2">
      <c r="A1578">
        <v>907.18</v>
      </c>
      <c r="B1578">
        <v>3394.27</v>
      </c>
      <c r="C1578">
        <v>11846.8</v>
      </c>
      <c r="D1578">
        <v>51879.4</v>
      </c>
      <c r="E1578">
        <v>64000</v>
      </c>
      <c r="F1578">
        <v>64000</v>
      </c>
      <c r="H1578">
        <v>13949.9</v>
      </c>
      <c r="I1578">
        <v>16945.099999999999</v>
      </c>
      <c r="J1578">
        <v>16969.099999999999</v>
      </c>
      <c r="L1578">
        <f t="shared" si="51"/>
        <v>907.18</v>
      </c>
      <c r="M1578">
        <v>0</v>
      </c>
      <c r="O1578">
        <v>0</v>
      </c>
      <c r="P1578" t="e">
        <f t="shared" si="50"/>
        <v>#DIV/0!</v>
      </c>
    </row>
    <row r="1579" spans="1:16" x14ac:dyDescent="0.2">
      <c r="A1579">
        <v>907.61</v>
      </c>
      <c r="B1579">
        <v>3344.47</v>
      </c>
      <c r="C1579">
        <v>11434.7</v>
      </c>
      <c r="D1579">
        <v>52114</v>
      </c>
      <c r="E1579">
        <v>64000</v>
      </c>
      <c r="F1579">
        <v>64000</v>
      </c>
      <c r="H1579">
        <v>13481.6</v>
      </c>
      <c r="I1579">
        <v>16326</v>
      </c>
      <c r="J1579">
        <v>16335.4</v>
      </c>
      <c r="L1579">
        <f t="shared" si="51"/>
        <v>907.61</v>
      </c>
      <c r="M1579">
        <v>0</v>
      </c>
      <c r="O1579">
        <v>0</v>
      </c>
      <c r="P1579" t="e">
        <f t="shared" si="50"/>
        <v>#DIV/0!</v>
      </c>
    </row>
    <row r="1580" spans="1:16" x14ac:dyDescent="0.2">
      <c r="A1580">
        <v>908.05</v>
      </c>
      <c r="B1580">
        <v>3306.73</v>
      </c>
      <c r="C1580">
        <v>11174.8</v>
      </c>
      <c r="D1580">
        <v>51937.87</v>
      </c>
      <c r="E1580">
        <v>64000</v>
      </c>
      <c r="F1580">
        <v>64000</v>
      </c>
      <c r="H1580">
        <v>13125.4</v>
      </c>
      <c r="I1580">
        <v>16083.4</v>
      </c>
      <c r="J1580">
        <v>16038</v>
      </c>
      <c r="L1580">
        <f t="shared" si="51"/>
        <v>908.05</v>
      </c>
      <c r="M1580">
        <v>0</v>
      </c>
      <c r="O1580">
        <v>0</v>
      </c>
      <c r="P1580" t="e">
        <f t="shared" si="50"/>
        <v>#DIV/0!</v>
      </c>
    </row>
    <row r="1581" spans="1:16" x14ac:dyDescent="0.2">
      <c r="A1581">
        <v>908.48</v>
      </c>
      <c r="B1581">
        <v>3357.93</v>
      </c>
      <c r="C1581">
        <v>11620.9</v>
      </c>
      <c r="D1581">
        <v>51470.27</v>
      </c>
      <c r="E1581">
        <v>64000</v>
      </c>
      <c r="F1581">
        <v>64000</v>
      </c>
      <c r="H1581">
        <v>13713.5</v>
      </c>
      <c r="I1581">
        <v>16571.8</v>
      </c>
      <c r="J1581">
        <v>16533.599999999999</v>
      </c>
      <c r="L1581">
        <f t="shared" si="51"/>
        <v>908.48</v>
      </c>
      <c r="M1581">
        <v>0</v>
      </c>
      <c r="O1581">
        <v>0</v>
      </c>
      <c r="P1581" t="e">
        <f t="shared" si="50"/>
        <v>#DIV/0!</v>
      </c>
    </row>
    <row r="1582" spans="1:16" x14ac:dyDescent="0.2">
      <c r="A1582">
        <v>908.92</v>
      </c>
      <c r="B1582">
        <v>3431.2</v>
      </c>
      <c r="C1582">
        <v>12185.2</v>
      </c>
      <c r="D1582">
        <v>50770.27</v>
      </c>
      <c r="E1582">
        <v>64000</v>
      </c>
      <c r="F1582">
        <v>64000</v>
      </c>
      <c r="H1582">
        <v>14357.6</v>
      </c>
      <c r="I1582">
        <v>17121.400000000001</v>
      </c>
      <c r="J1582">
        <v>17082.599999999999</v>
      </c>
      <c r="L1582">
        <f t="shared" si="51"/>
        <v>908.92</v>
      </c>
      <c r="M1582">
        <v>0</v>
      </c>
      <c r="O1582">
        <v>0</v>
      </c>
      <c r="P1582" t="e">
        <f t="shared" si="50"/>
        <v>#DIV/0!</v>
      </c>
    </row>
    <row r="1583" spans="1:16" x14ac:dyDescent="0.2">
      <c r="A1583">
        <v>909.35</v>
      </c>
      <c r="B1583">
        <v>3298.73</v>
      </c>
      <c r="C1583">
        <v>11178.6</v>
      </c>
      <c r="D1583">
        <v>49874.53</v>
      </c>
      <c r="E1583">
        <v>64000</v>
      </c>
      <c r="F1583">
        <v>64000</v>
      </c>
      <c r="H1583">
        <v>13072.8</v>
      </c>
      <c r="I1583">
        <v>15785.5</v>
      </c>
      <c r="J1583">
        <v>15800.3</v>
      </c>
      <c r="L1583">
        <f t="shared" si="51"/>
        <v>909.35</v>
      </c>
      <c r="M1583">
        <v>0</v>
      </c>
      <c r="O1583">
        <v>0</v>
      </c>
      <c r="P1583" t="e">
        <f t="shared" si="50"/>
        <v>#DIV/0!</v>
      </c>
    </row>
    <row r="1584" spans="1:16" x14ac:dyDescent="0.2">
      <c r="A1584">
        <v>909.79</v>
      </c>
      <c r="B1584">
        <v>3245.67</v>
      </c>
      <c r="C1584">
        <v>10681</v>
      </c>
      <c r="D1584">
        <v>48803.199999999997</v>
      </c>
      <c r="E1584">
        <v>64000</v>
      </c>
      <c r="F1584">
        <v>64000</v>
      </c>
      <c r="H1584">
        <v>12491.7</v>
      </c>
      <c r="I1584">
        <v>15285.9</v>
      </c>
      <c r="J1584">
        <v>15269.2</v>
      </c>
      <c r="L1584">
        <f t="shared" si="51"/>
        <v>909.79</v>
      </c>
      <c r="M1584">
        <v>0</v>
      </c>
      <c r="O1584">
        <v>0</v>
      </c>
      <c r="P1584" t="e">
        <f t="shared" si="50"/>
        <v>#DIV/0!</v>
      </c>
    </row>
    <row r="1585" spans="1:16" x14ac:dyDescent="0.2">
      <c r="A1585">
        <v>910.22</v>
      </c>
      <c r="B1585">
        <v>3345</v>
      </c>
      <c r="C1585">
        <v>11477.8</v>
      </c>
      <c r="D1585">
        <v>47891.47</v>
      </c>
      <c r="E1585">
        <v>64000</v>
      </c>
      <c r="F1585">
        <v>64000</v>
      </c>
      <c r="H1585">
        <v>13521.7</v>
      </c>
      <c r="I1585">
        <v>16295.7</v>
      </c>
      <c r="J1585">
        <v>16319</v>
      </c>
      <c r="L1585">
        <f t="shared" si="51"/>
        <v>910.22</v>
      </c>
      <c r="M1585">
        <v>0</v>
      </c>
      <c r="O1585">
        <v>0</v>
      </c>
      <c r="P1585" t="e">
        <f t="shared" si="50"/>
        <v>#DIV/0!</v>
      </c>
    </row>
    <row r="1586" spans="1:16" x14ac:dyDescent="0.2">
      <c r="A1586">
        <v>910.66</v>
      </c>
      <c r="B1586">
        <v>3354.4</v>
      </c>
      <c r="C1586">
        <v>11567.4</v>
      </c>
      <c r="D1586">
        <v>47443.6</v>
      </c>
      <c r="E1586">
        <v>64000</v>
      </c>
      <c r="F1586">
        <v>64000</v>
      </c>
      <c r="H1586">
        <v>13608.6</v>
      </c>
      <c r="I1586">
        <v>16632.3</v>
      </c>
      <c r="J1586">
        <v>16592.5</v>
      </c>
      <c r="L1586">
        <f t="shared" si="51"/>
        <v>910.66</v>
      </c>
      <c r="M1586">
        <v>0</v>
      </c>
      <c r="O1586">
        <v>0</v>
      </c>
      <c r="P1586" t="e">
        <f t="shared" si="50"/>
        <v>#DIV/0!</v>
      </c>
    </row>
    <row r="1587" spans="1:16" x14ac:dyDescent="0.2">
      <c r="A1587">
        <v>911.09</v>
      </c>
      <c r="B1587">
        <v>3312</v>
      </c>
      <c r="C1587">
        <v>11105.1</v>
      </c>
      <c r="D1587">
        <v>47096.47</v>
      </c>
      <c r="E1587">
        <v>64000</v>
      </c>
      <c r="F1587">
        <v>64000</v>
      </c>
      <c r="H1587">
        <v>13042.2</v>
      </c>
      <c r="I1587">
        <v>16099.6</v>
      </c>
      <c r="J1587">
        <v>16128</v>
      </c>
      <c r="L1587">
        <f t="shared" si="51"/>
        <v>911.09</v>
      </c>
      <c r="M1587">
        <v>0</v>
      </c>
      <c r="O1587">
        <v>0</v>
      </c>
      <c r="P1587" t="e">
        <f t="shared" si="50"/>
        <v>#DIV/0!</v>
      </c>
    </row>
    <row r="1588" spans="1:16" x14ac:dyDescent="0.2">
      <c r="A1588">
        <v>911.53</v>
      </c>
      <c r="B1588">
        <v>3264.87</v>
      </c>
      <c r="C1588">
        <v>10886.2</v>
      </c>
      <c r="D1588">
        <v>47254.47</v>
      </c>
      <c r="E1588">
        <v>64000</v>
      </c>
      <c r="F1588">
        <v>64000</v>
      </c>
      <c r="H1588">
        <v>12846.8</v>
      </c>
      <c r="I1588">
        <v>16265.3</v>
      </c>
      <c r="J1588">
        <v>16282.1</v>
      </c>
      <c r="L1588">
        <f t="shared" si="51"/>
        <v>911.53</v>
      </c>
      <c r="M1588">
        <v>0</v>
      </c>
      <c r="O1588">
        <v>0</v>
      </c>
      <c r="P1588" t="e">
        <f t="shared" si="50"/>
        <v>#DIV/0!</v>
      </c>
    </row>
    <row r="1589" spans="1:16" x14ac:dyDescent="0.2">
      <c r="A1589">
        <v>911.96</v>
      </c>
      <c r="B1589">
        <v>3289.33</v>
      </c>
      <c r="C1589">
        <v>11084.2</v>
      </c>
      <c r="D1589">
        <v>47591.6</v>
      </c>
      <c r="E1589">
        <v>64000</v>
      </c>
      <c r="F1589">
        <v>64000</v>
      </c>
      <c r="H1589">
        <v>13047.5</v>
      </c>
      <c r="I1589">
        <v>16520.7</v>
      </c>
      <c r="J1589">
        <v>16495</v>
      </c>
      <c r="L1589">
        <f t="shared" si="51"/>
        <v>911.96</v>
      </c>
      <c r="M1589">
        <v>0</v>
      </c>
      <c r="O1589">
        <v>0</v>
      </c>
      <c r="P1589" t="e">
        <f t="shared" si="50"/>
        <v>#DIV/0!</v>
      </c>
    </row>
    <row r="1590" spans="1:16" x14ac:dyDescent="0.2">
      <c r="A1590">
        <v>912.4</v>
      </c>
      <c r="B1590">
        <v>3328.87</v>
      </c>
      <c r="C1590">
        <v>11400.7</v>
      </c>
      <c r="D1590">
        <v>48458.13</v>
      </c>
      <c r="E1590">
        <v>64000</v>
      </c>
      <c r="F1590">
        <v>64000</v>
      </c>
      <c r="H1590">
        <v>13439.5</v>
      </c>
      <c r="I1590">
        <v>16678.900000000001</v>
      </c>
      <c r="J1590">
        <v>16714.5</v>
      </c>
      <c r="L1590">
        <f t="shared" si="51"/>
        <v>912.4</v>
      </c>
      <c r="M1590">
        <v>0</v>
      </c>
      <c r="O1590">
        <v>0</v>
      </c>
      <c r="P1590" t="e">
        <f t="shared" si="50"/>
        <v>#DIV/0!</v>
      </c>
    </row>
    <row r="1591" spans="1:16" x14ac:dyDescent="0.2">
      <c r="A1591">
        <v>912.83</v>
      </c>
      <c r="B1591">
        <v>3298.13</v>
      </c>
      <c r="C1591">
        <v>11090.1</v>
      </c>
      <c r="D1591">
        <v>49373.2</v>
      </c>
      <c r="E1591">
        <v>64000</v>
      </c>
      <c r="F1591">
        <v>64000</v>
      </c>
      <c r="H1591">
        <v>13065.6</v>
      </c>
      <c r="I1591">
        <v>16538.3</v>
      </c>
      <c r="J1591">
        <v>16520.8</v>
      </c>
      <c r="L1591">
        <f t="shared" si="51"/>
        <v>912.83</v>
      </c>
      <c r="M1591">
        <v>0</v>
      </c>
      <c r="O1591">
        <v>0</v>
      </c>
      <c r="P1591" t="e">
        <f t="shared" si="50"/>
        <v>#DIV/0!</v>
      </c>
    </row>
    <row r="1592" spans="1:16" x14ac:dyDescent="0.2">
      <c r="A1592">
        <v>913.27</v>
      </c>
      <c r="B1592">
        <v>3345.2</v>
      </c>
      <c r="C1592">
        <v>11544.1</v>
      </c>
      <c r="D1592">
        <v>50512.6</v>
      </c>
      <c r="E1592">
        <v>64000</v>
      </c>
      <c r="F1592">
        <v>64000</v>
      </c>
      <c r="H1592">
        <v>13561</v>
      </c>
      <c r="I1592">
        <v>16796.099999999999</v>
      </c>
      <c r="J1592">
        <v>16771.5</v>
      </c>
      <c r="L1592">
        <f t="shared" si="51"/>
        <v>913.27</v>
      </c>
      <c r="M1592">
        <v>0</v>
      </c>
      <c r="O1592">
        <v>0</v>
      </c>
      <c r="P1592" t="e">
        <f t="shared" si="50"/>
        <v>#DIV/0!</v>
      </c>
    </row>
    <row r="1593" spans="1:16" x14ac:dyDescent="0.2">
      <c r="A1593">
        <v>913.7</v>
      </c>
      <c r="B1593">
        <v>3344.47</v>
      </c>
      <c r="C1593">
        <v>11462.9</v>
      </c>
      <c r="D1593">
        <v>51446.73</v>
      </c>
      <c r="E1593">
        <v>64000</v>
      </c>
      <c r="F1593">
        <v>64000</v>
      </c>
      <c r="H1593">
        <v>13523.6</v>
      </c>
      <c r="I1593">
        <v>16397.099999999999</v>
      </c>
      <c r="J1593">
        <v>16389.8</v>
      </c>
      <c r="L1593">
        <f t="shared" si="51"/>
        <v>913.7</v>
      </c>
      <c r="M1593">
        <v>0</v>
      </c>
      <c r="O1593">
        <v>0</v>
      </c>
      <c r="P1593" t="e">
        <f t="shared" si="50"/>
        <v>#DIV/0!</v>
      </c>
    </row>
    <row r="1594" spans="1:16" x14ac:dyDescent="0.2">
      <c r="A1594">
        <v>914.14</v>
      </c>
      <c r="B1594">
        <v>3315.8</v>
      </c>
      <c r="C1594">
        <v>11202.7</v>
      </c>
      <c r="D1594">
        <v>52340.2</v>
      </c>
      <c r="E1594">
        <v>64000</v>
      </c>
      <c r="F1594">
        <v>64000</v>
      </c>
      <c r="H1594">
        <v>13171.8</v>
      </c>
      <c r="I1594">
        <v>16035.7</v>
      </c>
      <c r="J1594">
        <v>16003.3</v>
      </c>
      <c r="L1594">
        <f t="shared" si="51"/>
        <v>914.14</v>
      </c>
      <c r="M1594">
        <v>0</v>
      </c>
      <c r="O1594">
        <v>0</v>
      </c>
      <c r="P1594" t="e">
        <f t="shared" si="50"/>
        <v>#DIV/0!</v>
      </c>
    </row>
    <row r="1595" spans="1:16" x14ac:dyDescent="0.2">
      <c r="A1595">
        <v>914.57</v>
      </c>
      <c r="B1595">
        <v>3252.93</v>
      </c>
      <c r="C1595">
        <v>10686.3</v>
      </c>
      <c r="D1595">
        <v>53021.53</v>
      </c>
      <c r="E1595">
        <v>64000</v>
      </c>
      <c r="F1595">
        <v>64000</v>
      </c>
      <c r="H1595">
        <v>12575.7</v>
      </c>
      <c r="I1595">
        <v>15485.3</v>
      </c>
      <c r="J1595">
        <v>15478.6</v>
      </c>
      <c r="L1595">
        <f t="shared" si="51"/>
        <v>914.57</v>
      </c>
      <c r="M1595">
        <v>0</v>
      </c>
      <c r="O1595">
        <v>0</v>
      </c>
      <c r="P1595" t="e">
        <f t="shared" si="50"/>
        <v>#DIV/0!</v>
      </c>
    </row>
    <row r="1596" spans="1:16" x14ac:dyDescent="0.2">
      <c r="A1596">
        <v>915.01</v>
      </c>
      <c r="B1596">
        <v>3253.93</v>
      </c>
      <c r="C1596">
        <v>10755.9</v>
      </c>
      <c r="D1596">
        <v>52969.87</v>
      </c>
      <c r="E1596">
        <v>64000</v>
      </c>
      <c r="F1596">
        <v>64000</v>
      </c>
      <c r="H1596">
        <v>12629.2</v>
      </c>
      <c r="I1596">
        <v>15753.9</v>
      </c>
      <c r="J1596">
        <v>15762</v>
      </c>
      <c r="L1596">
        <f t="shared" si="51"/>
        <v>915.01</v>
      </c>
      <c r="M1596">
        <v>0</v>
      </c>
      <c r="O1596">
        <v>0</v>
      </c>
      <c r="P1596" t="e">
        <f t="shared" si="50"/>
        <v>#DIV/0!</v>
      </c>
    </row>
    <row r="1597" spans="1:16" x14ac:dyDescent="0.2">
      <c r="A1597">
        <v>915.44</v>
      </c>
      <c r="B1597">
        <v>3296.47</v>
      </c>
      <c r="C1597">
        <v>11084.4</v>
      </c>
      <c r="D1597">
        <v>52490</v>
      </c>
      <c r="E1597">
        <v>64000</v>
      </c>
      <c r="F1597">
        <v>64000</v>
      </c>
      <c r="H1597">
        <v>13016.7</v>
      </c>
      <c r="I1597">
        <v>16259</v>
      </c>
      <c r="J1597">
        <v>16235</v>
      </c>
      <c r="L1597">
        <f t="shared" si="51"/>
        <v>915.44</v>
      </c>
      <c r="M1597">
        <v>0</v>
      </c>
      <c r="O1597">
        <v>0</v>
      </c>
      <c r="P1597" t="e">
        <f t="shared" si="50"/>
        <v>#DIV/0!</v>
      </c>
    </row>
    <row r="1598" spans="1:16" x14ac:dyDescent="0.2">
      <c r="A1598">
        <v>915.88</v>
      </c>
      <c r="B1598">
        <v>3277.6</v>
      </c>
      <c r="C1598">
        <v>10918.6</v>
      </c>
      <c r="D1598">
        <v>51243.199999999997</v>
      </c>
      <c r="E1598">
        <v>64000</v>
      </c>
      <c r="F1598">
        <v>64000</v>
      </c>
      <c r="H1598">
        <v>12852.3</v>
      </c>
      <c r="I1598">
        <v>16073.6</v>
      </c>
      <c r="J1598">
        <v>16042.5</v>
      </c>
      <c r="L1598">
        <f t="shared" si="51"/>
        <v>915.88</v>
      </c>
      <c r="M1598">
        <v>0</v>
      </c>
      <c r="O1598">
        <v>0</v>
      </c>
      <c r="P1598" t="e">
        <f t="shared" si="50"/>
        <v>#DIV/0!</v>
      </c>
    </row>
    <row r="1599" spans="1:16" x14ac:dyDescent="0.2">
      <c r="A1599">
        <v>916.31</v>
      </c>
      <c r="B1599">
        <v>3385.47</v>
      </c>
      <c r="C1599">
        <v>11733.9</v>
      </c>
      <c r="D1599">
        <v>49921.33</v>
      </c>
      <c r="E1599">
        <v>64000</v>
      </c>
      <c r="F1599">
        <v>64000</v>
      </c>
      <c r="H1599">
        <v>13860.8</v>
      </c>
      <c r="I1599">
        <v>17112.2</v>
      </c>
      <c r="J1599">
        <v>17175</v>
      </c>
      <c r="L1599">
        <f t="shared" si="51"/>
        <v>916.31</v>
      </c>
      <c r="M1599">
        <v>0</v>
      </c>
      <c r="O1599">
        <v>0</v>
      </c>
      <c r="P1599" t="e">
        <f t="shared" si="50"/>
        <v>#DIV/0!</v>
      </c>
    </row>
    <row r="1600" spans="1:16" x14ac:dyDescent="0.2">
      <c r="A1600">
        <v>916.75</v>
      </c>
      <c r="B1600">
        <v>3284.47</v>
      </c>
      <c r="C1600">
        <v>11021.4</v>
      </c>
      <c r="D1600">
        <v>48571.73</v>
      </c>
      <c r="E1600">
        <v>64000</v>
      </c>
      <c r="F1600">
        <v>64000</v>
      </c>
      <c r="H1600">
        <v>12926.1</v>
      </c>
      <c r="I1600">
        <v>16629.2</v>
      </c>
      <c r="J1600">
        <v>16611.8</v>
      </c>
      <c r="L1600">
        <f t="shared" si="51"/>
        <v>916.75</v>
      </c>
      <c r="M1600">
        <v>0</v>
      </c>
      <c r="O1600">
        <v>0</v>
      </c>
      <c r="P1600" t="e">
        <f t="shared" si="50"/>
        <v>#DIV/0!</v>
      </c>
    </row>
    <row r="1601" spans="1:16" x14ac:dyDescent="0.2">
      <c r="A1601">
        <v>917.18</v>
      </c>
      <c r="B1601">
        <v>3391</v>
      </c>
      <c r="C1601">
        <v>11861.3</v>
      </c>
      <c r="D1601">
        <v>47840.33</v>
      </c>
      <c r="E1601">
        <v>64000</v>
      </c>
      <c r="F1601">
        <v>64000</v>
      </c>
      <c r="H1601">
        <v>13956.8</v>
      </c>
      <c r="I1601">
        <v>17326.900000000001</v>
      </c>
      <c r="J1601">
        <v>17271.099999999999</v>
      </c>
      <c r="L1601">
        <f t="shared" si="51"/>
        <v>917.18</v>
      </c>
      <c r="M1601">
        <v>0</v>
      </c>
      <c r="O1601">
        <v>0</v>
      </c>
      <c r="P1601" t="e">
        <f t="shared" si="50"/>
        <v>#DIV/0!</v>
      </c>
    </row>
    <row r="1602" spans="1:16" x14ac:dyDescent="0.2">
      <c r="A1602">
        <v>917.62</v>
      </c>
      <c r="B1602">
        <v>3289.6</v>
      </c>
      <c r="C1602">
        <v>11019.4</v>
      </c>
      <c r="D1602">
        <v>47301.07</v>
      </c>
      <c r="E1602">
        <v>64000</v>
      </c>
      <c r="F1602">
        <v>64000</v>
      </c>
      <c r="H1602">
        <v>12990.4</v>
      </c>
      <c r="I1602">
        <v>16610.900000000001</v>
      </c>
      <c r="J1602">
        <v>16598.099999999999</v>
      </c>
      <c r="L1602">
        <f t="shared" si="51"/>
        <v>917.62</v>
      </c>
      <c r="M1602">
        <v>0</v>
      </c>
      <c r="O1602">
        <v>0</v>
      </c>
      <c r="P1602" t="e">
        <f t="shared" si="50"/>
        <v>#DIV/0!</v>
      </c>
    </row>
    <row r="1603" spans="1:16" x14ac:dyDescent="0.2">
      <c r="A1603">
        <v>918.05</v>
      </c>
      <c r="B1603">
        <v>3375.33</v>
      </c>
      <c r="C1603">
        <v>11778.3</v>
      </c>
      <c r="D1603">
        <v>47326.33</v>
      </c>
      <c r="E1603">
        <v>64000</v>
      </c>
      <c r="F1603">
        <v>64000</v>
      </c>
      <c r="H1603">
        <v>13843.6</v>
      </c>
      <c r="I1603">
        <v>17521.8</v>
      </c>
      <c r="J1603">
        <v>17524.900000000001</v>
      </c>
      <c r="L1603">
        <f t="shared" si="51"/>
        <v>918.05</v>
      </c>
      <c r="M1603">
        <v>0</v>
      </c>
      <c r="O1603">
        <v>0</v>
      </c>
      <c r="P1603" t="e">
        <f t="shared" si="50"/>
        <v>#DIV/0!</v>
      </c>
    </row>
    <row r="1604" spans="1:16" x14ac:dyDescent="0.2">
      <c r="A1604">
        <v>918.49</v>
      </c>
      <c r="B1604">
        <v>3272.67</v>
      </c>
      <c r="C1604">
        <v>10914.4</v>
      </c>
      <c r="D1604">
        <v>47537.47</v>
      </c>
      <c r="E1604">
        <v>64000</v>
      </c>
      <c r="F1604">
        <v>64000</v>
      </c>
      <c r="H1604">
        <v>12803.8</v>
      </c>
      <c r="I1604">
        <v>16029.1</v>
      </c>
      <c r="J1604">
        <v>16014.6</v>
      </c>
      <c r="L1604">
        <f t="shared" si="51"/>
        <v>918.49</v>
      </c>
      <c r="M1604">
        <v>0</v>
      </c>
      <c r="O1604">
        <v>0</v>
      </c>
      <c r="P1604" t="e">
        <f t="shared" si="50"/>
        <v>#DIV/0!</v>
      </c>
    </row>
    <row r="1605" spans="1:16" x14ac:dyDescent="0.2">
      <c r="A1605">
        <v>918.92</v>
      </c>
      <c r="B1605">
        <v>3306.73</v>
      </c>
      <c r="C1605">
        <v>11208.7</v>
      </c>
      <c r="D1605">
        <v>47735.73</v>
      </c>
      <c r="E1605">
        <v>64000</v>
      </c>
      <c r="F1605">
        <v>64000</v>
      </c>
      <c r="H1605">
        <v>13164.4</v>
      </c>
      <c r="I1605">
        <v>16210.4</v>
      </c>
      <c r="J1605">
        <v>16266.5</v>
      </c>
      <c r="L1605">
        <f t="shared" si="51"/>
        <v>918.92</v>
      </c>
      <c r="M1605">
        <v>0</v>
      </c>
      <c r="O1605">
        <v>0</v>
      </c>
      <c r="P1605" t="e">
        <f t="shared" si="50"/>
        <v>#DIV/0!</v>
      </c>
    </row>
    <row r="1606" spans="1:16" x14ac:dyDescent="0.2">
      <c r="A1606">
        <v>919.35</v>
      </c>
      <c r="B1606">
        <v>3309.47</v>
      </c>
      <c r="C1606">
        <v>11140.6</v>
      </c>
      <c r="D1606">
        <v>48016.27</v>
      </c>
      <c r="E1606">
        <v>64000</v>
      </c>
      <c r="F1606">
        <v>64000</v>
      </c>
      <c r="H1606">
        <v>13101.8</v>
      </c>
      <c r="I1606">
        <v>16450.900000000001</v>
      </c>
      <c r="J1606">
        <v>16488</v>
      </c>
      <c r="L1606">
        <f t="shared" si="51"/>
        <v>919.35</v>
      </c>
      <c r="M1606">
        <v>0</v>
      </c>
      <c r="O1606">
        <v>0</v>
      </c>
      <c r="P1606" t="e">
        <f t="shared" si="50"/>
        <v>#DIV/0!</v>
      </c>
    </row>
    <row r="1607" spans="1:16" x14ac:dyDescent="0.2">
      <c r="A1607">
        <v>919.79</v>
      </c>
      <c r="B1607">
        <v>3346.27</v>
      </c>
      <c r="C1607">
        <v>11585.5</v>
      </c>
      <c r="D1607">
        <v>48877.33</v>
      </c>
      <c r="E1607">
        <v>64000</v>
      </c>
      <c r="F1607">
        <v>64000</v>
      </c>
      <c r="H1607">
        <v>13574.2</v>
      </c>
      <c r="I1607">
        <v>16931.8</v>
      </c>
      <c r="J1607">
        <v>16898.099999999999</v>
      </c>
      <c r="L1607">
        <f t="shared" si="51"/>
        <v>919.79</v>
      </c>
      <c r="M1607">
        <v>0</v>
      </c>
      <c r="O1607">
        <v>0</v>
      </c>
      <c r="P1607" t="e">
        <f t="shared" si="50"/>
        <v>#DIV/0!</v>
      </c>
    </row>
    <row r="1608" spans="1:16" x14ac:dyDescent="0.2">
      <c r="A1608">
        <v>920.22</v>
      </c>
      <c r="B1608">
        <v>3368.73</v>
      </c>
      <c r="C1608">
        <v>11668.8</v>
      </c>
      <c r="D1608">
        <v>49158.8</v>
      </c>
      <c r="E1608">
        <v>64000</v>
      </c>
      <c r="F1608">
        <v>64000</v>
      </c>
      <c r="H1608">
        <v>13730.8</v>
      </c>
      <c r="I1608">
        <v>17034.7</v>
      </c>
      <c r="J1608">
        <v>17027.5</v>
      </c>
      <c r="L1608">
        <f t="shared" si="51"/>
        <v>920.22</v>
      </c>
      <c r="M1608">
        <v>0</v>
      </c>
      <c r="O1608">
        <v>0</v>
      </c>
      <c r="P1608" t="e">
        <f t="shared" ref="P1608:P1671" si="52">(M1608-O1608)/O1608%</f>
        <v>#DIV/0!</v>
      </c>
    </row>
    <row r="1609" spans="1:16" x14ac:dyDescent="0.2">
      <c r="A1609">
        <v>920.66</v>
      </c>
      <c r="B1609">
        <v>3314.8</v>
      </c>
      <c r="C1609">
        <v>11224.9</v>
      </c>
      <c r="D1609">
        <v>49746.13</v>
      </c>
      <c r="E1609">
        <v>64000</v>
      </c>
      <c r="F1609">
        <v>64000</v>
      </c>
      <c r="H1609">
        <v>13248</v>
      </c>
      <c r="I1609">
        <v>16856.5</v>
      </c>
      <c r="J1609">
        <v>16882.400000000001</v>
      </c>
      <c r="L1609">
        <f t="shared" si="51"/>
        <v>920.66</v>
      </c>
      <c r="M1609">
        <v>0</v>
      </c>
      <c r="O1609">
        <v>0</v>
      </c>
      <c r="P1609" t="e">
        <f t="shared" si="52"/>
        <v>#DIV/0!</v>
      </c>
    </row>
    <row r="1610" spans="1:16" x14ac:dyDescent="0.2">
      <c r="A1610">
        <v>921.09</v>
      </c>
      <c r="B1610">
        <v>3438.13</v>
      </c>
      <c r="C1610">
        <v>12230.9</v>
      </c>
      <c r="D1610">
        <v>50531.47</v>
      </c>
      <c r="E1610">
        <v>64000</v>
      </c>
      <c r="F1610">
        <v>64000</v>
      </c>
      <c r="H1610">
        <v>14411.2</v>
      </c>
      <c r="I1610">
        <v>17826.5</v>
      </c>
      <c r="J1610">
        <v>17874</v>
      </c>
      <c r="L1610">
        <f t="shared" si="51"/>
        <v>921.09</v>
      </c>
      <c r="M1610">
        <v>0</v>
      </c>
      <c r="O1610">
        <v>0</v>
      </c>
      <c r="P1610" t="e">
        <f t="shared" si="52"/>
        <v>#DIV/0!</v>
      </c>
    </row>
    <row r="1611" spans="1:16" x14ac:dyDescent="0.2">
      <c r="A1611">
        <v>921.53</v>
      </c>
      <c r="B1611">
        <v>3349.67</v>
      </c>
      <c r="C1611">
        <v>11537.4</v>
      </c>
      <c r="D1611">
        <v>51175.6</v>
      </c>
      <c r="E1611">
        <v>64000</v>
      </c>
      <c r="F1611">
        <v>64000</v>
      </c>
      <c r="H1611">
        <v>13578.7</v>
      </c>
      <c r="I1611">
        <v>16875.599999999999</v>
      </c>
      <c r="J1611">
        <v>16902.2</v>
      </c>
      <c r="L1611">
        <f t="shared" si="51"/>
        <v>921.53</v>
      </c>
      <c r="M1611">
        <v>0</v>
      </c>
      <c r="O1611">
        <v>0</v>
      </c>
      <c r="P1611" t="e">
        <f t="shared" si="52"/>
        <v>#DIV/0!</v>
      </c>
    </row>
    <row r="1612" spans="1:16" x14ac:dyDescent="0.2">
      <c r="A1612">
        <v>921.96</v>
      </c>
      <c r="B1612">
        <v>3287.13</v>
      </c>
      <c r="C1612">
        <v>11056.3</v>
      </c>
      <c r="D1612">
        <v>51797.13</v>
      </c>
      <c r="E1612">
        <v>64000</v>
      </c>
      <c r="F1612">
        <v>64000</v>
      </c>
      <c r="H1612">
        <v>13054.2</v>
      </c>
      <c r="I1612">
        <v>16172.5</v>
      </c>
      <c r="J1612">
        <v>16184.4</v>
      </c>
      <c r="L1612">
        <f t="shared" si="51"/>
        <v>921.96</v>
      </c>
      <c r="M1612">
        <v>0</v>
      </c>
      <c r="O1612">
        <v>0</v>
      </c>
      <c r="P1612" t="e">
        <f t="shared" si="52"/>
        <v>#DIV/0!</v>
      </c>
    </row>
    <row r="1613" spans="1:16" x14ac:dyDescent="0.2">
      <c r="A1613">
        <v>922.4</v>
      </c>
      <c r="B1613">
        <v>3253.47</v>
      </c>
      <c r="C1613">
        <v>10775.3</v>
      </c>
      <c r="D1613">
        <v>52044.47</v>
      </c>
      <c r="E1613">
        <v>64000</v>
      </c>
      <c r="F1613">
        <v>64000</v>
      </c>
      <c r="H1613">
        <v>12637.4</v>
      </c>
      <c r="I1613">
        <v>15863.4</v>
      </c>
      <c r="J1613">
        <v>15911.6</v>
      </c>
      <c r="L1613">
        <f t="shared" si="51"/>
        <v>922.4</v>
      </c>
      <c r="M1613">
        <v>0</v>
      </c>
      <c r="O1613">
        <v>0</v>
      </c>
      <c r="P1613" t="e">
        <f t="shared" si="52"/>
        <v>#DIV/0!</v>
      </c>
    </row>
    <row r="1614" spans="1:16" x14ac:dyDescent="0.2">
      <c r="A1614">
        <v>922.83</v>
      </c>
      <c r="B1614">
        <v>3261.4</v>
      </c>
      <c r="C1614">
        <v>10790.9</v>
      </c>
      <c r="D1614">
        <v>52131</v>
      </c>
      <c r="E1614">
        <v>64000</v>
      </c>
      <c r="F1614">
        <v>64000</v>
      </c>
      <c r="H1614">
        <v>12668.7</v>
      </c>
      <c r="I1614">
        <v>16470.7</v>
      </c>
      <c r="J1614">
        <v>16509.3</v>
      </c>
      <c r="L1614">
        <f t="shared" si="51"/>
        <v>922.83</v>
      </c>
      <c r="M1614">
        <v>0</v>
      </c>
      <c r="O1614">
        <v>0</v>
      </c>
      <c r="P1614" t="e">
        <f t="shared" si="52"/>
        <v>#DIV/0!</v>
      </c>
    </row>
    <row r="1615" spans="1:16" x14ac:dyDescent="0.2">
      <c r="A1615">
        <v>923.26</v>
      </c>
      <c r="B1615">
        <v>3329.07</v>
      </c>
      <c r="C1615">
        <v>11369</v>
      </c>
      <c r="D1615">
        <v>52003.93</v>
      </c>
      <c r="E1615">
        <v>64000</v>
      </c>
      <c r="F1615">
        <v>64000</v>
      </c>
      <c r="H1615">
        <v>13437.8</v>
      </c>
      <c r="I1615">
        <v>17208.2</v>
      </c>
      <c r="J1615">
        <v>17252.7</v>
      </c>
      <c r="L1615">
        <f t="shared" si="51"/>
        <v>923.26</v>
      </c>
      <c r="M1615">
        <v>0</v>
      </c>
      <c r="O1615">
        <v>0</v>
      </c>
      <c r="P1615" t="e">
        <f t="shared" si="52"/>
        <v>#DIV/0!</v>
      </c>
    </row>
    <row r="1616" spans="1:16" x14ac:dyDescent="0.2">
      <c r="A1616">
        <v>923.7</v>
      </c>
      <c r="B1616">
        <v>3428.93</v>
      </c>
      <c r="C1616">
        <v>12215.1</v>
      </c>
      <c r="D1616">
        <v>51687.73</v>
      </c>
      <c r="E1616">
        <v>64000</v>
      </c>
      <c r="F1616">
        <v>64000</v>
      </c>
      <c r="H1616">
        <v>14368.7</v>
      </c>
      <c r="I1616">
        <v>17609.400000000001</v>
      </c>
      <c r="J1616">
        <v>17627.400000000001</v>
      </c>
      <c r="L1616">
        <f t="shared" si="51"/>
        <v>923.7</v>
      </c>
      <c r="M1616">
        <v>0</v>
      </c>
      <c r="O1616">
        <v>0</v>
      </c>
      <c r="P1616" t="e">
        <f t="shared" si="52"/>
        <v>#DIV/0!</v>
      </c>
    </row>
    <row r="1617" spans="1:16" x14ac:dyDescent="0.2">
      <c r="A1617">
        <v>924.13</v>
      </c>
      <c r="B1617">
        <v>3359.07</v>
      </c>
      <c r="C1617">
        <v>11632.4</v>
      </c>
      <c r="D1617">
        <v>51027.53</v>
      </c>
      <c r="E1617">
        <v>64000</v>
      </c>
      <c r="F1617">
        <v>64000</v>
      </c>
      <c r="H1617">
        <v>13706.5</v>
      </c>
      <c r="I1617">
        <v>16995.3</v>
      </c>
      <c r="J1617">
        <v>17048.099999999999</v>
      </c>
      <c r="L1617">
        <f t="shared" si="51"/>
        <v>924.13</v>
      </c>
      <c r="M1617">
        <v>0</v>
      </c>
      <c r="O1617">
        <v>0</v>
      </c>
      <c r="P1617" t="e">
        <f t="shared" si="52"/>
        <v>#DIV/0!</v>
      </c>
    </row>
    <row r="1618" spans="1:16" x14ac:dyDescent="0.2">
      <c r="A1618">
        <v>924.57</v>
      </c>
      <c r="B1618">
        <v>3240.93</v>
      </c>
      <c r="C1618">
        <v>10552.3</v>
      </c>
      <c r="D1618">
        <v>50082</v>
      </c>
      <c r="E1618">
        <v>64000</v>
      </c>
      <c r="F1618">
        <v>64000</v>
      </c>
      <c r="H1618">
        <v>12382</v>
      </c>
      <c r="I1618">
        <v>15634.9</v>
      </c>
      <c r="J1618">
        <v>15637.3</v>
      </c>
      <c r="L1618">
        <f t="shared" si="51"/>
        <v>924.57</v>
      </c>
      <c r="M1618">
        <v>0</v>
      </c>
      <c r="O1618">
        <v>0</v>
      </c>
      <c r="P1618" t="e">
        <f t="shared" si="52"/>
        <v>#DIV/0!</v>
      </c>
    </row>
    <row r="1619" spans="1:16" x14ac:dyDescent="0.2">
      <c r="A1619">
        <v>925</v>
      </c>
      <c r="B1619">
        <v>3368.33</v>
      </c>
      <c r="C1619">
        <v>11567.7</v>
      </c>
      <c r="D1619">
        <v>49410.13</v>
      </c>
      <c r="E1619">
        <v>64000</v>
      </c>
      <c r="F1619">
        <v>64000</v>
      </c>
      <c r="H1619">
        <v>13596.4</v>
      </c>
      <c r="I1619">
        <v>16400.8</v>
      </c>
      <c r="J1619">
        <v>16401.900000000001</v>
      </c>
      <c r="L1619">
        <f t="shared" si="51"/>
        <v>925</v>
      </c>
      <c r="M1619">
        <v>0</v>
      </c>
      <c r="O1619">
        <v>0</v>
      </c>
      <c r="P1619" t="e">
        <f t="shared" si="52"/>
        <v>#DIV/0!</v>
      </c>
    </row>
    <row r="1620" spans="1:16" x14ac:dyDescent="0.2">
      <c r="A1620">
        <v>925.44</v>
      </c>
      <c r="B1620">
        <v>3258.27</v>
      </c>
      <c r="C1620">
        <v>10832.5</v>
      </c>
      <c r="D1620">
        <v>48333.599999999999</v>
      </c>
      <c r="E1620">
        <v>64000</v>
      </c>
      <c r="F1620">
        <v>64000</v>
      </c>
      <c r="H1620">
        <v>12775.5</v>
      </c>
      <c r="I1620">
        <v>15554.9</v>
      </c>
      <c r="J1620">
        <v>15552.4</v>
      </c>
      <c r="L1620">
        <f t="shared" si="51"/>
        <v>925.44</v>
      </c>
      <c r="M1620">
        <v>0</v>
      </c>
      <c r="O1620">
        <v>0</v>
      </c>
      <c r="P1620" t="e">
        <f t="shared" si="52"/>
        <v>#DIV/0!</v>
      </c>
    </row>
    <row r="1621" spans="1:16" x14ac:dyDescent="0.2">
      <c r="A1621">
        <v>925.87</v>
      </c>
      <c r="B1621">
        <v>3368.8</v>
      </c>
      <c r="C1621">
        <v>11726.3</v>
      </c>
      <c r="D1621">
        <v>47400.93</v>
      </c>
      <c r="E1621">
        <v>64000</v>
      </c>
      <c r="F1621">
        <v>64000</v>
      </c>
      <c r="H1621">
        <v>13824.1</v>
      </c>
      <c r="I1621">
        <v>16563.900000000001</v>
      </c>
      <c r="J1621">
        <v>16596.900000000001</v>
      </c>
      <c r="L1621">
        <f t="shared" si="51"/>
        <v>925.87</v>
      </c>
      <c r="M1621">
        <v>0</v>
      </c>
      <c r="O1621">
        <v>0</v>
      </c>
      <c r="P1621" t="e">
        <f t="shared" si="52"/>
        <v>#DIV/0!</v>
      </c>
    </row>
    <row r="1622" spans="1:16" x14ac:dyDescent="0.2">
      <c r="A1622">
        <v>926.3</v>
      </c>
      <c r="B1622">
        <v>3489.6</v>
      </c>
      <c r="C1622">
        <v>12626.6</v>
      </c>
      <c r="D1622">
        <v>46544.07</v>
      </c>
      <c r="E1622">
        <v>64000</v>
      </c>
      <c r="F1622">
        <v>64000</v>
      </c>
      <c r="H1622">
        <v>14894.4</v>
      </c>
      <c r="I1622">
        <v>17752.599999999999</v>
      </c>
      <c r="J1622">
        <v>17818.400000000001</v>
      </c>
      <c r="L1622">
        <f t="shared" si="51"/>
        <v>926.3</v>
      </c>
      <c r="M1622">
        <v>0</v>
      </c>
      <c r="O1622">
        <v>0</v>
      </c>
      <c r="P1622" t="e">
        <f t="shared" si="52"/>
        <v>#DIV/0!</v>
      </c>
    </row>
    <row r="1623" spans="1:16" x14ac:dyDescent="0.2">
      <c r="A1623">
        <v>926.74</v>
      </c>
      <c r="B1623">
        <v>3302</v>
      </c>
      <c r="C1623">
        <v>11131.4</v>
      </c>
      <c r="D1623">
        <v>45814.27</v>
      </c>
      <c r="E1623">
        <v>64000</v>
      </c>
      <c r="F1623">
        <v>64000</v>
      </c>
      <c r="H1623">
        <v>13073.3</v>
      </c>
      <c r="I1623">
        <v>15917.3</v>
      </c>
      <c r="J1623">
        <v>15891</v>
      </c>
      <c r="L1623">
        <f t="shared" si="51"/>
        <v>926.74</v>
      </c>
      <c r="M1623">
        <v>0</v>
      </c>
      <c r="O1623">
        <v>0</v>
      </c>
      <c r="P1623" t="e">
        <f t="shared" si="52"/>
        <v>#DIV/0!</v>
      </c>
    </row>
    <row r="1624" spans="1:16" x14ac:dyDescent="0.2">
      <c r="A1624">
        <v>927.17</v>
      </c>
      <c r="B1624">
        <v>3363.4</v>
      </c>
      <c r="C1624">
        <v>11618.1</v>
      </c>
      <c r="D1624">
        <v>45936.33</v>
      </c>
      <c r="E1624">
        <v>64000</v>
      </c>
      <c r="F1624">
        <v>64000</v>
      </c>
      <c r="H1624">
        <v>13694.8</v>
      </c>
      <c r="I1624">
        <v>16573.099999999999</v>
      </c>
      <c r="J1624">
        <v>16553.2</v>
      </c>
      <c r="L1624">
        <f t="shared" si="51"/>
        <v>927.17</v>
      </c>
      <c r="M1624">
        <v>0</v>
      </c>
      <c r="O1624">
        <v>0</v>
      </c>
      <c r="P1624" t="e">
        <f t="shared" si="52"/>
        <v>#DIV/0!</v>
      </c>
    </row>
    <row r="1625" spans="1:16" x14ac:dyDescent="0.2">
      <c r="A1625">
        <v>927.61</v>
      </c>
      <c r="B1625">
        <v>3231.4</v>
      </c>
      <c r="C1625">
        <v>10670.3</v>
      </c>
      <c r="D1625">
        <v>46033.27</v>
      </c>
      <c r="E1625">
        <v>64000</v>
      </c>
      <c r="F1625">
        <v>64000</v>
      </c>
      <c r="H1625">
        <v>12516.6</v>
      </c>
      <c r="I1625">
        <v>15804.4</v>
      </c>
      <c r="J1625">
        <v>15852.4</v>
      </c>
      <c r="L1625">
        <f t="shared" si="51"/>
        <v>927.61</v>
      </c>
      <c r="M1625">
        <v>0</v>
      </c>
      <c r="O1625">
        <v>0</v>
      </c>
      <c r="P1625" t="e">
        <f t="shared" si="52"/>
        <v>#DIV/0!</v>
      </c>
    </row>
    <row r="1626" spans="1:16" x14ac:dyDescent="0.2">
      <c r="A1626">
        <v>928.04</v>
      </c>
      <c r="B1626">
        <v>3488.53</v>
      </c>
      <c r="C1626">
        <v>12595.5</v>
      </c>
      <c r="D1626">
        <v>46753.2</v>
      </c>
      <c r="E1626">
        <v>64000</v>
      </c>
      <c r="F1626">
        <v>64000</v>
      </c>
      <c r="H1626">
        <v>14883.9</v>
      </c>
      <c r="I1626">
        <v>17913.900000000001</v>
      </c>
      <c r="J1626">
        <v>17967</v>
      </c>
      <c r="L1626">
        <f t="shared" si="51"/>
        <v>928.04</v>
      </c>
      <c r="M1626">
        <v>0</v>
      </c>
      <c r="O1626">
        <v>0</v>
      </c>
      <c r="P1626" t="e">
        <f t="shared" si="52"/>
        <v>#DIV/0!</v>
      </c>
    </row>
    <row r="1627" spans="1:16" x14ac:dyDescent="0.2">
      <c r="A1627">
        <v>928.47</v>
      </c>
      <c r="B1627">
        <v>3312.8</v>
      </c>
      <c r="C1627">
        <v>11269.5</v>
      </c>
      <c r="D1627">
        <v>47172.800000000003</v>
      </c>
      <c r="E1627">
        <v>64000</v>
      </c>
      <c r="F1627">
        <v>64000</v>
      </c>
      <c r="H1627">
        <v>13258.6</v>
      </c>
      <c r="I1627">
        <v>16263.6</v>
      </c>
      <c r="J1627">
        <v>16266.9</v>
      </c>
      <c r="L1627">
        <f t="shared" si="51"/>
        <v>928.47</v>
      </c>
      <c r="M1627">
        <v>0</v>
      </c>
      <c r="O1627">
        <v>0</v>
      </c>
      <c r="P1627" t="e">
        <f t="shared" si="52"/>
        <v>#DIV/0!</v>
      </c>
    </row>
    <row r="1628" spans="1:16" x14ac:dyDescent="0.2">
      <c r="A1628">
        <v>928.91</v>
      </c>
      <c r="B1628">
        <v>3252.2</v>
      </c>
      <c r="C1628">
        <v>10749</v>
      </c>
      <c r="D1628">
        <v>47803.67</v>
      </c>
      <c r="E1628">
        <v>64000</v>
      </c>
      <c r="F1628">
        <v>64000</v>
      </c>
      <c r="H1628">
        <v>12621.2</v>
      </c>
      <c r="I1628">
        <v>15660.7</v>
      </c>
      <c r="J1628">
        <v>15689.8</v>
      </c>
      <c r="L1628">
        <f t="shared" si="51"/>
        <v>928.91</v>
      </c>
      <c r="M1628">
        <v>0</v>
      </c>
      <c r="O1628">
        <v>0</v>
      </c>
      <c r="P1628" t="e">
        <f t="shared" si="52"/>
        <v>#DIV/0!</v>
      </c>
    </row>
    <row r="1629" spans="1:16" x14ac:dyDescent="0.2">
      <c r="A1629">
        <v>929.34</v>
      </c>
      <c r="B1629">
        <v>3384.8</v>
      </c>
      <c r="C1629">
        <v>11800.5</v>
      </c>
      <c r="D1629">
        <v>48680.67</v>
      </c>
      <c r="E1629">
        <v>64000</v>
      </c>
      <c r="F1629">
        <v>64000</v>
      </c>
      <c r="H1629">
        <v>13935.6</v>
      </c>
      <c r="I1629">
        <v>16736</v>
      </c>
      <c r="J1629">
        <v>16813.3</v>
      </c>
      <c r="L1629">
        <f t="shared" si="51"/>
        <v>929.34</v>
      </c>
      <c r="M1629">
        <v>0</v>
      </c>
      <c r="O1629">
        <v>0</v>
      </c>
      <c r="P1629" t="e">
        <f t="shared" si="52"/>
        <v>#DIV/0!</v>
      </c>
    </row>
    <row r="1630" spans="1:16" x14ac:dyDescent="0.2">
      <c r="A1630">
        <v>929.77</v>
      </c>
      <c r="B1630">
        <v>3294.33</v>
      </c>
      <c r="C1630">
        <v>11001.5</v>
      </c>
      <c r="D1630">
        <v>49405.27</v>
      </c>
      <c r="E1630">
        <v>64000</v>
      </c>
      <c r="F1630">
        <v>64000</v>
      </c>
      <c r="H1630">
        <v>12934</v>
      </c>
      <c r="I1630">
        <v>15919.3</v>
      </c>
      <c r="J1630">
        <v>15939.3</v>
      </c>
      <c r="L1630">
        <f t="shared" si="51"/>
        <v>929.77</v>
      </c>
      <c r="M1630">
        <v>0</v>
      </c>
      <c r="O1630">
        <v>0</v>
      </c>
      <c r="P1630" t="e">
        <f t="shared" si="52"/>
        <v>#DIV/0!</v>
      </c>
    </row>
    <row r="1631" spans="1:16" x14ac:dyDescent="0.2">
      <c r="A1631">
        <v>930.21</v>
      </c>
      <c r="B1631">
        <v>3344.27</v>
      </c>
      <c r="C1631">
        <v>11441.8</v>
      </c>
      <c r="D1631">
        <v>49936.4</v>
      </c>
      <c r="E1631">
        <v>64000</v>
      </c>
      <c r="F1631">
        <v>64000</v>
      </c>
      <c r="H1631">
        <v>13511.3</v>
      </c>
      <c r="I1631">
        <v>16537.3</v>
      </c>
      <c r="J1631">
        <v>16590.2</v>
      </c>
      <c r="L1631">
        <f t="shared" si="51"/>
        <v>930.21</v>
      </c>
      <c r="M1631">
        <v>0</v>
      </c>
      <c r="O1631">
        <v>0</v>
      </c>
      <c r="P1631" t="e">
        <f t="shared" si="52"/>
        <v>#DIV/0!</v>
      </c>
    </row>
    <row r="1632" spans="1:16" x14ac:dyDescent="0.2">
      <c r="A1632">
        <v>930.64</v>
      </c>
      <c r="B1632">
        <v>3381.67</v>
      </c>
      <c r="C1632">
        <v>11732.5</v>
      </c>
      <c r="D1632">
        <v>49957.599999999999</v>
      </c>
      <c r="E1632">
        <v>64000</v>
      </c>
      <c r="F1632">
        <v>64000</v>
      </c>
      <c r="H1632">
        <v>13826.8</v>
      </c>
      <c r="I1632">
        <v>16712.3</v>
      </c>
      <c r="J1632">
        <v>16703.099999999999</v>
      </c>
      <c r="L1632">
        <f t="shared" si="51"/>
        <v>930.64</v>
      </c>
      <c r="M1632">
        <v>0</v>
      </c>
      <c r="O1632">
        <v>0</v>
      </c>
      <c r="P1632" t="e">
        <f t="shared" si="52"/>
        <v>#DIV/0!</v>
      </c>
    </row>
    <row r="1633" spans="1:16" x14ac:dyDescent="0.2">
      <c r="A1633">
        <v>931.08</v>
      </c>
      <c r="B1633">
        <v>3269.53</v>
      </c>
      <c r="C1633">
        <v>10868.9</v>
      </c>
      <c r="D1633">
        <v>49646</v>
      </c>
      <c r="E1633">
        <v>64000</v>
      </c>
      <c r="F1633">
        <v>64000</v>
      </c>
      <c r="H1633">
        <v>12798.3</v>
      </c>
      <c r="I1633">
        <v>16174.9</v>
      </c>
      <c r="J1633">
        <v>16179.2</v>
      </c>
      <c r="L1633">
        <f t="shared" si="51"/>
        <v>931.08</v>
      </c>
      <c r="M1633">
        <v>0</v>
      </c>
      <c r="O1633">
        <v>0</v>
      </c>
      <c r="P1633" t="e">
        <f t="shared" si="52"/>
        <v>#DIV/0!</v>
      </c>
    </row>
    <row r="1634" spans="1:16" x14ac:dyDescent="0.2">
      <c r="A1634">
        <v>931.51</v>
      </c>
      <c r="B1634">
        <v>3354.47</v>
      </c>
      <c r="C1634">
        <v>11554</v>
      </c>
      <c r="D1634">
        <v>49160.33</v>
      </c>
      <c r="E1634">
        <v>64000</v>
      </c>
      <c r="F1634">
        <v>64000</v>
      </c>
      <c r="H1634">
        <v>13612.6</v>
      </c>
      <c r="I1634">
        <v>17144.900000000001</v>
      </c>
      <c r="J1634">
        <v>17134.8</v>
      </c>
      <c r="L1634">
        <f t="shared" si="51"/>
        <v>931.51</v>
      </c>
      <c r="M1634">
        <v>0</v>
      </c>
      <c r="O1634">
        <v>0</v>
      </c>
      <c r="P1634" t="e">
        <f t="shared" si="52"/>
        <v>#DIV/0!</v>
      </c>
    </row>
    <row r="1635" spans="1:16" x14ac:dyDescent="0.2">
      <c r="A1635">
        <v>931.94</v>
      </c>
      <c r="B1635">
        <v>3231.47</v>
      </c>
      <c r="C1635">
        <v>10520.9</v>
      </c>
      <c r="D1635">
        <v>48091.4</v>
      </c>
      <c r="E1635">
        <v>64000</v>
      </c>
      <c r="F1635">
        <v>64000</v>
      </c>
      <c r="H1635">
        <v>12324.5</v>
      </c>
      <c r="I1635">
        <v>15382.7</v>
      </c>
      <c r="J1635">
        <v>15391.8</v>
      </c>
      <c r="L1635">
        <f t="shared" si="51"/>
        <v>931.94</v>
      </c>
      <c r="M1635">
        <v>0</v>
      </c>
      <c r="O1635">
        <v>0</v>
      </c>
      <c r="P1635" t="e">
        <f t="shared" si="52"/>
        <v>#DIV/0!</v>
      </c>
    </row>
    <row r="1636" spans="1:16" x14ac:dyDescent="0.2">
      <c r="A1636">
        <v>932.38</v>
      </c>
      <c r="B1636">
        <v>3444.07</v>
      </c>
      <c r="C1636">
        <v>12312</v>
      </c>
      <c r="D1636">
        <v>47273.07</v>
      </c>
      <c r="E1636">
        <v>64000</v>
      </c>
      <c r="F1636">
        <v>64000</v>
      </c>
      <c r="H1636">
        <v>14467.7</v>
      </c>
      <c r="I1636">
        <v>17481.900000000001</v>
      </c>
      <c r="J1636">
        <v>17459.599999999999</v>
      </c>
      <c r="L1636">
        <f t="shared" ref="L1636:L1699" si="53">A1636</f>
        <v>932.38</v>
      </c>
      <c r="M1636">
        <v>0</v>
      </c>
      <c r="O1636">
        <v>0</v>
      </c>
      <c r="P1636" t="e">
        <f t="shared" si="52"/>
        <v>#DIV/0!</v>
      </c>
    </row>
    <row r="1637" spans="1:16" x14ac:dyDescent="0.2">
      <c r="A1637">
        <v>932.81</v>
      </c>
      <c r="B1637">
        <v>3403.13</v>
      </c>
      <c r="C1637">
        <v>11803.7</v>
      </c>
      <c r="D1637">
        <v>46269</v>
      </c>
      <c r="E1637">
        <v>64000</v>
      </c>
      <c r="F1637">
        <v>64000</v>
      </c>
      <c r="H1637">
        <v>13945.6</v>
      </c>
      <c r="I1637">
        <v>17269.5</v>
      </c>
      <c r="J1637">
        <v>17291.3</v>
      </c>
      <c r="L1637">
        <f t="shared" si="53"/>
        <v>932.81</v>
      </c>
      <c r="M1637">
        <v>0</v>
      </c>
      <c r="O1637">
        <v>0</v>
      </c>
      <c r="P1637" t="e">
        <f t="shared" si="52"/>
        <v>#DIV/0!</v>
      </c>
    </row>
    <row r="1638" spans="1:16" x14ac:dyDescent="0.2">
      <c r="A1638">
        <v>933.24</v>
      </c>
      <c r="B1638">
        <v>3522.33</v>
      </c>
      <c r="C1638">
        <v>12955.4</v>
      </c>
      <c r="D1638">
        <v>45293</v>
      </c>
      <c r="E1638">
        <v>64000</v>
      </c>
      <c r="F1638">
        <v>64000</v>
      </c>
      <c r="H1638">
        <v>15302</v>
      </c>
      <c r="I1638">
        <v>18220</v>
      </c>
      <c r="J1638">
        <v>18221.3</v>
      </c>
      <c r="L1638">
        <f t="shared" si="53"/>
        <v>933.24</v>
      </c>
      <c r="M1638">
        <v>0</v>
      </c>
      <c r="O1638">
        <v>0</v>
      </c>
      <c r="P1638" t="e">
        <f t="shared" si="52"/>
        <v>#DIV/0!</v>
      </c>
    </row>
    <row r="1639" spans="1:16" x14ac:dyDescent="0.2">
      <c r="A1639">
        <v>933.68</v>
      </c>
      <c r="B1639">
        <v>3299.6</v>
      </c>
      <c r="C1639">
        <v>11215.6</v>
      </c>
      <c r="D1639">
        <v>43966.67</v>
      </c>
      <c r="E1639">
        <v>64000</v>
      </c>
      <c r="F1639">
        <v>64000</v>
      </c>
      <c r="H1639">
        <v>13217.7</v>
      </c>
      <c r="I1639">
        <v>15920.8</v>
      </c>
      <c r="J1639">
        <v>15947.3</v>
      </c>
      <c r="L1639">
        <f t="shared" si="53"/>
        <v>933.68</v>
      </c>
      <c r="M1639">
        <v>0</v>
      </c>
      <c r="O1639">
        <v>0</v>
      </c>
      <c r="P1639" t="e">
        <f t="shared" si="52"/>
        <v>#DIV/0!</v>
      </c>
    </row>
    <row r="1640" spans="1:16" x14ac:dyDescent="0.2">
      <c r="A1640">
        <v>934.11</v>
      </c>
      <c r="B1640">
        <v>3396.4</v>
      </c>
      <c r="C1640">
        <v>11866.9</v>
      </c>
      <c r="D1640">
        <v>43076.67</v>
      </c>
      <c r="E1640">
        <v>64000</v>
      </c>
      <c r="F1640">
        <v>64000</v>
      </c>
      <c r="H1640">
        <v>14000</v>
      </c>
      <c r="I1640">
        <v>17040.7</v>
      </c>
      <c r="J1640">
        <v>17082.2</v>
      </c>
      <c r="L1640">
        <f t="shared" si="53"/>
        <v>934.11</v>
      </c>
      <c r="M1640">
        <v>0</v>
      </c>
      <c r="O1640">
        <v>0</v>
      </c>
      <c r="P1640" t="e">
        <f t="shared" si="52"/>
        <v>#DIV/0!</v>
      </c>
    </row>
    <row r="1641" spans="1:16" x14ac:dyDescent="0.2">
      <c r="A1641">
        <v>934.54</v>
      </c>
      <c r="B1641">
        <v>3387.73</v>
      </c>
      <c r="C1641">
        <v>11814.2</v>
      </c>
      <c r="D1641">
        <v>42450.400000000001</v>
      </c>
      <c r="E1641">
        <v>64000</v>
      </c>
      <c r="F1641">
        <v>64000</v>
      </c>
      <c r="H1641">
        <v>13900.9</v>
      </c>
      <c r="I1641">
        <v>16704</v>
      </c>
      <c r="J1641">
        <v>16677.3</v>
      </c>
      <c r="L1641">
        <f t="shared" si="53"/>
        <v>934.54</v>
      </c>
      <c r="M1641">
        <v>0</v>
      </c>
      <c r="O1641">
        <v>0</v>
      </c>
      <c r="P1641" t="e">
        <f t="shared" si="52"/>
        <v>#DIV/0!</v>
      </c>
    </row>
    <row r="1642" spans="1:16" x14ac:dyDescent="0.2">
      <c r="A1642">
        <v>934.98</v>
      </c>
      <c r="B1642">
        <v>3371.87</v>
      </c>
      <c r="C1642">
        <v>11719.7</v>
      </c>
      <c r="D1642">
        <v>42152.53</v>
      </c>
      <c r="E1642">
        <v>64000</v>
      </c>
      <c r="F1642">
        <v>64000</v>
      </c>
      <c r="H1642">
        <v>13833.7</v>
      </c>
      <c r="I1642">
        <v>16114.1</v>
      </c>
      <c r="J1642">
        <v>16147.7</v>
      </c>
      <c r="L1642">
        <f t="shared" si="53"/>
        <v>934.98</v>
      </c>
      <c r="M1642">
        <v>0</v>
      </c>
      <c r="O1642">
        <v>0</v>
      </c>
      <c r="P1642" t="e">
        <f t="shared" si="52"/>
        <v>#DIV/0!</v>
      </c>
    </row>
    <row r="1643" spans="1:16" x14ac:dyDescent="0.2">
      <c r="A1643">
        <v>935.41</v>
      </c>
      <c r="B1643">
        <v>3339.87</v>
      </c>
      <c r="C1643">
        <v>11440.4</v>
      </c>
      <c r="D1643">
        <v>41947.4</v>
      </c>
      <c r="E1643">
        <v>64000</v>
      </c>
      <c r="F1643">
        <v>64000</v>
      </c>
      <c r="H1643">
        <v>13501.9</v>
      </c>
      <c r="I1643">
        <v>15662.2</v>
      </c>
      <c r="J1643">
        <v>15655.6</v>
      </c>
      <c r="L1643">
        <f t="shared" si="53"/>
        <v>935.41</v>
      </c>
      <c r="M1643">
        <v>0</v>
      </c>
      <c r="O1643">
        <v>0</v>
      </c>
      <c r="P1643" t="e">
        <f t="shared" si="52"/>
        <v>#DIV/0!</v>
      </c>
    </row>
    <row r="1644" spans="1:16" x14ac:dyDescent="0.2">
      <c r="A1644">
        <v>935.84</v>
      </c>
      <c r="B1644">
        <v>3251.67</v>
      </c>
      <c r="C1644">
        <v>10730.1</v>
      </c>
      <c r="D1644">
        <v>41836.33</v>
      </c>
      <c r="E1644">
        <v>64000</v>
      </c>
      <c r="F1644">
        <v>64000</v>
      </c>
      <c r="H1644">
        <v>12613</v>
      </c>
      <c r="I1644">
        <v>14907.5</v>
      </c>
      <c r="J1644">
        <v>14906.8</v>
      </c>
      <c r="L1644">
        <f t="shared" si="53"/>
        <v>935.84</v>
      </c>
      <c r="M1644">
        <v>0</v>
      </c>
      <c r="O1644">
        <v>0</v>
      </c>
      <c r="P1644" t="e">
        <f t="shared" si="52"/>
        <v>#DIV/0!</v>
      </c>
    </row>
    <row r="1645" spans="1:16" x14ac:dyDescent="0.2">
      <c r="A1645">
        <v>936.28</v>
      </c>
      <c r="B1645">
        <v>3295.93</v>
      </c>
      <c r="C1645">
        <v>11128.7</v>
      </c>
      <c r="D1645">
        <v>42026.93</v>
      </c>
      <c r="E1645">
        <v>64000</v>
      </c>
      <c r="F1645">
        <v>64000</v>
      </c>
      <c r="H1645">
        <v>13104.9</v>
      </c>
      <c r="I1645">
        <v>15299.5</v>
      </c>
      <c r="J1645">
        <v>15347.5</v>
      </c>
      <c r="L1645">
        <f t="shared" si="53"/>
        <v>936.28</v>
      </c>
      <c r="M1645">
        <v>0</v>
      </c>
      <c r="O1645">
        <v>0</v>
      </c>
      <c r="P1645" t="e">
        <f t="shared" si="52"/>
        <v>#DIV/0!</v>
      </c>
    </row>
    <row r="1646" spans="1:16" x14ac:dyDescent="0.2">
      <c r="A1646">
        <v>936.71</v>
      </c>
      <c r="B1646">
        <v>3274.93</v>
      </c>
      <c r="C1646">
        <v>10909</v>
      </c>
      <c r="D1646">
        <v>42241.8</v>
      </c>
      <c r="E1646">
        <v>64000</v>
      </c>
      <c r="F1646">
        <v>64000</v>
      </c>
      <c r="H1646">
        <v>12769.5</v>
      </c>
      <c r="I1646">
        <v>15056.7</v>
      </c>
      <c r="J1646">
        <v>15129.9</v>
      </c>
      <c r="L1646">
        <f t="shared" si="53"/>
        <v>936.71</v>
      </c>
      <c r="M1646">
        <v>0</v>
      </c>
      <c r="O1646">
        <v>0</v>
      </c>
      <c r="P1646" t="e">
        <f t="shared" si="52"/>
        <v>#DIV/0!</v>
      </c>
    </row>
    <row r="1647" spans="1:16" x14ac:dyDescent="0.2">
      <c r="A1647">
        <v>937.14</v>
      </c>
      <c r="B1647">
        <v>3346.6</v>
      </c>
      <c r="C1647">
        <v>11490.3</v>
      </c>
      <c r="D1647">
        <v>42712.13</v>
      </c>
      <c r="E1647">
        <v>64000</v>
      </c>
      <c r="F1647">
        <v>64000</v>
      </c>
      <c r="H1647">
        <v>13514.9</v>
      </c>
      <c r="I1647">
        <v>16162.9</v>
      </c>
      <c r="J1647">
        <v>16173.7</v>
      </c>
      <c r="L1647">
        <f t="shared" si="53"/>
        <v>937.14</v>
      </c>
      <c r="M1647">
        <v>0</v>
      </c>
      <c r="O1647">
        <v>0</v>
      </c>
      <c r="P1647" t="e">
        <f t="shared" si="52"/>
        <v>#DIV/0!</v>
      </c>
    </row>
    <row r="1648" spans="1:16" x14ac:dyDescent="0.2">
      <c r="A1648">
        <v>937.58</v>
      </c>
      <c r="B1648">
        <v>3275.2</v>
      </c>
      <c r="C1648">
        <v>10834.8</v>
      </c>
      <c r="D1648">
        <v>42945.67</v>
      </c>
      <c r="E1648">
        <v>64000</v>
      </c>
      <c r="F1648">
        <v>64000</v>
      </c>
      <c r="H1648">
        <v>12707.9</v>
      </c>
      <c r="I1648">
        <v>15465.4</v>
      </c>
      <c r="J1648">
        <v>15449.2</v>
      </c>
      <c r="L1648">
        <f t="shared" si="53"/>
        <v>937.58</v>
      </c>
      <c r="M1648">
        <v>0</v>
      </c>
      <c r="O1648">
        <v>0</v>
      </c>
      <c r="P1648" t="e">
        <f t="shared" si="52"/>
        <v>#DIV/0!</v>
      </c>
    </row>
    <row r="1649" spans="1:16" x14ac:dyDescent="0.2">
      <c r="A1649">
        <v>938.01</v>
      </c>
      <c r="B1649">
        <v>3368.53</v>
      </c>
      <c r="C1649">
        <v>11604.8</v>
      </c>
      <c r="D1649">
        <v>42975.73</v>
      </c>
      <c r="E1649">
        <v>64000</v>
      </c>
      <c r="F1649">
        <v>64000</v>
      </c>
      <c r="H1649">
        <v>13693.4</v>
      </c>
      <c r="I1649">
        <v>16431.3</v>
      </c>
      <c r="J1649">
        <v>16459.900000000001</v>
      </c>
      <c r="L1649">
        <f t="shared" si="53"/>
        <v>938.01</v>
      </c>
      <c r="M1649">
        <v>0</v>
      </c>
      <c r="O1649">
        <v>0</v>
      </c>
      <c r="P1649" t="e">
        <f t="shared" si="52"/>
        <v>#DIV/0!</v>
      </c>
    </row>
    <row r="1650" spans="1:16" x14ac:dyDescent="0.2">
      <c r="A1650">
        <v>938.44</v>
      </c>
      <c r="B1650">
        <v>3286.07</v>
      </c>
      <c r="C1650">
        <v>11029.9</v>
      </c>
      <c r="D1650">
        <v>42818.93</v>
      </c>
      <c r="E1650">
        <v>64000</v>
      </c>
      <c r="F1650">
        <v>64000</v>
      </c>
      <c r="H1650">
        <v>12928.7</v>
      </c>
      <c r="I1650">
        <v>15778.3</v>
      </c>
      <c r="J1650">
        <v>15805.7</v>
      </c>
      <c r="L1650">
        <f t="shared" si="53"/>
        <v>938.44</v>
      </c>
      <c r="M1650">
        <v>0</v>
      </c>
      <c r="O1650">
        <v>0</v>
      </c>
      <c r="P1650" t="e">
        <f t="shared" si="52"/>
        <v>#DIV/0!</v>
      </c>
    </row>
    <row r="1651" spans="1:16" x14ac:dyDescent="0.2">
      <c r="A1651">
        <v>938.88</v>
      </c>
      <c r="B1651">
        <v>3293.53</v>
      </c>
      <c r="C1651">
        <v>11124.8</v>
      </c>
      <c r="D1651">
        <v>42348.47</v>
      </c>
      <c r="E1651">
        <v>64000</v>
      </c>
      <c r="F1651">
        <v>64000</v>
      </c>
      <c r="H1651">
        <v>13027.9</v>
      </c>
      <c r="I1651">
        <v>15834.3</v>
      </c>
      <c r="J1651">
        <v>15790.2</v>
      </c>
      <c r="L1651">
        <f t="shared" si="53"/>
        <v>938.88</v>
      </c>
      <c r="M1651">
        <v>0</v>
      </c>
      <c r="O1651">
        <v>0</v>
      </c>
      <c r="P1651" t="e">
        <f t="shared" si="52"/>
        <v>#DIV/0!</v>
      </c>
    </row>
    <row r="1652" spans="1:16" x14ac:dyDescent="0.2">
      <c r="A1652">
        <v>939.31</v>
      </c>
      <c r="B1652">
        <v>3364.2</v>
      </c>
      <c r="C1652">
        <v>11645.9</v>
      </c>
      <c r="D1652">
        <v>41401.47</v>
      </c>
      <c r="E1652">
        <v>64000</v>
      </c>
      <c r="F1652">
        <v>64000</v>
      </c>
      <c r="H1652">
        <v>13708.1</v>
      </c>
      <c r="I1652">
        <v>16495.8</v>
      </c>
      <c r="J1652">
        <v>16502.7</v>
      </c>
      <c r="L1652">
        <f t="shared" si="53"/>
        <v>939.31</v>
      </c>
      <c r="M1652">
        <v>0</v>
      </c>
      <c r="O1652">
        <v>0</v>
      </c>
      <c r="P1652" t="e">
        <f t="shared" si="52"/>
        <v>#DIV/0!</v>
      </c>
    </row>
    <row r="1653" spans="1:16" x14ac:dyDescent="0.2">
      <c r="A1653">
        <v>939.74</v>
      </c>
      <c r="B1653">
        <v>3268</v>
      </c>
      <c r="C1653">
        <v>10795.8</v>
      </c>
      <c r="D1653">
        <v>40367.4</v>
      </c>
      <c r="E1653">
        <v>64000</v>
      </c>
      <c r="F1653">
        <v>64000</v>
      </c>
      <c r="H1653">
        <v>12689.7</v>
      </c>
      <c r="I1653">
        <v>15456.1</v>
      </c>
      <c r="J1653">
        <v>15502.8</v>
      </c>
      <c r="L1653">
        <f t="shared" si="53"/>
        <v>939.74</v>
      </c>
      <c r="M1653">
        <v>0</v>
      </c>
      <c r="O1653">
        <v>0</v>
      </c>
      <c r="P1653" t="e">
        <f t="shared" si="52"/>
        <v>#DIV/0!</v>
      </c>
    </row>
    <row r="1654" spans="1:16" x14ac:dyDescent="0.2">
      <c r="A1654">
        <v>940.18</v>
      </c>
      <c r="B1654">
        <v>3318.4</v>
      </c>
      <c r="C1654">
        <v>11303</v>
      </c>
      <c r="D1654">
        <v>39288.870000000003</v>
      </c>
      <c r="E1654">
        <v>64000</v>
      </c>
      <c r="F1654">
        <v>64000</v>
      </c>
      <c r="H1654">
        <v>13354.5</v>
      </c>
      <c r="I1654">
        <v>15668.8</v>
      </c>
      <c r="J1654">
        <v>15651.3</v>
      </c>
      <c r="L1654">
        <f t="shared" si="53"/>
        <v>940.18</v>
      </c>
      <c r="M1654">
        <v>0</v>
      </c>
      <c r="O1654">
        <v>0</v>
      </c>
      <c r="P1654" t="e">
        <f t="shared" si="52"/>
        <v>#DIV/0!</v>
      </c>
    </row>
    <row r="1655" spans="1:16" x14ac:dyDescent="0.2">
      <c r="A1655">
        <v>940.61</v>
      </c>
      <c r="B1655">
        <v>3398.13</v>
      </c>
      <c r="C1655">
        <v>11832.9</v>
      </c>
      <c r="D1655">
        <v>38112.93</v>
      </c>
      <c r="E1655">
        <v>64000</v>
      </c>
      <c r="F1655">
        <v>64000</v>
      </c>
      <c r="H1655">
        <v>13934.3</v>
      </c>
      <c r="I1655">
        <v>16182.5</v>
      </c>
      <c r="J1655">
        <v>16193.6</v>
      </c>
      <c r="L1655">
        <f t="shared" si="53"/>
        <v>940.61</v>
      </c>
      <c r="M1655">
        <v>0</v>
      </c>
      <c r="O1655">
        <v>0</v>
      </c>
      <c r="P1655" t="e">
        <f t="shared" si="52"/>
        <v>#DIV/0!</v>
      </c>
    </row>
    <row r="1656" spans="1:16" x14ac:dyDescent="0.2">
      <c r="A1656">
        <v>941.04</v>
      </c>
      <c r="B1656">
        <v>3478.8</v>
      </c>
      <c r="C1656">
        <v>12552.4</v>
      </c>
      <c r="D1656">
        <v>37138.269999999997</v>
      </c>
      <c r="E1656">
        <v>64000</v>
      </c>
      <c r="F1656">
        <v>64000</v>
      </c>
      <c r="H1656">
        <v>14817.3</v>
      </c>
      <c r="I1656">
        <v>17087.099999999999</v>
      </c>
      <c r="J1656">
        <v>17057.8</v>
      </c>
      <c r="L1656">
        <f t="shared" si="53"/>
        <v>941.04</v>
      </c>
      <c r="M1656">
        <v>0</v>
      </c>
      <c r="O1656">
        <v>0</v>
      </c>
      <c r="P1656" t="e">
        <f t="shared" si="52"/>
        <v>#DIV/0!</v>
      </c>
    </row>
    <row r="1657" spans="1:16" x14ac:dyDescent="0.2">
      <c r="A1657">
        <v>941.48</v>
      </c>
      <c r="B1657">
        <v>3281.6</v>
      </c>
      <c r="C1657">
        <v>11014.8</v>
      </c>
      <c r="D1657">
        <v>36088.6</v>
      </c>
      <c r="E1657">
        <v>64000</v>
      </c>
      <c r="F1657">
        <v>64000</v>
      </c>
      <c r="H1657">
        <v>12926.9</v>
      </c>
      <c r="I1657">
        <v>15035</v>
      </c>
      <c r="J1657">
        <v>15010</v>
      </c>
      <c r="L1657">
        <f t="shared" si="53"/>
        <v>941.48</v>
      </c>
      <c r="M1657">
        <v>0</v>
      </c>
      <c r="O1657">
        <v>0</v>
      </c>
      <c r="P1657" t="e">
        <f t="shared" si="52"/>
        <v>#DIV/0!</v>
      </c>
    </row>
    <row r="1658" spans="1:16" x14ac:dyDescent="0.2">
      <c r="A1658">
        <v>941.91</v>
      </c>
      <c r="B1658">
        <v>3393.6</v>
      </c>
      <c r="C1658">
        <v>11948.7</v>
      </c>
      <c r="D1658">
        <v>35390.400000000001</v>
      </c>
      <c r="E1658">
        <v>64000</v>
      </c>
      <c r="F1658">
        <v>64000</v>
      </c>
      <c r="H1658">
        <v>14018.9</v>
      </c>
      <c r="I1658">
        <v>16208.8</v>
      </c>
      <c r="J1658">
        <v>16188.2</v>
      </c>
      <c r="L1658">
        <f t="shared" si="53"/>
        <v>941.91</v>
      </c>
      <c r="M1658">
        <v>0</v>
      </c>
      <c r="O1658">
        <v>0</v>
      </c>
      <c r="P1658" t="e">
        <f t="shared" si="52"/>
        <v>#DIV/0!</v>
      </c>
    </row>
    <row r="1659" spans="1:16" x14ac:dyDescent="0.2">
      <c r="A1659">
        <v>942.34</v>
      </c>
      <c r="B1659">
        <v>3279</v>
      </c>
      <c r="C1659">
        <v>10848.9</v>
      </c>
      <c r="D1659">
        <v>34843.599999999999</v>
      </c>
      <c r="E1659">
        <v>64000</v>
      </c>
      <c r="F1659">
        <v>64000</v>
      </c>
      <c r="H1659">
        <v>12763.8</v>
      </c>
      <c r="I1659">
        <v>15087.5</v>
      </c>
      <c r="J1659">
        <v>15109.1</v>
      </c>
      <c r="L1659">
        <f t="shared" si="53"/>
        <v>942.34</v>
      </c>
      <c r="M1659">
        <v>0</v>
      </c>
      <c r="O1659">
        <v>0</v>
      </c>
      <c r="P1659" t="e">
        <f t="shared" si="52"/>
        <v>#DIV/0!</v>
      </c>
    </row>
    <row r="1660" spans="1:16" x14ac:dyDescent="0.2">
      <c r="A1660">
        <v>942.77</v>
      </c>
      <c r="B1660">
        <v>3294.8</v>
      </c>
      <c r="C1660">
        <v>11034.4</v>
      </c>
      <c r="D1660">
        <v>34672.800000000003</v>
      </c>
      <c r="E1660">
        <v>64000</v>
      </c>
      <c r="F1660">
        <v>64000</v>
      </c>
      <c r="H1660">
        <v>13010.4</v>
      </c>
      <c r="I1660">
        <v>15125.7</v>
      </c>
      <c r="J1660">
        <v>15142.7</v>
      </c>
      <c r="L1660">
        <f t="shared" si="53"/>
        <v>942.77</v>
      </c>
      <c r="M1660">
        <v>0</v>
      </c>
      <c r="O1660">
        <v>0</v>
      </c>
      <c r="P1660" t="e">
        <f t="shared" si="52"/>
        <v>#DIV/0!</v>
      </c>
    </row>
    <row r="1661" spans="1:16" x14ac:dyDescent="0.2">
      <c r="A1661">
        <v>943.21</v>
      </c>
      <c r="B1661">
        <v>3367.47</v>
      </c>
      <c r="C1661">
        <v>11675.3</v>
      </c>
      <c r="D1661">
        <v>34812.67</v>
      </c>
      <c r="E1661">
        <v>64000</v>
      </c>
      <c r="F1661">
        <v>64000</v>
      </c>
      <c r="H1661">
        <v>13760.3</v>
      </c>
      <c r="I1661">
        <v>15789</v>
      </c>
      <c r="J1661">
        <v>15805.5</v>
      </c>
      <c r="L1661">
        <f t="shared" si="53"/>
        <v>943.21</v>
      </c>
      <c r="M1661">
        <v>0</v>
      </c>
      <c r="O1661">
        <v>0</v>
      </c>
      <c r="P1661" t="e">
        <f t="shared" si="52"/>
        <v>#DIV/0!</v>
      </c>
    </row>
    <row r="1662" spans="1:16" x14ac:dyDescent="0.2">
      <c r="A1662">
        <v>943.64</v>
      </c>
      <c r="B1662">
        <v>3248.33</v>
      </c>
      <c r="C1662">
        <v>10706</v>
      </c>
      <c r="D1662">
        <v>34944.93</v>
      </c>
      <c r="E1662">
        <v>64000</v>
      </c>
      <c r="F1662">
        <v>64000</v>
      </c>
      <c r="H1662">
        <v>12571.6</v>
      </c>
      <c r="I1662">
        <v>14676.1</v>
      </c>
      <c r="J1662">
        <v>14684.8</v>
      </c>
      <c r="L1662">
        <f t="shared" si="53"/>
        <v>943.64</v>
      </c>
      <c r="M1662">
        <v>0</v>
      </c>
      <c r="O1662">
        <v>0</v>
      </c>
      <c r="P1662" t="e">
        <f t="shared" si="52"/>
        <v>#DIV/0!</v>
      </c>
    </row>
    <row r="1663" spans="1:16" x14ac:dyDescent="0.2">
      <c r="A1663">
        <v>944.07</v>
      </c>
      <c r="B1663">
        <v>3237.53</v>
      </c>
      <c r="C1663">
        <v>10602.8</v>
      </c>
      <c r="D1663">
        <v>35226.269999999997</v>
      </c>
      <c r="E1663">
        <v>64000</v>
      </c>
      <c r="F1663">
        <v>64000</v>
      </c>
      <c r="H1663">
        <v>12507.1</v>
      </c>
      <c r="I1663">
        <v>14778.4</v>
      </c>
      <c r="J1663">
        <v>14805.6</v>
      </c>
      <c r="L1663">
        <f t="shared" si="53"/>
        <v>944.07</v>
      </c>
      <c r="M1663">
        <v>0</v>
      </c>
      <c r="O1663">
        <v>0</v>
      </c>
      <c r="P1663" t="e">
        <f t="shared" si="52"/>
        <v>#DIV/0!</v>
      </c>
    </row>
    <row r="1664" spans="1:16" x14ac:dyDescent="0.2">
      <c r="A1664">
        <v>944.51</v>
      </c>
      <c r="B1664">
        <v>3356.2</v>
      </c>
      <c r="C1664">
        <v>11666.5</v>
      </c>
      <c r="D1664">
        <v>35685.4</v>
      </c>
      <c r="E1664">
        <v>64000</v>
      </c>
      <c r="F1664">
        <v>64000</v>
      </c>
      <c r="H1664">
        <v>13702.7</v>
      </c>
      <c r="I1664">
        <v>16126.9</v>
      </c>
      <c r="J1664">
        <v>16099.5</v>
      </c>
      <c r="L1664">
        <f t="shared" si="53"/>
        <v>944.51</v>
      </c>
      <c r="M1664">
        <v>0</v>
      </c>
      <c r="O1664">
        <v>0</v>
      </c>
      <c r="P1664" t="e">
        <f t="shared" si="52"/>
        <v>#DIV/0!</v>
      </c>
    </row>
    <row r="1665" spans="1:16" x14ac:dyDescent="0.2">
      <c r="A1665">
        <v>944.94</v>
      </c>
      <c r="B1665">
        <v>3358.8</v>
      </c>
      <c r="C1665">
        <v>11577.3</v>
      </c>
      <c r="D1665">
        <v>36179.199999999997</v>
      </c>
      <c r="E1665">
        <v>64000</v>
      </c>
      <c r="F1665">
        <v>64000</v>
      </c>
      <c r="H1665">
        <v>13627.8</v>
      </c>
      <c r="I1665">
        <v>16044.6</v>
      </c>
      <c r="J1665">
        <v>16084.9</v>
      </c>
      <c r="L1665">
        <f t="shared" si="53"/>
        <v>944.94</v>
      </c>
      <c r="M1665">
        <v>0</v>
      </c>
      <c r="O1665">
        <v>0</v>
      </c>
      <c r="P1665" t="e">
        <f t="shared" si="52"/>
        <v>#DIV/0!</v>
      </c>
    </row>
    <row r="1666" spans="1:16" x14ac:dyDescent="0.2">
      <c r="A1666">
        <v>945.37</v>
      </c>
      <c r="B1666">
        <v>3354.73</v>
      </c>
      <c r="C1666">
        <v>11586.3</v>
      </c>
      <c r="D1666">
        <v>36552.269999999997</v>
      </c>
      <c r="E1666">
        <v>64000</v>
      </c>
      <c r="F1666">
        <v>64000</v>
      </c>
      <c r="H1666">
        <v>13622.4</v>
      </c>
      <c r="I1666">
        <v>16036.8</v>
      </c>
      <c r="J1666">
        <v>16019.3</v>
      </c>
      <c r="L1666">
        <f t="shared" si="53"/>
        <v>945.37</v>
      </c>
      <c r="M1666">
        <v>0</v>
      </c>
      <c r="O1666">
        <v>0</v>
      </c>
      <c r="P1666" t="e">
        <f t="shared" si="52"/>
        <v>#DIV/0!</v>
      </c>
    </row>
    <row r="1667" spans="1:16" x14ac:dyDescent="0.2">
      <c r="A1667">
        <v>945.8</v>
      </c>
      <c r="B1667">
        <v>3315.33</v>
      </c>
      <c r="C1667">
        <v>11303.1</v>
      </c>
      <c r="D1667">
        <v>36882.199999999997</v>
      </c>
      <c r="E1667">
        <v>64000</v>
      </c>
      <c r="F1667">
        <v>64000</v>
      </c>
      <c r="H1667">
        <v>13216.8</v>
      </c>
      <c r="I1667">
        <v>15632.6</v>
      </c>
      <c r="J1667">
        <v>15623.1</v>
      </c>
      <c r="L1667">
        <f t="shared" si="53"/>
        <v>945.8</v>
      </c>
      <c r="M1667">
        <v>0</v>
      </c>
      <c r="O1667">
        <v>0</v>
      </c>
      <c r="P1667" t="e">
        <f t="shared" si="52"/>
        <v>#DIV/0!</v>
      </c>
    </row>
    <row r="1668" spans="1:16" x14ac:dyDescent="0.2">
      <c r="A1668">
        <v>946.24</v>
      </c>
      <c r="B1668">
        <v>3336.73</v>
      </c>
      <c r="C1668">
        <v>11412.8</v>
      </c>
      <c r="D1668">
        <v>37468.47</v>
      </c>
      <c r="E1668">
        <v>64000</v>
      </c>
      <c r="F1668">
        <v>64000</v>
      </c>
      <c r="H1668">
        <v>13434.7</v>
      </c>
      <c r="I1668">
        <v>15811.8</v>
      </c>
      <c r="J1668">
        <v>15791.2</v>
      </c>
      <c r="L1668">
        <f t="shared" si="53"/>
        <v>946.24</v>
      </c>
      <c r="M1668">
        <v>0</v>
      </c>
      <c r="O1668">
        <v>0</v>
      </c>
      <c r="P1668" t="e">
        <f t="shared" si="52"/>
        <v>#DIV/0!</v>
      </c>
    </row>
    <row r="1669" spans="1:16" x14ac:dyDescent="0.2">
      <c r="A1669">
        <v>946.67</v>
      </c>
      <c r="B1669">
        <v>3344.13</v>
      </c>
      <c r="C1669">
        <v>11422.8</v>
      </c>
      <c r="D1669">
        <v>38060.199999999997</v>
      </c>
      <c r="E1669">
        <v>64000</v>
      </c>
      <c r="F1669">
        <v>64000</v>
      </c>
      <c r="H1669">
        <v>13452.5</v>
      </c>
      <c r="I1669">
        <v>15789.8</v>
      </c>
      <c r="J1669">
        <v>15798.5</v>
      </c>
      <c r="L1669">
        <f t="shared" si="53"/>
        <v>946.67</v>
      </c>
      <c r="M1669">
        <v>0</v>
      </c>
      <c r="O1669">
        <v>0</v>
      </c>
      <c r="P1669" t="e">
        <f t="shared" si="52"/>
        <v>#DIV/0!</v>
      </c>
    </row>
    <row r="1670" spans="1:16" x14ac:dyDescent="0.2">
      <c r="A1670">
        <v>947.1</v>
      </c>
      <c r="B1670">
        <v>3411.73</v>
      </c>
      <c r="C1670">
        <v>12013.8</v>
      </c>
      <c r="D1670">
        <v>38639.800000000003</v>
      </c>
      <c r="E1670">
        <v>64000</v>
      </c>
      <c r="F1670">
        <v>64000</v>
      </c>
      <c r="H1670">
        <v>14178.3</v>
      </c>
      <c r="I1670">
        <v>16452.2</v>
      </c>
      <c r="J1670">
        <v>16465.599999999999</v>
      </c>
      <c r="L1670">
        <f t="shared" si="53"/>
        <v>947.1</v>
      </c>
      <c r="M1670">
        <v>0</v>
      </c>
      <c r="O1670">
        <v>0</v>
      </c>
      <c r="P1670" t="e">
        <f t="shared" si="52"/>
        <v>#DIV/0!</v>
      </c>
    </row>
    <row r="1671" spans="1:16" x14ac:dyDescent="0.2">
      <c r="A1671">
        <v>947.53</v>
      </c>
      <c r="B1671">
        <v>3292</v>
      </c>
      <c r="C1671">
        <v>11160.4</v>
      </c>
      <c r="D1671">
        <v>38830.129999999997</v>
      </c>
      <c r="E1671">
        <v>64000</v>
      </c>
      <c r="F1671">
        <v>64000</v>
      </c>
      <c r="H1671">
        <v>13108</v>
      </c>
      <c r="I1671">
        <v>15312.7</v>
      </c>
      <c r="J1671">
        <v>15370.4</v>
      </c>
      <c r="L1671">
        <f t="shared" si="53"/>
        <v>947.53</v>
      </c>
      <c r="M1671">
        <v>0</v>
      </c>
      <c r="O1671">
        <v>0</v>
      </c>
      <c r="P1671" t="e">
        <f t="shared" si="52"/>
        <v>#DIV/0!</v>
      </c>
    </row>
    <row r="1672" spans="1:16" x14ac:dyDescent="0.2">
      <c r="A1672">
        <v>947.97</v>
      </c>
      <c r="B1672">
        <v>3315.73</v>
      </c>
      <c r="C1672">
        <v>11322</v>
      </c>
      <c r="D1672">
        <v>38863.599999999999</v>
      </c>
      <c r="E1672">
        <v>64000</v>
      </c>
      <c r="F1672">
        <v>64000</v>
      </c>
      <c r="H1672">
        <v>13311.7</v>
      </c>
      <c r="I1672">
        <v>15695.1</v>
      </c>
      <c r="J1672">
        <v>15699.9</v>
      </c>
      <c r="L1672">
        <f t="shared" si="53"/>
        <v>947.97</v>
      </c>
      <c r="M1672">
        <v>0</v>
      </c>
      <c r="O1672">
        <v>0</v>
      </c>
      <c r="P1672" t="e">
        <f t="shared" ref="P1672:P1735" si="54">(M1672-O1672)/O1672%</f>
        <v>#DIV/0!</v>
      </c>
    </row>
    <row r="1673" spans="1:16" x14ac:dyDescent="0.2">
      <c r="A1673">
        <v>948.4</v>
      </c>
      <c r="B1673">
        <v>3363.47</v>
      </c>
      <c r="C1673">
        <v>11598.3</v>
      </c>
      <c r="D1673">
        <v>38875.47</v>
      </c>
      <c r="E1673">
        <v>64000</v>
      </c>
      <c r="F1673">
        <v>64000</v>
      </c>
      <c r="H1673">
        <v>13672.9</v>
      </c>
      <c r="I1673">
        <v>16152.9</v>
      </c>
      <c r="J1673">
        <v>16171</v>
      </c>
      <c r="L1673">
        <f t="shared" si="53"/>
        <v>948.4</v>
      </c>
      <c r="M1673">
        <v>0</v>
      </c>
      <c r="O1673">
        <v>0</v>
      </c>
      <c r="P1673" t="e">
        <f t="shared" si="54"/>
        <v>#DIV/0!</v>
      </c>
    </row>
    <row r="1674" spans="1:16" x14ac:dyDescent="0.2">
      <c r="A1674">
        <v>948.83</v>
      </c>
      <c r="B1674">
        <v>3243.73</v>
      </c>
      <c r="C1674">
        <v>10606.4</v>
      </c>
      <c r="D1674">
        <v>38549.93</v>
      </c>
      <c r="E1674">
        <v>64000</v>
      </c>
      <c r="F1674">
        <v>64000</v>
      </c>
      <c r="H1674">
        <v>12472.4</v>
      </c>
      <c r="I1674">
        <v>14779</v>
      </c>
      <c r="J1674">
        <v>14752.1</v>
      </c>
      <c r="L1674">
        <f t="shared" si="53"/>
        <v>948.83</v>
      </c>
      <c r="M1674">
        <v>0</v>
      </c>
      <c r="O1674">
        <v>0</v>
      </c>
      <c r="P1674" t="e">
        <f t="shared" si="54"/>
        <v>#DIV/0!</v>
      </c>
    </row>
    <row r="1675" spans="1:16" x14ac:dyDescent="0.2">
      <c r="A1675">
        <v>949.26</v>
      </c>
      <c r="B1675">
        <v>3252.27</v>
      </c>
      <c r="C1675">
        <v>10703.7</v>
      </c>
      <c r="D1675">
        <v>37890.67</v>
      </c>
      <c r="E1675">
        <v>64000</v>
      </c>
      <c r="F1675">
        <v>64000</v>
      </c>
      <c r="H1675">
        <v>12624.2</v>
      </c>
      <c r="I1675">
        <v>15139.4</v>
      </c>
      <c r="J1675">
        <v>15124.7</v>
      </c>
      <c r="L1675">
        <f t="shared" si="53"/>
        <v>949.26</v>
      </c>
      <c r="M1675">
        <v>0</v>
      </c>
      <c r="O1675">
        <v>0</v>
      </c>
      <c r="P1675" t="e">
        <f t="shared" si="54"/>
        <v>#DIV/0!</v>
      </c>
    </row>
    <row r="1676" spans="1:16" x14ac:dyDescent="0.2">
      <c r="A1676">
        <v>949.7</v>
      </c>
      <c r="B1676">
        <v>3262.67</v>
      </c>
      <c r="C1676">
        <v>10773.5</v>
      </c>
      <c r="D1676">
        <v>37429.800000000003</v>
      </c>
      <c r="E1676">
        <v>64000</v>
      </c>
      <c r="F1676">
        <v>64000</v>
      </c>
      <c r="H1676">
        <v>12644.8</v>
      </c>
      <c r="I1676">
        <v>15440.5</v>
      </c>
      <c r="J1676">
        <v>15455</v>
      </c>
      <c r="L1676">
        <f t="shared" si="53"/>
        <v>949.7</v>
      </c>
      <c r="M1676">
        <v>0</v>
      </c>
      <c r="O1676">
        <v>0</v>
      </c>
      <c r="P1676" t="e">
        <f t="shared" si="54"/>
        <v>#DIV/0!</v>
      </c>
    </row>
    <row r="1677" spans="1:16" x14ac:dyDescent="0.2">
      <c r="A1677">
        <v>950.13</v>
      </c>
      <c r="B1677">
        <v>3508.8</v>
      </c>
      <c r="C1677">
        <v>12831.1</v>
      </c>
      <c r="D1677">
        <v>37046</v>
      </c>
      <c r="E1677">
        <v>64000</v>
      </c>
      <c r="F1677">
        <v>64000</v>
      </c>
      <c r="H1677">
        <v>15179</v>
      </c>
      <c r="I1677">
        <v>17642.8</v>
      </c>
      <c r="J1677">
        <v>17693.7</v>
      </c>
      <c r="L1677">
        <f t="shared" si="53"/>
        <v>950.13</v>
      </c>
      <c r="M1677">
        <v>0</v>
      </c>
      <c r="O1677">
        <v>0</v>
      </c>
      <c r="P1677" t="e">
        <f t="shared" si="54"/>
        <v>#DIV/0!</v>
      </c>
    </row>
    <row r="1678" spans="1:16" x14ac:dyDescent="0.2">
      <c r="A1678">
        <v>950.56</v>
      </c>
      <c r="B1678">
        <v>3412.87</v>
      </c>
      <c r="C1678">
        <v>12021.6</v>
      </c>
      <c r="D1678">
        <v>36523.33</v>
      </c>
      <c r="E1678">
        <v>64000</v>
      </c>
      <c r="F1678">
        <v>64000</v>
      </c>
      <c r="H1678">
        <v>14175.5</v>
      </c>
      <c r="I1678">
        <v>16647.400000000001</v>
      </c>
      <c r="J1678">
        <v>16621</v>
      </c>
      <c r="L1678">
        <f t="shared" si="53"/>
        <v>950.56</v>
      </c>
      <c r="M1678">
        <v>0</v>
      </c>
      <c r="O1678">
        <v>0</v>
      </c>
      <c r="P1678" t="e">
        <f t="shared" si="54"/>
        <v>#DIV/0!</v>
      </c>
    </row>
    <row r="1679" spans="1:16" x14ac:dyDescent="0.2">
      <c r="A1679">
        <v>950.99</v>
      </c>
      <c r="B1679">
        <v>3292.6</v>
      </c>
      <c r="C1679">
        <v>11089.3</v>
      </c>
      <c r="D1679">
        <v>36085.47</v>
      </c>
      <c r="E1679">
        <v>64000</v>
      </c>
      <c r="F1679">
        <v>64000</v>
      </c>
      <c r="H1679">
        <v>13004.8</v>
      </c>
      <c r="I1679">
        <v>15401.6</v>
      </c>
      <c r="J1679">
        <v>15451.7</v>
      </c>
      <c r="L1679">
        <f t="shared" si="53"/>
        <v>950.99</v>
      </c>
      <c r="M1679">
        <v>0</v>
      </c>
      <c r="O1679">
        <v>0</v>
      </c>
      <c r="P1679" t="e">
        <f t="shared" si="54"/>
        <v>#DIV/0!</v>
      </c>
    </row>
    <row r="1680" spans="1:16" x14ac:dyDescent="0.2">
      <c r="A1680">
        <v>951.43</v>
      </c>
      <c r="B1680">
        <v>3282.13</v>
      </c>
      <c r="C1680">
        <v>11044.2</v>
      </c>
      <c r="D1680">
        <v>35942.07</v>
      </c>
      <c r="E1680">
        <v>64000</v>
      </c>
      <c r="F1680">
        <v>64000</v>
      </c>
      <c r="H1680">
        <v>12944.6</v>
      </c>
      <c r="I1680">
        <v>15638</v>
      </c>
      <c r="J1680">
        <v>15608.6</v>
      </c>
      <c r="L1680">
        <f t="shared" si="53"/>
        <v>951.43</v>
      </c>
      <c r="M1680">
        <v>0</v>
      </c>
      <c r="O1680">
        <v>0</v>
      </c>
      <c r="P1680" t="e">
        <f t="shared" si="54"/>
        <v>#DIV/0!</v>
      </c>
    </row>
    <row r="1681" spans="1:16" x14ac:dyDescent="0.2">
      <c r="A1681">
        <v>951.86</v>
      </c>
      <c r="B1681">
        <v>3350.87</v>
      </c>
      <c r="C1681">
        <v>11532</v>
      </c>
      <c r="D1681">
        <v>36148.53</v>
      </c>
      <c r="E1681">
        <v>64000</v>
      </c>
      <c r="F1681">
        <v>64000</v>
      </c>
      <c r="H1681">
        <v>13536.2</v>
      </c>
      <c r="I1681">
        <v>16529.3</v>
      </c>
      <c r="J1681">
        <v>16562.3</v>
      </c>
      <c r="L1681">
        <f t="shared" si="53"/>
        <v>951.86</v>
      </c>
      <c r="M1681">
        <v>0</v>
      </c>
      <c r="O1681">
        <v>0</v>
      </c>
      <c r="P1681" t="e">
        <f t="shared" si="54"/>
        <v>#DIV/0!</v>
      </c>
    </row>
    <row r="1682" spans="1:16" x14ac:dyDescent="0.2">
      <c r="A1682">
        <v>952.29</v>
      </c>
      <c r="B1682">
        <v>3241.6</v>
      </c>
      <c r="C1682">
        <v>10657.7</v>
      </c>
      <c r="D1682">
        <v>36536.6</v>
      </c>
      <c r="E1682">
        <v>64000</v>
      </c>
      <c r="F1682">
        <v>64000</v>
      </c>
      <c r="H1682">
        <v>12518.1</v>
      </c>
      <c r="I1682">
        <v>15379.1</v>
      </c>
      <c r="J1682">
        <v>15323.4</v>
      </c>
      <c r="L1682">
        <f t="shared" si="53"/>
        <v>952.29</v>
      </c>
      <c r="M1682">
        <v>0</v>
      </c>
      <c r="O1682">
        <v>0</v>
      </c>
      <c r="P1682" t="e">
        <f t="shared" si="54"/>
        <v>#DIV/0!</v>
      </c>
    </row>
    <row r="1683" spans="1:16" x14ac:dyDescent="0.2">
      <c r="A1683">
        <v>952.72</v>
      </c>
      <c r="B1683">
        <v>3388.07</v>
      </c>
      <c r="C1683">
        <v>11770</v>
      </c>
      <c r="D1683">
        <v>37519.870000000003</v>
      </c>
      <c r="E1683">
        <v>64000</v>
      </c>
      <c r="F1683">
        <v>64000</v>
      </c>
      <c r="H1683">
        <v>13845.6</v>
      </c>
      <c r="I1683">
        <v>16736.099999999999</v>
      </c>
      <c r="J1683">
        <v>16739.599999999999</v>
      </c>
      <c r="L1683">
        <f t="shared" si="53"/>
        <v>952.72</v>
      </c>
      <c r="M1683">
        <v>0</v>
      </c>
      <c r="O1683">
        <v>0</v>
      </c>
      <c r="P1683" t="e">
        <f t="shared" si="54"/>
        <v>#DIV/0!</v>
      </c>
    </row>
    <row r="1684" spans="1:16" x14ac:dyDescent="0.2">
      <c r="A1684">
        <v>953.15</v>
      </c>
      <c r="B1684">
        <v>3289.4</v>
      </c>
      <c r="C1684">
        <v>11050.1</v>
      </c>
      <c r="D1684">
        <v>38346.800000000003</v>
      </c>
      <c r="E1684">
        <v>64000</v>
      </c>
      <c r="F1684">
        <v>64000</v>
      </c>
      <c r="H1684">
        <v>12958.2</v>
      </c>
      <c r="I1684">
        <v>15990.3</v>
      </c>
      <c r="J1684">
        <v>15979.6</v>
      </c>
      <c r="L1684">
        <f t="shared" si="53"/>
        <v>953.15</v>
      </c>
      <c r="M1684">
        <v>0</v>
      </c>
      <c r="O1684">
        <v>0</v>
      </c>
      <c r="P1684" t="e">
        <f t="shared" si="54"/>
        <v>#DIV/0!</v>
      </c>
    </row>
    <row r="1685" spans="1:16" x14ac:dyDescent="0.2">
      <c r="A1685">
        <v>953.59</v>
      </c>
      <c r="B1685">
        <v>3452.67</v>
      </c>
      <c r="C1685">
        <v>12405.4</v>
      </c>
      <c r="D1685">
        <v>39600.07</v>
      </c>
      <c r="E1685">
        <v>64000</v>
      </c>
      <c r="F1685">
        <v>64000</v>
      </c>
      <c r="H1685">
        <v>14645.7</v>
      </c>
      <c r="I1685">
        <v>17316.900000000001</v>
      </c>
      <c r="J1685">
        <v>17337</v>
      </c>
      <c r="L1685">
        <f t="shared" si="53"/>
        <v>953.59</v>
      </c>
      <c r="M1685">
        <v>0</v>
      </c>
      <c r="O1685">
        <v>0</v>
      </c>
      <c r="P1685" t="e">
        <f t="shared" si="54"/>
        <v>#DIV/0!</v>
      </c>
    </row>
    <row r="1686" spans="1:16" x14ac:dyDescent="0.2">
      <c r="A1686">
        <v>954.02</v>
      </c>
      <c r="B1686">
        <v>3247.47</v>
      </c>
      <c r="C1686">
        <v>10686.5</v>
      </c>
      <c r="D1686">
        <v>40390.47</v>
      </c>
      <c r="E1686">
        <v>64000</v>
      </c>
      <c r="F1686">
        <v>64000</v>
      </c>
      <c r="H1686">
        <v>12542.5</v>
      </c>
      <c r="I1686">
        <v>15107.5</v>
      </c>
      <c r="J1686">
        <v>15078.7</v>
      </c>
      <c r="L1686">
        <f t="shared" si="53"/>
        <v>954.02</v>
      </c>
      <c r="M1686">
        <v>0</v>
      </c>
      <c r="O1686">
        <v>0</v>
      </c>
      <c r="P1686" t="e">
        <f t="shared" si="54"/>
        <v>#DIV/0!</v>
      </c>
    </row>
    <row r="1687" spans="1:16" x14ac:dyDescent="0.2">
      <c r="A1687">
        <v>954.45</v>
      </c>
      <c r="B1687">
        <v>3273.8</v>
      </c>
      <c r="C1687">
        <v>10971.5</v>
      </c>
      <c r="D1687">
        <v>41297.199999999997</v>
      </c>
      <c r="E1687">
        <v>64000</v>
      </c>
      <c r="F1687">
        <v>64000</v>
      </c>
      <c r="H1687">
        <v>12871.4</v>
      </c>
      <c r="I1687">
        <v>15324.3</v>
      </c>
      <c r="J1687">
        <v>15350.1</v>
      </c>
      <c r="L1687">
        <f t="shared" si="53"/>
        <v>954.45</v>
      </c>
      <c r="M1687">
        <v>0</v>
      </c>
      <c r="O1687">
        <v>0</v>
      </c>
      <c r="P1687" t="e">
        <f t="shared" si="54"/>
        <v>#DIV/0!</v>
      </c>
    </row>
    <row r="1688" spans="1:16" x14ac:dyDescent="0.2">
      <c r="A1688">
        <v>954.88</v>
      </c>
      <c r="B1688">
        <v>3297.8</v>
      </c>
      <c r="C1688">
        <v>11067.8</v>
      </c>
      <c r="D1688">
        <v>41895</v>
      </c>
      <c r="E1688">
        <v>64000</v>
      </c>
      <c r="F1688">
        <v>64000</v>
      </c>
      <c r="H1688">
        <v>13009</v>
      </c>
      <c r="I1688">
        <v>15276.8</v>
      </c>
      <c r="J1688">
        <v>15328.6</v>
      </c>
      <c r="L1688">
        <f t="shared" si="53"/>
        <v>954.88</v>
      </c>
      <c r="M1688">
        <v>0</v>
      </c>
      <c r="O1688">
        <v>0</v>
      </c>
      <c r="P1688" t="e">
        <f t="shared" si="54"/>
        <v>#DIV/0!</v>
      </c>
    </row>
    <row r="1689" spans="1:16" x14ac:dyDescent="0.2">
      <c r="A1689">
        <v>955.31</v>
      </c>
      <c r="B1689">
        <v>3292.6</v>
      </c>
      <c r="C1689">
        <v>10968</v>
      </c>
      <c r="D1689">
        <v>42056.2</v>
      </c>
      <c r="E1689">
        <v>64000</v>
      </c>
      <c r="F1689">
        <v>64000</v>
      </c>
      <c r="H1689">
        <v>12807.1</v>
      </c>
      <c r="I1689">
        <v>15134.4</v>
      </c>
      <c r="J1689">
        <v>15108.6</v>
      </c>
      <c r="L1689">
        <f t="shared" si="53"/>
        <v>955.31</v>
      </c>
      <c r="M1689">
        <v>0</v>
      </c>
      <c r="O1689">
        <v>0</v>
      </c>
      <c r="P1689" t="e">
        <f t="shared" si="54"/>
        <v>#DIV/0!</v>
      </c>
    </row>
    <row r="1690" spans="1:16" x14ac:dyDescent="0.2">
      <c r="A1690">
        <v>955.75</v>
      </c>
      <c r="B1690">
        <v>3290.93</v>
      </c>
      <c r="C1690">
        <v>11081.1</v>
      </c>
      <c r="D1690">
        <v>42062.6</v>
      </c>
      <c r="E1690">
        <v>64000</v>
      </c>
      <c r="F1690">
        <v>64000</v>
      </c>
      <c r="H1690">
        <v>12995</v>
      </c>
      <c r="I1690">
        <v>15388.1</v>
      </c>
      <c r="J1690">
        <v>15429.2</v>
      </c>
      <c r="L1690">
        <f t="shared" si="53"/>
        <v>955.75</v>
      </c>
      <c r="M1690">
        <v>0</v>
      </c>
      <c r="O1690">
        <v>0</v>
      </c>
      <c r="P1690" t="e">
        <f t="shared" si="54"/>
        <v>#DIV/0!</v>
      </c>
    </row>
    <row r="1691" spans="1:16" x14ac:dyDescent="0.2">
      <c r="A1691">
        <v>956.18</v>
      </c>
      <c r="B1691">
        <v>3359.07</v>
      </c>
      <c r="C1691">
        <v>11560.2</v>
      </c>
      <c r="D1691">
        <v>41755.33</v>
      </c>
      <c r="E1691">
        <v>64000</v>
      </c>
      <c r="F1691">
        <v>64000</v>
      </c>
      <c r="H1691">
        <v>13595.4</v>
      </c>
      <c r="I1691">
        <v>15797.6</v>
      </c>
      <c r="J1691">
        <v>15817.9</v>
      </c>
      <c r="L1691">
        <f t="shared" si="53"/>
        <v>956.18</v>
      </c>
      <c r="M1691">
        <v>0</v>
      </c>
      <c r="O1691">
        <v>0</v>
      </c>
      <c r="P1691" t="e">
        <f t="shared" si="54"/>
        <v>#DIV/0!</v>
      </c>
    </row>
    <row r="1692" spans="1:16" x14ac:dyDescent="0.2">
      <c r="A1692">
        <v>956.61</v>
      </c>
      <c r="B1692">
        <v>3251.13</v>
      </c>
      <c r="C1692">
        <v>10804.8</v>
      </c>
      <c r="D1692">
        <v>41088.129999999997</v>
      </c>
      <c r="E1692">
        <v>64000</v>
      </c>
      <c r="F1692">
        <v>64000</v>
      </c>
      <c r="H1692">
        <v>12678.9</v>
      </c>
      <c r="I1692">
        <v>14749.8</v>
      </c>
      <c r="J1692">
        <v>14772.3</v>
      </c>
      <c r="L1692">
        <f t="shared" si="53"/>
        <v>956.61</v>
      </c>
      <c r="M1692">
        <v>0</v>
      </c>
      <c r="O1692">
        <v>0</v>
      </c>
      <c r="P1692" t="e">
        <f t="shared" si="54"/>
        <v>#DIV/0!</v>
      </c>
    </row>
    <row r="1693" spans="1:16" x14ac:dyDescent="0.2">
      <c r="A1693">
        <v>957.04</v>
      </c>
      <c r="B1693">
        <v>3357.2</v>
      </c>
      <c r="C1693">
        <v>11584.2</v>
      </c>
      <c r="D1693">
        <v>40523.800000000003</v>
      </c>
      <c r="E1693">
        <v>64000</v>
      </c>
      <c r="F1693">
        <v>64000</v>
      </c>
      <c r="H1693">
        <v>13692.2</v>
      </c>
      <c r="I1693">
        <v>15695.4</v>
      </c>
      <c r="J1693">
        <v>15711.3</v>
      </c>
      <c r="L1693">
        <f t="shared" si="53"/>
        <v>957.04</v>
      </c>
      <c r="M1693">
        <v>0</v>
      </c>
      <c r="O1693">
        <v>0</v>
      </c>
      <c r="P1693" t="e">
        <f t="shared" si="54"/>
        <v>#DIV/0!</v>
      </c>
    </row>
    <row r="1694" spans="1:16" x14ac:dyDescent="0.2">
      <c r="A1694">
        <v>957.47</v>
      </c>
      <c r="B1694">
        <v>3534.07</v>
      </c>
      <c r="C1694">
        <v>13029.3</v>
      </c>
      <c r="D1694">
        <v>39979.870000000003</v>
      </c>
      <c r="E1694">
        <v>64000</v>
      </c>
      <c r="F1694">
        <v>64000</v>
      </c>
      <c r="H1694">
        <v>15366.6</v>
      </c>
      <c r="I1694">
        <v>17389.3</v>
      </c>
      <c r="J1694">
        <v>17357.900000000001</v>
      </c>
      <c r="L1694">
        <f t="shared" si="53"/>
        <v>957.47</v>
      </c>
      <c r="M1694">
        <v>0</v>
      </c>
      <c r="O1694">
        <v>0</v>
      </c>
      <c r="P1694" t="e">
        <f t="shared" si="54"/>
        <v>#DIV/0!</v>
      </c>
    </row>
    <row r="1695" spans="1:16" x14ac:dyDescent="0.2">
      <c r="A1695">
        <v>957.91</v>
      </c>
      <c r="B1695">
        <v>3248.73</v>
      </c>
      <c r="C1695">
        <v>10733.8</v>
      </c>
      <c r="D1695">
        <v>39091.870000000003</v>
      </c>
      <c r="E1695">
        <v>64000</v>
      </c>
      <c r="F1695">
        <v>64000</v>
      </c>
      <c r="H1695">
        <v>12618</v>
      </c>
      <c r="I1695">
        <v>14765.2</v>
      </c>
      <c r="J1695">
        <v>14792.3</v>
      </c>
      <c r="L1695">
        <f t="shared" si="53"/>
        <v>957.91</v>
      </c>
      <c r="M1695">
        <v>0</v>
      </c>
      <c r="O1695">
        <v>0</v>
      </c>
      <c r="P1695" t="e">
        <f t="shared" si="54"/>
        <v>#DIV/0!</v>
      </c>
    </row>
    <row r="1696" spans="1:16" x14ac:dyDescent="0.2">
      <c r="A1696">
        <v>958.34</v>
      </c>
      <c r="B1696">
        <v>3351.73</v>
      </c>
      <c r="C1696">
        <v>11559.1</v>
      </c>
      <c r="D1696">
        <v>38511.07</v>
      </c>
      <c r="E1696">
        <v>64000</v>
      </c>
      <c r="F1696">
        <v>64000</v>
      </c>
      <c r="H1696">
        <v>13607.3</v>
      </c>
      <c r="I1696">
        <v>15700.5</v>
      </c>
      <c r="J1696">
        <v>15674.9</v>
      </c>
      <c r="L1696">
        <f t="shared" si="53"/>
        <v>958.34</v>
      </c>
      <c r="M1696">
        <v>0</v>
      </c>
      <c r="O1696">
        <v>0</v>
      </c>
      <c r="P1696" t="e">
        <f t="shared" si="54"/>
        <v>#DIV/0!</v>
      </c>
    </row>
    <row r="1697" spans="1:16" x14ac:dyDescent="0.2">
      <c r="A1697">
        <v>958.77</v>
      </c>
      <c r="B1697">
        <v>3325.33</v>
      </c>
      <c r="C1697">
        <v>11395.7</v>
      </c>
      <c r="D1697">
        <v>38234.47</v>
      </c>
      <c r="E1697">
        <v>64000</v>
      </c>
      <c r="F1697">
        <v>64000</v>
      </c>
      <c r="H1697">
        <v>13374.5</v>
      </c>
      <c r="I1697">
        <v>15474.5</v>
      </c>
      <c r="J1697">
        <v>15539.6</v>
      </c>
      <c r="L1697">
        <f t="shared" si="53"/>
        <v>958.77</v>
      </c>
      <c r="M1697">
        <v>0</v>
      </c>
      <c r="O1697">
        <v>0</v>
      </c>
      <c r="P1697" t="e">
        <f t="shared" si="54"/>
        <v>#DIV/0!</v>
      </c>
    </row>
    <row r="1698" spans="1:16" x14ac:dyDescent="0.2">
      <c r="A1698">
        <v>959.2</v>
      </c>
      <c r="B1698">
        <v>3281.47</v>
      </c>
      <c r="C1698">
        <v>11054.2</v>
      </c>
      <c r="D1698">
        <v>38005.129999999997</v>
      </c>
      <c r="E1698">
        <v>64000</v>
      </c>
      <c r="F1698">
        <v>64000</v>
      </c>
      <c r="H1698">
        <v>12978.5</v>
      </c>
      <c r="I1698">
        <v>15175</v>
      </c>
      <c r="J1698">
        <v>15242</v>
      </c>
      <c r="L1698">
        <f t="shared" si="53"/>
        <v>959.2</v>
      </c>
      <c r="M1698">
        <v>0</v>
      </c>
      <c r="O1698">
        <v>0</v>
      </c>
      <c r="P1698" t="e">
        <f t="shared" si="54"/>
        <v>#DIV/0!</v>
      </c>
    </row>
    <row r="1699" spans="1:16" x14ac:dyDescent="0.2">
      <c r="A1699">
        <v>959.63</v>
      </c>
      <c r="B1699">
        <v>3279.07</v>
      </c>
      <c r="C1699">
        <v>11000</v>
      </c>
      <c r="D1699">
        <v>37888.33</v>
      </c>
      <c r="E1699">
        <v>64000</v>
      </c>
      <c r="F1699">
        <v>64000</v>
      </c>
      <c r="H1699">
        <v>12873.9</v>
      </c>
      <c r="I1699">
        <v>15057.2</v>
      </c>
      <c r="J1699">
        <v>15094.9</v>
      </c>
      <c r="L1699">
        <f t="shared" si="53"/>
        <v>959.63</v>
      </c>
      <c r="M1699">
        <v>0</v>
      </c>
      <c r="O1699">
        <v>0</v>
      </c>
      <c r="P1699" t="e">
        <f t="shared" si="54"/>
        <v>#DIV/0!</v>
      </c>
    </row>
    <row r="1700" spans="1:16" x14ac:dyDescent="0.2">
      <c r="A1700">
        <v>960.06</v>
      </c>
      <c r="B1700">
        <v>3278.93</v>
      </c>
      <c r="C1700">
        <v>10934.1</v>
      </c>
      <c r="D1700">
        <v>37853.67</v>
      </c>
      <c r="E1700">
        <v>64000</v>
      </c>
      <c r="F1700">
        <v>64000</v>
      </c>
      <c r="H1700">
        <v>12866.2</v>
      </c>
      <c r="I1700">
        <v>14970.9</v>
      </c>
      <c r="J1700">
        <v>14947.6</v>
      </c>
      <c r="L1700">
        <f t="shared" ref="L1700:L1763" si="55">A1700</f>
        <v>960.06</v>
      </c>
      <c r="M1700">
        <v>0</v>
      </c>
      <c r="O1700">
        <v>0</v>
      </c>
      <c r="P1700" t="e">
        <f t="shared" si="54"/>
        <v>#DIV/0!</v>
      </c>
    </row>
    <row r="1701" spans="1:16" x14ac:dyDescent="0.2">
      <c r="A1701">
        <v>960.5</v>
      </c>
      <c r="B1701">
        <v>3210.53</v>
      </c>
      <c r="C1701">
        <v>10408.799999999999</v>
      </c>
      <c r="D1701">
        <v>38086.67</v>
      </c>
      <c r="E1701">
        <v>64000</v>
      </c>
      <c r="F1701">
        <v>64000</v>
      </c>
      <c r="H1701">
        <v>12233.3</v>
      </c>
      <c r="I1701">
        <v>14218.8</v>
      </c>
      <c r="J1701">
        <v>14247.5</v>
      </c>
      <c r="L1701">
        <f t="shared" si="55"/>
        <v>960.5</v>
      </c>
      <c r="M1701">
        <v>0</v>
      </c>
      <c r="O1701">
        <v>0</v>
      </c>
      <c r="P1701" t="e">
        <f t="shared" si="54"/>
        <v>#DIV/0!</v>
      </c>
    </row>
    <row r="1702" spans="1:16" x14ac:dyDescent="0.2">
      <c r="A1702">
        <v>960.93</v>
      </c>
      <c r="B1702">
        <v>3288.33</v>
      </c>
      <c r="C1702">
        <v>11074.8</v>
      </c>
      <c r="D1702">
        <v>38536.67</v>
      </c>
      <c r="E1702">
        <v>64000</v>
      </c>
      <c r="F1702">
        <v>64000</v>
      </c>
      <c r="H1702">
        <v>13021.1</v>
      </c>
      <c r="I1702">
        <v>14996.2</v>
      </c>
      <c r="J1702">
        <v>14972.6</v>
      </c>
      <c r="L1702">
        <f t="shared" si="55"/>
        <v>960.93</v>
      </c>
      <c r="M1702">
        <v>0</v>
      </c>
      <c r="O1702">
        <v>0</v>
      </c>
      <c r="P1702" t="e">
        <f t="shared" si="54"/>
        <v>#DIV/0!</v>
      </c>
    </row>
    <row r="1703" spans="1:16" x14ac:dyDescent="0.2">
      <c r="A1703">
        <v>961.36</v>
      </c>
      <c r="B1703">
        <v>3368.67</v>
      </c>
      <c r="C1703">
        <v>11633</v>
      </c>
      <c r="D1703">
        <v>39165.870000000003</v>
      </c>
      <c r="E1703">
        <v>64000</v>
      </c>
      <c r="F1703">
        <v>64000</v>
      </c>
      <c r="H1703">
        <v>13650</v>
      </c>
      <c r="I1703">
        <v>15759.4</v>
      </c>
      <c r="J1703">
        <v>15742.3</v>
      </c>
      <c r="L1703">
        <f t="shared" si="55"/>
        <v>961.36</v>
      </c>
      <c r="M1703">
        <v>0</v>
      </c>
      <c r="O1703">
        <v>0</v>
      </c>
      <c r="P1703" t="e">
        <f t="shared" si="54"/>
        <v>#DIV/0!</v>
      </c>
    </row>
    <row r="1704" spans="1:16" x14ac:dyDescent="0.2">
      <c r="A1704">
        <v>961.79</v>
      </c>
      <c r="B1704">
        <v>3364.47</v>
      </c>
      <c r="C1704">
        <v>11594.9</v>
      </c>
      <c r="D1704">
        <v>39797.47</v>
      </c>
      <c r="E1704">
        <v>64000</v>
      </c>
      <c r="F1704">
        <v>64000</v>
      </c>
      <c r="H1704">
        <v>13590.7</v>
      </c>
      <c r="I1704">
        <v>15677.6</v>
      </c>
      <c r="J1704">
        <v>15692</v>
      </c>
      <c r="L1704">
        <f t="shared" si="55"/>
        <v>961.79</v>
      </c>
      <c r="M1704">
        <v>0</v>
      </c>
      <c r="O1704">
        <v>0</v>
      </c>
      <c r="P1704" t="e">
        <f t="shared" si="54"/>
        <v>#DIV/0!</v>
      </c>
    </row>
    <row r="1705" spans="1:16" x14ac:dyDescent="0.2">
      <c r="A1705">
        <v>962.22</v>
      </c>
      <c r="B1705">
        <v>3390.2</v>
      </c>
      <c r="C1705">
        <v>11810.7</v>
      </c>
      <c r="D1705">
        <v>40470.47</v>
      </c>
      <c r="E1705">
        <v>64000</v>
      </c>
      <c r="F1705">
        <v>64000</v>
      </c>
      <c r="H1705">
        <v>13949.3</v>
      </c>
      <c r="I1705">
        <v>15959.8</v>
      </c>
      <c r="J1705">
        <v>16017</v>
      </c>
      <c r="L1705">
        <f t="shared" si="55"/>
        <v>962.22</v>
      </c>
      <c r="M1705">
        <v>0</v>
      </c>
      <c r="O1705">
        <v>0</v>
      </c>
      <c r="P1705" t="e">
        <f t="shared" si="54"/>
        <v>#DIV/0!</v>
      </c>
    </row>
    <row r="1706" spans="1:16" x14ac:dyDescent="0.2">
      <c r="A1706">
        <v>962.65</v>
      </c>
      <c r="B1706">
        <v>3368.4</v>
      </c>
      <c r="C1706">
        <v>11664.3</v>
      </c>
      <c r="D1706">
        <v>41202.199999999997</v>
      </c>
      <c r="E1706">
        <v>64000</v>
      </c>
      <c r="F1706">
        <v>64000</v>
      </c>
      <c r="H1706">
        <v>13738.6</v>
      </c>
      <c r="I1706">
        <v>15845.5</v>
      </c>
      <c r="J1706">
        <v>15860.1</v>
      </c>
      <c r="L1706">
        <f t="shared" si="55"/>
        <v>962.65</v>
      </c>
      <c r="M1706">
        <v>0</v>
      </c>
      <c r="O1706">
        <v>0</v>
      </c>
      <c r="P1706" t="e">
        <f t="shared" si="54"/>
        <v>#DIV/0!</v>
      </c>
    </row>
    <row r="1707" spans="1:16" x14ac:dyDescent="0.2">
      <c r="A1707">
        <v>963.09</v>
      </c>
      <c r="B1707">
        <v>3269.67</v>
      </c>
      <c r="C1707">
        <v>10940.1</v>
      </c>
      <c r="D1707">
        <v>41744.800000000003</v>
      </c>
      <c r="E1707">
        <v>64000</v>
      </c>
      <c r="F1707">
        <v>64000</v>
      </c>
      <c r="H1707">
        <v>12830.3</v>
      </c>
      <c r="I1707">
        <v>15076.5</v>
      </c>
      <c r="J1707">
        <v>15034.4</v>
      </c>
      <c r="L1707">
        <f t="shared" si="55"/>
        <v>963.09</v>
      </c>
      <c r="M1707">
        <v>0</v>
      </c>
      <c r="O1707">
        <v>0</v>
      </c>
      <c r="P1707" t="e">
        <f t="shared" si="54"/>
        <v>#DIV/0!</v>
      </c>
    </row>
    <row r="1708" spans="1:16" x14ac:dyDescent="0.2">
      <c r="A1708">
        <v>963.52</v>
      </c>
      <c r="B1708">
        <v>3336.27</v>
      </c>
      <c r="C1708">
        <v>11377.4</v>
      </c>
      <c r="D1708">
        <v>42424.6</v>
      </c>
      <c r="E1708">
        <v>64000</v>
      </c>
      <c r="F1708">
        <v>64000</v>
      </c>
      <c r="H1708">
        <v>13381.5</v>
      </c>
      <c r="I1708">
        <v>15624</v>
      </c>
      <c r="J1708">
        <v>15642.9</v>
      </c>
      <c r="L1708">
        <f t="shared" si="55"/>
        <v>963.52</v>
      </c>
      <c r="M1708">
        <v>0</v>
      </c>
      <c r="O1708">
        <v>0</v>
      </c>
      <c r="P1708" t="e">
        <f t="shared" si="54"/>
        <v>#DIV/0!</v>
      </c>
    </row>
    <row r="1709" spans="1:16" x14ac:dyDescent="0.2">
      <c r="A1709">
        <v>963.95</v>
      </c>
      <c r="B1709">
        <v>3288.6</v>
      </c>
      <c r="C1709">
        <v>11064.7</v>
      </c>
      <c r="D1709">
        <v>42647.47</v>
      </c>
      <c r="E1709">
        <v>64000</v>
      </c>
      <c r="F1709">
        <v>64000</v>
      </c>
      <c r="H1709">
        <v>12992.1</v>
      </c>
      <c r="I1709">
        <v>15233.1</v>
      </c>
      <c r="J1709">
        <v>15283</v>
      </c>
      <c r="L1709">
        <f t="shared" si="55"/>
        <v>963.95</v>
      </c>
      <c r="M1709">
        <v>0</v>
      </c>
      <c r="O1709">
        <v>0</v>
      </c>
      <c r="P1709" t="e">
        <f t="shared" si="54"/>
        <v>#DIV/0!</v>
      </c>
    </row>
    <row r="1710" spans="1:16" x14ac:dyDescent="0.2">
      <c r="A1710">
        <v>964.38</v>
      </c>
      <c r="B1710">
        <v>3324.6</v>
      </c>
      <c r="C1710">
        <v>11303.9</v>
      </c>
      <c r="D1710">
        <v>42658.07</v>
      </c>
      <c r="E1710">
        <v>64000</v>
      </c>
      <c r="F1710">
        <v>64000</v>
      </c>
      <c r="H1710">
        <v>13322.2</v>
      </c>
      <c r="I1710">
        <v>15760.3</v>
      </c>
      <c r="J1710">
        <v>15764</v>
      </c>
      <c r="L1710">
        <f t="shared" si="55"/>
        <v>964.38</v>
      </c>
      <c r="M1710">
        <v>0</v>
      </c>
      <c r="O1710">
        <v>0</v>
      </c>
      <c r="P1710" t="e">
        <f t="shared" si="54"/>
        <v>#DIV/0!</v>
      </c>
    </row>
    <row r="1711" spans="1:16" x14ac:dyDescent="0.2">
      <c r="A1711">
        <v>964.81</v>
      </c>
      <c r="B1711">
        <v>3305</v>
      </c>
      <c r="C1711">
        <v>11166.2</v>
      </c>
      <c r="D1711">
        <v>42360.6</v>
      </c>
      <c r="E1711">
        <v>64000</v>
      </c>
      <c r="F1711">
        <v>64000</v>
      </c>
      <c r="H1711">
        <v>13119.6</v>
      </c>
      <c r="I1711">
        <v>15615.1</v>
      </c>
      <c r="J1711">
        <v>15658.2</v>
      </c>
      <c r="L1711">
        <f t="shared" si="55"/>
        <v>964.81</v>
      </c>
      <c r="M1711">
        <v>0</v>
      </c>
      <c r="O1711">
        <v>0</v>
      </c>
      <c r="P1711" t="e">
        <f t="shared" si="54"/>
        <v>#DIV/0!</v>
      </c>
    </row>
    <row r="1712" spans="1:16" x14ac:dyDescent="0.2">
      <c r="A1712">
        <v>965.24</v>
      </c>
      <c r="B1712">
        <v>3271.73</v>
      </c>
      <c r="C1712">
        <v>10962.6</v>
      </c>
      <c r="D1712">
        <v>41768.730000000003</v>
      </c>
      <c r="E1712">
        <v>64000</v>
      </c>
      <c r="F1712">
        <v>64000</v>
      </c>
      <c r="H1712">
        <v>12868</v>
      </c>
      <c r="I1712">
        <v>15375.1</v>
      </c>
      <c r="J1712">
        <v>15349.8</v>
      </c>
      <c r="L1712">
        <f t="shared" si="55"/>
        <v>965.24</v>
      </c>
      <c r="M1712">
        <v>0</v>
      </c>
      <c r="O1712">
        <v>0</v>
      </c>
      <c r="P1712" t="e">
        <f t="shared" si="54"/>
        <v>#DIV/0!</v>
      </c>
    </row>
    <row r="1713" spans="1:16" x14ac:dyDescent="0.2">
      <c r="A1713">
        <v>965.67</v>
      </c>
      <c r="B1713">
        <v>3382.67</v>
      </c>
      <c r="C1713">
        <v>11804.9</v>
      </c>
      <c r="D1713">
        <v>41120.400000000001</v>
      </c>
      <c r="E1713">
        <v>64000</v>
      </c>
      <c r="F1713">
        <v>64000</v>
      </c>
      <c r="H1713">
        <v>13909.7</v>
      </c>
      <c r="I1713">
        <v>16361.5</v>
      </c>
      <c r="J1713">
        <v>16375.8</v>
      </c>
      <c r="L1713">
        <f t="shared" si="55"/>
        <v>965.67</v>
      </c>
      <c r="M1713">
        <v>0</v>
      </c>
      <c r="O1713">
        <v>0</v>
      </c>
      <c r="P1713" t="e">
        <f t="shared" si="54"/>
        <v>#DIV/0!</v>
      </c>
    </row>
    <row r="1714" spans="1:16" x14ac:dyDescent="0.2">
      <c r="A1714">
        <v>966.1</v>
      </c>
      <c r="B1714">
        <v>3298.33</v>
      </c>
      <c r="C1714">
        <v>11007.7</v>
      </c>
      <c r="D1714">
        <v>40108</v>
      </c>
      <c r="E1714">
        <v>64000</v>
      </c>
      <c r="F1714">
        <v>64000</v>
      </c>
      <c r="H1714">
        <v>12937</v>
      </c>
      <c r="I1714">
        <v>15203.2</v>
      </c>
      <c r="J1714">
        <v>15233.5</v>
      </c>
      <c r="L1714">
        <f t="shared" si="55"/>
        <v>966.1</v>
      </c>
      <c r="M1714">
        <v>0</v>
      </c>
      <c r="O1714">
        <v>0</v>
      </c>
      <c r="P1714" t="e">
        <f t="shared" si="54"/>
        <v>#DIV/0!</v>
      </c>
    </row>
    <row r="1715" spans="1:16" x14ac:dyDescent="0.2">
      <c r="A1715">
        <v>966.54</v>
      </c>
      <c r="B1715">
        <v>3311.07</v>
      </c>
      <c r="C1715">
        <v>11213.2</v>
      </c>
      <c r="D1715">
        <v>39181.33</v>
      </c>
      <c r="E1715">
        <v>64000</v>
      </c>
      <c r="F1715">
        <v>64000</v>
      </c>
      <c r="H1715">
        <v>13203.5</v>
      </c>
      <c r="I1715">
        <v>15476.8</v>
      </c>
      <c r="J1715">
        <v>15447.1</v>
      </c>
      <c r="L1715">
        <f t="shared" si="55"/>
        <v>966.54</v>
      </c>
      <c r="M1715">
        <v>0</v>
      </c>
      <c r="O1715">
        <v>0</v>
      </c>
      <c r="P1715" t="e">
        <f t="shared" si="54"/>
        <v>#DIV/0!</v>
      </c>
    </row>
    <row r="1716" spans="1:16" x14ac:dyDescent="0.2">
      <c r="A1716">
        <v>966.97</v>
      </c>
      <c r="B1716">
        <v>3368.47</v>
      </c>
      <c r="C1716">
        <v>11607.3</v>
      </c>
      <c r="D1716">
        <v>38444.47</v>
      </c>
      <c r="E1716">
        <v>64000</v>
      </c>
      <c r="F1716">
        <v>64000</v>
      </c>
      <c r="H1716">
        <v>13639.8</v>
      </c>
      <c r="I1716">
        <v>15961.5</v>
      </c>
      <c r="J1716">
        <v>15956.2</v>
      </c>
      <c r="L1716">
        <f t="shared" si="55"/>
        <v>966.97</v>
      </c>
      <c r="M1716">
        <v>0</v>
      </c>
      <c r="O1716">
        <v>0</v>
      </c>
      <c r="P1716" t="e">
        <f t="shared" si="54"/>
        <v>#DIV/0!</v>
      </c>
    </row>
    <row r="1717" spans="1:16" x14ac:dyDescent="0.2">
      <c r="A1717">
        <v>967.4</v>
      </c>
      <c r="B1717">
        <v>3283.27</v>
      </c>
      <c r="C1717">
        <v>10939.8</v>
      </c>
      <c r="D1717">
        <v>37737.730000000003</v>
      </c>
      <c r="E1717">
        <v>64000</v>
      </c>
      <c r="F1717">
        <v>64000</v>
      </c>
      <c r="H1717">
        <v>12880.3</v>
      </c>
      <c r="I1717">
        <v>15074.8</v>
      </c>
      <c r="J1717">
        <v>15036.9</v>
      </c>
      <c r="L1717">
        <f t="shared" si="55"/>
        <v>967.4</v>
      </c>
      <c r="M1717">
        <v>0</v>
      </c>
      <c r="O1717">
        <v>0</v>
      </c>
      <c r="P1717" t="e">
        <f t="shared" si="54"/>
        <v>#DIV/0!</v>
      </c>
    </row>
    <row r="1718" spans="1:16" x14ac:dyDescent="0.2">
      <c r="A1718">
        <v>967.83</v>
      </c>
      <c r="B1718">
        <v>3284.4</v>
      </c>
      <c r="C1718">
        <v>11011.7</v>
      </c>
      <c r="D1718">
        <v>37475.47</v>
      </c>
      <c r="E1718">
        <v>64000</v>
      </c>
      <c r="F1718">
        <v>64000</v>
      </c>
      <c r="H1718">
        <v>12953.2</v>
      </c>
      <c r="I1718">
        <v>15016.4</v>
      </c>
      <c r="J1718">
        <v>15086.3</v>
      </c>
      <c r="L1718">
        <f t="shared" si="55"/>
        <v>967.83</v>
      </c>
      <c r="M1718">
        <v>0</v>
      </c>
      <c r="O1718">
        <v>0</v>
      </c>
      <c r="P1718" t="e">
        <f t="shared" si="54"/>
        <v>#DIV/0!</v>
      </c>
    </row>
    <row r="1719" spans="1:16" x14ac:dyDescent="0.2">
      <c r="A1719">
        <v>968.26</v>
      </c>
      <c r="B1719">
        <v>3399.47</v>
      </c>
      <c r="C1719">
        <v>11911.6</v>
      </c>
      <c r="D1719">
        <v>37325.870000000003</v>
      </c>
      <c r="E1719">
        <v>64000</v>
      </c>
      <c r="F1719">
        <v>64000</v>
      </c>
      <c r="H1719">
        <v>13994.9</v>
      </c>
      <c r="I1719">
        <v>16104.2</v>
      </c>
      <c r="J1719">
        <v>16055.9</v>
      </c>
      <c r="L1719">
        <f t="shared" si="55"/>
        <v>968.26</v>
      </c>
      <c r="M1719">
        <v>0</v>
      </c>
      <c r="O1719">
        <v>0</v>
      </c>
      <c r="P1719" t="e">
        <f t="shared" si="54"/>
        <v>#DIV/0!</v>
      </c>
    </row>
    <row r="1720" spans="1:16" x14ac:dyDescent="0.2">
      <c r="A1720">
        <v>968.69</v>
      </c>
      <c r="B1720">
        <v>3642.2</v>
      </c>
      <c r="C1720">
        <v>13804.7</v>
      </c>
      <c r="D1720">
        <v>37586.870000000003</v>
      </c>
      <c r="E1720">
        <v>64000</v>
      </c>
      <c r="F1720">
        <v>64000</v>
      </c>
      <c r="H1720">
        <v>16286.5</v>
      </c>
      <c r="I1720">
        <v>18406.3</v>
      </c>
      <c r="J1720">
        <v>18406.599999999999</v>
      </c>
      <c r="L1720">
        <f t="shared" si="55"/>
        <v>968.69</v>
      </c>
      <c r="M1720">
        <v>0</v>
      </c>
      <c r="O1720">
        <v>0</v>
      </c>
      <c r="P1720" t="e">
        <f t="shared" si="54"/>
        <v>#DIV/0!</v>
      </c>
    </row>
    <row r="1721" spans="1:16" x14ac:dyDescent="0.2">
      <c r="A1721">
        <v>969.12</v>
      </c>
      <c r="B1721">
        <v>3361.07</v>
      </c>
      <c r="C1721">
        <v>11690.3</v>
      </c>
      <c r="D1721">
        <v>37467.07</v>
      </c>
      <c r="E1721">
        <v>64000</v>
      </c>
      <c r="F1721">
        <v>64000</v>
      </c>
      <c r="H1721">
        <v>13753.8</v>
      </c>
      <c r="I1721">
        <v>15868.1</v>
      </c>
      <c r="J1721">
        <v>15861.8</v>
      </c>
      <c r="L1721">
        <f t="shared" si="55"/>
        <v>969.12</v>
      </c>
      <c r="M1721">
        <v>0</v>
      </c>
      <c r="O1721">
        <v>0</v>
      </c>
      <c r="P1721" t="e">
        <f t="shared" si="54"/>
        <v>#DIV/0!</v>
      </c>
    </row>
    <row r="1722" spans="1:16" x14ac:dyDescent="0.2">
      <c r="A1722">
        <v>969.55</v>
      </c>
      <c r="B1722">
        <v>3310.67</v>
      </c>
      <c r="C1722">
        <v>11222.9</v>
      </c>
      <c r="D1722">
        <v>37379.07</v>
      </c>
      <c r="E1722">
        <v>64000</v>
      </c>
      <c r="F1722">
        <v>64000</v>
      </c>
      <c r="H1722">
        <v>13168.6</v>
      </c>
      <c r="I1722">
        <v>15283.7</v>
      </c>
      <c r="J1722">
        <v>15294</v>
      </c>
      <c r="L1722">
        <f t="shared" si="55"/>
        <v>969.55</v>
      </c>
      <c r="M1722">
        <v>0</v>
      </c>
      <c r="O1722">
        <v>0</v>
      </c>
      <c r="P1722" t="e">
        <f t="shared" si="54"/>
        <v>#DIV/0!</v>
      </c>
    </row>
    <row r="1723" spans="1:16" x14ac:dyDescent="0.2">
      <c r="A1723">
        <v>969.98</v>
      </c>
      <c r="B1723">
        <v>3344.87</v>
      </c>
      <c r="C1723">
        <v>11561.5</v>
      </c>
      <c r="D1723">
        <v>37395.199999999997</v>
      </c>
      <c r="E1723">
        <v>64000</v>
      </c>
      <c r="F1723">
        <v>64000</v>
      </c>
      <c r="H1723">
        <v>13554.9</v>
      </c>
      <c r="I1723">
        <v>15626.5</v>
      </c>
      <c r="J1723">
        <v>15612.8</v>
      </c>
      <c r="L1723">
        <f t="shared" si="55"/>
        <v>969.98</v>
      </c>
      <c r="M1723">
        <v>0</v>
      </c>
      <c r="O1723">
        <v>0</v>
      </c>
      <c r="P1723" t="e">
        <f t="shared" si="54"/>
        <v>#DIV/0!</v>
      </c>
    </row>
    <row r="1724" spans="1:16" x14ac:dyDescent="0.2">
      <c r="A1724">
        <v>970.42</v>
      </c>
      <c r="B1724">
        <v>3257.93</v>
      </c>
      <c r="C1724">
        <v>10804.4</v>
      </c>
      <c r="D1724">
        <v>37565.129999999997</v>
      </c>
      <c r="E1724">
        <v>64000</v>
      </c>
      <c r="F1724">
        <v>64000</v>
      </c>
      <c r="H1724">
        <v>12744.2</v>
      </c>
      <c r="I1724">
        <v>14810</v>
      </c>
      <c r="J1724">
        <v>14829.6</v>
      </c>
      <c r="L1724">
        <f t="shared" si="55"/>
        <v>970.42</v>
      </c>
      <c r="M1724">
        <v>0</v>
      </c>
      <c r="O1724">
        <v>0</v>
      </c>
      <c r="P1724" t="e">
        <f t="shared" si="54"/>
        <v>#DIV/0!</v>
      </c>
    </row>
    <row r="1725" spans="1:16" x14ac:dyDescent="0.2">
      <c r="A1725">
        <v>970.85</v>
      </c>
      <c r="B1725">
        <v>3279.6</v>
      </c>
      <c r="C1725">
        <v>10986.8</v>
      </c>
      <c r="D1725">
        <v>37790.33</v>
      </c>
      <c r="E1725">
        <v>64000</v>
      </c>
      <c r="F1725">
        <v>64000</v>
      </c>
      <c r="H1725">
        <v>12921.5</v>
      </c>
      <c r="I1725">
        <v>14941.8</v>
      </c>
      <c r="J1725">
        <v>15008.3</v>
      </c>
      <c r="L1725">
        <f t="shared" si="55"/>
        <v>970.85</v>
      </c>
      <c r="M1725">
        <v>0</v>
      </c>
      <c r="O1725">
        <v>0</v>
      </c>
      <c r="P1725" t="e">
        <f t="shared" si="54"/>
        <v>#DIV/0!</v>
      </c>
    </row>
    <row r="1726" spans="1:16" x14ac:dyDescent="0.2">
      <c r="A1726">
        <v>971.28</v>
      </c>
      <c r="B1726">
        <v>3341.07</v>
      </c>
      <c r="C1726">
        <v>11521.1</v>
      </c>
      <c r="D1726">
        <v>38310.93</v>
      </c>
      <c r="E1726">
        <v>64000</v>
      </c>
      <c r="F1726">
        <v>64000</v>
      </c>
      <c r="H1726">
        <v>13574</v>
      </c>
      <c r="I1726">
        <v>15540.8</v>
      </c>
      <c r="J1726">
        <v>15625.6</v>
      </c>
      <c r="L1726">
        <f t="shared" si="55"/>
        <v>971.28</v>
      </c>
      <c r="M1726">
        <v>0</v>
      </c>
      <c r="O1726">
        <v>0</v>
      </c>
      <c r="P1726" t="e">
        <f t="shared" si="54"/>
        <v>#DIV/0!</v>
      </c>
    </row>
    <row r="1727" spans="1:16" x14ac:dyDescent="0.2">
      <c r="A1727">
        <v>971.71</v>
      </c>
      <c r="B1727">
        <v>3287.6</v>
      </c>
      <c r="C1727">
        <v>11041.7</v>
      </c>
      <c r="D1727">
        <v>38605.47</v>
      </c>
      <c r="E1727">
        <v>64000</v>
      </c>
      <c r="F1727">
        <v>64000</v>
      </c>
      <c r="H1727">
        <v>12956.5</v>
      </c>
      <c r="I1727">
        <v>15003.3</v>
      </c>
      <c r="J1727">
        <v>15012.5</v>
      </c>
      <c r="L1727">
        <f t="shared" si="55"/>
        <v>971.71</v>
      </c>
      <c r="M1727">
        <v>0</v>
      </c>
      <c r="O1727">
        <v>0</v>
      </c>
      <c r="P1727" t="e">
        <f t="shared" si="54"/>
        <v>#DIV/0!</v>
      </c>
    </row>
    <row r="1728" spans="1:16" x14ac:dyDescent="0.2">
      <c r="A1728">
        <v>972.14</v>
      </c>
      <c r="B1728">
        <v>3316.87</v>
      </c>
      <c r="C1728">
        <v>11270.1</v>
      </c>
      <c r="D1728">
        <v>39201.53</v>
      </c>
      <c r="E1728">
        <v>64000</v>
      </c>
      <c r="F1728">
        <v>64000</v>
      </c>
      <c r="H1728">
        <v>13258.2</v>
      </c>
      <c r="I1728">
        <v>15345</v>
      </c>
      <c r="J1728">
        <v>15366.1</v>
      </c>
      <c r="L1728">
        <f t="shared" si="55"/>
        <v>972.14</v>
      </c>
      <c r="M1728">
        <v>0</v>
      </c>
      <c r="O1728">
        <v>0</v>
      </c>
      <c r="P1728" t="e">
        <f t="shared" si="54"/>
        <v>#DIV/0!</v>
      </c>
    </row>
    <row r="1729" spans="1:16" x14ac:dyDescent="0.2">
      <c r="A1729">
        <v>972.57</v>
      </c>
      <c r="B1729">
        <v>3252.13</v>
      </c>
      <c r="C1729">
        <v>10707</v>
      </c>
      <c r="D1729">
        <v>39807.93</v>
      </c>
      <c r="E1729">
        <v>64000</v>
      </c>
      <c r="F1729">
        <v>64000</v>
      </c>
      <c r="H1729">
        <v>12557.2</v>
      </c>
      <c r="I1729">
        <v>14745.6</v>
      </c>
      <c r="J1729">
        <v>14780.9</v>
      </c>
      <c r="L1729">
        <f t="shared" si="55"/>
        <v>972.57</v>
      </c>
      <c r="M1729">
        <v>0</v>
      </c>
      <c r="O1729">
        <v>0</v>
      </c>
      <c r="P1729" t="e">
        <f t="shared" si="54"/>
        <v>#DIV/0!</v>
      </c>
    </row>
    <row r="1730" spans="1:16" x14ac:dyDescent="0.2">
      <c r="A1730">
        <v>973</v>
      </c>
      <c r="B1730">
        <v>3267.53</v>
      </c>
      <c r="C1730">
        <v>10918.6</v>
      </c>
      <c r="D1730">
        <v>40253.599999999999</v>
      </c>
      <c r="E1730">
        <v>64000</v>
      </c>
      <c r="F1730">
        <v>64000</v>
      </c>
      <c r="H1730">
        <v>12806</v>
      </c>
      <c r="I1730">
        <v>15092.2</v>
      </c>
      <c r="J1730">
        <v>15114.1</v>
      </c>
      <c r="L1730">
        <f t="shared" si="55"/>
        <v>973</v>
      </c>
      <c r="M1730">
        <v>0</v>
      </c>
      <c r="O1730">
        <v>0</v>
      </c>
      <c r="P1730" t="e">
        <f t="shared" si="54"/>
        <v>#DIV/0!</v>
      </c>
    </row>
    <row r="1731" spans="1:16" x14ac:dyDescent="0.2">
      <c r="A1731">
        <v>973.43</v>
      </c>
      <c r="B1731">
        <v>3288.4</v>
      </c>
      <c r="C1731">
        <v>11029</v>
      </c>
      <c r="D1731">
        <v>40417.870000000003</v>
      </c>
      <c r="E1731">
        <v>64000</v>
      </c>
      <c r="F1731">
        <v>64000</v>
      </c>
      <c r="H1731">
        <v>12943.8</v>
      </c>
      <c r="I1731">
        <v>15265</v>
      </c>
      <c r="J1731">
        <v>15295.3</v>
      </c>
      <c r="L1731">
        <f t="shared" si="55"/>
        <v>973.43</v>
      </c>
      <c r="M1731">
        <v>0</v>
      </c>
      <c r="O1731">
        <v>0</v>
      </c>
      <c r="P1731" t="e">
        <f t="shared" si="54"/>
        <v>#DIV/0!</v>
      </c>
    </row>
    <row r="1732" spans="1:16" x14ac:dyDescent="0.2">
      <c r="A1732">
        <v>973.86</v>
      </c>
      <c r="B1732">
        <v>3347.2</v>
      </c>
      <c r="C1732">
        <v>11560.1</v>
      </c>
      <c r="D1732">
        <v>40502.800000000003</v>
      </c>
      <c r="E1732">
        <v>64000</v>
      </c>
      <c r="F1732">
        <v>64000</v>
      </c>
      <c r="H1732">
        <v>13614.6</v>
      </c>
      <c r="I1732">
        <v>15877.6</v>
      </c>
      <c r="J1732">
        <v>15910.1</v>
      </c>
      <c r="L1732">
        <f t="shared" si="55"/>
        <v>973.86</v>
      </c>
      <c r="M1732">
        <v>0</v>
      </c>
      <c r="O1732">
        <v>0</v>
      </c>
      <c r="P1732" t="e">
        <f t="shared" si="54"/>
        <v>#DIV/0!</v>
      </c>
    </row>
    <row r="1733" spans="1:16" x14ac:dyDescent="0.2">
      <c r="A1733">
        <v>974.29</v>
      </c>
      <c r="B1733">
        <v>3295.67</v>
      </c>
      <c r="C1733">
        <v>11096.5</v>
      </c>
      <c r="D1733">
        <v>40050.870000000003</v>
      </c>
      <c r="E1733">
        <v>64000</v>
      </c>
      <c r="F1733">
        <v>64000</v>
      </c>
      <c r="H1733">
        <v>13086</v>
      </c>
      <c r="I1733">
        <v>15472.8</v>
      </c>
      <c r="J1733">
        <v>15527.7</v>
      </c>
      <c r="L1733">
        <f t="shared" si="55"/>
        <v>974.29</v>
      </c>
      <c r="M1733">
        <v>0</v>
      </c>
      <c r="O1733">
        <v>0</v>
      </c>
      <c r="P1733" t="e">
        <f t="shared" si="54"/>
        <v>#DIV/0!</v>
      </c>
    </row>
    <row r="1734" spans="1:16" x14ac:dyDescent="0.2">
      <c r="A1734">
        <v>974.72</v>
      </c>
      <c r="B1734">
        <v>3374.07</v>
      </c>
      <c r="C1734">
        <v>11703.4</v>
      </c>
      <c r="D1734">
        <v>39411.599999999999</v>
      </c>
      <c r="E1734">
        <v>64000</v>
      </c>
      <c r="F1734">
        <v>64000</v>
      </c>
      <c r="H1734">
        <v>13750.5</v>
      </c>
      <c r="I1734">
        <v>16089.7</v>
      </c>
      <c r="J1734">
        <v>16131.5</v>
      </c>
      <c r="L1734">
        <f t="shared" si="55"/>
        <v>974.72</v>
      </c>
      <c r="M1734">
        <v>0</v>
      </c>
      <c r="O1734">
        <v>0</v>
      </c>
      <c r="P1734" t="e">
        <f t="shared" si="54"/>
        <v>#DIV/0!</v>
      </c>
    </row>
    <row r="1735" spans="1:16" x14ac:dyDescent="0.2">
      <c r="A1735">
        <v>975.15</v>
      </c>
      <c r="B1735">
        <v>3348.73</v>
      </c>
      <c r="C1735">
        <v>11448.4</v>
      </c>
      <c r="D1735">
        <v>38647.47</v>
      </c>
      <c r="E1735">
        <v>64000</v>
      </c>
      <c r="F1735">
        <v>64000</v>
      </c>
      <c r="H1735">
        <v>13473.7</v>
      </c>
      <c r="I1735">
        <v>15673.3</v>
      </c>
      <c r="J1735">
        <v>15690.9</v>
      </c>
      <c r="L1735">
        <f t="shared" si="55"/>
        <v>975.15</v>
      </c>
      <c r="M1735">
        <v>0</v>
      </c>
      <c r="O1735">
        <v>0</v>
      </c>
      <c r="P1735" t="e">
        <f t="shared" si="54"/>
        <v>#DIV/0!</v>
      </c>
    </row>
    <row r="1736" spans="1:16" x14ac:dyDescent="0.2">
      <c r="A1736">
        <v>975.58</v>
      </c>
      <c r="B1736">
        <v>3277.8</v>
      </c>
      <c r="C1736">
        <v>10930.2</v>
      </c>
      <c r="D1736">
        <v>37768.53</v>
      </c>
      <c r="E1736">
        <v>64000</v>
      </c>
      <c r="F1736">
        <v>64000</v>
      </c>
      <c r="H1736">
        <v>12828.9</v>
      </c>
      <c r="I1736">
        <v>14995.6</v>
      </c>
      <c r="J1736">
        <v>15010</v>
      </c>
      <c r="L1736">
        <f t="shared" si="55"/>
        <v>975.58</v>
      </c>
      <c r="M1736">
        <v>0</v>
      </c>
      <c r="O1736">
        <v>0</v>
      </c>
      <c r="P1736" t="e">
        <f t="shared" ref="P1736:P1799" si="56">(M1736-O1736)/O1736%</f>
        <v>#DIV/0!</v>
      </c>
    </row>
    <row r="1737" spans="1:16" x14ac:dyDescent="0.2">
      <c r="A1737">
        <v>976.01</v>
      </c>
      <c r="B1737">
        <v>3278.53</v>
      </c>
      <c r="C1737">
        <v>10955.2</v>
      </c>
      <c r="D1737">
        <v>37037.599999999999</v>
      </c>
      <c r="E1737">
        <v>64000</v>
      </c>
      <c r="F1737">
        <v>64000</v>
      </c>
      <c r="H1737">
        <v>12903.7</v>
      </c>
      <c r="I1737">
        <v>14971.4</v>
      </c>
      <c r="J1737">
        <v>15006</v>
      </c>
      <c r="L1737">
        <f t="shared" si="55"/>
        <v>976.01</v>
      </c>
      <c r="M1737">
        <v>0</v>
      </c>
      <c r="O1737">
        <v>0</v>
      </c>
      <c r="P1737" t="e">
        <f t="shared" si="56"/>
        <v>#DIV/0!</v>
      </c>
    </row>
    <row r="1738" spans="1:16" x14ac:dyDescent="0.2">
      <c r="A1738">
        <v>976.45</v>
      </c>
      <c r="B1738">
        <v>3277.93</v>
      </c>
      <c r="C1738">
        <v>10857.2</v>
      </c>
      <c r="D1738">
        <v>36412.67</v>
      </c>
      <c r="E1738">
        <v>64000</v>
      </c>
      <c r="F1738">
        <v>64000</v>
      </c>
      <c r="H1738">
        <v>12816.7</v>
      </c>
      <c r="I1738">
        <v>14952.7</v>
      </c>
      <c r="J1738">
        <v>14969.1</v>
      </c>
      <c r="L1738">
        <f t="shared" si="55"/>
        <v>976.45</v>
      </c>
      <c r="M1738">
        <v>0</v>
      </c>
      <c r="O1738">
        <v>0</v>
      </c>
      <c r="P1738" t="e">
        <f t="shared" si="56"/>
        <v>#DIV/0!</v>
      </c>
    </row>
    <row r="1739" spans="1:16" x14ac:dyDescent="0.2">
      <c r="A1739">
        <v>976.88</v>
      </c>
      <c r="B1739">
        <v>3339.67</v>
      </c>
      <c r="C1739">
        <v>11378.1</v>
      </c>
      <c r="D1739">
        <v>36001.33</v>
      </c>
      <c r="E1739">
        <v>64000</v>
      </c>
      <c r="F1739">
        <v>64000</v>
      </c>
      <c r="H1739">
        <v>13345.3</v>
      </c>
      <c r="I1739">
        <v>15558.3</v>
      </c>
      <c r="J1739">
        <v>15572.3</v>
      </c>
      <c r="L1739">
        <f t="shared" si="55"/>
        <v>976.88</v>
      </c>
      <c r="M1739">
        <v>0</v>
      </c>
      <c r="O1739">
        <v>0</v>
      </c>
      <c r="P1739" t="e">
        <f t="shared" si="56"/>
        <v>#DIV/0!</v>
      </c>
    </row>
    <row r="1740" spans="1:16" x14ac:dyDescent="0.2">
      <c r="A1740">
        <v>977.31</v>
      </c>
      <c r="B1740">
        <v>3256.13</v>
      </c>
      <c r="C1740">
        <v>10778.5</v>
      </c>
      <c r="D1740">
        <v>35599.199999999997</v>
      </c>
      <c r="E1740">
        <v>64000</v>
      </c>
      <c r="F1740">
        <v>64000</v>
      </c>
      <c r="H1740">
        <v>12676.1</v>
      </c>
      <c r="I1740">
        <v>14766.4</v>
      </c>
      <c r="J1740">
        <v>14779.5</v>
      </c>
      <c r="L1740">
        <f t="shared" si="55"/>
        <v>977.31</v>
      </c>
      <c r="M1740">
        <v>0</v>
      </c>
      <c r="O1740">
        <v>0</v>
      </c>
      <c r="P1740" t="e">
        <f t="shared" si="56"/>
        <v>#DIV/0!</v>
      </c>
    </row>
    <row r="1741" spans="1:16" x14ac:dyDescent="0.2">
      <c r="A1741">
        <v>977.74</v>
      </c>
      <c r="B1741">
        <v>3365.53</v>
      </c>
      <c r="C1741">
        <v>11639.9</v>
      </c>
      <c r="D1741">
        <v>35559.93</v>
      </c>
      <c r="E1741">
        <v>64000</v>
      </c>
      <c r="F1741">
        <v>64000</v>
      </c>
      <c r="H1741">
        <v>13731.6</v>
      </c>
      <c r="I1741">
        <v>15842.9</v>
      </c>
      <c r="J1741">
        <v>15865.7</v>
      </c>
      <c r="L1741">
        <f t="shared" si="55"/>
        <v>977.74</v>
      </c>
      <c r="M1741">
        <v>0</v>
      </c>
      <c r="O1741">
        <v>0</v>
      </c>
      <c r="P1741" t="e">
        <f t="shared" si="56"/>
        <v>#DIV/0!</v>
      </c>
    </row>
    <row r="1742" spans="1:16" x14ac:dyDescent="0.2">
      <c r="A1742">
        <v>978.17</v>
      </c>
      <c r="B1742">
        <v>3326.2</v>
      </c>
      <c r="C1742">
        <v>11298</v>
      </c>
      <c r="D1742">
        <v>35428.199999999997</v>
      </c>
      <c r="E1742">
        <v>64000</v>
      </c>
      <c r="F1742">
        <v>64000</v>
      </c>
      <c r="H1742">
        <v>13287.3</v>
      </c>
      <c r="I1742">
        <v>15475.9</v>
      </c>
      <c r="J1742">
        <v>15517.4</v>
      </c>
      <c r="L1742">
        <f t="shared" si="55"/>
        <v>978.17</v>
      </c>
      <c r="M1742">
        <v>0</v>
      </c>
      <c r="O1742">
        <v>0</v>
      </c>
      <c r="P1742" t="e">
        <f t="shared" si="56"/>
        <v>#DIV/0!</v>
      </c>
    </row>
    <row r="1743" spans="1:16" x14ac:dyDescent="0.2">
      <c r="A1743">
        <v>978.6</v>
      </c>
      <c r="B1743">
        <v>3305.73</v>
      </c>
      <c r="C1743">
        <v>11091.9</v>
      </c>
      <c r="D1743">
        <v>35657.67</v>
      </c>
      <c r="E1743">
        <v>64000</v>
      </c>
      <c r="F1743">
        <v>64000</v>
      </c>
      <c r="H1743">
        <v>13085.9</v>
      </c>
      <c r="I1743">
        <v>15169.5</v>
      </c>
      <c r="J1743">
        <v>15172.7</v>
      </c>
      <c r="L1743">
        <f t="shared" si="55"/>
        <v>978.6</v>
      </c>
      <c r="M1743">
        <v>0</v>
      </c>
      <c r="O1743">
        <v>0</v>
      </c>
      <c r="P1743" t="e">
        <f t="shared" si="56"/>
        <v>#DIV/0!</v>
      </c>
    </row>
    <row r="1744" spans="1:16" x14ac:dyDescent="0.2">
      <c r="A1744">
        <v>979.03</v>
      </c>
      <c r="B1744">
        <v>3301.53</v>
      </c>
      <c r="C1744">
        <v>11104.8</v>
      </c>
      <c r="D1744">
        <v>36010.730000000003</v>
      </c>
      <c r="E1744">
        <v>64000</v>
      </c>
      <c r="F1744">
        <v>64000</v>
      </c>
      <c r="H1744">
        <v>13072.5</v>
      </c>
      <c r="I1744">
        <v>15042.7</v>
      </c>
      <c r="J1744">
        <v>15084.9</v>
      </c>
      <c r="L1744">
        <f t="shared" si="55"/>
        <v>979.03</v>
      </c>
      <c r="M1744">
        <v>0</v>
      </c>
      <c r="O1744">
        <v>0</v>
      </c>
      <c r="P1744" t="e">
        <f t="shared" si="56"/>
        <v>#DIV/0!</v>
      </c>
    </row>
    <row r="1745" spans="1:16" x14ac:dyDescent="0.2">
      <c r="A1745">
        <v>979.46</v>
      </c>
      <c r="B1745">
        <v>3289.73</v>
      </c>
      <c r="C1745">
        <v>11101.1</v>
      </c>
      <c r="D1745">
        <v>36436.07</v>
      </c>
      <c r="E1745">
        <v>64000</v>
      </c>
      <c r="F1745">
        <v>64000</v>
      </c>
      <c r="H1745">
        <v>13005.9</v>
      </c>
      <c r="I1745">
        <v>14993.6</v>
      </c>
      <c r="J1745">
        <v>15000</v>
      </c>
      <c r="L1745">
        <f t="shared" si="55"/>
        <v>979.46</v>
      </c>
      <c r="M1745">
        <v>0</v>
      </c>
      <c r="O1745">
        <v>0</v>
      </c>
      <c r="P1745" t="e">
        <f t="shared" si="56"/>
        <v>#DIV/0!</v>
      </c>
    </row>
    <row r="1746" spans="1:16" x14ac:dyDescent="0.2">
      <c r="A1746">
        <v>979.89</v>
      </c>
      <c r="B1746">
        <v>3380.4</v>
      </c>
      <c r="C1746">
        <v>11773.9</v>
      </c>
      <c r="D1746">
        <v>36977.730000000003</v>
      </c>
      <c r="E1746">
        <v>64000</v>
      </c>
      <c r="F1746">
        <v>64000</v>
      </c>
      <c r="H1746">
        <v>13857.4</v>
      </c>
      <c r="I1746">
        <v>15838.4</v>
      </c>
      <c r="J1746">
        <v>15827.5</v>
      </c>
      <c r="L1746">
        <f t="shared" si="55"/>
        <v>979.89</v>
      </c>
      <c r="M1746">
        <v>0</v>
      </c>
      <c r="O1746">
        <v>0</v>
      </c>
      <c r="P1746" t="e">
        <f t="shared" si="56"/>
        <v>#DIV/0!</v>
      </c>
    </row>
    <row r="1747" spans="1:16" x14ac:dyDescent="0.2">
      <c r="A1747">
        <v>980.32</v>
      </c>
      <c r="B1747">
        <v>3360.27</v>
      </c>
      <c r="C1747">
        <v>11610.1</v>
      </c>
      <c r="D1747">
        <v>37290.47</v>
      </c>
      <c r="E1747">
        <v>64000</v>
      </c>
      <c r="F1747">
        <v>64000</v>
      </c>
      <c r="H1747">
        <v>13665.9</v>
      </c>
      <c r="I1747">
        <v>15582.7</v>
      </c>
      <c r="J1747">
        <v>15599.6</v>
      </c>
      <c r="L1747">
        <f t="shared" si="55"/>
        <v>980.32</v>
      </c>
      <c r="M1747">
        <v>0</v>
      </c>
      <c r="O1747">
        <v>0</v>
      </c>
      <c r="P1747" t="e">
        <f t="shared" si="56"/>
        <v>#DIV/0!</v>
      </c>
    </row>
    <row r="1748" spans="1:16" x14ac:dyDescent="0.2">
      <c r="A1748">
        <v>980.75</v>
      </c>
      <c r="B1748">
        <v>3276.93</v>
      </c>
      <c r="C1748">
        <v>10940</v>
      </c>
      <c r="D1748">
        <v>37659.129999999997</v>
      </c>
      <c r="E1748">
        <v>64000</v>
      </c>
      <c r="F1748">
        <v>64000</v>
      </c>
      <c r="H1748">
        <v>12926.4</v>
      </c>
      <c r="I1748">
        <v>14888.8</v>
      </c>
      <c r="J1748">
        <v>14918.4</v>
      </c>
      <c r="L1748">
        <f t="shared" si="55"/>
        <v>980.75</v>
      </c>
      <c r="M1748">
        <v>0</v>
      </c>
      <c r="O1748">
        <v>0</v>
      </c>
      <c r="P1748" t="e">
        <f t="shared" si="56"/>
        <v>#DIV/0!</v>
      </c>
    </row>
    <row r="1749" spans="1:16" x14ac:dyDescent="0.2">
      <c r="A1749">
        <v>981.18</v>
      </c>
      <c r="B1749">
        <v>3340.27</v>
      </c>
      <c r="C1749">
        <v>11409.4</v>
      </c>
      <c r="D1749">
        <v>38084.800000000003</v>
      </c>
      <c r="E1749">
        <v>64000</v>
      </c>
      <c r="F1749">
        <v>64000</v>
      </c>
      <c r="H1749">
        <v>13442</v>
      </c>
      <c r="I1749">
        <v>15478.2</v>
      </c>
      <c r="J1749">
        <v>15483.7</v>
      </c>
      <c r="L1749">
        <f t="shared" si="55"/>
        <v>981.18</v>
      </c>
      <c r="M1749">
        <v>0</v>
      </c>
      <c r="O1749">
        <v>0</v>
      </c>
      <c r="P1749" t="e">
        <f t="shared" si="56"/>
        <v>#DIV/0!</v>
      </c>
    </row>
    <row r="1750" spans="1:16" x14ac:dyDescent="0.2">
      <c r="A1750">
        <v>981.61</v>
      </c>
      <c r="B1750">
        <v>3388.2</v>
      </c>
      <c r="C1750">
        <v>11835.1</v>
      </c>
      <c r="D1750">
        <v>38513.67</v>
      </c>
      <c r="E1750">
        <v>64000</v>
      </c>
      <c r="F1750">
        <v>64000</v>
      </c>
      <c r="H1750">
        <v>13963.6</v>
      </c>
      <c r="I1750">
        <v>15952.3</v>
      </c>
      <c r="J1750">
        <v>15988.2</v>
      </c>
      <c r="L1750">
        <f t="shared" si="55"/>
        <v>981.61</v>
      </c>
      <c r="M1750">
        <v>0</v>
      </c>
      <c r="O1750">
        <v>0</v>
      </c>
      <c r="P1750" t="e">
        <f t="shared" si="56"/>
        <v>#DIV/0!</v>
      </c>
    </row>
    <row r="1751" spans="1:16" x14ac:dyDescent="0.2">
      <c r="A1751">
        <v>982.04</v>
      </c>
      <c r="B1751">
        <v>3313.2</v>
      </c>
      <c r="C1751">
        <v>11229.2</v>
      </c>
      <c r="D1751">
        <v>38584.199999999997</v>
      </c>
      <c r="E1751">
        <v>64000</v>
      </c>
      <c r="F1751">
        <v>64000</v>
      </c>
      <c r="H1751">
        <v>13184</v>
      </c>
      <c r="I1751">
        <v>15258.1</v>
      </c>
      <c r="J1751">
        <v>15245</v>
      </c>
      <c r="L1751">
        <f t="shared" si="55"/>
        <v>982.04</v>
      </c>
      <c r="M1751">
        <v>0</v>
      </c>
      <c r="O1751">
        <v>0</v>
      </c>
      <c r="P1751" t="e">
        <f t="shared" si="56"/>
        <v>#DIV/0!</v>
      </c>
    </row>
    <row r="1752" spans="1:16" x14ac:dyDescent="0.2">
      <c r="A1752">
        <v>982.47</v>
      </c>
      <c r="B1752">
        <v>3312</v>
      </c>
      <c r="C1752">
        <v>11233.9</v>
      </c>
      <c r="D1752">
        <v>38554.47</v>
      </c>
      <c r="E1752">
        <v>64000</v>
      </c>
      <c r="F1752">
        <v>64000</v>
      </c>
      <c r="H1752">
        <v>13230.9</v>
      </c>
      <c r="I1752">
        <v>15289.8</v>
      </c>
      <c r="J1752">
        <v>15294.6</v>
      </c>
      <c r="L1752">
        <f t="shared" si="55"/>
        <v>982.47</v>
      </c>
      <c r="M1752">
        <v>0</v>
      </c>
      <c r="O1752">
        <v>0</v>
      </c>
      <c r="P1752" t="e">
        <f t="shared" si="56"/>
        <v>#DIV/0!</v>
      </c>
    </row>
    <row r="1753" spans="1:16" x14ac:dyDescent="0.2">
      <c r="A1753">
        <v>982.9</v>
      </c>
      <c r="B1753">
        <v>3278.8</v>
      </c>
      <c r="C1753">
        <v>11011.4</v>
      </c>
      <c r="D1753">
        <v>38512.269999999997</v>
      </c>
      <c r="E1753">
        <v>64000</v>
      </c>
      <c r="F1753">
        <v>64000</v>
      </c>
      <c r="H1753">
        <v>12912.3</v>
      </c>
      <c r="I1753">
        <v>15066.5</v>
      </c>
      <c r="J1753">
        <v>15060.1</v>
      </c>
      <c r="L1753">
        <f t="shared" si="55"/>
        <v>982.9</v>
      </c>
      <c r="M1753">
        <v>0</v>
      </c>
      <c r="O1753">
        <v>0</v>
      </c>
      <c r="P1753" t="e">
        <f t="shared" si="56"/>
        <v>#DIV/0!</v>
      </c>
    </row>
    <row r="1754" spans="1:16" x14ac:dyDescent="0.2">
      <c r="A1754">
        <v>983.33</v>
      </c>
      <c r="B1754">
        <v>3295.67</v>
      </c>
      <c r="C1754">
        <v>11099.8</v>
      </c>
      <c r="D1754">
        <v>38557.07</v>
      </c>
      <c r="E1754">
        <v>64000</v>
      </c>
      <c r="F1754">
        <v>64000</v>
      </c>
      <c r="H1754">
        <v>13040.6</v>
      </c>
      <c r="I1754">
        <v>15136.3</v>
      </c>
      <c r="J1754">
        <v>15145.9</v>
      </c>
      <c r="L1754">
        <f t="shared" si="55"/>
        <v>983.33</v>
      </c>
      <c r="M1754">
        <v>0</v>
      </c>
      <c r="O1754">
        <v>0</v>
      </c>
      <c r="P1754" t="e">
        <f t="shared" si="56"/>
        <v>#DIV/0!</v>
      </c>
    </row>
    <row r="1755" spans="1:16" x14ac:dyDescent="0.2">
      <c r="A1755">
        <v>983.76</v>
      </c>
      <c r="B1755">
        <v>3283.87</v>
      </c>
      <c r="C1755">
        <v>10883.7</v>
      </c>
      <c r="D1755">
        <v>38186.730000000003</v>
      </c>
      <c r="E1755">
        <v>64000</v>
      </c>
      <c r="F1755">
        <v>64000</v>
      </c>
      <c r="H1755">
        <v>12798.3</v>
      </c>
      <c r="I1755">
        <v>14874</v>
      </c>
      <c r="J1755">
        <v>14905.4</v>
      </c>
      <c r="L1755">
        <f t="shared" si="55"/>
        <v>983.76</v>
      </c>
      <c r="M1755">
        <v>0</v>
      </c>
      <c r="O1755">
        <v>0</v>
      </c>
      <c r="P1755" t="e">
        <f t="shared" si="56"/>
        <v>#DIV/0!</v>
      </c>
    </row>
    <row r="1756" spans="1:16" x14ac:dyDescent="0.2">
      <c r="A1756">
        <v>984.19</v>
      </c>
      <c r="B1756">
        <v>3387.07</v>
      </c>
      <c r="C1756">
        <v>11789</v>
      </c>
      <c r="D1756">
        <v>37968</v>
      </c>
      <c r="E1756">
        <v>64000</v>
      </c>
      <c r="F1756">
        <v>64000</v>
      </c>
      <c r="H1756">
        <v>13918.3</v>
      </c>
      <c r="I1756">
        <v>15982.9</v>
      </c>
      <c r="J1756">
        <v>16009</v>
      </c>
      <c r="L1756">
        <f t="shared" si="55"/>
        <v>984.19</v>
      </c>
      <c r="M1756">
        <v>0</v>
      </c>
      <c r="O1756">
        <v>0</v>
      </c>
      <c r="P1756" t="e">
        <f t="shared" si="56"/>
        <v>#DIV/0!</v>
      </c>
    </row>
    <row r="1757" spans="1:16" x14ac:dyDescent="0.2">
      <c r="A1757">
        <v>984.62</v>
      </c>
      <c r="B1757">
        <v>3374.73</v>
      </c>
      <c r="C1757">
        <v>11671.6</v>
      </c>
      <c r="D1757">
        <v>37647.199999999997</v>
      </c>
      <c r="E1757">
        <v>64000</v>
      </c>
      <c r="F1757">
        <v>64000</v>
      </c>
      <c r="H1757">
        <v>13747</v>
      </c>
      <c r="I1757">
        <v>15798.1</v>
      </c>
      <c r="J1757">
        <v>15791.6</v>
      </c>
      <c r="L1757">
        <f t="shared" si="55"/>
        <v>984.62</v>
      </c>
      <c r="M1757">
        <v>0</v>
      </c>
      <c r="O1757">
        <v>0</v>
      </c>
      <c r="P1757" t="e">
        <f t="shared" si="56"/>
        <v>#DIV/0!</v>
      </c>
    </row>
    <row r="1758" spans="1:16" x14ac:dyDescent="0.2">
      <c r="A1758">
        <v>985.05</v>
      </c>
      <c r="B1758">
        <v>3270.6</v>
      </c>
      <c r="C1758">
        <v>10800.3</v>
      </c>
      <c r="D1758">
        <v>37011.870000000003</v>
      </c>
      <c r="E1758">
        <v>64000</v>
      </c>
      <c r="F1758">
        <v>64000</v>
      </c>
      <c r="H1758">
        <v>12675.4</v>
      </c>
      <c r="I1758">
        <v>14684.9</v>
      </c>
      <c r="J1758">
        <v>14734.8</v>
      </c>
      <c r="L1758">
        <f t="shared" si="55"/>
        <v>985.05</v>
      </c>
      <c r="M1758">
        <v>0</v>
      </c>
      <c r="O1758">
        <v>0</v>
      </c>
      <c r="P1758" t="e">
        <f t="shared" si="56"/>
        <v>#DIV/0!</v>
      </c>
    </row>
    <row r="1759" spans="1:16" x14ac:dyDescent="0.2">
      <c r="A1759">
        <v>985.48</v>
      </c>
      <c r="B1759">
        <v>3212.13</v>
      </c>
      <c r="C1759">
        <v>10450.299999999999</v>
      </c>
      <c r="D1759">
        <v>36391</v>
      </c>
      <c r="E1759">
        <v>64000</v>
      </c>
      <c r="F1759">
        <v>64000</v>
      </c>
      <c r="H1759">
        <v>12253.6</v>
      </c>
      <c r="I1759">
        <v>14239</v>
      </c>
      <c r="J1759">
        <v>14269.7</v>
      </c>
      <c r="L1759">
        <f t="shared" si="55"/>
        <v>985.48</v>
      </c>
      <c r="M1759">
        <v>0</v>
      </c>
      <c r="O1759">
        <v>0</v>
      </c>
      <c r="P1759" t="e">
        <f t="shared" si="56"/>
        <v>#DIV/0!</v>
      </c>
    </row>
    <row r="1760" spans="1:16" x14ac:dyDescent="0.2">
      <c r="A1760">
        <v>985.91</v>
      </c>
      <c r="B1760">
        <v>3309.4</v>
      </c>
      <c r="C1760">
        <v>11133.4</v>
      </c>
      <c r="D1760">
        <v>35632.269999999997</v>
      </c>
      <c r="E1760">
        <v>64000</v>
      </c>
      <c r="F1760">
        <v>64000</v>
      </c>
      <c r="H1760">
        <v>13151.2</v>
      </c>
      <c r="I1760">
        <v>15055.3</v>
      </c>
      <c r="J1760">
        <v>15068.3</v>
      </c>
      <c r="L1760">
        <f t="shared" si="55"/>
        <v>985.91</v>
      </c>
      <c r="M1760">
        <v>0</v>
      </c>
      <c r="O1760">
        <v>0</v>
      </c>
      <c r="P1760" t="e">
        <f t="shared" si="56"/>
        <v>#DIV/0!</v>
      </c>
    </row>
    <row r="1761" spans="1:16" x14ac:dyDescent="0.2">
      <c r="A1761">
        <v>986.34</v>
      </c>
      <c r="B1761">
        <v>3370.87</v>
      </c>
      <c r="C1761">
        <v>11731.9</v>
      </c>
      <c r="D1761">
        <v>35133.269999999997</v>
      </c>
      <c r="E1761">
        <v>64000</v>
      </c>
      <c r="F1761">
        <v>64000</v>
      </c>
      <c r="H1761">
        <v>13777.1</v>
      </c>
      <c r="I1761">
        <v>15653.2</v>
      </c>
      <c r="J1761">
        <v>15671</v>
      </c>
      <c r="L1761">
        <f t="shared" si="55"/>
        <v>986.34</v>
      </c>
      <c r="M1761">
        <v>0</v>
      </c>
      <c r="O1761">
        <v>0</v>
      </c>
      <c r="P1761" t="e">
        <f t="shared" si="56"/>
        <v>#DIV/0!</v>
      </c>
    </row>
    <row r="1762" spans="1:16" x14ac:dyDescent="0.2">
      <c r="A1762">
        <v>986.77</v>
      </c>
      <c r="B1762">
        <v>3302.4</v>
      </c>
      <c r="C1762">
        <v>11079.2</v>
      </c>
      <c r="D1762">
        <v>34442.93</v>
      </c>
      <c r="E1762">
        <v>64000</v>
      </c>
      <c r="F1762">
        <v>64000</v>
      </c>
      <c r="H1762">
        <v>13017</v>
      </c>
      <c r="I1762">
        <v>14874</v>
      </c>
      <c r="J1762">
        <v>14939.7</v>
      </c>
      <c r="L1762">
        <f t="shared" si="55"/>
        <v>986.77</v>
      </c>
      <c r="M1762">
        <v>0</v>
      </c>
      <c r="O1762">
        <v>0</v>
      </c>
      <c r="P1762" t="e">
        <f t="shared" si="56"/>
        <v>#DIV/0!</v>
      </c>
    </row>
    <row r="1763" spans="1:16" x14ac:dyDescent="0.2">
      <c r="A1763">
        <v>987.2</v>
      </c>
      <c r="B1763">
        <v>3271.87</v>
      </c>
      <c r="C1763">
        <v>10827.4</v>
      </c>
      <c r="D1763">
        <v>33845</v>
      </c>
      <c r="E1763">
        <v>64000</v>
      </c>
      <c r="F1763">
        <v>64000</v>
      </c>
      <c r="H1763">
        <v>12745.2</v>
      </c>
      <c r="I1763">
        <v>14619.2</v>
      </c>
      <c r="J1763">
        <v>14610</v>
      </c>
      <c r="L1763">
        <f t="shared" si="55"/>
        <v>987.2</v>
      </c>
      <c r="M1763">
        <v>0</v>
      </c>
      <c r="O1763">
        <v>0</v>
      </c>
      <c r="P1763" t="e">
        <f t="shared" si="56"/>
        <v>#DIV/0!</v>
      </c>
    </row>
    <row r="1764" spans="1:16" x14ac:dyDescent="0.2">
      <c r="A1764">
        <v>987.63</v>
      </c>
      <c r="B1764">
        <v>3347.6</v>
      </c>
      <c r="C1764">
        <v>11425.5</v>
      </c>
      <c r="D1764">
        <v>33753.4</v>
      </c>
      <c r="E1764">
        <v>64000</v>
      </c>
      <c r="F1764">
        <v>64000</v>
      </c>
      <c r="H1764">
        <v>13446.8</v>
      </c>
      <c r="I1764">
        <v>15227.1</v>
      </c>
      <c r="J1764">
        <v>15272.4</v>
      </c>
      <c r="L1764">
        <f t="shared" ref="L1764:L1827" si="57">A1764</f>
        <v>987.63</v>
      </c>
      <c r="M1764">
        <v>0</v>
      </c>
      <c r="O1764">
        <v>0</v>
      </c>
      <c r="P1764" t="e">
        <f t="shared" si="56"/>
        <v>#DIV/0!</v>
      </c>
    </row>
    <row r="1765" spans="1:16" x14ac:dyDescent="0.2">
      <c r="A1765">
        <v>988.06</v>
      </c>
      <c r="B1765">
        <v>3308.33</v>
      </c>
      <c r="C1765">
        <v>11216.8</v>
      </c>
      <c r="D1765">
        <v>33522.870000000003</v>
      </c>
      <c r="E1765">
        <v>64000</v>
      </c>
      <c r="F1765">
        <v>64000</v>
      </c>
      <c r="H1765">
        <v>13222.8</v>
      </c>
      <c r="I1765">
        <v>15004.4</v>
      </c>
      <c r="J1765">
        <v>14990.8</v>
      </c>
      <c r="L1765">
        <f t="shared" si="57"/>
        <v>988.06</v>
      </c>
      <c r="M1765">
        <v>0</v>
      </c>
      <c r="O1765">
        <v>0</v>
      </c>
      <c r="P1765" t="e">
        <f t="shared" si="56"/>
        <v>#DIV/0!</v>
      </c>
    </row>
    <row r="1766" spans="1:16" x14ac:dyDescent="0.2">
      <c r="A1766">
        <v>988.49</v>
      </c>
      <c r="B1766">
        <v>3341.53</v>
      </c>
      <c r="C1766">
        <v>11357</v>
      </c>
      <c r="D1766">
        <v>33530.870000000003</v>
      </c>
      <c r="E1766">
        <v>64000</v>
      </c>
      <c r="F1766">
        <v>64000</v>
      </c>
      <c r="H1766">
        <v>13354.8</v>
      </c>
      <c r="I1766">
        <v>15199.6</v>
      </c>
      <c r="J1766">
        <v>15144.8</v>
      </c>
      <c r="L1766">
        <f t="shared" si="57"/>
        <v>988.49</v>
      </c>
      <c r="M1766">
        <v>0</v>
      </c>
      <c r="O1766">
        <v>0</v>
      </c>
      <c r="P1766" t="e">
        <f t="shared" si="56"/>
        <v>#DIV/0!</v>
      </c>
    </row>
    <row r="1767" spans="1:16" x14ac:dyDescent="0.2">
      <c r="A1767">
        <v>988.92</v>
      </c>
      <c r="B1767">
        <v>3301.73</v>
      </c>
      <c r="C1767">
        <v>11179.7</v>
      </c>
      <c r="D1767">
        <v>33773.67</v>
      </c>
      <c r="E1767">
        <v>64000</v>
      </c>
      <c r="F1767">
        <v>64000</v>
      </c>
      <c r="H1767">
        <v>13139.8</v>
      </c>
      <c r="I1767">
        <v>14982.7</v>
      </c>
      <c r="J1767">
        <v>14964.9</v>
      </c>
      <c r="L1767">
        <f t="shared" si="57"/>
        <v>988.92</v>
      </c>
      <c r="M1767">
        <v>0</v>
      </c>
      <c r="O1767">
        <v>0</v>
      </c>
      <c r="P1767" t="e">
        <f t="shared" si="56"/>
        <v>#DIV/0!</v>
      </c>
    </row>
    <row r="1768" spans="1:16" x14ac:dyDescent="0.2">
      <c r="A1768">
        <v>989.35</v>
      </c>
      <c r="B1768">
        <v>3329.93</v>
      </c>
      <c r="C1768">
        <v>11389.5</v>
      </c>
      <c r="D1768">
        <v>33941.800000000003</v>
      </c>
      <c r="E1768">
        <v>64000</v>
      </c>
      <c r="F1768">
        <v>64000</v>
      </c>
      <c r="H1768">
        <v>13397.3</v>
      </c>
      <c r="I1768">
        <v>15216.3</v>
      </c>
      <c r="J1768">
        <v>15207.4</v>
      </c>
      <c r="L1768">
        <f t="shared" si="57"/>
        <v>989.35</v>
      </c>
      <c r="M1768">
        <v>0</v>
      </c>
      <c r="O1768">
        <v>0</v>
      </c>
      <c r="P1768" t="e">
        <f t="shared" si="56"/>
        <v>#DIV/0!</v>
      </c>
    </row>
    <row r="1769" spans="1:16" x14ac:dyDescent="0.2">
      <c r="A1769">
        <v>989.78</v>
      </c>
      <c r="B1769">
        <v>3311.33</v>
      </c>
      <c r="C1769">
        <v>11229</v>
      </c>
      <c r="D1769">
        <v>34254.33</v>
      </c>
      <c r="E1769">
        <v>64000</v>
      </c>
      <c r="F1769">
        <v>64000</v>
      </c>
      <c r="H1769">
        <v>13192</v>
      </c>
      <c r="I1769">
        <v>15040.3</v>
      </c>
      <c r="J1769">
        <v>15038.1</v>
      </c>
      <c r="L1769">
        <f t="shared" si="57"/>
        <v>989.78</v>
      </c>
      <c r="M1769">
        <v>0</v>
      </c>
      <c r="O1769">
        <v>0</v>
      </c>
      <c r="P1769" t="e">
        <f t="shared" si="56"/>
        <v>#DIV/0!</v>
      </c>
    </row>
    <row r="1770" spans="1:16" x14ac:dyDescent="0.2">
      <c r="A1770">
        <v>990.2</v>
      </c>
      <c r="B1770">
        <v>3287</v>
      </c>
      <c r="C1770">
        <v>11064.1</v>
      </c>
      <c r="D1770">
        <v>34529.870000000003</v>
      </c>
      <c r="E1770">
        <v>64000</v>
      </c>
      <c r="F1770">
        <v>64000</v>
      </c>
      <c r="H1770">
        <v>13012.2</v>
      </c>
      <c r="I1770">
        <v>14876.1</v>
      </c>
      <c r="J1770">
        <v>14866.6</v>
      </c>
      <c r="L1770">
        <f t="shared" si="57"/>
        <v>990.2</v>
      </c>
      <c r="M1770">
        <v>0</v>
      </c>
      <c r="O1770">
        <v>0</v>
      </c>
      <c r="P1770" t="e">
        <f t="shared" si="56"/>
        <v>#DIV/0!</v>
      </c>
    </row>
    <row r="1771" spans="1:16" x14ac:dyDescent="0.2">
      <c r="A1771">
        <v>990.63</v>
      </c>
      <c r="B1771">
        <v>3341.07</v>
      </c>
      <c r="C1771">
        <v>11450.9</v>
      </c>
      <c r="D1771">
        <v>35075.730000000003</v>
      </c>
      <c r="E1771">
        <v>64000</v>
      </c>
      <c r="F1771">
        <v>64000</v>
      </c>
      <c r="H1771">
        <v>13468.3</v>
      </c>
      <c r="I1771">
        <v>15381.9</v>
      </c>
      <c r="J1771">
        <v>15402.7</v>
      </c>
      <c r="L1771">
        <f t="shared" si="57"/>
        <v>990.63</v>
      </c>
      <c r="M1771">
        <v>0</v>
      </c>
      <c r="O1771">
        <v>0</v>
      </c>
      <c r="P1771" t="e">
        <f t="shared" si="56"/>
        <v>#DIV/0!</v>
      </c>
    </row>
    <row r="1772" spans="1:16" x14ac:dyDescent="0.2">
      <c r="A1772">
        <v>991.06</v>
      </c>
      <c r="B1772">
        <v>3320.07</v>
      </c>
      <c r="C1772">
        <v>11229</v>
      </c>
      <c r="D1772">
        <v>35531.67</v>
      </c>
      <c r="E1772">
        <v>64000</v>
      </c>
      <c r="F1772">
        <v>64000</v>
      </c>
      <c r="H1772">
        <v>13176.2</v>
      </c>
      <c r="I1772">
        <v>15138.4</v>
      </c>
      <c r="J1772">
        <v>15138</v>
      </c>
      <c r="L1772">
        <f t="shared" si="57"/>
        <v>991.06</v>
      </c>
      <c r="M1772">
        <v>0</v>
      </c>
      <c r="O1772">
        <v>0</v>
      </c>
      <c r="P1772" t="e">
        <f t="shared" si="56"/>
        <v>#DIV/0!</v>
      </c>
    </row>
    <row r="1773" spans="1:16" x14ac:dyDescent="0.2">
      <c r="A1773">
        <v>991.49</v>
      </c>
      <c r="B1773">
        <v>3341</v>
      </c>
      <c r="C1773">
        <v>11410.7</v>
      </c>
      <c r="D1773">
        <v>35867.07</v>
      </c>
      <c r="E1773">
        <v>64000</v>
      </c>
      <c r="F1773">
        <v>64000</v>
      </c>
      <c r="H1773">
        <v>13402.7</v>
      </c>
      <c r="I1773">
        <v>15353.9</v>
      </c>
      <c r="J1773">
        <v>15369</v>
      </c>
      <c r="L1773">
        <f t="shared" si="57"/>
        <v>991.49</v>
      </c>
      <c r="M1773">
        <v>0</v>
      </c>
      <c r="O1773">
        <v>0</v>
      </c>
      <c r="P1773" t="e">
        <f t="shared" si="56"/>
        <v>#DIV/0!</v>
      </c>
    </row>
    <row r="1774" spans="1:16" x14ac:dyDescent="0.2">
      <c r="A1774">
        <v>991.92</v>
      </c>
      <c r="B1774">
        <v>3440.13</v>
      </c>
      <c r="C1774">
        <v>12282</v>
      </c>
      <c r="D1774">
        <v>36252.53</v>
      </c>
      <c r="E1774">
        <v>64000</v>
      </c>
      <c r="F1774">
        <v>64000</v>
      </c>
      <c r="H1774">
        <v>14462.7</v>
      </c>
      <c r="I1774">
        <v>16488.900000000001</v>
      </c>
      <c r="J1774">
        <v>16553.5</v>
      </c>
      <c r="L1774">
        <f t="shared" si="57"/>
        <v>991.92</v>
      </c>
      <c r="M1774">
        <v>0</v>
      </c>
      <c r="O1774">
        <v>0</v>
      </c>
      <c r="P1774" t="e">
        <f t="shared" si="56"/>
        <v>#DIV/0!</v>
      </c>
    </row>
    <row r="1775" spans="1:16" x14ac:dyDescent="0.2">
      <c r="A1775">
        <v>992.35</v>
      </c>
      <c r="B1775">
        <v>3288.33</v>
      </c>
      <c r="C1775">
        <v>11033.5</v>
      </c>
      <c r="D1775">
        <v>36169.870000000003</v>
      </c>
      <c r="E1775">
        <v>64000</v>
      </c>
      <c r="F1775">
        <v>64000</v>
      </c>
      <c r="H1775">
        <v>12979.9</v>
      </c>
      <c r="I1775">
        <v>15019.5</v>
      </c>
      <c r="J1775">
        <v>15048.4</v>
      </c>
      <c r="L1775">
        <f t="shared" si="57"/>
        <v>992.35</v>
      </c>
      <c r="M1775">
        <v>0</v>
      </c>
      <c r="O1775">
        <v>0</v>
      </c>
      <c r="P1775" t="e">
        <f t="shared" si="56"/>
        <v>#DIV/0!</v>
      </c>
    </row>
    <row r="1776" spans="1:16" x14ac:dyDescent="0.2">
      <c r="A1776">
        <v>992.78</v>
      </c>
      <c r="B1776">
        <v>3264.8</v>
      </c>
      <c r="C1776">
        <v>10810.9</v>
      </c>
      <c r="D1776">
        <v>35985.730000000003</v>
      </c>
      <c r="E1776">
        <v>64000</v>
      </c>
      <c r="F1776">
        <v>64000</v>
      </c>
      <c r="H1776">
        <v>12679</v>
      </c>
      <c r="I1776">
        <v>14754.1</v>
      </c>
      <c r="J1776">
        <v>14789.7</v>
      </c>
      <c r="L1776">
        <f t="shared" si="57"/>
        <v>992.78</v>
      </c>
      <c r="M1776">
        <v>0</v>
      </c>
      <c r="O1776">
        <v>0</v>
      </c>
      <c r="P1776" t="e">
        <f t="shared" si="56"/>
        <v>#DIV/0!</v>
      </c>
    </row>
    <row r="1777" spans="1:16" x14ac:dyDescent="0.2">
      <c r="A1777">
        <v>993.21</v>
      </c>
      <c r="B1777">
        <v>3308.4</v>
      </c>
      <c r="C1777">
        <v>11174.3</v>
      </c>
      <c r="D1777">
        <v>35728.07</v>
      </c>
      <c r="E1777">
        <v>64000</v>
      </c>
      <c r="F1777">
        <v>64000</v>
      </c>
      <c r="H1777">
        <v>13169.6</v>
      </c>
      <c r="I1777">
        <v>15199.1</v>
      </c>
      <c r="J1777">
        <v>15243.4</v>
      </c>
      <c r="L1777">
        <f t="shared" si="57"/>
        <v>993.21</v>
      </c>
      <c r="M1777">
        <v>0</v>
      </c>
      <c r="O1777">
        <v>0</v>
      </c>
      <c r="P1777" t="e">
        <f t="shared" si="56"/>
        <v>#DIV/0!</v>
      </c>
    </row>
    <row r="1778" spans="1:16" x14ac:dyDescent="0.2">
      <c r="A1778">
        <v>993.64</v>
      </c>
      <c r="B1778">
        <v>3275.87</v>
      </c>
      <c r="C1778">
        <v>10925.6</v>
      </c>
      <c r="D1778">
        <v>35245.93</v>
      </c>
      <c r="E1778">
        <v>64000</v>
      </c>
      <c r="F1778">
        <v>64000</v>
      </c>
      <c r="H1778">
        <v>12781.2</v>
      </c>
      <c r="I1778">
        <v>14860.4</v>
      </c>
      <c r="J1778">
        <v>14850.4</v>
      </c>
      <c r="L1778">
        <f t="shared" si="57"/>
        <v>993.64</v>
      </c>
      <c r="M1778">
        <v>0</v>
      </c>
      <c r="O1778">
        <v>0</v>
      </c>
      <c r="P1778" t="e">
        <f t="shared" si="56"/>
        <v>#DIV/0!</v>
      </c>
    </row>
    <row r="1779" spans="1:16" x14ac:dyDescent="0.2">
      <c r="A1779">
        <v>994.07</v>
      </c>
      <c r="B1779">
        <v>3277.6</v>
      </c>
      <c r="C1779">
        <v>10995.1</v>
      </c>
      <c r="D1779">
        <v>34780.269999999997</v>
      </c>
      <c r="E1779">
        <v>64000</v>
      </c>
      <c r="F1779">
        <v>64000</v>
      </c>
      <c r="H1779">
        <v>12899</v>
      </c>
      <c r="I1779">
        <v>15043</v>
      </c>
      <c r="J1779">
        <v>15065.8</v>
      </c>
      <c r="L1779">
        <f t="shared" si="57"/>
        <v>994.07</v>
      </c>
      <c r="M1779">
        <v>0</v>
      </c>
      <c r="O1779">
        <v>0</v>
      </c>
      <c r="P1779" t="e">
        <f t="shared" si="56"/>
        <v>#DIV/0!</v>
      </c>
    </row>
    <row r="1780" spans="1:16" x14ac:dyDescent="0.2">
      <c r="A1780">
        <v>994.5</v>
      </c>
      <c r="B1780">
        <v>3348.07</v>
      </c>
      <c r="C1780">
        <v>11515.2</v>
      </c>
      <c r="D1780">
        <v>34200.47</v>
      </c>
      <c r="E1780">
        <v>64000</v>
      </c>
      <c r="F1780">
        <v>64000</v>
      </c>
      <c r="H1780">
        <v>13581.7</v>
      </c>
      <c r="I1780">
        <v>15582</v>
      </c>
      <c r="J1780">
        <v>15566.4</v>
      </c>
      <c r="L1780">
        <f t="shared" si="57"/>
        <v>994.5</v>
      </c>
      <c r="M1780">
        <v>0</v>
      </c>
      <c r="O1780">
        <v>0</v>
      </c>
      <c r="P1780" t="e">
        <f t="shared" si="56"/>
        <v>#DIV/0!</v>
      </c>
    </row>
    <row r="1781" spans="1:16" x14ac:dyDescent="0.2">
      <c r="A1781">
        <v>994.93</v>
      </c>
      <c r="B1781">
        <v>3361</v>
      </c>
      <c r="C1781">
        <v>11648.1</v>
      </c>
      <c r="D1781">
        <v>33732.6</v>
      </c>
      <c r="E1781">
        <v>64000</v>
      </c>
      <c r="F1781">
        <v>64000</v>
      </c>
      <c r="H1781">
        <v>13654</v>
      </c>
      <c r="I1781">
        <v>15665.9</v>
      </c>
      <c r="J1781">
        <v>15623.7</v>
      </c>
      <c r="L1781">
        <f t="shared" si="57"/>
        <v>994.93</v>
      </c>
      <c r="M1781">
        <v>0</v>
      </c>
      <c r="O1781">
        <v>0</v>
      </c>
      <c r="P1781" t="e">
        <f t="shared" si="56"/>
        <v>#DIV/0!</v>
      </c>
    </row>
    <row r="1782" spans="1:16" x14ac:dyDescent="0.2">
      <c r="A1782">
        <v>995.36</v>
      </c>
      <c r="B1782">
        <v>3328.53</v>
      </c>
      <c r="C1782">
        <v>11385.6</v>
      </c>
      <c r="D1782">
        <v>33116.33</v>
      </c>
      <c r="E1782">
        <v>64000</v>
      </c>
      <c r="F1782">
        <v>64000</v>
      </c>
      <c r="H1782">
        <v>13411.2</v>
      </c>
      <c r="I1782">
        <v>15355.1</v>
      </c>
      <c r="J1782">
        <v>15360.5</v>
      </c>
      <c r="L1782">
        <f t="shared" si="57"/>
        <v>995.36</v>
      </c>
      <c r="M1782">
        <v>0</v>
      </c>
      <c r="O1782">
        <v>0</v>
      </c>
      <c r="P1782" t="e">
        <f t="shared" si="56"/>
        <v>#DIV/0!</v>
      </c>
    </row>
    <row r="1783" spans="1:16" x14ac:dyDescent="0.2">
      <c r="A1783">
        <v>995.79</v>
      </c>
      <c r="B1783">
        <v>3322.33</v>
      </c>
      <c r="C1783">
        <v>11314.1</v>
      </c>
      <c r="D1783">
        <v>32571.73</v>
      </c>
      <c r="E1783">
        <v>64000</v>
      </c>
      <c r="F1783">
        <v>64000</v>
      </c>
      <c r="H1783">
        <v>13267.3</v>
      </c>
      <c r="I1783">
        <v>15175.6</v>
      </c>
      <c r="J1783">
        <v>15203.1</v>
      </c>
      <c r="L1783">
        <f t="shared" si="57"/>
        <v>995.79</v>
      </c>
      <c r="M1783">
        <v>0</v>
      </c>
      <c r="O1783">
        <v>0</v>
      </c>
      <c r="P1783" t="e">
        <f t="shared" si="56"/>
        <v>#DIV/0!</v>
      </c>
    </row>
    <row r="1784" spans="1:16" x14ac:dyDescent="0.2">
      <c r="A1784">
        <v>996.21</v>
      </c>
      <c r="B1784">
        <v>3226.87</v>
      </c>
      <c r="C1784">
        <v>10577.4</v>
      </c>
      <c r="D1784">
        <v>32093.53</v>
      </c>
      <c r="E1784">
        <v>64000</v>
      </c>
      <c r="F1784">
        <v>64000</v>
      </c>
      <c r="H1784">
        <v>12382</v>
      </c>
      <c r="I1784">
        <v>14291.2</v>
      </c>
      <c r="J1784">
        <v>14301.8</v>
      </c>
      <c r="L1784">
        <f t="shared" si="57"/>
        <v>996.21</v>
      </c>
      <c r="M1784">
        <v>0</v>
      </c>
      <c r="O1784">
        <v>0</v>
      </c>
      <c r="P1784" t="e">
        <f t="shared" si="56"/>
        <v>#DIV/0!</v>
      </c>
    </row>
    <row r="1785" spans="1:16" x14ac:dyDescent="0.2">
      <c r="A1785">
        <v>996.64</v>
      </c>
      <c r="B1785">
        <v>3248.93</v>
      </c>
      <c r="C1785">
        <v>10738.3</v>
      </c>
      <c r="D1785">
        <v>31864</v>
      </c>
      <c r="E1785">
        <v>64000</v>
      </c>
      <c r="F1785">
        <v>64000</v>
      </c>
      <c r="H1785">
        <v>12559.4</v>
      </c>
      <c r="I1785">
        <v>14464.2</v>
      </c>
      <c r="J1785">
        <v>14477.2</v>
      </c>
      <c r="L1785">
        <f t="shared" si="57"/>
        <v>996.64</v>
      </c>
      <c r="M1785">
        <v>0</v>
      </c>
      <c r="O1785">
        <v>0</v>
      </c>
      <c r="P1785" t="e">
        <f t="shared" si="56"/>
        <v>#DIV/0!</v>
      </c>
    </row>
    <row r="1786" spans="1:16" x14ac:dyDescent="0.2">
      <c r="A1786">
        <v>997.07</v>
      </c>
      <c r="B1786">
        <v>3206.8</v>
      </c>
      <c r="C1786">
        <v>10350</v>
      </c>
      <c r="D1786">
        <v>31484.400000000001</v>
      </c>
      <c r="E1786">
        <v>64000</v>
      </c>
      <c r="F1786">
        <v>64000</v>
      </c>
      <c r="H1786">
        <v>12144.8</v>
      </c>
      <c r="I1786">
        <v>14064.2</v>
      </c>
      <c r="J1786">
        <v>14086.1</v>
      </c>
      <c r="L1786">
        <f t="shared" si="57"/>
        <v>997.07</v>
      </c>
      <c r="M1786">
        <v>0</v>
      </c>
      <c r="O1786">
        <v>0</v>
      </c>
      <c r="P1786" t="e">
        <f t="shared" si="56"/>
        <v>#DIV/0!</v>
      </c>
    </row>
    <row r="1787" spans="1:16" x14ac:dyDescent="0.2">
      <c r="A1787">
        <v>997.5</v>
      </c>
      <c r="B1787">
        <v>3384.2</v>
      </c>
      <c r="C1787">
        <v>11836.3</v>
      </c>
      <c r="D1787">
        <v>31471.87</v>
      </c>
      <c r="E1787">
        <v>64000</v>
      </c>
      <c r="F1787">
        <v>64000</v>
      </c>
      <c r="H1787">
        <v>13966.7</v>
      </c>
      <c r="I1787">
        <v>15803.2</v>
      </c>
      <c r="J1787">
        <v>15810.8</v>
      </c>
      <c r="L1787">
        <f t="shared" si="57"/>
        <v>997.5</v>
      </c>
      <c r="M1787">
        <v>0</v>
      </c>
      <c r="O1787">
        <v>0</v>
      </c>
      <c r="P1787" t="e">
        <f t="shared" si="56"/>
        <v>#DIV/0!</v>
      </c>
    </row>
    <row r="1788" spans="1:16" x14ac:dyDescent="0.2">
      <c r="A1788">
        <v>997.93</v>
      </c>
      <c r="B1788">
        <v>3359.67</v>
      </c>
      <c r="C1788">
        <v>11628.3</v>
      </c>
      <c r="D1788">
        <v>31366.47</v>
      </c>
      <c r="E1788">
        <v>64000</v>
      </c>
      <c r="F1788">
        <v>64000</v>
      </c>
      <c r="H1788">
        <v>13748</v>
      </c>
      <c r="I1788">
        <v>15587.8</v>
      </c>
      <c r="J1788">
        <v>15580.2</v>
      </c>
      <c r="L1788">
        <f t="shared" si="57"/>
        <v>997.93</v>
      </c>
      <c r="M1788">
        <v>0</v>
      </c>
      <c r="O1788">
        <v>0</v>
      </c>
      <c r="P1788" t="e">
        <f t="shared" si="56"/>
        <v>#DIV/0!</v>
      </c>
    </row>
    <row r="1789" spans="1:16" x14ac:dyDescent="0.2">
      <c r="A1789">
        <v>998.36</v>
      </c>
      <c r="B1789">
        <v>3296.8</v>
      </c>
      <c r="C1789">
        <v>11037.7</v>
      </c>
      <c r="D1789">
        <v>31406.73</v>
      </c>
      <c r="E1789">
        <v>64000</v>
      </c>
      <c r="F1789">
        <v>64000</v>
      </c>
      <c r="H1789">
        <v>12996.6</v>
      </c>
      <c r="I1789">
        <v>14848.8</v>
      </c>
      <c r="J1789">
        <v>14864.1</v>
      </c>
      <c r="L1789">
        <f t="shared" si="57"/>
        <v>998.36</v>
      </c>
      <c r="M1789">
        <v>0</v>
      </c>
      <c r="O1789">
        <v>0</v>
      </c>
      <c r="P1789" t="e">
        <f t="shared" si="56"/>
        <v>#DIV/0!</v>
      </c>
    </row>
    <row r="1790" spans="1:16" x14ac:dyDescent="0.2">
      <c r="A1790">
        <v>998.79</v>
      </c>
      <c r="B1790">
        <v>3317.6</v>
      </c>
      <c r="C1790">
        <v>11318.5</v>
      </c>
      <c r="D1790">
        <v>31517</v>
      </c>
      <c r="E1790">
        <v>64000</v>
      </c>
      <c r="F1790">
        <v>64000</v>
      </c>
      <c r="H1790">
        <v>13328.5</v>
      </c>
      <c r="I1790">
        <v>15160.3</v>
      </c>
      <c r="J1790">
        <v>15142.1</v>
      </c>
      <c r="L1790">
        <f t="shared" si="57"/>
        <v>998.79</v>
      </c>
      <c r="M1790">
        <v>0</v>
      </c>
      <c r="O1790">
        <v>0</v>
      </c>
      <c r="P1790" t="e">
        <f t="shared" si="56"/>
        <v>#DIV/0!</v>
      </c>
    </row>
    <row r="1791" spans="1:16" x14ac:dyDescent="0.2">
      <c r="A1791">
        <v>999.22</v>
      </c>
      <c r="B1791">
        <v>3263.93</v>
      </c>
      <c r="C1791">
        <v>10740.9</v>
      </c>
      <c r="D1791">
        <v>31673.73</v>
      </c>
      <c r="E1791">
        <v>64000</v>
      </c>
      <c r="F1791">
        <v>64000</v>
      </c>
      <c r="H1791">
        <v>12667.1</v>
      </c>
      <c r="I1791">
        <v>14541.4</v>
      </c>
      <c r="J1791">
        <v>14524.7</v>
      </c>
      <c r="L1791">
        <f t="shared" si="57"/>
        <v>999.22</v>
      </c>
      <c r="M1791">
        <v>0</v>
      </c>
      <c r="O1791">
        <v>0</v>
      </c>
      <c r="P1791" t="e">
        <f t="shared" si="56"/>
        <v>#DIV/0!</v>
      </c>
    </row>
    <row r="1792" spans="1:16" x14ac:dyDescent="0.2">
      <c r="A1792">
        <v>999.65</v>
      </c>
      <c r="B1792">
        <v>3432.8</v>
      </c>
      <c r="C1792">
        <v>12097.5</v>
      </c>
      <c r="D1792">
        <v>32008.47</v>
      </c>
      <c r="E1792">
        <v>64000</v>
      </c>
      <c r="F1792">
        <v>64000</v>
      </c>
      <c r="H1792">
        <v>14228.1</v>
      </c>
      <c r="I1792">
        <v>16135.2</v>
      </c>
      <c r="J1792">
        <v>16132.7</v>
      </c>
      <c r="L1792">
        <f t="shared" si="57"/>
        <v>999.65</v>
      </c>
      <c r="M1792">
        <v>0</v>
      </c>
      <c r="O1792">
        <v>0</v>
      </c>
      <c r="P1792" t="e">
        <f t="shared" si="56"/>
        <v>#DIV/0!</v>
      </c>
    </row>
    <row r="1793" spans="1:16" x14ac:dyDescent="0.2">
      <c r="A1793">
        <v>1000.07</v>
      </c>
      <c r="B1793">
        <v>3307.87</v>
      </c>
      <c r="C1793">
        <v>11191.3</v>
      </c>
      <c r="D1793">
        <v>32254.799999999999</v>
      </c>
      <c r="E1793">
        <v>64000</v>
      </c>
      <c r="F1793">
        <v>64000</v>
      </c>
      <c r="H1793">
        <v>13144.5</v>
      </c>
      <c r="I1793">
        <v>15028.2</v>
      </c>
      <c r="J1793">
        <v>15043.8</v>
      </c>
      <c r="L1793">
        <f t="shared" si="57"/>
        <v>1000.07</v>
      </c>
      <c r="M1793">
        <v>0</v>
      </c>
      <c r="O1793">
        <v>0</v>
      </c>
      <c r="P1793" t="e">
        <f t="shared" si="56"/>
        <v>#DIV/0!</v>
      </c>
    </row>
    <row r="1794" spans="1:16" x14ac:dyDescent="0.2">
      <c r="A1794">
        <v>1000.5</v>
      </c>
      <c r="B1794">
        <v>3334.6</v>
      </c>
      <c r="C1794">
        <v>11335.9</v>
      </c>
      <c r="D1794">
        <v>32616.2</v>
      </c>
      <c r="E1794">
        <v>64000</v>
      </c>
      <c r="F1794">
        <v>64000</v>
      </c>
      <c r="H1794">
        <v>13333.7</v>
      </c>
      <c r="I1794">
        <v>15277.8</v>
      </c>
      <c r="J1794">
        <v>15283.9</v>
      </c>
      <c r="L1794">
        <f t="shared" si="57"/>
        <v>1000.5</v>
      </c>
      <c r="M1794">
        <v>0</v>
      </c>
      <c r="O1794">
        <v>0</v>
      </c>
      <c r="P1794" t="e">
        <f t="shared" si="56"/>
        <v>#DIV/0!</v>
      </c>
    </row>
    <row r="1795" spans="1:16" x14ac:dyDescent="0.2">
      <c r="A1795">
        <v>1000.93</v>
      </c>
      <c r="B1795">
        <v>3410.53</v>
      </c>
      <c r="C1795">
        <v>11984</v>
      </c>
      <c r="D1795">
        <v>32990.93</v>
      </c>
      <c r="E1795">
        <v>64000</v>
      </c>
      <c r="F1795">
        <v>64000</v>
      </c>
      <c r="H1795">
        <v>14083.4</v>
      </c>
      <c r="I1795">
        <v>16066.9</v>
      </c>
      <c r="J1795">
        <v>16071.2</v>
      </c>
      <c r="L1795">
        <f t="shared" si="57"/>
        <v>1000.93</v>
      </c>
      <c r="M1795">
        <v>0</v>
      </c>
      <c r="O1795">
        <v>0</v>
      </c>
      <c r="P1795" t="e">
        <f t="shared" si="56"/>
        <v>#DIV/0!</v>
      </c>
    </row>
    <row r="1796" spans="1:16" x14ac:dyDescent="0.2">
      <c r="A1796">
        <v>1001.36</v>
      </c>
      <c r="B1796">
        <v>3265.13</v>
      </c>
      <c r="C1796">
        <v>10841.3</v>
      </c>
      <c r="D1796">
        <v>33053.07</v>
      </c>
      <c r="E1796">
        <v>64000</v>
      </c>
      <c r="F1796">
        <v>64000</v>
      </c>
      <c r="H1796">
        <v>12706.6</v>
      </c>
      <c r="I1796">
        <v>14672.1</v>
      </c>
      <c r="J1796">
        <v>14681.3</v>
      </c>
      <c r="L1796">
        <f t="shared" si="57"/>
        <v>1001.36</v>
      </c>
      <c r="M1796">
        <v>0</v>
      </c>
      <c r="O1796">
        <v>0</v>
      </c>
      <c r="P1796" t="e">
        <f t="shared" si="56"/>
        <v>#DIV/0!</v>
      </c>
    </row>
    <row r="1797" spans="1:16" x14ac:dyDescent="0.2">
      <c r="A1797">
        <v>1001.79</v>
      </c>
      <c r="B1797">
        <v>3327.6</v>
      </c>
      <c r="C1797">
        <v>11389.7</v>
      </c>
      <c r="D1797">
        <v>33069.730000000003</v>
      </c>
      <c r="E1797">
        <v>64000</v>
      </c>
      <c r="F1797">
        <v>64000</v>
      </c>
      <c r="H1797">
        <v>13388.5</v>
      </c>
      <c r="I1797">
        <v>15380.4</v>
      </c>
      <c r="J1797">
        <v>15392.4</v>
      </c>
      <c r="L1797">
        <f t="shared" si="57"/>
        <v>1001.79</v>
      </c>
      <c r="M1797">
        <v>0</v>
      </c>
      <c r="O1797">
        <v>0</v>
      </c>
      <c r="P1797" t="e">
        <f t="shared" si="56"/>
        <v>#DIV/0!</v>
      </c>
    </row>
    <row r="1798" spans="1:16" x14ac:dyDescent="0.2">
      <c r="A1798">
        <v>1002.22</v>
      </c>
      <c r="B1798">
        <v>3355</v>
      </c>
      <c r="C1798">
        <v>11566.4</v>
      </c>
      <c r="D1798">
        <v>33061.870000000003</v>
      </c>
      <c r="E1798">
        <v>64000</v>
      </c>
      <c r="F1798">
        <v>64000</v>
      </c>
      <c r="H1798">
        <v>13603.1</v>
      </c>
      <c r="I1798">
        <v>15579.6</v>
      </c>
      <c r="J1798">
        <v>15599.5</v>
      </c>
      <c r="L1798">
        <f t="shared" si="57"/>
        <v>1002.22</v>
      </c>
      <c r="M1798">
        <v>0</v>
      </c>
      <c r="O1798">
        <v>0</v>
      </c>
      <c r="P1798" t="e">
        <f t="shared" si="56"/>
        <v>#DIV/0!</v>
      </c>
    </row>
    <row r="1799" spans="1:16" x14ac:dyDescent="0.2">
      <c r="A1799">
        <v>1002.65</v>
      </c>
      <c r="B1799">
        <v>3317.33</v>
      </c>
      <c r="C1799">
        <v>11227.9</v>
      </c>
      <c r="D1799">
        <v>32587.53</v>
      </c>
      <c r="E1799">
        <v>64000</v>
      </c>
      <c r="F1799">
        <v>64000</v>
      </c>
      <c r="H1799">
        <v>13177.4</v>
      </c>
      <c r="I1799">
        <v>15144</v>
      </c>
      <c r="J1799">
        <v>15172.2</v>
      </c>
      <c r="L1799">
        <f t="shared" si="57"/>
        <v>1002.65</v>
      </c>
      <c r="M1799">
        <v>0</v>
      </c>
      <c r="O1799">
        <v>0</v>
      </c>
      <c r="P1799" t="e">
        <f t="shared" si="56"/>
        <v>#DIV/0!</v>
      </c>
    </row>
    <row r="1800" spans="1:16" x14ac:dyDescent="0.2">
      <c r="A1800">
        <v>1003.08</v>
      </c>
      <c r="B1800">
        <v>3334.2</v>
      </c>
      <c r="C1800">
        <v>11446.2</v>
      </c>
      <c r="D1800">
        <v>32200.67</v>
      </c>
      <c r="E1800">
        <v>64000</v>
      </c>
      <c r="F1800">
        <v>64000</v>
      </c>
      <c r="H1800">
        <v>13430.9</v>
      </c>
      <c r="I1800">
        <v>15447.9</v>
      </c>
      <c r="J1800">
        <v>15412</v>
      </c>
      <c r="L1800">
        <f t="shared" si="57"/>
        <v>1003.08</v>
      </c>
      <c r="M1800">
        <v>0</v>
      </c>
      <c r="O1800">
        <v>0</v>
      </c>
      <c r="P1800" t="e">
        <f t="shared" ref="P1800:P1863" si="58">(M1800-O1800)/O1800%</f>
        <v>#DIV/0!</v>
      </c>
    </row>
    <row r="1801" spans="1:16" x14ac:dyDescent="0.2">
      <c r="A1801">
        <v>1003.5</v>
      </c>
      <c r="B1801">
        <v>3303</v>
      </c>
      <c r="C1801">
        <v>11201</v>
      </c>
      <c r="D1801">
        <v>31589.93</v>
      </c>
      <c r="E1801">
        <v>64000</v>
      </c>
      <c r="F1801">
        <v>64000</v>
      </c>
      <c r="H1801">
        <v>13196</v>
      </c>
      <c r="I1801">
        <v>15076.8</v>
      </c>
      <c r="J1801">
        <v>15165.6</v>
      </c>
      <c r="L1801">
        <f t="shared" si="57"/>
        <v>1003.5</v>
      </c>
      <c r="M1801">
        <v>0</v>
      </c>
      <c r="O1801">
        <v>0</v>
      </c>
      <c r="P1801" t="e">
        <f t="shared" si="58"/>
        <v>#DIV/0!</v>
      </c>
    </row>
    <row r="1802" spans="1:16" x14ac:dyDescent="0.2">
      <c r="A1802">
        <v>1003.93</v>
      </c>
      <c r="B1802">
        <v>3353.33</v>
      </c>
      <c r="C1802">
        <v>11564.4</v>
      </c>
      <c r="D1802">
        <v>30887.33</v>
      </c>
      <c r="E1802">
        <v>64000</v>
      </c>
      <c r="F1802">
        <v>64000</v>
      </c>
      <c r="H1802">
        <v>13612.7</v>
      </c>
      <c r="I1802">
        <v>15521.7</v>
      </c>
      <c r="J1802">
        <v>15497.7</v>
      </c>
      <c r="L1802">
        <f t="shared" si="57"/>
        <v>1003.93</v>
      </c>
      <c r="M1802">
        <v>0</v>
      </c>
      <c r="O1802">
        <v>0</v>
      </c>
      <c r="P1802" t="e">
        <f t="shared" si="58"/>
        <v>#DIV/0!</v>
      </c>
    </row>
    <row r="1803" spans="1:16" x14ac:dyDescent="0.2">
      <c r="A1803">
        <v>1004.36</v>
      </c>
      <c r="B1803">
        <v>3263.27</v>
      </c>
      <c r="C1803">
        <v>10743.2</v>
      </c>
      <c r="D1803">
        <v>30184.73</v>
      </c>
      <c r="E1803">
        <v>64000</v>
      </c>
      <c r="F1803">
        <v>64000</v>
      </c>
      <c r="H1803">
        <v>12677.5</v>
      </c>
      <c r="I1803">
        <v>14581.3</v>
      </c>
      <c r="J1803">
        <v>14526.7</v>
      </c>
      <c r="L1803">
        <f t="shared" si="57"/>
        <v>1004.36</v>
      </c>
      <c r="M1803">
        <v>0</v>
      </c>
      <c r="O1803">
        <v>0</v>
      </c>
      <c r="P1803" t="e">
        <f t="shared" si="58"/>
        <v>#DIV/0!</v>
      </c>
    </row>
    <row r="1804" spans="1:16" x14ac:dyDescent="0.2">
      <c r="A1804">
        <v>1004.79</v>
      </c>
      <c r="B1804">
        <v>3348.2</v>
      </c>
      <c r="C1804">
        <v>11485.9</v>
      </c>
      <c r="D1804">
        <v>29650.07</v>
      </c>
      <c r="E1804">
        <v>64000</v>
      </c>
      <c r="F1804">
        <v>64000</v>
      </c>
      <c r="H1804">
        <v>13520.1</v>
      </c>
      <c r="I1804">
        <v>15364</v>
      </c>
      <c r="J1804">
        <v>15388.1</v>
      </c>
      <c r="L1804">
        <f t="shared" si="57"/>
        <v>1004.79</v>
      </c>
      <c r="M1804">
        <v>0</v>
      </c>
      <c r="O1804">
        <v>0</v>
      </c>
      <c r="P1804" t="e">
        <f t="shared" si="58"/>
        <v>#DIV/0!</v>
      </c>
    </row>
    <row r="1805" spans="1:16" x14ac:dyDescent="0.2">
      <c r="A1805">
        <v>1005.22</v>
      </c>
      <c r="B1805">
        <v>3324.13</v>
      </c>
      <c r="C1805">
        <v>11294.7</v>
      </c>
      <c r="D1805">
        <v>29157.599999999999</v>
      </c>
      <c r="E1805">
        <v>64000</v>
      </c>
      <c r="F1805">
        <v>64000</v>
      </c>
      <c r="H1805">
        <v>13267.7</v>
      </c>
      <c r="I1805">
        <v>15077.8</v>
      </c>
      <c r="J1805">
        <v>15101.5</v>
      </c>
      <c r="L1805">
        <f t="shared" si="57"/>
        <v>1005.22</v>
      </c>
      <c r="M1805">
        <v>0</v>
      </c>
      <c r="O1805">
        <v>0</v>
      </c>
      <c r="P1805" t="e">
        <f t="shared" si="58"/>
        <v>#DIV/0!</v>
      </c>
    </row>
    <row r="1806" spans="1:16" x14ac:dyDescent="0.2">
      <c r="A1806">
        <v>1005.65</v>
      </c>
      <c r="B1806">
        <v>3411.6</v>
      </c>
      <c r="C1806">
        <v>12014.3</v>
      </c>
      <c r="D1806">
        <v>28872.2</v>
      </c>
      <c r="E1806">
        <v>64000</v>
      </c>
      <c r="F1806">
        <v>64000</v>
      </c>
      <c r="H1806">
        <v>14218.9</v>
      </c>
      <c r="I1806">
        <v>16037</v>
      </c>
      <c r="J1806">
        <v>16002.3</v>
      </c>
      <c r="L1806">
        <f t="shared" si="57"/>
        <v>1005.65</v>
      </c>
      <c r="M1806">
        <v>0</v>
      </c>
      <c r="O1806">
        <v>0</v>
      </c>
      <c r="P1806" t="e">
        <f t="shared" si="58"/>
        <v>#DIV/0!</v>
      </c>
    </row>
    <row r="1807" spans="1:16" x14ac:dyDescent="0.2">
      <c r="A1807">
        <v>1006.07</v>
      </c>
      <c r="B1807">
        <v>3288.13</v>
      </c>
      <c r="C1807">
        <v>11086.8</v>
      </c>
      <c r="D1807">
        <v>28459.27</v>
      </c>
      <c r="E1807">
        <v>64000</v>
      </c>
      <c r="F1807">
        <v>64000</v>
      </c>
      <c r="H1807">
        <v>13030.7</v>
      </c>
      <c r="I1807">
        <v>14814.4</v>
      </c>
      <c r="J1807">
        <v>14850.9</v>
      </c>
      <c r="L1807">
        <f t="shared" si="57"/>
        <v>1006.07</v>
      </c>
      <c r="M1807">
        <v>0</v>
      </c>
      <c r="O1807">
        <v>0</v>
      </c>
      <c r="P1807" t="e">
        <f t="shared" si="58"/>
        <v>#DIV/0!</v>
      </c>
    </row>
    <row r="1808" spans="1:16" x14ac:dyDescent="0.2">
      <c r="A1808">
        <v>1006.5</v>
      </c>
      <c r="B1808">
        <v>3239.47</v>
      </c>
      <c r="C1808">
        <v>10681.5</v>
      </c>
      <c r="D1808">
        <v>28114.73</v>
      </c>
      <c r="E1808">
        <v>64000</v>
      </c>
      <c r="F1808">
        <v>64000</v>
      </c>
      <c r="H1808">
        <v>12502.1</v>
      </c>
      <c r="I1808">
        <v>14332.1</v>
      </c>
      <c r="J1808">
        <v>14325.2</v>
      </c>
      <c r="L1808">
        <f t="shared" si="57"/>
        <v>1006.5</v>
      </c>
      <c r="M1808">
        <v>0</v>
      </c>
      <c r="O1808">
        <v>0</v>
      </c>
      <c r="P1808" t="e">
        <f t="shared" si="58"/>
        <v>#DIV/0!</v>
      </c>
    </row>
    <row r="1809" spans="1:16" x14ac:dyDescent="0.2">
      <c r="A1809">
        <v>1006.93</v>
      </c>
      <c r="B1809">
        <v>3344.2</v>
      </c>
      <c r="C1809">
        <v>11488.9</v>
      </c>
      <c r="D1809">
        <v>28083.599999999999</v>
      </c>
      <c r="E1809">
        <v>64000</v>
      </c>
      <c r="F1809">
        <v>64000</v>
      </c>
      <c r="H1809">
        <v>13493.5</v>
      </c>
      <c r="I1809">
        <v>15388.8</v>
      </c>
      <c r="J1809">
        <v>15391.7</v>
      </c>
      <c r="L1809">
        <f t="shared" si="57"/>
        <v>1006.93</v>
      </c>
      <c r="M1809">
        <v>0</v>
      </c>
      <c r="O1809">
        <v>0</v>
      </c>
      <c r="P1809" t="e">
        <f t="shared" si="58"/>
        <v>#DIV/0!</v>
      </c>
    </row>
    <row r="1810" spans="1:16" x14ac:dyDescent="0.2">
      <c r="A1810">
        <v>1007.36</v>
      </c>
      <c r="B1810">
        <v>3309.87</v>
      </c>
      <c r="C1810">
        <v>11236.9</v>
      </c>
      <c r="D1810">
        <v>28062.33</v>
      </c>
      <c r="E1810">
        <v>64000</v>
      </c>
      <c r="F1810">
        <v>64000</v>
      </c>
      <c r="H1810">
        <v>13194.9</v>
      </c>
      <c r="I1810">
        <v>15091.5</v>
      </c>
      <c r="J1810">
        <v>15124</v>
      </c>
      <c r="L1810">
        <f t="shared" si="57"/>
        <v>1007.36</v>
      </c>
      <c r="M1810">
        <v>0</v>
      </c>
      <c r="O1810">
        <v>0</v>
      </c>
      <c r="P1810" t="e">
        <f t="shared" si="58"/>
        <v>#DIV/0!</v>
      </c>
    </row>
    <row r="1811" spans="1:16" x14ac:dyDescent="0.2">
      <c r="A1811">
        <v>1007.79</v>
      </c>
      <c r="B1811">
        <v>3281.87</v>
      </c>
      <c r="C1811">
        <v>10923.2</v>
      </c>
      <c r="D1811">
        <v>28000.400000000001</v>
      </c>
      <c r="E1811">
        <v>64000</v>
      </c>
      <c r="F1811">
        <v>64000</v>
      </c>
      <c r="H1811">
        <v>12826.2</v>
      </c>
      <c r="I1811">
        <v>14730.8</v>
      </c>
      <c r="J1811">
        <v>14748.4</v>
      </c>
      <c r="L1811">
        <f t="shared" si="57"/>
        <v>1007.79</v>
      </c>
      <c r="M1811">
        <v>0</v>
      </c>
      <c r="O1811">
        <v>0</v>
      </c>
      <c r="P1811" t="e">
        <f t="shared" si="58"/>
        <v>#DIV/0!</v>
      </c>
    </row>
    <row r="1812" spans="1:16" x14ac:dyDescent="0.2">
      <c r="A1812">
        <v>1008.22</v>
      </c>
      <c r="B1812">
        <v>3245.67</v>
      </c>
      <c r="C1812">
        <v>10646.4</v>
      </c>
      <c r="D1812">
        <v>28012.27</v>
      </c>
      <c r="E1812">
        <v>64000</v>
      </c>
      <c r="F1812">
        <v>64000</v>
      </c>
      <c r="H1812">
        <v>12449.1</v>
      </c>
      <c r="I1812">
        <v>14474.8</v>
      </c>
      <c r="J1812">
        <v>14448.2</v>
      </c>
      <c r="L1812">
        <f t="shared" si="57"/>
        <v>1008.22</v>
      </c>
      <c r="M1812">
        <v>0</v>
      </c>
      <c r="O1812">
        <v>0</v>
      </c>
      <c r="P1812" t="e">
        <f t="shared" si="58"/>
        <v>#DIV/0!</v>
      </c>
    </row>
    <row r="1813" spans="1:16" x14ac:dyDescent="0.2">
      <c r="A1813">
        <v>1008.64</v>
      </c>
      <c r="B1813">
        <v>3312.27</v>
      </c>
      <c r="C1813">
        <v>11156.4</v>
      </c>
      <c r="D1813">
        <v>28102.400000000001</v>
      </c>
      <c r="E1813">
        <v>64000</v>
      </c>
      <c r="F1813">
        <v>64000</v>
      </c>
      <c r="H1813">
        <v>13100.6</v>
      </c>
      <c r="I1813">
        <v>15191.2</v>
      </c>
      <c r="J1813">
        <v>15206.9</v>
      </c>
      <c r="L1813">
        <f t="shared" si="57"/>
        <v>1008.64</v>
      </c>
      <c r="M1813">
        <v>0</v>
      </c>
      <c r="O1813">
        <v>0</v>
      </c>
      <c r="P1813" t="e">
        <f t="shared" si="58"/>
        <v>#DIV/0!</v>
      </c>
    </row>
    <row r="1814" spans="1:16" x14ac:dyDescent="0.2">
      <c r="A1814">
        <v>1009.07</v>
      </c>
      <c r="B1814">
        <v>3285.4</v>
      </c>
      <c r="C1814">
        <v>10977.9</v>
      </c>
      <c r="D1814">
        <v>28141.4</v>
      </c>
      <c r="E1814">
        <v>64000</v>
      </c>
      <c r="F1814">
        <v>64000</v>
      </c>
      <c r="H1814">
        <v>12863.6</v>
      </c>
      <c r="I1814">
        <v>14983.1</v>
      </c>
      <c r="J1814">
        <v>14967.7</v>
      </c>
      <c r="L1814">
        <f t="shared" si="57"/>
        <v>1009.07</v>
      </c>
      <c r="M1814">
        <v>0</v>
      </c>
      <c r="O1814">
        <v>0</v>
      </c>
      <c r="P1814" t="e">
        <f t="shared" si="58"/>
        <v>#DIV/0!</v>
      </c>
    </row>
    <row r="1815" spans="1:16" x14ac:dyDescent="0.2">
      <c r="A1815">
        <v>1009.5</v>
      </c>
      <c r="B1815">
        <v>3596.2</v>
      </c>
      <c r="C1815">
        <v>13515.1</v>
      </c>
      <c r="D1815">
        <v>28467.200000000001</v>
      </c>
      <c r="E1815">
        <v>64000</v>
      </c>
      <c r="F1815">
        <v>64000</v>
      </c>
      <c r="H1815">
        <v>15955.9</v>
      </c>
      <c r="I1815">
        <v>17974.5</v>
      </c>
      <c r="J1815">
        <v>17996.5</v>
      </c>
      <c r="L1815">
        <f t="shared" si="57"/>
        <v>1009.5</v>
      </c>
      <c r="M1815">
        <v>0</v>
      </c>
      <c r="O1815">
        <v>0</v>
      </c>
      <c r="P1815" t="e">
        <f t="shared" si="58"/>
        <v>#DIV/0!</v>
      </c>
    </row>
    <row r="1816" spans="1:16" x14ac:dyDescent="0.2">
      <c r="A1816">
        <v>1009.93</v>
      </c>
      <c r="B1816">
        <v>3394.53</v>
      </c>
      <c r="C1816">
        <v>11881.5</v>
      </c>
      <c r="D1816">
        <v>28400.73</v>
      </c>
      <c r="E1816">
        <v>64000</v>
      </c>
      <c r="F1816">
        <v>64000</v>
      </c>
      <c r="H1816">
        <v>14032.6</v>
      </c>
      <c r="I1816">
        <v>16100</v>
      </c>
      <c r="J1816">
        <v>16130.7</v>
      </c>
      <c r="L1816">
        <f t="shared" si="57"/>
        <v>1009.93</v>
      </c>
      <c r="M1816">
        <v>0</v>
      </c>
      <c r="O1816">
        <v>0</v>
      </c>
      <c r="P1816" t="e">
        <f t="shared" si="58"/>
        <v>#DIV/0!</v>
      </c>
    </row>
    <row r="1817" spans="1:16" x14ac:dyDescent="0.2">
      <c r="A1817">
        <v>1010.36</v>
      </c>
      <c r="B1817">
        <v>3376.2</v>
      </c>
      <c r="C1817">
        <v>11731.3</v>
      </c>
      <c r="D1817">
        <v>28415.13</v>
      </c>
      <c r="E1817">
        <v>64000</v>
      </c>
      <c r="F1817">
        <v>64000</v>
      </c>
      <c r="H1817">
        <v>13831.9</v>
      </c>
      <c r="I1817">
        <v>15878.3</v>
      </c>
      <c r="J1817">
        <v>15882.7</v>
      </c>
      <c r="L1817">
        <f t="shared" si="57"/>
        <v>1010.36</v>
      </c>
      <c r="M1817">
        <v>0</v>
      </c>
      <c r="O1817">
        <v>0</v>
      </c>
      <c r="P1817" t="e">
        <f t="shared" si="58"/>
        <v>#DIV/0!</v>
      </c>
    </row>
    <row r="1818" spans="1:16" x14ac:dyDescent="0.2">
      <c r="A1818">
        <v>1010.78</v>
      </c>
      <c r="B1818">
        <v>3335.53</v>
      </c>
      <c r="C1818">
        <v>11440.4</v>
      </c>
      <c r="D1818">
        <v>28471.27</v>
      </c>
      <c r="E1818">
        <v>64000</v>
      </c>
      <c r="F1818">
        <v>64000</v>
      </c>
      <c r="H1818">
        <v>13415</v>
      </c>
      <c r="I1818">
        <v>15401.9</v>
      </c>
      <c r="J1818">
        <v>15409.6</v>
      </c>
      <c r="L1818">
        <f t="shared" si="57"/>
        <v>1010.78</v>
      </c>
      <c r="M1818">
        <v>0</v>
      </c>
      <c r="O1818">
        <v>0</v>
      </c>
      <c r="P1818" t="e">
        <f t="shared" si="58"/>
        <v>#DIV/0!</v>
      </c>
    </row>
    <row r="1819" spans="1:16" x14ac:dyDescent="0.2">
      <c r="A1819">
        <v>1011.21</v>
      </c>
      <c r="B1819">
        <v>3354.4</v>
      </c>
      <c r="C1819">
        <v>11567.7</v>
      </c>
      <c r="D1819">
        <v>28491.4</v>
      </c>
      <c r="E1819">
        <v>64000</v>
      </c>
      <c r="F1819">
        <v>64000</v>
      </c>
      <c r="H1819">
        <v>13615.1</v>
      </c>
      <c r="I1819">
        <v>15624.6</v>
      </c>
      <c r="J1819">
        <v>15594.7</v>
      </c>
      <c r="L1819">
        <f t="shared" si="57"/>
        <v>1011.21</v>
      </c>
      <c r="M1819">
        <v>0</v>
      </c>
      <c r="O1819">
        <v>0</v>
      </c>
      <c r="P1819" t="e">
        <f t="shared" si="58"/>
        <v>#DIV/0!</v>
      </c>
    </row>
    <row r="1820" spans="1:16" x14ac:dyDescent="0.2">
      <c r="A1820">
        <v>1011.64</v>
      </c>
      <c r="B1820">
        <v>3388.07</v>
      </c>
      <c r="C1820">
        <v>11822.8</v>
      </c>
      <c r="D1820">
        <v>28542.47</v>
      </c>
      <c r="E1820">
        <v>64000</v>
      </c>
      <c r="F1820">
        <v>64000</v>
      </c>
      <c r="H1820">
        <v>13905.5</v>
      </c>
      <c r="I1820">
        <v>15910.9</v>
      </c>
      <c r="J1820">
        <v>15902.7</v>
      </c>
      <c r="L1820">
        <f t="shared" si="57"/>
        <v>1011.64</v>
      </c>
      <c r="M1820">
        <v>0</v>
      </c>
      <c r="O1820">
        <v>0</v>
      </c>
      <c r="P1820" t="e">
        <f t="shared" si="58"/>
        <v>#DIV/0!</v>
      </c>
    </row>
    <row r="1821" spans="1:16" x14ac:dyDescent="0.2">
      <c r="A1821">
        <v>1012.07</v>
      </c>
      <c r="B1821">
        <v>3313.6</v>
      </c>
      <c r="C1821">
        <v>11153.2</v>
      </c>
      <c r="D1821">
        <v>28421.200000000001</v>
      </c>
      <c r="E1821">
        <v>64000</v>
      </c>
      <c r="F1821">
        <v>64000</v>
      </c>
      <c r="H1821">
        <v>13105</v>
      </c>
      <c r="I1821">
        <v>15081.5</v>
      </c>
      <c r="J1821">
        <v>15060.4</v>
      </c>
      <c r="L1821">
        <f t="shared" si="57"/>
        <v>1012.07</v>
      </c>
      <c r="M1821">
        <v>0</v>
      </c>
      <c r="O1821">
        <v>0</v>
      </c>
      <c r="P1821" t="e">
        <f t="shared" si="58"/>
        <v>#DIV/0!</v>
      </c>
    </row>
    <row r="1822" spans="1:16" x14ac:dyDescent="0.2">
      <c r="A1822">
        <v>1012.5</v>
      </c>
      <c r="B1822">
        <v>3355.8</v>
      </c>
      <c r="C1822">
        <v>11601.7</v>
      </c>
      <c r="D1822">
        <v>28359.8</v>
      </c>
      <c r="E1822">
        <v>64000</v>
      </c>
      <c r="F1822">
        <v>64000</v>
      </c>
      <c r="H1822">
        <v>13700.6</v>
      </c>
      <c r="I1822">
        <v>15616.5</v>
      </c>
      <c r="J1822">
        <v>15676.1</v>
      </c>
      <c r="L1822">
        <f t="shared" si="57"/>
        <v>1012.5</v>
      </c>
      <c r="M1822">
        <v>0</v>
      </c>
      <c r="O1822">
        <v>0</v>
      </c>
      <c r="P1822" t="e">
        <f t="shared" si="58"/>
        <v>#DIV/0!</v>
      </c>
    </row>
    <row r="1823" spans="1:16" x14ac:dyDescent="0.2">
      <c r="A1823">
        <v>1012.92</v>
      </c>
      <c r="B1823">
        <v>3325</v>
      </c>
      <c r="C1823">
        <v>11250.6</v>
      </c>
      <c r="D1823">
        <v>28136.27</v>
      </c>
      <c r="E1823">
        <v>64000</v>
      </c>
      <c r="F1823">
        <v>64000</v>
      </c>
      <c r="H1823">
        <v>13209.9</v>
      </c>
      <c r="I1823">
        <v>15100</v>
      </c>
      <c r="J1823">
        <v>15107.7</v>
      </c>
      <c r="L1823">
        <f t="shared" si="57"/>
        <v>1012.92</v>
      </c>
      <c r="M1823">
        <v>0</v>
      </c>
      <c r="O1823">
        <v>0</v>
      </c>
      <c r="P1823" t="e">
        <f t="shared" si="58"/>
        <v>#DIV/0!</v>
      </c>
    </row>
    <row r="1824" spans="1:16" x14ac:dyDescent="0.2">
      <c r="A1824">
        <v>1013.35</v>
      </c>
      <c r="B1824">
        <v>3339.8</v>
      </c>
      <c r="C1824">
        <v>11471.8</v>
      </c>
      <c r="D1824">
        <v>27880.73</v>
      </c>
      <c r="E1824">
        <v>64000</v>
      </c>
      <c r="F1824">
        <v>64000</v>
      </c>
      <c r="H1824">
        <v>13466.2</v>
      </c>
      <c r="I1824">
        <v>15359.2</v>
      </c>
      <c r="J1824">
        <v>15386.7</v>
      </c>
      <c r="L1824">
        <f t="shared" si="57"/>
        <v>1013.35</v>
      </c>
      <c r="M1824">
        <v>0</v>
      </c>
      <c r="O1824">
        <v>0</v>
      </c>
      <c r="P1824" t="e">
        <f t="shared" si="58"/>
        <v>#DIV/0!</v>
      </c>
    </row>
    <row r="1825" spans="1:16" x14ac:dyDescent="0.2">
      <c r="A1825">
        <v>1013.78</v>
      </c>
      <c r="B1825">
        <v>3351.4</v>
      </c>
      <c r="C1825">
        <v>11472.4</v>
      </c>
      <c r="D1825">
        <v>27419.33</v>
      </c>
      <c r="E1825">
        <v>64000</v>
      </c>
      <c r="F1825">
        <v>64000</v>
      </c>
      <c r="H1825">
        <v>13538.1</v>
      </c>
      <c r="I1825">
        <v>15384.5</v>
      </c>
      <c r="J1825">
        <v>15366.8</v>
      </c>
      <c r="L1825">
        <f t="shared" si="57"/>
        <v>1013.78</v>
      </c>
      <c r="M1825">
        <v>0</v>
      </c>
      <c r="O1825">
        <v>0</v>
      </c>
      <c r="P1825" t="e">
        <f t="shared" si="58"/>
        <v>#DIV/0!</v>
      </c>
    </row>
    <row r="1826" spans="1:16" x14ac:dyDescent="0.2">
      <c r="A1826">
        <v>1014.21</v>
      </c>
      <c r="B1826">
        <v>3259.8</v>
      </c>
      <c r="C1826">
        <v>10803.7</v>
      </c>
      <c r="D1826">
        <v>26762.73</v>
      </c>
      <c r="E1826">
        <v>64000</v>
      </c>
      <c r="F1826">
        <v>64000</v>
      </c>
      <c r="H1826">
        <v>12628.5</v>
      </c>
      <c r="I1826">
        <v>14428.5</v>
      </c>
      <c r="J1826">
        <v>14414.1</v>
      </c>
      <c r="L1826">
        <f t="shared" si="57"/>
        <v>1014.21</v>
      </c>
      <c r="M1826">
        <v>0</v>
      </c>
      <c r="O1826">
        <v>0</v>
      </c>
      <c r="P1826" t="e">
        <f t="shared" si="58"/>
        <v>#DIV/0!</v>
      </c>
    </row>
    <row r="1827" spans="1:16" x14ac:dyDescent="0.2">
      <c r="A1827">
        <v>1014.64</v>
      </c>
      <c r="B1827">
        <v>3418</v>
      </c>
      <c r="C1827">
        <v>12070.7</v>
      </c>
      <c r="D1827">
        <v>26408.799999999999</v>
      </c>
      <c r="E1827">
        <v>64000</v>
      </c>
      <c r="F1827">
        <v>64000</v>
      </c>
      <c r="H1827">
        <v>14226.5</v>
      </c>
      <c r="I1827">
        <v>15955.4</v>
      </c>
      <c r="J1827">
        <v>15979.9</v>
      </c>
      <c r="L1827">
        <f t="shared" si="57"/>
        <v>1014.64</v>
      </c>
      <c r="M1827">
        <v>0</v>
      </c>
      <c r="O1827">
        <v>0</v>
      </c>
      <c r="P1827" t="e">
        <f t="shared" si="58"/>
        <v>#DIV/0!</v>
      </c>
    </row>
    <row r="1828" spans="1:16" x14ac:dyDescent="0.2">
      <c r="A1828">
        <v>1015.06</v>
      </c>
      <c r="B1828">
        <v>3232.13</v>
      </c>
      <c r="C1828">
        <v>10592</v>
      </c>
      <c r="D1828">
        <v>25815.8</v>
      </c>
      <c r="E1828">
        <v>64000</v>
      </c>
      <c r="F1828">
        <v>64000</v>
      </c>
      <c r="H1828">
        <v>12404.6</v>
      </c>
      <c r="I1828">
        <v>14110.9</v>
      </c>
      <c r="J1828">
        <v>14096.4</v>
      </c>
      <c r="L1828">
        <f t="shared" ref="L1828:L1891" si="59">A1828</f>
        <v>1015.06</v>
      </c>
      <c r="M1828">
        <v>0</v>
      </c>
      <c r="O1828">
        <v>0</v>
      </c>
      <c r="P1828" t="e">
        <f t="shared" si="58"/>
        <v>#DIV/0!</v>
      </c>
    </row>
    <row r="1829" spans="1:16" x14ac:dyDescent="0.2">
      <c r="A1829">
        <v>1015.49</v>
      </c>
      <c r="B1829">
        <v>3370.07</v>
      </c>
      <c r="C1829">
        <v>11766.8</v>
      </c>
      <c r="D1829">
        <v>25584.47</v>
      </c>
      <c r="E1829">
        <v>64000</v>
      </c>
      <c r="F1829">
        <v>64000</v>
      </c>
      <c r="H1829">
        <v>13830.2</v>
      </c>
      <c r="I1829">
        <v>15485</v>
      </c>
      <c r="J1829">
        <v>15514.9</v>
      </c>
      <c r="L1829">
        <f t="shared" si="59"/>
        <v>1015.49</v>
      </c>
      <c r="M1829">
        <v>0</v>
      </c>
      <c r="O1829">
        <v>0</v>
      </c>
      <c r="P1829" t="e">
        <f t="shared" si="58"/>
        <v>#DIV/0!</v>
      </c>
    </row>
    <row r="1830" spans="1:16" x14ac:dyDescent="0.2">
      <c r="A1830">
        <v>1015.92</v>
      </c>
      <c r="B1830">
        <v>3262.47</v>
      </c>
      <c r="C1830">
        <v>10890.4</v>
      </c>
      <c r="D1830">
        <v>25197.73</v>
      </c>
      <c r="E1830">
        <v>64000</v>
      </c>
      <c r="F1830">
        <v>64000</v>
      </c>
      <c r="H1830">
        <v>12804</v>
      </c>
      <c r="I1830">
        <v>14459.3</v>
      </c>
      <c r="J1830">
        <v>14507.5</v>
      </c>
      <c r="L1830">
        <f t="shared" si="59"/>
        <v>1015.92</v>
      </c>
      <c r="M1830">
        <v>0</v>
      </c>
      <c r="O1830">
        <v>0</v>
      </c>
      <c r="P1830" t="e">
        <f t="shared" si="58"/>
        <v>#DIV/0!</v>
      </c>
    </row>
    <row r="1831" spans="1:16" x14ac:dyDescent="0.2">
      <c r="A1831">
        <v>1016.35</v>
      </c>
      <c r="B1831">
        <v>3319.13</v>
      </c>
      <c r="C1831">
        <v>11319.2</v>
      </c>
      <c r="D1831">
        <v>25168.53</v>
      </c>
      <c r="E1831">
        <v>64000</v>
      </c>
      <c r="F1831">
        <v>64000</v>
      </c>
      <c r="H1831">
        <v>13306.3</v>
      </c>
      <c r="I1831">
        <v>14958.6</v>
      </c>
      <c r="J1831">
        <v>14961.8</v>
      </c>
      <c r="L1831">
        <f t="shared" si="59"/>
        <v>1016.35</v>
      </c>
      <c r="M1831">
        <v>0</v>
      </c>
      <c r="O1831">
        <v>0</v>
      </c>
      <c r="P1831" t="e">
        <f t="shared" si="58"/>
        <v>#DIV/0!</v>
      </c>
    </row>
    <row r="1832" spans="1:16" x14ac:dyDescent="0.2">
      <c r="A1832">
        <v>1016.77</v>
      </c>
      <c r="B1832">
        <v>3261.87</v>
      </c>
      <c r="C1832">
        <v>10796.5</v>
      </c>
      <c r="D1832">
        <v>25092</v>
      </c>
      <c r="E1832">
        <v>64000</v>
      </c>
      <c r="F1832">
        <v>64000</v>
      </c>
      <c r="H1832">
        <v>12705.5</v>
      </c>
      <c r="I1832">
        <v>14342.2</v>
      </c>
      <c r="J1832">
        <v>14337.8</v>
      </c>
      <c r="L1832">
        <f t="shared" si="59"/>
        <v>1016.77</v>
      </c>
      <c r="M1832">
        <v>0</v>
      </c>
      <c r="O1832">
        <v>0</v>
      </c>
      <c r="P1832" t="e">
        <f t="shared" si="58"/>
        <v>#DIV/0!</v>
      </c>
    </row>
    <row r="1833" spans="1:16" x14ac:dyDescent="0.2">
      <c r="A1833">
        <v>1017.2</v>
      </c>
      <c r="B1833">
        <v>3347.33</v>
      </c>
      <c r="C1833">
        <v>11590.1</v>
      </c>
      <c r="D1833">
        <v>25306.2</v>
      </c>
      <c r="E1833">
        <v>64000</v>
      </c>
      <c r="F1833">
        <v>64000</v>
      </c>
      <c r="H1833">
        <v>13592</v>
      </c>
      <c r="I1833">
        <v>15259.6</v>
      </c>
      <c r="J1833">
        <v>15312.7</v>
      </c>
      <c r="L1833">
        <f t="shared" si="59"/>
        <v>1017.2</v>
      </c>
      <c r="M1833">
        <v>0</v>
      </c>
      <c r="O1833">
        <v>0</v>
      </c>
      <c r="P1833" t="e">
        <f t="shared" si="58"/>
        <v>#DIV/0!</v>
      </c>
    </row>
    <row r="1834" spans="1:16" x14ac:dyDescent="0.2">
      <c r="A1834">
        <v>1017.63</v>
      </c>
      <c r="B1834">
        <v>3295.07</v>
      </c>
      <c r="C1834">
        <v>11054.3</v>
      </c>
      <c r="D1834">
        <v>25446.73</v>
      </c>
      <c r="E1834">
        <v>64000</v>
      </c>
      <c r="F1834">
        <v>64000</v>
      </c>
      <c r="H1834">
        <v>13006.7</v>
      </c>
      <c r="I1834">
        <v>14721.5</v>
      </c>
      <c r="J1834">
        <v>14727.3</v>
      </c>
      <c r="L1834">
        <f t="shared" si="59"/>
        <v>1017.63</v>
      </c>
      <c r="M1834">
        <v>0</v>
      </c>
      <c r="O1834">
        <v>0</v>
      </c>
      <c r="P1834" t="e">
        <f t="shared" si="58"/>
        <v>#DIV/0!</v>
      </c>
    </row>
    <row r="1835" spans="1:16" x14ac:dyDescent="0.2">
      <c r="A1835">
        <v>1018.06</v>
      </c>
      <c r="B1835">
        <v>4652.53</v>
      </c>
      <c r="C1835">
        <v>21355.599999999999</v>
      </c>
      <c r="D1835">
        <v>26410.6</v>
      </c>
      <c r="E1835">
        <v>64000</v>
      </c>
      <c r="F1835">
        <v>64000</v>
      </c>
      <c r="H1835">
        <v>23295.9</v>
      </c>
      <c r="I1835">
        <v>26083.5</v>
      </c>
      <c r="J1835">
        <v>26530.9</v>
      </c>
      <c r="L1835">
        <f t="shared" si="59"/>
        <v>1018.06</v>
      </c>
      <c r="M1835">
        <v>0</v>
      </c>
      <c r="O1835">
        <v>0</v>
      </c>
      <c r="P1835" t="e">
        <f t="shared" si="58"/>
        <v>#DIV/0!</v>
      </c>
    </row>
    <row r="1836" spans="1:16" x14ac:dyDescent="0.2">
      <c r="A1836">
        <v>1018.48</v>
      </c>
      <c r="B1836">
        <v>3277.67</v>
      </c>
      <c r="C1836">
        <v>11021.6</v>
      </c>
      <c r="D1836">
        <v>25943.200000000001</v>
      </c>
      <c r="E1836">
        <v>64000</v>
      </c>
      <c r="F1836">
        <v>64000</v>
      </c>
      <c r="H1836">
        <v>13028.1</v>
      </c>
      <c r="I1836">
        <v>14740.6</v>
      </c>
      <c r="J1836">
        <v>14718.3</v>
      </c>
      <c r="L1836">
        <f t="shared" si="59"/>
        <v>1018.48</v>
      </c>
      <c r="M1836">
        <v>0</v>
      </c>
      <c r="O1836">
        <v>0</v>
      </c>
      <c r="P1836" t="e">
        <f t="shared" si="58"/>
        <v>#DIV/0!</v>
      </c>
    </row>
    <row r="1837" spans="1:16" x14ac:dyDescent="0.2">
      <c r="A1837">
        <v>1018.91</v>
      </c>
      <c r="B1837">
        <v>3219.87</v>
      </c>
      <c r="C1837">
        <v>10553.4</v>
      </c>
      <c r="D1837">
        <v>26027.87</v>
      </c>
      <c r="E1837">
        <v>64000</v>
      </c>
      <c r="F1837">
        <v>64000</v>
      </c>
      <c r="H1837">
        <v>12360.5</v>
      </c>
      <c r="I1837">
        <v>14127.9</v>
      </c>
      <c r="J1837">
        <v>14147.9</v>
      </c>
      <c r="L1837">
        <f t="shared" si="59"/>
        <v>1018.91</v>
      </c>
      <c r="M1837">
        <v>0</v>
      </c>
      <c r="O1837">
        <v>0</v>
      </c>
      <c r="P1837" t="e">
        <f t="shared" si="58"/>
        <v>#DIV/0!</v>
      </c>
    </row>
    <row r="1838" spans="1:16" x14ac:dyDescent="0.2">
      <c r="A1838">
        <v>1019.34</v>
      </c>
      <c r="B1838">
        <v>3530.87</v>
      </c>
      <c r="C1838">
        <v>13020.1</v>
      </c>
      <c r="D1838">
        <v>26525.27</v>
      </c>
      <c r="E1838">
        <v>64000</v>
      </c>
      <c r="F1838">
        <v>64000</v>
      </c>
      <c r="H1838">
        <v>15343.9</v>
      </c>
      <c r="I1838">
        <v>17111.900000000001</v>
      </c>
      <c r="J1838">
        <v>17081.7</v>
      </c>
      <c r="L1838">
        <f t="shared" si="59"/>
        <v>1019.34</v>
      </c>
      <c r="M1838">
        <v>0</v>
      </c>
      <c r="O1838">
        <v>0</v>
      </c>
      <c r="P1838" t="e">
        <f t="shared" si="58"/>
        <v>#DIV/0!</v>
      </c>
    </row>
    <row r="1839" spans="1:16" x14ac:dyDescent="0.2">
      <c r="A1839">
        <v>1019.77</v>
      </c>
      <c r="B1839">
        <v>3404.6</v>
      </c>
      <c r="C1839">
        <v>11944.1</v>
      </c>
      <c r="D1839">
        <v>26645.200000000001</v>
      </c>
      <c r="E1839">
        <v>64000</v>
      </c>
      <c r="F1839">
        <v>64000</v>
      </c>
      <c r="H1839">
        <v>14099.6</v>
      </c>
      <c r="I1839">
        <v>15845.5</v>
      </c>
      <c r="J1839">
        <v>15874.7</v>
      </c>
      <c r="L1839">
        <f t="shared" si="59"/>
        <v>1019.77</v>
      </c>
      <c r="M1839">
        <v>0</v>
      </c>
      <c r="O1839">
        <v>0</v>
      </c>
      <c r="P1839" t="e">
        <f t="shared" si="58"/>
        <v>#DIV/0!</v>
      </c>
    </row>
    <row r="1840" spans="1:16" x14ac:dyDescent="0.2">
      <c r="A1840">
        <v>1020.19</v>
      </c>
      <c r="B1840">
        <v>3365.6</v>
      </c>
      <c r="C1840">
        <v>11653.8</v>
      </c>
      <c r="D1840">
        <v>26788.53</v>
      </c>
      <c r="E1840">
        <v>64000</v>
      </c>
      <c r="F1840">
        <v>64000</v>
      </c>
      <c r="H1840">
        <v>13740.1</v>
      </c>
      <c r="I1840">
        <v>15532.4</v>
      </c>
      <c r="J1840">
        <v>15556.5</v>
      </c>
      <c r="L1840">
        <f t="shared" si="59"/>
        <v>1020.19</v>
      </c>
      <c r="M1840">
        <v>0</v>
      </c>
      <c r="O1840">
        <v>0</v>
      </c>
      <c r="P1840" t="e">
        <f t="shared" si="58"/>
        <v>#DIV/0!</v>
      </c>
    </row>
    <row r="1841" spans="1:16" x14ac:dyDescent="0.2">
      <c r="A1841">
        <v>1020.62</v>
      </c>
      <c r="B1841">
        <v>3291.53</v>
      </c>
      <c r="C1841">
        <v>11078.3</v>
      </c>
      <c r="D1841">
        <v>26847.73</v>
      </c>
      <c r="E1841">
        <v>64000</v>
      </c>
      <c r="F1841">
        <v>64000</v>
      </c>
      <c r="H1841">
        <v>13039.6</v>
      </c>
      <c r="I1841">
        <v>14824.6</v>
      </c>
      <c r="J1841">
        <v>14919.1</v>
      </c>
      <c r="L1841">
        <f t="shared" si="59"/>
        <v>1020.62</v>
      </c>
      <c r="M1841">
        <v>0</v>
      </c>
      <c r="O1841">
        <v>0</v>
      </c>
      <c r="P1841" t="e">
        <f t="shared" si="58"/>
        <v>#DIV/0!</v>
      </c>
    </row>
    <row r="1842" spans="1:16" x14ac:dyDescent="0.2">
      <c r="A1842">
        <v>1021.05</v>
      </c>
      <c r="B1842">
        <v>3316.27</v>
      </c>
      <c r="C1842">
        <v>11203.4</v>
      </c>
      <c r="D1842">
        <v>27015.599999999999</v>
      </c>
      <c r="E1842">
        <v>64000</v>
      </c>
      <c r="F1842">
        <v>64000</v>
      </c>
      <c r="H1842">
        <v>13255.2</v>
      </c>
      <c r="I1842">
        <v>15064.5</v>
      </c>
      <c r="J1842">
        <v>15058.3</v>
      </c>
      <c r="L1842">
        <f t="shared" si="59"/>
        <v>1021.05</v>
      </c>
      <c r="M1842">
        <v>0</v>
      </c>
      <c r="O1842">
        <v>0</v>
      </c>
      <c r="P1842" t="e">
        <f t="shared" si="58"/>
        <v>#DIV/0!</v>
      </c>
    </row>
    <row r="1843" spans="1:16" x14ac:dyDescent="0.2">
      <c r="A1843">
        <v>1021.47</v>
      </c>
      <c r="B1843">
        <v>3338.13</v>
      </c>
      <c r="C1843">
        <v>11441.1</v>
      </c>
      <c r="D1843">
        <v>27192.799999999999</v>
      </c>
      <c r="E1843">
        <v>64000</v>
      </c>
      <c r="F1843">
        <v>64000</v>
      </c>
      <c r="H1843">
        <v>13477.8</v>
      </c>
      <c r="I1843">
        <v>15338.1</v>
      </c>
      <c r="J1843">
        <v>15312.8</v>
      </c>
      <c r="L1843">
        <f t="shared" si="59"/>
        <v>1021.47</v>
      </c>
      <c r="M1843">
        <v>0</v>
      </c>
      <c r="O1843">
        <v>0</v>
      </c>
      <c r="P1843" t="e">
        <f t="shared" si="58"/>
        <v>#DIV/0!</v>
      </c>
    </row>
    <row r="1844" spans="1:16" x14ac:dyDescent="0.2">
      <c r="A1844">
        <v>1021.9</v>
      </c>
      <c r="B1844">
        <v>3340.93</v>
      </c>
      <c r="C1844">
        <v>11406.4</v>
      </c>
      <c r="D1844">
        <v>27310.13</v>
      </c>
      <c r="E1844">
        <v>64000</v>
      </c>
      <c r="F1844">
        <v>64000</v>
      </c>
      <c r="H1844">
        <v>13475</v>
      </c>
      <c r="I1844">
        <v>15368.8</v>
      </c>
      <c r="J1844">
        <v>15408.3</v>
      </c>
      <c r="L1844">
        <f t="shared" si="59"/>
        <v>1021.9</v>
      </c>
      <c r="M1844">
        <v>0</v>
      </c>
      <c r="O1844">
        <v>0</v>
      </c>
      <c r="P1844" t="e">
        <f t="shared" si="58"/>
        <v>#DIV/0!</v>
      </c>
    </row>
    <row r="1845" spans="1:16" x14ac:dyDescent="0.2">
      <c r="A1845">
        <v>1022.33</v>
      </c>
      <c r="B1845">
        <v>3355.8</v>
      </c>
      <c r="C1845">
        <v>11597.7</v>
      </c>
      <c r="D1845">
        <v>27407.53</v>
      </c>
      <c r="E1845">
        <v>64000</v>
      </c>
      <c r="F1845">
        <v>64000</v>
      </c>
      <c r="H1845">
        <v>13592.8</v>
      </c>
      <c r="I1845">
        <v>15581.1</v>
      </c>
      <c r="J1845">
        <v>15553.2</v>
      </c>
      <c r="L1845">
        <f t="shared" si="59"/>
        <v>1022.33</v>
      </c>
      <c r="M1845">
        <v>0</v>
      </c>
      <c r="O1845">
        <v>0</v>
      </c>
      <c r="P1845" t="e">
        <f t="shared" si="58"/>
        <v>#DIV/0!</v>
      </c>
    </row>
    <row r="1846" spans="1:16" x14ac:dyDescent="0.2">
      <c r="A1846">
        <v>1022.76</v>
      </c>
      <c r="B1846">
        <v>3320.27</v>
      </c>
      <c r="C1846">
        <v>11284.4</v>
      </c>
      <c r="D1846">
        <v>27441.200000000001</v>
      </c>
      <c r="E1846">
        <v>64000</v>
      </c>
      <c r="F1846">
        <v>64000</v>
      </c>
      <c r="H1846">
        <v>13238</v>
      </c>
      <c r="I1846">
        <v>15208.5</v>
      </c>
      <c r="J1846">
        <v>15211.8</v>
      </c>
      <c r="L1846">
        <f t="shared" si="59"/>
        <v>1022.76</v>
      </c>
      <c r="M1846">
        <v>0</v>
      </c>
      <c r="O1846">
        <v>0</v>
      </c>
      <c r="P1846" t="e">
        <f t="shared" si="58"/>
        <v>#DIV/0!</v>
      </c>
    </row>
    <row r="1847" spans="1:16" x14ac:dyDescent="0.2">
      <c r="A1847">
        <v>1023.18</v>
      </c>
      <c r="B1847">
        <v>3592.53</v>
      </c>
      <c r="C1847">
        <v>13538.4</v>
      </c>
      <c r="D1847">
        <v>27679.599999999999</v>
      </c>
      <c r="E1847">
        <v>64000</v>
      </c>
      <c r="F1847">
        <v>64000</v>
      </c>
      <c r="H1847">
        <v>15979.4</v>
      </c>
      <c r="I1847">
        <v>17925.7</v>
      </c>
      <c r="J1847">
        <v>17898.900000000001</v>
      </c>
      <c r="L1847">
        <f t="shared" si="59"/>
        <v>1023.18</v>
      </c>
      <c r="M1847">
        <v>0</v>
      </c>
      <c r="O1847">
        <v>0</v>
      </c>
      <c r="P1847" t="e">
        <f t="shared" si="58"/>
        <v>#DIV/0!</v>
      </c>
    </row>
    <row r="1848" spans="1:16" x14ac:dyDescent="0.2">
      <c r="A1848">
        <v>1023.61</v>
      </c>
      <c r="B1848">
        <v>3398.87</v>
      </c>
      <c r="C1848">
        <v>11936.1</v>
      </c>
      <c r="D1848">
        <v>27306.27</v>
      </c>
      <c r="E1848">
        <v>64000</v>
      </c>
      <c r="F1848">
        <v>64000</v>
      </c>
      <c r="H1848">
        <v>14075.7</v>
      </c>
      <c r="I1848">
        <v>16058.5</v>
      </c>
      <c r="J1848">
        <v>16093.6</v>
      </c>
      <c r="L1848">
        <f t="shared" si="59"/>
        <v>1023.61</v>
      </c>
      <c r="M1848">
        <v>0</v>
      </c>
      <c r="O1848">
        <v>0</v>
      </c>
      <c r="P1848" t="e">
        <f t="shared" si="58"/>
        <v>#DIV/0!</v>
      </c>
    </row>
    <row r="1849" spans="1:16" x14ac:dyDescent="0.2">
      <c r="A1849">
        <v>1024.04</v>
      </c>
      <c r="B1849">
        <v>3385.13</v>
      </c>
      <c r="C1849">
        <v>11784.2</v>
      </c>
      <c r="D1849">
        <v>26942.799999999999</v>
      </c>
      <c r="E1849">
        <v>64000</v>
      </c>
      <c r="F1849">
        <v>64000</v>
      </c>
      <c r="H1849">
        <v>13917.1</v>
      </c>
      <c r="I1849">
        <v>15943.5</v>
      </c>
      <c r="J1849">
        <v>15983.2</v>
      </c>
      <c r="L1849">
        <f t="shared" si="59"/>
        <v>1024.04</v>
      </c>
      <c r="M1849">
        <v>0</v>
      </c>
      <c r="O1849">
        <v>0</v>
      </c>
      <c r="P1849" t="e">
        <f t="shared" si="58"/>
        <v>#DIV/0!</v>
      </c>
    </row>
    <row r="1850" spans="1:16" x14ac:dyDescent="0.2">
      <c r="A1850">
        <v>1024.46</v>
      </c>
      <c r="B1850">
        <v>3356.4</v>
      </c>
      <c r="C1850">
        <v>11632.9</v>
      </c>
      <c r="D1850">
        <v>26658.87</v>
      </c>
      <c r="E1850">
        <v>64000</v>
      </c>
      <c r="F1850">
        <v>64000</v>
      </c>
      <c r="H1850">
        <v>13726</v>
      </c>
      <c r="I1850">
        <v>15610.7</v>
      </c>
      <c r="J1850">
        <v>15633.8</v>
      </c>
      <c r="L1850">
        <f t="shared" si="59"/>
        <v>1024.46</v>
      </c>
      <c r="M1850">
        <v>0</v>
      </c>
      <c r="O1850">
        <v>0</v>
      </c>
      <c r="P1850" t="e">
        <f t="shared" si="58"/>
        <v>#DIV/0!</v>
      </c>
    </row>
    <row r="1851" spans="1:16" x14ac:dyDescent="0.2">
      <c r="A1851">
        <v>1024.8900000000001</v>
      </c>
      <c r="B1851">
        <v>3329.73</v>
      </c>
      <c r="C1851">
        <v>11394.6</v>
      </c>
      <c r="D1851">
        <v>26290.33</v>
      </c>
      <c r="E1851">
        <v>64000</v>
      </c>
      <c r="F1851">
        <v>64000</v>
      </c>
      <c r="H1851">
        <v>13413.1</v>
      </c>
      <c r="I1851">
        <v>15339.8</v>
      </c>
      <c r="J1851">
        <v>15372.2</v>
      </c>
      <c r="L1851">
        <f t="shared" si="59"/>
        <v>1024.8900000000001</v>
      </c>
      <c r="M1851">
        <v>0</v>
      </c>
      <c r="O1851">
        <v>0</v>
      </c>
      <c r="P1851" t="e">
        <f t="shared" si="58"/>
        <v>#DIV/0!</v>
      </c>
    </row>
    <row r="1852" spans="1:16" x14ac:dyDescent="0.2">
      <c r="A1852">
        <v>1025.32</v>
      </c>
      <c r="B1852">
        <v>3348.8</v>
      </c>
      <c r="C1852">
        <v>11503.7</v>
      </c>
      <c r="D1852">
        <v>25994.2</v>
      </c>
      <c r="E1852">
        <v>64000</v>
      </c>
      <c r="F1852">
        <v>64000</v>
      </c>
      <c r="H1852">
        <v>13531.9</v>
      </c>
      <c r="I1852">
        <v>15430.7</v>
      </c>
      <c r="J1852">
        <v>15419.1</v>
      </c>
      <c r="L1852">
        <f t="shared" si="59"/>
        <v>1025.32</v>
      </c>
      <c r="M1852">
        <v>0</v>
      </c>
      <c r="O1852">
        <v>0</v>
      </c>
      <c r="P1852" t="e">
        <f t="shared" si="58"/>
        <v>#DIV/0!</v>
      </c>
    </row>
    <row r="1853" spans="1:16" x14ac:dyDescent="0.2">
      <c r="A1853">
        <v>1025.75</v>
      </c>
      <c r="B1853">
        <v>3384.13</v>
      </c>
      <c r="C1853">
        <v>11787.7</v>
      </c>
      <c r="D1853">
        <v>25703.27</v>
      </c>
      <c r="E1853">
        <v>64000</v>
      </c>
      <c r="F1853">
        <v>64000</v>
      </c>
      <c r="H1853">
        <v>13896.7</v>
      </c>
      <c r="I1853">
        <v>15771.9</v>
      </c>
      <c r="J1853">
        <v>15782.8</v>
      </c>
      <c r="L1853">
        <f t="shared" si="59"/>
        <v>1025.75</v>
      </c>
      <c r="M1853">
        <v>0</v>
      </c>
      <c r="O1853">
        <v>0</v>
      </c>
      <c r="P1853" t="e">
        <f t="shared" si="58"/>
        <v>#DIV/0!</v>
      </c>
    </row>
    <row r="1854" spans="1:16" x14ac:dyDescent="0.2">
      <c r="A1854">
        <v>1026.17</v>
      </c>
      <c r="B1854">
        <v>3277.87</v>
      </c>
      <c r="C1854">
        <v>10912.9</v>
      </c>
      <c r="D1854">
        <v>25448.73</v>
      </c>
      <c r="E1854">
        <v>64000</v>
      </c>
      <c r="F1854">
        <v>64000</v>
      </c>
      <c r="H1854">
        <v>12818.6</v>
      </c>
      <c r="I1854">
        <v>14702.3</v>
      </c>
      <c r="J1854">
        <v>14704.8</v>
      </c>
      <c r="L1854">
        <f t="shared" si="59"/>
        <v>1026.17</v>
      </c>
      <c r="M1854">
        <v>0</v>
      </c>
      <c r="O1854">
        <v>0</v>
      </c>
      <c r="P1854" t="e">
        <f t="shared" si="58"/>
        <v>#DIV/0!</v>
      </c>
    </row>
    <row r="1855" spans="1:16" x14ac:dyDescent="0.2">
      <c r="A1855">
        <v>1026.5999999999999</v>
      </c>
      <c r="B1855">
        <v>3261.8</v>
      </c>
      <c r="C1855">
        <v>10844.2</v>
      </c>
      <c r="D1855">
        <v>25260.67</v>
      </c>
      <c r="E1855">
        <v>64000</v>
      </c>
      <c r="F1855">
        <v>64000</v>
      </c>
      <c r="H1855">
        <v>12730.1</v>
      </c>
      <c r="I1855">
        <v>14580.3</v>
      </c>
      <c r="J1855">
        <v>14638.4</v>
      </c>
      <c r="L1855">
        <f t="shared" si="59"/>
        <v>1026.5999999999999</v>
      </c>
      <c r="M1855">
        <v>0</v>
      </c>
      <c r="O1855">
        <v>0</v>
      </c>
      <c r="P1855" t="e">
        <f t="shared" si="58"/>
        <v>#DIV/0!</v>
      </c>
    </row>
    <row r="1856" spans="1:16" x14ac:dyDescent="0.2">
      <c r="A1856">
        <v>1027.03</v>
      </c>
      <c r="B1856">
        <v>3504.8</v>
      </c>
      <c r="C1856">
        <v>12751</v>
      </c>
      <c r="D1856">
        <v>25321</v>
      </c>
      <c r="E1856">
        <v>64000</v>
      </c>
      <c r="F1856">
        <v>64000</v>
      </c>
      <c r="H1856">
        <v>15053.8</v>
      </c>
      <c r="I1856">
        <v>16813.7</v>
      </c>
      <c r="J1856">
        <v>16866.599999999999</v>
      </c>
      <c r="L1856">
        <f t="shared" si="59"/>
        <v>1027.03</v>
      </c>
      <c r="M1856">
        <v>0</v>
      </c>
      <c r="O1856">
        <v>0</v>
      </c>
      <c r="P1856" t="e">
        <f t="shared" si="58"/>
        <v>#DIV/0!</v>
      </c>
    </row>
    <row r="1857" spans="1:16" x14ac:dyDescent="0.2">
      <c r="A1857">
        <v>1027.45</v>
      </c>
      <c r="B1857">
        <v>3367.67</v>
      </c>
      <c r="C1857">
        <v>11636</v>
      </c>
      <c r="D1857">
        <v>25037.200000000001</v>
      </c>
      <c r="E1857">
        <v>64000</v>
      </c>
      <c r="F1857">
        <v>64000</v>
      </c>
      <c r="H1857">
        <v>13713.5</v>
      </c>
      <c r="I1857">
        <v>15579.4</v>
      </c>
      <c r="J1857">
        <v>15551.5</v>
      </c>
      <c r="L1857">
        <f t="shared" si="59"/>
        <v>1027.45</v>
      </c>
      <c r="M1857">
        <v>0</v>
      </c>
      <c r="O1857">
        <v>0</v>
      </c>
      <c r="P1857" t="e">
        <f t="shared" si="58"/>
        <v>#DIV/0!</v>
      </c>
    </row>
    <row r="1858" spans="1:16" x14ac:dyDescent="0.2">
      <c r="A1858">
        <v>1027.8800000000001</v>
      </c>
      <c r="B1858">
        <v>3354.53</v>
      </c>
      <c r="C1858">
        <v>11532.8</v>
      </c>
      <c r="D1858">
        <v>25006.53</v>
      </c>
      <c r="E1858">
        <v>64000</v>
      </c>
      <c r="F1858">
        <v>64000</v>
      </c>
      <c r="H1858">
        <v>13588.9</v>
      </c>
      <c r="I1858">
        <v>15430.6</v>
      </c>
      <c r="J1858">
        <v>15467.3</v>
      </c>
      <c r="L1858">
        <f t="shared" si="59"/>
        <v>1027.8800000000001</v>
      </c>
      <c r="M1858">
        <v>0</v>
      </c>
      <c r="O1858">
        <v>0</v>
      </c>
      <c r="P1858" t="e">
        <f t="shared" si="58"/>
        <v>#DIV/0!</v>
      </c>
    </row>
    <row r="1859" spans="1:16" x14ac:dyDescent="0.2">
      <c r="A1859">
        <v>1028.31</v>
      </c>
      <c r="B1859">
        <v>3320</v>
      </c>
      <c r="C1859">
        <v>11339.2</v>
      </c>
      <c r="D1859">
        <v>24959.67</v>
      </c>
      <c r="E1859">
        <v>64000</v>
      </c>
      <c r="F1859">
        <v>64000</v>
      </c>
      <c r="H1859">
        <v>13326.9</v>
      </c>
      <c r="I1859">
        <v>15245.2</v>
      </c>
      <c r="J1859">
        <v>15281.3</v>
      </c>
      <c r="L1859">
        <f t="shared" si="59"/>
        <v>1028.31</v>
      </c>
      <c r="M1859">
        <v>0</v>
      </c>
      <c r="O1859">
        <v>0</v>
      </c>
      <c r="P1859" t="e">
        <f t="shared" si="58"/>
        <v>#DIV/0!</v>
      </c>
    </row>
    <row r="1860" spans="1:16" x14ac:dyDescent="0.2">
      <c r="A1860">
        <v>1028.73</v>
      </c>
      <c r="B1860">
        <v>3335.53</v>
      </c>
      <c r="C1860">
        <v>11397.2</v>
      </c>
      <c r="D1860">
        <v>25161.67</v>
      </c>
      <c r="E1860">
        <v>64000</v>
      </c>
      <c r="F1860">
        <v>64000</v>
      </c>
      <c r="H1860">
        <v>13452</v>
      </c>
      <c r="I1860">
        <v>15407.8</v>
      </c>
      <c r="J1860">
        <v>15367.7</v>
      </c>
      <c r="L1860">
        <f t="shared" si="59"/>
        <v>1028.73</v>
      </c>
      <c r="M1860">
        <v>0</v>
      </c>
      <c r="O1860">
        <v>0</v>
      </c>
      <c r="P1860" t="e">
        <f t="shared" si="58"/>
        <v>#DIV/0!</v>
      </c>
    </row>
    <row r="1861" spans="1:16" x14ac:dyDescent="0.2">
      <c r="A1861">
        <v>1029.1600000000001</v>
      </c>
      <c r="B1861">
        <v>3283.53</v>
      </c>
      <c r="C1861">
        <v>10936.4</v>
      </c>
      <c r="D1861">
        <v>25236.47</v>
      </c>
      <c r="E1861">
        <v>64000</v>
      </c>
      <c r="F1861">
        <v>64000</v>
      </c>
      <c r="H1861">
        <v>12876.5</v>
      </c>
      <c r="I1861">
        <v>14828.4</v>
      </c>
      <c r="J1861">
        <v>14864.3</v>
      </c>
      <c r="L1861">
        <f t="shared" si="59"/>
        <v>1029.1600000000001</v>
      </c>
      <c r="M1861">
        <v>0</v>
      </c>
      <c r="O1861">
        <v>0</v>
      </c>
      <c r="P1861" t="e">
        <f t="shared" si="58"/>
        <v>#DIV/0!</v>
      </c>
    </row>
    <row r="1862" spans="1:16" x14ac:dyDescent="0.2">
      <c r="A1862">
        <v>1029.5899999999999</v>
      </c>
      <c r="B1862">
        <v>3483.87</v>
      </c>
      <c r="C1862">
        <v>12672.7</v>
      </c>
      <c r="D1862">
        <v>25529.27</v>
      </c>
      <c r="E1862">
        <v>64000</v>
      </c>
      <c r="F1862">
        <v>64000</v>
      </c>
      <c r="H1862">
        <v>14946.5</v>
      </c>
      <c r="I1862">
        <v>16923.599999999999</v>
      </c>
      <c r="J1862">
        <v>16933.599999999999</v>
      </c>
      <c r="L1862">
        <f t="shared" si="59"/>
        <v>1029.5899999999999</v>
      </c>
      <c r="M1862">
        <v>0</v>
      </c>
      <c r="O1862">
        <v>0</v>
      </c>
      <c r="P1862" t="e">
        <f t="shared" si="58"/>
        <v>#DIV/0!</v>
      </c>
    </row>
    <row r="1863" spans="1:16" x14ac:dyDescent="0.2">
      <c r="A1863">
        <v>1030.01</v>
      </c>
      <c r="B1863">
        <v>3319.47</v>
      </c>
      <c r="C1863">
        <v>11361.6</v>
      </c>
      <c r="D1863">
        <v>25572.33</v>
      </c>
      <c r="E1863">
        <v>64000</v>
      </c>
      <c r="F1863">
        <v>64000</v>
      </c>
      <c r="H1863">
        <v>13348</v>
      </c>
      <c r="I1863">
        <v>15410.8</v>
      </c>
      <c r="J1863">
        <v>15428</v>
      </c>
      <c r="L1863">
        <f t="shared" si="59"/>
        <v>1030.01</v>
      </c>
      <c r="M1863">
        <v>0</v>
      </c>
      <c r="O1863">
        <v>0</v>
      </c>
      <c r="P1863" t="e">
        <f t="shared" si="58"/>
        <v>#DIV/0!</v>
      </c>
    </row>
    <row r="1864" spans="1:16" x14ac:dyDescent="0.2">
      <c r="A1864">
        <v>1030.44</v>
      </c>
      <c r="B1864">
        <v>3320</v>
      </c>
      <c r="C1864">
        <v>11311.9</v>
      </c>
      <c r="D1864">
        <v>25652.73</v>
      </c>
      <c r="E1864">
        <v>64000</v>
      </c>
      <c r="F1864">
        <v>64000</v>
      </c>
      <c r="H1864">
        <v>13281</v>
      </c>
      <c r="I1864">
        <v>15415.1</v>
      </c>
      <c r="J1864">
        <v>15429.4</v>
      </c>
      <c r="L1864">
        <f t="shared" si="59"/>
        <v>1030.44</v>
      </c>
      <c r="M1864">
        <v>0</v>
      </c>
      <c r="O1864">
        <v>0</v>
      </c>
      <c r="P1864" t="e">
        <f t="shared" ref="P1864:P1927" si="60">(M1864-O1864)/O1864%</f>
        <v>#DIV/0!</v>
      </c>
    </row>
    <row r="1865" spans="1:16" x14ac:dyDescent="0.2">
      <c r="A1865">
        <v>1030.8699999999999</v>
      </c>
      <c r="B1865">
        <v>3349.67</v>
      </c>
      <c r="C1865">
        <v>11441.6</v>
      </c>
      <c r="D1865">
        <v>25716.67</v>
      </c>
      <c r="E1865">
        <v>64000</v>
      </c>
      <c r="F1865">
        <v>64000</v>
      </c>
      <c r="H1865">
        <v>13498.3</v>
      </c>
      <c r="I1865">
        <v>15548.6</v>
      </c>
      <c r="J1865">
        <v>15597.6</v>
      </c>
      <c r="L1865">
        <f t="shared" si="59"/>
        <v>1030.8699999999999</v>
      </c>
      <c r="M1865">
        <v>0</v>
      </c>
      <c r="O1865">
        <v>0</v>
      </c>
      <c r="P1865" t="e">
        <f t="shared" si="60"/>
        <v>#DIV/0!</v>
      </c>
    </row>
    <row r="1866" spans="1:16" x14ac:dyDescent="0.2">
      <c r="A1866">
        <v>1031.29</v>
      </c>
      <c r="B1866">
        <v>3414.53</v>
      </c>
      <c r="C1866">
        <v>12100.6</v>
      </c>
      <c r="D1866">
        <v>25682.53</v>
      </c>
      <c r="E1866">
        <v>64000</v>
      </c>
      <c r="F1866">
        <v>64000</v>
      </c>
      <c r="H1866">
        <v>14236</v>
      </c>
      <c r="I1866">
        <v>16309.4</v>
      </c>
      <c r="J1866">
        <v>16281.2</v>
      </c>
      <c r="L1866">
        <f t="shared" si="59"/>
        <v>1031.29</v>
      </c>
      <c r="M1866">
        <v>0</v>
      </c>
      <c r="O1866">
        <v>0</v>
      </c>
      <c r="P1866" t="e">
        <f t="shared" si="60"/>
        <v>#DIV/0!</v>
      </c>
    </row>
    <row r="1867" spans="1:16" x14ac:dyDescent="0.2">
      <c r="A1867">
        <v>1031.72</v>
      </c>
      <c r="B1867">
        <v>3245.47</v>
      </c>
      <c r="C1867">
        <v>10687.2</v>
      </c>
      <c r="D1867">
        <v>25410.6</v>
      </c>
      <c r="E1867">
        <v>64000</v>
      </c>
      <c r="F1867">
        <v>64000</v>
      </c>
      <c r="H1867">
        <v>12554.9</v>
      </c>
      <c r="I1867">
        <v>14726.8</v>
      </c>
      <c r="J1867">
        <v>14702.8</v>
      </c>
      <c r="L1867">
        <f t="shared" si="59"/>
        <v>1031.72</v>
      </c>
      <c r="M1867">
        <v>0</v>
      </c>
      <c r="O1867">
        <v>0</v>
      </c>
      <c r="P1867" t="e">
        <f t="shared" si="60"/>
        <v>#DIV/0!</v>
      </c>
    </row>
    <row r="1868" spans="1:16" x14ac:dyDescent="0.2">
      <c r="A1868">
        <v>1032.1500000000001</v>
      </c>
      <c r="B1868">
        <v>3349.33</v>
      </c>
      <c r="C1868">
        <v>11453.9</v>
      </c>
      <c r="D1868">
        <v>25361.93</v>
      </c>
      <c r="E1868">
        <v>64000</v>
      </c>
      <c r="F1868">
        <v>64000</v>
      </c>
      <c r="H1868">
        <v>13420.7</v>
      </c>
      <c r="I1868">
        <v>15542.2</v>
      </c>
      <c r="J1868">
        <v>15545.3</v>
      </c>
      <c r="L1868">
        <f t="shared" si="59"/>
        <v>1032.1500000000001</v>
      </c>
      <c r="M1868">
        <v>0</v>
      </c>
      <c r="O1868">
        <v>0</v>
      </c>
      <c r="P1868" t="e">
        <f t="shared" si="60"/>
        <v>#DIV/0!</v>
      </c>
    </row>
    <row r="1869" spans="1:16" x14ac:dyDescent="0.2">
      <c r="A1869">
        <v>1032.57</v>
      </c>
      <c r="B1869">
        <v>3369.27</v>
      </c>
      <c r="C1869">
        <v>11720.2</v>
      </c>
      <c r="D1869">
        <v>25183.07</v>
      </c>
      <c r="E1869">
        <v>64000</v>
      </c>
      <c r="F1869">
        <v>64000</v>
      </c>
      <c r="H1869">
        <v>13812.6</v>
      </c>
      <c r="I1869">
        <v>15832.5</v>
      </c>
      <c r="J1869">
        <v>15891.3</v>
      </c>
      <c r="L1869">
        <f t="shared" si="59"/>
        <v>1032.57</v>
      </c>
      <c r="M1869">
        <v>0</v>
      </c>
      <c r="O1869">
        <v>0</v>
      </c>
      <c r="P1869" t="e">
        <f t="shared" si="60"/>
        <v>#DIV/0!</v>
      </c>
    </row>
    <row r="1870" spans="1:16" x14ac:dyDescent="0.2">
      <c r="A1870">
        <v>1033</v>
      </c>
      <c r="B1870">
        <v>3316.53</v>
      </c>
      <c r="C1870">
        <v>11130.4</v>
      </c>
      <c r="D1870">
        <v>24833.27</v>
      </c>
      <c r="E1870">
        <v>64000</v>
      </c>
      <c r="F1870">
        <v>64000</v>
      </c>
      <c r="H1870">
        <v>13088.2</v>
      </c>
      <c r="I1870">
        <v>15154.7</v>
      </c>
      <c r="J1870">
        <v>15137.1</v>
      </c>
      <c r="L1870">
        <f t="shared" si="59"/>
        <v>1033</v>
      </c>
      <c r="M1870">
        <v>0</v>
      </c>
      <c r="O1870">
        <v>0</v>
      </c>
      <c r="P1870" t="e">
        <f t="shared" si="60"/>
        <v>#DIV/0!</v>
      </c>
    </row>
    <row r="1871" spans="1:16" x14ac:dyDescent="0.2">
      <c r="A1871">
        <v>1033.42</v>
      </c>
      <c r="B1871">
        <v>3398.6</v>
      </c>
      <c r="C1871">
        <v>11854.3</v>
      </c>
      <c r="D1871">
        <v>24554.2</v>
      </c>
      <c r="E1871">
        <v>64000</v>
      </c>
      <c r="F1871">
        <v>64000</v>
      </c>
      <c r="H1871">
        <v>13947.8</v>
      </c>
      <c r="I1871">
        <v>16036.8</v>
      </c>
      <c r="J1871">
        <v>16050.7</v>
      </c>
      <c r="L1871">
        <f t="shared" si="59"/>
        <v>1033.42</v>
      </c>
      <c r="M1871">
        <v>0</v>
      </c>
      <c r="O1871">
        <v>0</v>
      </c>
      <c r="P1871" t="e">
        <f t="shared" si="60"/>
        <v>#DIV/0!</v>
      </c>
    </row>
    <row r="1872" spans="1:16" x14ac:dyDescent="0.2">
      <c r="A1872">
        <v>1033.8499999999999</v>
      </c>
      <c r="B1872">
        <v>3269.13</v>
      </c>
      <c r="C1872">
        <v>10898.5</v>
      </c>
      <c r="D1872">
        <v>24056.799999999999</v>
      </c>
      <c r="E1872">
        <v>64000</v>
      </c>
      <c r="F1872">
        <v>64000</v>
      </c>
      <c r="H1872">
        <v>12789.1</v>
      </c>
      <c r="I1872">
        <v>14905.1</v>
      </c>
      <c r="J1872">
        <v>14915.6</v>
      </c>
      <c r="L1872">
        <f t="shared" si="59"/>
        <v>1033.8499999999999</v>
      </c>
      <c r="M1872">
        <v>0</v>
      </c>
      <c r="O1872">
        <v>0</v>
      </c>
      <c r="P1872" t="e">
        <f t="shared" si="60"/>
        <v>#DIV/0!</v>
      </c>
    </row>
    <row r="1873" spans="1:16" x14ac:dyDescent="0.2">
      <c r="A1873">
        <v>1034.28</v>
      </c>
      <c r="B1873">
        <v>3268.67</v>
      </c>
      <c r="C1873">
        <v>10881.3</v>
      </c>
      <c r="D1873">
        <v>23734.27</v>
      </c>
      <c r="E1873">
        <v>64000</v>
      </c>
      <c r="F1873">
        <v>64000</v>
      </c>
      <c r="H1873">
        <v>12782.7</v>
      </c>
      <c r="I1873">
        <v>14966.4</v>
      </c>
      <c r="J1873">
        <v>14987.9</v>
      </c>
      <c r="L1873">
        <f t="shared" si="59"/>
        <v>1034.28</v>
      </c>
      <c r="M1873">
        <v>0</v>
      </c>
      <c r="O1873">
        <v>0</v>
      </c>
      <c r="P1873" t="e">
        <f t="shared" si="60"/>
        <v>#DIV/0!</v>
      </c>
    </row>
    <row r="1874" spans="1:16" x14ac:dyDescent="0.2">
      <c r="A1874">
        <v>1034.7</v>
      </c>
      <c r="B1874">
        <v>3354.27</v>
      </c>
      <c r="C1874">
        <v>11514.7</v>
      </c>
      <c r="D1874">
        <v>23337.8</v>
      </c>
      <c r="E1874">
        <v>64000</v>
      </c>
      <c r="F1874">
        <v>64000</v>
      </c>
      <c r="H1874">
        <v>13583.2</v>
      </c>
      <c r="I1874">
        <v>15728.2</v>
      </c>
      <c r="J1874">
        <v>15701.9</v>
      </c>
      <c r="L1874">
        <f t="shared" si="59"/>
        <v>1034.7</v>
      </c>
      <c r="M1874">
        <v>0</v>
      </c>
      <c r="O1874">
        <v>0</v>
      </c>
      <c r="P1874" t="e">
        <f t="shared" si="60"/>
        <v>#DIV/0!</v>
      </c>
    </row>
    <row r="1875" spans="1:16" x14ac:dyDescent="0.2">
      <c r="A1875">
        <v>1035.1300000000001</v>
      </c>
      <c r="B1875">
        <v>3380.73</v>
      </c>
      <c r="C1875">
        <v>11784.8</v>
      </c>
      <c r="D1875">
        <v>22981.200000000001</v>
      </c>
      <c r="E1875">
        <v>64000</v>
      </c>
      <c r="F1875">
        <v>64000</v>
      </c>
      <c r="H1875">
        <v>13835.9</v>
      </c>
      <c r="I1875">
        <v>15960.1</v>
      </c>
      <c r="J1875">
        <v>15954.7</v>
      </c>
      <c r="L1875">
        <f t="shared" si="59"/>
        <v>1035.1300000000001</v>
      </c>
      <c r="M1875">
        <v>0</v>
      </c>
      <c r="O1875">
        <v>0</v>
      </c>
      <c r="P1875" t="e">
        <f t="shared" si="60"/>
        <v>#DIV/0!</v>
      </c>
    </row>
    <row r="1876" spans="1:16" x14ac:dyDescent="0.2">
      <c r="A1876">
        <v>1035.56</v>
      </c>
      <c r="B1876">
        <v>3292.33</v>
      </c>
      <c r="C1876">
        <v>11119.3</v>
      </c>
      <c r="D1876">
        <v>22482.13</v>
      </c>
      <c r="E1876">
        <v>64000</v>
      </c>
      <c r="F1876">
        <v>64000</v>
      </c>
      <c r="H1876">
        <v>13102.6</v>
      </c>
      <c r="I1876">
        <v>15274.5</v>
      </c>
      <c r="J1876">
        <v>15293.3</v>
      </c>
      <c r="L1876">
        <f t="shared" si="59"/>
        <v>1035.56</v>
      </c>
      <c r="M1876">
        <v>0</v>
      </c>
      <c r="O1876">
        <v>0</v>
      </c>
      <c r="P1876" t="e">
        <f t="shared" si="60"/>
        <v>#DIV/0!</v>
      </c>
    </row>
    <row r="1877" spans="1:16" x14ac:dyDescent="0.2">
      <c r="A1877">
        <v>1035.98</v>
      </c>
      <c r="B1877">
        <v>3460.93</v>
      </c>
      <c r="C1877">
        <v>12389.1</v>
      </c>
      <c r="D1877">
        <v>22318.2</v>
      </c>
      <c r="E1877">
        <v>64000</v>
      </c>
      <c r="F1877">
        <v>64000</v>
      </c>
      <c r="H1877">
        <v>14599.3</v>
      </c>
      <c r="I1877">
        <v>16808.900000000001</v>
      </c>
      <c r="J1877">
        <v>16824.8</v>
      </c>
      <c r="L1877">
        <f t="shared" si="59"/>
        <v>1035.98</v>
      </c>
      <c r="M1877">
        <v>0</v>
      </c>
      <c r="O1877">
        <v>0</v>
      </c>
      <c r="P1877" t="e">
        <f t="shared" si="60"/>
        <v>#DIV/0!</v>
      </c>
    </row>
    <row r="1878" spans="1:16" x14ac:dyDescent="0.2">
      <c r="A1878">
        <v>1036.4100000000001</v>
      </c>
      <c r="B1878">
        <v>3291.13</v>
      </c>
      <c r="C1878">
        <v>11012.5</v>
      </c>
      <c r="D1878">
        <v>21886.400000000001</v>
      </c>
      <c r="E1878">
        <v>64000</v>
      </c>
      <c r="F1878">
        <v>64000</v>
      </c>
      <c r="H1878">
        <v>12957</v>
      </c>
      <c r="I1878">
        <v>15113.1</v>
      </c>
      <c r="J1878">
        <v>15153</v>
      </c>
      <c r="L1878">
        <f t="shared" si="59"/>
        <v>1036.4100000000001</v>
      </c>
      <c r="M1878">
        <v>0</v>
      </c>
      <c r="O1878">
        <v>0</v>
      </c>
      <c r="P1878" t="e">
        <f t="shared" si="60"/>
        <v>#DIV/0!</v>
      </c>
    </row>
    <row r="1879" spans="1:16" x14ac:dyDescent="0.2">
      <c r="A1879">
        <v>1036.83</v>
      </c>
      <c r="B1879">
        <v>3300.6</v>
      </c>
      <c r="C1879">
        <v>11153</v>
      </c>
      <c r="D1879">
        <v>21711.27</v>
      </c>
      <c r="E1879">
        <v>64000</v>
      </c>
      <c r="F1879">
        <v>64000</v>
      </c>
      <c r="H1879">
        <v>13123.5</v>
      </c>
      <c r="I1879">
        <v>15230.7</v>
      </c>
      <c r="J1879">
        <v>15236.2</v>
      </c>
      <c r="L1879">
        <f t="shared" si="59"/>
        <v>1036.83</v>
      </c>
      <c r="M1879">
        <v>0</v>
      </c>
      <c r="O1879">
        <v>0</v>
      </c>
      <c r="P1879" t="e">
        <f t="shared" si="60"/>
        <v>#DIV/0!</v>
      </c>
    </row>
    <row r="1880" spans="1:16" x14ac:dyDescent="0.2">
      <c r="A1880">
        <v>1037.26</v>
      </c>
      <c r="B1880">
        <v>3334.6</v>
      </c>
      <c r="C1880">
        <v>11408.2</v>
      </c>
      <c r="D1880">
        <v>21494.13</v>
      </c>
      <c r="E1880">
        <v>64000</v>
      </c>
      <c r="F1880">
        <v>64000</v>
      </c>
      <c r="H1880">
        <v>13396.8</v>
      </c>
      <c r="I1880">
        <v>15524.2</v>
      </c>
      <c r="J1880">
        <v>15542.5</v>
      </c>
      <c r="L1880">
        <f t="shared" si="59"/>
        <v>1037.26</v>
      </c>
      <c r="M1880">
        <v>0</v>
      </c>
      <c r="O1880">
        <v>0</v>
      </c>
      <c r="P1880" t="e">
        <f t="shared" si="60"/>
        <v>#DIV/0!</v>
      </c>
    </row>
    <row r="1881" spans="1:16" x14ac:dyDescent="0.2">
      <c r="A1881">
        <v>1037.69</v>
      </c>
      <c r="B1881">
        <v>3240.2</v>
      </c>
      <c r="C1881">
        <v>10634.2</v>
      </c>
      <c r="D1881">
        <v>21217.200000000001</v>
      </c>
      <c r="E1881">
        <v>64000</v>
      </c>
      <c r="F1881">
        <v>64000</v>
      </c>
      <c r="H1881">
        <v>12486.8</v>
      </c>
      <c r="I1881">
        <v>14469.8</v>
      </c>
      <c r="J1881">
        <v>14470.1</v>
      </c>
      <c r="L1881">
        <f t="shared" si="59"/>
        <v>1037.69</v>
      </c>
      <c r="M1881">
        <v>0</v>
      </c>
      <c r="O1881">
        <v>0</v>
      </c>
      <c r="P1881" t="e">
        <f t="shared" si="60"/>
        <v>#DIV/0!</v>
      </c>
    </row>
    <row r="1882" spans="1:16" x14ac:dyDescent="0.2">
      <c r="A1882">
        <v>1038.1099999999999</v>
      </c>
      <c r="B1882">
        <v>3366.93</v>
      </c>
      <c r="C1882">
        <v>11767.4</v>
      </c>
      <c r="D1882">
        <v>21215.27</v>
      </c>
      <c r="E1882">
        <v>64000</v>
      </c>
      <c r="F1882">
        <v>64000</v>
      </c>
      <c r="H1882">
        <v>13798.9</v>
      </c>
      <c r="I1882">
        <v>15712.9</v>
      </c>
      <c r="J1882">
        <v>15769.7</v>
      </c>
      <c r="L1882">
        <f t="shared" si="59"/>
        <v>1038.1099999999999</v>
      </c>
      <c r="M1882">
        <v>0</v>
      </c>
      <c r="O1882">
        <v>0</v>
      </c>
      <c r="P1882" t="e">
        <f t="shared" si="60"/>
        <v>#DIV/0!</v>
      </c>
    </row>
    <row r="1883" spans="1:16" x14ac:dyDescent="0.2">
      <c r="A1883">
        <v>1038.54</v>
      </c>
      <c r="B1883">
        <v>3384.13</v>
      </c>
      <c r="C1883">
        <v>11883.7</v>
      </c>
      <c r="D1883">
        <v>21166.799999999999</v>
      </c>
      <c r="E1883">
        <v>64000</v>
      </c>
      <c r="F1883">
        <v>64000</v>
      </c>
      <c r="H1883">
        <v>13950</v>
      </c>
      <c r="I1883">
        <v>15866.9</v>
      </c>
      <c r="J1883">
        <v>15878.1</v>
      </c>
      <c r="L1883">
        <f t="shared" si="59"/>
        <v>1038.54</v>
      </c>
      <c r="M1883">
        <v>0</v>
      </c>
      <c r="O1883">
        <v>0</v>
      </c>
      <c r="P1883" t="e">
        <f t="shared" si="60"/>
        <v>#DIV/0!</v>
      </c>
    </row>
    <row r="1884" spans="1:16" x14ac:dyDescent="0.2">
      <c r="A1884">
        <v>1038.96</v>
      </c>
      <c r="B1884">
        <v>3377.47</v>
      </c>
      <c r="C1884">
        <v>11691.8</v>
      </c>
      <c r="D1884">
        <v>21153.67</v>
      </c>
      <c r="E1884">
        <v>64000</v>
      </c>
      <c r="F1884">
        <v>64000</v>
      </c>
      <c r="H1884">
        <v>13803.6</v>
      </c>
      <c r="I1884">
        <v>15705.3</v>
      </c>
      <c r="J1884">
        <v>15733.4</v>
      </c>
      <c r="L1884">
        <f t="shared" si="59"/>
        <v>1038.96</v>
      </c>
      <c r="M1884">
        <v>0</v>
      </c>
      <c r="O1884">
        <v>0</v>
      </c>
      <c r="P1884" t="e">
        <f t="shared" si="60"/>
        <v>#DIV/0!</v>
      </c>
    </row>
    <row r="1885" spans="1:16" x14ac:dyDescent="0.2">
      <c r="A1885">
        <v>1039.3900000000001</v>
      </c>
      <c r="B1885">
        <v>3398.53</v>
      </c>
      <c r="C1885">
        <v>11946.4</v>
      </c>
      <c r="D1885">
        <v>21115.93</v>
      </c>
      <c r="E1885">
        <v>64000</v>
      </c>
      <c r="F1885">
        <v>64000</v>
      </c>
      <c r="H1885">
        <v>14020.1</v>
      </c>
      <c r="I1885">
        <v>15925.4</v>
      </c>
      <c r="J1885">
        <v>15946.3</v>
      </c>
      <c r="L1885">
        <f t="shared" si="59"/>
        <v>1039.3900000000001</v>
      </c>
      <c r="M1885">
        <v>0</v>
      </c>
      <c r="O1885">
        <v>0</v>
      </c>
      <c r="P1885" t="e">
        <f t="shared" si="60"/>
        <v>#DIV/0!</v>
      </c>
    </row>
    <row r="1886" spans="1:16" x14ac:dyDescent="0.2">
      <c r="A1886">
        <v>1039.82</v>
      </c>
      <c r="B1886">
        <v>3440.27</v>
      </c>
      <c r="C1886">
        <v>12260.5</v>
      </c>
      <c r="D1886">
        <v>21234.33</v>
      </c>
      <c r="E1886">
        <v>64000</v>
      </c>
      <c r="F1886">
        <v>64000</v>
      </c>
      <c r="H1886">
        <v>14416.7</v>
      </c>
      <c r="I1886">
        <v>16280.9</v>
      </c>
      <c r="J1886">
        <v>16325.2</v>
      </c>
      <c r="L1886">
        <f t="shared" si="59"/>
        <v>1039.82</v>
      </c>
      <c r="M1886">
        <v>0</v>
      </c>
      <c r="O1886">
        <v>0</v>
      </c>
      <c r="P1886" t="e">
        <f t="shared" si="60"/>
        <v>#DIV/0!</v>
      </c>
    </row>
    <row r="1887" spans="1:16" x14ac:dyDescent="0.2">
      <c r="A1887">
        <v>1040.24</v>
      </c>
      <c r="B1887">
        <v>3302</v>
      </c>
      <c r="C1887">
        <v>11198.1</v>
      </c>
      <c r="D1887">
        <v>21107.33</v>
      </c>
      <c r="E1887">
        <v>64000</v>
      </c>
      <c r="F1887">
        <v>64000</v>
      </c>
      <c r="H1887">
        <v>13171.3</v>
      </c>
      <c r="I1887">
        <v>15068.1</v>
      </c>
      <c r="J1887">
        <v>15085.1</v>
      </c>
      <c r="L1887">
        <f t="shared" si="59"/>
        <v>1040.24</v>
      </c>
      <c r="M1887">
        <v>0</v>
      </c>
      <c r="O1887">
        <v>0</v>
      </c>
      <c r="P1887" t="e">
        <f t="shared" si="60"/>
        <v>#DIV/0!</v>
      </c>
    </row>
    <row r="1888" spans="1:16" x14ac:dyDescent="0.2">
      <c r="A1888">
        <v>1040.67</v>
      </c>
      <c r="B1888">
        <v>3308.6</v>
      </c>
      <c r="C1888">
        <v>11161.9</v>
      </c>
      <c r="D1888">
        <v>21134.67</v>
      </c>
      <c r="E1888">
        <v>64000</v>
      </c>
      <c r="F1888">
        <v>64000</v>
      </c>
      <c r="H1888">
        <v>13147.4</v>
      </c>
      <c r="I1888">
        <v>14992.4</v>
      </c>
      <c r="J1888">
        <v>15016.4</v>
      </c>
      <c r="L1888">
        <f t="shared" si="59"/>
        <v>1040.67</v>
      </c>
      <c r="M1888">
        <v>0</v>
      </c>
      <c r="O1888">
        <v>0</v>
      </c>
      <c r="P1888" t="e">
        <f t="shared" si="60"/>
        <v>#DIV/0!</v>
      </c>
    </row>
    <row r="1889" spans="1:16" x14ac:dyDescent="0.2">
      <c r="A1889">
        <v>1041.0899999999999</v>
      </c>
      <c r="B1889">
        <v>3347</v>
      </c>
      <c r="C1889">
        <v>11534.7</v>
      </c>
      <c r="D1889">
        <v>21136.400000000001</v>
      </c>
      <c r="E1889">
        <v>64000</v>
      </c>
      <c r="F1889">
        <v>64000</v>
      </c>
      <c r="H1889">
        <v>13584.9</v>
      </c>
      <c r="I1889">
        <v>15400.4</v>
      </c>
      <c r="J1889">
        <v>15424.4</v>
      </c>
      <c r="L1889">
        <f t="shared" si="59"/>
        <v>1041.0899999999999</v>
      </c>
      <c r="M1889">
        <v>0</v>
      </c>
      <c r="O1889">
        <v>0</v>
      </c>
      <c r="P1889" t="e">
        <f t="shared" si="60"/>
        <v>#DIV/0!</v>
      </c>
    </row>
    <row r="1890" spans="1:16" x14ac:dyDescent="0.2">
      <c r="A1890">
        <v>1041.52</v>
      </c>
      <c r="B1890">
        <v>3307.2</v>
      </c>
      <c r="C1890">
        <v>11125.2</v>
      </c>
      <c r="D1890">
        <v>21059.4</v>
      </c>
      <c r="E1890">
        <v>64000</v>
      </c>
      <c r="F1890">
        <v>64000</v>
      </c>
      <c r="H1890">
        <v>13047.4</v>
      </c>
      <c r="I1890">
        <v>14888.7</v>
      </c>
      <c r="J1890">
        <v>14900.2</v>
      </c>
      <c r="L1890">
        <f t="shared" si="59"/>
        <v>1041.52</v>
      </c>
      <c r="M1890">
        <v>0</v>
      </c>
      <c r="O1890">
        <v>0</v>
      </c>
      <c r="P1890" t="e">
        <f t="shared" si="60"/>
        <v>#DIV/0!</v>
      </c>
    </row>
    <row r="1891" spans="1:16" x14ac:dyDescent="0.2">
      <c r="A1891">
        <v>1041.95</v>
      </c>
      <c r="B1891">
        <v>3428.4</v>
      </c>
      <c r="C1891">
        <v>12238.3</v>
      </c>
      <c r="D1891">
        <v>21117.67</v>
      </c>
      <c r="E1891">
        <v>64000</v>
      </c>
      <c r="F1891">
        <v>64000</v>
      </c>
      <c r="H1891">
        <v>14411.3</v>
      </c>
      <c r="I1891">
        <v>16175.5</v>
      </c>
      <c r="J1891">
        <v>16177</v>
      </c>
      <c r="L1891">
        <f t="shared" si="59"/>
        <v>1041.95</v>
      </c>
      <c r="M1891">
        <v>0</v>
      </c>
      <c r="O1891">
        <v>0</v>
      </c>
      <c r="P1891" t="e">
        <f t="shared" si="60"/>
        <v>#DIV/0!</v>
      </c>
    </row>
    <row r="1892" spans="1:16" x14ac:dyDescent="0.2">
      <c r="A1892">
        <v>1042.3699999999999</v>
      </c>
      <c r="B1892">
        <v>3415.13</v>
      </c>
      <c r="C1892">
        <v>12070.6</v>
      </c>
      <c r="D1892">
        <v>20949.53</v>
      </c>
      <c r="E1892">
        <v>64000</v>
      </c>
      <c r="F1892">
        <v>64000</v>
      </c>
      <c r="H1892">
        <v>14202.2</v>
      </c>
      <c r="I1892">
        <v>15946.8</v>
      </c>
      <c r="J1892">
        <v>15945.2</v>
      </c>
      <c r="L1892">
        <f t="shared" ref="L1892:L1955" si="61">A1892</f>
        <v>1042.3699999999999</v>
      </c>
      <c r="M1892">
        <v>0</v>
      </c>
      <c r="O1892">
        <v>0</v>
      </c>
      <c r="P1892" t="e">
        <f t="shared" si="60"/>
        <v>#DIV/0!</v>
      </c>
    </row>
    <row r="1893" spans="1:16" x14ac:dyDescent="0.2">
      <c r="A1893">
        <v>1042.8</v>
      </c>
      <c r="B1893">
        <v>3367.27</v>
      </c>
      <c r="C1893">
        <v>11660.4</v>
      </c>
      <c r="D1893">
        <v>20747.07</v>
      </c>
      <c r="E1893">
        <v>64000</v>
      </c>
      <c r="F1893">
        <v>64000</v>
      </c>
      <c r="H1893">
        <v>13730.7</v>
      </c>
      <c r="I1893">
        <v>15456.6</v>
      </c>
      <c r="J1893">
        <v>15493.7</v>
      </c>
      <c r="L1893">
        <f t="shared" si="61"/>
        <v>1042.8</v>
      </c>
      <c r="M1893">
        <v>0</v>
      </c>
      <c r="O1893">
        <v>0</v>
      </c>
      <c r="P1893" t="e">
        <f t="shared" si="60"/>
        <v>#DIV/0!</v>
      </c>
    </row>
    <row r="1894" spans="1:16" x14ac:dyDescent="0.2">
      <c r="A1894">
        <v>1043.22</v>
      </c>
      <c r="B1894">
        <v>3394.93</v>
      </c>
      <c r="C1894">
        <v>11921</v>
      </c>
      <c r="D1894">
        <v>20491</v>
      </c>
      <c r="E1894">
        <v>64000</v>
      </c>
      <c r="F1894">
        <v>64000</v>
      </c>
      <c r="H1894">
        <v>14013.9</v>
      </c>
      <c r="I1894">
        <v>15688.6</v>
      </c>
      <c r="J1894">
        <v>15746.7</v>
      </c>
      <c r="L1894">
        <f t="shared" si="61"/>
        <v>1043.22</v>
      </c>
      <c r="M1894">
        <v>0</v>
      </c>
      <c r="O1894">
        <v>0</v>
      </c>
      <c r="P1894" t="e">
        <f t="shared" si="60"/>
        <v>#DIV/0!</v>
      </c>
    </row>
    <row r="1895" spans="1:16" x14ac:dyDescent="0.2">
      <c r="A1895">
        <v>1043.6500000000001</v>
      </c>
      <c r="B1895">
        <v>3328.6</v>
      </c>
      <c r="C1895">
        <v>11353.4</v>
      </c>
      <c r="D1895">
        <v>20152.669999999998</v>
      </c>
      <c r="E1895">
        <v>64000</v>
      </c>
      <c r="F1895">
        <v>64000</v>
      </c>
      <c r="H1895">
        <v>13415.5</v>
      </c>
      <c r="I1895">
        <v>15138.7</v>
      </c>
      <c r="J1895">
        <v>15116.9</v>
      </c>
      <c r="L1895">
        <f t="shared" si="61"/>
        <v>1043.6500000000001</v>
      </c>
      <c r="M1895">
        <v>0</v>
      </c>
      <c r="O1895">
        <v>0</v>
      </c>
      <c r="P1895" t="e">
        <f t="shared" si="60"/>
        <v>#DIV/0!</v>
      </c>
    </row>
    <row r="1896" spans="1:16" x14ac:dyDescent="0.2">
      <c r="A1896">
        <v>1044.07</v>
      </c>
      <c r="B1896">
        <v>3388.33</v>
      </c>
      <c r="C1896">
        <v>11820.6</v>
      </c>
      <c r="D1896">
        <v>19939.53</v>
      </c>
      <c r="E1896">
        <v>64000</v>
      </c>
      <c r="F1896">
        <v>64000</v>
      </c>
      <c r="H1896">
        <v>13981.9</v>
      </c>
      <c r="I1896">
        <v>15640.5</v>
      </c>
      <c r="J1896">
        <v>15638.4</v>
      </c>
      <c r="L1896">
        <f t="shared" si="61"/>
        <v>1044.07</v>
      </c>
      <c r="M1896">
        <v>0</v>
      </c>
      <c r="O1896">
        <v>0</v>
      </c>
      <c r="P1896" t="e">
        <f t="shared" si="60"/>
        <v>#DIV/0!</v>
      </c>
    </row>
    <row r="1897" spans="1:16" x14ac:dyDescent="0.2">
      <c r="A1897">
        <v>1044.5</v>
      </c>
      <c r="B1897">
        <v>3267</v>
      </c>
      <c r="C1897">
        <v>10878.5</v>
      </c>
      <c r="D1897">
        <v>19526.599999999999</v>
      </c>
      <c r="E1897">
        <v>64000</v>
      </c>
      <c r="F1897">
        <v>64000</v>
      </c>
      <c r="H1897">
        <v>12769.3</v>
      </c>
      <c r="I1897">
        <v>14410</v>
      </c>
      <c r="J1897">
        <v>14432.2</v>
      </c>
      <c r="L1897">
        <f t="shared" si="61"/>
        <v>1044.5</v>
      </c>
      <c r="M1897">
        <v>0</v>
      </c>
      <c r="O1897">
        <v>0</v>
      </c>
      <c r="P1897" t="e">
        <f t="shared" si="60"/>
        <v>#DIV/0!</v>
      </c>
    </row>
    <row r="1898" spans="1:16" x14ac:dyDescent="0.2">
      <c r="A1898">
        <v>1044.92</v>
      </c>
      <c r="B1898">
        <v>3309.4</v>
      </c>
      <c r="C1898">
        <v>11184.8</v>
      </c>
      <c r="D1898">
        <v>19241.400000000001</v>
      </c>
      <c r="E1898">
        <v>64000</v>
      </c>
      <c r="F1898">
        <v>64000</v>
      </c>
      <c r="H1898">
        <v>13155.8</v>
      </c>
      <c r="I1898">
        <v>14795.6</v>
      </c>
      <c r="J1898">
        <v>14808.1</v>
      </c>
      <c r="L1898">
        <f t="shared" si="61"/>
        <v>1044.92</v>
      </c>
      <c r="M1898">
        <v>0</v>
      </c>
      <c r="O1898">
        <v>0</v>
      </c>
      <c r="P1898" t="e">
        <f t="shared" si="60"/>
        <v>#DIV/0!</v>
      </c>
    </row>
    <row r="1899" spans="1:16" x14ac:dyDescent="0.2">
      <c r="A1899">
        <v>1045.3499999999999</v>
      </c>
      <c r="B1899">
        <v>3302.67</v>
      </c>
      <c r="C1899">
        <v>11184.1</v>
      </c>
      <c r="D1899">
        <v>18928.73</v>
      </c>
      <c r="E1899">
        <v>64000</v>
      </c>
      <c r="F1899">
        <v>64000</v>
      </c>
      <c r="H1899">
        <v>13172.4</v>
      </c>
      <c r="I1899">
        <v>14751.3</v>
      </c>
      <c r="J1899">
        <v>14790.6</v>
      </c>
      <c r="L1899">
        <f t="shared" si="61"/>
        <v>1045.3499999999999</v>
      </c>
      <c r="M1899">
        <v>0</v>
      </c>
      <c r="O1899">
        <v>0</v>
      </c>
      <c r="P1899" t="e">
        <f t="shared" si="60"/>
        <v>#DIV/0!</v>
      </c>
    </row>
    <row r="1900" spans="1:16" x14ac:dyDescent="0.2">
      <c r="A1900">
        <v>1045.78</v>
      </c>
      <c r="B1900">
        <v>3265.87</v>
      </c>
      <c r="C1900">
        <v>10738.1</v>
      </c>
      <c r="D1900">
        <v>18635.07</v>
      </c>
      <c r="E1900">
        <v>64000</v>
      </c>
      <c r="F1900">
        <v>64000</v>
      </c>
      <c r="H1900">
        <v>12634.7</v>
      </c>
      <c r="I1900">
        <v>14258</v>
      </c>
      <c r="J1900">
        <v>14229.8</v>
      </c>
      <c r="L1900">
        <f t="shared" si="61"/>
        <v>1045.78</v>
      </c>
      <c r="M1900">
        <v>0</v>
      </c>
      <c r="O1900">
        <v>0</v>
      </c>
      <c r="P1900" t="e">
        <f t="shared" si="60"/>
        <v>#DIV/0!</v>
      </c>
    </row>
    <row r="1901" spans="1:16" x14ac:dyDescent="0.2">
      <c r="A1901">
        <v>1046.2</v>
      </c>
      <c r="B1901">
        <v>3343.8</v>
      </c>
      <c r="C1901">
        <v>11360.4</v>
      </c>
      <c r="D1901">
        <v>18457.87</v>
      </c>
      <c r="E1901">
        <v>64000</v>
      </c>
      <c r="F1901">
        <v>64000</v>
      </c>
      <c r="H1901">
        <v>13327.6</v>
      </c>
      <c r="I1901">
        <v>14837.5</v>
      </c>
      <c r="J1901">
        <v>14912.1</v>
      </c>
      <c r="L1901">
        <f t="shared" si="61"/>
        <v>1046.2</v>
      </c>
      <c r="M1901">
        <v>0</v>
      </c>
      <c r="O1901">
        <v>0</v>
      </c>
      <c r="P1901" t="e">
        <f t="shared" si="60"/>
        <v>#DIV/0!</v>
      </c>
    </row>
    <row r="1902" spans="1:16" x14ac:dyDescent="0.2">
      <c r="A1902">
        <v>1046.6300000000001</v>
      </c>
      <c r="B1902">
        <v>3371.87</v>
      </c>
      <c r="C1902">
        <v>11693.9</v>
      </c>
      <c r="D1902">
        <v>18201.47</v>
      </c>
      <c r="E1902">
        <v>64000</v>
      </c>
      <c r="F1902">
        <v>64000</v>
      </c>
      <c r="H1902">
        <v>13750</v>
      </c>
      <c r="I1902">
        <v>15281.3</v>
      </c>
      <c r="J1902">
        <v>15320.3</v>
      </c>
      <c r="L1902">
        <f t="shared" si="61"/>
        <v>1046.6300000000001</v>
      </c>
      <c r="M1902">
        <v>0</v>
      </c>
      <c r="O1902">
        <v>0</v>
      </c>
      <c r="P1902" t="e">
        <f t="shared" si="60"/>
        <v>#DIV/0!</v>
      </c>
    </row>
    <row r="1903" spans="1:16" x14ac:dyDescent="0.2">
      <c r="A1903">
        <v>1047.05</v>
      </c>
      <c r="B1903">
        <v>3279.93</v>
      </c>
      <c r="C1903">
        <v>10928.5</v>
      </c>
      <c r="D1903">
        <v>17865.669999999998</v>
      </c>
      <c r="E1903">
        <v>64000</v>
      </c>
      <c r="F1903">
        <v>64000</v>
      </c>
      <c r="H1903">
        <v>12839.5</v>
      </c>
      <c r="I1903">
        <v>14384.9</v>
      </c>
      <c r="J1903">
        <v>14357.5</v>
      </c>
      <c r="L1903">
        <f t="shared" si="61"/>
        <v>1047.05</v>
      </c>
      <c r="M1903">
        <v>0</v>
      </c>
      <c r="O1903">
        <v>0</v>
      </c>
      <c r="P1903" t="e">
        <f t="shared" si="60"/>
        <v>#DIV/0!</v>
      </c>
    </row>
    <row r="1904" spans="1:16" x14ac:dyDescent="0.2">
      <c r="A1904">
        <v>1047.48</v>
      </c>
      <c r="B1904">
        <v>3350.73</v>
      </c>
      <c r="C1904">
        <v>11594.2</v>
      </c>
      <c r="D1904">
        <v>17754.8</v>
      </c>
      <c r="E1904">
        <v>64000</v>
      </c>
      <c r="F1904">
        <v>64000</v>
      </c>
      <c r="H1904">
        <v>13610</v>
      </c>
      <c r="I1904">
        <v>15155.7</v>
      </c>
      <c r="J1904">
        <v>15123.8</v>
      </c>
      <c r="L1904">
        <f t="shared" si="61"/>
        <v>1047.48</v>
      </c>
      <c r="M1904">
        <v>0</v>
      </c>
      <c r="O1904">
        <v>0</v>
      </c>
      <c r="P1904" t="e">
        <f t="shared" si="60"/>
        <v>#DIV/0!</v>
      </c>
    </row>
    <row r="1905" spans="1:16" x14ac:dyDescent="0.2">
      <c r="A1905">
        <v>1047.9000000000001</v>
      </c>
      <c r="B1905">
        <v>3401.2</v>
      </c>
      <c r="C1905">
        <v>11817.7</v>
      </c>
      <c r="D1905">
        <v>17590.47</v>
      </c>
      <c r="E1905">
        <v>64000</v>
      </c>
      <c r="F1905">
        <v>64000</v>
      </c>
      <c r="H1905">
        <v>13902.5</v>
      </c>
      <c r="I1905">
        <v>15372.3</v>
      </c>
      <c r="J1905">
        <v>15392</v>
      </c>
      <c r="L1905">
        <f t="shared" si="61"/>
        <v>1047.9000000000001</v>
      </c>
      <c r="M1905">
        <v>0</v>
      </c>
      <c r="O1905">
        <v>0</v>
      </c>
      <c r="P1905" t="e">
        <f t="shared" si="60"/>
        <v>#DIV/0!</v>
      </c>
    </row>
    <row r="1906" spans="1:16" x14ac:dyDescent="0.2">
      <c r="A1906">
        <v>1048.33</v>
      </c>
      <c r="B1906">
        <v>3278.27</v>
      </c>
      <c r="C1906">
        <v>10944.8</v>
      </c>
      <c r="D1906">
        <v>17366.53</v>
      </c>
      <c r="E1906">
        <v>64000</v>
      </c>
      <c r="F1906">
        <v>64000</v>
      </c>
      <c r="H1906">
        <v>12833.7</v>
      </c>
      <c r="I1906">
        <v>14334</v>
      </c>
      <c r="J1906">
        <v>14328.1</v>
      </c>
      <c r="L1906">
        <f t="shared" si="61"/>
        <v>1048.33</v>
      </c>
      <c r="M1906">
        <v>0</v>
      </c>
      <c r="O1906">
        <v>0</v>
      </c>
      <c r="P1906" t="e">
        <f t="shared" si="60"/>
        <v>#DIV/0!</v>
      </c>
    </row>
    <row r="1907" spans="1:16" x14ac:dyDescent="0.2">
      <c r="A1907">
        <v>1048.75</v>
      </c>
      <c r="B1907">
        <v>3401.53</v>
      </c>
      <c r="C1907">
        <v>11909.4</v>
      </c>
      <c r="D1907">
        <v>17375.53</v>
      </c>
      <c r="E1907">
        <v>64000</v>
      </c>
      <c r="F1907">
        <v>64000</v>
      </c>
      <c r="H1907">
        <v>14038</v>
      </c>
      <c r="I1907">
        <v>15452.6</v>
      </c>
      <c r="J1907">
        <v>15519.5</v>
      </c>
      <c r="L1907">
        <f t="shared" si="61"/>
        <v>1048.75</v>
      </c>
      <c r="M1907">
        <v>0</v>
      </c>
      <c r="O1907">
        <v>0</v>
      </c>
      <c r="P1907" t="e">
        <f t="shared" si="60"/>
        <v>#DIV/0!</v>
      </c>
    </row>
    <row r="1908" spans="1:16" x14ac:dyDescent="0.2">
      <c r="A1908">
        <v>1049.18</v>
      </c>
      <c r="B1908">
        <v>3379.33</v>
      </c>
      <c r="C1908">
        <v>11719</v>
      </c>
      <c r="D1908">
        <v>17270.87</v>
      </c>
      <c r="E1908">
        <v>64000</v>
      </c>
      <c r="F1908">
        <v>64000</v>
      </c>
      <c r="H1908">
        <v>13799.6</v>
      </c>
      <c r="I1908">
        <v>15239.9</v>
      </c>
      <c r="J1908">
        <v>15271.3</v>
      </c>
      <c r="L1908">
        <f t="shared" si="61"/>
        <v>1049.18</v>
      </c>
      <c r="M1908">
        <v>0</v>
      </c>
      <c r="O1908">
        <v>0</v>
      </c>
      <c r="P1908" t="e">
        <f t="shared" si="60"/>
        <v>#DIV/0!</v>
      </c>
    </row>
    <row r="1909" spans="1:16" x14ac:dyDescent="0.2">
      <c r="A1909">
        <v>1049.5999999999999</v>
      </c>
      <c r="B1909">
        <v>3372.6</v>
      </c>
      <c r="C1909">
        <v>11793</v>
      </c>
      <c r="D1909">
        <v>17184.93</v>
      </c>
      <c r="E1909">
        <v>64000</v>
      </c>
      <c r="F1909">
        <v>64000</v>
      </c>
      <c r="H1909">
        <v>13882.7</v>
      </c>
      <c r="I1909">
        <v>15371.4</v>
      </c>
      <c r="J1909">
        <v>15389</v>
      </c>
      <c r="L1909">
        <f t="shared" si="61"/>
        <v>1049.5999999999999</v>
      </c>
      <c r="M1909">
        <v>0</v>
      </c>
      <c r="O1909">
        <v>0</v>
      </c>
      <c r="P1909" t="e">
        <f t="shared" si="60"/>
        <v>#DIV/0!</v>
      </c>
    </row>
    <row r="1910" spans="1:16" x14ac:dyDescent="0.2">
      <c r="A1910">
        <v>1050.03</v>
      </c>
      <c r="B1910">
        <v>3310.2</v>
      </c>
      <c r="C1910">
        <v>11178.5</v>
      </c>
      <c r="D1910">
        <v>17055</v>
      </c>
      <c r="E1910">
        <v>64000</v>
      </c>
      <c r="F1910">
        <v>64000</v>
      </c>
      <c r="H1910">
        <v>13203.2</v>
      </c>
      <c r="I1910">
        <v>14684.3</v>
      </c>
      <c r="J1910">
        <v>14741</v>
      </c>
      <c r="L1910">
        <f t="shared" si="61"/>
        <v>1050.03</v>
      </c>
      <c r="M1910">
        <v>0</v>
      </c>
      <c r="O1910">
        <v>0</v>
      </c>
      <c r="P1910" t="e">
        <f t="shared" si="60"/>
        <v>#DIV/0!</v>
      </c>
    </row>
    <row r="1911" spans="1:16" x14ac:dyDescent="0.2">
      <c r="A1911">
        <v>1050.45</v>
      </c>
      <c r="B1911">
        <v>3320.13</v>
      </c>
      <c r="C1911">
        <v>11242.9</v>
      </c>
      <c r="D1911">
        <v>17014.669999999998</v>
      </c>
      <c r="E1911">
        <v>64000</v>
      </c>
      <c r="F1911">
        <v>64000</v>
      </c>
      <c r="H1911">
        <v>13229.7</v>
      </c>
      <c r="I1911">
        <v>14773.8</v>
      </c>
      <c r="J1911">
        <v>14723.3</v>
      </c>
      <c r="L1911">
        <f t="shared" si="61"/>
        <v>1050.45</v>
      </c>
      <c r="M1911">
        <v>0</v>
      </c>
      <c r="O1911">
        <v>0</v>
      </c>
      <c r="P1911" t="e">
        <f t="shared" si="60"/>
        <v>#DIV/0!</v>
      </c>
    </row>
    <row r="1912" spans="1:16" x14ac:dyDescent="0.2">
      <c r="A1912">
        <v>1050.8800000000001</v>
      </c>
      <c r="B1912">
        <v>3363.87</v>
      </c>
      <c r="C1912">
        <v>11628.3</v>
      </c>
      <c r="D1912">
        <v>17012.2</v>
      </c>
      <c r="E1912">
        <v>64000</v>
      </c>
      <c r="F1912">
        <v>64000</v>
      </c>
      <c r="H1912">
        <v>13673.6</v>
      </c>
      <c r="I1912">
        <v>15178.7</v>
      </c>
      <c r="J1912">
        <v>15193.2</v>
      </c>
      <c r="L1912">
        <f t="shared" si="61"/>
        <v>1050.8800000000001</v>
      </c>
      <c r="M1912">
        <v>0</v>
      </c>
      <c r="O1912">
        <v>0</v>
      </c>
      <c r="P1912" t="e">
        <f t="shared" si="60"/>
        <v>#DIV/0!</v>
      </c>
    </row>
    <row r="1913" spans="1:16" x14ac:dyDescent="0.2">
      <c r="A1913">
        <v>1051.3</v>
      </c>
      <c r="B1913">
        <v>3399.07</v>
      </c>
      <c r="C1913">
        <v>11887.7</v>
      </c>
      <c r="D1913">
        <v>16990.47</v>
      </c>
      <c r="E1913">
        <v>64000</v>
      </c>
      <c r="F1913">
        <v>64000</v>
      </c>
      <c r="H1913">
        <v>14009.9</v>
      </c>
      <c r="I1913">
        <v>15492.5</v>
      </c>
      <c r="J1913">
        <v>15498.1</v>
      </c>
      <c r="L1913">
        <f t="shared" si="61"/>
        <v>1051.3</v>
      </c>
      <c r="M1913">
        <v>0</v>
      </c>
      <c r="O1913">
        <v>0</v>
      </c>
      <c r="P1913" t="e">
        <f t="shared" si="60"/>
        <v>#DIV/0!</v>
      </c>
    </row>
    <row r="1914" spans="1:16" x14ac:dyDescent="0.2">
      <c r="A1914">
        <v>1051.73</v>
      </c>
      <c r="B1914">
        <v>3451.6</v>
      </c>
      <c r="C1914">
        <v>12432.8</v>
      </c>
      <c r="D1914">
        <v>16932.8</v>
      </c>
      <c r="E1914">
        <v>64000</v>
      </c>
      <c r="F1914">
        <v>64000</v>
      </c>
      <c r="H1914">
        <v>14659.2</v>
      </c>
      <c r="I1914">
        <v>16110</v>
      </c>
      <c r="J1914">
        <v>16128.6</v>
      </c>
      <c r="L1914">
        <f t="shared" si="61"/>
        <v>1051.73</v>
      </c>
      <c r="M1914">
        <v>0</v>
      </c>
      <c r="O1914">
        <v>0</v>
      </c>
      <c r="P1914" t="e">
        <f t="shared" si="60"/>
        <v>#DIV/0!</v>
      </c>
    </row>
    <row r="1915" spans="1:16" x14ac:dyDescent="0.2">
      <c r="A1915">
        <v>1052.1500000000001</v>
      </c>
      <c r="B1915">
        <v>3409.27</v>
      </c>
      <c r="C1915">
        <v>12004.6</v>
      </c>
      <c r="D1915">
        <v>16799.07</v>
      </c>
      <c r="E1915">
        <v>64000</v>
      </c>
      <c r="F1915">
        <v>64000</v>
      </c>
      <c r="H1915">
        <v>14168.6</v>
      </c>
      <c r="I1915">
        <v>15607.2</v>
      </c>
      <c r="J1915">
        <v>15645.6</v>
      </c>
      <c r="L1915">
        <f t="shared" si="61"/>
        <v>1052.1500000000001</v>
      </c>
      <c r="M1915">
        <v>0</v>
      </c>
      <c r="O1915">
        <v>0</v>
      </c>
      <c r="P1915" t="e">
        <f t="shared" si="60"/>
        <v>#DIV/0!</v>
      </c>
    </row>
    <row r="1916" spans="1:16" x14ac:dyDescent="0.2">
      <c r="A1916">
        <v>1052.58</v>
      </c>
      <c r="B1916">
        <v>3333.93</v>
      </c>
      <c r="C1916">
        <v>11452</v>
      </c>
      <c r="D1916">
        <v>16683.93</v>
      </c>
      <c r="E1916">
        <v>64000</v>
      </c>
      <c r="F1916">
        <v>64000</v>
      </c>
      <c r="H1916">
        <v>13471.7</v>
      </c>
      <c r="I1916">
        <v>14891.4</v>
      </c>
      <c r="J1916">
        <v>14875.6</v>
      </c>
      <c r="L1916">
        <f t="shared" si="61"/>
        <v>1052.58</v>
      </c>
      <c r="M1916">
        <v>0</v>
      </c>
      <c r="O1916">
        <v>0</v>
      </c>
      <c r="P1916" t="e">
        <f t="shared" si="60"/>
        <v>#DIV/0!</v>
      </c>
    </row>
    <row r="1917" spans="1:16" x14ac:dyDescent="0.2">
      <c r="A1917">
        <v>1053</v>
      </c>
      <c r="B1917">
        <v>3388</v>
      </c>
      <c r="C1917">
        <v>11694.1</v>
      </c>
      <c r="D1917">
        <v>16651.07</v>
      </c>
      <c r="E1917">
        <v>64000</v>
      </c>
      <c r="F1917">
        <v>64000</v>
      </c>
      <c r="H1917">
        <v>13633.5</v>
      </c>
      <c r="I1917">
        <v>15079.5</v>
      </c>
      <c r="J1917">
        <v>15008.9</v>
      </c>
      <c r="L1917">
        <f t="shared" si="61"/>
        <v>1053</v>
      </c>
      <c r="M1917">
        <v>0</v>
      </c>
      <c r="O1917">
        <v>0</v>
      </c>
      <c r="P1917" t="e">
        <f t="shared" si="60"/>
        <v>#DIV/0!</v>
      </c>
    </row>
    <row r="1918" spans="1:16" x14ac:dyDescent="0.2">
      <c r="A1918">
        <v>1053.43</v>
      </c>
      <c r="B1918">
        <v>3207.8</v>
      </c>
      <c r="C1918">
        <v>10359.799999999999</v>
      </c>
      <c r="D1918">
        <v>16437.73</v>
      </c>
      <c r="E1918">
        <v>64000</v>
      </c>
      <c r="F1918">
        <v>64000</v>
      </c>
      <c r="H1918">
        <v>12165.6</v>
      </c>
      <c r="I1918">
        <v>13603.9</v>
      </c>
      <c r="J1918">
        <v>13562.6</v>
      </c>
      <c r="L1918">
        <f t="shared" si="61"/>
        <v>1053.43</v>
      </c>
      <c r="M1918">
        <v>0</v>
      </c>
      <c r="O1918">
        <v>0</v>
      </c>
      <c r="P1918" t="e">
        <f t="shared" si="60"/>
        <v>#DIV/0!</v>
      </c>
    </row>
    <row r="1919" spans="1:16" x14ac:dyDescent="0.2">
      <c r="A1919">
        <v>1053.8499999999999</v>
      </c>
      <c r="B1919">
        <v>3334.53</v>
      </c>
      <c r="C1919">
        <v>11406</v>
      </c>
      <c r="D1919">
        <v>16401.400000000001</v>
      </c>
      <c r="E1919">
        <v>64000</v>
      </c>
      <c r="F1919">
        <v>64000</v>
      </c>
      <c r="H1919">
        <v>13429.6</v>
      </c>
      <c r="I1919">
        <v>14805.7</v>
      </c>
      <c r="J1919">
        <v>14827.8</v>
      </c>
      <c r="L1919">
        <f t="shared" si="61"/>
        <v>1053.8499999999999</v>
      </c>
      <c r="M1919">
        <v>0</v>
      </c>
      <c r="O1919">
        <v>0</v>
      </c>
      <c r="P1919" t="e">
        <f t="shared" si="60"/>
        <v>#DIV/0!</v>
      </c>
    </row>
    <row r="1920" spans="1:16" x14ac:dyDescent="0.2">
      <c r="A1920">
        <v>1054.28</v>
      </c>
      <c r="B1920">
        <v>3213.8</v>
      </c>
      <c r="C1920">
        <v>10500.7</v>
      </c>
      <c r="D1920">
        <v>16193.07</v>
      </c>
      <c r="E1920">
        <v>64000</v>
      </c>
      <c r="F1920">
        <v>64000</v>
      </c>
      <c r="H1920">
        <v>12340.7</v>
      </c>
      <c r="I1920">
        <v>13747.9</v>
      </c>
      <c r="J1920">
        <v>13746</v>
      </c>
      <c r="L1920">
        <f t="shared" si="61"/>
        <v>1054.28</v>
      </c>
      <c r="M1920">
        <v>0</v>
      </c>
      <c r="O1920">
        <v>0</v>
      </c>
      <c r="P1920" t="e">
        <f t="shared" si="60"/>
        <v>#DIV/0!</v>
      </c>
    </row>
    <row r="1921" spans="1:16" x14ac:dyDescent="0.2">
      <c r="A1921">
        <v>1054.7</v>
      </c>
      <c r="B1921">
        <v>3315.53</v>
      </c>
      <c r="C1921">
        <v>11195.7</v>
      </c>
      <c r="D1921">
        <v>16144.33</v>
      </c>
      <c r="E1921">
        <v>64000</v>
      </c>
      <c r="F1921">
        <v>64000</v>
      </c>
      <c r="H1921">
        <v>13194.5</v>
      </c>
      <c r="I1921">
        <v>14546.7</v>
      </c>
      <c r="J1921">
        <v>14505.6</v>
      </c>
      <c r="L1921">
        <f t="shared" si="61"/>
        <v>1054.7</v>
      </c>
      <c r="M1921">
        <v>0</v>
      </c>
      <c r="O1921">
        <v>0</v>
      </c>
      <c r="P1921" t="e">
        <f t="shared" si="60"/>
        <v>#DIV/0!</v>
      </c>
    </row>
    <row r="1922" spans="1:16" x14ac:dyDescent="0.2">
      <c r="A1922">
        <v>1055.1300000000001</v>
      </c>
      <c r="B1922">
        <v>3283.4</v>
      </c>
      <c r="C1922">
        <v>10967</v>
      </c>
      <c r="D1922">
        <v>15870.2</v>
      </c>
      <c r="E1922">
        <v>64000</v>
      </c>
      <c r="F1922">
        <v>64000</v>
      </c>
      <c r="H1922">
        <v>12923.9</v>
      </c>
      <c r="I1922">
        <v>14271.5</v>
      </c>
      <c r="J1922">
        <v>14294.6</v>
      </c>
      <c r="L1922">
        <f t="shared" si="61"/>
        <v>1055.1300000000001</v>
      </c>
      <c r="M1922">
        <v>0</v>
      </c>
      <c r="O1922">
        <v>0</v>
      </c>
      <c r="P1922" t="e">
        <f t="shared" si="60"/>
        <v>#DIV/0!</v>
      </c>
    </row>
    <row r="1923" spans="1:16" x14ac:dyDescent="0.2">
      <c r="A1923">
        <v>1055.55</v>
      </c>
      <c r="B1923">
        <v>3354.53</v>
      </c>
      <c r="C1923">
        <v>11523.6</v>
      </c>
      <c r="D1923">
        <v>15745.6</v>
      </c>
      <c r="E1923">
        <v>64000</v>
      </c>
      <c r="F1923">
        <v>64000</v>
      </c>
      <c r="H1923">
        <v>13584.8</v>
      </c>
      <c r="I1923">
        <v>14899.7</v>
      </c>
      <c r="J1923">
        <v>14933.3</v>
      </c>
      <c r="L1923">
        <f t="shared" si="61"/>
        <v>1055.55</v>
      </c>
      <c r="M1923">
        <v>0</v>
      </c>
      <c r="O1923">
        <v>0</v>
      </c>
      <c r="P1923" t="e">
        <f t="shared" si="60"/>
        <v>#DIV/0!</v>
      </c>
    </row>
    <row r="1924" spans="1:16" x14ac:dyDescent="0.2">
      <c r="A1924">
        <v>1055.98</v>
      </c>
      <c r="B1924">
        <v>3366.87</v>
      </c>
      <c r="C1924">
        <v>11658.8</v>
      </c>
      <c r="D1924">
        <v>15576.87</v>
      </c>
      <c r="E1924">
        <v>64000</v>
      </c>
      <c r="F1924">
        <v>64000</v>
      </c>
      <c r="H1924">
        <v>13740</v>
      </c>
      <c r="I1924">
        <v>15076.8</v>
      </c>
      <c r="J1924">
        <v>15106.5</v>
      </c>
      <c r="L1924">
        <f t="shared" si="61"/>
        <v>1055.98</v>
      </c>
      <c r="M1924">
        <v>0</v>
      </c>
      <c r="O1924">
        <v>0</v>
      </c>
      <c r="P1924" t="e">
        <f t="shared" si="60"/>
        <v>#DIV/0!</v>
      </c>
    </row>
    <row r="1925" spans="1:16" x14ac:dyDescent="0.2">
      <c r="A1925">
        <v>1056.4000000000001</v>
      </c>
      <c r="B1925">
        <v>3473.47</v>
      </c>
      <c r="C1925">
        <v>12535.1</v>
      </c>
      <c r="D1925">
        <v>15506.4</v>
      </c>
      <c r="E1925">
        <v>64000</v>
      </c>
      <c r="F1925">
        <v>64000</v>
      </c>
      <c r="H1925">
        <v>14753.8</v>
      </c>
      <c r="I1925">
        <v>16072.5</v>
      </c>
      <c r="J1925">
        <v>16071</v>
      </c>
      <c r="L1925">
        <f t="shared" si="61"/>
        <v>1056.4000000000001</v>
      </c>
      <c r="M1925">
        <v>0</v>
      </c>
      <c r="O1925">
        <v>0</v>
      </c>
      <c r="P1925" t="e">
        <f t="shared" si="60"/>
        <v>#DIV/0!</v>
      </c>
    </row>
    <row r="1926" spans="1:16" x14ac:dyDescent="0.2">
      <c r="A1926">
        <v>1056.83</v>
      </c>
      <c r="B1926">
        <v>3389.07</v>
      </c>
      <c r="C1926">
        <v>11975.5</v>
      </c>
      <c r="D1926">
        <v>15216.6</v>
      </c>
      <c r="E1926">
        <v>64000</v>
      </c>
      <c r="F1926">
        <v>64000</v>
      </c>
      <c r="H1926">
        <v>14120.6</v>
      </c>
      <c r="I1926">
        <v>15432.8</v>
      </c>
      <c r="J1926">
        <v>15428.7</v>
      </c>
      <c r="L1926">
        <f t="shared" si="61"/>
        <v>1056.83</v>
      </c>
      <c r="M1926">
        <v>0</v>
      </c>
      <c r="O1926">
        <v>0</v>
      </c>
      <c r="P1926" t="e">
        <f t="shared" si="60"/>
        <v>#DIV/0!</v>
      </c>
    </row>
    <row r="1927" spans="1:16" x14ac:dyDescent="0.2">
      <c r="A1927">
        <v>1057.25</v>
      </c>
      <c r="B1927">
        <v>3406.07</v>
      </c>
      <c r="C1927">
        <v>11984.6</v>
      </c>
      <c r="D1927">
        <v>15067.73</v>
      </c>
      <c r="E1927">
        <v>64000</v>
      </c>
      <c r="F1927">
        <v>64000</v>
      </c>
      <c r="H1927">
        <v>14107.2</v>
      </c>
      <c r="I1927">
        <v>15327.4</v>
      </c>
      <c r="J1927">
        <v>15365.3</v>
      </c>
      <c r="L1927">
        <f t="shared" si="61"/>
        <v>1057.25</v>
      </c>
      <c r="M1927">
        <v>0</v>
      </c>
      <c r="O1927">
        <v>0</v>
      </c>
      <c r="P1927" t="e">
        <f t="shared" si="60"/>
        <v>#DIV/0!</v>
      </c>
    </row>
    <row r="1928" spans="1:16" x14ac:dyDescent="0.2">
      <c r="A1928">
        <v>1057.68</v>
      </c>
      <c r="B1928">
        <v>3338.6</v>
      </c>
      <c r="C1928">
        <v>11393.7</v>
      </c>
      <c r="D1928">
        <v>14804.73</v>
      </c>
      <c r="E1928">
        <v>64000</v>
      </c>
      <c r="F1928">
        <v>64000</v>
      </c>
      <c r="H1928">
        <v>13559.5</v>
      </c>
      <c r="I1928">
        <v>14638.5</v>
      </c>
      <c r="J1928">
        <v>14644</v>
      </c>
      <c r="L1928">
        <f t="shared" si="61"/>
        <v>1057.68</v>
      </c>
      <c r="M1928">
        <v>0</v>
      </c>
      <c r="O1928">
        <v>0</v>
      </c>
      <c r="P1928" t="e">
        <f t="shared" ref="P1928:P1991" si="62">(M1928-O1928)/O1928%</f>
        <v>#DIV/0!</v>
      </c>
    </row>
    <row r="1929" spans="1:16" x14ac:dyDescent="0.2">
      <c r="A1929">
        <v>1058.0999999999999</v>
      </c>
      <c r="B1929">
        <v>3623.47</v>
      </c>
      <c r="C1929">
        <v>13745.3</v>
      </c>
      <c r="D1929">
        <v>14866.93</v>
      </c>
      <c r="E1929">
        <v>64000</v>
      </c>
      <c r="F1929">
        <v>64000</v>
      </c>
      <c r="H1929">
        <v>16201.2</v>
      </c>
      <c r="I1929">
        <v>17442.099999999999</v>
      </c>
      <c r="J1929">
        <v>17410.599999999999</v>
      </c>
      <c r="L1929">
        <f t="shared" si="61"/>
        <v>1058.0999999999999</v>
      </c>
      <c r="M1929">
        <v>0</v>
      </c>
      <c r="O1929">
        <v>0</v>
      </c>
      <c r="P1929" t="e">
        <f t="shared" si="62"/>
        <v>#DIV/0!</v>
      </c>
    </row>
    <row r="1930" spans="1:16" x14ac:dyDescent="0.2">
      <c r="A1930">
        <v>1058.52</v>
      </c>
      <c r="B1930">
        <v>3293.27</v>
      </c>
      <c r="C1930">
        <v>11022.8</v>
      </c>
      <c r="D1930">
        <v>14323.6</v>
      </c>
      <c r="E1930">
        <v>64000</v>
      </c>
      <c r="F1930">
        <v>64000</v>
      </c>
      <c r="H1930">
        <v>12950.5</v>
      </c>
      <c r="I1930">
        <v>14148.8</v>
      </c>
      <c r="J1930">
        <v>14144.2</v>
      </c>
      <c r="L1930">
        <f t="shared" si="61"/>
        <v>1058.52</v>
      </c>
      <c r="M1930">
        <v>0</v>
      </c>
      <c r="O1930">
        <v>0</v>
      </c>
      <c r="P1930" t="e">
        <f t="shared" si="62"/>
        <v>#DIV/0!</v>
      </c>
    </row>
    <row r="1931" spans="1:16" x14ac:dyDescent="0.2">
      <c r="A1931">
        <v>1058.95</v>
      </c>
      <c r="B1931">
        <v>3358.47</v>
      </c>
      <c r="C1931">
        <v>11643.3</v>
      </c>
      <c r="D1931">
        <v>14232.87</v>
      </c>
      <c r="E1931">
        <v>64000</v>
      </c>
      <c r="F1931">
        <v>64000</v>
      </c>
      <c r="H1931">
        <v>13676</v>
      </c>
      <c r="I1931">
        <v>14903.1</v>
      </c>
      <c r="J1931">
        <v>14906.7</v>
      </c>
      <c r="L1931">
        <f t="shared" si="61"/>
        <v>1058.95</v>
      </c>
      <c r="M1931">
        <v>0</v>
      </c>
      <c r="O1931">
        <v>0</v>
      </c>
      <c r="P1931" t="e">
        <f t="shared" si="62"/>
        <v>#DIV/0!</v>
      </c>
    </row>
    <row r="1932" spans="1:16" x14ac:dyDescent="0.2">
      <c r="A1932">
        <v>1059.3699999999999</v>
      </c>
      <c r="B1932">
        <v>3374.33</v>
      </c>
      <c r="C1932">
        <v>11672.2</v>
      </c>
      <c r="D1932">
        <v>14078.93</v>
      </c>
      <c r="E1932">
        <v>64000</v>
      </c>
      <c r="F1932">
        <v>64000</v>
      </c>
      <c r="H1932">
        <v>13789.7</v>
      </c>
      <c r="I1932">
        <v>15002</v>
      </c>
      <c r="J1932">
        <v>15005.7</v>
      </c>
      <c r="L1932">
        <f t="shared" si="61"/>
        <v>1059.3699999999999</v>
      </c>
      <c r="M1932">
        <v>0</v>
      </c>
      <c r="O1932">
        <v>0</v>
      </c>
      <c r="P1932" t="e">
        <f t="shared" si="62"/>
        <v>#DIV/0!</v>
      </c>
    </row>
    <row r="1933" spans="1:16" x14ac:dyDescent="0.2">
      <c r="A1933">
        <v>1059.8</v>
      </c>
      <c r="B1933">
        <v>3317.93</v>
      </c>
      <c r="C1933">
        <v>11171.1</v>
      </c>
      <c r="D1933">
        <v>13849.4</v>
      </c>
      <c r="E1933">
        <v>64000</v>
      </c>
      <c r="F1933">
        <v>64000</v>
      </c>
      <c r="H1933">
        <v>13099.4</v>
      </c>
      <c r="I1933">
        <v>14309.7</v>
      </c>
      <c r="J1933">
        <v>14327.4</v>
      </c>
      <c r="L1933">
        <f t="shared" si="61"/>
        <v>1059.8</v>
      </c>
      <c r="M1933">
        <v>0</v>
      </c>
      <c r="O1933">
        <v>0</v>
      </c>
      <c r="P1933" t="e">
        <f t="shared" si="62"/>
        <v>#DIV/0!</v>
      </c>
    </row>
    <row r="1934" spans="1:16" x14ac:dyDescent="0.2">
      <c r="A1934">
        <v>1060.22</v>
      </c>
      <c r="B1934">
        <v>3317.33</v>
      </c>
      <c r="C1934">
        <v>11217.4</v>
      </c>
      <c r="D1934">
        <v>13698.2</v>
      </c>
      <c r="E1934">
        <v>64000</v>
      </c>
      <c r="F1934">
        <v>64000</v>
      </c>
      <c r="H1934">
        <v>13195.9</v>
      </c>
      <c r="I1934">
        <v>14392.8</v>
      </c>
      <c r="J1934">
        <v>14423</v>
      </c>
      <c r="L1934">
        <f t="shared" si="61"/>
        <v>1060.22</v>
      </c>
      <c r="M1934">
        <v>0</v>
      </c>
      <c r="O1934">
        <v>0</v>
      </c>
      <c r="P1934" t="e">
        <f t="shared" si="62"/>
        <v>#DIV/0!</v>
      </c>
    </row>
    <row r="1935" spans="1:16" x14ac:dyDescent="0.2">
      <c r="A1935">
        <v>1060.6500000000001</v>
      </c>
      <c r="B1935">
        <v>3297.87</v>
      </c>
      <c r="C1935">
        <v>11078.3</v>
      </c>
      <c r="D1935">
        <v>13556.33</v>
      </c>
      <c r="E1935">
        <v>64000</v>
      </c>
      <c r="F1935">
        <v>64000</v>
      </c>
      <c r="H1935">
        <v>13009.3</v>
      </c>
      <c r="I1935">
        <v>14214.2</v>
      </c>
      <c r="J1935">
        <v>14257.8</v>
      </c>
      <c r="L1935">
        <f t="shared" si="61"/>
        <v>1060.6500000000001</v>
      </c>
      <c r="M1935">
        <v>0</v>
      </c>
      <c r="O1935">
        <v>0</v>
      </c>
      <c r="P1935" t="e">
        <f t="shared" si="62"/>
        <v>#DIV/0!</v>
      </c>
    </row>
    <row r="1936" spans="1:16" x14ac:dyDescent="0.2">
      <c r="A1936">
        <v>1061.07</v>
      </c>
      <c r="B1936">
        <v>3395.53</v>
      </c>
      <c r="C1936">
        <v>11894.7</v>
      </c>
      <c r="D1936">
        <v>13518.6</v>
      </c>
      <c r="E1936">
        <v>64000</v>
      </c>
      <c r="F1936">
        <v>64000</v>
      </c>
      <c r="H1936">
        <v>14014.7</v>
      </c>
      <c r="I1936">
        <v>15300.4</v>
      </c>
      <c r="J1936">
        <v>15285.4</v>
      </c>
      <c r="L1936">
        <f t="shared" si="61"/>
        <v>1061.07</v>
      </c>
      <c r="M1936">
        <v>0</v>
      </c>
      <c r="O1936">
        <v>0</v>
      </c>
      <c r="P1936" t="e">
        <f t="shared" si="62"/>
        <v>#DIV/0!</v>
      </c>
    </row>
    <row r="1937" spans="1:16" x14ac:dyDescent="0.2">
      <c r="A1937">
        <v>1061.5</v>
      </c>
      <c r="B1937">
        <v>3335</v>
      </c>
      <c r="C1937">
        <v>11443.8</v>
      </c>
      <c r="D1937">
        <v>13354.33</v>
      </c>
      <c r="E1937">
        <v>64000</v>
      </c>
      <c r="F1937">
        <v>64000</v>
      </c>
      <c r="H1937">
        <v>13430.5</v>
      </c>
      <c r="I1937">
        <v>14653.1</v>
      </c>
      <c r="J1937">
        <v>14673.9</v>
      </c>
      <c r="L1937">
        <f t="shared" si="61"/>
        <v>1061.5</v>
      </c>
      <c r="M1937">
        <v>0</v>
      </c>
      <c r="O1937">
        <v>0</v>
      </c>
      <c r="P1937" t="e">
        <f t="shared" si="62"/>
        <v>#DIV/0!</v>
      </c>
    </row>
    <row r="1938" spans="1:16" x14ac:dyDescent="0.2">
      <c r="A1938">
        <v>1061.92</v>
      </c>
      <c r="B1938">
        <v>3308.8</v>
      </c>
      <c r="C1938">
        <v>11156.4</v>
      </c>
      <c r="D1938">
        <v>13230.27</v>
      </c>
      <c r="E1938">
        <v>64000</v>
      </c>
      <c r="F1938">
        <v>64000</v>
      </c>
      <c r="H1938">
        <v>13110</v>
      </c>
      <c r="I1938">
        <v>14353.5</v>
      </c>
      <c r="J1938">
        <v>14337.4</v>
      </c>
      <c r="L1938">
        <f t="shared" si="61"/>
        <v>1061.92</v>
      </c>
      <c r="M1938">
        <v>0</v>
      </c>
      <c r="O1938">
        <v>0</v>
      </c>
      <c r="P1938" t="e">
        <f t="shared" si="62"/>
        <v>#DIV/0!</v>
      </c>
    </row>
    <row r="1939" spans="1:16" x14ac:dyDescent="0.2">
      <c r="A1939">
        <v>1062.3399999999999</v>
      </c>
      <c r="B1939">
        <v>3385.93</v>
      </c>
      <c r="C1939">
        <v>11827.7</v>
      </c>
      <c r="D1939">
        <v>13211</v>
      </c>
      <c r="E1939">
        <v>64000</v>
      </c>
      <c r="F1939">
        <v>64000</v>
      </c>
      <c r="H1939">
        <v>13933.7</v>
      </c>
      <c r="I1939">
        <v>15133.8</v>
      </c>
      <c r="J1939">
        <v>15161.7</v>
      </c>
      <c r="L1939">
        <f t="shared" si="61"/>
        <v>1062.3399999999999</v>
      </c>
      <c r="M1939">
        <v>0</v>
      </c>
      <c r="O1939">
        <v>0</v>
      </c>
      <c r="P1939" t="e">
        <f t="shared" si="62"/>
        <v>#DIV/0!</v>
      </c>
    </row>
    <row r="1940" spans="1:16" x14ac:dyDescent="0.2">
      <c r="A1940">
        <v>1062.77</v>
      </c>
      <c r="B1940">
        <v>3447.67</v>
      </c>
      <c r="C1940">
        <v>12130.6</v>
      </c>
      <c r="D1940">
        <v>13175.93</v>
      </c>
      <c r="E1940">
        <v>64000</v>
      </c>
      <c r="F1940">
        <v>64000</v>
      </c>
      <c r="H1940">
        <v>14273.3</v>
      </c>
      <c r="I1940">
        <v>15512.1</v>
      </c>
      <c r="J1940">
        <v>15466.3</v>
      </c>
      <c r="L1940">
        <f t="shared" si="61"/>
        <v>1062.77</v>
      </c>
      <c r="M1940">
        <v>0</v>
      </c>
      <c r="O1940">
        <v>0</v>
      </c>
      <c r="P1940" t="e">
        <f t="shared" si="62"/>
        <v>#DIV/0!</v>
      </c>
    </row>
    <row r="1941" spans="1:16" x14ac:dyDescent="0.2">
      <c r="A1941">
        <v>1063.19</v>
      </c>
      <c r="B1941">
        <v>3338.13</v>
      </c>
      <c r="C1941">
        <v>11527.8</v>
      </c>
      <c r="D1941">
        <v>13047.07</v>
      </c>
      <c r="E1941">
        <v>64000</v>
      </c>
      <c r="F1941">
        <v>64000</v>
      </c>
      <c r="H1941">
        <v>13569.4</v>
      </c>
      <c r="I1941">
        <v>14782.8</v>
      </c>
      <c r="J1941">
        <v>14823.5</v>
      </c>
      <c r="L1941">
        <f t="shared" si="61"/>
        <v>1063.19</v>
      </c>
      <c r="M1941">
        <v>0</v>
      </c>
      <c r="O1941">
        <v>0</v>
      </c>
      <c r="P1941" t="e">
        <f t="shared" si="62"/>
        <v>#DIV/0!</v>
      </c>
    </row>
    <row r="1942" spans="1:16" x14ac:dyDescent="0.2">
      <c r="A1942">
        <v>1063.6199999999999</v>
      </c>
      <c r="B1942">
        <v>3322.8</v>
      </c>
      <c r="C1942">
        <v>11275.5</v>
      </c>
      <c r="D1942">
        <v>12968.13</v>
      </c>
      <c r="E1942">
        <v>64000</v>
      </c>
      <c r="F1942">
        <v>64000</v>
      </c>
      <c r="H1942">
        <v>13244.1</v>
      </c>
      <c r="I1942">
        <v>14511.1</v>
      </c>
      <c r="J1942">
        <v>14504.4</v>
      </c>
      <c r="L1942">
        <f t="shared" si="61"/>
        <v>1063.6199999999999</v>
      </c>
      <c r="M1942">
        <v>0</v>
      </c>
      <c r="O1942">
        <v>0</v>
      </c>
      <c r="P1942" t="e">
        <f t="shared" si="62"/>
        <v>#DIV/0!</v>
      </c>
    </row>
    <row r="1943" spans="1:16" x14ac:dyDescent="0.2">
      <c r="A1943">
        <v>1064.04</v>
      </c>
      <c r="B1943">
        <v>3291.07</v>
      </c>
      <c r="C1943">
        <v>11053.5</v>
      </c>
      <c r="D1943">
        <v>12883.4</v>
      </c>
      <c r="E1943">
        <v>64000</v>
      </c>
      <c r="F1943">
        <v>64000</v>
      </c>
      <c r="H1943">
        <v>12996.3</v>
      </c>
      <c r="I1943">
        <v>14288.4</v>
      </c>
      <c r="J1943">
        <v>14278.9</v>
      </c>
      <c r="L1943">
        <f t="shared" si="61"/>
        <v>1064.04</v>
      </c>
      <c r="M1943">
        <v>0</v>
      </c>
      <c r="O1943">
        <v>0</v>
      </c>
      <c r="P1943" t="e">
        <f t="shared" si="62"/>
        <v>#DIV/0!</v>
      </c>
    </row>
    <row r="1944" spans="1:16" x14ac:dyDescent="0.2">
      <c r="A1944">
        <v>1064.46</v>
      </c>
      <c r="B1944">
        <v>3409.07</v>
      </c>
      <c r="C1944">
        <v>11810.1</v>
      </c>
      <c r="D1944">
        <v>12932.07</v>
      </c>
      <c r="E1944">
        <v>64000</v>
      </c>
      <c r="F1944">
        <v>64000</v>
      </c>
      <c r="H1944">
        <v>13907.6</v>
      </c>
      <c r="I1944">
        <v>15256.8</v>
      </c>
      <c r="J1944">
        <v>15218.7</v>
      </c>
      <c r="L1944">
        <f t="shared" si="61"/>
        <v>1064.46</v>
      </c>
      <c r="M1944">
        <v>0</v>
      </c>
      <c r="O1944">
        <v>0</v>
      </c>
      <c r="P1944" t="e">
        <f t="shared" si="62"/>
        <v>#DIV/0!</v>
      </c>
    </row>
    <row r="1945" spans="1:16" x14ac:dyDescent="0.2">
      <c r="A1945">
        <v>1064.8900000000001</v>
      </c>
      <c r="B1945">
        <v>3402.07</v>
      </c>
      <c r="C1945">
        <v>11886.9</v>
      </c>
      <c r="D1945">
        <v>12857.33</v>
      </c>
      <c r="E1945">
        <v>64000</v>
      </c>
      <c r="F1945">
        <v>64000</v>
      </c>
      <c r="H1945">
        <v>14035.7</v>
      </c>
      <c r="I1945">
        <v>15366.5</v>
      </c>
      <c r="J1945">
        <v>15376.9</v>
      </c>
      <c r="L1945">
        <f t="shared" si="61"/>
        <v>1064.8900000000001</v>
      </c>
      <c r="M1945">
        <v>0</v>
      </c>
      <c r="O1945">
        <v>0</v>
      </c>
      <c r="P1945" t="e">
        <f t="shared" si="62"/>
        <v>#DIV/0!</v>
      </c>
    </row>
    <row r="1946" spans="1:16" x14ac:dyDescent="0.2">
      <c r="A1946">
        <v>1065.31</v>
      </c>
      <c r="B1946">
        <v>3305.07</v>
      </c>
      <c r="C1946">
        <v>11140.7</v>
      </c>
      <c r="D1946">
        <v>12736.6</v>
      </c>
      <c r="E1946">
        <v>64000</v>
      </c>
      <c r="F1946">
        <v>64000</v>
      </c>
      <c r="H1946">
        <v>13158.5</v>
      </c>
      <c r="I1946">
        <v>14476.2</v>
      </c>
      <c r="J1946">
        <v>14511.1</v>
      </c>
      <c r="L1946">
        <f t="shared" si="61"/>
        <v>1065.31</v>
      </c>
      <c r="M1946">
        <v>0</v>
      </c>
      <c r="O1946">
        <v>0</v>
      </c>
      <c r="P1946" t="e">
        <f t="shared" si="62"/>
        <v>#DIV/0!</v>
      </c>
    </row>
    <row r="1947" spans="1:16" x14ac:dyDescent="0.2">
      <c r="A1947">
        <v>1065.74</v>
      </c>
      <c r="B1947">
        <v>3268.6</v>
      </c>
      <c r="C1947">
        <v>10879.7</v>
      </c>
      <c r="D1947">
        <v>12641.33</v>
      </c>
      <c r="E1947">
        <v>64000</v>
      </c>
      <c r="F1947">
        <v>64000</v>
      </c>
      <c r="H1947">
        <v>12862.9</v>
      </c>
      <c r="I1947">
        <v>14225.9</v>
      </c>
      <c r="J1947">
        <v>14215.6</v>
      </c>
      <c r="L1947">
        <f t="shared" si="61"/>
        <v>1065.74</v>
      </c>
      <c r="M1947">
        <v>0</v>
      </c>
      <c r="O1947">
        <v>0</v>
      </c>
      <c r="P1947" t="e">
        <f t="shared" si="62"/>
        <v>#DIV/0!</v>
      </c>
    </row>
    <row r="1948" spans="1:16" x14ac:dyDescent="0.2">
      <c r="A1948">
        <v>1066.1600000000001</v>
      </c>
      <c r="B1948">
        <v>3246.8</v>
      </c>
      <c r="C1948">
        <v>10698.9</v>
      </c>
      <c r="D1948">
        <v>12524.07</v>
      </c>
      <c r="E1948">
        <v>64000</v>
      </c>
      <c r="F1948">
        <v>64000</v>
      </c>
      <c r="H1948">
        <v>12539.1</v>
      </c>
      <c r="I1948">
        <v>13890.6</v>
      </c>
      <c r="J1948">
        <v>13919.6</v>
      </c>
      <c r="L1948">
        <f t="shared" si="61"/>
        <v>1066.1600000000001</v>
      </c>
      <c r="M1948">
        <v>0</v>
      </c>
      <c r="O1948">
        <v>0</v>
      </c>
      <c r="P1948" t="e">
        <f t="shared" si="62"/>
        <v>#DIV/0!</v>
      </c>
    </row>
    <row r="1949" spans="1:16" x14ac:dyDescent="0.2">
      <c r="A1949">
        <v>1066.58</v>
      </c>
      <c r="B1949">
        <v>3397.6</v>
      </c>
      <c r="C1949">
        <v>11822.6</v>
      </c>
      <c r="D1949">
        <v>12559.8</v>
      </c>
      <c r="E1949">
        <v>64000</v>
      </c>
      <c r="F1949">
        <v>64000</v>
      </c>
      <c r="H1949">
        <v>14015.4</v>
      </c>
      <c r="I1949">
        <v>15245.1</v>
      </c>
      <c r="J1949">
        <v>15271.7</v>
      </c>
      <c r="L1949">
        <f t="shared" si="61"/>
        <v>1066.58</v>
      </c>
      <c r="M1949">
        <v>0</v>
      </c>
      <c r="O1949">
        <v>0</v>
      </c>
      <c r="P1949" t="e">
        <f t="shared" si="62"/>
        <v>#DIV/0!</v>
      </c>
    </row>
    <row r="1950" spans="1:16" x14ac:dyDescent="0.2">
      <c r="A1950">
        <v>1067.01</v>
      </c>
      <c r="B1950">
        <v>3333.53</v>
      </c>
      <c r="C1950">
        <v>11348.9</v>
      </c>
      <c r="D1950">
        <v>12409.47</v>
      </c>
      <c r="E1950">
        <v>64000</v>
      </c>
      <c r="F1950">
        <v>64000</v>
      </c>
      <c r="H1950">
        <v>13341.9</v>
      </c>
      <c r="I1950">
        <v>14576.7</v>
      </c>
      <c r="J1950">
        <v>14603.5</v>
      </c>
      <c r="L1950">
        <f t="shared" si="61"/>
        <v>1067.01</v>
      </c>
      <c r="M1950">
        <v>0</v>
      </c>
      <c r="O1950">
        <v>0</v>
      </c>
      <c r="P1950" t="e">
        <f t="shared" si="62"/>
        <v>#DIV/0!</v>
      </c>
    </row>
    <row r="1951" spans="1:16" x14ac:dyDescent="0.2">
      <c r="A1951">
        <v>1067.43</v>
      </c>
      <c r="B1951">
        <v>3328.73</v>
      </c>
      <c r="C1951">
        <v>11328.6</v>
      </c>
      <c r="D1951">
        <v>12289.2</v>
      </c>
      <c r="E1951">
        <v>64000</v>
      </c>
      <c r="F1951">
        <v>64000</v>
      </c>
      <c r="H1951">
        <v>13283.6</v>
      </c>
      <c r="I1951">
        <v>14568.3</v>
      </c>
      <c r="J1951">
        <v>14537.8</v>
      </c>
      <c r="L1951">
        <f t="shared" si="61"/>
        <v>1067.43</v>
      </c>
      <c r="M1951">
        <v>0</v>
      </c>
      <c r="O1951">
        <v>0</v>
      </c>
      <c r="P1951" t="e">
        <f t="shared" si="62"/>
        <v>#DIV/0!</v>
      </c>
    </row>
    <row r="1952" spans="1:16" x14ac:dyDescent="0.2">
      <c r="A1952">
        <v>1067.8599999999999</v>
      </c>
      <c r="B1952">
        <v>3356.73</v>
      </c>
      <c r="C1952">
        <v>11490.8</v>
      </c>
      <c r="D1952">
        <v>12160.93</v>
      </c>
      <c r="E1952">
        <v>64000</v>
      </c>
      <c r="F1952">
        <v>64000</v>
      </c>
      <c r="H1952">
        <v>13551.7</v>
      </c>
      <c r="I1952">
        <v>14726.8</v>
      </c>
      <c r="J1952">
        <v>14757.1</v>
      </c>
      <c r="L1952">
        <f t="shared" si="61"/>
        <v>1067.8599999999999</v>
      </c>
      <c r="M1952">
        <v>0</v>
      </c>
      <c r="O1952">
        <v>0</v>
      </c>
      <c r="P1952" t="e">
        <f t="shared" si="62"/>
        <v>#DIV/0!</v>
      </c>
    </row>
    <row r="1953" spans="1:16" x14ac:dyDescent="0.2">
      <c r="A1953">
        <v>1068.28</v>
      </c>
      <c r="B1953">
        <v>3306.4</v>
      </c>
      <c r="C1953">
        <v>11124.4</v>
      </c>
      <c r="D1953">
        <v>11984.6</v>
      </c>
      <c r="E1953">
        <v>64000</v>
      </c>
      <c r="F1953">
        <v>64000</v>
      </c>
      <c r="H1953">
        <v>13051.7</v>
      </c>
      <c r="I1953">
        <v>14246.5</v>
      </c>
      <c r="J1953">
        <v>14261.2</v>
      </c>
      <c r="L1953">
        <f t="shared" si="61"/>
        <v>1068.28</v>
      </c>
      <c r="M1953">
        <v>0</v>
      </c>
      <c r="O1953">
        <v>0</v>
      </c>
      <c r="P1953" t="e">
        <f t="shared" si="62"/>
        <v>#DIV/0!</v>
      </c>
    </row>
    <row r="1954" spans="1:16" x14ac:dyDescent="0.2">
      <c r="A1954">
        <v>1068.7</v>
      </c>
      <c r="B1954">
        <v>3471.93</v>
      </c>
      <c r="C1954">
        <v>12442.1</v>
      </c>
      <c r="D1954">
        <v>11993.87</v>
      </c>
      <c r="E1954">
        <v>64000</v>
      </c>
      <c r="F1954">
        <v>64000</v>
      </c>
      <c r="H1954">
        <v>14615.9</v>
      </c>
      <c r="I1954">
        <v>15728.8</v>
      </c>
      <c r="J1954">
        <v>15745.3</v>
      </c>
      <c r="L1954">
        <f t="shared" si="61"/>
        <v>1068.7</v>
      </c>
      <c r="M1954">
        <v>0</v>
      </c>
      <c r="O1954">
        <v>0</v>
      </c>
      <c r="P1954" t="e">
        <f t="shared" si="62"/>
        <v>#DIV/0!</v>
      </c>
    </row>
    <row r="1955" spans="1:16" x14ac:dyDescent="0.2">
      <c r="A1955">
        <v>1069.1300000000001</v>
      </c>
      <c r="B1955">
        <v>3340.73</v>
      </c>
      <c r="C1955">
        <v>11409.6</v>
      </c>
      <c r="D1955">
        <v>11745</v>
      </c>
      <c r="E1955">
        <v>64000</v>
      </c>
      <c r="F1955">
        <v>64000</v>
      </c>
      <c r="H1955">
        <v>13419.6</v>
      </c>
      <c r="I1955">
        <v>14525.6</v>
      </c>
      <c r="J1955">
        <v>14496.4</v>
      </c>
      <c r="L1955">
        <f t="shared" si="61"/>
        <v>1069.1300000000001</v>
      </c>
      <c r="M1955">
        <v>0</v>
      </c>
      <c r="O1955">
        <v>0</v>
      </c>
      <c r="P1955" t="e">
        <f t="shared" si="62"/>
        <v>#DIV/0!</v>
      </c>
    </row>
    <row r="1956" spans="1:16" x14ac:dyDescent="0.2">
      <c r="A1956">
        <v>1069.55</v>
      </c>
      <c r="B1956">
        <v>3291.93</v>
      </c>
      <c r="C1956">
        <v>11128.9</v>
      </c>
      <c r="D1956">
        <v>11563.07</v>
      </c>
      <c r="E1956">
        <v>64000</v>
      </c>
      <c r="F1956">
        <v>64000</v>
      </c>
      <c r="H1956">
        <v>13029.5</v>
      </c>
      <c r="I1956">
        <v>14177.5</v>
      </c>
      <c r="J1956">
        <v>14150.2</v>
      </c>
      <c r="L1956">
        <f t="shared" ref="L1956:L2019" si="63">A1956</f>
        <v>1069.55</v>
      </c>
      <c r="M1956">
        <v>0</v>
      </c>
      <c r="O1956">
        <v>0</v>
      </c>
      <c r="P1956" t="e">
        <f t="shared" si="62"/>
        <v>#DIV/0!</v>
      </c>
    </row>
    <row r="1957" spans="1:16" x14ac:dyDescent="0.2">
      <c r="A1957">
        <v>1069.97</v>
      </c>
      <c r="B1957">
        <v>3254.07</v>
      </c>
      <c r="C1957">
        <v>10724.3</v>
      </c>
      <c r="D1957">
        <v>11360.2</v>
      </c>
      <c r="E1957">
        <v>64000</v>
      </c>
      <c r="F1957">
        <v>64000</v>
      </c>
      <c r="H1957">
        <v>12564.6</v>
      </c>
      <c r="I1957">
        <v>13669.2</v>
      </c>
      <c r="J1957">
        <v>13675.7</v>
      </c>
      <c r="L1957">
        <f t="shared" si="63"/>
        <v>1069.97</v>
      </c>
      <c r="M1957">
        <v>0</v>
      </c>
      <c r="O1957">
        <v>0</v>
      </c>
      <c r="P1957" t="e">
        <f t="shared" si="62"/>
        <v>#DIV/0!</v>
      </c>
    </row>
    <row r="1958" spans="1:16" x14ac:dyDescent="0.2">
      <c r="A1958">
        <v>1070.4000000000001</v>
      </c>
      <c r="B1958">
        <v>3390.87</v>
      </c>
      <c r="C1958">
        <v>11919.3</v>
      </c>
      <c r="D1958">
        <v>11405.13</v>
      </c>
      <c r="E1958">
        <v>64000</v>
      </c>
      <c r="F1958">
        <v>64000</v>
      </c>
      <c r="H1958">
        <v>14015.7</v>
      </c>
      <c r="I1958">
        <v>15013.9</v>
      </c>
      <c r="J1958">
        <v>15069.8</v>
      </c>
      <c r="L1958">
        <f t="shared" si="63"/>
        <v>1070.4000000000001</v>
      </c>
      <c r="M1958">
        <v>0</v>
      </c>
      <c r="O1958">
        <v>0</v>
      </c>
      <c r="P1958" t="e">
        <f t="shared" si="62"/>
        <v>#DIV/0!</v>
      </c>
    </row>
    <row r="1959" spans="1:16" x14ac:dyDescent="0.2">
      <c r="A1959">
        <v>1070.82</v>
      </c>
      <c r="B1959">
        <v>3401.4</v>
      </c>
      <c r="C1959">
        <v>11973.9</v>
      </c>
      <c r="D1959">
        <v>11289.33</v>
      </c>
      <c r="E1959">
        <v>64000</v>
      </c>
      <c r="F1959">
        <v>64000</v>
      </c>
      <c r="H1959">
        <v>14117.8</v>
      </c>
      <c r="I1959">
        <v>15160.4</v>
      </c>
      <c r="J1959">
        <v>15127.6</v>
      </c>
      <c r="L1959">
        <f t="shared" si="63"/>
        <v>1070.82</v>
      </c>
      <c r="M1959">
        <v>0</v>
      </c>
      <c r="O1959">
        <v>0</v>
      </c>
      <c r="P1959" t="e">
        <f t="shared" si="62"/>
        <v>#DIV/0!</v>
      </c>
    </row>
    <row r="1960" spans="1:16" x14ac:dyDescent="0.2">
      <c r="A1960">
        <v>1071.25</v>
      </c>
      <c r="B1960">
        <v>3401.73</v>
      </c>
      <c r="C1960">
        <v>11896.4</v>
      </c>
      <c r="D1960">
        <v>11170</v>
      </c>
      <c r="E1960">
        <v>64000</v>
      </c>
      <c r="F1960">
        <v>64000</v>
      </c>
      <c r="H1960">
        <v>14008.3</v>
      </c>
      <c r="I1960">
        <v>15010.7</v>
      </c>
      <c r="J1960">
        <v>15050.5</v>
      </c>
      <c r="L1960">
        <f t="shared" si="63"/>
        <v>1071.25</v>
      </c>
      <c r="M1960">
        <v>0</v>
      </c>
      <c r="O1960">
        <v>0</v>
      </c>
      <c r="P1960" t="e">
        <f t="shared" si="62"/>
        <v>#DIV/0!</v>
      </c>
    </row>
    <row r="1961" spans="1:16" x14ac:dyDescent="0.2">
      <c r="A1961">
        <v>1071.67</v>
      </c>
      <c r="B1961">
        <v>3310.8</v>
      </c>
      <c r="C1961">
        <v>11204.7</v>
      </c>
      <c r="D1961">
        <v>11003.2</v>
      </c>
      <c r="E1961">
        <v>64000</v>
      </c>
      <c r="F1961">
        <v>64000</v>
      </c>
      <c r="H1961">
        <v>13189.2</v>
      </c>
      <c r="I1961">
        <v>14205</v>
      </c>
      <c r="J1961">
        <v>14218.7</v>
      </c>
      <c r="L1961">
        <f t="shared" si="63"/>
        <v>1071.67</v>
      </c>
      <c r="M1961">
        <v>0</v>
      </c>
      <c r="O1961">
        <v>0</v>
      </c>
      <c r="P1961" t="e">
        <f t="shared" si="62"/>
        <v>#DIV/0!</v>
      </c>
    </row>
    <row r="1962" spans="1:16" x14ac:dyDescent="0.2">
      <c r="A1962">
        <v>1072.0899999999999</v>
      </c>
      <c r="B1962">
        <v>3373.13</v>
      </c>
      <c r="C1962">
        <v>11686.4</v>
      </c>
      <c r="D1962">
        <v>10967.47</v>
      </c>
      <c r="E1962">
        <v>64000</v>
      </c>
      <c r="F1962">
        <v>64000</v>
      </c>
      <c r="H1962">
        <v>13856.9</v>
      </c>
      <c r="I1962">
        <v>14796.4</v>
      </c>
      <c r="J1962">
        <v>14813.8</v>
      </c>
      <c r="L1962">
        <f t="shared" si="63"/>
        <v>1072.0899999999999</v>
      </c>
      <c r="M1962">
        <v>0</v>
      </c>
      <c r="O1962">
        <v>0</v>
      </c>
      <c r="P1962" t="e">
        <f t="shared" si="62"/>
        <v>#DIV/0!</v>
      </c>
    </row>
    <row r="1963" spans="1:16" x14ac:dyDescent="0.2">
      <c r="A1963">
        <v>1072.52</v>
      </c>
      <c r="B1963">
        <v>3302.8</v>
      </c>
      <c r="C1963">
        <v>11133.2</v>
      </c>
      <c r="D1963">
        <v>10818.47</v>
      </c>
      <c r="E1963">
        <v>64000</v>
      </c>
      <c r="F1963">
        <v>64000</v>
      </c>
      <c r="H1963">
        <v>13135.4</v>
      </c>
      <c r="I1963">
        <v>14093.8</v>
      </c>
      <c r="J1963">
        <v>14082.5</v>
      </c>
      <c r="L1963">
        <f t="shared" si="63"/>
        <v>1072.52</v>
      </c>
      <c r="M1963">
        <v>0</v>
      </c>
      <c r="O1963">
        <v>0</v>
      </c>
      <c r="P1963" t="e">
        <f t="shared" si="62"/>
        <v>#DIV/0!</v>
      </c>
    </row>
    <row r="1964" spans="1:16" x14ac:dyDescent="0.2">
      <c r="A1964">
        <v>1072.94</v>
      </c>
      <c r="B1964">
        <v>3266.33</v>
      </c>
      <c r="C1964">
        <v>10825.1</v>
      </c>
      <c r="D1964">
        <v>10699.07</v>
      </c>
      <c r="E1964">
        <v>64000</v>
      </c>
      <c r="F1964">
        <v>64000</v>
      </c>
      <c r="H1964">
        <v>12677.9</v>
      </c>
      <c r="I1964">
        <v>13683</v>
      </c>
      <c r="J1964">
        <v>13711.9</v>
      </c>
      <c r="L1964">
        <f t="shared" si="63"/>
        <v>1072.94</v>
      </c>
      <c r="M1964">
        <v>0</v>
      </c>
      <c r="O1964">
        <v>0</v>
      </c>
      <c r="P1964" t="e">
        <f t="shared" si="62"/>
        <v>#DIV/0!</v>
      </c>
    </row>
    <row r="1965" spans="1:16" x14ac:dyDescent="0.2">
      <c r="A1965">
        <v>1073.3599999999999</v>
      </c>
      <c r="B1965">
        <v>3260.93</v>
      </c>
      <c r="C1965">
        <v>10693.2</v>
      </c>
      <c r="D1965">
        <v>10647.2</v>
      </c>
      <c r="E1965">
        <v>64000</v>
      </c>
      <c r="F1965">
        <v>64000</v>
      </c>
      <c r="H1965">
        <v>12563.9</v>
      </c>
      <c r="I1965">
        <v>13538</v>
      </c>
      <c r="J1965">
        <v>13569.7</v>
      </c>
      <c r="L1965">
        <f t="shared" si="63"/>
        <v>1073.3599999999999</v>
      </c>
      <c r="M1965">
        <v>0</v>
      </c>
      <c r="O1965">
        <v>0</v>
      </c>
      <c r="P1965" t="e">
        <f t="shared" si="62"/>
        <v>#DIV/0!</v>
      </c>
    </row>
    <row r="1966" spans="1:16" x14ac:dyDescent="0.2">
      <c r="A1966">
        <v>1073.79</v>
      </c>
      <c r="B1966">
        <v>3382.6</v>
      </c>
      <c r="C1966">
        <v>11793.8</v>
      </c>
      <c r="D1966">
        <v>10689.53</v>
      </c>
      <c r="E1966">
        <v>64000</v>
      </c>
      <c r="F1966">
        <v>64000</v>
      </c>
      <c r="H1966">
        <v>13898.6</v>
      </c>
      <c r="I1966">
        <v>14819.8</v>
      </c>
      <c r="J1966">
        <v>14807.2</v>
      </c>
      <c r="L1966">
        <f t="shared" si="63"/>
        <v>1073.79</v>
      </c>
      <c r="M1966">
        <v>0</v>
      </c>
      <c r="O1966">
        <v>0</v>
      </c>
      <c r="P1966" t="e">
        <f t="shared" si="62"/>
        <v>#DIV/0!</v>
      </c>
    </row>
    <row r="1967" spans="1:16" x14ac:dyDescent="0.2">
      <c r="A1967">
        <v>1074.21</v>
      </c>
      <c r="B1967">
        <v>3303.6</v>
      </c>
      <c r="C1967">
        <v>11125</v>
      </c>
      <c r="D1967">
        <v>10572.33</v>
      </c>
      <c r="E1967">
        <v>64000</v>
      </c>
      <c r="F1967">
        <v>64000</v>
      </c>
      <c r="H1967">
        <v>13114</v>
      </c>
      <c r="I1967">
        <v>14029.6</v>
      </c>
      <c r="J1967">
        <v>14076.1</v>
      </c>
      <c r="L1967">
        <f t="shared" si="63"/>
        <v>1074.21</v>
      </c>
      <c r="M1967">
        <v>0</v>
      </c>
      <c r="O1967">
        <v>0</v>
      </c>
      <c r="P1967" t="e">
        <f t="shared" si="62"/>
        <v>#DIV/0!</v>
      </c>
    </row>
    <row r="1968" spans="1:16" x14ac:dyDescent="0.2">
      <c r="A1968">
        <v>1074.6300000000001</v>
      </c>
      <c r="B1968">
        <v>3251.73</v>
      </c>
      <c r="C1968">
        <v>10709.5</v>
      </c>
      <c r="D1968">
        <v>10489.27</v>
      </c>
      <c r="E1968">
        <v>64000</v>
      </c>
      <c r="F1968">
        <v>64000</v>
      </c>
      <c r="H1968">
        <v>12614.5</v>
      </c>
      <c r="I1968">
        <v>13562.2</v>
      </c>
      <c r="J1968">
        <v>13573.3</v>
      </c>
      <c r="L1968">
        <f t="shared" si="63"/>
        <v>1074.6300000000001</v>
      </c>
      <c r="M1968">
        <v>0</v>
      </c>
      <c r="O1968">
        <v>0</v>
      </c>
      <c r="P1968" t="e">
        <f t="shared" si="62"/>
        <v>#DIV/0!</v>
      </c>
    </row>
    <row r="1969" spans="1:16" x14ac:dyDescent="0.2">
      <c r="A1969">
        <v>1075.06</v>
      </c>
      <c r="B1969">
        <v>3290.87</v>
      </c>
      <c r="C1969">
        <v>11098.1</v>
      </c>
      <c r="D1969">
        <v>10493.87</v>
      </c>
      <c r="E1969">
        <v>64000</v>
      </c>
      <c r="F1969">
        <v>64000</v>
      </c>
      <c r="H1969">
        <v>13040.3</v>
      </c>
      <c r="I1969">
        <v>14011.6</v>
      </c>
      <c r="J1969">
        <v>14003.3</v>
      </c>
      <c r="L1969">
        <f t="shared" si="63"/>
        <v>1075.06</v>
      </c>
      <c r="M1969">
        <v>0</v>
      </c>
      <c r="O1969">
        <v>0</v>
      </c>
      <c r="P1969" t="e">
        <f t="shared" si="62"/>
        <v>#DIV/0!</v>
      </c>
    </row>
    <row r="1970" spans="1:16" x14ac:dyDescent="0.2">
      <c r="A1970">
        <v>1075.48</v>
      </c>
      <c r="B1970">
        <v>3298.8</v>
      </c>
      <c r="C1970">
        <v>11092.9</v>
      </c>
      <c r="D1970">
        <v>10468.67</v>
      </c>
      <c r="E1970">
        <v>64000</v>
      </c>
      <c r="F1970">
        <v>64000</v>
      </c>
      <c r="H1970">
        <v>13037.9</v>
      </c>
      <c r="I1970">
        <v>14007.7</v>
      </c>
      <c r="J1970">
        <v>13986.8</v>
      </c>
      <c r="L1970">
        <f t="shared" si="63"/>
        <v>1075.48</v>
      </c>
      <c r="M1970">
        <v>0</v>
      </c>
      <c r="O1970">
        <v>0</v>
      </c>
      <c r="P1970" t="e">
        <f t="shared" si="62"/>
        <v>#DIV/0!</v>
      </c>
    </row>
    <row r="1971" spans="1:16" x14ac:dyDescent="0.2">
      <c r="A1971">
        <v>1075.9000000000001</v>
      </c>
      <c r="B1971">
        <v>3348.4</v>
      </c>
      <c r="C1971">
        <v>11427.4</v>
      </c>
      <c r="D1971">
        <v>10470.799999999999</v>
      </c>
      <c r="E1971">
        <v>64000</v>
      </c>
      <c r="F1971">
        <v>64000</v>
      </c>
      <c r="H1971">
        <v>13487.8</v>
      </c>
      <c r="I1971">
        <v>14412.7</v>
      </c>
      <c r="J1971">
        <v>14363.7</v>
      </c>
      <c r="L1971">
        <f t="shared" si="63"/>
        <v>1075.9000000000001</v>
      </c>
      <c r="M1971">
        <v>0</v>
      </c>
      <c r="O1971">
        <v>0</v>
      </c>
      <c r="P1971" t="e">
        <f t="shared" si="62"/>
        <v>#DIV/0!</v>
      </c>
    </row>
    <row r="1972" spans="1:16" x14ac:dyDescent="0.2">
      <c r="A1972">
        <v>1076.33</v>
      </c>
      <c r="B1972">
        <v>3295.87</v>
      </c>
      <c r="C1972">
        <v>11033.9</v>
      </c>
      <c r="D1972">
        <v>10427.73</v>
      </c>
      <c r="E1972">
        <v>64000</v>
      </c>
      <c r="F1972">
        <v>64000</v>
      </c>
      <c r="H1972">
        <v>12961.1</v>
      </c>
      <c r="I1972">
        <v>13895.6</v>
      </c>
      <c r="J1972">
        <v>13902.6</v>
      </c>
      <c r="L1972">
        <f t="shared" si="63"/>
        <v>1076.33</v>
      </c>
      <c r="M1972">
        <v>0</v>
      </c>
      <c r="O1972">
        <v>0</v>
      </c>
      <c r="P1972" t="e">
        <f t="shared" si="62"/>
        <v>#DIV/0!</v>
      </c>
    </row>
    <row r="1973" spans="1:16" x14ac:dyDescent="0.2">
      <c r="A1973">
        <v>1076.75</v>
      </c>
      <c r="B1973">
        <v>3273.67</v>
      </c>
      <c r="C1973">
        <v>10950.8</v>
      </c>
      <c r="D1973">
        <v>10340.33</v>
      </c>
      <c r="E1973">
        <v>64000</v>
      </c>
      <c r="F1973">
        <v>64000</v>
      </c>
      <c r="H1973">
        <v>12903.4</v>
      </c>
      <c r="I1973">
        <v>13772</v>
      </c>
      <c r="J1973">
        <v>13743</v>
      </c>
      <c r="L1973">
        <f t="shared" si="63"/>
        <v>1076.75</v>
      </c>
      <c r="M1973">
        <v>0</v>
      </c>
      <c r="O1973">
        <v>0</v>
      </c>
      <c r="P1973" t="e">
        <f t="shared" si="62"/>
        <v>#DIV/0!</v>
      </c>
    </row>
    <row r="1974" spans="1:16" x14ac:dyDescent="0.2">
      <c r="A1974">
        <v>1077.17</v>
      </c>
      <c r="B1974">
        <v>3308.27</v>
      </c>
      <c r="C1974">
        <v>11222</v>
      </c>
      <c r="D1974">
        <v>10363.530000000001</v>
      </c>
      <c r="E1974">
        <v>64000</v>
      </c>
      <c r="F1974">
        <v>64000</v>
      </c>
      <c r="H1974">
        <v>13157</v>
      </c>
      <c r="I1974">
        <v>14062.8</v>
      </c>
      <c r="J1974">
        <v>14065.6</v>
      </c>
      <c r="L1974">
        <f t="shared" si="63"/>
        <v>1077.17</v>
      </c>
      <c r="M1974">
        <v>0</v>
      </c>
      <c r="O1974">
        <v>0</v>
      </c>
      <c r="P1974" t="e">
        <f t="shared" si="62"/>
        <v>#DIV/0!</v>
      </c>
    </row>
    <row r="1975" spans="1:16" x14ac:dyDescent="0.2">
      <c r="A1975">
        <v>1077.5899999999999</v>
      </c>
      <c r="B1975">
        <v>3393.93</v>
      </c>
      <c r="C1975">
        <v>11851.9</v>
      </c>
      <c r="D1975">
        <v>10343.200000000001</v>
      </c>
      <c r="E1975">
        <v>64000</v>
      </c>
      <c r="F1975">
        <v>64000</v>
      </c>
      <c r="H1975">
        <v>13971.1</v>
      </c>
      <c r="I1975">
        <v>14853.3</v>
      </c>
      <c r="J1975">
        <v>14846.6</v>
      </c>
      <c r="L1975">
        <f t="shared" si="63"/>
        <v>1077.5899999999999</v>
      </c>
      <c r="M1975">
        <v>0</v>
      </c>
      <c r="O1975">
        <v>0</v>
      </c>
      <c r="P1975" t="e">
        <f t="shared" si="62"/>
        <v>#DIV/0!</v>
      </c>
    </row>
    <row r="1976" spans="1:16" x14ac:dyDescent="0.2">
      <c r="A1976">
        <v>1078.02</v>
      </c>
      <c r="B1976">
        <v>3314.13</v>
      </c>
      <c r="C1976">
        <v>11132.9</v>
      </c>
      <c r="D1976">
        <v>10228.33</v>
      </c>
      <c r="E1976">
        <v>64000</v>
      </c>
      <c r="F1976">
        <v>64000</v>
      </c>
      <c r="H1976">
        <v>13119.8</v>
      </c>
      <c r="I1976">
        <v>13983.6</v>
      </c>
      <c r="J1976">
        <v>13992.4</v>
      </c>
      <c r="L1976">
        <f t="shared" si="63"/>
        <v>1078.02</v>
      </c>
      <c r="M1976">
        <v>0</v>
      </c>
      <c r="O1976">
        <v>0</v>
      </c>
      <c r="P1976" t="e">
        <f t="shared" si="62"/>
        <v>#DIV/0!</v>
      </c>
    </row>
    <row r="1977" spans="1:16" x14ac:dyDescent="0.2">
      <c r="A1977">
        <v>1078.44</v>
      </c>
      <c r="B1977">
        <v>3374.13</v>
      </c>
      <c r="C1977">
        <v>11813.6</v>
      </c>
      <c r="D1977">
        <v>10209.33</v>
      </c>
      <c r="E1977">
        <v>64000</v>
      </c>
      <c r="F1977">
        <v>64000</v>
      </c>
      <c r="H1977">
        <v>13899.6</v>
      </c>
      <c r="I1977">
        <v>14804.2</v>
      </c>
      <c r="J1977">
        <v>14816.6</v>
      </c>
      <c r="L1977">
        <f t="shared" si="63"/>
        <v>1078.44</v>
      </c>
      <c r="M1977">
        <v>0</v>
      </c>
      <c r="O1977">
        <v>0</v>
      </c>
      <c r="P1977" t="e">
        <f t="shared" si="62"/>
        <v>#DIV/0!</v>
      </c>
    </row>
    <row r="1978" spans="1:16" x14ac:dyDescent="0.2">
      <c r="A1978">
        <v>1078.8599999999999</v>
      </c>
      <c r="B1978">
        <v>3442.33</v>
      </c>
      <c r="C1978">
        <v>12233.8</v>
      </c>
      <c r="D1978">
        <v>10176.870000000001</v>
      </c>
      <c r="E1978">
        <v>64000</v>
      </c>
      <c r="F1978">
        <v>64000</v>
      </c>
      <c r="H1978">
        <v>14391.5</v>
      </c>
      <c r="I1978">
        <v>15305</v>
      </c>
      <c r="J1978">
        <v>15285.5</v>
      </c>
      <c r="L1978">
        <f t="shared" si="63"/>
        <v>1078.8599999999999</v>
      </c>
      <c r="M1978">
        <v>0</v>
      </c>
      <c r="O1978">
        <v>0</v>
      </c>
      <c r="P1978" t="e">
        <f t="shared" si="62"/>
        <v>#DIV/0!</v>
      </c>
    </row>
    <row r="1979" spans="1:16" x14ac:dyDescent="0.2">
      <c r="A1979">
        <v>1079.29</v>
      </c>
      <c r="B1979">
        <v>3209.73</v>
      </c>
      <c r="C1979">
        <v>10408.6</v>
      </c>
      <c r="D1979">
        <v>9865.33</v>
      </c>
      <c r="E1979">
        <v>62423.199999999997</v>
      </c>
      <c r="F1979">
        <v>62707.5</v>
      </c>
      <c r="H1979">
        <v>12223.8</v>
      </c>
      <c r="I1979">
        <v>13093.3</v>
      </c>
      <c r="J1979">
        <v>13119.8</v>
      </c>
      <c r="L1979">
        <f t="shared" si="63"/>
        <v>1079.29</v>
      </c>
      <c r="M1979">
        <v>0</v>
      </c>
      <c r="O1979">
        <v>0</v>
      </c>
      <c r="P1979" t="e">
        <f t="shared" si="62"/>
        <v>#DIV/0!</v>
      </c>
    </row>
    <row r="1980" spans="1:16" x14ac:dyDescent="0.2">
      <c r="A1980">
        <v>1079.71</v>
      </c>
      <c r="B1980">
        <v>3353</v>
      </c>
      <c r="C1980">
        <v>11469.1</v>
      </c>
      <c r="D1980">
        <v>9881.33</v>
      </c>
      <c r="E1980">
        <v>62343.1</v>
      </c>
      <c r="F1980">
        <v>62619.3</v>
      </c>
      <c r="H1980">
        <v>13465.2</v>
      </c>
      <c r="I1980">
        <v>14359.7</v>
      </c>
      <c r="J1980">
        <v>14393.6</v>
      </c>
      <c r="L1980">
        <f t="shared" si="63"/>
        <v>1079.71</v>
      </c>
      <c r="M1980">
        <v>0</v>
      </c>
      <c r="O1980">
        <v>0</v>
      </c>
      <c r="P1980" t="e">
        <f t="shared" si="62"/>
        <v>#DIV/0!</v>
      </c>
    </row>
    <row r="1981" spans="1:16" x14ac:dyDescent="0.2">
      <c r="A1981">
        <v>1080.1300000000001</v>
      </c>
      <c r="B1981">
        <v>3304.2</v>
      </c>
      <c r="C1981">
        <v>11136.6</v>
      </c>
      <c r="D1981">
        <v>9725.07</v>
      </c>
      <c r="E1981">
        <v>61156</v>
      </c>
      <c r="F1981">
        <v>61400.5</v>
      </c>
      <c r="H1981">
        <v>13064.8</v>
      </c>
      <c r="I1981">
        <v>13953</v>
      </c>
      <c r="J1981">
        <v>13962.9</v>
      </c>
      <c r="L1981">
        <f t="shared" si="63"/>
        <v>1080.1300000000001</v>
      </c>
      <c r="M1981">
        <v>0</v>
      </c>
      <c r="O1981">
        <v>0</v>
      </c>
      <c r="P1981" t="e">
        <f t="shared" si="62"/>
        <v>#DIV/0!</v>
      </c>
    </row>
    <row r="1982" spans="1:16" x14ac:dyDescent="0.2">
      <c r="A1982">
        <v>1080.56</v>
      </c>
      <c r="B1982">
        <v>3327.4</v>
      </c>
      <c r="C1982">
        <v>11284.7</v>
      </c>
      <c r="D1982">
        <v>9623.93</v>
      </c>
      <c r="E1982">
        <v>60298.6</v>
      </c>
      <c r="F1982">
        <v>60589</v>
      </c>
      <c r="H1982">
        <v>13245</v>
      </c>
      <c r="I1982">
        <v>14106.2</v>
      </c>
      <c r="J1982">
        <v>14082.4</v>
      </c>
      <c r="L1982">
        <f t="shared" si="63"/>
        <v>1080.56</v>
      </c>
      <c r="M1982">
        <v>0</v>
      </c>
      <c r="O1982">
        <v>0</v>
      </c>
      <c r="P1982" t="e">
        <f t="shared" si="62"/>
        <v>#DIV/0!</v>
      </c>
    </row>
    <row r="1983" spans="1:16" x14ac:dyDescent="0.2">
      <c r="A1983">
        <v>1080.98</v>
      </c>
      <c r="B1983">
        <v>3367.07</v>
      </c>
      <c r="C1983">
        <v>11748.4</v>
      </c>
      <c r="D1983">
        <v>9548.93</v>
      </c>
      <c r="E1983">
        <v>59754.400000000001</v>
      </c>
      <c r="F1983">
        <v>59969.2</v>
      </c>
      <c r="H1983">
        <v>13712</v>
      </c>
      <c r="I1983">
        <v>14520.9</v>
      </c>
      <c r="J1983">
        <v>14517.2</v>
      </c>
      <c r="L1983">
        <f t="shared" si="63"/>
        <v>1080.98</v>
      </c>
      <c r="M1983">
        <v>0</v>
      </c>
      <c r="O1983">
        <v>0</v>
      </c>
      <c r="P1983" t="e">
        <f t="shared" si="62"/>
        <v>#DIV/0!</v>
      </c>
    </row>
    <row r="1984" spans="1:16" x14ac:dyDescent="0.2">
      <c r="A1984">
        <v>1081.4000000000001</v>
      </c>
      <c r="B1984">
        <v>3322.6</v>
      </c>
      <c r="C1984">
        <v>11354.8</v>
      </c>
      <c r="D1984">
        <v>9421.4</v>
      </c>
      <c r="E1984">
        <v>58889.8</v>
      </c>
      <c r="F1984">
        <v>59061.3</v>
      </c>
      <c r="H1984">
        <v>13362.7</v>
      </c>
      <c r="I1984">
        <v>14141.2</v>
      </c>
      <c r="J1984">
        <v>14184.3</v>
      </c>
      <c r="L1984">
        <f t="shared" si="63"/>
        <v>1081.4000000000001</v>
      </c>
      <c r="M1984">
        <v>0</v>
      </c>
      <c r="O1984">
        <v>0</v>
      </c>
      <c r="P1984" t="e">
        <f t="shared" si="62"/>
        <v>#DIV/0!</v>
      </c>
    </row>
    <row r="1985" spans="1:16" x14ac:dyDescent="0.2">
      <c r="A1985">
        <v>1081.82</v>
      </c>
      <c r="B1985">
        <v>3309.93</v>
      </c>
      <c r="C1985">
        <v>11151.1</v>
      </c>
      <c r="D1985">
        <v>9289.4699999999993</v>
      </c>
      <c r="E1985">
        <v>57959.6</v>
      </c>
      <c r="F1985">
        <v>58233.599999999999</v>
      </c>
      <c r="H1985">
        <v>13121.5</v>
      </c>
      <c r="I1985">
        <v>13906.6</v>
      </c>
      <c r="J1985">
        <v>13879.3</v>
      </c>
      <c r="L1985">
        <f t="shared" si="63"/>
        <v>1081.82</v>
      </c>
      <c r="M1985">
        <v>0</v>
      </c>
      <c r="O1985">
        <v>0</v>
      </c>
      <c r="P1985" t="e">
        <f t="shared" si="62"/>
        <v>#DIV/0!</v>
      </c>
    </row>
    <row r="1986" spans="1:16" x14ac:dyDescent="0.2">
      <c r="A1986">
        <v>1082.25</v>
      </c>
      <c r="B1986">
        <v>3352.13</v>
      </c>
      <c r="C1986">
        <v>11546.7</v>
      </c>
      <c r="D1986">
        <v>9275.73</v>
      </c>
      <c r="E1986">
        <v>57757.599999999999</v>
      </c>
      <c r="F1986">
        <v>57979.8</v>
      </c>
      <c r="H1986">
        <v>13620</v>
      </c>
      <c r="I1986">
        <v>14347.7</v>
      </c>
      <c r="J1986">
        <v>14389.8</v>
      </c>
      <c r="L1986">
        <f t="shared" si="63"/>
        <v>1082.25</v>
      </c>
      <c r="M1986">
        <v>0</v>
      </c>
      <c r="O1986">
        <v>0</v>
      </c>
      <c r="P1986" t="e">
        <f t="shared" si="62"/>
        <v>#DIV/0!</v>
      </c>
    </row>
    <row r="1987" spans="1:16" x14ac:dyDescent="0.2">
      <c r="A1987">
        <v>1082.67</v>
      </c>
      <c r="B1987">
        <v>3317.27</v>
      </c>
      <c r="C1987">
        <v>11300.4</v>
      </c>
      <c r="D1987">
        <v>9173.5300000000007</v>
      </c>
      <c r="E1987">
        <v>56801.7</v>
      </c>
      <c r="F1987">
        <v>57065.4</v>
      </c>
      <c r="H1987">
        <v>13261.9</v>
      </c>
      <c r="I1987">
        <v>14016.9</v>
      </c>
      <c r="J1987">
        <v>14062.6</v>
      </c>
      <c r="L1987">
        <f t="shared" si="63"/>
        <v>1082.67</v>
      </c>
      <c r="M1987">
        <v>0</v>
      </c>
      <c r="O1987">
        <v>0</v>
      </c>
      <c r="P1987" t="e">
        <f t="shared" si="62"/>
        <v>#DIV/0!</v>
      </c>
    </row>
    <row r="1988" spans="1:16" x14ac:dyDescent="0.2">
      <c r="A1988">
        <v>1083.0899999999999</v>
      </c>
      <c r="B1988">
        <v>3320.4</v>
      </c>
      <c r="C1988">
        <v>11242</v>
      </c>
      <c r="D1988">
        <v>9057.93</v>
      </c>
      <c r="E1988">
        <v>56296.2</v>
      </c>
      <c r="F1988">
        <v>56518.5</v>
      </c>
      <c r="H1988">
        <v>13283.4</v>
      </c>
      <c r="I1988">
        <v>14037.5</v>
      </c>
      <c r="J1988">
        <v>14037.3</v>
      </c>
      <c r="L1988">
        <f t="shared" si="63"/>
        <v>1083.0899999999999</v>
      </c>
      <c r="M1988">
        <v>0</v>
      </c>
      <c r="O1988">
        <v>0</v>
      </c>
      <c r="P1988" t="e">
        <f t="shared" si="62"/>
        <v>#DIV/0!</v>
      </c>
    </row>
    <row r="1989" spans="1:16" x14ac:dyDescent="0.2">
      <c r="A1989">
        <v>1083.51</v>
      </c>
      <c r="B1989">
        <v>3319.87</v>
      </c>
      <c r="C1989">
        <v>11344.1</v>
      </c>
      <c r="D1989">
        <v>9021.93</v>
      </c>
      <c r="E1989">
        <v>55849.7</v>
      </c>
      <c r="F1989">
        <v>56040.7</v>
      </c>
      <c r="H1989">
        <v>13277</v>
      </c>
      <c r="I1989">
        <v>14048.7</v>
      </c>
      <c r="J1989">
        <v>14049.1</v>
      </c>
      <c r="L1989">
        <f t="shared" si="63"/>
        <v>1083.51</v>
      </c>
      <c r="M1989">
        <v>0</v>
      </c>
      <c r="O1989">
        <v>0</v>
      </c>
      <c r="P1989" t="e">
        <f t="shared" si="62"/>
        <v>#DIV/0!</v>
      </c>
    </row>
    <row r="1990" spans="1:16" x14ac:dyDescent="0.2">
      <c r="A1990">
        <v>1083.94</v>
      </c>
      <c r="B1990">
        <v>3328.47</v>
      </c>
      <c r="C1990">
        <v>11360.4</v>
      </c>
      <c r="D1990">
        <v>8941.7999999999993</v>
      </c>
      <c r="E1990">
        <v>55355.199999999997</v>
      </c>
      <c r="F1990">
        <v>55632.7</v>
      </c>
      <c r="H1990">
        <v>13398.3</v>
      </c>
      <c r="I1990">
        <v>14107.5</v>
      </c>
      <c r="J1990">
        <v>14107.8</v>
      </c>
      <c r="L1990">
        <f t="shared" si="63"/>
        <v>1083.94</v>
      </c>
      <c r="M1990">
        <v>0</v>
      </c>
      <c r="O1990">
        <v>0</v>
      </c>
      <c r="P1990" t="e">
        <f t="shared" si="62"/>
        <v>#DIV/0!</v>
      </c>
    </row>
    <row r="1991" spans="1:16" x14ac:dyDescent="0.2">
      <c r="A1991">
        <v>1084.3599999999999</v>
      </c>
      <c r="B1991">
        <v>3390.13</v>
      </c>
      <c r="C1991">
        <v>11921.7</v>
      </c>
      <c r="D1991">
        <v>8944.33</v>
      </c>
      <c r="E1991">
        <v>55438</v>
      </c>
      <c r="F1991">
        <v>55635.3</v>
      </c>
      <c r="H1991">
        <v>14054.7</v>
      </c>
      <c r="I1991">
        <v>14790.2</v>
      </c>
      <c r="J1991">
        <v>14816.2</v>
      </c>
      <c r="L1991">
        <f t="shared" si="63"/>
        <v>1084.3599999999999</v>
      </c>
      <c r="M1991">
        <v>0</v>
      </c>
      <c r="O1991">
        <v>0</v>
      </c>
      <c r="P1991" t="e">
        <f t="shared" si="62"/>
        <v>#DIV/0!</v>
      </c>
    </row>
    <row r="1992" spans="1:16" x14ac:dyDescent="0.2">
      <c r="A1992">
        <v>1084.78</v>
      </c>
      <c r="B1992">
        <v>3334.87</v>
      </c>
      <c r="C1992">
        <v>11325.7</v>
      </c>
      <c r="D1992">
        <v>8853.27</v>
      </c>
      <c r="E1992">
        <v>54537.4</v>
      </c>
      <c r="F1992">
        <v>54802</v>
      </c>
      <c r="H1992">
        <v>13345.3</v>
      </c>
      <c r="I1992">
        <v>14110.2</v>
      </c>
      <c r="J1992">
        <v>14123.5</v>
      </c>
      <c r="L1992">
        <f t="shared" si="63"/>
        <v>1084.78</v>
      </c>
      <c r="M1992">
        <v>0</v>
      </c>
      <c r="O1992">
        <v>0</v>
      </c>
      <c r="P1992" t="e">
        <f t="shared" ref="P1992:P2055" si="64">(M1992-O1992)/O1992%</f>
        <v>#DIV/0!</v>
      </c>
    </row>
    <row r="1993" spans="1:16" x14ac:dyDescent="0.2">
      <c r="A1993">
        <v>1085.21</v>
      </c>
      <c r="B1993">
        <v>3296</v>
      </c>
      <c r="C1993">
        <v>11174</v>
      </c>
      <c r="D1993">
        <v>8764.73</v>
      </c>
      <c r="E1993">
        <v>54052</v>
      </c>
      <c r="F1993">
        <v>54250.6</v>
      </c>
      <c r="H1993">
        <v>13089.8</v>
      </c>
      <c r="I1993">
        <v>13837.8</v>
      </c>
      <c r="J1993">
        <v>13845.5</v>
      </c>
      <c r="L1993">
        <f t="shared" si="63"/>
        <v>1085.21</v>
      </c>
      <c r="M1993">
        <v>0</v>
      </c>
      <c r="O1993">
        <v>0</v>
      </c>
      <c r="P1993" t="e">
        <f t="shared" si="64"/>
        <v>#DIV/0!</v>
      </c>
    </row>
    <row r="1994" spans="1:16" x14ac:dyDescent="0.2">
      <c r="A1994">
        <v>1085.6300000000001</v>
      </c>
      <c r="B1994">
        <v>3422.13</v>
      </c>
      <c r="C1994">
        <v>12064.3</v>
      </c>
      <c r="D1994">
        <v>8841.1299999999992</v>
      </c>
      <c r="E1994">
        <v>54572.3</v>
      </c>
      <c r="F1994">
        <v>54757.9</v>
      </c>
      <c r="H1994">
        <v>14269.9</v>
      </c>
      <c r="I1994">
        <v>15015.4</v>
      </c>
      <c r="J1994">
        <v>15029.8</v>
      </c>
      <c r="L1994">
        <f t="shared" si="63"/>
        <v>1085.6300000000001</v>
      </c>
      <c r="M1994">
        <v>0</v>
      </c>
      <c r="O1994">
        <v>0</v>
      </c>
      <c r="P1994" t="e">
        <f t="shared" si="64"/>
        <v>#DIV/0!</v>
      </c>
    </row>
    <row r="1995" spans="1:16" x14ac:dyDescent="0.2">
      <c r="A1995">
        <v>1086.05</v>
      </c>
      <c r="B1995">
        <v>3275.13</v>
      </c>
      <c r="C1995">
        <v>10930.8</v>
      </c>
      <c r="D1995">
        <v>8664.4</v>
      </c>
      <c r="E1995">
        <v>53270.5</v>
      </c>
      <c r="F1995">
        <v>53483.6</v>
      </c>
      <c r="H1995">
        <v>12828.7</v>
      </c>
      <c r="I1995">
        <v>13562.1</v>
      </c>
      <c r="J1995">
        <v>13570.3</v>
      </c>
      <c r="L1995">
        <f t="shared" si="63"/>
        <v>1086.05</v>
      </c>
      <c r="M1995">
        <v>0</v>
      </c>
      <c r="O1995">
        <v>0</v>
      </c>
      <c r="P1995" t="e">
        <f t="shared" si="64"/>
        <v>#DIV/0!</v>
      </c>
    </row>
    <row r="1996" spans="1:16" x14ac:dyDescent="0.2">
      <c r="A1996">
        <v>1086.47</v>
      </c>
      <c r="B1996">
        <v>3298.27</v>
      </c>
      <c r="C1996">
        <v>11153.8</v>
      </c>
      <c r="D1996">
        <v>8672.8700000000008</v>
      </c>
      <c r="E1996">
        <v>53244.3</v>
      </c>
      <c r="F1996">
        <v>53310.6</v>
      </c>
      <c r="H1996">
        <v>13094.9</v>
      </c>
      <c r="I1996">
        <v>13840.8</v>
      </c>
      <c r="J1996">
        <v>13801</v>
      </c>
      <c r="L1996">
        <f t="shared" si="63"/>
        <v>1086.47</v>
      </c>
      <c r="M1996">
        <v>0</v>
      </c>
      <c r="O1996">
        <v>0</v>
      </c>
      <c r="P1996" t="e">
        <f t="shared" si="64"/>
        <v>#DIV/0!</v>
      </c>
    </row>
    <row r="1997" spans="1:16" x14ac:dyDescent="0.2">
      <c r="A1997">
        <v>1086.8900000000001</v>
      </c>
      <c r="B1997">
        <v>3356.73</v>
      </c>
      <c r="C1997">
        <v>11557</v>
      </c>
      <c r="D1997">
        <v>8698.07</v>
      </c>
      <c r="E1997">
        <v>53335.8</v>
      </c>
      <c r="F1997">
        <v>53490</v>
      </c>
      <c r="H1997">
        <v>13591.6</v>
      </c>
      <c r="I1997">
        <v>14308.5</v>
      </c>
      <c r="J1997">
        <v>14330.6</v>
      </c>
      <c r="L1997">
        <f t="shared" si="63"/>
        <v>1086.8900000000001</v>
      </c>
      <c r="M1997">
        <v>0</v>
      </c>
      <c r="O1997">
        <v>0</v>
      </c>
      <c r="P1997" t="e">
        <f t="shared" si="64"/>
        <v>#DIV/0!</v>
      </c>
    </row>
    <row r="1998" spans="1:16" x14ac:dyDescent="0.2">
      <c r="A1998">
        <v>1087.32</v>
      </c>
      <c r="B1998">
        <v>3242.33</v>
      </c>
      <c r="C1998">
        <v>10605.1</v>
      </c>
      <c r="D1998">
        <v>8561</v>
      </c>
      <c r="E1998">
        <v>52363.9</v>
      </c>
      <c r="F1998">
        <v>52544.7</v>
      </c>
      <c r="H1998">
        <v>12520.4</v>
      </c>
      <c r="I1998">
        <v>13264.1</v>
      </c>
      <c r="J1998">
        <v>13231.9</v>
      </c>
      <c r="L1998">
        <f t="shared" si="63"/>
        <v>1087.32</v>
      </c>
      <c r="M1998">
        <v>0</v>
      </c>
      <c r="O1998">
        <v>0</v>
      </c>
      <c r="P1998" t="e">
        <f t="shared" si="64"/>
        <v>#DIV/0!</v>
      </c>
    </row>
    <row r="1999" spans="1:16" x14ac:dyDescent="0.2">
      <c r="A1999">
        <v>1087.74</v>
      </c>
      <c r="B1999">
        <v>3370.6</v>
      </c>
      <c r="C1999">
        <v>11733.4</v>
      </c>
      <c r="D1999">
        <v>8667.07</v>
      </c>
      <c r="E1999">
        <v>53175.4</v>
      </c>
      <c r="F1999">
        <v>53238.3</v>
      </c>
      <c r="H1999">
        <v>13834.6</v>
      </c>
      <c r="I1999">
        <v>14527.3</v>
      </c>
      <c r="J1999">
        <v>14546.3</v>
      </c>
      <c r="L1999">
        <f t="shared" si="63"/>
        <v>1087.74</v>
      </c>
      <c r="M1999">
        <v>0</v>
      </c>
      <c r="O1999">
        <v>0</v>
      </c>
      <c r="P1999" t="e">
        <f t="shared" si="64"/>
        <v>#DIV/0!</v>
      </c>
    </row>
    <row r="2000" spans="1:16" x14ac:dyDescent="0.2">
      <c r="A2000">
        <v>1088.1600000000001</v>
      </c>
      <c r="B2000">
        <v>5958.53</v>
      </c>
      <c r="C2000">
        <v>24208.9</v>
      </c>
      <c r="D2000">
        <v>11007.27</v>
      </c>
      <c r="E2000">
        <v>63890</v>
      </c>
      <c r="F2000">
        <v>63877.2</v>
      </c>
      <c r="H2000">
        <v>27182.5</v>
      </c>
      <c r="I2000">
        <v>28156.6</v>
      </c>
      <c r="J2000">
        <v>27769.1</v>
      </c>
      <c r="L2000">
        <f t="shared" si="63"/>
        <v>1088.1600000000001</v>
      </c>
      <c r="M2000">
        <v>0</v>
      </c>
      <c r="O2000">
        <v>0</v>
      </c>
      <c r="P2000" t="e">
        <f t="shared" si="64"/>
        <v>#DIV/0!</v>
      </c>
    </row>
    <row r="2001" spans="1:16" x14ac:dyDescent="0.2">
      <c r="A2001">
        <v>1088.58</v>
      </c>
      <c r="B2001">
        <v>3321.67</v>
      </c>
      <c r="C2001">
        <v>11544.5</v>
      </c>
      <c r="D2001">
        <v>8579.8700000000008</v>
      </c>
      <c r="E2001">
        <v>52828</v>
      </c>
      <c r="F2001">
        <v>52950.6</v>
      </c>
      <c r="H2001">
        <v>13620.3</v>
      </c>
      <c r="I2001">
        <v>14344.8</v>
      </c>
      <c r="J2001">
        <v>14381.6</v>
      </c>
      <c r="L2001">
        <f t="shared" si="63"/>
        <v>1088.58</v>
      </c>
      <c r="M2001">
        <v>0</v>
      </c>
      <c r="O2001">
        <v>0</v>
      </c>
      <c r="P2001" t="e">
        <f t="shared" si="64"/>
        <v>#DIV/0!</v>
      </c>
    </row>
    <row r="2002" spans="1:16" x14ac:dyDescent="0.2">
      <c r="A2002">
        <v>1089.01</v>
      </c>
      <c r="B2002">
        <v>3283.67</v>
      </c>
      <c r="C2002">
        <v>11001</v>
      </c>
      <c r="D2002">
        <v>8469.2000000000007</v>
      </c>
      <c r="E2002">
        <v>51733.4</v>
      </c>
      <c r="F2002">
        <v>51872.4</v>
      </c>
      <c r="H2002">
        <v>12896.7</v>
      </c>
      <c r="I2002">
        <v>13656.1</v>
      </c>
      <c r="J2002">
        <v>13637.2</v>
      </c>
      <c r="L2002">
        <f t="shared" si="63"/>
        <v>1089.01</v>
      </c>
      <c r="M2002">
        <v>0</v>
      </c>
      <c r="O2002">
        <v>0</v>
      </c>
      <c r="P2002" t="e">
        <f t="shared" si="64"/>
        <v>#DIV/0!</v>
      </c>
    </row>
    <row r="2003" spans="1:16" x14ac:dyDescent="0.2">
      <c r="A2003">
        <v>1089.43</v>
      </c>
      <c r="B2003">
        <v>3287.47</v>
      </c>
      <c r="C2003">
        <v>11061.4</v>
      </c>
      <c r="D2003">
        <v>8438.73</v>
      </c>
      <c r="E2003">
        <v>51412.7</v>
      </c>
      <c r="F2003">
        <v>51541.2</v>
      </c>
      <c r="H2003">
        <v>12992.8</v>
      </c>
      <c r="I2003">
        <v>13744.3</v>
      </c>
      <c r="J2003">
        <v>13710.7</v>
      </c>
      <c r="L2003">
        <f t="shared" si="63"/>
        <v>1089.43</v>
      </c>
      <c r="M2003">
        <v>0</v>
      </c>
      <c r="O2003">
        <v>0</v>
      </c>
      <c r="P2003" t="e">
        <f t="shared" si="64"/>
        <v>#DIV/0!</v>
      </c>
    </row>
    <row r="2004" spans="1:16" x14ac:dyDescent="0.2">
      <c r="A2004">
        <v>1089.8499999999999</v>
      </c>
      <c r="B2004">
        <v>3307.47</v>
      </c>
      <c r="C2004">
        <v>11134.9</v>
      </c>
      <c r="D2004">
        <v>8374.73</v>
      </c>
      <c r="E2004">
        <v>51049.7</v>
      </c>
      <c r="F2004">
        <v>51166.400000000001</v>
      </c>
      <c r="H2004">
        <v>13107.2</v>
      </c>
      <c r="I2004">
        <v>13834.2</v>
      </c>
      <c r="J2004">
        <v>13853</v>
      </c>
      <c r="L2004">
        <f t="shared" si="63"/>
        <v>1089.8499999999999</v>
      </c>
      <c r="M2004">
        <v>0</v>
      </c>
      <c r="O2004">
        <v>0</v>
      </c>
      <c r="P2004" t="e">
        <f t="shared" si="64"/>
        <v>#DIV/0!</v>
      </c>
    </row>
    <row r="2005" spans="1:16" x14ac:dyDescent="0.2">
      <c r="A2005">
        <v>1090.27</v>
      </c>
      <c r="B2005">
        <v>3416.73</v>
      </c>
      <c r="C2005">
        <v>12037.2</v>
      </c>
      <c r="D2005">
        <v>8419.8700000000008</v>
      </c>
      <c r="E2005">
        <v>51151.6</v>
      </c>
      <c r="F2005">
        <v>51455.9</v>
      </c>
      <c r="H2005">
        <v>14168.1</v>
      </c>
      <c r="I2005">
        <v>14886.5</v>
      </c>
      <c r="J2005">
        <v>14886.4</v>
      </c>
      <c r="L2005">
        <f t="shared" si="63"/>
        <v>1090.27</v>
      </c>
      <c r="M2005">
        <v>0</v>
      </c>
      <c r="O2005">
        <v>0</v>
      </c>
      <c r="P2005" t="e">
        <f t="shared" si="64"/>
        <v>#DIV/0!</v>
      </c>
    </row>
    <row r="2006" spans="1:16" x14ac:dyDescent="0.2">
      <c r="A2006">
        <v>1090.69</v>
      </c>
      <c r="B2006">
        <v>3324.4</v>
      </c>
      <c r="C2006">
        <v>11302.2</v>
      </c>
      <c r="D2006">
        <v>8261.5300000000007</v>
      </c>
      <c r="E2006">
        <v>50107.7</v>
      </c>
      <c r="F2006">
        <v>50239.8</v>
      </c>
      <c r="H2006">
        <v>13320.1</v>
      </c>
      <c r="I2006">
        <v>14035.4</v>
      </c>
      <c r="J2006">
        <v>14037.3</v>
      </c>
      <c r="L2006">
        <f t="shared" si="63"/>
        <v>1090.69</v>
      </c>
      <c r="M2006">
        <v>0</v>
      </c>
      <c r="O2006">
        <v>0</v>
      </c>
      <c r="P2006" t="e">
        <f t="shared" si="64"/>
        <v>#DIV/0!</v>
      </c>
    </row>
    <row r="2007" spans="1:16" x14ac:dyDescent="0.2">
      <c r="A2007">
        <v>1091.1199999999999</v>
      </c>
      <c r="B2007">
        <v>3275.4</v>
      </c>
      <c r="C2007">
        <v>10890</v>
      </c>
      <c r="D2007">
        <v>8113.13</v>
      </c>
      <c r="E2007">
        <v>49125.2</v>
      </c>
      <c r="F2007">
        <v>49218.1</v>
      </c>
      <c r="H2007">
        <v>12766.6</v>
      </c>
      <c r="I2007">
        <v>13516.4</v>
      </c>
      <c r="J2007">
        <v>13494.1</v>
      </c>
      <c r="L2007">
        <f t="shared" si="63"/>
        <v>1091.1199999999999</v>
      </c>
      <c r="M2007">
        <v>0</v>
      </c>
      <c r="O2007">
        <v>0</v>
      </c>
      <c r="P2007" t="e">
        <f t="shared" si="64"/>
        <v>#DIV/0!</v>
      </c>
    </row>
    <row r="2008" spans="1:16" x14ac:dyDescent="0.2">
      <c r="A2008">
        <v>1091.54</v>
      </c>
      <c r="B2008">
        <v>3318.4</v>
      </c>
      <c r="C2008">
        <v>11135.7</v>
      </c>
      <c r="D2008">
        <v>8048.6</v>
      </c>
      <c r="E2008">
        <v>48460.4</v>
      </c>
      <c r="F2008">
        <v>48625.7</v>
      </c>
      <c r="H2008">
        <v>13069.1</v>
      </c>
      <c r="I2008">
        <v>13781.6</v>
      </c>
      <c r="J2008">
        <v>13763</v>
      </c>
      <c r="L2008">
        <f t="shared" si="63"/>
        <v>1091.54</v>
      </c>
      <c r="M2008">
        <v>0</v>
      </c>
      <c r="O2008">
        <v>0</v>
      </c>
      <c r="P2008" t="e">
        <f t="shared" si="64"/>
        <v>#DIV/0!</v>
      </c>
    </row>
    <row r="2009" spans="1:16" x14ac:dyDescent="0.2">
      <c r="A2009">
        <v>1091.96</v>
      </c>
      <c r="B2009">
        <v>3310.27</v>
      </c>
      <c r="C2009">
        <v>11207.5</v>
      </c>
      <c r="D2009">
        <v>7931.53</v>
      </c>
      <c r="E2009">
        <v>47803.6</v>
      </c>
      <c r="F2009">
        <v>47917.8</v>
      </c>
      <c r="H2009">
        <v>13143.6</v>
      </c>
      <c r="I2009">
        <v>13820</v>
      </c>
      <c r="J2009">
        <v>13803.5</v>
      </c>
      <c r="L2009">
        <f t="shared" si="63"/>
        <v>1091.96</v>
      </c>
      <c r="M2009">
        <v>0</v>
      </c>
      <c r="O2009">
        <v>0</v>
      </c>
      <c r="P2009" t="e">
        <f t="shared" si="64"/>
        <v>#DIV/0!</v>
      </c>
    </row>
    <row r="2010" spans="1:16" x14ac:dyDescent="0.2">
      <c r="A2010">
        <v>1092.3800000000001</v>
      </c>
      <c r="B2010">
        <v>3284.87</v>
      </c>
      <c r="C2010">
        <v>10939.8</v>
      </c>
      <c r="D2010">
        <v>7815.6</v>
      </c>
      <c r="E2010">
        <v>46845.2</v>
      </c>
      <c r="F2010">
        <v>47021.3</v>
      </c>
      <c r="H2010">
        <v>12863</v>
      </c>
      <c r="I2010">
        <v>13486</v>
      </c>
      <c r="J2010">
        <v>13503.2</v>
      </c>
      <c r="L2010">
        <f t="shared" si="63"/>
        <v>1092.3800000000001</v>
      </c>
      <c r="M2010">
        <v>0</v>
      </c>
      <c r="O2010">
        <v>0</v>
      </c>
      <c r="P2010" t="e">
        <f t="shared" si="64"/>
        <v>#DIV/0!</v>
      </c>
    </row>
    <row r="2011" spans="1:16" x14ac:dyDescent="0.2">
      <c r="A2011">
        <v>1092.8</v>
      </c>
      <c r="B2011">
        <v>3325.8</v>
      </c>
      <c r="C2011">
        <v>11322</v>
      </c>
      <c r="D2011">
        <v>7790.87</v>
      </c>
      <c r="E2011">
        <v>46589.1</v>
      </c>
      <c r="F2011">
        <v>46656.800000000003</v>
      </c>
      <c r="H2011">
        <v>13322.7</v>
      </c>
      <c r="I2011">
        <v>13967.5</v>
      </c>
      <c r="J2011">
        <v>13974.3</v>
      </c>
      <c r="L2011">
        <f t="shared" si="63"/>
        <v>1092.8</v>
      </c>
      <c r="M2011">
        <v>0</v>
      </c>
      <c r="O2011">
        <v>0</v>
      </c>
      <c r="P2011" t="e">
        <f t="shared" si="64"/>
        <v>#DIV/0!</v>
      </c>
    </row>
    <row r="2012" spans="1:16" x14ac:dyDescent="0.2">
      <c r="A2012">
        <v>1093.23</v>
      </c>
      <c r="B2012">
        <v>3305.27</v>
      </c>
      <c r="C2012">
        <v>11070.7</v>
      </c>
      <c r="D2012">
        <v>7650.07</v>
      </c>
      <c r="E2012">
        <v>45670.9</v>
      </c>
      <c r="F2012">
        <v>45834.8</v>
      </c>
      <c r="H2012">
        <v>13029.4</v>
      </c>
      <c r="I2012">
        <v>13635.5</v>
      </c>
      <c r="J2012">
        <v>13646.7</v>
      </c>
      <c r="L2012">
        <f t="shared" si="63"/>
        <v>1093.23</v>
      </c>
      <c r="M2012">
        <v>0</v>
      </c>
      <c r="O2012">
        <v>0</v>
      </c>
      <c r="P2012" t="e">
        <f t="shared" si="64"/>
        <v>#DIV/0!</v>
      </c>
    </row>
    <row r="2013" spans="1:16" x14ac:dyDescent="0.2">
      <c r="A2013">
        <v>1093.6500000000001</v>
      </c>
      <c r="B2013">
        <v>3319.53</v>
      </c>
      <c r="C2013">
        <v>11288.9</v>
      </c>
      <c r="D2013">
        <v>7619.27</v>
      </c>
      <c r="E2013">
        <v>45303.5</v>
      </c>
      <c r="F2013">
        <v>45424.2</v>
      </c>
      <c r="H2013">
        <v>13259.4</v>
      </c>
      <c r="I2013">
        <v>13919.3</v>
      </c>
      <c r="J2013">
        <v>13920.8</v>
      </c>
      <c r="L2013">
        <f t="shared" si="63"/>
        <v>1093.6500000000001</v>
      </c>
      <c r="M2013">
        <v>0</v>
      </c>
      <c r="O2013">
        <v>0</v>
      </c>
      <c r="P2013" t="e">
        <f t="shared" si="64"/>
        <v>#DIV/0!</v>
      </c>
    </row>
    <row r="2014" spans="1:16" x14ac:dyDescent="0.2">
      <c r="A2014">
        <v>1094.07</v>
      </c>
      <c r="B2014">
        <v>3304</v>
      </c>
      <c r="C2014">
        <v>11186.8</v>
      </c>
      <c r="D2014">
        <v>7522.93</v>
      </c>
      <c r="E2014">
        <v>44612.7</v>
      </c>
      <c r="F2014">
        <v>44670.5</v>
      </c>
      <c r="H2014">
        <v>13146.1</v>
      </c>
      <c r="I2014">
        <v>13796.6</v>
      </c>
      <c r="J2014">
        <v>13767.6</v>
      </c>
      <c r="L2014">
        <f t="shared" si="63"/>
        <v>1094.07</v>
      </c>
      <c r="M2014">
        <v>0</v>
      </c>
      <c r="O2014">
        <v>0</v>
      </c>
      <c r="P2014" t="e">
        <f t="shared" si="64"/>
        <v>#DIV/0!</v>
      </c>
    </row>
    <row r="2015" spans="1:16" x14ac:dyDescent="0.2">
      <c r="A2015">
        <v>1094.49</v>
      </c>
      <c r="B2015">
        <v>3319.47</v>
      </c>
      <c r="C2015">
        <v>11301.5</v>
      </c>
      <c r="D2015">
        <v>7488.87</v>
      </c>
      <c r="E2015">
        <v>44160.800000000003</v>
      </c>
      <c r="F2015">
        <v>44299.6</v>
      </c>
      <c r="H2015">
        <v>13283.3</v>
      </c>
      <c r="I2015">
        <v>13905.5</v>
      </c>
      <c r="J2015">
        <v>13872.4</v>
      </c>
      <c r="L2015">
        <f t="shared" si="63"/>
        <v>1094.49</v>
      </c>
      <c r="M2015">
        <v>0</v>
      </c>
      <c r="O2015">
        <v>0</v>
      </c>
      <c r="P2015" t="e">
        <f t="shared" si="64"/>
        <v>#DIV/0!</v>
      </c>
    </row>
    <row r="2016" spans="1:16" x14ac:dyDescent="0.2">
      <c r="A2016">
        <v>1094.9100000000001</v>
      </c>
      <c r="B2016">
        <v>3312.2</v>
      </c>
      <c r="C2016">
        <v>11176.9</v>
      </c>
      <c r="D2016">
        <v>7406.47</v>
      </c>
      <c r="E2016">
        <v>43640.5</v>
      </c>
      <c r="F2016">
        <v>43685.599999999999</v>
      </c>
      <c r="H2016">
        <v>13199.5</v>
      </c>
      <c r="I2016">
        <v>13768</v>
      </c>
      <c r="J2016">
        <v>13811</v>
      </c>
      <c r="L2016">
        <f t="shared" si="63"/>
        <v>1094.9100000000001</v>
      </c>
      <c r="M2016">
        <v>0</v>
      </c>
      <c r="O2016">
        <v>0</v>
      </c>
      <c r="P2016" t="e">
        <f t="shared" si="64"/>
        <v>#DIV/0!</v>
      </c>
    </row>
    <row r="2017" spans="1:16" x14ac:dyDescent="0.2">
      <c r="A2017">
        <v>1095.3399999999999</v>
      </c>
      <c r="B2017">
        <v>3322.27</v>
      </c>
      <c r="C2017">
        <v>11289.7</v>
      </c>
      <c r="D2017">
        <v>7352.2</v>
      </c>
      <c r="E2017">
        <v>43346</v>
      </c>
      <c r="F2017">
        <v>43404.7</v>
      </c>
      <c r="H2017">
        <v>13274.2</v>
      </c>
      <c r="I2017">
        <v>13932.1</v>
      </c>
      <c r="J2017">
        <v>13918.4</v>
      </c>
      <c r="L2017">
        <f t="shared" si="63"/>
        <v>1095.3399999999999</v>
      </c>
      <c r="M2017">
        <v>0</v>
      </c>
      <c r="O2017">
        <v>0</v>
      </c>
      <c r="P2017" t="e">
        <f t="shared" si="64"/>
        <v>#DIV/0!</v>
      </c>
    </row>
    <row r="2018" spans="1:16" x14ac:dyDescent="0.2">
      <c r="A2018">
        <v>1095.76</v>
      </c>
      <c r="B2018">
        <v>3279.53</v>
      </c>
      <c r="C2018">
        <v>11006.5</v>
      </c>
      <c r="D2018">
        <v>7271.27</v>
      </c>
      <c r="E2018">
        <v>42784.9</v>
      </c>
      <c r="F2018">
        <v>42802.7</v>
      </c>
      <c r="H2018">
        <v>12919.5</v>
      </c>
      <c r="I2018">
        <v>13591.1</v>
      </c>
      <c r="J2018">
        <v>13595.9</v>
      </c>
      <c r="L2018">
        <f t="shared" si="63"/>
        <v>1095.76</v>
      </c>
      <c r="M2018">
        <v>0</v>
      </c>
      <c r="O2018">
        <v>0</v>
      </c>
      <c r="P2018" t="e">
        <f t="shared" si="64"/>
        <v>#DIV/0!</v>
      </c>
    </row>
    <row r="2019" spans="1:16" x14ac:dyDescent="0.2">
      <c r="A2019">
        <v>1096.18</v>
      </c>
      <c r="B2019">
        <v>3327.33</v>
      </c>
      <c r="C2019">
        <v>11296.3</v>
      </c>
      <c r="D2019">
        <v>7290.2</v>
      </c>
      <c r="E2019">
        <v>42613.5</v>
      </c>
      <c r="F2019">
        <v>42675.199999999997</v>
      </c>
      <c r="H2019">
        <v>13309.4</v>
      </c>
      <c r="I2019">
        <v>13973.8</v>
      </c>
      <c r="J2019">
        <v>13944.1</v>
      </c>
      <c r="L2019">
        <f t="shared" si="63"/>
        <v>1096.18</v>
      </c>
      <c r="M2019">
        <v>0</v>
      </c>
      <c r="O2019">
        <v>0</v>
      </c>
      <c r="P2019" t="e">
        <f t="shared" si="64"/>
        <v>#DIV/0!</v>
      </c>
    </row>
    <row r="2020" spans="1:16" x14ac:dyDescent="0.2">
      <c r="A2020">
        <v>1096.5999999999999</v>
      </c>
      <c r="B2020">
        <v>3344.33</v>
      </c>
      <c r="C2020">
        <v>11496.1</v>
      </c>
      <c r="D2020">
        <v>7260.87</v>
      </c>
      <c r="E2020">
        <v>42551.9</v>
      </c>
      <c r="F2020">
        <v>42521.9</v>
      </c>
      <c r="H2020">
        <v>13566.8</v>
      </c>
      <c r="I2020">
        <v>14212.1</v>
      </c>
      <c r="J2020">
        <v>14198.6</v>
      </c>
      <c r="L2020">
        <f t="shared" ref="L2020:L2074" si="65">A2020</f>
        <v>1096.5999999999999</v>
      </c>
      <c r="M2020">
        <v>0</v>
      </c>
      <c r="O2020">
        <v>0</v>
      </c>
      <c r="P2020" t="e">
        <f t="shared" si="64"/>
        <v>#DIV/0!</v>
      </c>
    </row>
    <row r="2021" spans="1:16" x14ac:dyDescent="0.2">
      <c r="A2021">
        <v>1097.02</v>
      </c>
      <c r="B2021">
        <v>3260.6</v>
      </c>
      <c r="C2021">
        <v>10762.1</v>
      </c>
      <c r="D2021">
        <v>7134.47</v>
      </c>
      <c r="E2021">
        <v>41532.6</v>
      </c>
      <c r="F2021">
        <v>41519.199999999997</v>
      </c>
      <c r="H2021">
        <v>12642.2</v>
      </c>
      <c r="I2021">
        <v>13280.3</v>
      </c>
      <c r="J2021">
        <v>13288.6</v>
      </c>
      <c r="L2021">
        <f t="shared" si="65"/>
        <v>1097.02</v>
      </c>
      <c r="M2021">
        <v>0</v>
      </c>
      <c r="O2021">
        <v>0</v>
      </c>
      <c r="P2021" t="e">
        <f t="shared" si="64"/>
        <v>#DIV/0!</v>
      </c>
    </row>
    <row r="2022" spans="1:16" x14ac:dyDescent="0.2">
      <c r="A2022">
        <v>1097.44</v>
      </c>
      <c r="B2022">
        <v>3312.87</v>
      </c>
      <c r="C2022">
        <v>11259.3</v>
      </c>
      <c r="D2022">
        <v>7170.87</v>
      </c>
      <c r="E2022">
        <v>41681.300000000003</v>
      </c>
      <c r="F2022">
        <v>41718.199999999997</v>
      </c>
      <c r="H2022">
        <v>13258.3</v>
      </c>
      <c r="I2022">
        <v>13881.8</v>
      </c>
      <c r="J2022">
        <v>13865.9</v>
      </c>
      <c r="L2022">
        <f t="shared" si="65"/>
        <v>1097.44</v>
      </c>
      <c r="M2022">
        <v>0</v>
      </c>
      <c r="O2022">
        <v>0</v>
      </c>
      <c r="P2022" t="e">
        <f t="shared" si="64"/>
        <v>#DIV/0!</v>
      </c>
    </row>
    <row r="2023" spans="1:16" x14ac:dyDescent="0.2">
      <c r="A2023">
        <v>1097.8699999999999</v>
      </c>
      <c r="B2023">
        <v>3285.8</v>
      </c>
      <c r="C2023">
        <v>10982.4</v>
      </c>
      <c r="D2023">
        <v>7102.73</v>
      </c>
      <c r="E2023">
        <v>41204.699999999997</v>
      </c>
      <c r="F2023">
        <v>41293.699999999997</v>
      </c>
      <c r="H2023">
        <v>12898.9</v>
      </c>
      <c r="I2023">
        <v>13495.6</v>
      </c>
      <c r="J2023">
        <v>13537.6</v>
      </c>
      <c r="L2023">
        <f t="shared" si="65"/>
        <v>1097.8699999999999</v>
      </c>
      <c r="M2023">
        <v>0</v>
      </c>
      <c r="O2023">
        <v>0</v>
      </c>
      <c r="P2023" t="e">
        <f t="shared" si="64"/>
        <v>#DIV/0!</v>
      </c>
    </row>
    <row r="2024" spans="1:16" x14ac:dyDescent="0.2">
      <c r="A2024">
        <v>1098.29</v>
      </c>
      <c r="B2024">
        <v>3367.73</v>
      </c>
      <c r="C2024">
        <v>11632.7</v>
      </c>
      <c r="D2024">
        <v>7143.67</v>
      </c>
      <c r="E2024">
        <v>41585.599999999999</v>
      </c>
      <c r="F2024">
        <v>41582.5</v>
      </c>
      <c r="H2024">
        <v>13693.4</v>
      </c>
      <c r="I2024">
        <v>14260.7</v>
      </c>
      <c r="J2024">
        <v>14268.7</v>
      </c>
      <c r="L2024">
        <f t="shared" si="65"/>
        <v>1098.29</v>
      </c>
      <c r="M2024">
        <v>0</v>
      </c>
      <c r="O2024">
        <v>0</v>
      </c>
      <c r="P2024" t="e">
        <f t="shared" si="64"/>
        <v>#DIV/0!</v>
      </c>
    </row>
    <row r="2025" spans="1:16" x14ac:dyDescent="0.2">
      <c r="A2025">
        <v>1098.71</v>
      </c>
      <c r="B2025">
        <v>3362.8</v>
      </c>
      <c r="C2025">
        <v>11605.2</v>
      </c>
      <c r="D2025">
        <v>7099.07</v>
      </c>
      <c r="E2025">
        <v>41320.800000000003</v>
      </c>
      <c r="F2025">
        <v>41371.599999999999</v>
      </c>
      <c r="H2025">
        <v>13627.2</v>
      </c>
      <c r="I2025">
        <v>14223.6</v>
      </c>
      <c r="J2025">
        <v>14252.3</v>
      </c>
      <c r="L2025">
        <f t="shared" si="65"/>
        <v>1098.71</v>
      </c>
      <c r="M2025">
        <v>0</v>
      </c>
      <c r="O2025">
        <v>0</v>
      </c>
      <c r="P2025" t="e">
        <f t="shared" si="64"/>
        <v>#DIV/0!</v>
      </c>
    </row>
    <row r="2026" spans="1:16" x14ac:dyDescent="0.2">
      <c r="A2026">
        <v>1099.1300000000001</v>
      </c>
      <c r="B2026">
        <v>3373.2</v>
      </c>
      <c r="C2026">
        <v>11517.4</v>
      </c>
      <c r="D2026">
        <v>7069.67</v>
      </c>
      <c r="E2026">
        <v>41016.5</v>
      </c>
      <c r="F2026">
        <v>40952.1</v>
      </c>
      <c r="H2026">
        <v>13560.2</v>
      </c>
      <c r="I2026">
        <v>14122.2</v>
      </c>
      <c r="J2026">
        <v>14106.5</v>
      </c>
      <c r="L2026">
        <f t="shared" si="65"/>
        <v>1099.1300000000001</v>
      </c>
      <c r="M2026">
        <v>0</v>
      </c>
      <c r="O2026">
        <v>0</v>
      </c>
      <c r="P2026" t="e">
        <f t="shared" si="64"/>
        <v>#DIV/0!</v>
      </c>
    </row>
    <row r="2027" spans="1:16" x14ac:dyDescent="0.2">
      <c r="A2027">
        <v>1099.55</v>
      </c>
      <c r="B2027">
        <v>3303.73</v>
      </c>
      <c r="C2027">
        <v>11219.7</v>
      </c>
      <c r="D2027">
        <v>6983.53</v>
      </c>
      <c r="E2027">
        <v>40502</v>
      </c>
      <c r="F2027">
        <v>40483.9</v>
      </c>
      <c r="H2027">
        <v>13175.9</v>
      </c>
      <c r="I2027">
        <v>13716.1</v>
      </c>
      <c r="J2027">
        <v>13691.7</v>
      </c>
      <c r="L2027">
        <f t="shared" si="65"/>
        <v>1099.55</v>
      </c>
      <c r="M2027">
        <v>0</v>
      </c>
      <c r="O2027">
        <v>0</v>
      </c>
      <c r="P2027" t="e">
        <f t="shared" si="64"/>
        <v>#DIV/0!</v>
      </c>
    </row>
    <row r="2028" spans="1:16" x14ac:dyDescent="0.2">
      <c r="A2028">
        <v>1099.97</v>
      </c>
      <c r="B2028">
        <v>3288.8</v>
      </c>
      <c r="C2028">
        <v>11111.9</v>
      </c>
      <c r="D2028">
        <v>6934.33</v>
      </c>
      <c r="E2028">
        <v>40047.699999999997</v>
      </c>
      <c r="F2028">
        <v>40053.599999999999</v>
      </c>
      <c r="H2028">
        <v>13038</v>
      </c>
      <c r="I2028">
        <v>13590.7</v>
      </c>
      <c r="J2028">
        <v>13601.2</v>
      </c>
      <c r="L2028">
        <f t="shared" si="65"/>
        <v>1099.97</v>
      </c>
      <c r="M2028">
        <v>0</v>
      </c>
      <c r="O2028">
        <v>0</v>
      </c>
      <c r="P2028" t="e">
        <f t="shared" si="64"/>
        <v>#DIV/0!</v>
      </c>
    </row>
    <row r="2029" spans="1:16" x14ac:dyDescent="0.2">
      <c r="A2029">
        <v>1100.3900000000001</v>
      </c>
      <c r="B2029">
        <v>3273.47</v>
      </c>
      <c r="C2029">
        <v>10929.2</v>
      </c>
      <c r="D2029">
        <v>6855.53</v>
      </c>
      <c r="E2029">
        <v>39441.5</v>
      </c>
      <c r="F2029">
        <v>39463.699999999997</v>
      </c>
      <c r="H2029">
        <v>12821.9</v>
      </c>
      <c r="I2029">
        <v>13362.4</v>
      </c>
      <c r="J2029">
        <v>13362.2</v>
      </c>
      <c r="L2029">
        <f t="shared" si="65"/>
        <v>1100.3900000000001</v>
      </c>
      <c r="M2029">
        <v>0</v>
      </c>
      <c r="O2029">
        <v>0</v>
      </c>
      <c r="P2029" t="e">
        <f t="shared" si="64"/>
        <v>#DIV/0!</v>
      </c>
    </row>
    <row r="2030" spans="1:16" x14ac:dyDescent="0.2">
      <c r="A2030">
        <v>1100.82</v>
      </c>
      <c r="B2030">
        <v>3299.4</v>
      </c>
      <c r="C2030">
        <v>11113.2</v>
      </c>
      <c r="D2030">
        <v>6831.33</v>
      </c>
      <c r="E2030">
        <v>39135.4</v>
      </c>
      <c r="F2030">
        <v>39148</v>
      </c>
      <c r="H2030">
        <v>13078.1</v>
      </c>
      <c r="I2030">
        <v>13573.3</v>
      </c>
      <c r="J2030">
        <v>13591.5</v>
      </c>
      <c r="L2030">
        <f t="shared" si="65"/>
        <v>1100.82</v>
      </c>
      <c r="M2030">
        <v>0</v>
      </c>
      <c r="O2030">
        <v>0</v>
      </c>
      <c r="P2030" t="e">
        <f t="shared" si="64"/>
        <v>#DIV/0!</v>
      </c>
    </row>
    <row r="2031" spans="1:16" x14ac:dyDescent="0.2">
      <c r="A2031">
        <v>1101.24</v>
      </c>
      <c r="B2031">
        <v>3282.73</v>
      </c>
      <c r="C2031">
        <v>11057.3</v>
      </c>
      <c r="D2031">
        <v>6704.2</v>
      </c>
      <c r="E2031">
        <v>38411.800000000003</v>
      </c>
      <c r="F2031">
        <v>38366.1</v>
      </c>
      <c r="H2031">
        <v>12994.6</v>
      </c>
      <c r="I2031">
        <v>13514.2</v>
      </c>
      <c r="J2031">
        <v>13508.2</v>
      </c>
      <c r="L2031">
        <f t="shared" si="65"/>
        <v>1101.24</v>
      </c>
      <c r="M2031">
        <v>0</v>
      </c>
      <c r="O2031">
        <v>0</v>
      </c>
      <c r="P2031" t="e">
        <f t="shared" si="64"/>
        <v>#DIV/0!</v>
      </c>
    </row>
    <row r="2032" spans="1:16" x14ac:dyDescent="0.2">
      <c r="A2032">
        <v>1101.6600000000001</v>
      </c>
      <c r="B2032">
        <v>3321.47</v>
      </c>
      <c r="C2032">
        <v>11273.2</v>
      </c>
      <c r="D2032">
        <v>6655.27</v>
      </c>
      <c r="E2032">
        <v>37840.6</v>
      </c>
      <c r="F2032">
        <v>37821</v>
      </c>
      <c r="H2032">
        <v>13282.6</v>
      </c>
      <c r="I2032">
        <v>13750.3</v>
      </c>
      <c r="J2032">
        <v>13782</v>
      </c>
      <c r="L2032">
        <f t="shared" si="65"/>
        <v>1101.6600000000001</v>
      </c>
      <c r="M2032">
        <v>0</v>
      </c>
      <c r="O2032">
        <v>0</v>
      </c>
      <c r="P2032" t="e">
        <f t="shared" si="64"/>
        <v>#DIV/0!</v>
      </c>
    </row>
    <row r="2033" spans="1:16" x14ac:dyDescent="0.2">
      <c r="A2033">
        <v>1102.08</v>
      </c>
      <c r="B2033">
        <v>3251.8</v>
      </c>
      <c r="C2033">
        <v>10755.8</v>
      </c>
      <c r="D2033">
        <v>6501.6</v>
      </c>
      <c r="E2033">
        <v>36686.699999999997</v>
      </c>
      <c r="F2033">
        <v>36642.300000000003</v>
      </c>
      <c r="H2033">
        <v>12633.2</v>
      </c>
      <c r="I2033">
        <v>13130.1</v>
      </c>
      <c r="J2033">
        <v>13150.8</v>
      </c>
      <c r="L2033">
        <f t="shared" si="65"/>
        <v>1102.08</v>
      </c>
      <c r="M2033">
        <v>0</v>
      </c>
      <c r="O2033">
        <v>0</v>
      </c>
      <c r="P2033" t="e">
        <f t="shared" si="64"/>
        <v>#DIV/0!</v>
      </c>
    </row>
    <row r="2034" spans="1:16" x14ac:dyDescent="0.2">
      <c r="A2034">
        <v>1102.5</v>
      </c>
      <c r="B2034">
        <v>3283.6</v>
      </c>
      <c r="C2034">
        <v>10948</v>
      </c>
      <c r="D2034">
        <v>6434.6</v>
      </c>
      <c r="E2034">
        <v>36270.6</v>
      </c>
      <c r="F2034">
        <v>36179.599999999999</v>
      </c>
      <c r="H2034">
        <v>12884.3</v>
      </c>
      <c r="I2034">
        <v>13352.8</v>
      </c>
      <c r="J2034">
        <v>13356.7</v>
      </c>
      <c r="L2034">
        <f t="shared" si="65"/>
        <v>1102.5</v>
      </c>
      <c r="M2034">
        <v>0</v>
      </c>
      <c r="O2034">
        <v>0</v>
      </c>
      <c r="P2034" t="e">
        <f t="shared" si="64"/>
        <v>#DIV/0!</v>
      </c>
    </row>
    <row r="2035" spans="1:16" x14ac:dyDescent="0.2">
      <c r="A2035">
        <v>1102.92</v>
      </c>
      <c r="B2035">
        <v>3302.4</v>
      </c>
      <c r="C2035">
        <v>11145.2</v>
      </c>
      <c r="D2035">
        <v>6384.67</v>
      </c>
      <c r="E2035">
        <v>35803.699999999997</v>
      </c>
      <c r="F2035">
        <v>35811.300000000003</v>
      </c>
      <c r="H2035">
        <v>13137.2</v>
      </c>
      <c r="I2035">
        <v>13591</v>
      </c>
      <c r="J2035">
        <v>13568.6</v>
      </c>
      <c r="L2035">
        <f t="shared" si="65"/>
        <v>1102.92</v>
      </c>
      <c r="M2035">
        <v>0</v>
      </c>
      <c r="O2035">
        <v>0</v>
      </c>
      <c r="P2035" t="e">
        <f t="shared" si="64"/>
        <v>#DIV/0!</v>
      </c>
    </row>
    <row r="2036" spans="1:16" x14ac:dyDescent="0.2">
      <c r="A2036">
        <v>1103.3399999999999</v>
      </c>
      <c r="B2036">
        <v>3310.07</v>
      </c>
      <c r="C2036">
        <v>11230.9</v>
      </c>
      <c r="D2036">
        <v>6330.33</v>
      </c>
      <c r="E2036">
        <v>35369.5</v>
      </c>
      <c r="F2036">
        <v>35366.400000000001</v>
      </c>
      <c r="H2036">
        <v>13192.6</v>
      </c>
      <c r="I2036">
        <v>13673.4</v>
      </c>
      <c r="J2036">
        <v>13689.1</v>
      </c>
      <c r="L2036">
        <f t="shared" si="65"/>
        <v>1103.3399999999999</v>
      </c>
      <c r="M2036">
        <v>0</v>
      </c>
      <c r="O2036">
        <v>0</v>
      </c>
      <c r="P2036" t="e">
        <f t="shared" si="64"/>
        <v>#DIV/0!</v>
      </c>
    </row>
    <row r="2037" spans="1:16" x14ac:dyDescent="0.2">
      <c r="A2037">
        <v>1103.76</v>
      </c>
      <c r="B2037">
        <v>3332.6</v>
      </c>
      <c r="C2037">
        <v>11447.9</v>
      </c>
      <c r="D2037">
        <v>6294.07</v>
      </c>
      <c r="E2037">
        <v>35186.800000000003</v>
      </c>
      <c r="F2037">
        <v>35063.699999999997</v>
      </c>
      <c r="H2037">
        <v>13451.8</v>
      </c>
      <c r="I2037">
        <v>13901.3</v>
      </c>
      <c r="J2037">
        <v>13897.1</v>
      </c>
      <c r="L2037">
        <f t="shared" si="65"/>
        <v>1103.76</v>
      </c>
      <c r="M2037">
        <v>0</v>
      </c>
      <c r="O2037">
        <v>0</v>
      </c>
      <c r="P2037" t="e">
        <f t="shared" si="64"/>
        <v>#DIV/0!</v>
      </c>
    </row>
    <row r="2038" spans="1:16" x14ac:dyDescent="0.2">
      <c r="A2038">
        <v>1104.19</v>
      </c>
      <c r="B2038">
        <v>3931.53</v>
      </c>
      <c r="C2038">
        <v>16332.7</v>
      </c>
      <c r="D2038">
        <v>6883.6</v>
      </c>
      <c r="E2038">
        <v>39359</v>
      </c>
      <c r="F2038">
        <v>39294.800000000003</v>
      </c>
      <c r="H2038">
        <v>19334.2</v>
      </c>
      <c r="I2038">
        <v>19672.3</v>
      </c>
      <c r="J2038">
        <v>19697.099999999999</v>
      </c>
      <c r="L2038">
        <f t="shared" si="65"/>
        <v>1104.19</v>
      </c>
      <c r="M2038">
        <v>0</v>
      </c>
      <c r="O2038">
        <v>0</v>
      </c>
      <c r="P2038" t="e">
        <f t="shared" si="64"/>
        <v>#DIV/0!</v>
      </c>
    </row>
    <row r="2039" spans="1:16" x14ac:dyDescent="0.2">
      <c r="A2039">
        <v>1104.6099999999999</v>
      </c>
      <c r="B2039">
        <v>3418.33</v>
      </c>
      <c r="C2039">
        <v>12016.3</v>
      </c>
      <c r="D2039">
        <v>6289</v>
      </c>
      <c r="E2039">
        <v>35194</v>
      </c>
      <c r="F2039">
        <v>35114</v>
      </c>
      <c r="H2039">
        <v>14209.9</v>
      </c>
      <c r="I2039">
        <v>14651.2</v>
      </c>
      <c r="J2039">
        <v>14645.5</v>
      </c>
      <c r="L2039">
        <f t="shared" si="65"/>
        <v>1104.6099999999999</v>
      </c>
      <c r="M2039">
        <v>0</v>
      </c>
      <c r="O2039">
        <v>0</v>
      </c>
      <c r="P2039" t="e">
        <f t="shared" si="64"/>
        <v>#DIV/0!</v>
      </c>
    </row>
    <row r="2040" spans="1:16" x14ac:dyDescent="0.2">
      <c r="A2040">
        <v>1105.03</v>
      </c>
      <c r="B2040">
        <v>3199.27</v>
      </c>
      <c r="C2040">
        <v>10267.1</v>
      </c>
      <c r="D2040">
        <v>6061.73</v>
      </c>
      <c r="E2040">
        <v>33319.800000000003</v>
      </c>
      <c r="F2040">
        <v>33224.199999999997</v>
      </c>
      <c r="H2040">
        <v>12060.8</v>
      </c>
      <c r="I2040">
        <v>12446.9</v>
      </c>
      <c r="J2040">
        <v>12501.6</v>
      </c>
      <c r="L2040">
        <f t="shared" si="65"/>
        <v>1105.03</v>
      </c>
      <c r="M2040">
        <v>0</v>
      </c>
      <c r="O2040">
        <v>0</v>
      </c>
      <c r="P2040" t="e">
        <f t="shared" si="64"/>
        <v>#DIV/0!</v>
      </c>
    </row>
    <row r="2041" spans="1:16" x14ac:dyDescent="0.2">
      <c r="A2041">
        <v>1105.45</v>
      </c>
      <c r="B2041">
        <v>3327.27</v>
      </c>
      <c r="C2041">
        <v>11323</v>
      </c>
      <c r="D2041">
        <v>6180.2</v>
      </c>
      <c r="E2041">
        <v>34154.400000000001</v>
      </c>
      <c r="F2041">
        <v>34054</v>
      </c>
      <c r="H2041">
        <v>13382.1</v>
      </c>
      <c r="I2041">
        <v>13738.2</v>
      </c>
      <c r="J2041">
        <v>13756.4</v>
      </c>
      <c r="L2041">
        <f t="shared" si="65"/>
        <v>1105.45</v>
      </c>
      <c r="M2041">
        <v>0</v>
      </c>
      <c r="O2041">
        <v>0</v>
      </c>
      <c r="P2041" t="e">
        <f t="shared" si="64"/>
        <v>#DIV/0!</v>
      </c>
    </row>
    <row r="2042" spans="1:16" x14ac:dyDescent="0.2">
      <c r="A2042">
        <v>1105.8699999999999</v>
      </c>
      <c r="B2042">
        <v>3298.13</v>
      </c>
      <c r="C2042">
        <v>11154.4</v>
      </c>
      <c r="D2042">
        <v>6136.27</v>
      </c>
      <c r="E2042">
        <v>33867.199999999997</v>
      </c>
      <c r="F2042">
        <v>33741.300000000003</v>
      </c>
      <c r="H2042">
        <v>13138.3</v>
      </c>
      <c r="I2042">
        <v>13547</v>
      </c>
      <c r="J2042">
        <v>13535.4</v>
      </c>
      <c r="L2042">
        <f t="shared" si="65"/>
        <v>1105.8699999999999</v>
      </c>
      <c r="M2042">
        <v>0</v>
      </c>
      <c r="O2042">
        <v>0</v>
      </c>
      <c r="P2042" t="e">
        <f t="shared" si="64"/>
        <v>#DIV/0!</v>
      </c>
    </row>
    <row r="2043" spans="1:16" x14ac:dyDescent="0.2">
      <c r="A2043">
        <v>1106.29</v>
      </c>
      <c r="B2043">
        <v>3260.6</v>
      </c>
      <c r="C2043">
        <v>10870.4</v>
      </c>
      <c r="D2043">
        <v>6085.13</v>
      </c>
      <c r="E2043">
        <v>33458.800000000003</v>
      </c>
      <c r="F2043">
        <v>33296</v>
      </c>
      <c r="H2043">
        <v>12747.6</v>
      </c>
      <c r="I2043">
        <v>13168.1</v>
      </c>
      <c r="J2043">
        <v>13210.9</v>
      </c>
      <c r="L2043">
        <f t="shared" si="65"/>
        <v>1106.29</v>
      </c>
      <c r="M2043">
        <v>0</v>
      </c>
      <c r="O2043">
        <v>0</v>
      </c>
      <c r="P2043" t="e">
        <f t="shared" si="64"/>
        <v>#DIV/0!</v>
      </c>
    </row>
    <row r="2044" spans="1:16" x14ac:dyDescent="0.2">
      <c r="A2044">
        <v>1106.71</v>
      </c>
      <c r="B2044">
        <v>3310.87</v>
      </c>
      <c r="C2044">
        <v>11152.2</v>
      </c>
      <c r="D2044">
        <v>6092.8</v>
      </c>
      <c r="E2044">
        <v>33489</v>
      </c>
      <c r="F2044">
        <v>33328.400000000001</v>
      </c>
      <c r="H2044">
        <v>13110.4</v>
      </c>
      <c r="I2044">
        <v>13555.4</v>
      </c>
      <c r="J2044">
        <v>13536.7</v>
      </c>
      <c r="L2044">
        <f t="shared" si="65"/>
        <v>1106.71</v>
      </c>
      <c r="M2044">
        <v>0</v>
      </c>
      <c r="O2044">
        <v>0</v>
      </c>
      <c r="P2044" t="e">
        <f t="shared" si="64"/>
        <v>#DIV/0!</v>
      </c>
    </row>
    <row r="2045" spans="1:16" x14ac:dyDescent="0.2">
      <c r="A2045">
        <v>1107.1300000000001</v>
      </c>
      <c r="B2045">
        <v>3197.8</v>
      </c>
      <c r="C2045">
        <v>10302.6</v>
      </c>
      <c r="D2045">
        <v>5943.93</v>
      </c>
      <c r="E2045">
        <v>32367.4</v>
      </c>
      <c r="F2045">
        <v>32300.5</v>
      </c>
      <c r="H2045">
        <v>12075.1</v>
      </c>
      <c r="I2045">
        <v>12493.9</v>
      </c>
      <c r="J2045">
        <v>12457.5</v>
      </c>
      <c r="L2045">
        <f t="shared" si="65"/>
        <v>1107.1300000000001</v>
      </c>
      <c r="M2045">
        <v>0</v>
      </c>
      <c r="O2045">
        <v>0</v>
      </c>
      <c r="P2045" t="e">
        <f t="shared" si="64"/>
        <v>#DIV/0!</v>
      </c>
    </row>
    <row r="2046" spans="1:16" x14ac:dyDescent="0.2">
      <c r="A2046">
        <v>1107.55</v>
      </c>
      <c r="B2046">
        <v>3232.73</v>
      </c>
      <c r="C2046">
        <v>10584.2</v>
      </c>
      <c r="D2046">
        <v>5938.93</v>
      </c>
      <c r="E2046">
        <v>32278.1</v>
      </c>
      <c r="F2046">
        <v>32111.5</v>
      </c>
      <c r="H2046">
        <v>12402.3</v>
      </c>
      <c r="I2046">
        <v>12837.3</v>
      </c>
      <c r="J2046">
        <v>12834.6</v>
      </c>
      <c r="L2046">
        <f t="shared" si="65"/>
        <v>1107.55</v>
      </c>
      <c r="M2046">
        <v>0</v>
      </c>
      <c r="O2046">
        <v>0</v>
      </c>
      <c r="P2046" t="e">
        <f t="shared" si="64"/>
        <v>#DIV/0!</v>
      </c>
    </row>
    <row r="2047" spans="1:16" x14ac:dyDescent="0.2">
      <c r="A2047">
        <v>1107.97</v>
      </c>
      <c r="B2047">
        <v>3376.47</v>
      </c>
      <c r="C2047">
        <v>11742.2</v>
      </c>
      <c r="D2047">
        <v>6024.2</v>
      </c>
      <c r="E2047">
        <v>32909.1</v>
      </c>
      <c r="F2047">
        <v>32682</v>
      </c>
      <c r="H2047">
        <v>13813.4</v>
      </c>
      <c r="I2047">
        <v>14218.6</v>
      </c>
      <c r="J2047">
        <v>14226.1</v>
      </c>
      <c r="L2047">
        <f t="shared" si="65"/>
        <v>1107.97</v>
      </c>
      <c r="M2047">
        <v>0</v>
      </c>
      <c r="O2047">
        <v>0</v>
      </c>
      <c r="P2047" t="e">
        <f t="shared" si="64"/>
        <v>#DIV/0!</v>
      </c>
    </row>
    <row r="2048" spans="1:16" x14ac:dyDescent="0.2">
      <c r="A2048">
        <v>1108.3900000000001</v>
      </c>
      <c r="B2048">
        <v>3220.53</v>
      </c>
      <c r="C2048">
        <v>10478.4</v>
      </c>
      <c r="D2048">
        <v>5794.4</v>
      </c>
      <c r="E2048">
        <v>31163.8</v>
      </c>
      <c r="F2048">
        <v>31002.3</v>
      </c>
      <c r="H2048">
        <v>12288.5</v>
      </c>
      <c r="I2048">
        <v>12666.7</v>
      </c>
      <c r="J2048">
        <v>12676</v>
      </c>
      <c r="L2048">
        <f t="shared" si="65"/>
        <v>1108.3900000000001</v>
      </c>
      <c r="M2048">
        <v>0</v>
      </c>
      <c r="O2048">
        <v>0</v>
      </c>
      <c r="P2048" t="e">
        <f t="shared" si="64"/>
        <v>#DIV/0!</v>
      </c>
    </row>
    <row r="2049" spans="1:16" x14ac:dyDescent="0.2">
      <c r="A2049">
        <v>1108.82</v>
      </c>
      <c r="B2049">
        <v>3346.27</v>
      </c>
      <c r="C2049">
        <v>11439.6</v>
      </c>
      <c r="D2049">
        <v>5843.8</v>
      </c>
      <c r="E2049">
        <v>31495.200000000001</v>
      </c>
      <c r="F2049">
        <v>31273</v>
      </c>
      <c r="H2049">
        <v>13460.3</v>
      </c>
      <c r="I2049">
        <v>13854</v>
      </c>
      <c r="J2049">
        <v>13854.2</v>
      </c>
      <c r="L2049">
        <f t="shared" si="65"/>
        <v>1108.82</v>
      </c>
      <c r="M2049">
        <v>0</v>
      </c>
      <c r="O2049">
        <v>0</v>
      </c>
      <c r="P2049" t="e">
        <f t="shared" si="64"/>
        <v>#DIV/0!</v>
      </c>
    </row>
    <row r="2050" spans="1:16" x14ac:dyDescent="0.2">
      <c r="A2050">
        <v>1109.24</v>
      </c>
      <c r="B2050">
        <v>3322</v>
      </c>
      <c r="C2050">
        <v>11387.7</v>
      </c>
      <c r="D2050">
        <v>5734.4</v>
      </c>
      <c r="E2050">
        <v>30788.3</v>
      </c>
      <c r="F2050">
        <v>30585.3</v>
      </c>
      <c r="H2050">
        <v>13393.8</v>
      </c>
      <c r="I2050">
        <v>13751</v>
      </c>
      <c r="J2050">
        <v>13716.7</v>
      </c>
      <c r="L2050">
        <f t="shared" si="65"/>
        <v>1109.24</v>
      </c>
      <c r="M2050">
        <v>0</v>
      </c>
      <c r="O2050">
        <v>0</v>
      </c>
      <c r="P2050" t="e">
        <f t="shared" si="64"/>
        <v>#DIV/0!</v>
      </c>
    </row>
    <row r="2051" spans="1:16" x14ac:dyDescent="0.2">
      <c r="A2051">
        <v>1109.6600000000001</v>
      </c>
      <c r="B2051">
        <v>3330.67</v>
      </c>
      <c r="C2051">
        <v>11381.1</v>
      </c>
      <c r="D2051">
        <v>5672.53</v>
      </c>
      <c r="E2051">
        <v>30283.8</v>
      </c>
      <c r="F2051">
        <v>30031.1</v>
      </c>
      <c r="H2051">
        <v>13410.4</v>
      </c>
      <c r="I2051">
        <v>13744.1</v>
      </c>
      <c r="J2051">
        <v>13745.3</v>
      </c>
      <c r="L2051">
        <f t="shared" si="65"/>
        <v>1109.6600000000001</v>
      </c>
      <c r="M2051">
        <v>0</v>
      </c>
      <c r="O2051">
        <v>0</v>
      </c>
      <c r="P2051" t="e">
        <f t="shared" si="64"/>
        <v>#DIV/0!</v>
      </c>
    </row>
    <row r="2052" spans="1:16" x14ac:dyDescent="0.2">
      <c r="A2052">
        <v>1110.08</v>
      </c>
      <c r="B2052">
        <v>3206.4</v>
      </c>
      <c r="C2052">
        <v>10396.799999999999</v>
      </c>
      <c r="D2052">
        <v>5485.8</v>
      </c>
      <c r="E2052">
        <v>28828.6</v>
      </c>
      <c r="F2052">
        <v>28642.6</v>
      </c>
      <c r="H2052">
        <v>12142.3</v>
      </c>
      <c r="I2052">
        <v>12535.1</v>
      </c>
      <c r="J2052">
        <v>12520.3</v>
      </c>
      <c r="L2052">
        <f t="shared" si="65"/>
        <v>1110.08</v>
      </c>
      <c r="M2052">
        <v>0</v>
      </c>
      <c r="O2052">
        <v>0</v>
      </c>
      <c r="P2052" t="e">
        <f t="shared" si="64"/>
        <v>#DIV/0!</v>
      </c>
    </row>
    <row r="2053" spans="1:16" x14ac:dyDescent="0.2">
      <c r="A2053">
        <v>1110.5</v>
      </c>
      <c r="B2053">
        <v>3274.87</v>
      </c>
      <c r="C2053">
        <v>10961.5</v>
      </c>
      <c r="D2053">
        <v>5518.33</v>
      </c>
      <c r="E2053">
        <v>28998.400000000001</v>
      </c>
      <c r="F2053">
        <v>28748.799999999999</v>
      </c>
      <c r="H2053">
        <v>12865</v>
      </c>
      <c r="I2053">
        <v>13217.9</v>
      </c>
      <c r="J2053">
        <v>13210.7</v>
      </c>
      <c r="L2053">
        <f t="shared" si="65"/>
        <v>1110.5</v>
      </c>
      <c r="M2053">
        <v>0</v>
      </c>
      <c r="O2053">
        <v>0</v>
      </c>
      <c r="P2053" t="e">
        <f t="shared" si="64"/>
        <v>#DIV/0!</v>
      </c>
    </row>
    <row r="2054" spans="1:16" x14ac:dyDescent="0.2">
      <c r="A2054">
        <v>1110.92</v>
      </c>
      <c r="B2054">
        <v>3226.4</v>
      </c>
      <c r="C2054">
        <v>10418.4</v>
      </c>
      <c r="D2054">
        <v>5411.33</v>
      </c>
      <c r="E2054">
        <v>28281.5</v>
      </c>
      <c r="F2054">
        <v>28059</v>
      </c>
      <c r="H2054">
        <v>12242.5</v>
      </c>
      <c r="I2054">
        <v>12587.1</v>
      </c>
      <c r="J2054">
        <v>12616.7</v>
      </c>
      <c r="L2054">
        <f t="shared" si="65"/>
        <v>1110.92</v>
      </c>
      <c r="M2054">
        <v>0</v>
      </c>
      <c r="O2054">
        <v>0</v>
      </c>
      <c r="P2054" t="e">
        <f t="shared" si="64"/>
        <v>#DIV/0!</v>
      </c>
    </row>
    <row r="2055" spans="1:16" x14ac:dyDescent="0.2">
      <c r="A2055">
        <v>1111.3399999999999</v>
      </c>
      <c r="B2055">
        <v>3266.8</v>
      </c>
      <c r="C2055">
        <v>10853.1</v>
      </c>
      <c r="D2055">
        <v>5436.27</v>
      </c>
      <c r="E2055">
        <v>28432.7</v>
      </c>
      <c r="F2055">
        <v>28139.4</v>
      </c>
      <c r="H2055">
        <v>12735.9</v>
      </c>
      <c r="I2055">
        <v>13107.9</v>
      </c>
      <c r="J2055">
        <v>13084.6</v>
      </c>
      <c r="L2055">
        <f t="shared" si="65"/>
        <v>1111.3399999999999</v>
      </c>
      <c r="M2055">
        <v>0</v>
      </c>
      <c r="O2055">
        <v>0</v>
      </c>
      <c r="P2055" t="e">
        <f t="shared" si="64"/>
        <v>#DIV/0!</v>
      </c>
    </row>
    <row r="2056" spans="1:16" x14ac:dyDescent="0.2">
      <c r="A2056">
        <v>1111.76</v>
      </c>
      <c r="B2056">
        <v>3220.13</v>
      </c>
      <c r="C2056">
        <v>10472.9</v>
      </c>
      <c r="D2056">
        <v>5371.2</v>
      </c>
      <c r="E2056">
        <v>27889.7</v>
      </c>
      <c r="F2056">
        <v>27666.400000000001</v>
      </c>
      <c r="H2056">
        <v>12281.7</v>
      </c>
      <c r="I2056">
        <v>12616.7</v>
      </c>
      <c r="J2056">
        <v>12629.7</v>
      </c>
      <c r="L2056">
        <f t="shared" si="65"/>
        <v>1111.76</v>
      </c>
      <c r="M2056">
        <v>0</v>
      </c>
      <c r="O2056">
        <v>0</v>
      </c>
      <c r="P2056" t="e">
        <f t="shared" ref="P2056:P2074" si="66">(M2056-O2056)/O2056%</f>
        <v>#DIV/0!</v>
      </c>
    </row>
    <row r="2057" spans="1:16" x14ac:dyDescent="0.2">
      <c r="A2057">
        <v>1112.18</v>
      </c>
      <c r="B2057">
        <v>3232.2</v>
      </c>
      <c r="C2057">
        <v>10579.2</v>
      </c>
      <c r="D2057">
        <v>5382</v>
      </c>
      <c r="E2057">
        <v>27895.4</v>
      </c>
      <c r="F2057">
        <v>27668.5</v>
      </c>
      <c r="H2057">
        <v>12443.7</v>
      </c>
      <c r="I2057">
        <v>12752.1</v>
      </c>
      <c r="J2057">
        <v>12742.2</v>
      </c>
      <c r="L2057">
        <f t="shared" si="65"/>
        <v>1112.18</v>
      </c>
      <c r="M2057">
        <v>0</v>
      </c>
      <c r="O2057">
        <v>0</v>
      </c>
      <c r="P2057" t="e">
        <f t="shared" si="66"/>
        <v>#DIV/0!</v>
      </c>
    </row>
    <row r="2058" spans="1:16" x14ac:dyDescent="0.2">
      <c r="A2058">
        <v>1112.5999999999999</v>
      </c>
      <c r="B2058">
        <v>3199.8</v>
      </c>
      <c r="C2058">
        <v>10309.1</v>
      </c>
      <c r="D2058">
        <v>5318.73</v>
      </c>
      <c r="E2058">
        <v>27491.1</v>
      </c>
      <c r="F2058">
        <v>27183.7</v>
      </c>
      <c r="H2058">
        <v>12096</v>
      </c>
      <c r="I2058">
        <v>12437.3</v>
      </c>
      <c r="J2058">
        <v>12449.7</v>
      </c>
      <c r="L2058">
        <f t="shared" si="65"/>
        <v>1112.5999999999999</v>
      </c>
      <c r="M2058">
        <v>0</v>
      </c>
      <c r="O2058">
        <v>0</v>
      </c>
      <c r="P2058" t="e">
        <f t="shared" si="66"/>
        <v>#DIV/0!</v>
      </c>
    </row>
    <row r="2059" spans="1:16" x14ac:dyDescent="0.2">
      <c r="A2059">
        <v>1113.02</v>
      </c>
      <c r="B2059">
        <v>3279.4</v>
      </c>
      <c r="C2059">
        <v>10881</v>
      </c>
      <c r="D2059">
        <v>5358.27</v>
      </c>
      <c r="E2059">
        <v>27676.9</v>
      </c>
      <c r="F2059">
        <v>27416.1</v>
      </c>
      <c r="H2059">
        <v>12803.6</v>
      </c>
      <c r="I2059">
        <v>13077.2</v>
      </c>
      <c r="J2059">
        <v>13117.1</v>
      </c>
      <c r="L2059">
        <f t="shared" si="65"/>
        <v>1113.02</v>
      </c>
      <c r="M2059">
        <v>0</v>
      </c>
      <c r="O2059">
        <v>0</v>
      </c>
      <c r="P2059" t="e">
        <f t="shared" si="66"/>
        <v>#DIV/0!</v>
      </c>
    </row>
    <row r="2060" spans="1:16" x14ac:dyDescent="0.2">
      <c r="A2060">
        <v>1113.44</v>
      </c>
      <c r="B2060">
        <v>3238.67</v>
      </c>
      <c r="C2060">
        <v>10604.4</v>
      </c>
      <c r="D2060">
        <v>5220</v>
      </c>
      <c r="E2060">
        <v>26642.3</v>
      </c>
      <c r="F2060">
        <v>26409.8</v>
      </c>
      <c r="H2060">
        <v>12442.5</v>
      </c>
      <c r="I2060">
        <v>12765.6</v>
      </c>
      <c r="J2060">
        <v>12722.5</v>
      </c>
      <c r="L2060">
        <f t="shared" si="65"/>
        <v>1113.44</v>
      </c>
      <c r="M2060">
        <v>0</v>
      </c>
      <c r="O2060">
        <v>0</v>
      </c>
      <c r="P2060" t="e">
        <f t="shared" si="66"/>
        <v>#DIV/0!</v>
      </c>
    </row>
    <row r="2061" spans="1:16" x14ac:dyDescent="0.2">
      <c r="A2061">
        <v>1113.8599999999999</v>
      </c>
      <c r="B2061">
        <v>3228.2</v>
      </c>
      <c r="C2061">
        <v>10507.5</v>
      </c>
      <c r="D2061">
        <v>5092</v>
      </c>
      <c r="E2061">
        <v>25665.8</v>
      </c>
      <c r="F2061">
        <v>25443</v>
      </c>
      <c r="H2061">
        <v>12352.2</v>
      </c>
      <c r="I2061">
        <v>12631.9</v>
      </c>
      <c r="J2061">
        <v>12659.2</v>
      </c>
      <c r="L2061">
        <f t="shared" si="65"/>
        <v>1113.8599999999999</v>
      </c>
      <c r="M2061">
        <v>0</v>
      </c>
      <c r="O2061">
        <v>0</v>
      </c>
      <c r="P2061" t="e">
        <f t="shared" si="66"/>
        <v>#DIV/0!</v>
      </c>
    </row>
    <row r="2062" spans="1:16" x14ac:dyDescent="0.2">
      <c r="A2062">
        <v>1114.28</v>
      </c>
      <c r="B2062">
        <v>3287.53</v>
      </c>
      <c r="C2062">
        <v>11047</v>
      </c>
      <c r="D2062">
        <v>5063.6000000000004</v>
      </c>
      <c r="E2062">
        <v>25352</v>
      </c>
      <c r="F2062">
        <v>25112</v>
      </c>
      <c r="H2062">
        <v>12999.5</v>
      </c>
      <c r="I2062">
        <v>13254.5</v>
      </c>
      <c r="J2062">
        <v>13232.6</v>
      </c>
      <c r="L2062">
        <f t="shared" si="65"/>
        <v>1114.28</v>
      </c>
      <c r="M2062">
        <v>0</v>
      </c>
      <c r="O2062">
        <v>0</v>
      </c>
      <c r="P2062" t="e">
        <f t="shared" si="66"/>
        <v>#DIV/0!</v>
      </c>
    </row>
    <row r="2063" spans="1:16" x14ac:dyDescent="0.2">
      <c r="A2063">
        <v>1114.7</v>
      </c>
      <c r="B2063">
        <v>3319.33</v>
      </c>
      <c r="C2063">
        <v>11236.4</v>
      </c>
      <c r="D2063">
        <v>4998.33</v>
      </c>
      <c r="E2063">
        <v>24814.2</v>
      </c>
      <c r="F2063">
        <v>24670.400000000001</v>
      </c>
      <c r="H2063">
        <v>13245.9</v>
      </c>
      <c r="I2063">
        <v>13489.5</v>
      </c>
      <c r="J2063">
        <v>13483</v>
      </c>
      <c r="L2063">
        <f t="shared" si="65"/>
        <v>1114.7</v>
      </c>
      <c r="M2063">
        <v>0</v>
      </c>
      <c r="O2063">
        <v>0</v>
      </c>
      <c r="P2063" t="e">
        <f t="shared" si="66"/>
        <v>#DIV/0!</v>
      </c>
    </row>
    <row r="2064" spans="1:16" x14ac:dyDescent="0.2">
      <c r="A2064">
        <v>1115.1199999999999</v>
      </c>
      <c r="B2064">
        <v>3251.87</v>
      </c>
      <c r="C2064">
        <v>10715.6</v>
      </c>
      <c r="D2064">
        <v>4862.13</v>
      </c>
      <c r="E2064">
        <v>23829.200000000001</v>
      </c>
      <c r="F2064">
        <v>23619.9</v>
      </c>
      <c r="H2064">
        <v>12572.5</v>
      </c>
      <c r="I2064">
        <v>12844</v>
      </c>
      <c r="J2064">
        <v>12838.1</v>
      </c>
      <c r="L2064">
        <f t="shared" si="65"/>
        <v>1115.1199999999999</v>
      </c>
      <c r="M2064">
        <v>0</v>
      </c>
      <c r="O2064">
        <v>0</v>
      </c>
      <c r="P2064" t="e">
        <f t="shared" si="66"/>
        <v>#DIV/0!</v>
      </c>
    </row>
    <row r="2065" spans="1:16" x14ac:dyDescent="0.2">
      <c r="A2065">
        <v>1115.54</v>
      </c>
      <c r="B2065">
        <v>3290.2</v>
      </c>
      <c r="C2065">
        <v>10949.2</v>
      </c>
      <c r="D2065">
        <v>4881.6000000000004</v>
      </c>
      <c r="E2065">
        <v>23952.1</v>
      </c>
      <c r="F2065">
        <v>23713.5</v>
      </c>
      <c r="H2065">
        <v>12896.1</v>
      </c>
      <c r="I2065">
        <v>13118.6</v>
      </c>
      <c r="J2065">
        <v>13103.1</v>
      </c>
      <c r="L2065">
        <f t="shared" si="65"/>
        <v>1115.54</v>
      </c>
      <c r="M2065">
        <v>0</v>
      </c>
      <c r="O2065">
        <v>0</v>
      </c>
      <c r="P2065" t="e">
        <f t="shared" si="66"/>
        <v>#DIV/0!</v>
      </c>
    </row>
    <row r="2066" spans="1:16" x14ac:dyDescent="0.2">
      <c r="A2066">
        <v>1115.96</v>
      </c>
      <c r="B2066">
        <v>3257.87</v>
      </c>
      <c r="C2066">
        <v>10722.4</v>
      </c>
      <c r="D2066">
        <v>4800.3999999999996</v>
      </c>
      <c r="E2066">
        <v>23300.2</v>
      </c>
      <c r="F2066">
        <v>23124</v>
      </c>
      <c r="H2066">
        <v>12601.4</v>
      </c>
      <c r="I2066">
        <v>12866.7</v>
      </c>
      <c r="J2066">
        <v>12852.1</v>
      </c>
      <c r="L2066">
        <f t="shared" si="65"/>
        <v>1115.96</v>
      </c>
      <c r="M2066">
        <v>0</v>
      </c>
      <c r="O2066">
        <v>0</v>
      </c>
      <c r="P2066" t="e">
        <f t="shared" si="66"/>
        <v>#DIV/0!</v>
      </c>
    </row>
    <row r="2067" spans="1:16" x14ac:dyDescent="0.2">
      <c r="A2067">
        <v>1116.3800000000001</v>
      </c>
      <c r="B2067">
        <v>3307.67</v>
      </c>
      <c r="C2067">
        <v>11226.5</v>
      </c>
      <c r="D2067">
        <v>4632.2</v>
      </c>
      <c r="E2067">
        <v>22007.8</v>
      </c>
      <c r="F2067">
        <v>21774.5</v>
      </c>
      <c r="H2067">
        <v>13185.3</v>
      </c>
      <c r="I2067">
        <v>13367.9</v>
      </c>
      <c r="J2067">
        <v>13352.5</v>
      </c>
      <c r="L2067">
        <f t="shared" si="65"/>
        <v>1116.3800000000001</v>
      </c>
      <c r="M2067">
        <v>0</v>
      </c>
      <c r="O2067">
        <v>0</v>
      </c>
      <c r="P2067" t="e">
        <f t="shared" si="66"/>
        <v>#DIV/0!</v>
      </c>
    </row>
    <row r="2068" spans="1:16" x14ac:dyDescent="0.2">
      <c r="A2068">
        <v>1116.8</v>
      </c>
      <c r="B2068">
        <v>3287.67</v>
      </c>
      <c r="C2068">
        <v>11071.5</v>
      </c>
      <c r="D2068">
        <v>4469.13</v>
      </c>
      <c r="E2068">
        <v>20683.599999999999</v>
      </c>
      <c r="F2068">
        <v>20533.5</v>
      </c>
      <c r="H2068">
        <v>12936.1</v>
      </c>
      <c r="I2068">
        <v>13113.6</v>
      </c>
      <c r="J2068">
        <v>13121.1</v>
      </c>
      <c r="L2068">
        <f t="shared" si="65"/>
        <v>1116.8</v>
      </c>
      <c r="M2068">
        <v>0</v>
      </c>
      <c r="O2068">
        <v>0</v>
      </c>
      <c r="P2068" t="e">
        <f t="shared" si="66"/>
        <v>#DIV/0!</v>
      </c>
    </row>
    <row r="2069" spans="1:16" x14ac:dyDescent="0.2">
      <c r="A2069">
        <v>1117.22</v>
      </c>
      <c r="B2069">
        <v>3256.33</v>
      </c>
      <c r="C2069">
        <v>10650</v>
      </c>
      <c r="D2069">
        <v>4276</v>
      </c>
      <c r="E2069">
        <v>19045.400000000001</v>
      </c>
      <c r="F2069">
        <v>18908.5</v>
      </c>
      <c r="H2069">
        <v>12611.7</v>
      </c>
      <c r="I2069">
        <v>12746.9</v>
      </c>
      <c r="J2069">
        <v>12748.8</v>
      </c>
      <c r="L2069">
        <f t="shared" si="65"/>
        <v>1117.22</v>
      </c>
      <c r="M2069">
        <v>0</v>
      </c>
      <c r="O2069">
        <v>0</v>
      </c>
      <c r="P2069" t="e">
        <f t="shared" si="66"/>
        <v>#DIV/0!</v>
      </c>
    </row>
    <row r="2070" spans="1:16" x14ac:dyDescent="0.2">
      <c r="A2070">
        <v>1117.6400000000001</v>
      </c>
      <c r="B2070">
        <v>3202.87</v>
      </c>
      <c r="C2070">
        <v>10322.5</v>
      </c>
      <c r="D2070">
        <v>4169.47</v>
      </c>
      <c r="E2070">
        <v>18323.099999999999</v>
      </c>
      <c r="F2070">
        <v>18161.900000000001</v>
      </c>
      <c r="H2070">
        <v>12082.4</v>
      </c>
      <c r="I2070">
        <v>12248.3</v>
      </c>
      <c r="J2070">
        <v>12223.5</v>
      </c>
      <c r="L2070">
        <f t="shared" si="65"/>
        <v>1117.6400000000001</v>
      </c>
      <c r="M2070">
        <v>0</v>
      </c>
      <c r="O2070">
        <v>0</v>
      </c>
      <c r="P2070" t="e">
        <f t="shared" si="66"/>
        <v>#DIV/0!</v>
      </c>
    </row>
    <row r="2071" spans="1:16" x14ac:dyDescent="0.2">
      <c r="A2071">
        <v>1118.06</v>
      </c>
      <c r="B2071">
        <v>2175.8000000000002</v>
      </c>
      <c r="C2071">
        <v>2015.3</v>
      </c>
      <c r="D2071">
        <v>2154.87</v>
      </c>
      <c r="E2071">
        <v>1846.2</v>
      </c>
      <c r="F2071">
        <v>1849.8</v>
      </c>
      <c r="H2071">
        <v>1976.3</v>
      </c>
      <c r="I2071">
        <v>1974.3</v>
      </c>
      <c r="J2071">
        <v>1975.3</v>
      </c>
      <c r="L2071">
        <f t="shared" si="65"/>
        <v>1118.06</v>
      </c>
      <c r="M2071">
        <v>0</v>
      </c>
      <c r="O2071">
        <v>0</v>
      </c>
      <c r="P2071" t="e">
        <f t="shared" si="66"/>
        <v>#DIV/0!</v>
      </c>
    </row>
    <row r="2072" spans="1:16" x14ac:dyDescent="0.2">
      <c r="A2072">
        <v>1118.48</v>
      </c>
      <c r="B2072">
        <v>2199.5300000000002</v>
      </c>
      <c r="C2072">
        <v>2214.4</v>
      </c>
      <c r="D2072">
        <v>2202.8000000000002</v>
      </c>
      <c r="E2072">
        <v>2241</v>
      </c>
      <c r="F2072">
        <v>2239.4</v>
      </c>
      <c r="H2072">
        <v>2218.9</v>
      </c>
      <c r="I2072">
        <v>2219.1</v>
      </c>
      <c r="J2072">
        <v>2220.6</v>
      </c>
      <c r="L2072">
        <f t="shared" si="65"/>
        <v>1118.48</v>
      </c>
      <c r="M2072">
        <v>0</v>
      </c>
      <c r="O2072">
        <v>0</v>
      </c>
      <c r="P2072" t="e">
        <f t="shared" si="66"/>
        <v>#DIV/0!</v>
      </c>
    </row>
    <row r="2073" spans="1:16" x14ac:dyDescent="0.2">
      <c r="A2073">
        <v>1118.9000000000001</v>
      </c>
      <c r="B2073">
        <v>2198</v>
      </c>
      <c r="C2073">
        <v>2197.5</v>
      </c>
      <c r="D2073">
        <v>2201.5300000000002</v>
      </c>
      <c r="E2073">
        <v>2200.3000000000002</v>
      </c>
      <c r="F2073">
        <v>2201</v>
      </c>
      <c r="H2073">
        <v>2199.4</v>
      </c>
      <c r="I2073">
        <v>2199.5</v>
      </c>
      <c r="J2073">
        <v>2200.4</v>
      </c>
      <c r="L2073">
        <f t="shared" si="65"/>
        <v>1118.9000000000001</v>
      </c>
      <c r="M2073">
        <v>0</v>
      </c>
      <c r="O2073">
        <v>0</v>
      </c>
      <c r="P2073" t="e">
        <f t="shared" si="66"/>
        <v>#DIV/0!</v>
      </c>
    </row>
    <row r="2074" spans="1:16" x14ac:dyDescent="0.2">
      <c r="A2074">
        <v>1119.32</v>
      </c>
      <c r="B2074">
        <v>2199.27</v>
      </c>
      <c r="C2074">
        <v>2199.3000000000002</v>
      </c>
      <c r="D2074">
        <v>2200.87</v>
      </c>
      <c r="E2074">
        <v>2202.1999999999998</v>
      </c>
      <c r="F2074">
        <v>2202.4</v>
      </c>
      <c r="H2074">
        <v>2200</v>
      </c>
      <c r="I2074">
        <v>2199.4</v>
      </c>
      <c r="J2074">
        <v>2199.1999999999998</v>
      </c>
      <c r="L2074">
        <f t="shared" si="65"/>
        <v>1119.32</v>
      </c>
      <c r="M2074">
        <v>0</v>
      </c>
      <c r="O2074">
        <v>0</v>
      </c>
      <c r="P2074" t="e">
        <f t="shared" si="66"/>
        <v>#DIV/0!</v>
      </c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074"/>
  <sheetViews>
    <sheetView workbookViewId="0">
      <pane xSplit="1" ySplit="6" topLeftCell="B379" activePane="bottomRight" state="frozen"/>
      <selection pane="topRight" activeCell="B1" sqref="B1"/>
      <selection pane="bottomLeft" activeCell="A7" sqref="A7"/>
      <selection pane="bottomRight" activeCell="C385" sqref="C385"/>
    </sheetView>
  </sheetViews>
  <sheetFormatPr defaultRowHeight="12.75" x14ac:dyDescent="0.2"/>
  <cols>
    <col min="8" max="8" width="3.7109375" customWidth="1"/>
    <col min="14" max="14" width="5.140625" customWidth="1"/>
    <col min="28" max="28" width="12.42578125" bestFit="1" customWidth="1"/>
    <col min="30" max="30" width="9.5703125" bestFit="1" customWidth="1"/>
    <col min="31" max="32" width="9.5703125" customWidth="1"/>
    <col min="35" max="35" width="10.7109375" customWidth="1"/>
    <col min="36" max="36" width="12.42578125" bestFit="1" customWidth="1"/>
    <col min="38" max="38" width="13" bestFit="1" customWidth="1"/>
    <col min="39" max="39" width="13.140625" bestFit="1" customWidth="1"/>
    <col min="40" max="40" width="11.42578125" bestFit="1" customWidth="1"/>
    <col min="41" max="41" width="13" customWidth="1"/>
    <col min="43" max="43" width="13" bestFit="1" customWidth="1"/>
    <col min="45" max="45" width="10.140625" bestFit="1" customWidth="1"/>
  </cols>
  <sheetData>
    <row r="1" spans="1:45" x14ac:dyDescent="0.2">
      <c r="A1" t="s">
        <v>18</v>
      </c>
      <c r="AN1" t="s">
        <v>49</v>
      </c>
    </row>
    <row r="2" spans="1:45" x14ac:dyDescent="0.2">
      <c r="I2" s="4"/>
      <c r="J2" s="4"/>
      <c r="K2" s="4"/>
      <c r="L2" s="4"/>
      <c r="M2" s="4"/>
      <c r="N2" s="4"/>
      <c r="R2" t="s">
        <v>40</v>
      </c>
      <c r="U2" s="4">
        <f>AVERAGE(U15:U51)</f>
        <v>1.0276399935706482</v>
      </c>
      <c r="V2" s="4">
        <f>AVERAGE(V524:V655)</f>
        <v>0.98715670597857574</v>
      </c>
      <c r="X2">
        <v>35000</v>
      </c>
      <c r="AA2">
        <f>SUM(AA7:AA2054)</f>
        <v>87045337.47125721</v>
      </c>
      <c r="AD2" s="4"/>
      <c r="AE2" s="4"/>
      <c r="AF2" s="4"/>
      <c r="AN2">
        <f>AVERAGE(AN306:AN391)</f>
        <v>1.8852310635509781</v>
      </c>
    </row>
    <row r="3" spans="1:45" x14ac:dyDescent="0.2">
      <c r="U3" s="4">
        <f>AVERAGE(Q370:Q415)</f>
        <v>280.3605424944119</v>
      </c>
      <c r="AA3" s="16">
        <f>AVERAGE(AA11:AA51)+STDEV(AA11:AA51)</f>
        <v>4.8530929391675892</v>
      </c>
      <c r="AB3" t="s">
        <v>69</v>
      </c>
      <c r="AD3" s="16"/>
      <c r="AE3" s="16"/>
      <c r="AF3" s="16"/>
      <c r="AN3">
        <f>STDEV(AN306:AN391)/AN2%</f>
        <v>1.0907269197546727</v>
      </c>
      <c r="AQ3" t="s">
        <v>78</v>
      </c>
    </row>
    <row r="4" spans="1:45" x14ac:dyDescent="0.2">
      <c r="O4">
        <f>front!D2</f>
        <v>600</v>
      </c>
      <c r="P4">
        <f>front!D3</f>
        <v>5000</v>
      </c>
      <c r="Q4">
        <f>P4</f>
        <v>5000</v>
      </c>
      <c r="R4">
        <f>front!I2</f>
        <v>6000</v>
      </c>
      <c r="S4">
        <f>R4</f>
        <v>6000</v>
      </c>
      <c r="U4">
        <f>U3/U2</f>
        <v>272.81980484261652</v>
      </c>
      <c r="Z4" t="s">
        <v>52</v>
      </c>
      <c r="AI4" t="s">
        <v>6</v>
      </c>
    </row>
    <row r="5" spans="1:45" x14ac:dyDescent="0.2">
      <c r="I5" t="s">
        <v>30</v>
      </c>
      <c r="O5" t="s">
        <v>2</v>
      </c>
      <c r="T5" t="s">
        <v>0</v>
      </c>
      <c r="U5" t="s">
        <v>0</v>
      </c>
      <c r="V5" t="s">
        <v>1</v>
      </c>
      <c r="X5" t="s">
        <v>42</v>
      </c>
      <c r="Z5" t="s">
        <v>43</v>
      </c>
    </row>
    <row r="6" spans="1:45" x14ac:dyDescent="0.2">
      <c r="A6" t="s">
        <v>22</v>
      </c>
      <c r="B6" t="s">
        <v>27</v>
      </c>
      <c r="C6" t="s">
        <v>28</v>
      </c>
      <c r="D6" t="s">
        <v>29</v>
      </c>
      <c r="E6" t="s">
        <v>58</v>
      </c>
      <c r="F6" t="s">
        <v>1</v>
      </c>
      <c r="G6" t="s">
        <v>59</v>
      </c>
      <c r="I6" t="s">
        <v>28</v>
      </c>
      <c r="J6" t="s">
        <v>29</v>
      </c>
      <c r="K6" t="s">
        <v>58</v>
      </c>
      <c r="L6" t="s">
        <v>1</v>
      </c>
      <c r="M6" t="s">
        <v>59</v>
      </c>
      <c r="O6" t="s">
        <v>28</v>
      </c>
      <c r="P6" t="s">
        <v>29</v>
      </c>
      <c r="Q6" t="s">
        <v>60</v>
      </c>
      <c r="R6" t="s">
        <v>1</v>
      </c>
      <c r="S6" t="s">
        <v>61</v>
      </c>
      <c r="T6" t="s">
        <v>41</v>
      </c>
      <c r="X6" t="s">
        <v>0</v>
      </c>
      <c r="Y6" t="s">
        <v>62</v>
      </c>
      <c r="Z6" t="s">
        <v>44</v>
      </c>
      <c r="AA6" t="s">
        <v>45</v>
      </c>
      <c r="AB6" t="s">
        <v>46</v>
      </c>
      <c r="AD6" s="18" t="s">
        <v>66</v>
      </c>
      <c r="AE6" s="18" t="s">
        <v>67</v>
      </c>
      <c r="AG6" t="s">
        <v>68</v>
      </c>
      <c r="AI6" t="s">
        <v>47</v>
      </c>
      <c r="AJ6" t="s">
        <v>48</v>
      </c>
      <c r="AL6" t="s">
        <v>5</v>
      </c>
      <c r="AM6" t="s">
        <v>63</v>
      </c>
      <c r="AN6" t="s">
        <v>8</v>
      </c>
      <c r="AO6" t="s">
        <v>7</v>
      </c>
      <c r="AQ6" t="s">
        <v>50</v>
      </c>
      <c r="AS6" t="s">
        <v>51</v>
      </c>
    </row>
    <row r="7" spans="1:45" x14ac:dyDescent="0.2">
      <c r="A7">
        <f>front!A7</f>
        <v>188.14</v>
      </c>
      <c r="B7" s="1">
        <f>B8</f>
        <v>0.48000000000001819</v>
      </c>
      <c r="C7">
        <f>front!D7-front!B7</f>
        <v>-0.1999999999998181</v>
      </c>
      <c r="D7" s="2">
        <f>front!E7-front!C7</f>
        <v>3.2999999999997272</v>
      </c>
      <c r="E7" s="2">
        <f>IF(front!F7-front!C7&gt;0,front!F7-front!C7,0)</f>
        <v>1.9000000000000909</v>
      </c>
      <c r="F7" s="2">
        <f>front!I7-front!H7</f>
        <v>2.0999999999999091</v>
      </c>
      <c r="G7" s="2">
        <f>IF(front!J7-front!H7&gt;0,front!J7-front!H7,0)</f>
        <v>0.79999999999972715</v>
      </c>
      <c r="H7" s="2"/>
      <c r="I7" s="4">
        <f>C7/(constants!$A$4+constants!$B$4*data!C7+constants!$C$4*data!C7^2+constants!$D$4*data!C7^3+constants!$E$4*data!C7^4+constants!$F$4*data!C7^5+constants!$G$4*data!C7^6+constants!$H$4*data!C7^7)</f>
        <v>-0.19952711627023687</v>
      </c>
      <c r="J7" s="4">
        <f>D7/(constants!$A$4+constants!$B$4*data!D7+constants!$C$4*data!D7^2+constants!$D$4*data!D7^3+constants!$E$4*data!D7^4+constants!$F$4*data!D7^5+constants!$G$4*data!D7^6+constants!$H$4*data!D7^7)</f>
        <v>3.2921987023124863</v>
      </c>
      <c r="K7" s="4">
        <f>E7/(constants!$A$4+constants!$B$4*data!E7+constants!$C$4*data!E7^2+constants!$D$4*data!E7^3+constants!$E$4*data!E7^4+constants!$F$4*data!E7^5+constants!$G$4*data!E7^6+constants!$H$4*data!E7^7)</f>
        <v>1.8955080483869953</v>
      </c>
      <c r="L7" s="4">
        <f>F7/(constants!$A$4+constants!$B$4*data!F7+constants!$C$4*data!F7^2+constants!$D$4*data!F7^3+constants!$E$4*data!F7^4+constants!$F$4*data!F7^5+constants!$G$4*data!F7^6+constants!$H$4*data!F7^7)</f>
        <v>2.095035258039688</v>
      </c>
      <c r="M7" s="4">
        <f>G7/(constants!$A$4+constants!$B$4*data!G7+constants!$C$4*data!G7^2+constants!$D$4*data!G7^3+constants!$E$4*data!G7^4+constants!$F$4*data!G7^5+constants!$G$4*data!G7^6+constants!$H$4*data!G7^7)</f>
        <v>0.79810855411565362</v>
      </c>
      <c r="N7" s="4"/>
      <c r="O7" s="4">
        <f>I7*1000/O$4</f>
        <v>-0.3325451937837281</v>
      </c>
      <c r="P7" s="4">
        <f>J7*1000/P$4</f>
        <v>0.6584397404624972</v>
      </c>
      <c r="Q7" s="4">
        <f>K7*1000/Q$4</f>
        <v>0.37910160967739909</v>
      </c>
      <c r="R7" s="4">
        <f>L7*1000/R$4</f>
        <v>0.34917254300661466</v>
      </c>
      <c r="S7" s="4">
        <f>M7*1000/S$4</f>
        <v>0.13301809235260895</v>
      </c>
      <c r="T7" s="4"/>
      <c r="U7" s="4">
        <f>Q7/P7</f>
        <v>0.57575748603982024</v>
      </c>
      <c r="V7" s="4">
        <f>S7/R7</f>
        <v>0.38095232576774823</v>
      </c>
      <c r="W7" s="4"/>
      <c r="X7">
        <f>IF(front!E7&gt;$X$2,O7,P7)</f>
        <v>0.6584397404624972</v>
      </c>
      <c r="Y7">
        <f>X7-(Q7/$U$2)</f>
        <v>0.28953466470715522</v>
      </c>
      <c r="Z7">
        <f>SUMPRODUCT($B$7:$B$456,Y$7:Y$456,EXP(constants!$B$32+constants!$A$32*ABS($A$7:$A$456-$A7)))</f>
        <v>2.0315385015454497E-2</v>
      </c>
      <c r="AA7">
        <f t="shared" ref="AA7:AA70" si="0">Y7-Z7</f>
        <v>0.26921927969170073</v>
      </c>
      <c r="AB7">
        <f>IF((AA7-$AA$3)&gt;0,AA7-$AA$3,0)</f>
        <v>0</v>
      </c>
      <c r="AD7" s="4">
        <f t="shared" ref="AD7:AD70" si="1">R7-(S7/$V$2)</f>
        <v>0.21442383335696777</v>
      </c>
      <c r="AE7">
        <f>SUMPRODUCT($B$7:$B$456,AD$7:AD$456,EXP(constants!$B$32+constants!$A$32*ABS($A$7:$A$456-$A7)))</f>
        <v>1.9517934281243619</v>
      </c>
      <c r="AF7" s="4">
        <f t="shared" ref="AF7:AF70" si="2">AD7-AE7</f>
        <v>-1.7373695947673942</v>
      </c>
      <c r="AG7">
        <f>IF((AF7)&gt;0,AF7,0)</f>
        <v>0</v>
      </c>
      <c r="AH7" s="4"/>
      <c r="AI7" s="5">
        <f>SUMPRODUCT(constants!$B$13:$B$20,A7^constants!$A$13:$A$20)*constants!$C$10/((A7/1000000000)^5*(EXP(0.014388/(A7/1000000000)/constants!$B$9)-1))</f>
        <v>1.4139522393103235E-10</v>
      </c>
      <c r="AJ7">
        <f>SUMPRODUCT(A7^constants!$E$28:$J$28,constants!$E$27:$J$27)</f>
        <v>1.0377506680970183E-5</v>
      </c>
      <c r="AK7" s="3"/>
      <c r="AL7" s="17">
        <f t="shared" ref="AL7:AL70" si="3">IF(AB7=0,0,AI7/AB7)</f>
        <v>0</v>
      </c>
      <c r="AM7">
        <f>IF(AG7=0,0,AJ7/AG7)</f>
        <v>0</v>
      </c>
      <c r="AN7" t="e">
        <f>AL7/AM7</f>
        <v>#DIV/0!</v>
      </c>
      <c r="AO7">
        <f>AM7*$AN$2</f>
        <v>0</v>
      </c>
      <c r="AQ7">
        <f>AO7</f>
        <v>0</v>
      </c>
      <c r="AS7" s="4" t="e">
        <f>AL7/AO7</f>
        <v>#DIV/0!</v>
      </c>
    </row>
    <row r="8" spans="1:45" x14ac:dyDescent="0.2">
      <c r="A8">
        <f>front!A8</f>
        <v>188.62</v>
      </c>
      <c r="B8" s="1">
        <f>A8-A7</f>
        <v>0.48000000000001819</v>
      </c>
      <c r="C8">
        <f>front!D8-front!B8</f>
        <v>2.1999999999998181</v>
      </c>
      <c r="D8" s="2">
        <f>front!E8-front!C8</f>
        <v>2</v>
      </c>
      <c r="E8" s="2">
        <f>IF(front!F8-front!C8&gt;0,front!F8-front!C8,0)</f>
        <v>2.2000000000002728</v>
      </c>
      <c r="F8" s="2">
        <f>front!I8-front!H8</f>
        <v>-1.5</v>
      </c>
      <c r="G8" s="2">
        <f>IF(front!J8-front!H8&gt;0,front!J8-front!H8,0)</f>
        <v>0.6999999999998181</v>
      </c>
      <c r="H8" s="2"/>
      <c r="I8" s="4">
        <f>C8/(constants!$A$4+constants!$B$4*data!C8+constants!$C$4*data!C8^2+constants!$D$4*data!C8^3+constants!$E$4*data!C8^4+constants!$F$4*data!C8^5+constants!$G$4*data!C8^6+constants!$H$4*data!C8^7)</f>
        <v>2.1947988661956201</v>
      </c>
      <c r="J8" s="4">
        <f>D8/(constants!$A$4+constants!$B$4*data!D8+constants!$C$4*data!D8^2+constants!$D$4*data!D8^3+constants!$E$4*data!D8^4+constants!$F$4*data!D8^5+constants!$G$4*data!D8^6+constants!$H$4*data!D8^7)</f>
        <v>1.9952716521033702</v>
      </c>
      <c r="K8" s="4">
        <f>E8/(constants!$A$4+constants!$B$4*data!E8+constants!$C$4*data!E8^2+constants!$D$4*data!E8^3+constants!$E$4*data!E8^4+constants!$F$4*data!E8^5+constants!$G$4*data!E8^6+constants!$H$4*data!E8^7)</f>
        <v>2.194798866196074</v>
      </c>
      <c r="L8" s="4">
        <f>F8/(constants!$A$4+constants!$B$4*data!F8+constants!$C$4*data!F8^2+constants!$D$4*data!F8^3+constants!$E$4*data!F8^4+constants!$F$4*data!F8^5+constants!$G$4*data!F8^6+constants!$H$4*data!F8^7)</f>
        <v>-1.4964531547613182</v>
      </c>
      <c r="M8" s="4">
        <f>G8/(constants!$A$4+constants!$B$4*data!G8+constants!$C$4*data!G8^2+constants!$D$4*data!G8^3+constants!$E$4*data!G8^4+constants!$F$4*data!G8^5+constants!$G$4*data!G8^6+constants!$H$4*data!G8^7)</f>
        <v>0.69834497706420828</v>
      </c>
      <c r="N8" s="4"/>
      <c r="O8" s="4">
        <f t="shared" ref="O8:O71" si="4">I8*1000/O$4</f>
        <v>3.6579981103260337</v>
      </c>
      <c r="P8" s="4">
        <f t="shared" ref="P8:P71" si="5">J8*1000/P$4</f>
        <v>0.39905433042067401</v>
      </c>
      <c r="Q8" s="4">
        <f t="shared" ref="Q8:Q71" si="6">K8*1000/Q$4</f>
        <v>0.43895977323921481</v>
      </c>
      <c r="R8" s="4">
        <f t="shared" ref="R8:R71" si="7">L8*1000/R$4</f>
        <v>-0.24940885912688637</v>
      </c>
      <c r="S8" s="4">
        <f t="shared" ref="S8:S71" si="8">M8*1000/S$4</f>
        <v>0.11639082951070137</v>
      </c>
      <c r="T8" s="4"/>
      <c r="U8" s="4">
        <f t="shared" ref="U8:U71" si="9">Q8/P8</f>
        <v>1.1000000244991037</v>
      </c>
      <c r="V8" s="4">
        <f t="shared" ref="V8:V71" si="10">S8/R8</f>
        <v>-0.46666678127695421</v>
      </c>
      <c r="W8" s="4"/>
      <c r="X8">
        <f>IF(front!E8&gt;$X$2,O8,P8)</f>
        <v>0.39905433042067401</v>
      </c>
      <c r="Y8">
        <f t="shared" ref="Y8:Y71" si="11">X8-(Q8/$U$2)</f>
        <v>-2.8098929461710276E-2</v>
      </c>
      <c r="Z8">
        <f>SUMPRODUCT($B$7:$B$456,Y$7:Y$456,EXP(constants!$B$32+constants!$A$32*ABS($A$7:$A$456-$A8)))</f>
        <v>2.087241812878159E-2</v>
      </c>
      <c r="AA8">
        <f t="shared" si="0"/>
        <v>-4.8971347590491862E-2</v>
      </c>
      <c r="AB8">
        <f t="shared" ref="AB8:AB71" si="12">IF((AA8-$AA$3)&gt;0,AA8-$AA$3,0)</f>
        <v>0</v>
      </c>
      <c r="AD8" s="4">
        <f t="shared" si="1"/>
        <v>-0.36731397875561067</v>
      </c>
      <c r="AE8">
        <f>SUMPRODUCT($B$7:$B$456,AD$7:AD$456,EXP(constants!$B$32+constants!$A$32*ABS($A$7:$A$456-$A8)))</f>
        <v>2.0058122923275317</v>
      </c>
      <c r="AF8" s="4">
        <f t="shared" si="2"/>
        <v>-2.3731262710831422</v>
      </c>
      <c r="AG8">
        <f t="shared" ref="AG8:AG71" si="13">IF((AF8)&gt;0,AF8,0)</f>
        <v>0</v>
      </c>
      <c r="AH8" s="4"/>
      <c r="AI8" s="5">
        <f>SUMPRODUCT(constants!$B$13:$B$20,A8^constants!$A$13:$A$20)*constants!$C$10/((A8/1000000000)^5*(EXP(0.014388/(A8/1000000000)/constants!$B$9)-1))</f>
        <v>1.4963381626779221E-10</v>
      </c>
      <c r="AJ8">
        <f>SUMPRODUCT(A8^constants!$E$28:$J$28,constants!$E$27:$J$27)</f>
        <v>1.02692633145108E-5</v>
      </c>
      <c r="AK8" s="3"/>
      <c r="AL8" s="17">
        <f t="shared" si="3"/>
        <v>0</v>
      </c>
      <c r="AM8">
        <f t="shared" ref="AM8:AM71" si="14">IF(AG8=0,0,AJ8/AG8)</f>
        <v>0</v>
      </c>
      <c r="AN8" t="e">
        <f t="shared" ref="AN8:AN71" si="15">AL8/AM8</f>
        <v>#DIV/0!</v>
      </c>
      <c r="AO8">
        <f t="shared" ref="AO8:AO71" si="16">AM8*$AN$2</f>
        <v>0</v>
      </c>
      <c r="AQ8">
        <f t="shared" ref="AQ8:AQ71" si="17">AO8</f>
        <v>0</v>
      </c>
      <c r="AS8" s="4" t="e">
        <f t="shared" ref="AS8:AS71" si="18">AL8/AO8</f>
        <v>#DIV/0!</v>
      </c>
    </row>
    <row r="9" spans="1:45" x14ac:dyDescent="0.2">
      <c r="A9">
        <f>front!A9</f>
        <v>189.09</v>
      </c>
      <c r="B9" s="1">
        <f t="shared" ref="B9:B72" si="19">A9-A8</f>
        <v>0.46999999999999886</v>
      </c>
      <c r="C9">
        <f>front!D9-front!B9</f>
        <v>2.8000000000001819</v>
      </c>
      <c r="D9" s="2">
        <f>front!E9-front!C9</f>
        <v>0.1999999999998181</v>
      </c>
      <c r="E9" s="2">
        <f>IF(front!F9-front!C9&gt;0,front!F9-front!C9,0)</f>
        <v>1.6999999999998181</v>
      </c>
      <c r="F9" s="2">
        <f>front!I9-front!H9</f>
        <v>-9.9999999999909051E-2</v>
      </c>
      <c r="G9" s="2">
        <f>IF(front!J9-front!H9&gt;0,front!J9-front!H9,0)</f>
        <v>0</v>
      </c>
      <c r="H9" s="2"/>
      <c r="I9" s="4">
        <f>C9/(constants!$A$4+constants!$B$4*data!C9+constants!$C$4*data!C9^2+constants!$D$4*data!C9^3+constants!$E$4*data!C9^4+constants!$F$4*data!C9^5+constants!$G$4*data!C9^6+constants!$H$4*data!C9^7)</f>
        <v>2.7933805617256482</v>
      </c>
      <c r="J9" s="4">
        <f>D9/(constants!$A$4+constants!$B$4*data!D9+constants!$C$4*data!D9^2+constants!$D$4*data!D9^3+constants!$E$4*data!D9^4+constants!$F$4*data!D9^5+constants!$G$4*data!D9^6+constants!$H$4*data!D9^7)</f>
        <v>0.19952712517629217</v>
      </c>
      <c r="K9" s="4">
        <f>E9/(constants!$A$4+constants!$B$4*data!E9+constants!$C$4*data!E9^2+constants!$D$4*data!E9^3+constants!$E$4*data!E9^4+constants!$F$4*data!E9^5+constants!$G$4*data!E9^6+constants!$H$4*data!E9^7)</f>
        <v>1.6959808476149343</v>
      </c>
      <c r="L9" s="4">
        <f>F9/(constants!$A$4+constants!$B$4*data!F9+constants!$C$4*data!F9^2+constants!$D$4*data!F9^3+constants!$E$4*data!F9^4+constants!$F$4*data!F9^5+constants!$G$4*data!F9^6+constants!$H$4*data!F9^7)</f>
        <v>-9.976355924853976E-2</v>
      </c>
      <c r="M9" s="4">
        <f>G9/(constants!$A$4+constants!$B$4*data!G9+constants!$C$4*data!G9^2+constants!$D$4*data!G9^3+constants!$E$4*data!G9^4+constants!$F$4*data!G9^5+constants!$G$4*data!G9^6+constants!$H$4*data!G9^7)</f>
        <v>0</v>
      </c>
      <c r="N9" s="4"/>
      <c r="O9" s="4">
        <f t="shared" si="4"/>
        <v>4.6556342695427464</v>
      </c>
      <c r="P9" s="4">
        <f t="shared" si="5"/>
        <v>3.9905425035258436E-2</v>
      </c>
      <c r="Q9" s="4">
        <f t="shared" si="6"/>
        <v>0.33919616952298681</v>
      </c>
      <c r="R9" s="4">
        <f t="shared" si="7"/>
        <v>-1.6627259874756627E-2</v>
      </c>
      <c r="S9" s="4">
        <f t="shared" si="8"/>
        <v>0</v>
      </c>
      <c r="T9" s="4"/>
      <c r="U9" s="4">
        <f t="shared" si="9"/>
        <v>8.5000014214430752</v>
      </c>
      <c r="V9" s="4">
        <f t="shared" si="10"/>
        <v>0</v>
      </c>
      <c r="W9" s="4"/>
      <c r="X9">
        <f>IF(front!E9&gt;$X$2,O9,P9)</f>
        <v>3.9905425035258436E-2</v>
      </c>
      <c r="Y9">
        <f t="shared" si="11"/>
        <v>-0.29016753012913954</v>
      </c>
      <c r="Z9">
        <f>SUMPRODUCT($B$7:$B$456,Y$7:Y$456,EXP(constants!$B$32+constants!$A$32*ABS($A$7:$A$456-$A9)))</f>
        <v>2.1433420859412348E-2</v>
      </c>
      <c r="AA9">
        <f t="shared" si="0"/>
        <v>-0.31160095098855189</v>
      </c>
      <c r="AB9">
        <f t="shared" si="12"/>
        <v>0</v>
      </c>
      <c r="AD9" s="4">
        <f t="shared" si="1"/>
        <v>-1.6627259874756627E-2</v>
      </c>
      <c r="AE9">
        <f>SUMPRODUCT($B$7:$B$456,AD$7:AD$456,EXP(constants!$B$32+constants!$A$32*ABS($A$7:$A$456-$A9)))</f>
        <v>2.0601608943688103</v>
      </c>
      <c r="AF9" s="4">
        <f t="shared" si="2"/>
        <v>-2.0767881542435669</v>
      </c>
      <c r="AG9">
        <f t="shared" si="13"/>
        <v>0</v>
      </c>
      <c r="AH9" s="4"/>
      <c r="AI9" s="5">
        <f>SUMPRODUCT(constants!$B$13:$B$20,A9^constants!$A$13:$A$20)*constants!$C$10/((A9/1000000000)^5*(EXP(0.014388/(A9/1000000000)/constants!$B$9)-1))</f>
        <v>1.5810610957461012E-10</v>
      </c>
      <c r="AJ9">
        <f>SUMPRODUCT(A9^constants!$E$28:$J$28,constants!$E$27:$J$27)</f>
        <v>1.0164337399194798E-5</v>
      </c>
      <c r="AK9" s="3"/>
      <c r="AL9" s="17">
        <f t="shared" si="3"/>
        <v>0</v>
      </c>
      <c r="AM9">
        <f t="shared" si="14"/>
        <v>0</v>
      </c>
      <c r="AN9" t="e">
        <f t="shared" si="15"/>
        <v>#DIV/0!</v>
      </c>
      <c r="AO9">
        <f t="shared" si="16"/>
        <v>0</v>
      </c>
      <c r="AQ9">
        <f t="shared" si="17"/>
        <v>0</v>
      </c>
      <c r="AS9" s="4" t="e">
        <f t="shared" si="18"/>
        <v>#DIV/0!</v>
      </c>
    </row>
    <row r="10" spans="1:45" x14ac:dyDescent="0.2">
      <c r="A10">
        <f>front!A10</f>
        <v>189.57</v>
      </c>
      <c r="B10" s="1">
        <f t="shared" si="19"/>
        <v>0.47999999999998977</v>
      </c>
      <c r="C10">
        <f>front!D10-front!B10</f>
        <v>1.2600000000002183</v>
      </c>
      <c r="D10" s="2">
        <f>front!E10-front!C10</f>
        <v>3.2999999999997272</v>
      </c>
      <c r="E10" s="2">
        <f>IF(front!F10-front!C10&gt;0,front!F10-front!C10,0)</f>
        <v>2.6999999999998181</v>
      </c>
      <c r="F10" s="2">
        <f>front!I10-front!H10</f>
        <v>-9.9999999999909051E-2</v>
      </c>
      <c r="G10" s="2">
        <f>IF(front!J10-front!H10&gt;0,front!J10-front!H10,0)</f>
        <v>0.8000000000001819</v>
      </c>
      <c r="H10" s="2"/>
      <c r="I10" s="4">
        <f>C10/(constants!$A$4+constants!$B$4*data!C10+constants!$C$4*data!C10^2+constants!$D$4*data!C10^3+constants!$E$4*data!C10^4+constants!$F$4*data!C10^5+constants!$G$4*data!C10^6+constants!$H$4*data!C10^7)</f>
        <v>1.2570210371917605</v>
      </c>
      <c r="J10" s="4">
        <f>D10/(constants!$A$4+constants!$B$4*data!D10+constants!$C$4*data!D10^2+constants!$D$4*data!D10^3+constants!$E$4*data!D10^4+constants!$F$4*data!D10^5+constants!$G$4*data!D10^6+constants!$H$4*data!D10^7)</f>
        <v>3.2921987023124863</v>
      </c>
      <c r="K10" s="4">
        <f>E10/(constants!$A$4+constants!$B$4*data!E10+constants!$C$4*data!E10^2+constants!$D$4*data!E10^3+constants!$E$4*data!E10^4+constants!$F$4*data!E10^5+constants!$G$4*data!E10^6+constants!$H$4*data!E10^7)</f>
        <v>2.6936169402584662</v>
      </c>
      <c r="L10" s="4">
        <f>F10/(constants!$A$4+constants!$B$4*data!F10+constants!$C$4*data!F10^2+constants!$D$4*data!F10^3+constants!$E$4*data!F10^4+constants!$F$4*data!F10^5+constants!$G$4*data!F10^6+constants!$H$4*data!F10^7)</f>
        <v>-9.976355924853976E-2</v>
      </c>
      <c r="M10" s="4">
        <f>G10/(constants!$A$4+constants!$B$4*data!G10+constants!$C$4*data!G10^2+constants!$D$4*data!G10^3+constants!$E$4*data!G10^4+constants!$F$4*data!G10^5+constants!$G$4*data!G10^6+constants!$H$4*data!G10^7)</f>
        <v>0.79810855411610726</v>
      </c>
      <c r="N10" s="4"/>
      <c r="O10" s="4">
        <f t="shared" si="4"/>
        <v>2.0950350619862674</v>
      </c>
      <c r="P10" s="4">
        <f t="shared" si="5"/>
        <v>0.6584397404624972</v>
      </c>
      <c r="Q10" s="4">
        <f t="shared" si="6"/>
        <v>0.53872338805169317</v>
      </c>
      <c r="R10" s="4">
        <f t="shared" si="7"/>
        <v>-1.6627259874756627E-2</v>
      </c>
      <c r="S10" s="4">
        <f t="shared" si="8"/>
        <v>0.13301809235268455</v>
      </c>
      <c r="T10" s="4"/>
      <c r="U10" s="4">
        <f t="shared" si="9"/>
        <v>0.81818176356318717</v>
      </c>
      <c r="V10" s="4">
        <f t="shared" si="10"/>
        <v>-8.0000008031769294</v>
      </c>
      <c r="W10" s="4"/>
      <c r="X10">
        <f>IF(front!E10&gt;$X$2,O10,P10)</f>
        <v>0.6584397404624972</v>
      </c>
      <c r="Y10">
        <f t="shared" si="11"/>
        <v>0.13420616506432737</v>
      </c>
      <c r="Z10">
        <f>SUMPRODUCT($B$7:$B$456,Y$7:Y$456,EXP(constants!$B$32+constants!$A$32*ABS($A$7:$A$456-$A10)))</f>
        <v>2.2027342593775978E-2</v>
      </c>
      <c r="AA10">
        <f t="shared" si="0"/>
        <v>0.11217882247055139</v>
      </c>
      <c r="AB10">
        <f t="shared" si="12"/>
        <v>0</v>
      </c>
      <c r="AD10" s="4">
        <f t="shared" si="1"/>
        <v>-0.15137596952448013</v>
      </c>
      <c r="AE10">
        <f>SUMPRODUCT($B$7:$B$456,AD$7:AD$456,EXP(constants!$B$32+constants!$A$32*ABS($A$7:$A$456-$A10)))</f>
        <v>2.1171862169945492</v>
      </c>
      <c r="AF10" s="4">
        <f t="shared" si="2"/>
        <v>-2.2685621865190293</v>
      </c>
      <c r="AG10">
        <f t="shared" si="13"/>
        <v>0</v>
      </c>
      <c r="AH10" s="4"/>
      <c r="AI10" s="5">
        <f>SUMPRODUCT(constants!$B$13:$B$20,A10^constants!$A$13:$A$20)*constants!$C$10/((A10/1000000000)^5*(EXP(0.014388/(A10/1000000000)/constants!$B$9)-1))</f>
        <v>1.6719032235923049E-10</v>
      </c>
      <c r="AJ10">
        <f>SUMPRODUCT(A10^constants!$E$28:$J$28,constants!$E$27:$J$27)</f>
        <v>1.0058255311506871E-5</v>
      </c>
      <c r="AL10" s="17">
        <f t="shared" si="3"/>
        <v>0</v>
      </c>
      <c r="AM10">
        <f t="shared" si="14"/>
        <v>0</v>
      </c>
      <c r="AN10" t="e">
        <f t="shared" si="15"/>
        <v>#DIV/0!</v>
      </c>
      <c r="AO10">
        <f t="shared" si="16"/>
        <v>0</v>
      </c>
      <c r="AQ10">
        <f t="shared" si="17"/>
        <v>0</v>
      </c>
      <c r="AS10" s="4" t="e">
        <f t="shared" si="18"/>
        <v>#DIV/0!</v>
      </c>
    </row>
    <row r="11" spans="1:45" x14ac:dyDescent="0.2">
      <c r="A11">
        <f>front!A11</f>
        <v>190.05</v>
      </c>
      <c r="B11" s="1">
        <f t="shared" si="19"/>
        <v>0.48000000000001819</v>
      </c>
      <c r="C11">
        <f>front!D11-front!B11</f>
        <v>-2.2699999999999818</v>
      </c>
      <c r="D11" s="2">
        <f>front!E11-front!C11</f>
        <v>151.89999999999964</v>
      </c>
      <c r="E11" s="2">
        <f>IF(front!F11-front!C11&gt;0,front!F11-front!C11,0)</f>
        <v>221.10000000000036</v>
      </c>
      <c r="F11" s="2">
        <f>front!I11-front!H11</f>
        <v>-41.399999999999636</v>
      </c>
      <c r="G11" s="2">
        <f>IF(front!J11-front!H11&gt;0,front!J11-front!H11,0)</f>
        <v>0</v>
      </c>
      <c r="H11" s="2"/>
      <c r="I11" s="4">
        <f>C11/(constants!$A$4+constants!$B$4*data!C11+constants!$C$4*data!C11^2+constants!$D$4*data!C11^3+constants!$E$4*data!C11^4+constants!$F$4*data!C11^5+constants!$G$4*data!C11^6+constants!$H$4*data!C11^7)</f>
        <v>-2.2646322459246111</v>
      </c>
      <c r="J11" s="4">
        <f>D11/(constants!$A$4+constants!$B$4*data!D11+constants!$C$4*data!D11^2+constants!$D$4*data!D11^3+constants!$E$4*data!D11^4+constants!$F$4*data!D11^5+constants!$G$4*data!D11^6+constants!$H$4*data!D11^7)</f>
        <v>151.54323055804986</v>
      </c>
      <c r="K11" s="4">
        <f>E11/(constants!$A$4+constants!$B$4*data!E11+constants!$C$4*data!E11^2+constants!$D$4*data!E11^3+constants!$E$4*data!E11^4+constants!$F$4*data!E11^5+constants!$G$4*data!E11^6+constants!$H$4*data!E11^7)</f>
        <v>220.5821075629195</v>
      </c>
      <c r="L11" s="4">
        <f>F11/(constants!$A$4+constants!$B$4*data!F11+constants!$C$4*data!F11^2+constants!$D$4*data!F11^3+constants!$E$4*data!F11^4+constants!$F$4*data!F11^5+constants!$G$4*data!F11^6+constants!$H$4*data!F11^7)</f>
        <v>-41.301919261402112</v>
      </c>
      <c r="M11" s="4">
        <f>G11/(constants!$A$4+constants!$B$4*data!G11+constants!$C$4*data!G11^2+constants!$D$4*data!G11^3+constants!$E$4*data!G11^4+constants!$F$4*data!G11^5+constants!$G$4*data!G11^6+constants!$H$4*data!G11^7)</f>
        <v>0</v>
      </c>
      <c r="N11" s="4"/>
      <c r="O11" s="4">
        <f t="shared" si="4"/>
        <v>-3.7743870765410188</v>
      </c>
      <c r="P11" s="4">
        <f t="shared" si="5"/>
        <v>30.308646111609974</v>
      </c>
      <c r="Q11" s="4">
        <f t="shared" si="6"/>
        <v>44.116421512583898</v>
      </c>
      <c r="R11" s="4">
        <f t="shared" si="7"/>
        <v>-6.8836532102336863</v>
      </c>
      <c r="S11" s="4">
        <f t="shared" si="8"/>
        <v>0</v>
      </c>
      <c r="T11" s="4"/>
      <c r="U11" s="4">
        <f t="shared" si="9"/>
        <v>1.4555721608325072</v>
      </c>
      <c r="V11" s="4">
        <f t="shared" si="10"/>
        <v>0</v>
      </c>
      <c r="W11" s="4"/>
      <c r="X11">
        <f>IF(front!E11&gt;$X$2,O11,P11)</f>
        <v>30.308646111609974</v>
      </c>
      <c r="Y11">
        <f t="shared" si="11"/>
        <v>-12.621194872192667</v>
      </c>
      <c r="Z11">
        <f>SUMPRODUCT($B$7:$B$456,Y$7:Y$456,EXP(constants!$B$32+constants!$A$32*ABS($A$7:$A$456-$A11)))</f>
        <v>2.2635243709166718E-2</v>
      </c>
      <c r="AA11">
        <f t="shared" si="0"/>
        <v>-12.643830115901833</v>
      </c>
      <c r="AB11">
        <f t="shared" si="12"/>
        <v>0</v>
      </c>
      <c r="AD11" s="4">
        <f t="shared" si="1"/>
        <v>-6.8836532102336863</v>
      </c>
      <c r="AE11">
        <f>SUMPRODUCT($B$7:$B$456,AD$7:AD$456,EXP(constants!$B$32+constants!$A$32*ABS($A$7:$A$456-$A11)))</f>
        <v>2.1757925864335372</v>
      </c>
      <c r="AF11" s="4">
        <f t="shared" si="2"/>
        <v>-9.059445796667223</v>
      </c>
      <c r="AG11">
        <f t="shared" si="13"/>
        <v>0</v>
      </c>
      <c r="AH11" s="4"/>
      <c r="AI11" s="5">
        <f>SUMPRODUCT(constants!$B$13:$B$20,A11^constants!$A$13:$A$20)*constants!$C$10/((A11/1000000000)^5*(EXP(0.014388/(A11/1000000000)/constants!$B$9)-1))</f>
        <v>1.7672923583075266E-10</v>
      </c>
      <c r="AJ11">
        <f>SUMPRODUCT(A11^constants!$E$28:$J$28,constants!$E$27:$J$27)</f>
        <v>9.9532521118491832E-6</v>
      </c>
      <c r="AL11" s="17">
        <f t="shared" si="3"/>
        <v>0</v>
      </c>
      <c r="AM11">
        <f t="shared" si="14"/>
        <v>0</v>
      </c>
      <c r="AN11" t="e">
        <f t="shared" si="15"/>
        <v>#DIV/0!</v>
      </c>
      <c r="AO11">
        <f t="shared" si="16"/>
        <v>0</v>
      </c>
      <c r="AQ11">
        <f t="shared" si="17"/>
        <v>0</v>
      </c>
      <c r="AS11" s="4" t="e">
        <f t="shared" si="18"/>
        <v>#DIV/0!</v>
      </c>
    </row>
    <row r="12" spans="1:45" x14ac:dyDescent="0.2">
      <c r="A12">
        <f>front!A12</f>
        <v>190.53</v>
      </c>
      <c r="B12" s="1">
        <f t="shared" si="19"/>
        <v>0.47999999999998977</v>
      </c>
      <c r="C12">
        <f>front!D12-front!B12</f>
        <v>37.0600000000004</v>
      </c>
      <c r="D12" s="2">
        <f>front!E12-front!C12</f>
        <v>443.80000000000109</v>
      </c>
      <c r="E12" s="2">
        <f>IF(front!F12-front!C12&gt;0,front!F12-front!C12,0)</f>
        <v>466.89999999999964</v>
      </c>
      <c r="F12" s="2">
        <f>front!I12-front!H12</f>
        <v>44.199999999998909</v>
      </c>
      <c r="G12" s="2">
        <f>IF(front!J12-front!H12&gt;0,front!J12-front!H12,0)</f>
        <v>0</v>
      </c>
      <c r="H12" s="2"/>
      <c r="I12" s="4">
        <f>C12/(constants!$A$4+constants!$B$4*data!C12+constants!$C$4*data!C12^2+constants!$D$4*data!C12^3+constants!$E$4*data!C12^4+constants!$F$4*data!C12^5+constants!$G$4*data!C12^6+constants!$H$4*data!C12^7)</f>
        <v>36.972525600817988</v>
      </c>
      <c r="J12" s="4">
        <f>D12/(constants!$A$4+constants!$B$4*data!D12+constants!$C$4*data!D12^2+constants!$D$4*data!D12^3+constants!$E$4*data!D12^4+constants!$F$4*data!D12^5+constants!$G$4*data!D12^6+constants!$H$4*data!D12^7)</f>
        <v>442.76823054950484</v>
      </c>
      <c r="K12" s="4">
        <f>E12/(constants!$A$4+constants!$B$4*data!E12+constants!$C$4*data!E12^2+constants!$D$4*data!E12^3+constants!$E$4*data!E12^4+constants!$F$4*data!E12^5+constants!$G$4*data!E12^6+constants!$H$4*data!E12^7)</f>
        <v>465.81525979601446</v>
      </c>
      <c r="L12" s="4">
        <f>F12/(constants!$A$4+constants!$B$4*data!F12+constants!$C$4*data!F12^2+constants!$D$4*data!F12^3+constants!$E$4*data!F12^4+constants!$F$4*data!F12^5+constants!$G$4*data!F12^6+constants!$H$4*data!F12^7)</f>
        <v>44.095706479626244</v>
      </c>
      <c r="M12" s="4">
        <f>G12/(constants!$A$4+constants!$B$4*data!G12+constants!$C$4*data!G12^2+constants!$D$4*data!G12^3+constants!$E$4*data!G12^4+constants!$F$4*data!G12^5+constants!$G$4*data!G12^6+constants!$H$4*data!G12^7)</f>
        <v>0</v>
      </c>
      <c r="N12" s="4"/>
      <c r="O12" s="4">
        <f t="shared" si="4"/>
        <v>61.620876001363307</v>
      </c>
      <c r="P12" s="4">
        <f t="shared" si="5"/>
        <v>88.553646109900967</v>
      </c>
      <c r="Q12" s="4">
        <f t="shared" si="6"/>
        <v>93.163051959202889</v>
      </c>
      <c r="R12" s="4">
        <f t="shared" si="7"/>
        <v>7.3492844132710404</v>
      </c>
      <c r="S12" s="4">
        <f t="shared" si="8"/>
        <v>0</v>
      </c>
      <c r="T12" s="4"/>
      <c r="U12" s="4">
        <f t="shared" si="9"/>
        <v>1.052052129435544</v>
      </c>
      <c r="V12" s="4">
        <f t="shared" si="10"/>
        <v>0</v>
      </c>
      <c r="W12" s="4"/>
      <c r="X12">
        <f>IF(front!E12&gt;$X$2,O12,P12)</f>
        <v>88.553646109900967</v>
      </c>
      <c r="Y12">
        <f t="shared" si="11"/>
        <v>-2.1036390698024974</v>
      </c>
      <c r="Z12">
        <f>SUMPRODUCT($B$7:$B$456,Y$7:Y$456,EXP(constants!$B$32+constants!$A$32*ABS($A$7:$A$456-$A12)))</f>
        <v>2.3489605113192629E-2</v>
      </c>
      <c r="AA12">
        <f t="shared" si="0"/>
        <v>-2.1271286749156899</v>
      </c>
      <c r="AB12">
        <f t="shared" si="12"/>
        <v>0</v>
      </c>
      <c r="AD12" s="4">
        <f t="shared" si="1"/>
        <v>7.3492844132710404</v>
      </c>
      <c r="AE12">
        <f>SUMPRODUCT($B$7:$B$456,AD$7:AD$456,EXP(constants!$B$32+constants!$A$32*ABS($A$7:$A$456-$A12)))</f>
        <v>2.2361461556342781</v>
      </c>
      <c r="AF12" s="4">
        <f t="shared" si="2"/>
        <v>5.1131382576367628</v>
      </c>
      <c r="AG12">
        <f t="shared" si="13"/>
        <v>5.1131382576367628</v>
      </c>
      <c r="AH12" s="4"/>
      <c r="AI12" s="5">
        <f>SUMPRODUCT(constants!$B$13:$B$20,A12^constants!$A$13:$A$20)*constants!$C$10/((A12/1000000000)^5*(EXP(0.014388/(A12/1000000000)/constants!$B$9)-1))</f>
        <v>1.8674211554637102E-10</v>
      </c>
      <c r="AJ12">
        <f>SUMPRODUCT(A12^constants!$E$28:$J$28,constants!$E$27:$J$27)</f>
        <v>9.8493190511908285E-6</v>
      </c>
      <c r="AL12" s="17">
        <f t="shared" si="3"/>
        <v>0</v>
      </c>
      <c r="AM12">
        <f t="shared" si="14"/>
        <v>1.9262766924951249E-6</v>
      </c>
      <c r="AN12">
        <f t="shared" si="15"/>
        <v>0</v>
      </c>
      <c r="AO12">
        <f t="shared" si="16"/>
        <v>3.6314766576860448E-6</v>
      </c>
      <c r="AQ12">
        <f t="shared" si="17"/>
        <v>3.6314766576860448E-6</v>
      </c>
      <c r="AS12" s="4">
        <f t="shared" si="18"/>
        <v>0</v>
      </c>
    </row>
    <row r="13" spans="1:45" x14ac:dyDescent="0.2">
      <c r="A13">
        <f>front!A13</f>
        <v>191.01</v>
      </c>
      <c r="B13" s="1">
        <f t="shared" si="19"/>
        <v>0.47999999999998977</v>
      </c>
      <c r="C13">
        <f>front!D13-front!B13</f>
        <v>94.870000000000346</v>
      </c>
      <c r="D13" s="2">
        <f>front!E13-front!C13</f>
        <v>825</v>
      </c>
      <c r="E13" s="2">
        <f>IF(front!F13-front!C13&gt;0,front!F13-front!C13,0)</f>
        <v>878.5</v>
      </c>
      <c r="F13" s="2">
        <f>front!I13-front!H13</f>
        <v>103</v>
      </c>
      <c r="G13" s="2">
        <f>IF(front!J13-front!H13&gt;0,front!J13-front!H13,0)</f>
        <v>10.399999999999636</v>
      </c>
      <c r="H13" s="2"/>
      <c r="I13" s="4">
        <f>C13/(constants!$A$4+constants!$B$4*data!C13+constants!$C$4*data!C13^2+constants!$D$4*data!C13^3+constants!$E$4*data!C13^4+constants!$F$4*data!C13^5+constants!$G$4*data!C13^6+constants!$H$4*data!C13^7)</f>
        <v>94.6466457672677</v>
      </c>
      <c r="J13" s="4">
        <f>D13/(constants!$A$4+constants!$B$4*data!D13+constants!$C$4*data!D13^2+constants!$D$4*data!D13^3+constants!$E$4*data!D13^4+constants!$F$4*data!D13^5+constants!$G$4*data!D13^6+constants!$H$4*data!D13^7)</f>
        <v>823.09921547612919</v>
      </c>
      <c r="K13" s="4">
        <f>E13/(constants!$A$4+constants!$B$4*data!E13+constants!$C$4*data!E13^2+constants!$D$4*data!E13^3+constants!$E$4*data!E13^4+constants!$F$4*data!E13^5+constants!$G$4*data!E13^6+constants!$H$4*data!E13^7)</f>
        <v>876.47785040581118</v>
      </c>
      <c r="L13" s="4">
        <f>F13/(constants!$A$4+constants!$B$4*data!F13+constants!$C$4*data!F13^2+constants!$D$4*data!F13^3+constants!$E$4*data!F13^4+constants!$F$4*data!F13^5+constants!$G$4*data!F13^6+constants!$H$4*data!F13^7)</f>
        <v>102.75758956367982</v>
      </c>
      <c r="M13" s="4">
        <f>G13/(constants!$A$4+constants!$B$4*data!G13+constants!$C$4*data!G13^2+constants!$D$4*data!G13^3+constants!$E$4*data!G13^4+constants!$F$4*data!G13^5+constants!$G$4*data!G13^6+constants!$H$4*data!G13^7)</f>
        <v>10.375422257111525</v>
      </c>
      <c r="N13" s="4"/>
      <c r="O13" s="4">
        <f t="shared" si="4"/>
        <v>157.74440961211283</v>
      </c>
      <c r="P13" s="4">
        <f t="shared" si="5"/>
        <v>164.61984309522583</v>
      </c>
      <c r="Q13" s="4">
        <f t="shared" si="6"/>
        <v>175.29557008116225</v>
      </c>
      <c r="R13" s="4">
        <f t="shared" si="7"/>
        <v>17.126264927279969</v>
      </c>
      <c r="S13" s="4">
        <f t="shared" si="8"/>
        <v>1.729237042851921</v>
      </c>
      <c r="T13" s="4"/>
      <c r="U13" s="4">
        <f t="shared" si="9"/>
        <v>1.0648507906775306</v>
      </c>
      <c r="V13" s="4">
        <f t="shared" si="10"/>
        <v>0.10096988749119871</v>
      </c>
      <c r="W13" s="4"/>
      <c r="X13">
        <f>IF(front!E13&gt;$X$2,O13,P13)</f>
        <v>164.61984309522583</v>
      </c>
      <c r="Y13">
        <f t="shared" si="11"/>
        <v>-5.9608769797865477</v>
      </c>
      <c r="Z13">
        <f>SUMPRODUCT($B$7:$B$456,Y$7:Y$456,EXP(constants!$B$32+constants!$A$32*ABS($A$7:$A$456-$A13)))</f>
        <v>2.439974359878588E-2</v>
      </c>
      <c r="AA13">
        <f t="shared" si="0"/>
        <v>-5.9852767233853337</v>
      </c>
      <c r="AB13">
        <f t="shared" si="12"/>
        <v>0</v>
      </c>
      <c r="AD13" s="4">
        <f t="shared" si="1"/>
        <v>15.374529835597929</v>
      </c>
      <c r="AE13">
        <f>SUMPRODUCT($B$7:$B$456,AD$7:AD$456,EXP(constants!$B$32+constants!$A$32*ABS($A$7:$A$456-$A13)))</f>
        <v>2.2980330112745198</v>
      </c>
      <c r="AF13" s="4">
        <f t="shared" si="2"/>
        <v>13.07649682432341</v>
      </c>
      <c r="AG13">
        <f t="shared" si="13"/>
        <v>13.07649682432341</v>
      </c>
      <c r="AH13" s="4"/>
      <c r="AI13" s="5">
        <f>SUMPRODUCT(constants!$B$13:$B$20,A13^constants!$A$13:$A$20)*constants!$C$10/((A13/1000000000)^5*(EXP(0.014388/(A13/1000000000)/constants!$B$9)-1))</f>
        <v>1.9724888339154336E-10</v>
      </c>
      <c r="AJ13">
        <f>SUMPRODUCT(A13^constants!$E$28:$J$28,constants!$E$27:$J$27)</f>
        <v>9.7464474279700922E-6</v>
      </c>
      <c r="AL13" s="17">
        <f t="shared" si="3"/>
        <v>0</v>
      </c>
      <c r="AM13">
        <f t="shared" si="14"/>
        <v>7.4534086299327973E-7</v>
      </c>
      <c r="AN13">
        <f t="shared" si="15"/>
        <v>0</v>
      </c>
      <c r="AO13">
        <f t="shared" si="16"/>
        <v>1.4051397478488246E-6</v>
      </c>
      <c r="AQ13">
        <f t="shared" si="17"/>
        <v>1.4051397478488246E-6</v>
      </c>
      <c r="AS13" s="4">
        <f t="shared" si="18"/>
        <v>0</v>
      </c>
    </row>
    <row r="14" spans="1:45" x14ac:dyDescent="0.2">
      <c r="A14">
        <f>front!A14</f>
        <v>191.49</v>
      </c>
      <c r="B14" s="1">
        <f t="shared" si="19"/>
        <v>0.48000000000001819</v>
      </c>
      <c r="C14">
        <f>front!D14-front!B14</f>
        <v>129.46000000000004</v>
      </c>
      <c r="D14" s="2">
        <f>front!E14-front!C14</f>
        <v>1098.0999999999985</v>
      </c>
      <c r="E14" s="2">
        <f>IF(front!F14-front!C14&gt;0,front!F14-front!C14,0)</f>
        <v>1105.8999999999996</v>
      </c>
      <c r="F14" s="2">
        <f>front!I14-front!H14</f>
        <v>102.30000000000109</v>
      </c>
      <c r="G14" s="2">
        <f>IF(front!J14-front!H14&gt;0,front!J14-front!H14,0)</f>
        <v>0</v>
      </c>
      <c r="H14" s="2"/>
      <c r="I14" s="4">
        <f>C14/(constants!$A$4+constants!$B$4*data!C14+constants!$C$4*data!C14^2+constants!$D$4*data!C14^3+constants!$E$4*data!C14^4+constants!$F$4*data!C14^5+constants!$G$4*data!C14^6+constants!$H$4*data!C14^7)</f>
        <v>129.1556551863271</v>
      </c>
      <c r="J14" s="4">
        <f>D14/(constants!$A$4+constants!$B$4*data!D14+constants!$C$4*data!D14^2+constants!$D$4*data!D14^3+constants!$E$4*data!D14^4+constants!$F$4*data!D14^5+constants!$G$4*data!D14^6+constants!$H$4*data!D14^7)</f>
        <v>1095.5803286617886</v>
      </c>
      <c r="K14" s="4">
        <f>E14/(constants!$A$4+constants!$B$4*data!E14+constants!$C$4*data!E14^2+constants!$D$4*data!E14^3+constants!$E$4*data!E14^4+constants!$F$4*data!E14^5+constants!$G$4*data!E14^6+constants!$H$4*data!E14^7)</f>
        <v>1103.3626675551072</v>
      </c>
      <c r="L14" s="4">
        <f>F14/(constants!$A$4+constants!$B$4*data!F14+constants!$C$4*data!F14^2+constants!$D$4*data!F14^3+constants!$E$4*data!F14^4+constants!$F$4*data!F14^5+constants!$G$4*data!F14^6+constants!$H$4*data!F14^7)</f>
        <v>102.05922982239169</v>
      </c>
      <c r="M14" s="4">
        <f>G14/(constants!$A$4+constants!$B$4*data!G14+constants!$C$4*data!G14^2+constants!$D$4*data!G14^3+constants!$E$4*data!G14^4+constants!$F$4*data!G14^5+constants!$G$4*data!G14^6+constants!$H$4*data!G14^7)</f>
        <v>0</v>
      </c>
      <c r="N14" s="4"/>
      <c r="O14" s="4">
        <f t="shared" si="4"/>
        <v>215.25942531054517</v>
      </c>
      <c r="P14" s="4">
        <f t="shared" si="5"/>
        <v>219.1160657323577</v>
      </c>
      <c r="Q14" s="4">
        <f t="shared" si="6"/>
        <v>220.67253351102144</v>
      </c>
      <c r="R14" s="4">
        <f t="shared" si="7"/>
        <v>17.009871637065281</v>
      </c>
      <c r="S14" s="4">
        <f t="shared" si="8"/>
        <v>0</v>
      </c>
      <c r="T14" s="4"/>
      <c r="U14" s="4">
        <f t="shared" si="9"/>
        <v>1.0071033941462098</v>
      </c>
      <c r="V14" s="4">
        <f t="shared" si="10"/>
        <v>0</v>
      </c>
      <c r="W14" s="4"/>
      <c r="X14">
        <f>IF(front!E14&gt;$X$2,O14,P14)</f>
        <v>219.1160657323577</v>
      </c>
      <c r="Y14">
        <f t="shared" si="11"/>
        <v>4.3788670133097298</v>
      </c>
      <c r="Z14">
        <f>SUMPRODUCT($B$7:$B$456,Y$7:Y$456,EXP(constants!$B$32+constants!$A$32*ABS($A$7:$A$456-$A14)))</f>
        <v>2.5436502916531101E-2</v>
      </c>
      <c r="AA14">
        <f t="shared" si="0"/>
        <v>4.3534305103931992</v>
      </c>
      <c r="AB14">
        <f t="shared" si="12"/>
        <v>0</v>
      </c>
      <c r="AD14" s="4">
        <f t="shared" si="1"/>
        <v>17.009871637065281</v>
      </c>
      <c r="AE14">
        <f>SUMPRODUCT($B$7:$B$456,AD$7:AD$456,EXP(constants!$B$32+constants!$A$32*ABS($A$7:$A$456-$A14)))</f>
        <v>2.3613533043710708</v>
      </c>
      <c r="AF14" s="4">
        <f t="shared" si="2"/>
        <v>14.648518332694209</v>
      </c>
      <c r="AG14">
        <f t="shared" si="13"/>
        <v>14.648518332694209</v>
      </c>
      <c r="AH14" s="4"/>
      <c r="AI14" s="5">
        <f>SUMPRODUCT(constants!$B$13:$B$20,A14^constants!$A$13:$A$20)*constants!$C$10/((A14/1000000000)^5*(EXP(0.014388/(A14/1000000000)/constants!$B$9)-1))</f>
        <v>2.0827013363233368E-10</v>
      </c>
      <c r="AJ14">
        <f>SUMPRODUCT(A14^constants!$E$28:$J$28,constants!$E$27:$J$27)</f>
        <v>9.6446285879684106E-6</v>
      </c>
      <c r="AL14" s="17">
        <f t="shared" si="3"/>
        <v>0</v>
      </c>
      <c r="AM14">
        <f t="shared" si="14"/>
        <v>6.5840301175323954E-7</v>
      </c>
      <c r="AN14">
        <f t="shared" si="15"/>
        <v>0</v>
      </c>
      <c r="AO14">
        <f t="shared" si="16"/>
        <v>1.2412418100927269E-6</v>
      </c>
      <c r="AQ14">
        <f t="shared" si="17"/>
        <v>1.2412418100927269E-6</v>
      </c>
      <c r="AS14" s="4">
        <f t="shared" si="18"/>
        <v>0</v>
      </c>
    </row>
    <row r="15" spans="1:45" x14ac:dyDescent="0.2">
      <c r="A15">
        <f>front!A15</f>
        <v>191.97</v>
      </c>
      <c r="B15" s="1">
        <f t="shared" si="19"/>
        <v>0.47999999999998977</v>
      </c>
      <c r="C15">
        <f>front!D15-front!B15</f>
        <v>120.60000000000036</v>
      </c>
      <c r="D15" s="2">
        <f>front!E15-front!C15</f>
        <v>1165.7000000000007</v>
      </c>
      <c r="E15" s="2">
        <f>IF(front!F15-front!C15&gt;0,front!F15-front!C15,0)</f>
        <v>1154.4000000000015</v>
      </c>
      <c r="F15" s="2">
        <f>front!I15-front!H15</f>
        <v>109.39999999999964</v>
      </c>
      <c r="G15" s="2">
        <f>IF(front!J15-front!H15&gt;0,front!J15-front!H15,0)</f>
        <v>0.19999999999890861</v>
      </c>
      <c r="H15" s="2"/>
      <c r="I15" s="4">
        <f>C15/(constants!$A$4+constants!$B$4*data!C15+constants!$C$4*data!C15^2+constants!$D$4*data!C15^3+constants!$E$4*data!C15^4+constants!$F$4*data!C15^5+constants!$G$4*data!C15^6+constants!$H$4*data!C15^7)</f>
        <v>120.31637912327758</v>
      </c>
      <c r="J15" s="4">
        <f>D15/(constants!$A$4+constants!$B$4*data!D15+constants!$C$4*data!D15^2+constants!$D$4*data!D15^3+constants!$E$4*data!D15^4+constants!$F$4*data!D15^5+constants!$G$4*data!D15^6+constants!$H$4*data!D15^7)</f>
        <v>1163.0272728565294</v>
      </c>
      <c r="K15" s="4">
        <f>E15/(constants!$A$4+constants!$B$4*data!E15+constants!$C$4*data!E15^2+constants!$D$4*data!E15^3+constants!$E$4*data!E15^4+constants!$F$4*data!E15^5+constants!$G$4*data!E15^6+constants!$H$4*data!E15^7)</f>
        <v>1151.7528568812215</v>
      </c>
      <c r="L15" s="4">
        <f>F15/(constants!$A$4+constants!$B$4*data!F15+constants!$C$4*data!F15^2+constants!$D$4*data!F15^3+constants!$E$4*data!F15^4+constants!$F$4*data!F15^5+constants!$G$4*data!F15^6+constants!$H$4*data!F15^7)</f>
        <v>109.14259721999231</v>
      </c>
      <c r="M15" s="4">
        <f>G15/(constants!$A$4+constants!$B$4*data!G15+constants!$C$4*data!G15^2+constants!$D$4*data!G15^3+constants!$E$4*data!G15^4+constants!$F$4*data!G15^5+constants!$G$4*data!G15^6+constants!$H$4*data!G15^7)</f>
        <v>0.19952712517538485</v>
      </c>
      <c r="N15" s="4"/>
      <c r="O15" s="4">
        <f t="shared" si="4"/>
        <v>200.52729853879597</v>
      </c>
      <c r="P15" s="4">
        <f t="shared" si="5"/>
        <v>232.60545457130587</v>
      </c>
      <c r="Q15" s="4">
        <f t="shared" si="6"/>
        <v>230.35057137624432</v>
      </c>
      <c r="R15" s="4">
        <f t="shared" si="7"/>
        <v>18.19043286999872</v>
      </c>
      <c r="S15" s="4">
        <f t="shared" si="8"/>
        <v>3.3254520862564141E-2</v>
      </c>
      <c r="T15" s="4"/>
      <c r="U15" s="4">
        <f t="shared" si="9"/>
        <v>0.99030597455585323</v>
      </c>
      <c r="V15" s="4">
        <f t="shared" si="10"/>
        <v>1.8281324639289071E-3</v>
      </c>
      <c r="W15" s="4"/>
      <c r="X15">
        <f>IF(front!E15&gt;$X$2,O15,P15)</f>
        <v>232.60545457130587</v>
      </c>
      <c r="Y15">
        <f t="shared" si="11"/>
        <v>8.4505240339433385</v>
      </c>
      <c r="Z15">
        <f>SUMPRODUCT($B$7:$B$456,Y$7:Y$456,EXP(constants!$B$32+constants!$A$32*ABS($A$7:$A$456-$A15)))</f>
        <v>2.6412570325334932E-2</v>
      </c>
      <c r="AA15">
        <f t="shared" si="0"/>
        <v>8.4241114636180043</v>
      </c>
      <c r="AB15">
        <f t="shared" si="12"/>
        <v>3.5710185244504151</v>
      </c>
      <c r="AD15" s="4">
        <f t="shared" si="1"/>
        <v>18.156745694840851</v>
      </c>
      <c r="AE15">
        <f>SUMPRODUCT($B$7:$B$456,AD$7:AD$456,EXP(constants!$B$32+constants!$A$32*ABS($A$7:$A$456-$A15)))</f>
        <v>2.4261244903712651</v>
      </c>
      <c r="AF15" s="4">
        <f t="shared" si="2"/>
        <v>15.730621204469585</v>
      </c>
      <c r="AG15">
        <f t="shared" si="13"/>
        <v>15.730621204469585</v>
      </c>
      <c r="AH15" s="4"/>
      <c r="AI15" s="5">
        <f>SUMPRODUCT(constants!$B$13:$B$20,A15^constants!$A$13:$A$20)*constants!$C$10/((A15/1000000000)^5*(EXP(0.014388/(A15/1000000000)/constants!$B$9)-1))</f>
        <v>2.1982714915106506E-10</v>
      </c>
      <c r="AJ15">
        <f>SUMPRODUCT(A15^constants!$E$28:$J$28,constants!$E$27:$J$27)</f>
        <v>9.5438539241853092E-6</v>
      </c>
      <c r="AL15" s="17">
        <f t="shared" si="3"/>
        <v>6.1558669507293241E-11</v>
      </c>
      <c r="AM15">
        <f t="shared" si="14"/>
        <v>6.0670546955091561E-7</v>
      </c>
      <c r="AN15">
        <f t="shared" si="15"/>
        <v>1.0146384464418801E-4</v>
      </c>
      <c r="AO15">
        <f t="shared" si="16"/>
        <v>1.1437799976236682E-6</v>
      </c>
      <c r="AQ15">
        <f t="shared" si="17"/>
        <v>1.1437799976236682E-6</v>
      </c>
      <c r="AS15" s="4">
        <f t="shared" si="18"/>
        <v>5.3820375977188195E-5</v>
      </c>
    </row>
    <row r="16" spans="1:45" x14ac:dyDescent="0.2">
      <c r="A16">
        <f>front!A16</f>
        <v>192.44</v>
      </c>
      <c r="B16" s="1">
        <f t="shared" si="19"/>
        <v>0.46999999999999886</v>
      </c>
      <c r="C16">
        <f>front!D16-front!B16</f>
        <v>129.19999999999982</v>
      </c>
      <c r="D16" s="2">
        <f>front!E16-front!C16</f>
        <v>1169.2000000000007</v>
      </c>
      <c r="E16" s="2">
        <f>IF(front!F16-front!C16&gt;0,front!F16-front!C16,0)</f>
        <v>1187</v>
      </c>
      <c r="F16" s="2">
        <f>front!I16-front!H16</f>
        <v>132.19999999999891</v>
      </c>
      <c r="G16" s="2">
        <f>IF(front!J16-front!H16&gt;0,front!J16-front!H16,0)</f>
        <v>43.399999999999636</v>
      </c>
      <c r="H16" s="2"/>
      <c r="I16" s="4">
        <f>C16/(constants!$A$4+constants!$B$4*data!C16+constants!$C$4*data!C16^2+constants!$D$4*data!C16^3+constants!$E$4*data!C16^4+constants!$F$4*data!C16^5+constants!$G$4*data!C16^6+constants!$H$4*data!C16^7)</f>
        <v>128.89626313321256</v>
      </c>
      <c r="J16" s="4">
        <f>D16/(constants!$A$4+constants!$B$4*data!D16+constants!$C$4*data!D16^2+constants!$D$4*data!D16^3+constants!$E$4*data!D16^4+constants!$F$4*data!D16^5+constants!$G$4*data!D16^6+constants!$H$4*data!D16^7)</f>
        <v>1166.5193486193195</v>
      </c>
      <c r="K16" s="4">
        <f>E16/(constants!$A$4+constants!$B$4*data!E16+constants!$C$4*data!E16^2+constants!$D$4*data!E16^3+constants!$E$4*data!E16^4+constants!$F$4*data!E16^5+constants!$G$4*data!E16^6+constants!$H$4*data!E16^7)</f>
        <v>1184.2790482120492</v>
      </c>
      <c r="L16" s="4">
        <f>F16/(constants!$A$4+constants!$B$4*data!F16+constants!$C$4*data!F16^2+constants!$D$4*data!F16^3+constants!$E$4*data!F16^4+constants!$F$4*data!F16^5+constants!$G$4*data!F16^6+constants!$H$4*data!F16^7)</f>
        <v>131.88924910950192</v>
      </c>
      <c r="M16" s="4">
        <f>G16/(constants!$A$4+constants!$B$4*data!G16+constants!$C$4*data!G16^2+constants!$D$4*data!G16^3+constants!$E$4*data!G16^4+constants!$F$4*data!G16^5+constants!$G$4*data!G16^6+constants!$H$4*data!G16^7)</f>
        <v>43.297590444432942</v>
      </c>
      <c r="N16" s="4"/>
      <c r="O16" s="4">
        <f t="shared" si="4"/>
        <v>214.82710522202095</v>
      </c>
      <c r="P16" s="4">
        <f t="shared" si="5"/>
        <v>233.3038697238639</v>
      </c>
      <c r="Q16" s="4">
        <f t="shared" si="6"/>
        <v>236.85580964240987</v>
      </c>
      <c r="R16" s="4">
        <f t="shared" si="7"/>
        <v>21.981541518250321</v>
      </c>
      <c r="S16" s="4">
        <f t="shared" si="8"/>
        <v>7.2162650740721572</v>
      </c>
      <c r="T16" s="4"/>
      <c r="U16" s="4">
        <f t="shared" si="9"/>
        <v>1.0152245220910823</v>
      </c>
      <c r="V16" s="4">
        <f t="shared" si="10"/>
        <v>0.32828748921365708</v>
      </c>
      <c r="W16" s="4"/>
      <c r="X16">
        <f>IF(front!E16&gt;$X$2,O16,P16)</f>
        <v>233.3038697238639</v>
      </c>
      <c r="Y16">
        <f t="shared" si="11"/>
        <v>2.8186695328628559</v>
      </c>
      <c r="Z16">
        <f>SUMPRODUCT($B$7:$B$456,Y$7:Y$456,EXP(constants!$B$32+constants!$A$32*ABS($A$7:$A$456-$A16)))</f>
        <v>2.723686030507973E-2</v>
      </c>
      <c r="AA16">
        <f t="shared" si="0"/>
        <v>2.7914326725577761</v>
      </c>
      <c r="AB16">
        <f t="shared" si="12"/>
        <v>0</v>
      </c>
      <c r="AD16" s="4">
        <f t="shared" si="1"/>
        <v>14.671390019133856</v>
      </c>
      <c r="AE16">
        <f>SUMPRODUCT($B$7:$B$456,AD$7:AD$456,EXP(constants!$B$32+constants!$A$32*ABS($A$7:$A$456-$A16)))</f>
        <v>2.4909750168394633</v>
      </c>
      <c r="AF16" s="4">
        <f t="shared" si="2"/>
        <v>12.180415002294392</v>
      </c>
      <c r="AG16">
        <f t="shared" si="13"/>
        <v>12.180415002294392</v>
      </c>
      <c r="AH16" s="4"/>
      <c r="AI16" s="5">
        <f>SUMPRODUCT(constants!$B$13:$B$20,A16^constants!$A$13:$A$20)*constants!$C$10/((A16/1000000000)^5*(EXP(0.014388/(A16/1000000000)/constants!$B$9)-1))</f>
        <v>2.3168368640300332E-10</v>
      </c>
      <c r="AJ16">
        <f>SUMPRODUCT(A16^constants!$E$28:$J$28,constants!$E$27:$J$27)</f>
        <v>9.4461822679711466E-6</v>
      </c>
      <c r="AL16" s="17">
        <f t="shared" si="3"/>
        <v>0</v>
      </c>
      <c r="AM16">
        <f t="shared" si="14"/>
        <v>7.7552220233808081E-7</v>
      </c>
      <c r="AN16">
        <f t="shared" si="15"/>
        <v>0</v>
      </c>
      <c r="AO16">
        <f t="shared" si="16"/>
        <v>1.4620385463212169E-6</v>
      </c>
      <c r="AQ16">
        <f t="shared" si="17"/>
        <v>1.4620385463212169E-6</v>
      </c>
      <c r="AS16" s="4">
        <f t="shared" si="18"/>
        <v>0</v>
      </c>
    </row>
    <row r="17" spans="1:45" x14ac:dyDescent="0.2">
      <c r="A17">
        <f>front!A17</f>
        <v>192.92</v>
      </c>
      <c r="B17" s="1">
        <f t="shared" si="19"/>
        <v>0.47999999999998977</v>
      </c>
      <c r="C17">
        <f>front!D17-front!B17</f>
        <v>128.26999999999998</v>
      </c>
      <c r="D17" s="2">
        <f>front!E17-front!C17</f>
        <v>1183.9000000000015</v>
      </c>
      <c r="E17" s="2">
        <f>IF(front!F17-front!C17&gt;0,front!F17-front!C17,0)</f>
        <v>1186.8000000000011</v>
      </c>
      <c r="F17" s="2">
        <f>front!I17-front!H17</f>
        <v>118</v>
      </c>
      <c r="G17" s="2">
        <f>IF(front!J17-front!H17&gt;0,front!J17-front!H17,0)</f>
        <v>1.1000000000003638</v>
      </c>
      <c r="H17" s="2"/>
      <c r="I17" s="4">
        <f>C17/(constants!$A$4+constants!$B$4*data!C17+constants!$C$4*data!C17^2+constants!$D$4*data!C17^3+constants!$E$4*data!C17^4+constants!$F$4*data!C17^5+constants!$G$4*data!C17^6+constants!$H$4*data!C17^7)</f>
        <v>127.96843781338542</v>
      </c>
      <c r="J17" s="4">
        <f>D17/(constants!$A$4+constants!$B$4*data!D17+constants!$C$4*data!D17^2+constants!$D$4*data!D17^3+constants!$E$4*data!D17^4+constants!$F$4*data!D17^5+constants!$G$4*data!D17^6+constants!$H$4*data!D17^7)</f>
        <v>1181.1860668312274</v>
      </c>
      <c r="K17" s="4">
        <f>E17/(constants!$A$4+constants!$B$4*data!E17+constants!$C$4*data!E17^2+constants!$D$4*data!E17^3+constants!$E$4*data!E17^4+constants!$F$4*data!E17^5+constants!$G$4*data!E17^6+constants!$H$4*data!E17^7)</f>
        <v>1184.0795010264108</v>
      </c>
      <c r="L17" s="4">
        <f>F17/(constants!$A$4+constants!$B$4*data!F17+constants!$C$4*data!F17^2+constants!$D$4*data!F17^3+constants!$E$4*data!F17^4+constants!$F$4*data!F17^5+constants!$G$4*data!F17^6+constants!$H$4*data!F17^7)</f>
        <v>117.72246338485732</v>
      </c>
      <c r="M17" s="4">
        <f>G17/(constants!$A$4+constants!$B$4*data!G17+constants!$C$4*data!G17^2+constants!$D$4*data!G17^3+constants!$E$4*data!G17^4+constants!$F$4*data!G17^5+constants!$G$4*data!G17^6+constants!$H$4*data!G17^7)</f>
        <v>1.0973992986128884</v>
      </c>
      <c r="N17" s="4"/>
      <c r="O17" s="4">
        <f t="shared" si="4"/>
        <v>213.2807296889757</v>
      </c>
      <c r="P17" s="4">
        <f t="shared" si="5"/>
        <v>236.23721336624547</v>
      </c>
      <c r="Q17" s="4">
        <f t="shared" si="6"/>
        <v>236.81590020528216</v>
      </c>
      <c r="R17" s="4">
        <f t="shared" si="7"/>
        <v>19.620410564142887</v>
      </c>
      <c r="S17" s="4">
        <f t="shared" si="8"/>
        <v>0.18289988310214808</v>
      </c>
      <c r="T17" s="4"/>
      <c r="U17" s="4">
        <f t="shared" si="9"/>
        <v>1.0024496006822581</v>
      </c>
      <c r="V17" s="4">
        <f t="shared" si="10"/>
        <v>9.3219192587338205E-3</v>
      </c>
      <c r="W17" s="4"/>
      <c r="X17">
        <f>IF(front!E17&gt;$X$2,O17,P17)</f>
        <v>236.23721336624547</v>
      </c>
      <c r="Y17">
        <f t="shared" si="11"/>
        <v>5.7908491853037845</v>
      </c>
      <c r="Z17">
        <f>SUMPRODUCT($B$7:$B$456,Y$7:Y$456,EXP(constants!$B$32+constants!$A$32*ABS($A$7:$A$456-$A17)))</f>
        <v>2.8048580441794695E-2</v>
      </c>
      <c r="AA17">
        <f t="shared" si="0"/>
        <v>5.7628006048619902</v>
      </c>
      <c r="AB17">
        <f t="shared" si="12"/>
        <v>0.90970766569440098</v>
      </c>
      <c r="AD17" s="4">
        <f t="shared" si="1"/>
        <v>19.435131082177723</v>
      </c>
      <c r="AE17">
        <f>SUMPRODUCT($B$7:$B$456,AD$7:AD$456,EXP(constants!$B$32+constants!$A$32*ABS($A$7:$A$456-$A17)))</f>
        <v>2.5587819601313893</v>
      </c>
      <c r="AF17" s="4">
        <f t="shared" si="2"/>
        <v>16.876349122046335</v>
      </c>
      <c r="AG17">
        <f t="shared" si="13"/>
        <v>16.876349122046335</v>
      </c>
      <c r="AH17" s="4"/>
      <c r="AI17" s="5">
        <f>SUMPRODUCT(constants!$B$13:$B$20,A17^constants!$A$13:$A$20)*constants!$C$10/((A17/1000000000)^5*(EXP(0.014388/(A17/1000000000)/constants!$B$9)-1))</f>
        <v>2.4436658829805822E-10</v>
      </c>
      <c r="AJ17">
        <f>SUMPRODUCT(A17^constants!$E$28:$J$28,constants!$E$27:$J$27)</f>
        <v>9.3474490123922533E-6</v>
      </c>
      <c r="AL17" s="17">
        <f t="shared" si="3"/>
        <v>2.686210059706681E-10</v>
      </c>
      <c r="AM17">
        <f t="shared" si="14"/>
        <v>5.5387862296480108E-7</v>
      </c>
      <c r="AN17">
        <f t="shared" si="15"/>
        <v>4.8498171771424177E-4</v>
      </c>
      <c r="AO17">
        <f t="shared" si="16"/>
        <v>1.0441891854500832E-6</v>
      </c>
      <c r="AQ17">
        <f t="shared" si="17"/>
        <v>1.0441891854500832E-6</v>
      </c>
      <c r="AS17" s="4">
        <f t="shared" si="18"/>
        <v>2.5725319675177707E-4</v>
      </c>
    </row>
    <row r="18" spans="1:45" x14ac:dyDescent="0.2">
      <c r="A18">
        <f>front!A18</f>
        <v>193.4</v>
      </c>
      <c r="B18" s="1">
        <f t="shared" si="19"/>
        <v>0.48000000000001819</v>
      </c>
      <c r="C18">
        <f>front!D18-front!B18</f>
        <v>140.53999999999996</v>
      </c>
      <c r="D18" s="2">
        <f>front!E18-front!C18</f>
        <v>1182.5999999999985</v>
      </c>
      <c r="E18" s="2">
        <f>IF(front!F18-front!C18&gt;0,front!F18-front!C18,0)</f>
        <v>1195.6999999999989</v>
      </c>
      <c r="F18" s="2">
        <f>front!I18-front!H18</f>
        <v>119.5</v>
      </c>
      <c r="G18" s="2">
        <f>IF(front!J18-front!H18&gt;0,front!J18-front!H18,0)</f>
        <v>0</v>
      </c>
      <c r="H18" s="2"/>
      <c r="I18" s="4">
        <f>C18/(constants!$A$4+constants!$B$4*data!C18+constants!$C$4*data!C18^2+constants!$D$4*data!C18^3+constants!$E$4*data!C18^4+constants!$F$4*data!C18^5+constants!$G$4*data!C18^6+constants!$H$4*data!C18^7)</f>
        <v>140.20975867883672</v>
      </c>
      <c r="J18" s="4">
        <f>D18/(constants!$A$4+constants!$B$4*data!D18+constants!$C$4*data!D18^2+constants!$D$4*data!D18^3+constants!$E$4*data!D18^4+constants!$F$4*data!D18^5+constants!$G$4*data!D18^6+constants!$H$4*data!D18^7)</f>
        <v>1179.8890101212137</v>
      </c>
      <c r="K18" s="4">
        <f>E18/(constants!$A$4+constants!$B$4*data!E18+constants!$C$4*data!E18^2+constants!$D$4*data!E18^3+constants!$E$4*data!E18^4+constants!$F$4*data!E18^5+constants!$G$4*data!E18^6+constants!$H$4*data!E18^7)</f>
        <v>1192.9593507485688</v>
      </c>
      <c r="L18" s="4">
        <f>F18/(constants!$A$4+constants!$B$4*data!F18+constants!$C$4*data!F18^2+constants!$D$4*data!F18^3+constants!$E$4*data!F18^4+constants!$F$4*data!F18^5+constants!$G$4*data!F18^6+constants!$H$4*data!F18^7)</f>
        <v>119.21895308111723</v>
      </c>
      <c r="M18" s="4">
        <f>G18/(constants!$A$4+constants!$B$4*data!G18+constants!$C$4*data!G18^2+constants!$D$4*data!G18^3+constants!$E$4*data!G18^4+constants!$F$4*data!G18^5+constants!$G$4*data!G18^6+constants!$H$4*data!G18^7)</f>
        <v>0</v>
      </c>
      <c r="N18" s="4"/>
      <c r="O18" s="4">
        <f t="shared" si="4"/>
        <v>233.68293113139453</v>
      </c>
      <c r="P18" s="4">
        <f t="shared" si="5"/>
        <v>235.97780202424275</v>
      </c>
      <c r="Q18" s="4">
        <f t="shared" si="6"/>
        <v>238.59187014971374</v>
      </c>
      <c r="R18" s="4">
        <f t="shared" si="7"/>
        <v>19.869825513519537</v>
      </c>
      <c r="S18" s="4">
        <f t="shared" si="8"/>
        <v>0</v>
      </c>
      <c r="T18" s="4"/>
      <c r="U18" s="4">
        <f t="shared" si="9"/>
        <v>1.0110776018042682</v>
      </c>
      <c r="V18" s="4">
        <f t="shared" si="10"/>
        <v>0</v>
      </c>
      <c r="W18" s="4"/>
      <c r="X18">
        <f>IF(front!E18&gt;$X$2,O18,P18)</f>
        <v>235.97780202424275</v>
      </c>
      <c r="Y18">
        <f t="shared" si="11"/>
        <v>3.8032354032025921</v>
      </c>
      <c r="Z18">
        <f>SUMPRODUCT($B$7:$B$456,Y$7:Y$456,EXP(constants!$B$32+constants!$A$32*ABS($A$7:$A$456-$A18)))</f>
        <v>2.8775871158347857E-2</v>
      </c>
      <c r="AA18">
        <f t="shared" si="0"/>
        <v>3.7744595320442444</v>
      </c>
      <c r="AB18">
        <f t="shared" si="12"/>
        <v>0</v>
      </c>
      <c r="AD18" s="4">
        <f t="shared" si="1"/>
        <v>19.869825513519537</v>
      </c>
      <c r="AE18">
        <f>SUMPRODUCT($B$7:$B$456,AD$7:AD$456,EXP(constants!$B$32+constants!$A$32*ABS($A$7:$A$456-$A18)))</f>
        <v>2.628142856145256</v>
      </c>
      <c r="AF18" s="4">
        <f t="shared" si="2"/>
        <v>17.24168265737428</v>
      </c>
      <c r="AG18">
        <f t="shared" si="13"/>
        <v>17.24168265737428</v>
      </c>
      <c r="AH18" s="4"/>
      <c r="AI18" s="5">
        <f>SUMPRODUCT(constants!$B$13:$B$20,A18^constants!$A$13:$A$20)*constants!$C$10/((A18/1000000000)^5*(EXP(0.014388/(A18/1000000000)/constants!$B$9)-1))</f>
        <v>2.5765290469608997E-10</v>
      </c>
      <c r="AJ18">
        <f>SUMPRODUCT(A18^constants!$E$28:$J$28,constants!$E$27:$J$27)</f>
        <v>9.2497345699802747E-6</v>
      </c>
      <c r="AL18" s="17">
        <f t="shared" si="3"/>
        <v>0</v>
      </c>
      <c r="AM18">
        <f t="shared" si="14"/>
        <v>5.3647516624626867E-7</v>
      </c>
      <c r="AN18">
        <f t="shared" si="15"/>
        <v>0</v>
      </c>
      <c r="AO18">
        <f t="shared" si="16"/>
        <v>1.0113796482311409E-6</v>
      </c>
      <c r="AQ18">
        <f t="shared" si="17"/>
        <v>1.0113796482311409E-6</v>
      </c>
      <c r="AS18" s="4">
        <f t="shared" si="18"/>
        <v>0</v>
      </c>
    </row>
    <row r="19" spans="1:45" x14ac:dyDescent="0.2">
      <c r="A19">
        <f>front!A19</f>
        <v>193.88</v>
      </c>
      <c r="B19" s="1">
        <f t="shared" si="19"/>
        <v>0.47999999999998977</v>
      </c>
      <c r="C19">
        <f>front!D19-front!B19</f>
        <v>130.93000000000029</v>
      </c>
      <c r="D19" s="2">
        <f>front!E19-front!C19</f>
        <v>1234.6000000000004</v>
      </c>
      <c r="E19" s="2">
        <f>IF(front!F19-front!C19&gt;0,front!F19-front!C19,0)</f>
        <v>1256.6000000000004</v>
      </c>
      <c r="F19" s="2">
        <f>front!I19-front!H19</f>
        <v>199.29999999999927</v>
      </c>
      <c r="G19" s="2">
        <f>IF(front!J19-front!H19&gt;0,front!J19-front!H19,0)</f>
        <v>0</v>
      </c>
      <c r="H19" s="2"/>
      <c r="I19" s="4">
        <f>C19/(constants!$A$4+constants!$B$4*data!C19+constants!$C$4*data!C19^2+constants!$D$4*data!C19^3+constants!$E$4*data!C19^4+constants!$F$4*data!C19^5+constants!$G$4*data!C19^6+constants!$H$4*data!C19^7)</f>
        <v>130.62221817975569</v>
      </c>
      <c r="J19" s="4">
        <f>D19/(constants!$A$4+constants!$B$4*data!D19+constants!$C$4*data!D19^2+constants!$D$4*data!D19^3+constants!$E$4*data!D19^4+constants!$F$4*data!D19^5+constants!$G$4*data!D19^6+constants!$H$4*data!D19^7)</f>
        <v>1231.7712763827401</v>
      </c>
      <c r="K19" s="4">
        <f>E19/(constants!$A$4+constants!$B$4*data!E19+constants!$C$4*data!E19^2+constants!$D$4*data!E19^3+constants!$E$4*data!E19^4+constants!$F$4*data!E19^5+constants!$G$4*data!E19^6+constants!$H$4*data!E19^7)</f>
        <v>1253.7214635183234</v>
      </c>
      <c r="L19" s="4">
        <f>F19/(constants!$A$4+constants!$B$4*data!F19+constants!$C$4*data!F19^2+constants!$D$4*data!F19^3+constants!$E$4*data!F19^4+constants!$F$4*data!F19^5+constants!$G$4*data!F19^6+constants!$H$4*data!F19^7)</f>
        <v>198.8327809034358</v>
      </c>
      <c r="M19" s="4">
        <f>G19/(constants!$A$4+constants!$B$4*data!G19+constants!$C$4*data!G19^2+constants!$D$4*data!G19^3+constants!$E$4*data!G19^4+constants!$F$4*data!G19^5+constants!$G$4*data!G19^6+constants!$H$4*data!G19^7)</f>
        <v>0</v>
      </c>
      <c r="N19" s="4"/>
      <c r="O19" s="4">
        <f t="shared" si="4"/>
        <v>217.70369696625949</v>
      </c>
      <c r="P19" s="4">
        <f t="shared" si="5"/>
        <v>246.35425527654803</v>
      </c>
      <c r="Q19" s="4">
        <f t="shared" si="6"/>
        <v>250.74429270366468</v>
      </c>
      <c r="R19" s="4">
        <f t="shared" si="7"/>
        <v>33.138796817239303</v>
      </c>
      <c r="S19" s="4">
        <f t="shared" si="8"/>
        <v>0</v>
      </c>
      <c r="T19" s="4"/>
      <c r="U19" s="4">
        <f t="shared" si="9"/>
        <v>1.0178200186645388</v>
      </c>
      <c r="V19" s="4">
        <f t="shared" si="10"/>
        <v>0</v>
      </c>
      <c r="W19" s="4"/>
      <c r="X19">
        <f>IF(front!E19&gt;$X$2,O19,P19)</f>
        <v>246.35425527654803</v>
      </c>
      <c r="Y19">
        <f t="shared" si="11"/>
        <v>2.3541246155895408</v>
      </c>
      <c r="Z19">
        <f>SUMPRODUCT($B$7:$B$456,Y$7:Y$456,EXP(constants!$B$32+constants!$A$32*ABS($A$7:$A$456-$A19)))</f>
        <v>2.9455430410497647E-2</v>
      </c>
      <c r="AA19">
        <f t="shared" si="0"/>
        <v>2.3246691851790433</v>
      </c>
      <c r="AB19">
        <f t="shared" si="12"/>
        <v>0</v>
      </c>
      <c r="AD19" s="4">
        <f t="shared" si="1"/>
        <v>33.138796817239303</v>
      </c>
      <c r="AE19">
        <f>SUMPRODUCT($B$7:$B$456,AD$7:AD$456,EXP(constants!$B$32+constants!$A$32*ABS($A$7:$A$456-$A19)))</f>
        <v>2.6991015038344841</v>
      </c>
      <c r="AF19" s="4">
        <f t="shared" si="2"/>
        <v>30.439695313404819</v>
      </c>
      <c r="AG19">
        <f t="shared" si="13"/>
        <v>30.439695313404819</v>
      </c>
      <c r="AH19" s="4"/>
      <c r="AI19" s="5">
        <f>SUMPRODUCT(constants!$B$13:$B$20,A19^constants!$A$13:$A$20)*constants!$C$10/((A19/1000000000)^5*(EXP(0.014388/(A19/1000000000)/constants!$B$9)-1))</f>
        <v>2.7156682291871731E-10</v>
      </c>
      <c r="AJ19">
        <f>SUMPRODUCT(A19^constants!$E$28:$J$28,constants!$E$27:$J$27)</f>
        <v>9.1530305203763995E-6</v>
      </c>
      <c r="AL19" s="17">
        <f t="shared" si="3"/>
        <v>0</v>
      </c>
      <c r="AM19">
        <f t="shared" si="14"/>
        <v>3.0069389414504594E-7</v>
      </c>
      <c r="AN19">
        <f t="shared" si="15"/>
        <v>0</v>
      </c>
      <c r="AO19">
        <f t="shared" si="16"/>
        <v>5.668774698623502E-7</v>
      </c>
      <c r="AQ19">
        <f t="shared" si="17"/>
        <v>5.668774698623502E-7</v>
      </c>
      <c r="AS19" s="4">
        <f t="shared" si="18"/>
        <v>0</v>
      </c>
    </row>
    <row r="20" spans="1:45" x14ac:dyDescent="0.2">
      <c r="A20">
        <f>front!A20</f>
        <v>194.36</v>
      </c>
      <c r="B20" s="1">
        <f t="shared" si="19"/>
        <v>0.48000000000001819</v>
      </c>
      <c r="C20">
        <f>front!D20-front!B20</f>
        <v>129.59999999999991</v>
      </c>
      <c r="D20" s="2">
        <f>front!E20-front!C20</f>
        <v>1209.3999999999996</v>
      </c>
      <c r="E20" s="2">
        <f>IF(front!F20-front!C20&gt;0,front!F20-front!C20,0)</f>
        <v>1256.1999999999989</v>
      </c>
      <c r="F20" s="2">
        <f>front!I20-front!H20</f>
        <v>230.80000000000109</v>
      </c>
      <c r="G20" s="2">
        <f>IF(front!J20-front!H20&gt;0,front!J20-front!H20,0)</f>
        <v>83.5</v>
      </c>
      <c r="H20" s="2"/>
      <c r="I20" s="4">
        <f>C20/(constants!$A$4+constants!$B$4*data!C20+constants!$C$4*data!C20^2+constants!$D$4*data!C20^3+constants!$E$4*data!C20^4+constants!$F$4*data!C20^5+constants!$G$4*data!C20^6+constants!$H$4*data!C20^7)</f>
        <v>129.29532783541489</v>
      </c>
      <c r="J20" s="4">
        <f>D20/(constants!$A$4+constants!$B$4*data!D20+constants!$C$4*data!D20^2+constants!$D$4*data!D20^3+constants!$E$4*data!D20^4+constants!$F$4*data!D20^5+constants!$G$4*data!D20^6+constants!$H$4*data!D20^7)</f>
        <v>1206.6283326803764</v>
      </c>
      <c r="K20" s="4">
        <f>E20/(constants!$A$4+constants!$B$4*data!E20+constants!$C$4*data!E20^2+constants!$D$4*data!E20^3+constants!$E$4*data!E20^4+constants!$F$4*data!E20^5+constants!$G$4*data!E20^6+constants!$H$4*data!E20^7)</f>
        <v>1253.3223692253316</v>
      </c>
      <c r="L20" s="4">
        <f>F20/(constants!$A$4+constants!$B$4*data!F20+constants!$C$4*data!F20^2+constants!$D$4*data!F20^3+constants!$E$4*data!F20^4+constants!$F$4*data!F20^5+constants!$G$4*data!F20^6+constants!$H$4*data!F20^7)</f>
        <v>230.25958428729291</v>
      </c>
      <c r="M20" s="4">
        <f>G20/(constants!$A$4+constants!$B$4*data!G20+constants!$C$4*data!G20^2+constants!$D$4*data!G20^3+constants!$E$4*data!G20^4+constants!$F$4*data!G20^5+constants!$G$4*data!G20^6+constants!$H$4*data!G20^7)</f>
        <v>83.303317715596108</v>
      </c>
      <c r="N20" s="4"/>
      <c r="O20" s="4">
        <f t="shared" si="4"/>
        <v>215.49221305902483</v>
      </c>
      <c r="P20" s="4">
        <f t="shared" si="5"/>
        <v>241.32566653607529</v>
      </c>
      <c r="Q20" s="4">
        <f t="shared" si="6"/>
        <v>250.66447384506631</v>
      </c>
      <c r="R20" s="4">
        <f t="shared" si="7"/>
        <v>38.376597381215483</v>
      </c>
      <c r="S20" s="4">
        <f t="shared" si="8"/>
        <v>13.883886285932684</v>
      </c>
      <c r="T20" s="4"/>
      <c r="U20" s="4">
        <f t="shared" si="9"/>
        <v>1.0386979447442859</v>
      </c>
      <c r="V20" s="4">
        <f t="shared" si="10"/>
        <v>0.36178002307022006</v>
      </c>
      <c r="W20" s="4"/>
      <c r="X20">
        <f>IF(front!E20&gt;$X$2,O20,P20)</f>
        <v>241.32566653607529</v>
      </c>
      <c r="Y20">
        <f t="shared" si="11"/>
        <v>-2.5967921200004014</v>
      </c>
      <c r="Z20">
        <f>SUMPRODUCT($B$7:$B$456,Y$7:Y$456,EXP(constants!$B$32+constants!$A$32*ABS($A$7:$A$456-$A20)))</f>
        <v>3.0114124907085808E-2</v>
      </c>
      <c r="AA20">
        <f t="shared" si="0"/>
        <v>-2.6269062449074871</v>
      </c>
      <c r="AB20">
        <f t="shared" si="12"/>
        <v>0</v>
      </c>
      <c r="AD20" s="4">
        <f t="shared" si="1"/>
        <v>24.312076315971353</v>
      </c>
      <c r="AE20">
        <f>SUMPRODUCT($B$7:$B$456,AD$7:AD$456,EXP(constants!$B$32+constants!$A$32*ABS($A$7:$A$456-$A20)))</f>
        <v>2.7714694306923806</v>
      </c>
      <c r="AF20" s="4">
        <f t="shared" si="2"/>
        <v>21.540606885278972</v>
      </c>
      <c r="AG20">
        <f t="shared" si="13"/>
        <v>21.540606885278972</v>
      </c>
      <c r="AH20" s="4"/>
      <c r="AI20" s="5">
        <f>SUMPRODUCT(constants!$B$13:$B$20,A20^constants!$A$13:$A$20)*constants!$C$10/((A20/1000000000)^5*(EXP(0.014388/(A20/1000000000)/constants!$B$9)-1))</f>
        <v>2.8613330233268194E-10</v>
      </c>
      <c r="AJ20">
        <f>SUMPRODUCT(A20^constants!$E$28:$J$28,constants!$E$27:$J$27)</f>
        <v>9.0573284898153505E-6</v>
      </c>
      <c r="AL20" s="17">
        <f t="shared" si="3"/>
        <v>0</v>
      </c>
      <c r="AM20">
        <f t="shared" si="14"/>
        <v>4.204769409725964E-7</v>
      </c>
      <c r="AN20">
        <f t="shared" si="15"/>
        <v>0</v>
      </c>
      <c r="AO20">
        <f t="shared" si="16"/>
        <v>7.9269619062842973E-7</v>
      </c>
      <c r="AQ20">
        <f t="shared" si="17"/>
        <v>7.9269619062842973E-7</v>
      </c>
      <c r="AS20" s="4">
        <f t="shared" si="18"/>
        <v>0</v>
      </c>
    </row>
    <row r="21" spans="1:45" x14ac:dyDescent="0.2">
      <c r="A21">
        <f>front!A21</f>
        <v>194.84</v>
      </c>
      <c r="B21" s="1">
        <f t="shared" si="19"/>
        <v>0.47999999999998977</v>
      </c>
      <c r="C21">
        <f>front!D21-front!B21</f>
        <v>136.05999999999995</v>
      </c>
      <c r="D21" s="2">
        <f>front!E21-front!C21</f>
        <v>1142.6999999999989</v>
      </c>
      <c r="E21" s="2">
        <f>IF(front!F21-front!C21&gt;0,front!F21-front!C21,0)</f>
        <v>1181</v>
      </c>
      <c r="F21" s="2">
        <f>front!I21-front!H21</f>
        <v>243.10000000000036</v>
      </c>
      <c r="G21" s="2">
        <f>IF(front!J21-front!H21&gt;0,front!J21-front!H21,0)</f>
        <v>57.299999999999272</v>
      </c>
      <c r="H21" s="2"/>
      <c r="I21" s="4">
        <f>C21/(constants!$A$4+constants!$B$4*data!C21+constants!$C$4*data!C21^2+constants!$D$4*data!C21^3+constants!$E$4*data!C21^4+constants!$F$4*data!C21^5+constants!$G$4*data!C21^6+constants!$H$4*data!C21^7)</f>
        <v>135.7402268001411</v>
      </c>
      <c r="J21" s="4">
        <f>D21/(constants!$A$4+constants!$B$4*data!D21+constants!$C$4*data!D21^2+constants!$D$4*data!D21^3+constants!$E$4*data!D21^4+constants!$F$4*data!D21^5+constants!$G$4*data!D21^6+constants!$H$4*data!D21^7)</f>
        <v>1140.0793467097851</v>
      </c>
      <c r="K21" s="4">
        <f>E21/(constants!$A$4+constants!$B$4*data!E21+constants!$C$4*data!E21^2+constants!$D$4*data!E21^3+constants!$E$4*data!E21^4+constants!$F$4*data!E21^5+constants!$G$4*data!E21^6+constants!$H$4*data!E21^7)</f>
        <v>1178.292632630699</v>
      </c>
      <c r="L21" s="4">
        <f>F21/(constants!$A$4+constants!$B$4*data!F21+constants!$C$4*data!F21^2+constants!$D$4*data!F21^3+constants!$E$4*data!F21^4+constants!$F$4*data!F21^5+constants!$G$4*data!F21^6+constants!$H$4*data!F21^7)</f>
        <v>242.53104459481801</v>
      </c>
      <c r="M21" s="4">
        <f>G21/(constants!$A$4+constants!$B$4*data!G21+constants!$C$4*data!G21^2+constants!$D$4*data!G21^3+constants!$E$4*data!G21^4+constants!$F$4*data!G21^5+constants!$G$4*data!G21^6+constants!$H$4*data!G21^7)</f>
        <v>57.164875409066155</v>
      </c>
      <c r="N21" s="4"/>
      <c r="O21" s="4">
        <f t="shared" si="4"/>
        <v>226.23371133356849</v>
      </c>
      <c r="P21" s="4">
        <f t="shared" si="5"/>
        <v>228.015869341957</v>
      </c>
      <c r="Q21" s="4">
        <f t="shared" si="6"/>
        <v>235.65852652613981</v>
      </c>
      <c r="R21" s="4">
        <f t="shared" si="7"/>
        <v>40.421840765803005</v>
      </c>
      <c r="S21" s="4">
        <f t="shared" si="8"/>
        <v>9.5274792348443587</v>
      </c>
      <c r="T21" s="4"/>
      <c r="U21" s="4">
        <f t="shared" si="9"/>
        <v>1.033518093307449</v>
      </c>
      <c r="V21" s="4">
        <f t="shared" si="10"/>
        <v>0.23570127075718517</v>
      </c>
      <c r="W21" s="4"/>
      <c r="X21">
        <f>IF(front!E21&gt;$X$2,O21,P21)</f>
        <v>228.015869341957</v>
      </c>
      <c r="Y21">
        <f t="shared" si="11"/>
        <v>-1.3042505448900954</v>
      </c>
      <c r="Z21">
        <f>SUMPRODUCT($B$7:$B$456,Y$7:Y$456,EXP(constants!$B$32+constants!$A$32*ABS($A$7:$A$456-$A21)))</f>
        <v>3.0842505572787234E-2</v>
      </c>
      <c r="AA21">
        <f t="shared" si="0"/>
        <v>-1.3350930504628826</v>
      </c>
      <c r="AB21">
        <f t="shared" si="12"/>
        <v>0</v>
      </c>
      <c r="AD21" s="4">
        <f t="shared" si="1"/>
        <v>30.770405307640665</v>
      </c>
      <c r="AE21">
        <f>SUMPRODUCT($B$7:$B$456,AD$7:AD$456,EXP(constants!$B$32+constants!$A$32*ABS($A$7:$A$456-$A21)))</f>
        <v>2.8454611475302731</v>
      </c>
      <c r="AF21" s="4">
        <f t="shared" si="2"/>
        <v>27.924944160110392</v>
      </c>
      <c r="AG21">
        <f t="shared" si="13"/>
        <v>27.924944160110392</v>
      </c>
      <c r="AH21" s="4"/>
      <c r="AI21" s="5">
        <f>SUMPRODUCT(constants!$B$13:$B$20,A21^constants!$A$13:$A$20)*constants!$C$10/((A21/1000000000)^5*(EXP(0.014388/(A21/1000000000)/constants!$B$9)-1))</f>
        <v>3.0137809159500468E-10</v>
      </c>
      <c r="AJ21">
        <f>SUMPRODUCT(A21^constants!$E$28:$J$28,constants!$E$27:$J$27)</f>
        <v>8.9626201509970696E-6</v>
      </c>
      <c r="AL21" s="17">
        <f t="shared" si="3"/>
        <v>0</v>
      </c>
      <c r="AM21">
        <f t="shared" si="14"/>
        <v>3.2095391488015202E-7</v>
      </c>
      <c r="AN21">
        <f t="shared" si="15"/>
        <v>0</v>
      </c>
      <c r="AO21">
        <f t="shared" si="16"/>
        <v>6.0507229030035915E-7</v>
      </c>
      <c r="AQ21">
        <f t="shared" si="17"/>
        <v>6.0507229030035915E-7</v>
      </c>
      <c r="AS21" s="4">
        <f t="shared" si="18"/>
        <v>0</v>
      </c>
    </row>
    <row r="22" spans="1:45" x14ac:dyDescent="0.2">
      <c r="A22">
        <f>front!A22</f>
        <v>195.31</v>
      </c>
      <c r="B22" s="1">
        <f t="shared" si="19"/>
        <v>0.46999999999999886</v>
      </c>
      <c r="C22">
        <f>front!D22-front!B22</f>
        <v>131.26999999999998</v>
      </c>
      <c r="D22" s="2">
        <f>front!E22-front!C22</f>
        <v>1194.7000000000007</v>
      </c>
      <c r="E22" s="2">
        <f>IF(front!F22-front!C22&gt;0,front!F22-front!C22,0)</f>
        <v>1200.6000000000004</v>
      </c>
      <c r="F22" s="2">
        <f>front!I22-front!H22</f>
        <v>182</v>
      </c>
      <c r="G22" s="2">
        <f>IF(front!J22-front!H22&gt;0,front!J22-front!H22,0)</f>
        <v>0</v>
      </c>
      <c r="H22" s="2"/>
      <c r="I22" s="4">
        <f>C22/(constants!$A$4+constants!$B$4*data!C22+constants!$C$4*data!C22^2+constants!$D$4*data!C22^3+constants!$E$4*data!C22^4+constants!$F$4*data!C22^5+constants!$G$4*data!C22^6+constants!$H$4*data!C22^7)</f>
        <v>130.96142328183373</v>
      </c>
      <c r="J22" s="4">
        <f>D22/(constants!$A$4+constants!$B$4*data!D22+constants!$C$4*data!D22^2+constants!$D$4*data!D22^3+constants!$E$4*data!D22^4+constants!$F$4*data!D22^5+constants!$G$4*data!D22^6+constants!$H$4*data!D22^7)</f>
        <v>1191.9616148293078</v>
      </c>
      <c r="K22" s="4">
        <f>E22/(constants!$A$4+constants!$B$4*data!E22+constants!$C$4*data!E22^2+constants!$D$4*data!E22^3+constants!$E$4*data!E22^4+constants!$F$4*data!E22^5+constants!$G$4*data!E22^6+constants!$H$4*data!E22^7)</f>
        <v>1197.8482567322035</v>
      </c>
      <c r="L22" s="4">
        <f>F22/(constants!$A$4+constants!$B$4*data!F22+constants!$C$4*data!F22^2+constants!$D$4*data!F22^3+constants!$E$4*data!F22^4+constants!$F$4*data!F22^5+constants!$G$4*data!F22^6+constants!$H$4*data!F22^7)</f>
        <v>181.57304887994246</v>
      </c>
      <c r="M22" s="4">
        <f>G22/(constants!$A$4+constants!$B$4*data!G22+constants!$C$4*data!G22^2+constants!$D$4*data!G22^3+constants!$E$4*data!G22^4+constants!$F$4*data!G22^5+constants!$G$4*data!G22^6+constants!$H$4*data!G22^7)</f>
        <v>0</v>
      </c>
      <c r="N22" s="4"/>
      <c r="O22" s="4">
        <f t="shared" si="4"/>
        <v>218.26903880305622</v>
      </c>
      <c r="P22" s="4">
        <f t="shared" si="5"/>
        <v>238.39232296586158</v>
      </c>
      <c r="Q22" s="4">
        <f t="shared" si="6"/>
        <v>239.56965134644071</v>
      </c>
      <c r="R22" s="4">
        <f t="shared" si="7"/>
        <v>30.262174813323742</v>
      </c>
      <c r="S22" s="4">
        <f t="shared" si="8"/>
        <v>0</v>
      </c>
      <c r="T22" s="4"/>
      <c r="U22" s="4">
        <f t="shared" si="9"/>
        <v>1.0049386170071748</v>
      </c>
      <c r="V22" s="4">
        <f t="shared" si="10"/>
        <v>0</v>
      </c>
      <c r="W22" s="4"/>
      <c r="X22">
        <f>IF(front!E22&gt;$X$2,O22,P22)</f>
        <v>238.39232296586158</v>
      </c>
      <c r="Y22">
        <f t="shared" si="11"/>
        <v>5.2662741109220121</v>
      </c>
      <c r="Z22">
        <f>SUMPRODUCT($B$7:$B$456,Y$7:Y$456,EXP(constants!$B$32+constants!$A$32*ABS($A$7:$A$456-$A22)))</f>
        <v>3.1601217111989717E-2</v>
      </c>
      <c r="AA22">
        <f t="shared" si="0"/>
        <v>5.2346728938100222</v>
      </c>
      <c r="AB22">
        <f t="shared" si="12"/>
        <v>0.38157995464243299</v>
      </c>
      <c r="AD22" s="4">
        <f t="shared" si="1"/>
        <v>30.262174813323742</v>
      </c>
      <c r="AE22">
        <f>SUMPRODUCT($B$7:$B$456,AD$7:AD$456,EXP(constants!$B$32+constants!$A$32*ABS($A$7:$A$456-$A22)))</f>
        <v>2.9194182958126618</v>
      </c>
      <c r="AF22" s="4">
        <f t="shared" si="2"/>
        <v>27.342756517511081</v>
      </c>
      <c r="AG22">
        <f t="shared" si="13"/>
        <v>27.342756517511081</v>
      </c>
      <c r="AH22" s="4"/>
      <c r="AI22" s="5">
        <f>SUMPRODUCT(constants!$B$13:$B$20,A22^constants!$A$13:$A$20)*constants!$C$10/((A22/1000000000)^5*(EXP(0.014388/(A22/1000000000)/constants!$B$9)-1))</f>
        <v>3.1698808940096596E-10</v>
      </c>
      <c r="AJ22">
        <f>SUMPRODUCT(A22^constants!$E$28:$J$28,constants!$E$27:$J$27)</f>
        <v>8.8708397886066168E-6</v>
      </c>
      <c r="AL22" s="17">
        <f t="shared" si="3"/>
        <v>8.3072521379695086E-10</v>
      </c>
      <c r="AM22">
        <f t="shared" si="14"/>
        <v>3.2443107127569522E-7</v>
      </c>
      <c r="AN22">
        <f t="shared" si="15"/>
        <v>2.5605599689649231E-3</v>
      </c>
      <c r="AO22">
        <f t="shared" si="16"/>
        <v>6.1162753355006206E-7</v>
      </c>
      <c r="AQ22">
        <f t="shared" si="17"/>
        <v>6.1162753355006206E-7</v>
      </c>
      <c r="AS22" s="4">
        <f t="shared" si="18"/>
        <v>1.3582207605586081E-3</v>
      </c>
    </row>
    <row r="23" spans="1:45" x14ac:dyDescent="0.2">
      <c r="A23">
        <f>front!A23</f>
        <v>195.79</v>
      </c>
      <c r="B23" s="1">
        <f t="shared" si="19"/>
        <v>0.47999999999998977</v>
      </c>
      <c r="C23">
        <f>front!D23-front!B23</f>
        <v>123.60000000000036</v>
      </c>
      <c r="D23" s="2">
        <f>front!E23-front!C23</f>
        <v>1175.7000000000007</v>
      </c>
      <c r="E23" s="2">
        <f>IF(front!F23-front!C23&gt;0,front!F23-front!C23,0)</f>
        <v>1223</v>
      </c>
      <c r="F23" s="2">
        <f>front!I23-front!H23</f>
        <v>224.29999999999927</v>
      </c>
      <c r="G23" s="2">
        <f>IF(front!J23-front!H23&gt;0,front!J23-front!H23,0)</f>
        <v>21.100000000000364</v>
      </c>
      <c r="H23" s="2"/>
      <c r="I23" s="4">
        <f>C23/(constants!$A$4+constants!$B$4*data!C23+constants!$C$4*data!C23^2+constants!$D$4*data!C23^3+constants!$E$4*data!C23^4+constants!$F$4*data!C23^5+constants!$G$4*data!C23^6+constants!$H$4*data!C23^7)</f>
        <v>123.30936037410758</v>
      </c>
      <c r="J23" s="4">
        <f>D23/(constants!$A$4+constants!$B$4*data!D23+constants!$C$4*data!D23^2+constants!$D$4*data!D23^3+constants!$E$4*data!D23^4+constants!$F$4*data!D23^5+constants!$G$4*data!D23^6+constants!$H$4*data!D23^7)</f>
        <v>1173.0046321864897</v>
      </c>
      <c r="K23" s="4">
        <f>E23/(constants!$A$4+constants!$B$4*data!E23+constants!$C$4*data!E23^2+constants!$D$4*data!E23^3+constants!$E$4*data!E23^4+constants!$F$4*data!E23^5+constants!$G$4*data!E23^6+constants!$H$4*data!E23^7)</f>
        <v>1220.1975406206648</v>
      </c>
      <c r="L23" s="4">
        <f>F23/(constants!$A$4+constants!$B$4*data!F23+constants!$C$4*data!F23^2+constants!$D$4*data!F23^3+constants!$E$4*data!F23^4+constants!$F$4*data!F23^5+constants!$G$4*data!F23^6+constants!$H$4*data!F23^7)</f>
        <v>223.7746755913642</v>
      </c>
      <c r="M23" s="4">
        <f>G23/(constants!$A$4+constants!$B$4*data!G23+constants!$C$4*data!G23^2+constants!$D$4*data!G23^3+constants!$E$4*data!G23^4+constants!$F$4*data!G23^5+constants!$G$4*data!G23^6+constants!$H$4*data!G23^7)</f>
        <v>21.050160287036604</v>
      </c>
      <c r="N23" s="4"/>
      <c r="O23" s="4">
        <f t="shared" si="4"/>
        <v>205.51560062351263</v>
      </c>
      <c r="P23" s="4">
        <f t="shared" si="5"/>
        <v>234.60092643729794</v>
      </c>
      <c r="Q23" s="4">
        <f t="shared" si="6"/>
        <v>244.03950812413296</v>
      </c>
      <c r="R23" s="4">
        <f t="shared" si="7"/>
        <v>37.295779265227367</v>
      </c>
      <c r="S23" s="4">
        <f t="shared" si="8"/>
        <v>3.5083600478394339</v>
      </c>
      <c r="T23" s="4"/>
      <c r="U23" s="4">
        <f t="shared" si="9"/>
        <v>1.0402324996331918</v>
      </c>
      <c r="V23" s="4">
        <f t="shared" si="10"/>
        <v>9.4068554591388978E-2</v>
      </c>
      <c r="W23" s="4"/>
      <c r="X23">
        <f>IF(front!E23&gt;$X$2,O23,P23)</f>
        <v>234.60092643729794</v>
      </c>
      <c r="Y23">
        <f t="shared" si="11"/>
        <v>-2.8747553685364551</v>
      </c>
      <c r="Z23">
        <f>SUMPRODUCT($B$7:$B$456,Y$7:Y$456,EXP(constants!$B$32+constants!$A$32*ABS($A$7:$A$456-$A23)))</f>
        <v>3.2305587077335066E-2</v>
      </c>
      <c r="AA23">
        <f t="shared" si="0"/>
        <v>-2.9070609556137903</v>
      </c>
      <c r="AB23">
        <f t="shared" si="12"/>
        <v>0</v>
      </c>
      <c r="AD23" s="4">
        <f t="shared" si="1"/>
        <v>33.741774083890355</v>
      </c>
      <c r="AE23">
        <f>SUMPRODUCT($B$7:$B$456,AD$7:AD$456,EXP(constants!$B$32+constants!$A$32*ABS($A$7:$A$456-$A23)))</f>
        <v>2.996564033876322</v>
      </c>
      <c r="AF23" s="4">
        <f t="shared" si="2"/>
        <v>30.745210050014034</v>
      </c>
      <c r="AG23">
        <f t="shared" si="13"/>
        <v>30.745210050014034</v>
      </c>
      <c r="AH23" s="4"/>
      <c r="AI23" s="5">
        <f>SUMPRODUCT(constants!$B$13:$B$20,A23^constants!$A$13:$A$20)*constants!$C$10/((A23/1000000000)^5*(EXP(0.014388/(A23/1000000000)/constants!$B$9)-1))</f>
        <v>3.3365444863386459E-10</v>
      </c>
      <c r="AJ23">
        <f>SUMPRODUCT(A23^constants!$E$28:$J$28,constants!$E$27:$J$27)</f>
        <v>8.7780737624609047E-6</v>
      </c>
      <c r="AL23" s="17">
        <f t="shared" si="3"/>
        <v>0</v>
      </c>
      <c r="AM23">
        <f t="shared" si="14"/>
        <v>2.8551028755963557E-7</v>
      </c>
      <c r="AN23">
        <f t="shared" si="15"/>
        <v>0</v>
      </c>
      <c r="AO23">
        <f t="shared" si="16"/>
        <v>5.3825286307079734E-7</v>
      </c>
      <c r="AQ23">
        <f t="shared" si="17"/>
        <v>5.3825286307079734E-7</v>
      </c>
      <c r="AS23" s="4">
        <f t="shared" si="18"/>
        <v>0</v>
      </c>
    </row>
    <row r="24" spans="1:45" x14ac:dyDescent="0.2">
      <c r="A24">
        <f>front!A24</f>
        <v>196.27</v>
      </c>
      <c r="B24" s="1">
        <f t="shared" si="19"/>
        <v>0.48000000000001819</v>
      </c>
      <c r="C24">
        <f>front!D24-front!B24</f>
        <v>117.05999999999995</v>
      </c>
      <c r="D24" s="2">
        <f>front!E24-front!C24</f>
        <v>1157.2000000000007</v>
      </c>
      <c r="E24" s="2">
        <f>IF(front!F24-front!C24&gt;0,front!F24-front!C24,0)</f>
        <v>1143.3999999999996</v>
      </c>
      <c r="F24" s="2">
        <f>front!I24-front!H24</f>
        <v>235.70000000000073</v>
      </c>
      <c r="G24" s="2">
        <f>IF(front!J24-front!H24&gt;0,front!J24-front!H24,0)</f>
        <v>0</v>
      </c>
      <c r="H24" s="2"/>
      <c r="I24" s="4">
        <f>C24/(constants!$A$4+constants!$B$4*data!C24+constants!$C$4*data!C24^2+constants!$D$4*data!C24^3+constants!$E$4*data!C24^4+constants!$F$4*data!C24^5+constants!$G$4*data!C24^6+constants!$H$4*data!C24^7)</f>
        <v>116.78466338804544</v>
      </c>
      <c r="J24" s="4">
        <f>D24/(constants!$A$4+constants!$B$4*data!D24+constants!$C$4*data!D24^2+constants!$D$4*data!D24^3+constants!$E$4*data!D24^4+constants!$F$4*data!D24^5+constants!$G$4*data!D24^6+constants!$H$4*data!D24^7)</f>
        <v>1154.5465174653277</v>
      </c>
      <c r="K24" s="4">
        <f>E24/(constants!$A$4+constants!$B$4*data!E24+constants!$C$4*data!E24^2+constants!$D$4*data!E24^3+constants!$E$4*data!E24^4+constants!$F$4*data!E24^5+constants!$G$4*data!E24^6+constants!$H$4*data!E24^7)</f>
        <v>1140.7777618412874</v>
      </c>
      <c r="L24" s="4">
        <f>F24/(constants!$A$4+constants!$B$4*data!F24+constants!$C$4*data!F24^2+constants!$D$4*data!F24^3+constants!$E$4*data!F24^4+constants!$F$4*data!F24^5+constants!$G$4*data!F24^6+constants!$H$4*data!F24^7)</f>
        <v>235.14821205966027</v>
      </c>
      <c r="M24" s="4">
        <f>G24/(constants!$A$4+constants!$B$4*data!G24+constants!$C$4*data!G24^2+constants!$D$4*data!G24^3+constants!$E$4*data!G24^4+constants!$F$4*data!G24^5+constants!$G$4*data!G24^6+constants!$H$4*data!G24^7)</f>
        <v>0</v>
      </c>
      <c r="N24" s="4"/>
      <c r="O24" s="4">
        <f t="shared" si="4"/>
        <v>194.6411056467424</v>
      </c>
      <c r="P24" s="4">
        <f t="shared" si="5"/>
        <v>230.90930349306552</v>
      </c>
      <c r="Q24" s="4">
        <f t="shared" si="6"/>
        <v>228.15555236825747</v>
      </c>
      <c r="R24" s="4">
        <f t="shared" si="7"/>
        <v>39.191368676610047</v>
      </c>
      <c r="S24" s="4">
        <f t="shared" si="8"/>
        <v>0</v>
      </c>
      <c r="T24" s="4"/>
      <c r="U24" s="4">
        <f t="shared" si="9"/>
        <v>0.98807431713165794</v>
      </c>
      <c r="V24" s="4">
        <f t="shared" si="10"/>
        <v>0</v>
      </c>
      <c r="W24" s="4"/>
      <c r="X24">
        <f>IF(front!E24&gt;$X$2,O24,P24)</f>
        <v>230.90930349306552</v>
      </c>
      <c r="Y24">
        <f t="shared" si="11"/>
        <v>8.890353475846041</v>
      </c>
      <c r="Z24">
        <f>SUMPRODUCT($B$7:$B$456,Y$7:Y$456,EXP(constants!$B$32+constants!$A$32*ABS($A$7:$A$456-$A24)))</f>
        <v>3.308633317915919E-2</v>
      </c>
      <c r="AA24">
        <f t="shared" si="0"/>
        <v>8.8572671426668812</v>
      </c>
      <c r="AB24">
        <f t="shared" si="12"/>
        <v>4.004174203499292</v>
      </c>
      <c r="AD24" s="4">
        <f t="shared" si="1"/>
        <v>39.191368676610047</v>
      </c>
      <c r="AE24">
        <f>SUMPRODUCT($B$7:$B$456,AD$7:AD$456,EXP(constants!$B$32+constants!$A$32*ABS($A$7:$A$456-$A24)))</f>
        <v>3.0753298312260067</v>
      </c>
      <c r="AF24" s="4">
        <f t="shared" si="2"/>
        <v>36.11603884538404</v>
      </c>
      <c r="AG24">
        <f t="shared" si="13"/>
        <v>36.11603884538404</v>
      </c>
      <c r="AH24" s="4"/>
      <c r="AI24" s="5">
        <f>SUMPRODUCT(constants!$B$13:$B$20,A24^constants!$A$13:$A$20)*constants!$C$10/((A24/1000000000)^5*(EXP(0.014388/(A24/1000000000)/constants!$B$9)-1))</f>
        <v>3.5108067748741461E-10</v>
      </c>
      <c r="AJ24">
        <f>SUMPRODUCT(A24^constants!$E$28:$J$28,constants!$E$27:$J$27)</f>
        <v>8.6862768938301212E-6</v>
      </c>
      <c r="AL24" s="17">
        <f t="shared" si="3"/>
        <v>8.7678672216758541E-11</v>
      </c>
      <c r="AM24">
        <f t="shared" si="14"/>
        <v>2.4051023233796045E-7</v>
      </c>
      <c r="AN24">
        <f t="shared" si="15"/>
        <v>3.6455277334543557E-4</v>
      </c>
      <c r="AO24">
        <f t="shared" si="16"/>
        <v>4.5341736110538604E-7</v>
      </c>
      <c r="AQ24">
        <f t="shared" si="17"/>
        <v>4.5341736110538604E-7</v>
      </c>
      <c r="AS24" s="4">
        <f t="shared" si="18"/>
        <v>1.9337299304774465E-4</v>
      </c>
    </row>
    <row r="25" spans="1:45" x14ac:dyDescent="0.2">
      <c r="A25">
        <f>front!A25</f>
        <v>196.75</v>
      </c>
      <c r="B25" s="1">
        <f t="shared" si="19"/>
        <v>0.47999999999998977</v>
      </c>
      <c r="C25">
        <f>front!D25-front!B25</f>
        <v>120.60000000000036</v>
      </c>
      <c r="D25" s="2">
        <f>front!E25-front!C25</f>
        <v>1174.6999999999989</v>
      </c>
      <c r="E25" s="2">
        <f>IF(front!F25-front!C25&gt;0,front!F25-front!C25,0)</f>
        <v>1173.7999999999993</v>
      </c>
      <c r="F25" s="2">
        <f>front!I25-front!H25</f>
        <v>265.70000000000073</v>
      </c>
      <c r="G25" s="2">
        <f>IF(front!J25-front!H25&gt;0,front!J25-front!H25,0)</f>
        <v>34.700000000000728</v>
      </c>
      <c r="H25" s="2"/>
      <c r="I25" s="4">
        <f>C25/(constants!$A$4+constants!$B$4*data!C25+constants!$C$4*data!C25^2+constants!$D$4*data!C25^3+constants!$E$4*data!C25^4+constants!$F$4*data!C25^5+constants!$G$4*data!C25^6+constants!$H$4*data!C25^7)</f>
        <v>120.31637912327758</v>
      </c>
      <c r="J25" s="4">
        <f>D25/(constants!$A$4+constants!$B$4*data!D25+constants!$C$4*data!D25^2+constants!$D$4*data!D25^3+constants!$E$4*data!D25^4+constants!$F$4*data!D25^5+constants!$G$4*data!D25^6+constants!$H$4*data!D25^7)</f>
        <v>1172.0068962529595</v>
      </c>
      <c r="K25" s="4">
        <f>E25/(constants!$A$4+constants!$B$4*data!E25+constants!$C$4*data!E25^2+constants!$D$4*data!E25^3+constants!$E$4*data!E25^4+constants!$F$4*data!E25^5+constants!$G$4*data!E25^6+constants!$H$4*data!E25^7)</f>
        <v>1171.1089339127366</v>
      </c>
      <c r="L25" s="4">
        <f>F25/(constants!$A$4+constants!$B$4*data!F25+constants!$C$4*data!F25^2+constants!$D$4*data!F25^3+constants!$E$4*data!F25^4+constants!$F$4*data!F25^5+constants!$G$4*data!F25^6+constants!$H$4*data!F25^7)</f>
        <v>265.07866472092729</v>
      </c>
      <c r="M25" s="4">
        <f>G25/(constants!$A$4+constants!$B$4*data!G25+constants!$C$4*data!G25^2+constants!$D$4*data!G25^3+constants!$E$4*data!G25^4+constants!$F$4*data!G25^5+constants!$G$4*data!G25^6+constants!$H$4*data!G25^7)</f>
        <v>34.618087217800046</v>
      </c>
      <c r="N25" s="4"/>
      <c r="O25" s="4">
        <f t="shared" si="4"/>
        <v>200.52729853879597</v>
      </c>
      <c r="P25" s="4">
        <f t="shared" si="5"/>
        <v>234.4013792505919</v>
      </c>
      <c r="Q25" s="4">
        <f t="shared" si="6"/>
        <v>234.22178678254733</v>
      </c>
      <c r="R25" s="4">
        <f t="shared" si="7"/>
        <v>44.179777453487887</v>
      </c>
      <c r="S25" s="4">
        <f t="shared" si="8"/>
        <v>5.769681202966674</v>
      </c>
      <c r="T25" s="4"/>
      <c r="U25" s="4">
        <f t="shared" si="9"/>
        <v>0.99923382503712754</v>
      </c>
      <c r="V25" s="4">
        <f t="shared" si="10"/>
        <v>0.13059552436725033</v>
      </c>
      <c r="W25" s="4"/>
      <c r="X25">
        <f>IF(front!E25&gt;$X$2,O25,P25)</f>
        <v>234.4013792505919</v>
      </c>
      <c r="Y25">
        <f t="shared" si="11"/>
        <v>6.479355732688532</v>
      </c>
      <c r="Z25">
        <f>SUMPRODUCT($B$7:$B$456,Y$7:Y$456,EXP(constants!$B$32+constants!$A$32*ABS($A$7:$A$456-$A25)))</f>
        <v>3.3730023658867646E-2</v>
      </c>
      <c r="AA25">
        <f t="shared" si="0"/>
        <v>6.445625709029664</v>
      </c>
      <c r="AB25">
        <f t="shared" si="12"/>
        <v>1.5925327698620748</v>
      </c>
      <c r="AD25" s="4">
        <f t="shared" si="1"/>
        <v>38.335030446226114</v>
      </c>
      <c r="AE25">
        <f>SUMPRODUCT($B$7:$B$456,AD$7:AD$456,EXP(constants!$B$32+constants!$A$32*ABS($A$7:$A$456-$A25)))</f>
        <v>3.1556752740790031</v>
      </c>
      <c r="AF25" s="4">
        <f t="shared" si="2"/>
        <v>35.179355172147112</v>
      </c>
      <c r="AG25">
        <f t="shared" si="13"/>
        <v>35.179355172147112</v>
      </c>
      <c r="AH25" s="4"/>
      <c r="AI25" s="5">
        <f>SUMPRODUCT(constants!$B$13:$B$20,A25^constants!$A$13:$A$20)*constants!$C$10/((A25/1000000000)^5*(EXP(0.014388/(A25/1000000000)/constants!$B$9)-1))</f>
        <v>3.6929583911874869E-10</v>
      </c>
      <c r="AJ25">
        <f>SUMPRODUCT(A25^constants!$E$28:$J$28,constants!$E$27:$J$27)</f>
        <v>8.5954410390683524E-6</v>
      </c>
      <c r="AL25" s="17">
        <f t="shared" si="3"/>
        <v>2.3189214445535865E-10</v>
      </c>
      <c r="AM25">
        <f t="shared" si="14"/>
        <v>2.4433196677447071E-7</v>
      </c>
      <c r="AN25">
        <f t="shared" si="15"/>
        <v>9.4908639060481772E-4</v>
      </c>
      <c r="AO25">
        <f t="shared" si="16"/>
        <v>4.6062221358173766E-7</v>
      </c>
      <c r="AQ25">
        <f t="shared" si="17"/>
        <v>4.6062221358173766E-7</v>
      </c>
      <c r="AS25" s="4">
        <f t="shared" si="18"/>
        <v>5.0343239561157047E-4</v>
      </c>
    </row>
    <row r="26" spans="1:45" x14ac:dyDescent="0.2">
      <c r="A26">
        <f>front!A26</f>
        <v>197.23</v>
      </c>
      <c r="B26" s="1">
        <f t="shared" si="19"/>
        <v>0.47999999999998977</v>
      </c>
      <c r="C26">
        <f>front!D26-front!B26</f>
        <v>117.33999999999969</v>
      </c>
      <c r="D26" s="2">
        <f>front!E26-front!C26</f>
        <v>1126.8999999999996</v>
      </c>
      <c r="E26" s="2">
        <f>IF(front!F26-front!C26&gt;0,front!F26-front!C26,0)</f>
        <v>1148.8000000000011</v>
      </c>
      <c r="F26" s="2">
        <f>front!I26-front!H26</f>
        <v>224.69999999999891</v>
      </c>
      <c r="G26" s="2">
        <f>IF(front!J26-front!H26&gt;0,front!J26-front!H26,0)</f>
        <v>19.799999999999272</v>
      </c>
      <c r="H26" s="2"/>
      <c r="I26" s="4">
        <f>C26/(constants!$A$4+constants!$B$4*data!C26+constants!$C$4*data!C26^2+constants!$D$4*data!C26^3+constants!$E$4*data!C26^4+constants!$F$4*data!C26^5+constants!$G$4*data!C26^6+constants!$H$4*data!C26^7)</f>
        <v>117.0640080507774</v>
      </c>
      <c r="J26" s="4">
        <f>D26/(constants!$A$4+constants!$B$4*data!D26+constants!$C$4*data!D26^2+constants!$D$4*data!D26^3+constants!$E$4*data!D26^4+constants!$F$4*data!D26^5+constants!$G$4*data!D26^6+constants!$H$4*data!D26^7)</f>
        <v>1124.3151197756843</v>
      </c>
      <c r="K26" s="4">
        <f>E26/(constants!$A$4+constants!$B$4*data!E26+constants!$C$4*data!E26^2+constants!$D$4*data!E26^3+constants!$E$4*data!E26^4+constants!$F$4*data!E26^5+constants!$G$4*data!E26^6+constants!$H$4*data!E26^7)</f>
        <v>1146.1655357447812</v>
      </c>
      <c r="L26" s="4">
        <f>F26/(constants!$A$4+constants!$B$4*data!F26+constants!$C$4*data!F26^2+constants!$D$4*data!F26^3+constants!$E$4*data!F26^4+constants!$F$4*data!F26^5+constants!$G$4*data!F26^6+constants!$H$4*data!F26^7)</f>
        <v>224.17374670695753</v>
      </c>
      <c r="M26" s="4">
        <f>G26/(constants!$A$4+constants!$B$4*data!G26+constants!$C$4*data!G26^2+constants!$D$4*data!G26^3+constants!$E$4*data!G26^4+constants!$F$4*data!G26^5+constants!$G$4*data!G26^6+constants!$H$4*data!G26^7)</f>
        <v>19.753228172069729</v>
      </c>
      <c r="N26" s="4"/>
      <c r="O26" s="4">
        <f t="shared" si="4"/>
        <v>195.10668008462901</v>
      </c>
      <c r="P26" s="4">
        <f t="shared" si="5"/>
        <v>224.86302395513687</v>
      </c>
      <c r="Q26" s="4">
        <f t="shared" si="6"/>
        <v>229.23310714895624</v>
      </c>
      <c r="R26" s="4">
        <f t="shared" si="7"/>
        <v>37.362291117826253</v>
      </c>
      <c r="S26" s="4">
        <f t="shared" si="8"/>
        <v>3.2922046953449549</v>
      </c>
      <c r="T26" s="4"/>
      <c r="U26" s="4">
        <f t="shared" si="9"/>
        <v>1.0194344233078145</v>
      </c>
      <c r="V26" s="4">
        <f t="shared" si="10"/>
        <v>8.8115706956048576E-2</v>
      </c>
      <c r="W26" s="4"/>
      <c r="X26">
        <f>IF(front!E26&gt;$X$2,O26,P26)</f>
        <v>224.86302395513687</v>
      </c>
      <c r="Y26">
        <f t="shared" si="11"/>
        <v>1.795501687479117</v>
      </c>
      <c r="Z26">
        <f>SUMPRODUCT($B$7:$B$456,Y$7:Y$456,EXP(constants!$B$32+constants!$A$32*ABS($A$7:$A$456-$A26)))</f>
        <v>3.4280995737315564E-2</v>
      </c>
      <c r="AA26">
        <f t="shared" si="0"/>
        <v>1.7612206917418014</v>
      </c>
      <c r="AB26">
        <f t="shared" si="12"/>
        <v>0</v>
      </c>
      <c r="AD26" s="4">
        <f t="shared" si="1"/>
        <v>34.027253554482783</v>
      </c>
      <c r="AE26">
        <f>SUMPRODUCT($B$7:$B$456,AD$7:AD$456,EXP(constants!$B$32+constants!$A$32*ABS($A$7:$A$456-$A26)))</f>
        <v>3.2376758346016272</v>
      </c>
      <c r="AF26" s="4">
        <f t="shared" si="2"/>
        <v>30.789577719881155</v>
      </c>
      <c r="AG26">
        <f t="shared" si="13"/>
        <v>30.789577719881155</v>
      </c>
      <c r="AH26" s="4"/>
      <c r="AI26" s="5">
        <f>SUMPRODUCT(constants!$B$13:$B$20,A26^constants!$A$13:$A$20)*constants!$C$10/((A26/1000000000)^5*(EXP(0.014388/(A26/1000000000)/constants!$B$9)-1))</f>
        <v>3.8832987401652718E-10</v>
      </c>
      <c r="AJ26">
        <f>SUMPRODUCT(A26^constants!$E$28:$J$28,constants!$E$27:$J$27)</f>
        <v>8.5055581003702944E-6</v>
      </c>
      <c r="AL26" s="17">
        <f t="shared" si="3"/>
        <v>0</v>
      </c>
      <c r="AM26">
        <f t="shared" si="14"/>
        <v>2.7624796214331207E-7</v>
      </c>
      <c r="AN26">
        <f t="shared" si="15"/>
        <v>0</v>
      </c>
      <c r="AO26">
        <f t="shared" si="16"/>
        <v>5.207912394752265E-7</v>
      </c>
      <c r="AQ26">
        <f t="shared" si="17"/>
        <v>5.207912394752265E-7</v>
      </c>
      <c r="AS26" s="4">
        <f t="shared" si="18"/>
        <v>0</v>
      </c>
    </row>
    <row r="27" spans="1:45" x14ac:dyDescent="0.2">
      <c r="A27">
        <f>front!A27</f>
        <v>197.7</v>
      </c>
      <c r="B27" s="1">
        <f t="shared" si="19"/>
        <v>0.46999999999999886</v>
      </c>
      <c r="C27">
        <f>front!D27-front!B27</f>
        <v>128.87000000000035</v>
      </c>
      <c r="D27" s="2">
        <f>front!E27-front!C27</f>
        <v>1171.8999999999996</v>
      </c>
      <c r="E27" s="2">
        <f>IF(front!F27-front!C27&gt;0,front!F27-front!C27,0)</f>
        <v>1221.6999999999989</v>
      </c>
      <c r="F27" s="2">
        <f>front!I27-front!H27</f>
        <v>275.10000000000036</v>
      </c>
      <c r="G27" s="2">
        <f>IF(front!J27-front!H27&gt;0,front!J27-front!H27,0)</f>
        <v>16.800000000001091</v>
      </c>
      <c r="H27" s="2"/>
      <c r="I27" s="4">
        <f>C27/(constants!$A$4+constants!$B$4*data!C27+constants!$C$4*data!C27^2+constants!$D$4*data!C27^3+constants!$E$4*data!C27^4+constants!$F$4*data!C27^5+constants!$G$4*data!C27^6+constants!$H$4*data!C27^7)</f>
        <v>128.56703477585683</v>
      </c>
      <c r="J27" s="4">
        <f>D27/(constants!$A$4+constants!$B$4*data!D27+constants!$C$4*data!D27^2+constants!$D$4*data!D27^3+constants!$E$4*data!D27^4+constants!$F$4*data!D27^5+constants!$G$4*data!D27^6+constants!$H$4*data!D27^7)</f>
        <v>1169.2132356389995</v>
      </c>
      <c r="K27" s="4">
        <f>E27/(constants!$A$4+constants!$B$4*data!E27+constants!$C$4*data!E27^2+constants!$D$4*data!E27^3+constants!$E$4*data!E27^4+constants!$F$4*data!E27^5+constants!$G$4*data!E27^6+constants!$H$4*data!E27^7)</f>
        <v>1218.9004840005182</v>
      </c>
      <c r="L27" s="4">
        <f>F27/(constants!$A$4+constants!$B$4*data!F27+constants!$C$4*data!F27^2+constants!$D$4*data!F27^3+constants!$E$4*data!F27^4+constants!$F$4*data!F27^5+constants!$G$4*data!F27^6+constants!$H$4*data!F27^7)</f>
        <v>274.45690028076467</v>
      </c>
      <c r="M27" s="4">
        <f>G27/(constants!$A$4+constants!$B$4*data!G27+constants!$C$4*data!G27^2+constants!$D$4*data!G27^3+constants!$E$4*data!G27^4+constants!$F$4*data!G27^5+constants!$G$4*data!G27^6+constants!$H$4*data!G27^7)</f>
        <v>16.760309302388986</v>
      </c>
      <c r="N27" s="4"/>
      <c r="O27" s="4">
        <f t="shared" si="4"/>
        <v>214.2783912930947</v>
      </c>
      <c r="P27" s="4">
        <f t="shared" si="5"/>
        <v>233.84264712779992</v>
      </c>
      <c r="Q27" s="4">
        <f t="shared" si="6"/>
        <v>243.78009680010365</v>
      </c>
      <c r="R27" s="4">
        <f t="shared" si="7"/>
        <v>45.742816713460776</v>
      </c>
      <c r="S27" s="4">
        <f t="shared" si="8"/>
        <v>2.7933848837314974</v>
      </c>
      <c r="T27" s="4"/>
      <c r="U27" s="4">
        <f t="shared" si="9"/>
        <v>1.0424963102084313</v>
      </c>
      <c r="V27" s="4">
        <f t="shared" si="10"/>
        <v>6.1067181350672829E-2</v>
      </c>
      <c r="W27" s="4"/>
      <c r="X27">
        <f>IF(front!E27&gt;$X$2,O27,P27)</f>
        <v>233.84264712779992</v>
      </c>
      <c r="Y27">
        <f t="shared" si="11"/>
        <v>-3.3806006294841211</v>
      </c>
      <c r="Z27">
        <f>SUMPRODUCT($B$7:$B$456,Y$7:Y$456,EXP(constants!$B$32+constants!$A$32*ABS($A$7:$A$456-$A27)))</f>
        <v>3.4813268120407817E-2</v>
      </c>
      <c r="AA27">
        <f t="shared" si="0"/>
        <v>-3.415413897604529</v>
      </c>
      <c r="AB27">
        <f t="shared" si="12"/>
        <v>0</v>
      </c>
      <c r="AD27" s="4">
        <f t="shared" si="1"/>
        <v>42.913088802163863</v>
      </c>
      <c r="AE27">
        <f>SUMPRODUCT($B$7:$B$456,AD$7:AD$456,EXP(constants!$B$32+constants!$A$32*ABS($A$7:$A$456-$A27)))</f>
        <v>3.319700234804901</v>
      </c>
      <c r="AF27" s="4">
        <f t="shared" si="2"/>
        <v>39.593388567358964</v>
      </c>
      <c r="AG27">
        <f t="shared" si="13"/>
        <v>39.593388567358964</v>
      </c>
      <c r="AH27" s="4"/>
      <c r="AI27" s="5">
        <f>SUMPRODUCT(constants!$B$13:$B$20,A27^constants!$A$13:$A$20)*constants!$C$10/((A27/1000000000)^5*(EXP(0.014388/(A27/1000000000)/constants!$B$9)-1))</f>
        <v>4.0779049462336624E-10</v>
      </c>
      <c r="AJ27">
        <f>SUMPRODUCT(A27^constants!$E$28:$J$28,constants!$E$27:$J$27)</f>
        <v>8.4184633188714411E-6</v>
      </c>
      <c r="AL27" s="17">
        <f t="shared" si="3"/>
        <v>0</v>
      </c>
      <c r="AM27">
        <f t="shared" si="14"/>
        <v>2.126229560915045E-7</v>
      </c>
      <c r="AN27">
        <f t="shared" si="15"/>
        <v>0</v>
      </c>
      <c r="AO27">
        <f t="shared" si="16"/>
        <v>4.0084340164773995E-7</v>
      </c>
      <c r="AQ27">
        <f t="shared" si="17"/>
        <v>4.0084340164773995E-7</v>
      </c>
      <c r="AS27" s="4">
        <f t="shared" si="18"/>
        <v>0</v>
      </c>
    </row>
    <row r="28" spans="1:45" x14ac:dyDescent="0.2">
      <c r="A28">
        <f>front!A28</f>
        <v>198.18</v>
      </c>
      <c r="B28" s="1">
        <f t="shared" si="19"/>
        <v>0.48000000000001819</v>
      </c>
      <c r="C28">
        <f>front!D28-front!B28</f>
        <v>124</v>
      </c>
      <c r="D28" s="2">
        <f>front!E28-front!C28</f>
        <v>1142.5</v>
      </c>
      <c r="E28" s="2">
        <f>IF(front!F28-front!C28&gt;0,front!F28-front!C28,0)</f>
        <v>1169.6000000000004</v>
      </c>
      <c r="F28" s="2">
        <f>front!I28-front!H28</f>
        <v>287.79999999999927</v>
      </c>
      <c r="G28" s="2">
        <f>IF(front!J28-front!H28&gt;0,front!J28-front!H28,0)</f>
        <v>7.5</v>
      </c>
      <c r="H28" s="2"/>
      <c r="I28" s="4">
        <f>C28/(constants!$A$4+constants!$B$4*data!C28+constants!$C$4*data!C28^2+constants!$D$4*data!C28^3+constants!$E$4*data!C28^4+constants!$F$4*data!C28^5+constants!$G$4*data!C28^6+constants!$H$4*data!C28^7)</f>
        <v>123.70842466617093</v>
      </c>
      <c r="J28" s="4">
        <f>D28/(constants!$A$4+constants!$B$4*data!D28+constants!$C$4*data!D28^2+constants!$D$4*data!D28^3+constants!$E$4*data!D28^4+constants!$F$4*data!D28^5+constants!$G$4*data!D28^6+constants!$H$4*data!D28^7)</f>
        <v>1139.8797995295445</v>
      </c>
      <c r="K28" s="4">
        <f>E28/(constants!$A$4+constants!$B$4*data!E28+constants!$C$4*data!E28^2+constants!$D$4*data!E28^3+constants!$E$4*data!E28^4+constants!$F$4*data!E28^5+constants!$G$4*data!E28^6+constants!$H$4*data!E28^7)</f>
        <v>1166.9184429924974</v>
      </c>
      <c r="L28" s="4">
        <f>F28/(constants!$A$4+constants!$B$4*data!F28+constants!$C$4*data!F28^2+constants!$D$4*data!F28^3+constants!$E$4*data!F28^4+constants!$F$4*data!F28^5+constants!$G$4*data!F28^6+constants!$H$4*data!F28^7)</f>
        <v>287.12751500187909</v>
      </c>
      <c r="M28" s="4">
        <f>G28/(constants!$A$4+constants!$B$4*data!G28+constants!$C$4*data!G28^2+constants!$D$4*data!G28^3+constants!$E$4*data!G28^4+constants!$F$4*data!G28^5+constants!$G$4*data!G28^6+constants!$H$4*data!G28^7)</f>
        <v>7.4822732661308651</v>
      </c>
      <c r="N28" s="4"/>
      <c r="O28" s="4">
        <f t="shared" si="4"/>
        <v>206.18070777695155</v>
      </c>
      <c r="P28" s="4">
        <f t="shared" si="5"/>
        <v>227.97595990590892</v>
      </c>
      <c r="Q28" s="4">
        <f t="shared" si="6"/>
        <v>233.3836885984995</v>
      </c>
      <c r="R28" s="4">
        <f t="shared" si="7"/>
        <v>47.85458583364651</v>
      </c>
      <c r="S28" s="4">
        <f t="shared" si="8"/>
        <v>1.2470455443551443</v>
      </c>
      <c r="T28" s="4"/>
      <c r="U28" s="4">
        <f t="shared" si="9"/>
        <v>1.0237206093783857</v>
      </c>
      <c r="V28" s="4">
        <f t="shared" si="10"/>
        <v>2.6059060435506848E-2</v>
      </c>
      <c r="W28" s="4"/>
      <c r="X28">
        <f>IF(front!E28&gt;$X$2,O28,P28)</f>
        <v>227.97595990590892</v>
      </c>
      <c r="Y28">
        <f t="shared" si="11"/>
        <v>0.86949260350061763</v>
      </c>
      <c r="Z28">
        <f>SUMPRODUCT($B$7:$B$456,Y$7:Y$456,EXP(constants!$B$32+constants!$A$32*ABS($A$7:$A$456-$A28)))</f>
        <v>3.5442763917954666E-2</v>
      </c>
      <c r="AA28">
        <f t="shared" si="0"/>
        <v>0.83404983958266299</v>
      </c>
      <c r="AB28">
        <f t="shared" si="12"/>
        <v>0</v>
      </c>
      <c r="AD28" s="4">
        <f t="shared" si="1"/>
        <v>46.591315740050845</v>
      </c>
      <c r="AE28">
        <f>SUMPRODUCT($B$7:$B$456,AD$7:AD$456,EXP(constants!$B$32+constants!$A$32*ABS($A$7:$A$456-$A28)))</f>
        <v>3.4051548670910248</v>
      </c>
      <c r="AF28" s="4">
        <f t="shared" si="2"/>
        <v>43.186160872959817</v>
      </c>
      <c r="AG28">
        <f t="shared" si="13"/>
        <v>43.186160872959817</v>
      </c>
      <c r="AH28" s="4"/>
      <c r="AI28" s="5">
        <f>SUMPRODUCT(constants!$B$13:$B$20,A28^constants!$A$13:$A$20)*constants!$C$10/((A28/1000000000)^5*(EXP(0.014388/(A28/1000000000)/constants!$B$9)-1))</f>
        <v>4.2853700358009624E-10</v>
      </c>
      <c r="AJ28">
        <f>SUMPRODUCT(A28^constants!$E$28:$J$28,constants!$E$27:$J$27)</f>
        <v>8.3304426651140064E-6</v>
      </c>
      <c r="AL28" s="17">
        <f t="shared" si="3"/>
        <v>0</v>
      </c>
      <c r="AM28">
        <f t="shared" si="14"/>
        <v>1.9289611525367036E-7</v>
      </c>
      <c r="AN28">
        <f t="shared" si="15"/>
        <v>0</v>
      </c>
      <c r="AO28">
        <f t="shared" si="16"/>
        <v>3.6365374851452905E-7</v>
      </c>
      <c r="AQ28">
        <f t="shared" si="17"/>
        <v>3.6365374851452905E-7</v>
      </c>
      <c r="AS28" s="4">
        <f t="shared" si="18"/>
        <v>0</v>
      </c>
    </row>
    <row r="29" spans="1:45" x14ac:dyDescent="0.2">
      <c r="A29">
        <f>front!A29</f>
        <v>198.66</v>
      </c>
      <c r="B29" s="1">
        <f t="shared" si="19"/>
        <v>0.47999999999998977</v>
      </c>
      <c r="C29">
        <f>front!D29-front!B29</f>
        <v>128.13000000000011</v>
      </c>
      <c r="D29" s="2">
        <f>front!E29-front!C29</f>
        <v>1200.8999999999996</v>
      </c>
      <c r="E29" s="2">
        <f>IF(front!F29-front!C29&gt;0,front!F29-front!C29,0)</f>
        <v>1205.7999999999993</v>
      </c>
      <c r="F29" s="2">
        <f>front!I29-front!H29</f>
        <v>279.89999999999964</v>
      </c>
      <c r="G29" s="2">
        <f>IF(front!J29-front!H29&gt;0,front!J29-front!H29,0)</f>
        <v>10.5</v>
      </c>
      <c r="H29" s="2"/>
      <c r="I29" s="4">
        <f>C29/(constants!$A$4+constants!$B$4*data!C29+constants!$C$4*data!C29^2+constants!$D$4*data!C29^3+constants!$E$4*data!C29^4+constants!$F$4*data!C29^5+constants!$G$4*data!C29^6+constants!$H$4*data!C29^7)</f>
        <v>127.82876519826547</v>
      </c>
      <c r="J29" s="4">
        <f>D29/(constants!$A$4+constants!$B$4*data!D29+constants!$C$4*data!D29^2+constants!$D$4*data!D29^3+constants!$E$4*data!D29^4+constants!$F$4*data!D29^5+constants!$G$4*data!D29^6+constants!$H$4*data!D29^7)</f>
        <v>1198.1475775054935</v>
      </c>
      <c r="K29" s="4">
        <f>E29/(constants!$A$4+constants!$B$4*data!E29+constants!$C$4*data!E29^2+constants!$D$4*data!E29^3+constants!$E$4*data!E29^4+constants!$F$4*data!E29^5+constants!$G$4*data!E29^6+constants!$H$4*data!E29^7)</f>
        <v>1203.0364834468598</v>
      </c>
      <c r="L29" s="4">
        <f>F29/(constants!$A$4+constants!$B$4*data!F29+constants!$C$4*data!F29^2+constants!$D$4*data!F29^3+constants!$E$4*data!F29^4+constants!$F$4*data!F29^5+constants!$G$4*data!F29^6+constants!$H$4*data!F29^7)</f>
        <v>279.24579137244802</v>
      </c>
      <c r="M29" s="4">
        <f>G29/(constants!$A$4+constants!$B$4*data!G29+constants!$C$4*data!G29^2+constants!$D$4*data!G29^3+constants!$E$4*data!G29^4+constants!$F$4*data!G29^5+constants!$G$4*data!G29^6+constants!$H$4*data!G29^7)</f>
        <v>10.475186048354148</v>
      </c>
      <c r="N29" s="4"/>
      <c r="O29" s="4">
        <f t="shared" si="4"/>
        <v>213.04794199710912</v>
      </c>
      <c r="P29" s="4">
        <f t="shared" si="5"/>
        <v>239.62951550109869</v>
      </c>
      <c r="Q29" s="4">
        <f t="shared" si="6"/>
        <v>240.60729668937196</v>
      </c>
      <c r="R29" s="4">
        <f t="shared" si="7"/>
        <v>46.540965228741335</v>
      </c>
      <c r="S29" s="4">
        <f t="shared" si="8"/>
        <v>1.745864341392358</v>
      </c>
      <c r="T29" s="4"/>
      <c r="U29" s="4">
        <f t="shared" si="9"/>
        <v>1.0040803871185424</v>
      </c>
      <c r="V29" s="4">
        <f t="shared" si="10"/>
        <v>3.7512422288874255E-2</v>
      </c>
      <c r="W29" s="4"/>
      <c r="X29">
        <f>IF(front!E29&gt;$X$2,O29,P29)</f>
        <v>239.62951550109869</v>
      </c>
      <c r="Y29">
        <f t="shared" si="11"/>
        <v>5.4937304064027899</v>
      </c>
      <c r="Z29">
        <f>SUMPRODUCT($B$7:$B$456,Y$7:Y$456,EXP(constants!$B$32+constants!$A$32*ABS($A$7:$A$456-$A29)))</f>
        <v>3.6082864591742286E-2</v>
      </c>
      <c r="AA29">
        <f t="shared" si="0"/>
        <v>5.4576475418110473</v>
      </c>
      <c r="AB29">
        <f t="shared" si="12"/>
        <v>0.60455460264345806</v>
      </c>
      <c r="AD29" s="4">
        <f t="shared" si="1"/>
        <v>44.772386510875393</v>
      </c>
      <c r="AE29">
        <f>SUMPRODUCT($B$7:$B$456,AD$7:AD$456,EXP(constants!$B$32+constants!$A$32*ABS($A$7:$A$456-$A29)))</f>
        <v>3.4923004095827155</v>
      </c>
      <c r="AF29" s="4">
        <f t="shared" si="2"/>
        <v>41.280086101292675</v>
      </c>
      <c r="AG29">
        <f t="shared" si="13"/>
        <v>41.280086101292675</v>
      </c>
      <c r="AH29" s="4"/>
      <c r="AI29" s="5">
        <f>SUMPRODUCT(constants!$B$13:$B$20,A29^constants!$A$13:$A$20)*constants!$C$10/((A29/1000000000)^5*(EXP(0.014388/(A29/1000000000)/constants!$B$9)-1))</f>
        <v>4.5019696218224764E-10</v>
      </c>
      <c r="AJ29">
        <f>SUMPRODUCT(A29^constants!$E$28:$J$28,constants!$E$27:$J$27)</f>
        <v>8.2433510731856684E-6</v>
      </c>
      <c r="AL29" s="17">
        <f t="shared" si="3"/>
        <v>7.4467543578980186E-10</v>
      </c>
      <c r="AM29">
        <f t="shared" si="14"/>
        <v>1.9969316568183056E-7</v>
      </c>
      <c r="AN29">
        <f t="shared" si="15"/>
        <v>3.7290982555521555E-3</v>
      </c>
      <c r="AO29">
        <f t="shared" si="16"/>
        <v>3.7646775912221913E-7</v>
      </c>
      <c r="AQ29">
        <f t="shared" si="17"/>
        <v>3.7646775912221913E-7</v>
      </c>
      <c r="AS29" s="4">
        <f t="shared" si="18"/>
        <v>1.9780589910968851E-3</v>
      </c>
    </row>
    <row r="30" spans="1:45" x14ac:dyDescent="0.2">
      <c r="A30">
        <f>front!A30</f>
        <v>199.14</v>
      </c>
      <c r="B30" s="1">
        <f t="shared" si="19"/>
        <v>0.47999999999998977</v>
      </c>
      <c r="C30">
        <f>front!D30-front!B30</f>
        <v>144.33000000000038</v>
      </c>
      <c r="D30" s="2">
        <f>front!E30-front!C30</f>
        <v>1194.2999999999993</v>
      </c>
      <c r="E30" s="2">
        <f>IF(front!F30-front!C30&gt;0,front!F30-front!C30,0)</f>
        <v>1188.5</v>
      </c>
      <c r="F30" s="2">
        <f>front!I30-front!H30</f>
        <v>301.5</v>
      </c>
      <c r="G30" s="2">
        <f>IF(front!J30-front!H30&gt;0,front!J30-front!H30,0)</f>
        <v>17.399999999999636</v>
      </c>
      <c r="H30" s="2"/>
      <c r="I30" s="4">
        <f>C30/(constants!$A$4+constants!$B$4*data!C30+constants!$C$4*data!C30^2+constants!$D$4*data!C30^3+constants!$E$4*data!C30^4+constants!$F$4*data!C30^5+constants!$G$4*data!C30^6+constants!$H$4*data!C30^7)</f>
        <v>143.99090564131106</v>
      </c>
      <c r="J30" s="4">
        <f>D30/(constants!$A$4+constants!$B$4*data!D30+constants!$C$4*data!D30^2+constants!$D$4*data!D30^3+constants!$E$4*data!D30^4+constants!$F$4*data!D30^5+constants!$G$4*data!D30^6+constants!$H$4*data!D30^7)</f>
        <v>1191.5625204612343</v>
      </c>
      <c r="K30" s="4">
        <f>E30/(constants!$A$4+constants!$B$4*data!E30+constants!$C$4*data!E30^2+constants!$D$4*data!E30^3+constants!$E$4*data!E30^4+constants!$F$4*data!E30^5+constants!$G$4*data!E30^6+constants!$H$4*data!E30^7)</f>
        <v>1185.7756521032532</v>
      </c>
      <c r="L30" s="4">
        <f>F30/(constants!$A$4+constants!$B$4*data!F30+constants!$C$4*data!F30^2+constants!$D$4*data!F30^3+constants!$E$4*data!F30^4+constants!$F$4*data!F30^5+constants!$G$4*data!F30^6+constants!$H$4*data!F30^7)</f>
        <v>300.79584096960036</v>
      </c>
      <c r="M30" s="4">
        <f>G30/(constants!$A$4+constants!$B$4*data!G30+constants!$C$4*data!G30^2+constants!$D$4*data!G30^3+constants!$E$4*data!G30^4+constants!$F$4*data!G30^5+constants!$G$4*data!G30^6+constants!$H$4*data!G30^7)</f>
        <v>17.358892920245921</v>
      </c>
      <c r="N30" s="4"/>
      <c r="O30" s="4">
        <f t="shared" si="4"/>
        <v>239.98484273551841</v>
      </c>
      <c r="P30" s="4">
        <f t="shared" si="5"/>
        <v>238.31250409224685</v>
      </c>
      <c r="Q30" s="4">
        <f t="shared" si="6"/>
        <v>237.15513042065064</v>
      </c>
      <c r="R30" s="4">
        <f t="shared" si="7"/>
        <v>50.132640161600058</v>
      </c>
      <c r="S30" s="4">
        <f t="shared" si="8"/>
        <v>2.8931488200409872</v>
      </c>
      <c r="T30" s="4"/>
      <c r="U30" s="4">
        <f t="shared" si="9"/>
        <v>0.99514346225346106</v>
      </c>
      <c r="V30" s="4">
        <f t="shared" si="10"/>
        <v>5.7709883435523579E-2</v>
      </c>
      <c r="W30" s="4"/>
      <c r="X30">
        <f>IF(front!E30&gt;$X$2,O30,P30)</f>
        <v>238.31250409224685</v>
      </c>
      <c r="Y30">
        <f t="shared" si="11"/>
        <v>7.5360338260118453</v>
      </c>
      <c r="Z30">
        <f>SUMPRODUCT($B$7:$B$456,Y$7:Y$456,EXP(constants!$B$32+constants!$A$32*ABS($A$7:$A$456-$A30)))</f>
        <v>3.66499298953568E-2</v>
      </c>
      <c r="AA30">
        <f t="shared" si="0"/>
        <v>7.4993838961164885</v>
      </c>
      <c r="AB30">
        <f t="shared" si="12"/>
        <v>2.6462909569488993</v>
      </c>
      <c r="AD30" s="4">
        <f t="shared" si="1"/>
        <v>47.201850346245479</v>
      </c>
      <c r="AE30">
        <f>SUMPRODUCT($B$7:$B$456,AD$7:AD$456,EXP(constants!$B$32+constants!$A$32*ABS($A$7:$A$456-$A30)))</f>
        <v>3.5812349137565094</v>
      </c>
      <c r="AF30" s="4">
        <f t="shared" si="2"/>
        <v>43.620615432488968</v>
      </c>
      <c r="AG30">
        <f t="shared" si="13"/>
        <v>43.620615432488968</v>
      </c>
      <c r="AH30" s="4"/>
      <c r="AI30" s="5">
        <f>SUMPRODUCT(constants!$B$13:$B$20,A30^constants!$A$13:$A$20)*constants!$C$10/((A30/1000000000)^5*(EXP(0.014388/(A30/1000000000)/constants!$B$9)-1))</f>
        <v>4.7280398225382502E-10</v>
      </c>
      <c r="AJ30">
        <f>SUMPRODUCT(A30^constants!$E$28:$J$28,constants!$E$27:$J$27)</f>
        <v>8.1571806264454515E-6</v>
      </c>
      <c r="AL30" s="17">
        <f t="shared" si="3"/>
        <v>1.7866666589034298E-10</v>
      </c>
      <c r="AM30">
        <f t="shared" si="14"/>
        <v>1.8700287801005945E-7</v>
      </c>
      <c r="AN30">
        <f t="shared" si="15"/>
        <v>9.5542201163733946E-4</v>
      </c>
      <c r="AO30">
        <f t="shared" si="16"/>
        <v>3.5254363459799817E-7</v>
      </c>
      <c r="AQ30">
        <f t="shared" si="17"/>
        <v>3.5254363459799817E-7</v>
      </c>
      <c r="AS30" s="4">
        <f t="shared" si="18"/>
        <v>5.0679305582718777E-4</v>
      </c>
    </row>
    <row r="31" spans="1:45" x14ac:dyDescent="0.2">
      <c r="A31">
        <f>front!A31</f>
        <v>199.62</v>
      </c>
      <c r="B31" s="1">
        <f t="shared" si="19"/>
        <v>0.48000000000001819</v>
      </c>
      <c r="C31">
        <f>front!D31-front!B31</f>
        <v>144.86999999999989</v>
      </c>
      <c r="D31" s="2">
        <f>front!E31-front!C31</f>
        <v>1174.1000000000004</v>
      </c>
      <c r="E31" s="2">
        <f>IF(front!F31-front!C31&gt;0,front!F31-front!C31,0)</f>
        <v>1215.6000000000004</v>
      </c>
      <c r="F31" s="2">
        <f>front!I31-front!H31</f>
        <v>304.5</v>
      </c>
      <c r="G31" s="2">
        <f>IF(front!J31-front!H31&gt;0,front!J31-front!H31,0)</f>
        <v>0</v>
      </c>
      <c r="H31" s="2"/>
      <c r="I31" s="4">
        <f>C31/(constants!$A$4+constants!$B$4*data!C31+constants!$C$4*data!C31^2+constants!$D$4*data!C31^3+constants!$E$4*data!C31^4+constants!$F$4*data!C31^5+constants!$G$4*data!C31^6+constants!$H$4*data!C31^7)</f>
        <v>144.52964446699013</v>
      </c>
      <c r="J31" s="4">
        <f>D31/(constants!$A$4+constants!$B$4*data!D31+constants!$C$4*data!D31^2+constants!$D$4*data!D31^3+constants!$E$4*data!D31^4+constants!$F$4*data!D31^5+constants!$G$4*data!D31^6+constants!$H$4*data!D31^7)</f>
        <v>1171.4082546928139</v>
      </c>
      <c r="K31" s="4">
        <f>E31/(constants!$A$4+constants!$B$4*data!E31+constants!$C$4*data!E31^2+constants!$D$4*data!E31^3+constants!$E$4*data!E31^4+constants!$F$4*data!E31^5+constants!$G$4*data!E31^6+constants!$H$4*data!E31^7)</f>
        <v>1212.8142951819757</v>
      </c>
      <c r="L31" s="4">
        <f>F31/(constants!$A$4+constants!$B$4*data!F31+constants!$C$4*data!F31^2+constants!$D$4*data!F31^3+constants!$E$4*data!F31^4+constants!$F$4*data!F31^5+constants!$G$4*data!F31^6+constants!$H$4*data!F31^7)</f>
        <v>303.78890845715461</v>
      </c>
      <c r="M31" s="4">
        <f>G31/(constants!$A$4+constants!$B$4*data!G31+constants!$C$4*data!G31^2+constants!$D$4*data!G31^3+constants!$E$4*data!G31^4+constants!$F$4*data!G31^5+constants!$G$4*data!G31^6+constants!$H$4*data!G31^7)</f>
        <v>0</v>
      </c>
      <c r="N31" s="4"/>
      <c r="O31" s="4">
        <f t="shared" si="4"/>
        <v>240.8827407783169</v>
      </c>
      <c r="P31" s="4">
        <f t="shared" si="5"/>
        <v>234.28165093856276</v>
      </c>
      <c r="Q31" s="4">
        <f t="shared" si="6"/>
        <v>242.56285903639514</v>
      </c>
      <c r="R31" s="4">
        <f t="shared" si="7"/>
        <v>50.631484742859094</v>
      </c>
      <c r="S31" s="4">
        <f t="shared" si="8"/>
        <v>0</v>
      </c>
      <c r="T31" s="4"/>
      <c r="U31" s="4">
        <f t="shared" si="9"/>
        <v>1.0353472329764486</v>
      </c>
      <c r="V31" s="4">
        <f t="shared" si="10"/>
        <v>0</v>
      </c>
      <c r="W31" s="4"/>
      <c r="X31">
        <f>IF(front!E31&gt;$X$2,O31,P31)</f>
        <v>234.28165093856276</v>
      </c>
      <c r="Y31">
        <f t="shared" si="11"/>
        <v>-1.7570985787500035</v>
      </c>
      <c r="Z31">
        <f>SUMPRODUCT($B$7:$B$456,Y$7:Y$456,EXP(constants!$B$32+constants!$A$32*ABS($A$7:$A$456-$A31)))</f>
        <v>3.7107231938707456E-2</v>
      </c>
      <c r="AA31">
        <f t="shared" si="0"/>
        <v>-1.7942058106887109</v>
      </c>
      <c r="AB31">
        <f t="shared" si="12"/>
        <v>0</v>
      </c>
      <c r="AD31" s="4">
        <f t="shared" si="1"/>
        <v>50.631484742859094</v>
      </c>
      <c r="AE31">
        <f>SUMPRODUCT($B$7:$B$456,AD$7:AD$456,EXP(constants!$B$32+constants!$A$32*ABS($A$7:$A$456-$A31)))</f>
        <v>3.6719804841027153</v>
      </c>
      <c r="AF31" s="4">
        <f t="shared" si="2"/>
        <v>46.959504258756375</v>
      </c>
      <c r="AG31">
        <f t="shared" si="13"/>
        <v>46.959504258756375</v>
      </c>
      <c r="AH31" s="4"/>
      <c r="AI31" s="5">
        <f>SUMPRODUCT(constants!$B$13:$B$20,A31^constants!$A$13:$A$20)*constants!$C$10/((A31/1000000000)^5*(EXP(0.014388/(A31/1000000000)/constants!$B$9)-1))</f>
        <v>4.9639264412126822E-10</v>
      </c>
      <c r="AJ31">
        <f>SUMPRODUCT(A31^constants!$E$28:$J$28,constants!$E$27:$J$27)</f>
        <v>8.0719234534674597E-6</v>
      </c>
      <c r="AL31" s="17">
        <f t="shared" si="3"/>
        <v>0</v>
      </c>
      <c r="AM31">
        <f t="shared" si="14"/>
        <v>1.7189115560056867E-7</v>
      </c>
      <c r="AN31">
        <f t="shared" si="15"/>
        <v>0</v>
      </c>
      <c r="AO31">
        <f t="shared" si="16"/>
        <v>3.2405454608786672E-7</v>
      </c>
      <c r="AQ31">
        <f t="shared" si="17"/>
        <v>3.2405454608786672E-7</v>
      </c>
      <c r="AS31" s="4">
        <f t="shared" si="18"/>
        <v>0</v>
      </c>
    </row>
    <row r="32" spans="1:45" x14ac:dyDescent="0.2">
      <c r="A32">
        <f>front!A32</f>
        <v>200.09</v>
      </c>
      <c r="B32" s="1">
        <f t="shared" si="19"/>
        <v>0.46999999999999886</v>
      </c>
      <c r="C32">
        <f>front!D32-front!B32</f>
        <v>130.92999999999984</v>
      </c>
      <c r="D32" s="2">
        <f>front!E32-front!C32</f>
        <v>1158.7000000000007</v>
      </c>
      <c r="E32" s="2">
        <f>IF(front!F32-front!C32&gt;0,front!F32-front!C32,0)</f>
        <v>1170.2000000000007</v>
      </c>
      <c r="F32" s="2">
        <f>front!I32-front!H32</f>
        <v>329.5</v>
      </c>
      <c r="G32" s="2">
        <f>IF(front!J32-front!H32&gt;0,front!J32-front!H32,0)</f>
        <v>0</v>
      </c>
      <c r="H32" s="2"/>
      <c r="I32" s="4">
        <f>C32/(constants!$A$4+constants!$B$4*data!C32+constants!$C$4*data!C32^2+constants!$D$4*data!C32^3+constants!$E$4*data!C32^4+constants!$F$4*data!C32^5+constants!$G$4*data!C32^6+constants!$H$4*data!C32^7)</f>
        <v>130.62221817975524</v>
      </c>
      <c r="J32" s="4">
        <f>D32/(constants!$A$4+constants!$B$4*data!D32+constants!$C$4*data!D32^2+constants!$D$4*data!D32^3+constants!$E$4*data!D32^4+constants!$F$4*data!D32^5+constants!$G$4*data!D32^6+constants!$H$4*data!D32^7)</f>
        <v>1156.0431213533052</v>
      </c>
      <c r="K32" s="4">
        <f>E32/(constants!$A$4+constants!$B$4*data!E32+constants!$C$4*data!E32^2+constants!$D$4*data!E32^3+constants!$E$4*data!E32^4+constants!$F$4*data!E32^5+constants!$G$4*data!E32^6+constants!$H$4*data!E32^7)</f>
        <v>1167.5170845523469</v>
      </c>
      <c r="L32" s="4">
        <f>F32/(constants!$A$4+constants!$B$4*data!F32+constants!$C$4*data!F32^2+constants!$D$4*data!F32^3+constants!$E$4*data!F32^4+constants!$F$4*data!F32^5+constants!$G$4*data!F32^6+constants!$H$4*data!F32^7)</f>
        <v>328.7311838980861</v>
      </c>
      <c r="M32" s="4">
        <f>G32/(constants!$A$4+constants!$B$4*data!G32+constants!$C$4*data!G32^2+constants!$D$4*data!G32^3+constants!$E$4*data!G32^4+constants!$F$4*data!G32^5+constants!$G$4*data!G32^6+constants!$H$4*data!G32^7)</f>
        <v>0</v>
      </c>
      <c r="N32" s="4"/>
      <c r="O32" s="4">
        <f t="shared" si="4"/>
        <v>217.70369696625872</v>
      </c>
      <c r="P32" s="4">
        <f t="shared" si="5"/>
        <v>231.20862427066103</v>
      </c>
      <c r="Q32" s="4">
        <f t="shared" si="6"/>
        <v>233.50341691046938</v>
      </c>
      <c r="R32" s="4">
        <f t="shared" si="7"/>
        <v>54.788530649681014</v>
      </c>
      <c r="S32" s="4">
        <f t="shared" si="8"/>
        <v>0</v>
      </c>
      <c r="T32" s="4"/>
      <c r="U32" s="4">
        <f t="shared" si="9"/>
        <v>1.0099252034695816</v>
      </c>
      <c r="V32" s="4">
        <f t="shared" si="10"/>
        <v>0</v>
      </c>
      <c r="W32" s="4"/>
      <c r="X32">
        <f>IF(front!E32&gt;$X$2,O32,P32)</f>
        <v>231.20862427066103</v>
      </c>
      <c r="Y32">
        <f t="shared" si="11"/>
        <v>3.9856489375036688</v>
      </c>
      <c r="Z32">
        <f>SUMPRODUCT($B$7:$B$456,Y$7:Y$456,EXP(constants!$B$32+constants!$A$32*ABS($A$7:$A$456-$A32)))</f>
        <v>3.7613104786301275E-2</v>
      </c>
      <c r="AA32">
        <f t="shared" si="0"/>
        <v>3.9480358327173675</v>
      </c>
      <c r="AB32">
        <f t="shared" si="12"/>
        <v>0</v>
      </c>
      <c r="AD32" s="4">
        <f t="shared" si="1"/>
        <v>54.788530649681014</v>
      </c>
      <c r="AE32">
        <f>SUMPRODUCT($B$7:$B$456,AD$7:AD$456,EXP(constants!$B$32+constants!$A$32*ABS($A$7:$A$456-$A32)))</f>
        <v>3.7625856280016055</v>
      </c>
      <c r="AF32" s="4">
        <f t="shared" si="2"/>
        <v>51.025945021679412</v>
      </c>
      <c r="AG32">
        <f t="shared" si="13"/>
        <v>51.025945021679412</v>
      </c>
      <c r="AH32" s="4"/>
      <c r="AI32" s="5">
        <f>SUMPRODUCT(constants!$B$13:$B$20,A32^constants!$A$13:$A$20)*constants!$C$10/((A32/1000000000)^5*(EXP(0.014388/(A32/1000000000)/constants!$B$9)-1))</f>
        <v>5.2047527338843409E-10</v>
      </c>
      <c r="AJ32">
        <f>SUMPRODUCT(A32^constants!$E$28:$J$28,constants!$E$27:$J$27)</f>
        <v>7.9893198727193165E-6</v>
      </c>
      <c r="AL32" s="17">
        <f t="shared" si="3"/>
        <v>0</v>
      </c>
      <c r="AM32">
        <f t="shared" si="14"/>
        <v>1.5657367775011107E-7</v>
      </c>
      <c r="AN32">
        <f t="shared" si="15"/>
        <v>0</v>
      </c>
      <c r="AO32">
        <f t="shared" si="16"/>
        <v>2.9517756102893001E-7</v>
      </c>
      <c r="AQ32">
        <f t="shared" si="17"/>
        <v>2.9517756102893001E-7</v>
      </c>
      <c r="AS32" s="4">
        <f t="shared" si="18"/>
        <v>0</v>
      </c>
    </row>
    <row r="33" spans="1:45" x14ac:dyDescent="0.2">
      <c r="A33">
        <f>front!A33</f>
        <v>200.57</v>
      </c>
      <c r="B33" s="1">
        <f t="shared" si="19"/>
        <v>0.47999999999998977</v>
      </c>
      <c r="C33">
        <f>front!D33-front!B33</f>
        <v>124.26999999999998</v>
      </c>
      <c r="D33" s="2">
        <f>front!E33-front!C33</f>
        <v>1164.8999999999996</v>
      </c>
      <c r="E33" s="2">
        <f>IF(front!F33-front!C33&gt;0,front!F33-front!C33,0)</f>
        <v>1229.8999999999996</v>
      </c>
      <c r="F33" s="2">
        <f>front!I33-front!H33</f>
        <v>315</v>
      </c>
      <c r="G33" s="2">
        <f>IF(front!J33-front!H33&gt;0,front!J33-front!H33,0)</f>
        <v>0</v>
      </c>
      <c r="H33" s="2"/>
      <c r="I33" s="4">
        <f>C33/(constants!$A$4+constants!$B$4*data!C33+constants!$C$4*data!C33^2+constants!$D$4*data!C33^3+constants!$E$4*data!C33^4+constants!$F$4*data!C33^5+constants!$G$4*data!C33^6+constants!$H$4*data!C33^7)</f>
        <v>123.97779307994594</v>
      </c>
      <c r="J33" s="4">
        <f>D33/(constants!$A$4+constants!$B$4*data!D33+constants!$C$4*data!D33^2+constants!$D$4*data!D33^3+constants!$E$4*data!D33^4+constants!$F$4*data!D33^5+constants!$G$4*data!D33^6+constants!$H$4*data!D33^7)</f>
        <v>1162.2290841115591</v>
      </c>
      <c r="K33" s="4">
        <f>E33/(constants!$A$4+constants!$B$4*data!E33+constants!$C$4*data!E33^2+constants!$D$4*data!E33^3+constants!$E$4*data!E33^4+constants!$F$4*data!E33^5+constants!$G$4*data!E33^6+constants!$H$4*data!E33^7)</f>
        <v>1227.081917980327</v>
      </c>
      <c r="L33" s="4">
        <f>F33/(constants!$A$4+constants!$B$4*data!F33+constants!$C$4*data!F33^2+constants!$D$4*data!F33^3+constants!$E$4*data!F33^4+constants!$F$4*data!F33^5+constants!$G$4*data!F33^6+constants!$H$4*data!F33^7)</f>
        <v>314.26465414084669</v>
      </c>
      <c r="M33" s="4">
        <f>G33/(constants!$A$4+constants!$B$4*data!G33+constants!$C$4*data!G33^2+constants!$D$4*data!G33^3+constants!$E$4*data!G33^4+constants!$F$4*data!G33^5+constants!$G$4*data!G33^6+constants!$H$4*data!G33^7)</f>
        <v>0</v>
      </c>
      <c r="N33" s="4"/>
      <c r="O33" s="4">
        <f t="shared" si="4"/>
        <v>206.62965513324323</v>
      </c>
      <c r="P33" s="4">
        <f t="shared" si="5"/>
        <v>232.44581682231185</v>
      </c>
      <c r="Q33" s="4">
        <f t="shared" si="6"/>
        <v>245.4163835960654</v>
      </c>
      <c r="R33" s="4">
        <f t="shared" si="7"/>
        <v>52.377442356807784</v>
      </c>
      <c r="S33" s="4">
        <f t="shared" si="8"/>
        <v>0</v>
      </c>
      <c r="T33" s="4"/>
      <c r="U33" s="4">
        <f t="shared" si="9"/>
        <v>1.0558003880262066</v>
      </c>
      <c r="V33" s="4">
        <f t="shared" si="10"/>
        <v>0</v>
      </c>
      <c r="W33" s="4"/>
      <c r="X33">
        <f>IF(front!E33&gt;$X$2,O33,P33)</f>
        <v>232.44581682231185</v>
      </c>
      <c r="Y33">
        <f t="shared" si="11"/>
        <v>-6.3697072245279287</v>
      </c>
      <c r="Z33">
        <f>SUMPRODUCT($B$7:$B$456,Y$7:Y$456,EXP(constants!$B$32+constants!$A$32*ABS($A$7:$A$456-$A33)))</f>
        <v>3.8086500134012422E-2</v>
      </c>
      <c r="AA33">
        <f t="shared" si="0"/>
        <v>-6.407793724661941</v>
      </c>
      <c r="AB33">
        <f t="shared" si="12"/>
        <v>0</v>
      </c>
      <c r="AD33" s="4">
        <f t="shared" si="1"/>
        <v>52.377442356807784</v>
      </c>
      <c r="AE33">
        <f>SUMPRODUCT($B$7:$B$456,AD$7:AD$456,EXP(constants!$B$32+constants!$A$32*ABS($A$7:$A$456-$A33)))</f>
        <v>3.8569188154069849</v>
      </c>
      <c r="AF33" s="4">
        <f t="shared" si="2"/>
        <v>48.520523541400799</v>
      </c>
      <c r="AG33">
        <f t="shared" si="13"/>
        <v>48.520523541400799</v>
      </c>
      <c r="AH33" s="4"/>
      <c r="AI33" s="5">
        <f>SUMPRODUCT(constants!$B$13:$B$20,A33^constants!$A$13:$A$20)*constants!$C$10/((A33/1000000000)^5*(EXP(0.014388/(A33/1000000000)/constants!$B$9)-1))</f>
        <v>5.4611259334636666E-10</v>
      </c>
      <c r="AJ33">
        <f>SUMPRODUCT(A33^constants!$E$28:$J$28,constants!$E$27:$J$27)</f>
        <v>7.9058471909106858E-6</v>
      </c>
      <c r="AL33" s="17">
        <f t="shared" si="3"/>
        <v>0</v>
      </c>
      <c r="AM33">
        <f t="shared" si="14"/>
        <v>1.6293820869770529E-7</v>
      </c>
      <c r="AN33">
        <f t="shared" si="15"/>
        <v>0</v>
      </c>
      <c r="AO33">
        <f t="shared" si="16"/>
        <v>3.0717617247626615E-7</v>
      </c>
      <c r="AQ33">
        <f t="shared" si="17"/>
        <v>3.0717617247626615E-7</v>
      </c>
      <c r="AS33" s="4">
        <f t="shared" si="18"/>
        <v>0</v>
      </c>
    </row>
    <row r="34" spans="1:45" x14ac:dyDescent="0.2">
      <c r="A34">
        <f>front!A34</f>
        <v>201.05</v>
      </c>
      <c r="B34" s="1">
        <f t="shared" si="19"/>
        <v>0.48000000000001819</v>
      </c>
      <c r="C34">
        <f>front!D34-front!B34</f>
        <v>115.32999999999993</v>
      </c>
      <c r="D34" s="2">
        <f>front!E34-front!C34</f>
        <v>1148.6000000000004</v>
      </c>
      <c r="E34" s="2">
        <f>IF(front!F34-front!C34&gt;0,front!F34-front!C34,0)</f>
        <v>1190.7000000000007</v>
      </c>
      <c r="F34" s="2">
        <f>front!I34-front!H34</f>
        <v>387.5</v>
      </c>
      <c r="G34" s="2">
        <f>IF(front!J34-front!H34&gt;0,front!J34-front!H34,0)</f>
        <v>85</v>
      </c>
      <c r="H34" s="2"/>
      <c r="I34" s="4">
        <f>C34/(constants!$A$4+constants!$B$4*data!C34+constants!$C$4*data!C34^2+constants!$D$4*data!C34^3+constants!$E$4*data!C34^4+constants!$F$4*data!C34^5+constants!$G$4*data!C34^6+constants!$H$4*data!C34^7)</f>
        <v>115.05871275969078</v>
      </c>
      <c r="J34" s="4">
        <f>D34/(constants!$A$4+constants!$B$4*data!D34+constants!$C$4*data!D34^2+constants!$D$4*data!D34^3+constants!$E$4*data!D34^4+constants!$F$4*data!D34^5+constants!$G$4*data!D34^6+constants!$H$4*data!D34^7)</f>
        <v>1145.9659885622336</v>
      </c>
      <c r="K34" s="4">
        <f>E34/(constants!$A$4+constants!$B$4*data!E34+constants!$C$4*data!E34^2+constants!$D$4*data!E34^3+constants!$E$4*data!E34^4+constants!$F$4*data!E34^5+constants!$G$4*data!E34^6+constants!$H$4*data!E34^7)</f>
        <v>1187.9706711398824</v>
      </c>
      <c r="L34" s="4">
        <f>F34/(constants!$A$4+constants!$B$4*data!F34+constants!$C$4*data!F34^2+constants!$D$4*data!F34^3+constants!$E$4*data!F34^4+constants!$F$4*data!F34^5+constants!$G$4*data!F34^6+constants!$H$4*data!F34^7)</f>
        <v>386.59756490563166</v>
      </c>
      <c r="M34" s="4">
        <f>G34/(constants!$A$4+constants!$B$4*data!G34+constants!$C$4*data!G34^2+constants!$D$4*data!G34^3+constants!$E$4*data!G34^4+constants!$F$4*data!G34^5+constants!$G$4*data!G34^6+constants!$H$4*data!G34^7)</f>
        <v>84.799797546999287</v>
      </c>
      <c r="N34" s="4"/>
      <c r="O34" s="4">
        <f t="shared" si="4"/>
        <v>191.76452126615129</v>
      </c>
      <c r="P34" s="4">
        <f t="shared" si="5"/>
        <v>229.19319771244676</v>
      </c>
      <c r="Q34" s="4">
        <f t="shared" si="6"/>
        <v>237.59413422797647</v>
      </c>
      <c r="R34" s="4">
        <f t="shared" si="7"/>
        <v>64.432927484271943</v>
      </c>
      <c r="S34" s="4">
        <f t="shared" si="8"/>
        <v>14.133299591166548</v>
      </c>
      <c r="T34" s="4"/>
      <c r="U34" s="4">
        <f t="shared" si="9"/>
        <v>1.0366543885219046</v>
      </c>
      <c r="V34" s="4">
        <f t="shared" si="10"/>
        <v>0.21934902142412327</v>
      </c>
      <c r="W34" s="4"/>
      <c r="X34">
        <f>IF(front!E34&gt;$X$2,O34,P34)</f>
        <v>229.19319771244676</v>
      </c>
      <c r="Y34">
        <f t="shared" si="11"/>
        <v>-2.010468663391265</v>
      </c>
      <c r="Z34">
        <f>SUMPRODUCT($B$7:$B$456,Y$7:Y$456,EXP(constants!$B$32+constants!$A$32*ABS($A$7:$A$456-$A34)))</f>
        <v>3.8704156190283681E-2</v>
      </c>
      <c r="AA34">
        <f t="shared" si="0"/>
        <v>-2.0491728195815488</v>
      </c>
      <c r="AB34">
        <f t="shared" si="12"/>
        <v>0</v>
      </c>
      <c r="AD34" s="4">
        <f t="shared" si="1"/>
        <v>50.115748149349528</v>
      </c>
      <c r="AE34">
        <f>SUMPRODUCT($B$7:$B$456,AD$7:AD$456,EXP(constants!$B$32+constants!$A$32*ABS($A$7:$A$456-$A34)))</f>
        <v>3.9531744354768752</v>
      </c>
      <c r="AF34" s="4">
        <f t="shared" si="2"/>
        <v>46.162573713872654</v>
      </c>
      <c r="AG34">
        <f t="shared" si="13"/>
        <v>46.162573713872654</v>
      </c>
      <c r="AH34" s="4"/>
      <c r="AI34" s="5">
        <f>SUMPRODUCT(constants!$B$13:$B$20,A34^constants!$A$13:$A$20)*constants!$C$10/((A34/1000000000)^5*(EXP(0.014388/(A34/1000000000)/constants!$B$9)-1))</f>
        <v>5.72840499910229E-10</v>
      </c>
      <c r="AJ34">
        <f>SUMPRODUCT(A34^constants!$E$28:$J$28,constants!$E$27:$J$27)</f>
        <v>7.8232645993439099E-6</v>
      </c>
      <c r="AL34" s="17">
        <f t="shared" si="3"/>
        <v>0</v>
      </c>
      <c r="AM34">
        <f t="shared" si="14"/>
        <v>1.694720196459255E-7</v>
      </c>
      <c r="AN34">
        <f t="shared" si="15"/>
        <v>0</v>
      </c>
      <c r="AO34">
        <f t="shared" si="16"/>
        <v>3.1949391583922042E-7</v>
      </c>
      <c r="AQ34">
        <f t="shared" si="17"/>
        <v>3.1949391583922042E-7</v>
      </c>
      <c r="AS34" s="4">
        <f t="shared" si="18"/>
        <v>0</v>
      </c>
    </row>
    <row r="35" spans="1:45" x14ac:dyDescent="0.2">
      <c r="A35">
        <f>front!A35</f>
        <v>201.53</v>
      </c>
      <c r="B35" s="1">
        <f t="shared" si="19"/>
        <v>0.47999999999998977</v>
      </c>
      <c r="C35">
        <f>front!D35-front!B35</f>
        <v>125.4699999999998</v>
      </c>
      <c r="D35" s="2">
        <f>front!E35-front!C35</f>
        <v>1153.8999999999996</v>
      </c>
      <c r="E35" s="2">
        <f>IF(front!F35-front!C35&gt;0,front!F35-front!C35,0)</f>
        <v>1185.0999999999985</v>
      </c>
      <c r="F35" s="2">
        <f>front!I35-front!H35</f>
        <v>426.89999999999964</v>
      </c>
      <c r="G35" s="2">
        <f>IF(front!J35-front!H35&gt;0,front!J35-front!H35,0)</f>
        <v>17.399999999999636</v>
      </c>
      <c r="H35" s="2"/>
      <c r="I35" s="4">
        <f>C35/(constants!$A$4+constants!$B$4*data!C35+constants!$C$4*data!C35^2+constants!$D$4*data!C35^3+constants!$E$4*data!C35^4+constants!$F$4*data!C35^5+constants!$G$4*data!C35^6+constants!$H$4*data!C35^7)</f>
        <v>125.17498619207704</v>
      </c>
      <c r="J35" s="4">
        <f>D35/(constants!$A$4+constants!$B$4*data!D35+constants!$C$4*data!D35^2+constants!$D$4*data!D35^3+constants!$E$4*data!D35^4+constants!$F$4*data!D35^5+constants!$G$4*data!D35^6+constants!$H$4*data!D35^7)</f>
        <v>1151.2539889207912</v>
      </c>
      <c r="K35" s="4">
        <f>E35/(constants!$A$4+constants!$B$4*data!E35+constants!$C$4*data!E35^2+constants!$D$4*data!E35^3+constants!$E$4*data!E35^4+constants!$F$4*data!E35^5+constants!$G$4*data!E35^6+constants!$H$4*data!E35^7)</f>
        <v>1182.3833499472082</v>
      </c>
      <c r="L35" s="4">
        <f>F35/(constants!$A$4+constants!$B$4*data!F35+constants!$C$4*data!F35^2+constants!$D$4*data!F35^3+constants!$E$4*data!F35^4+constants!$F$4*data!F35^5+constants!$G$4*data!F35^6+constants!$H$4*data!F35^7)</f>
        <v>425.9070182148717</v>
      </c>
      <c r="M35" s="4">
        <f>G35/(constants!$A$4+constants!$B$4*data!G35+constants!$C$4*data!G35^2+constants!$D$4*data!G35^3+constants!$E$4*data!G35^4+constants!$F$4*data!G35^5+constants!$G$4*data!G35^6+constants!$H$4*data!G35^7)</f>
        <v>17.358892920245921</v>
      </c>
      <c r="N35" s="4"/>
      <c r="O35" s="4">
        <f t="shared" si="4"/>
        <v>208.62497698679508</v>
      </c>
      <c r="P35" s="4">
        <f t="shared" si="5"/>
        <v>230.25079778415827</v>
      </c>
      <c r="Q35" s="4">
        <f t="shared" si="6"/>
        <v>236.47666998944166</v>
      </c>
      <c r="R35" s="4">
        <f t="shared" si="7"/>
        <v>70.984503035811954</v>
      </c>
      <c r="S35" s="4">
        <f t="shared" si="8"/>
        <v>2.8931488200409872</v>
      </c>
      <c r="T35" s="4"/>
      <c r="U35" s="4">
        <f t="shared" si="9"/>
        <v>1.0270395250101139</v>
      </c>
      <c r="V35" s="4">
        <f t="shared" si="10"/>
        <v>4.0757470945191832E-2</v>
      </c>
      <c r="W35" s="4"/>
      <c r="X35">
        <f>IF(front!E35&gt;$X$2,O35,P35)</f>
        <v>230.25079778415827</v>
      </c>
      <c r="Y35">
        <f t="shared" si="11"/>
        <v>0.13453968896925517</v>
      </c>
      <c r="Z35">
        <f>SUMPRODUCT($B$7:$B$456,Y$7:Y$456,EXP(constants!$B$32+constants!$A$32*ABS($A$7:$A$456-$A35)))</f>
        <v>3.9387236458447598E-2</v>
      </c>
      <c r="AA35">
        <f t="shared" si="0"/>
        <v>9.5152452510807561E-2</v>
      </c>
      <c r="AB35">
        <f t="shared" si="12"/>
        <v>0</v>
      </c>
      <c r="AD35" s="4">
        <f t="shared" si="1"/>
        <v>68.053713220457368</v>
      </c>
      <c r="AE35">
        <f>SUMPRODUCT($B$7:$B$456,AD$7:AD$456,EXP(constants!$B$32+constants!$A$32*ABS($A$7:$A$456-$A35)))</f>
        <v>4.0514653850908733</v>
      </c>
      <c r="AF35" s="4">
        <f t="shared" si="2"/>
        <v>64.002247835366489</v>
      </c>
      <c r="AG35">
        <f t="shared" si="13"/>
        <v>64.002247835366489</v>
      </c>
      <c r="AH35" s="4"/>
      <c r="AI35" s="5">
        <f>SUMPRODUCT(constants!$B$13:$B$20,A35^constants!$A$13:$A$20)*constants!$C$10/((A35/1000000000)^5*(EXP(0.014388/(A35/1000000000)/constants!$B$9)-1))</f>
        <v>6.0069761259293174E-10</v>
      </c>
      <c r="AJ35">
        <f>SUMPRODUCT(A35^constants!$E$28:$J$28,constants!$E$27:$J$27)</f>
        <v>7.7415644052676049E-6</v>
      </c>
      <c r="AL35" s="17">
        <f t="shared" si="3"/>
        <v>0</v>
      </c>
      <c r="AM35">
        <f t="shared" si="14"/>
        <v>1.2095769550440314E-7</v>
      </c>
      <c r="AN35">
        <f t="shared" si="15"/>
        <v>0</v>
      </c>
      <c r="AO35">
        <f t="shared" si="16"/>
        <v>2.2803320494044129E-7</v>
      </c>
      <c r="AQ35">
        <f t="shared" si="17"/>
        <v>2.2803320494044129E-7</v>
      </c>
      <c r="AS35" s="4">
        <f t="shared" si="18"/>
        <v>0</v>
      </c>
    </row>
    <row r="36" spans="1:45" x14ac:dyDescent="0.2">
      <c r="A36">
        <f>front!A36</f>
        <v>202.01</v>
      </c>
      <c r="B36" s="1">
        <f t="shared" si="19"/>
        <v>0.47999999999998977</v>
      </c>
      <c r="C36">
        <f>front!D36-front!B36</f>
        <v>120.32999999999993</v>
      </c>
      <c r="D36" s="2">
        <f>front!E36-front!C36</f>
        <v>1123.5</v>
      </c>
      <c r="E36" s="2">
        <f>IF(front!F36-front!C36&gt;0,front!F36-front!C36,0)</f>
        <v>1140.8999999999996</v>
      </c>
      <c r="F36" s="2">
        <f>front!I36-front!H36</f>
        <v>378.90000000000146</v>
      </c>
      <c r="G36" s="2">
        <f>IF(front!J36-front!H36&gt;0,front!J36-front!H36,0)</f>
        <v>28.5</v>
      </c>
      <c r="H36" s="2"/>
      <c r="I36" s="4">
        <f>C36/(constants!$A$4+constants!$B$4*data!C36+constants!$C$4*data!C36^2+constants!$D$4*data!C36^3+constants!$E$4*data!C36^4+constants!$F$4*data!C36^5+constants!$G$4*data!C36^6+constants!$H$4*data!C36^7)</f>
        <v>120.04701089219785</v>
      </c>
      <c r="J36" s="4">
        <f>D36/(constants!$A$4+constants!$B$4*data!D36+constants!$C$4*data!D36^2+constants!$D$4*data!D36^3+constants!$E$4*data!D36^4+constants!$F$4*data!D36^5+constants!$G$4*data!D36^6+constants!$H$4*data!D36^7)</f>
        <v>1120.9228178728542</v>
      </c>
      <c r="K36" s="4">
        <f>E36/(constants!$A$4+constants!$B$4*data!E36+constants!$C$4*data!E36^2+constants!$D$4*data!E36^3+constants!$E$4*data!E36^4+constants!$F$4*data!E36^5+constants!$G$4*data!E36^6+constants!$H$4*data!E36^7)</f>
        <v>1138.283422090698</v>
      </c>
      <c r="L36" s="4">
        <f>F36/(constants!$A$4+constants!$B$4*data!F36+constants!$C$4*data!F36^2+constants!$D$4*data!F36^3+constants!$E$4*data!F36^4+constants!$F$4*data!F36^5+constants!$G$4*data!F36^6+constants!$H$4*data!F36^7)</f>
        <v>378.01735199716495</v>
      </c>
      <c r="M36" s="4">
        <f>G36/(constants!$A$4+constants!$B$4*data!G36+constants!$C$4*data!G36^2+constants!$D$4*data!G36^3+constants!$E$4*data!G36^4+constants!$F$4*data!G36^5+constants!$G$4*data!G36^6+constants!$H$4*data!G36^7)</f>
        <v>28.43270386601608</v>
      </c>
      <c r="N36" s="4"/>
      <c r="O36" s="4">
        <f t="shared" si="4"/>
        <v>200.07835148699641</v>
      </c>
      <c r="P36" s="4">
        <f t="shared" si="5"/>
        <v>224.18456357457083</v>
      </c>
      <c r="Q36" s="4">
        <f t="shared" si="6"/>
        <v>227.6566844181396</v>
      </c>
      <c r="R36" s="4">
        <f t="shared" si="7"/>
        <v>63.002891999527492</v>
      </c>
      <c r="S36" s="4">
        <f t="shared" si="8"/>
        <v>4.738783977669347</v>
      </c>
      <c r="T36" s="4"/>
      <c r="U36" s="4">
        <f t="shared" si="9"/>
        <v>1.0154877784099254</v>
      </c>
      <c r="V36" s="4">
        <f t="shared" si="10"/>
        <v>7.5215340554603216E-2</v>
      </c>
      <c r="W36" s="4"/>
      <c r="X36">
        <f>IF(front!E36&gt;$X$2,O36,P36)</f>
        <v>224.18456357457083</v>
      </c>
      <c r="Y36">
        <f t="shared" si="11"/>
        <v>2.6510636694908101</v>
      </c>
      <c r="Z36">
        <f>SUMPRODUCT($B$7:$B$456,Y$7:Y$456,EXP(constants!$B$32+constants!$A$32*ABS($A$7:$A$456-$A36)))</f>
        <v>4.0097231274753953E-2</v>
      </c>
      <c r="AA36">
        <f t="shared" si="0"/>
        <v>2.6109664382160562</v>
      </c>
      <c r="AB36">
        <f t="shared" si="12"/>
        <v>0</v>
      </c>
      <c r="AD36" s="4">
        <f t="shared" si="1"/>
        <v>58.202454592812259</v>
      </c>
      <c r="AE36">
        <f>SUMPRODUCT($B$7:$B$456,AD$7:AD$456,EXP(constants!$B$32+constants!$A$32*ABS($A$7:$A$456-$A36)))</f>
        <v>4.1515386355249033</v>
      </c>
      <c r="AF36" s="4">
        <f t="shared" si="2"/>
        <v>54.050915957287359</v>
      </c>
      <c r="AG36">
        <f t="shared" si="13"/>
        <v>54.050915957287359</v>
      </c>
      <c r="AH36" s="4"/>
      <c r="AI36" s="5">
        <f>SUMPRODUCT(constants!$B$13:$B$20,A36^constants!$A$13:$A$20)*constants!$C$10/((A36/1000000000)^5*(EXP(0.014388/(A36/1000000000)/constants!$B$9)-1))</f>
        <v>6.2972361297145158E-10</v>
      </c>
      <c r="AJ36">
        <f>SUMPRODUCT(A36^constants!$E$28:$J$28,constants!$E$27:$J$27)</f>
        <v>7.6607389605206949E-6</v>
      </c>
      <c r="AL36" s="17">
        <f t="shared" si="3"/>
        <v>0</v>
      </c>
      <c r="AM36">
        <f t="shared" si="14"/>
        <v>1.4173189898529082E-7</v>
      </c>
      <c r="AN36">
        <f t="shared" si="15"/>
        <v>0</v>
      </c>
      <c r="AO36">
        <f t="shared" si="16"/>
        <v>2.6719737866313958E-7</v>
      </c>
      <c r="AQ36">
        <f t="shared" si="17"/>
        <v>2.6719737866313958E-7</v>
      </c>
      <c r="AS36" s="4">
        <f t="shared" si="18"/>
        <v>0</v>
      </c>
    </row>
    <row r="37" spans="1:45" x14ac:dyDescent="0.2">
      <c r="A37">
        <f>front!A37</f>
        <v>202.48</v>
      </c>
      <c r="B37" s="1">
        <f t="shared" si="19"/>
        <v>0.46999999999999886</v>
      </c>
      <c r="C37">
        <f>front!D37-front!B37</f>
        <v>124.13000000000011</v>
      </c>
      <c r="D37" s="2">
        <f>front!E37-front!C37</f>
        <v>1123.2000000000007</v>
      </c>
      <c r="E37" s="2">
        <f>IF(front!F37-front!C37&gt;0,front!F37-front!C37,0)</f>
        <v>1165.2000000000007</v>
      </c>
      <c r="F37" s="2">
        <f>front!I37-front!H37</f>
        <v>404.70000000000073</v>
      </c>
      <c r="G37" s="2">
        <f>IF(front!J37-front!H37&gt;0,front!J37-front!H37,0)</f>
        <v>0</v>
      </c>
      <c r="H37" s="2"/>
      <c r="I37" s="4">
        <f>C37/(constants!$A$4+constants!$B$4*data!C37+constants!$C$4*data!C37^2+constants!$D$4*data!C37^3+constants!$E$4*data!C37^4+constants!$F$4*data!C37^5+constants!$G$4*data!C37^6+constants!$H$4*data!C37^7)</f>
        <v>123.83812056742693</v>
      </c>
      <c r="J37" s="4">
        <f>D37/(constants!$A$4+constants!$B$4*data!D37+constants!$C$4*data!D37^2+constants!$D$4*data!D37^3+constants!$E$4*data!D37^4+constants!$F$4*data!D37^5+constants!$G$4*data!D37^6+constants!$H$4*data!D37^7)</f>
        <v>1120.6234971186125</v>
      </c>
      <c r="K37" s="4">
        <f>E37/(constants!$A$4+constants!$B$4*data!E37+constants!$C$4*data!E37^2+constants!$D$4*data!E37^3+constants!$E$4*data!E37^4+constants!$F$4*data!E37^5+constants!$G$4*data!E37^6+constants!$H$4*data!E37^7)</f>
        <v>1162.5284048908818</v>
      </c>
      <c r="L37" s="4">
        <f>F37/(constants!$A$4+constants!$B$4*data!F37+constants!$C$4*data!F37^2+constants!$D$4*data!F37^3+constants!$E$4*data!F37^4+constants!$F$4*data!F37^5+constants!$G$4*data!F37^6+constants!$H$4*data!F37^7)</f>
        <v>403.75801592432873</v>
      </c>
      <c r="M37" s="4">
        <f>G37/(constants!$A$4+constants!$B$4*data!G37+constants!$C$4*data!G37^2+constants!$D$4*data!G37^3+constants!$E$4*data!G37^4+constants!$F$4*data!G37^5+constants!$G$4*data!G37^6+constants!$H$4*data!G37^7)</f>
        <v>0</v>
      </c>
      <c r="N37" s="4"/>
      <c r="O37" s="4">
        <f t="shared" si="4"/>
        <v>206.3968676123782</v>
      </c>
      <c r="P37" s="4">
        <f t="shared" si="5"/>
        <v>224.12469942372249</v>
      </c>
      <c r="Q37" s="4">
        <f t="shared" si="6"/>
        <v>232.50568097817637</v>
      </c>
      <c r="R37" s="4">
        <f t="shared" si="7"/>
        <v>67.293002654054789</v>
      </c>
      <c r="S37" s="4">
        <f t="shared" si="8"/>
        <v>0</v>
      </c>
      <c r="T37" s="4"/>
      <c r="U37" s="4">
        <f t="shared" si="9"/>
        <v>1.0373942790598421</v>
      </c>
      <c r="V37" s="4">
        <f t="shared" si="10"/>
        <v>0</v>
      </c>
      <c r="W37" s="4"/>
      <c r="X37">
        <f>IF(front!E37&gt;$X$2,O37,P37)</f>
        <v>224.12469942372249</v>
      </c>
      <c r="Y37">
        <f t="shared" si="11"/>
        <v>-2.127375653960911</v>
      </c>
      <c r="Z37">
        <f>SUMPRODUCT($B$7:$B$456,Y$7:Y$456,EXP(constants!$B$32+constants!$A$32*ABS($A$7:$A$456-$A37)))</f>
        <v>4.0774175037371005E-2</v>
      </c>
      <c r="AA37">
        <f t="shared" si="0"/>
        <v>-2.1681498289982821</v>
      </c>
      <c r="AB37">
        <f t="shared" si="12"/>
        <v>0</v>
      </c>
      <c r="AD37" s="4">
        <f t="shared" si="1"/>
        <v>67.293002654054789</v>
      </c>
      <c r="AE37">
        <f>SUMPRODUCT($B$7:$B$456,AD$7:AD$456,EXP(constants!$B$32+constants!$A$32*ABS($A$7:$A$456-$A37)))</f>
        <v>4.2514886353001708</v>
      </c>
      <c r="AF37" s="4">
        <f t="shared" si="2"/>
        <v>63.041514018754619</v>
      </c>
      <c r="AG37">
        <f t="shared" si="13"/>
        <v>63.041514018754619</v>
      </c>
      <c r="AH37" s="4"/>
      <c r="AI37" s="5">
        <f>SUMPRODUCT(constants!$B$13:$B$20,A37^constants!$A$13:$A$20)*constants!$C$10/((A37/1000000000)^5*(EXP(0.014388/(A37/1000000000)/constants!$B$9)-1))</f>
        <v>6.5931673650802934E-10</v>
      </c>
      <c r="AJ37">
        <f>SUMPRODUCT(A37^constants!$E$28:$J$28,constants!$E$27:$J$27)</f>
        <v>7.5824376656621309E-6</v>
      </c>
      <c r="AL37" s="17">
        <f t="shared" si="3"/>
        <v>0</v>
      </c>
      <c r="AM37">
        <f t="shared" si="14"/>
        <v>1.2027689663998843E-7</v>
      </c>
      <c r="AN37">
        <f t="shared" si="15"/>
        <v>0</v>
      </c>
      <c r="AO37">
        <f t="shared" si="16"/>
        <v>2.2674974177321646E-7</v>
      </c>
      <c r="AQ37">
        <f t="shared" si="17"/>
        <v>2.2674974177321646E-7</v>
      </c>
      <c r="AS37" s="4">
        <f t="shared" si="18"/>
        <v>0</v>
      </c>
    </row>
    <row r="38" spans="1:45" x14ac:dyDescent="0.2">
      <c r="A38">
        <f>front!A38</f>
        <v>202.96</v>
      </c>
      <c r="B38" s="1">
        <f t="shared" si="19"/>
        <v>0.48000000000001819</v>
      </c>
      <c r="C38">
        <f>front!D38-front!B38</f>
        <v>120.93000000000029</v>
      </c>
      <c r="D38" s="2">
        <f>front!E38-front!C38</f>
        <v>1116.8999999999996</v>
      </c>
      <c r="E38" s="2">
        <f>IF(front!F38-front!C38&gt;0,front!F38-front!C38,0)</f>
        <v>1150.2000000000007</v>
      </c>
      <c r="F38" s="2">
        <f>front!I38-front!H38</f>
        <v>447.40000000000146</v>
      </c>
      <c r="G38" s="2">
        <f>IF(front!J38-front!H38&gt;0,front!J38-front!H38,0)</f>
        <v>4.4000000000014552</v>
      </c>
      <c r="H38" s="2"/>
      <c r="I38" s="4">
        <f>C38/(constants!$A$4+constants!$B$4*data!C38+constants!$C$4*data!C38^2+constants!$D$4*data!C38^3+constants!$E$4*data!C38^4+constants!$F$4*data!C38^5+constants!$G$4*data!C38^6+constants!$H$4*data!C38^7)</f>
        <v>120.64560697956583</v>
      </c>
      <c r="J38" s="4">
        <f>D38/(constants!$A$4+constants!$B$4*data!D38+constants!$C$4*data!D38^2+constants!$D$4*data!D38^3+constants!$E$4*data!D38^4+constants!$F$4*data!D38^5+constants!$G$4*data!D38^6+constants!$H$4*data!D38^7)</f>
        <v>1114.3377613554237</v>
      </c>
      <c r="K38" s="4">
        <f>E38/(constants!$A$4+constants!$B$4*data!E38+constants!$C$4*data!E38^2+constants!$D$4*data!E38^3+constants!$E$4*data!E38^4+constants!$F$4*data!E38^5+constants!$G$4*data!E38^6+constants!$H$4*data!E38^7)</f>
        <v>1147.5623660244501</v>
      </c>
      <c r="L38" s="4">
        <f>F38/(constants!$A$4+constants!$B$4*data!F38+constants!$C$4*data!F38^2+constants!$D$4*data!F38^3+constants!$E$4*data!F38^4+constants!$F$4*data!F38^5+constants!$G$4*data!F38^6+constants!$H$4*data!F38^7)</f>
        <v>446.35997187108057</v>
      </c>
      <c r="M38" s="4">
        <f>G38/(constants!$A$4+constants!$B$4*data!G38+constants!$C$4*data!G38^2+constants!$D$4*data!G38^3+constants!$E$4*data!G38^4+constants!$F$4*data!G38^5+constants!$G$4*data!G38^6+constants!$H$4*data!G38^7)</f>
        <v>4.3895988065281593</v>
      </c>
      <c r="N38" s="4"/>
      <c r="O38" s="4">
        <f t="shared" si="4"/>
        <v>201.07601163260972</v>
      </c>
      <c r="P38" s="4">
        <f t="shared" si="5"/>
        <v>222.86755227108472</v>
      </c>
      <c r="Q38" s="4">
        <f t="shared" si="6"/>
        <v>229.51247320489003</v>
      </c>
      <c r="R38" s="4">
        <f t="shared" si="7"/>
        <v>74.393328645180091</v>
      </c>
      <c r="S38" s="4">
        <f t="shared" si="8"/>
        <v>0.73159980108802647</v>
      </c>
      <c r="T38" s="4"/>
      <c r="U38" s="4">
        <f t="shared" si="9"/>
        <v>1.0298155602558186</v>
      </c>
      <c r="V38" s="4">
        <f t="shared" si="10"/>
        <v>9.8342124813019308E-3</v>
      </c>
      <c r="W38" s="4"/>
      <c r="X38">
        <f>IF(front!E38&gt;$X$2,O38,P38)</f>
        <v>222.86755227108472</v>
      </c>
      <c r="Y38">
        <f t="shared" si="11"/>
        <v>-0.47182206313490838</v>
      </c>
      <c r="Z38">
        <f>SUMPRODUCT($B$7:$B$456,Y$7:Y$456,EXP(constants!$B$32+constants!$A$32*ABS($A$7:$A$456-$A38)))</f>
        <v>4.1533496549708983E-2</v>
      </c>
      <c r="AA38">
        <f t="shared" si="0"/>
        <v>-0.51335555968461732</v>
      </c>
      <c r="AB38">
        <f t="shared" si="12"/>
        <v>0</v>
      </c>
      <c r="AD38" s="4">
        <f t="shared" si="1"/>
        <v>73.652210445144377</v>
      </c>
      <c r="AE38">
        <f>SUMPRODUCT($B$7:$B$456,AD$7:AD$456,EXP(constants!$B$32+constants!$A$32*ABS($A$7:$A$456-$A38)))</f>
        <v>4.3555034950209253</v>
      </c>
      <c r="AF38" s="4">
        <f t="shared" si="2"/>
        <v>69.29670695012345</v>
      </c>
      <c r="AG38">
        <f t="shared" si="13"/>
        <v>69.29670695012345</v>
      </c>
      <c r="AH38" s="4"/>
      <c r="AI38" s="5">
        <f>SUMPRODUCT(constants!$B$13:$B$20,A38^constants!$A$13:$A$20)*constants!$C$10/((A38/1000000000)^5*(EXP(0.014388/(A38/1000000000)/constants!$B$9)-1))</f>
        <v>6.9077739268775582E-10</v>
      </c>
      <c r="AJ38">
        <f>SUMPRODUCT(A38^constants!$E$28:$J$28,constants!$E$27:$J$27)</f>
        <v>7.5033211215785596E-6</v>
      </c>
      <c r="AL38" s="17">
        <f t="shared" si="3"/>
        <v>0</v>
      </c>
      <c r="AM38">
        <f t="shared" si="14"/>
        <v>1.0827817730183198E-7</v>
      </c>
      <c r="AN38">
        <f t="shared" si="15"/>
        <v>0</v>
      </c>
      <c r="AO38">
        <f t="shared" si="16"/>
        <v>2.0412938335409408E-7</v>
      </c>
      <c r="AQ38">
        <f t="shared" si="17"/>
        <v>2.0412938335409408E-7</v>
      </c>
      <c r="AS38" s="4">
        <f t="shared" si="18"/>
        <v>0</v>
      </c>
    </row>
    <row r="39" spans="1:45" x14ac:dyDescent="0.2">
      <c r="A39">
        <f>front!A39</f>
        <v>203.44</v>
      </c>
      <c r="B39" s="1">
        <f t="shared" si="19"/>
        <v>0.47999999999998977</v>
      </c>
      <c r="C39">
        <f>front!D39-front!B39</f>
        <v>129.4699999999998</v>
      </c>
      <c r="D39" s="2">
        <f>front!E39-front!C39</f>
        <v>1059.3000000000011</v>
      </c>
      <c r="E39" s="2">
        <f>IF(front!F39-front!C39&gt;0,front!F39-front!C39,0)</f>
        <v>1092.1000000000004</v>
      </c>
      <c r="F39" s="2">
        <f>front!I39-front!H39</f>
        <v>438</v>
      </c>
      <c r="G39" s="2">
        <f>IF(front!J39-front!H39&gt;0,front!J39-front!H39,0)</f>
        <v>0</v>
      </c>
      <c r="H39" s="2"/>
      <c r="I39" s="4">
        <f>C39/(constants!$A$4+constants!$B$4*data!C39+constants!$C$4*data!C39^2+constants!$D$4*data!C39^3+constants!$E$4*data!C39^4+constants!$F$4*data!C39^5+constants!$G$4*data!C39^6+constants!$H$4*data!C39^7)</f>
        <v>129.16563180400038</v>
      </c>
      <c r="J39" s="4">
        <f>D39/(constants!$A$4+constants!$B$4*data!D39+constants!$C$4*data!D39^2+constants!$D$4*data!D39^3+constants!$E$4*data!D39^4+constants!$F$4*data!D39^5+constants!$G$4*data!D39^6+constants!$H$4*data!D39^7)</f>
        <v>1056.8681870038802</v>
      </c>
      <c r="K39" s="4">
        <f>E39/(constants!$A$4+constants!$B$4*data!E39+constants!$C$4*data!E39^2+constants!$D$4*data!E39^3+constants!$E$4*data!E39^4+constants!$F$4*data!E39^5+constants!$G$4*data!E39^6+constants!$H$4*data!E39^7)</f>
        <v>1089.5939143510136</v>
      </c>
      <c r="L39" s="4">
        <f>F39/(constants!$A$4+constants!$B$4*data!F39+constants!$C$4*data!F39^2+constants!$D$4*data!F39^3+constants!$E$4*data!F39^4+constants!$F$4*data!F39^5+constants!$G$4*data!F39^6+constants!$H$4*data!F39^7)</f>
        <v>436.98153897045455</v>
      </c>
      <c r="M39" s="4">
        <f>G39/(constants!$A$4+constants!$B$4*data!G39+constants!$C$4*data!G39^2+constants!$D$4*data!G39^3+constants!$E$4*data!G39^4+constants!$F$4*data!G39^5+constants!$G$4*data!G39^6+constants!$H$4*data!G39^7)</f>
        <v>0</v>
      </c>
      <c r="N39" s="4"/>
      <c r="O39" s="4">
        <f t="shared" si="4"/>
        <v>215.2760530066673</v>
      </c>
      <c r="P39" s="4">
        <f t="shared" si="5"/>
        <v>211.37363740077606</v>
      </c>
      <c r="Q39" s="4">
        <f t="shared" si="6"/>
        <v>217.91878287020273</v>
      </c>
      <c r="R39" s="4">
        <f t="shared" si="7"/>
        <v>72.830256495075758</v>
      </c>
      <c r="S39" s="4">
        <f t="shared" si="8"/>
        <v>0</v>
      </c>
      <c r="T39" s="4"/>
      <c r="U39" s="4">
        <f t="shared" si="9"/>
        <v>1.0309648144863814</v>
      </c>
      <c r="V39" s="4">
        <f t="shared" si="10"/>
        <v>0</v>
      </c>
      <c r="W39" s="4"/>
      <c r="X39">
        <f>IF(front!E39&gt;$X$2,O39,P39)</f>
        <v>211.37363740077606</v>
      </c>
      <c r="Y39">
        <f t="shared" si="11"/>
        <v>-0.68387713115643578</v>
      </c>
      <c r="Z39">
        <f>SUMPRODUCT($B$7:$B$456,Y$7:Y$456,EXP(constants!$B$32+constants!$A$32*ABS($A$7:$A$456-$A39)))</f>
        <v>4.2332362629683318E-2</v>
      </c>
      <c r="AA39">
        <f t="shared" si="0"/>
        <v>-0.7262094937861191</v>
      </c>
      <c r="AB39">
        <f t="shared" si="12"/>
        <v>0</v>
      </c>
      <c r="AD39" s="4">
        <f t="shared" si="1"/>
        <v>72.830256495075758</v>
      </c>
      <c r="AE39">
        <f>SUMPRODUCT($B$7:$B$456,AD$7:AD$456,EXP(constants!$B$32+constants!$A$32*ABS($A$7:$A$456-$A39)))</f>
        <v>4.4614254663126829</v>
      </c>
      <c r="AF39" s="4">
        <f t="shared" si="2"/>
        <v>68.368831028763083</v>
      </c>
      <c r="AG39">
        <f t="shared" si="13"/>
        <v>68.368831028763083</v>
      </c>
      <c r="AH39" s="4"/>
      <c r="AI39" s="5">
        <f>SUMPRODUCT(constants!$B$13:$B$20,A39^constants!$A$13:$A$20)*constants!$C$10/((A39/1000000000)^5*(EXP(0.014388/(A39/1000000000)/constants!$B$9)-1))</f>
        <v>7.2353163703199112E-10</v>
      </c>
      <c r="AJ39">
        <f>SUMPRODUCT(A39^constants!$E$28:$J$28,constants!$E$27:$J$27)</f>
        <v>7.4250568047374318E-6</v>
      </c>
      <c r="AL39" s="17">
        <f t="shared" si="3"/>
        <v>0</v>
      </c>
      <c r="AM39">
        <f t="shared" si="14"/>
        <v>1.0860295097942622E-7</v>
      </c>
      <c r="AN39">
        <f t="shared" si="15"/>
        <v>0</v>
      </c>
      <c r="AO39">
        <f t="shared" si="16"/>
        <v>2.0474165677971844E-7</v>
      </c>
      <c r="AQ39">
        <f t="shared" si="17"/>
        <v>2.0474165677971844E-7</v>
      </c>
      <c r="AS39" s="4">
        <f t="shared" si="18"/>
        <v>0</v>
      </c>
    </row>
    <row r="40" spans="1:45" x14ac:dyDescent="0.2">
      <c r="A40">
        <f>front!A40</f>
        <v>203.92</v>
      </c>
      <c r="B40" s="1">
        <f t="shared" si="19"/>
        <v>0.47999999999998977</v>
      </c>
      <c r="C40">
        <f>front!D40-front!B40</f>
        <v>125.73000000000002</v>
      </c>
      <c r="D40" s="2">
        <f>front!E40-front!C40</f>
        <v>1076.6999999999989</v>
      </c>
      <c r="E40" s="2">
        <f>IF(front!F40-front!C40&gt;0,front!F40-front!C40,0)</f>
        <v>1147.1999999999989</v>
      </c>
      <c r="F40" s="2">
        <f>front!I40-front!H40</f>
        <v>486</v>
      </c>
      <c r="G40" s="2">
        <f>IF(front!J40-front!H40&gt;0,front!J40-front!H40,0)</f>
        <v>20.800000000001091</v>
      </c>
      <c r="H40" s="2"/>
      <c r="I40" s="4">
        <f>C40/(constants!$A$4+constants!$B$4*data!C40+constants!$C$4*data!C40^2+constants!$D$4*data!C40^3+constants!$E$4*data!C40^4+constants!$F$4*data!C40^5+constants!$G$4*data!C40^6+constants!$H$4*data!C40^7)</f>
        <v>125.43437806787213</v>
      </c>
      <c r="J40" s="4">
        <f>D40/(constants!$A$4+constants!$B$4*data!D40+constants!$C$4*data!D40^2+constants!$D$4*data!D40^3+constants!$E$4*data!D40^4+constants!$F$4*data!D40^5+constants!$G$4*data!D40^6+constants!$H$4*data!D40^7)</f>
        <v>1074.2287853005635</v>
      </c>
      <c r="K40" s="4">
        <f>E40/(constants!$A$4+constants!$B$4*data!E40+constants!$C$4*data!E40^2+constants!$D$4*data!E40^3+constants!$E$4*data!E40^4+constants!$F$4*data!E40^5+constants!$G$4*data!E40^6+constants!$H$4*data!E40^7)</f>
        <v>1144.5691582863203</v>
      </c>
      <c r="L40" s="4">
        <f>F40/(constants!$A$4+constants!$B$4*data!F40+constants!$C$4*data!F40^2+constants!$D$4*data!F40^3+constants!$E$4*data!F40^4+constants!$F$4*data!F40^5+constants!$G$4*data!F40^6+constants!$H$4*data!F40^7)</f>
        <v>484.87150049331166</v>
      </c>
      <c r="M40" s="4">
        <f>G40/(constants!$A$4+constants!$B$4*data!G40+constants!$C$4*data!G40^2+constants!$D$4*data!G40^3+constants!$E$4*data!G40^4+constants!$F$4*data!G40^5+constants!$G$4*data!G40^6+constants!$H$4*data!G40^7)</f>
        <v>20.750868228115152</v>
      </c>
      <c r="N40" s="4"/>
      <c r="O40" s="4">
        <f t="shared" si="4"/>
        <v>209.0572967797869</v>
      </c>
      <c r="P40" s="4">
        <f t="shared" si="5"/>
        <v>214.8457570601127</v>
      </c>
      <c r="Q40" s="4">
        <f t="shared" si="6"/>
        <v>228.91383165726407</v>
      </c>
      <c r="R40" s="4">
        <f t="shared" si="7"/>
        <v>80.811916748885281</v>
      </c>
      <c r="S40" s="4">
        <f t="shared" si="8"/>
        <v>3.4584780380191922</v>
      </c>
      <c r="T40" s="4"/>
      <c r="U40" s="4">
        <f t="shared" si="9"/>
        <v>1.065479880960438</v>
      </c>
      <c r="V40" s="4">
        <f t="shared" si="10"/>
        <v>4.2796634174215378E-2</v>
      </c>
      <c r="W40" s="4"/>
      <c r="X40">
        <f>IF(front!E40&gt;$X$2,O40,P40)</f>
        <v>214.8457570601127</v>
      </c>
      <c r="Y40">
        <f t="shared" si="11"/>
        <v>-7.911077132256338</v>
      </c>
      <c r="Z40">
        <f>SUMPRODUCT($B$7:$B$456,Y$7:Y$456,EXP(constants!$B$32+constants!$A$32*ABS($A$7:$A$456-$A40)))</f>
        <v>4.3175226203807197E-2</v>
      </c>
      <c r="AA40">
        <f t="shared" si="0"/>
        <v>-7.9542523584601454</v>
      </c>
      <c r="AB40">
        <f t="shared" si="12"/>
        <v>0</v>
      </c>
      <c r="AD40" s="4">
        <f t="shared" si="1"/>
        <v>77.308442561784688</v>
      </c>
      <c r="AE40">
        <f>SUMPRODUCT($B$7:$B$456,AD$7:AD$456,EXP(constants!$B$32+constants!$A$32*ABS($A$7:$A$456-$A40)))</f>
        <v>4.5693484623397582</v>
      </c>
      <c r="AF40" s="4">
        <f t="shared" si="2"/>
        <v>72.739094099444927</v>
      </c>
      <c r="AG40">
        <f t="shared" si="13"/>
        <v>72.739094099444927</v>
      </c>
      <c r="AH40" s="4"/>
      <c r="AI40" s="5">
        <f>SUMPRODUCT(constants!$B$13:$B$20,A40^constants!$A$13:$A$20)*constants!$C$10/((A40/1000000000)^5*(EXP(0.014388/(A40/1000000000)/constants!$B$9)-1))</f>
        <v>7.5762356607448195E-10</v>
      </c>
      <c r="AJ40">
        <f>SUMPRODUCT(A40^constants!$E$28:$J$28,constants!$E$27:$J$27)</f>
        <v>7.3476372431637775E-6</v>
      </c>
      <c r="AL40" s="17">
        <f t="shared" si="3"/>
        <v>0</v>
      </c>
      <c r="AM40">
        <f t="shared" si="14"/>
        <v>1.0101359295344658E-7</v>
      </c>
      <c r="AN40">
        <f t="shared" si="15"/>
        <v>0</v>
      </c>
      <c r="AO40">
        <f t="shared" si="16"/>
        <v>1.9043396327673169E-7</v>
      </c>
      <c r="AQ40">
        <f t="shared" si="17"/>
        <v>1.9043396327673169E-7</v>
      </c>
      <c r="AS40" s="4">
        <f t="shared" si="18"/>
        <v>0</v>
      </c>
    </row>
    <row r="41" spans="1:45" x14ac:dyDescent="0.2">
      <c r="A41">
        <f>front!A41</f>
        <v>204.4</v>
      </c>
      <c r="B41" s="1">
        <f t="shared" si="19"/>
        <v>0.48000000000001819</v>
      </c>
      <c r="C41">
        <f>front!D41-front!B41</f>
        <v>106.12999999999965</v>
      </c>
      <c r="D41" s="2">
        <f>front!E41-front!C41</f>
        <v>1086.2999999999993</v>
      </c>
      <c r="E41" s="2">
        <f>IF(front!F41-front!C41&gt;0,front!F41-front!C41,0)</f>
        <v>1134.2999999999993</v>
      </c>
      <c r="F41" s="2">
        <f>front!I41-front!H41</f>
        <v>527.10000000000036</v>
      </c>
      <c r="G41" s="2">
        <f>IF(front!J41-front!H41&gt;0,front!J41-front!H41,0)</f>
        <v>29.299999999999272</v>
      </c>
      <c r="H41" s="2"/>
      <c r="I41" s="4">
        <f>C41/(constants!$A$4+constants!$B$4*data!C41+constants!$C$4*data!C41^2+constants!$D$4*data!C41^3+constants!$E$4*data!C41^4+constants!$F$4*data!C41^5+constants!$G$4*data!C41^6+constants!$H$4*data!C41^7)</f>
        <v>105.88025640235247</v>
      </c>
      <c r="J41" s="4">
        <f>D41/(constants!$A$4+constants!$B$4*data!D41+constants!$C$4*data!D41^2+constants!$D$4*data!D41^3+constants!$E$4*data!D41^4+constants!$F$4*data!D41^5+constants!$G$4*data!D41^6+constants!$H$4*data!D41^7)</f>
        <v>1083.8070473856301</v>
      </c>
      <c r="K41" s="4">
        <f>E41/(constants!$A$4+constants!$B$4*data!E41+constants!$C$4*data!E41^2+constants!$D$4*data!E41^3+constants!$E$4*data!E41^4+constants!$F$4*data!E41^5+constants!$G$4*data!E41^6+constants!$H$4*data!E41^7)</f>
        <v>1131.6983652188012</v>
      </c>
      <c r="L41" s="4">
        <f>F41/(constants!$A$4+constants!$B$4*data!F41+constants!$C$4*data!F41^2+constants!$D$4*data!F41^3+constants!$E$4*data!F41^4+constants!$F$4*data!F41^5+constants!$G$4*data!F41^6+constants!$H$4*data!F41^7)</f>
        <v>525.87745037433422</v>
      </c>
      <c r="M41" s="4">
        <f>G41/(constants!$A$4+constants!$B$4*data!G41+constants!$C$4*data!G41^2+constants!$D$4*data!G41^3+constants!$E$4*data!G41^4+constants!$F$4*data!G41^5+constants!$G$4*data!G41^6+constants!$H$4*data!G41^7)</f>
        <v>29.230817387594044</v>
      </c>
      <c r="N41" s="4"/>
      <c r="O41" s="4">
        <f t="shared" si="4"/>
        <v>176.46709400392081</v>
      </c>
      <c r="P41" s="4">
        <f t="shared" si="5"/>
        <v>216.76140947712605</v>
      </c>
      <c r="Q41" s="4">
        <f t="shared" si="6"/>
        <v>226.33967304376023</v>
      </c>
      <c r="R41" s="4">
        <f t="shared" si="7"/>
        <v>87.646241729055703</v>
      </c>
      <c r="S41" s="4">
        <f t="shared" si="8"/>
        <v>4.8718028979323407</v>
      </c>
      <c r="T41" s="4"/>
      <c r="U41" s="4">
        <f t="shared" si="9"/>
        <v>1.0441880480005135</v>
      </c>
      <c r="V41" s="4">
        <f t="shared" si="10"/>
        <v>5.558484655842675E-2</v>
      </c>
      <c r="W41" s="4"/>
      <c r="X41">
        <f>IF(front!E41&gt;$X$2,O41,P41)</f>
        <v>216.76140947712605</v>
      </c>
      <c r="Y41">
        <f t="shared" si="11"/>
        <v>-3.4905021454628411</v>
      </c>
      <c r="Z41">
        <f>SUMPRODUCT($B$7:$B$456,Y$7:Y$456,EXP(constants!$B$32+constants!$A$32*ABS($A$7:$A$456-$A41)))</f>
        <v>4.4194182329211754E-2</v>
      </c>
      <c r="AA41">
        <f t="shared" si="0"/>
        <v>-3.5346963277920529</v>
      </c>
      <c r="AB41">
        <f t="shared" si="12"/>
        <v>0</v>
      </c>
      <c r="AD41" s="4">
        <f t="shared" si="1"/>
        <v>82.711054774009</v>
      </c>
      <c r="AE41">
        <f>SUMPRODUCT($B$7:$B$456,AD$7:AD$456,EXP(constants!$B$32+constants!$A$32*ABS($A$7:$A$456-$A41)))</f>
        <v>4.679271475512726</v>
      </c>
      <c r="AF41" s="4">
        <f t="shared" si="2"/>
        <v>78.031783298496279</v>
      </c>
      <c r="AG41">
        <f t="shared" si="13"/>
        <v>78.031783298496279</v>
      </c>
      <c r="AH41" s="4"/>
      <c r="AI41" s="5">
        <f>SUMPRODUCT(constants!$B$13:$B$20,A41^constants!$A$13:$A$20)*constants!$C$10/((A41/1000000000)^5*(EXP(0.014388/(A41/1000000000)/constants!$B$9)-1))</f>
        <v>7.9309843355020813E-10</v>
      </c>
      <c r="AJ41">
        <f>SUMPRODUCT(A41^constants!$E$28:$J$28,constants!$E$27:$J$27)</f>
        <v>7.2710550088451813E-6</v>
      </c>
      <c r="AL41" s="17">
        <f t="shared" si="3"/>
        <v>0</v>
      </c>
      <c r="AM41">
        <f t="shared" si="14"/>
        <v>9.3180684863129337E-8</v>
      </c>
      <c r="AN41">
        <f t="shared" si="15"/>
        <v>0</v>
      </c>
      <c r="AO41">
        <f t="shared" si="16"/>
        <v>1.7566712162692585E-7</v>
      </c>
      <c r="AQ41">
        <f t="shared" si="17"/>
        <v>1.7566712162692585E-7</v>
      </c>
      <c r="AS41" s="4">
        <f t="shared" si="18"/>
        <v>0</v>
      </c>
    </row>
    <row r="42" spans="1:45" x14ac:dyDescent="0.2">
      <c r="A42">
        <f>front!A42</f>
        <v>204.87</v>
      </c>
      <c r="B42" s="1">
        <f t="shared" si="19"/>
        <v>0.46999999999999886</v>
      </c>
      <c r="C42">
        <f>front!D42-front!B42</f>
        <v>108.67000000000007</v>
      </c>
      <c r="D42" s="2">
        <f>front!E42-front!C42</f>
        <v>1089.7999999999993</v>
      </c>
      <c r="E42" s="2">
        <f>IF(front!F42-front!C42&gt;0,front!F42-front!C42,0)</f>
        <v>1112.3999999999996</v>
      </c>
      <c r="F42" s="2">
        <f>front!I42-front!H42</f>
        <v>558.5</v>
      </c>
      <c r="G42" s="2">
        <f>IF(front!J42-front!H42&gt;0,front!J42-front!H42,0)</f>
        <v>14.899999999999636</v>
      </c>
      <c r="H42" s="2"/>
      <c r="I42" s="4">
        <f>C42/(constants!$A$4+constants!$B$4*data!C42+constants!$C$4*data!C42^2+constants!$D$4*data!C42^3+constants!$E$4*data!C42^4+constants!$F$4*data!C42^5+constants!$G$4*data!C42^6+constants!$H$4*data!C42^7)</f>
        <v>108.41430689316276</v>
      </c>
      <c r="J42" s="4">
        <f>D42/(constants!$A$4+constants!$B$4*data!D42+constants!$C$4*data!D42^2+constants!$D$4*data!D42^3+constants!$E$4*data!D42^4+constants!$F$4*data!D42^5+constants!$G$4*data!D42^6+constants!$H$4*data!D42^7)</f>
        <v>1087.2991222539163</v>
      </c>
      <c r="K42" s="4">
        <f>E42/(constants!$A$4+constants!$B$4*data!E42+constants!$C$4*data!E42^2+constants!$D$4*data!E42^3+constants!$E$4*data!E42^4+constants!$F$4*data!E42^5+constants!$G$4*data!E42^6+constants!$H$4*data!E42^7)</f>
        <v>1109.8479501914594</v>
      </c>
      <c r="L42" s="4">
        <f>F42/(constants!$A$4+constants!$B$4*data!F42+constants!$C$4*data!F42^2+constants!$D$4*data!F42^3+constants!$E$4*data!F42^4+constants!$F$4*data!F42^5+constants!$G$4*data!F42^6+constants!$H$4*data!F42^7)</f>
        <v>557.20569348874108</v>
      </c>
      <c r="M42" s="4">
        <f>G42/(constants!$A$4+constants!$B$4*data!G42+constants!$C$4*data!G42^2+constants!$D$4*data!G42^3+constants!$E$4*data!G42^4+constants!$F$4*data!G42^5+constants!$G$4*data!G42^6+constants!$H$4*data!G42^7)</f>
        <v>14.864795028601707</v>
      </c>
      <c r="N42" s="4"/>
      <c r="O42" s="4">
        <f t="shared" si="4"/>
        <v>180.69051148860461</v>
      </c>
      <c r="P42" s="4">
        <f t="shared" si="5"/>
        <v>217.45982445078326</v>
      </c>
      <c r="Q42" s="4">
        <f t="shared" si="6"/>
        <v>221.96959003829187</v>
      </c>
      <c r="R42" s="4">
        <f t="shared" si="7"/>
        <v>92.867615581456846</v>
      </c>
      <c r="S42" s="4">
        <f t="shared" si="8"/>
        <v>2.4774658381002848</v>
      </c>
      <c r="T42" s="4"/>
      <c r="U42" s="4">
        <f t="shared" si="9"/>
        <v>1.0207383851196352</v>
      </c>
      <c r="V42" s="4">
        <f t="shared" si="10"/>
        <v>2.6677392572088045E-2</v>
      </c>
      <c r="W42" s="4"/>
      <c r="X42">
        <f>IF(front!E42&gt;$X$2,O42,P42)</f>
        <v>217.45982445078326</v>
      </c>
      <c r="Y42">
        <f t="shared" si="11"/>
        <v>1.4604555793615361</v>
      </c>
      <c r="Z42">
        <f>SUMPRODUCT($B$7:$B$456,Y$7:Y$456,EXP(constants!$B$32+constants!$A$32*ABS($A$7:$A$456-$A42)))</f>
        <v>4.5285998930864567E-2</v>
      </c>
      <c r="AA42">
        <f t="shared" si="0"/>
        <v>1.4151695804306716</v>
      </c>
      <c r="AB42">
        <f t="shared" si="12"/>
        <v>0</v>
      </c>
      <c r="AD42" s="4">
        <f t="shared" si="1"/>
        <v>90.357916945874607</v>
      </c>
      <c r="AE42">
        <f>SUMPRODUCT($B$7:$B$456,AD$7:AD$456,EXP(constants!$B$32+constants!$A$32*ABS($A$7:$A$456-$A42)))</f>
        <v>4.7888106481356019</v>
      </c>
      <c r="AF42" s="4">
        <f t="shared" si="2"/>
        <v>85.569106297739012</v>
      </c>
      <c r="AG42">
        <f t="shared" si="13"/>
        <v>85.569106297739012</v>
      </c>
      <c r="AH42" s="4"/>
      <c r="AI42" s="5">
        <f>SUMPRODUCT(constants!$B$13:$B$20,A42^constants!$A$13:$A$20)*constants!$C$10/((A42/1000000000)^5*(EXP(0.014388/(A42/1000000000)/constants!$B$9)-1))</f>
        <v>8.292189339026844E-10</v>
      </c>
      <c r="AJ42">
        <f>SUMPRODUCT(A42^constants!$E$28:$J$28,constants!$E$27:$J$27)</f>
        <v>7.1968724746801255E-6</v>
      </c>
      <c r="AL42" s="17">
        <f t="shared" si="3"/>
        <v>0</v>
      </c>
      <c r="AM42">
        <f t="shared" si="14"/>
        <v>8.4105967516342852E-8</v>
      </c>
      <c r="AN42">
        <f t="shared" si="15"/>
        <v>0</v>
      </c>
      <c r="AO42">
        <f t="shared" si="16"/>
        <v>1.5855918259181904E-7</v>
      </c>
      <c r="AQ42">
        <f t="shared" si="17"/>
        <v>1.5855918259181904E-7</v>
      </c>
      <c r="AS42" s="4">
        <f t="shared" si="18"/>
        <v>0</v>
      </c>
    </row>
    <row r="43" spans="1:45" x14ac:dyDescent="0.2">
      <c r="A43">
        <f>front!A43</f>
        <v>205.35</v>
      </c>
      <c r="B43" s="1">
        <f t="shared" si="19"/>
        <v>0.47999999999998977</v>
      </c>
      <c r="C43">
        <f>front!D43-front!B43</f>
        <v>129.67000000000007</v>
      </c>
      <c r="D43" s="2">
        <f>front!E43-front!C43</f>
        <v>1157.3999999999996</v>
      </c>
      <c r="E43" s="2">
        <f>IF(front!F43-front!C43&gt;0,front!F43-front!C43,0)</f>
        <v>1213.5</v>
      </c>
      <c r="F43" s="2">
        <f>front!I43-front!H43</f>
        <v>603.10000000000036</v>
      </c>
      <c r="G43" s="2">
        <f>IF(front!J43-front!H43&gt;0,front!J43-front!H43,0)</f>
        <v>31.800000000001091</v>
      </c>
      <c r="H43" s="2"/>
      <c r="I43" s="4">
        <f>C43/(constants!$A$4+constants!$B$4*data!C43+constants!$C$4*data!C43^2+constants!$D$4*data!C43^3+constants!$E$4*data!C43^4+constants!$F$4*data!C43^5+constants!$G$4*data!C43^6+constants!$H$4*data!C43^7)</f>
        <v>129.36516416129837</v>
      </c>
      <c r="J43" s="4">
        <f>D43/(constants!$A$4+constants!$B$4*data!D43+constants!$C$4*data!D43^2+constants!$D$4*data!D43^3+constants!$E$4*data!D43^4+constants!$F$4*data!D43^5+constants!$G$4*data!D43^6+constants!$H$4*data!D43^7)</f>
        <v>1154.7460646502529</v>
      </c>
      <c r="K43" s="4">
        <f>E43/(constants!$A$4+constants!$B$4*data!E43+constants!$C$4*data!E43^2+constants!$D$4*data!E43^3+constants!$E$4*data!E43^4+constants!$F$4*data!E43^5+constants!$G$4*data!E43^6+constants!$H$4*data!E43^7)</f>
        <v>1210.7190498286909</v>
      </c>
      <c r="L43" s="4">
        <f>F43/(constants!$A$4+constants!$B$4*data!F43+constants!$C$4*data!F43^2+constants!$D$4*data!F43^3+constants!$E$4*data!F43^4+constants!$F$4*data!F43^5+constants!$G$4*data!F43^6+constants!$H$4*data!F43^7)</f>
        <v>601.70390198864413</v>
      </c>
      <c r="M43" s="4">
        <f>G43/(constants!$A$4+constants!$B$4*data!G43+constants!$C$4*data!G43^2+constants!$D$4*data!G43^3+constants!$E$4*data!G43^4+constants!$F$4*data!G43^5+constants!$G$4*data!G43^6+constants!$H$4*data!G43^7)</f>
        <v>31.72492302093697</v>
      </c>
      <c r="N43" s="4"/>
      <c r="O43" s="4">
        <f t="shared" si="4"/>
        <v>215.60860693549728</v>
      </c>
      <c r="P43" s="4">
        <f t="shared" si="5"/>
        <v>230.94921293005058</v>
      </c>
      <c r="Q43" s="4">
        <f t="shared" si="6"/>
        <v>242.1438099657382</v>
      </c>
      <c r="R43" s="4">
        <f t="shared" si="7"/>
        <v>100.28398366477403</v>
      </c>
      <c r="S43" s="4">
        <f t="shared" si="8"/>
        <v>5.2874871701561617</v>
      </c>
      <c r="T43" s="4"/>
      <c r="U43" s="4">
        <f t="shared" si="9"/>
        <v>1.0484721159845574</v>
      </c>
      <c r="V43" s="4">
        <f t="shared" si="10"/>
        <v>5.2725140914136381E-2</v>
      </c>
      <c r="W43" s="4"/>
      <c r="X43">
        <f>IF(front!E43&gt;$X$2,O43,P43)</f>
        <v>230.94921293005058</v>
      </c>
      <c r="Y43">
        <f t="shared" si="11"/>
        <v>-4.6817585003069553</v>
      </c>
      <c r="Z43">
        <f>SUMPRODUCT($B$7:$B$456,Y$7:Y$456,EXP(constants!$B$32+constants!$A$32*ABS($A$7:$A$456-$A43)))</f>
        <v>4.64084459828909E-2</v>
      </c>
      <c r="AA43">
        <f t="shared" si="0"/>
        <v>-4.7281669462898464</v>
      </c>
      <c r="AB43">
        <f t="shared" si="12"/>
        <v>0</v>
      </c>
      <c r="AD43" s="4">
        <f t="shared" si="1"/>
        <v>94.927704222884771</v>
      </c>
      <c r="AE43">
        <f>SUMPRODUCT($B$7:$B$456,AD$7:AD$456,EXP(constants!$B$32+constants!$A$32*ABS($A$7:$A$456-$A43)))</f>
        <v>4.9026043173541378</v>
      </c>
      <c r="AF43" s="4">
        <f t="shared" si="2"/>
        <v>90.025099905530638</v>
      </c>
      <c r="AG43">
        <f t="shared" si="13"/>
        <v>90.025099905530638</v>
      </c>
      <c r="AH43" s="4"/>
      <c r="AI43" s="5">
        <f>SUMPRODUCT(constants!$B$13:$B$20,A43^constants!$A$13:$A$20)*constants!$C$10/((A43/1000000000)^5*(EXP(0.014388/(A43/1000000000)/constants!$B$9)-1))</f>
        <v>8.6756889975069593E-10</v>
      </c>
      <c r="AJ43">
        <f>SUMPRODUCT(A43^constants!$E$28:$J$28,constants!$E$27:$J$27)</f>
        <v>7.1219257230875567E-6</v>
      </c>
      <c r="AL43" s="17">
        <f t="shared" si="3"/>
        <v>0</v>
      </c>
      <c r="AM43">
        <f t="shared" si="14"/>
        <v>7.9110445093213671E-8</v>
      </c>
      <c r="AN43">
        <f t="shared" si="15"/>
        <v>0</v>
      </c>
      <c r="AO43">
        <f t="shared" si="16"/>
        <v>1.4914146854107046E-7</v>
      </c>
      <c r="AQ43">
        <f t="shared" si="17"/>
        <v>1.4914146854107046E-7</v>
      </c>
      <c r="AS43" s="4">
        <f t="shared" si="18"/>
        <v>0</v>
      </c>
    </row>
    <row r="44" spans="1:45" x14ac:dyDescent="0.2">
      <c r="A44">
        <f>front!A44</f>
        <v>205.83</v>
      </c>
      <c r="B44" s="1">
        <f t="shared" si="19"/>
        <v>0.48000000000001819</v>
      </c>
      <c r="C44">
        <f>front!D44-front!B44</f>
        <v>114.32999999999993</v>
      </c>
      <c r="D44" s="2">
        <f>front!E44-front!C44</f>
        <v>1087.5</v>
      </c>
      <c r="E44" s="2">
        <f>IF(front!F44-front!C44&gt;0,front!F44-front!C44,0)</f>
        <v>1133.8000000000011</v>
      </c>
      <c r="F44" s="2">
        <f>front!I44-front!H44</f>
        <v>596.60000000000036</v>
      </c>
      <c r="G44" s="2">
        <f>IF(front!J44-front!H44&gt;0,front!J44-front!H44,0)</f>
        <v>0</v>
      </c>
      <c r="H44" s="2"/>
      <c r="I44" s="4">
        <f>C44/(constants!$A$4+constants!$B$4*data!C44+constants!$C$4*data!C44^2+constants!$D$4*data!C44^3+constants!$E$4*data!C44^4+constants!$F$4*data!C44^5+constants!$G$4*data!C44^6+constants!$H$4*data!C44^7)</f>
        <v>114.06105369134993</v>
      </c>
      <c r="J44" s="4">
        <f>D44/(constants!$A$4+constants!$B$4*data!D44+constants!$C$4*data!D44^2+constants!$D$4*data!D44^3+constants!$E$4*data!D44^4+constants!$F$4*data!D44^5+constants!$G$4*data!D44^6+constants!$H$4*data!D44^7)</f>
        <v>1085.0043301890034</v>
      </c>
      <c r="K44" s="4">
        <f>E44/(constants!$A$4+constants!$B$4*data!E44+constants!$C$4*data!E44^2+constants!$D$4*data!E44^3+constants!$E$4*data!E44^4+constants!$F$4*data!E44^5+constants!$G$4*data!E44^6+constants!$H$4*data!E44^7)</f>
        <v>1131.1994972784844</v>
      </c>
      <c r="L44" s="4">
        <f>F44/(constants!$A$4+constants!$B$4*data!F44+constants!$C$4*data!F44^2+constants!$D$4*data!F44^3+constants!$E$4*data!F44^4+constants!$F$4*data!F44^5+constants!$G$4*data!F44^6+constants!$H$4*data!F44^7)</f>
        <v>595.21872806789884</v>
      </c>
      <c r="M44" s="4">
        <f>G44/(constants!$A$4+constants!$B$4*data!G44+constants!$C$4*data!G44^2+constants!$D$4*data!G44^3+constants!$E$4*data!G44^4+constants!$F$4*data!G44^5+constants!$G$4*data!G44^6+constants!$H$4*data!G44^7)</f>
        <v>0</v>
      </c>
      <c r="N44" s="4"/>
      <c r="O44" s="4">
        <f t="shared" si="4"/>
        <v>190.10175615224986</v>
      </c>
      <c r="P44" s="4">
        <f t="shared" si="5"/>
        <v>217.00086603780068</v>
      </c>
      <c r="Q44" s="4">
        <f t="shared" si="6"/>
        <v>226.23989945569684</v>
      </c>
      <c r="R44" s="4">
        <f t="shared" si="7"/>
        <v>99.203121344649816</v>
      </c>
      <c r="S44" s="4">
        <f t="shared" si="8"/>
        <v>0</v>
      </c>
      <c r="T44" s="4"/>
      <c r="U44" s="4">
        <f t="shared" si="9"/>
        <v>1.0425760209467863</v>
      </c>
      <c r="V44" s="4">
        <f t="shared" si="10"/>
        <v>0</v>
      </c>
      <c r="W44" s="4"/>
      <c r="X44">
        <f>IF(front!E44&gt;$X$2,O44,P44)</f>
        <v>217.00086603780068</v>
      </c>
      <c r="Y44">
        <f t="shared" si="11"/>
        <v>-3.1539555642677897</v>
      </c>
      <c r="Z44">
        <f>SUMPRODUCT($B$7:$B$456,Y$7:Y$456,EXP(constants!$B$32+constants!$A$32*ABS($A$7:$A$456-$A44)))</f>
        <v>4.7650652769806928E-2</v>
      </c>
      <c r="AA44">
        <f t="shared" si="0"/>
        <v>-3.2016062170375967</v>
      </c>
      <c r="AB44">
        <f t="shared" si="12"/>
        <v>0</v>
      </c>
      <c r="AD44" s="4">
        <f t="shared" si="1"/>
        <v>99.203121344649816</v>
      </c>
      <c r="AE44">
        <f>SUMPRODUCT($B$7:$B$456,AD$7:AD$456,EXP(constants!$B$32+constants!$A$32*ABS($A$7:$A$456-$A44)))</f>
        <v>5.018325931049894</v>
      </c>
      <c r="AF44" s="4">
        <f t="shared" si="2"/>
        <v>94.184795413599915</v>
      </c>
      <c r="AG44">
        <f t="shared" si="13"/>
        <v>94.184795413599915</v>
      </c>
      <c r="AH44" s="4"/>
      <c r="AI44" s="5">
        <f>SUMPRODUCT(constants!$B$13:$B$20,A44^constants!$A$13:$A$20)*constants!$C$10/((A44/1000000000)^5*(EXP(0.014388/(A44/1000000000)/constants!$B$9)-1))</f>
        <v>9.074436707059899E-10</v>
      </c>
      <c r="AJ44">
        <f>SUMPRODUCT(A44^constants!$E$28:$J$28,constants!$E$27:$J$27)</f>
        <v>7.0477944288186161E-6</v>
      </c>
      <c r="AL44" s="17">
        <f t="shared" si="3"/>
        <v>0</v>
      </c>
      <c r="AM44">
        <f t="shared" si="14"/>
        <v>7.4829428655327758E-8</v>
      </c>
      <c r="AN44">
        <f t="shared" si="15"/>
        <v>0</v>
      </c>
      <c r="AO44">
        <f t="shared" si="16"/>
        <v>1.410707633687956E-7</v>
      </c>
      <c r="AQ44">
        <f t="shared" si="17"/>
        <v>1.410707633687956E-7</v>
      </c>
      <c r="AS44" s="4">
        <f t="shared" si="18"/>
        <v>0</v>
      </c>
    </row>
    <row r="45" spans="1:45" x14ac:dyDescent="0.2">
      <c r="A45">
        <f>front!A45</f>
        <v>206.31</v>
      </c>
      <c r="B45" s="1">
        <f t="shared" si="19"/>
        <v>0.47999999999998977</v>
      </c>
      <c r="C45">
        <f>front!D45-front!B45</f>
        <v>120.67000000000007</v>
      </c>
      <c r="D45" s="2">
        <f>front!E45-front!C45</f>
        <v>1074</v>
      </c>
      <c r="E45" s="2">
        <f>IF(front!F45-front!C45&gt;0,front!F45-front!C45,0)</f>
        <v>1119.7999999999993</v>
      </c>
      <c r="F45" s="2">
        <f>front!I45-front!H45</f>
        <v>668</v>
      </c>
      <c r="G45" s="2">
        <f>IF(front!J45-front!H45&gt;0,front!J45-front!H45,0)</f>
        <v>0</v>
      </c>
      <c r="H45" s="2"/>
      <c r="I45" s="4">
        <f>C45/(constants!$A$4+constants!$B$4*data!C45+constants!$C$4*data!C45^2+constants!$D$4*data!C45^3+constants!$E$4*data!C45^4+constants!$F$4*data!C45^5+constants!$G$4*data!C45^6+constants!$H$4*data!C45^7)</f>
        <v>120.38621533353522</v>
      </c>
      <c r="J45" s="4">
        <f>D45/(constants!$A$4+constants!$B$4*data!D45+constants!$C$4*data!D45^2+constants!$D$4*data!D45^3+constants!$E$4*data!D45^4+constants!$F$4*data!D45^5+constants!$G$4*data!D45^6+constants!$H$4*data!D45^7)</f>
        <v>1071.5348992048052</v>
      </c>
      <c r="K45" s="4">
        <f>E45/(constants!$A$4+constants!$B$4*data!E45+constants!$C$4*data!E45^2+constants!$D$4*data!E45^3+constants!$E$4*data!E45^4+constants!$F$4*data!E45^5+constants!$G$4*data!E45^6+constants!$H$4*data!E45^7)</f>
        <v>1117.2311952597067</v>
      </c>
      <c r="L45" s="4">
        <f>F45/(constants!$A$4+constants!$B$4*data!F45+constants!$C$4*data!F45^2+constants!$D$4*data!F45^3+constants!$E$4*data!F45^4+constants!$F$4*data!F45^5+constants!$G$4*data!F45^6+constants!$H$4*data!F45^7)</f>
        <v>666.45602240340997</v>
      </c>
      <c r="M45" s="4">
        <f>G45/(constants!$A$4+constants!$B$4*data!G45+constants!$C$4*data!G45^2+constants!$D$4*data!G45^3+constants!$E$4*data!G45^4+constants!$F$4*data!G45^5+constants!$G$4*data!G45^6+constants!$H$4*data!G45^7)</f>
        <v>0</v>
      </c>
      <c r="N45" s="4"/>
      <c r="O45" s="4">
        <f t="shared" si="4"/>
        <v>200.64369222255871</v>
      </c>
      <c r="P45" s="4">
        <f t="shared" si="5"/>
        <v>214.30697984096105</v>
      </c>
      <c r="Q45" s="4">
        <f t="shared" si="6"/>
        <v>223.44623905194138</v>
      </c>
      <c r="R45" s="4">
        <f t="shared" si="7"/>
        <v>111.07600373390166</v>
      </c>
      <c r="S45" s="4">
        <f t="shared" si="8"/>
        <v>0</v>
      </c>
      <c r="T45" s="4"/>
      <c r="U45" s="4">
        <f t="shared" si="9"/>
        <v>1.0426456441958289</v>
      </c>
      <c r="V45" s="4">
        <f t="shared" si="10"/>
        <v>0</v>
      </c>
      <c r="W45" s="4"/>
      <c r="X45">
        <f>IF(front!E45&gt;$X$2,O45,P45)</f>
        <v>214.30697984096105</v>
      </c>
      <c r="Y45">
        <f t="shared" si="11"/>
        <v>-3.1293212468866898</v>
      </c>
      <c r="Z45">
        <f>SUMPRODUCT($B$7:$B$456,Y$7:Y$456,EXP(constants!$B$32+constants!$A$32*ABS($A$7:$A$456-$A45)))</f>
        <v>4.8985753743292226E-2</v>
      </c>
      <c r="AA45">
        <f t="shared" si="0"/>
        <v>-3.1783070006299821</v>
      </c>
      <c r="AB45">
        <f t="shared" si="12"/>
        <v>0</v>
      </c>
      <c r="AD45" s="4">
        <f t="shared" si="1"/>
        <v>111.07600373390166</v>
      </c>
      <c r="AE45">
        <f>SUMPRODUCT($B$7:$B$456,AD$7:AD$456,EXP(constants!$B$32+constants!$A$32*ABS($A$7:$A$456-$A45)))</f>
        <v>5.1359839837265637</v>
      </c>
      <c r="AF45" s="4">
        <f t="shared" si="2"/>
        <v>105.9400197501751</v>
      </c>
      <c r="AG45">
        <f t="shared" si="13"/>
        <v>105.9400197501751</v>
      </c>
      <c r="AH45" s="4"/>
      <c r="AI45" s="5">
        <f>SUMPRODUCT(constants!$B$13:$B$20,A45^constants!$A$13:$A$20)*constants!$C$10/((A45/1000000000)^5*(EXP(0.014388/(A45/1000000000)/constants!$B$9)-1))</f>
        <v>9.4889329577261038E-10</v>
      </c>
      <c r="AJ45">
        <f>SUMPRODUCT(A45^constants!$E$28:$J$28,constants!$E$27:$J$27)</f>
        <v>6.9744713375571236E-6</v>
      </c>
      <c r="AL45" s="17">
        <f t="shared" si="3"/>
        <v>0</v>
      </c>
      <c r="AM45">
        <f t="shared" si="14"/>
        <v>6.5834151758741738E-8</v>
      </c>
      <c r="AN45">
        <f t="shared" si="15"/>
        <v>0</v>
      </c>
      <c r="AO45">
        <f t="shared" si="16"/>
        <v>1.2411258793810919E-7</v>
      </c>
      <c r="AQ45">
        <f t="shared" si="17"/>
        <v>1.2411258793810919E-7</v>
      </c>
      <c r="AS45" s="4">
        <f t="shared" si="18"/>
        <v>0</v>
      </c>
    </row>
    <row r="46" spans="1:45" x14ac:dyDescent="0.2">
      <c r="A46">
        <f>front!A46</f>
        <v>206.78</v>
      </c>
      <c r="B46" s="1">
        <f t="shared" si="19"/>
        <v>0.46999999999999886</v>
      </c>
      <c r="C46">
        <f>front!D46-front!B46</f>
        <v>121.13000000000011</v>
      </c>
      <c r="D46" s="2">
        <f>front!E46-front!C46</f>
        <v>1041.5999999999985</v>
      </c>
      <c r="E46" s="2">
        <f>IF(front!F46-front!C46&gt;0,front!F46-front!C46,0)</f>
        <v>1146.0999999999985</v>
      </c>
      <c r="F46" s="2">
        <f>front!I46-front!H46</f>
        <v>654.10000000000036</v>
      </c>
      <c r="G46" s="2">
        <f>IF(front!J46-front!H46&gt;0,front!J46-front!H46,0)</f>
        <v>14.700000000000728</v>
      </c>
      <c r="H46" s="2"/>
      <c r="I46" s="4">
        <f>C46/(constants!$A$4+constants!$B$4*data!C46+constants!$C$4*data!C46^2+constants!$D$4*data!C46^3+constants!$E$4*data!C46^4+constants!$F$4*data!C46^5+constants!$G$4*data!C46^6+constants!$H$4*data!C46^7)</f>
        <v>120.84513902347376</v>
      </c>
      <c r="J46" s="4">
        <f>D46/(constants!$A$4+constants!$B$4*data!D46+constants!$C$4*data!D46^2+constants!$D$4*data!D46^3+constants!$E$4*data!D46^4+constants!$F$4*data!D46^5+constants!$G$4*data!D46^6+constants!$H$4*data!D46^7)</f>
        <v>1039.2082707324357</v>
      </c>
      <c r="K46" s="4">
        <f>E46/(constants!$A$4+constants!$B$4*data!E46+constants!$C$4*data!E46^2+constants!$D$4*data!E46^3+constants!$E$4*data!E46^4+constants!$F$4*data!E46^5+constants!$G$4*data!E46^6+constants!$H$4*data!E46^7)</f>
        <v>1143.4716487862593</v>
      </c>
      <c r="L46" s="4">
        <f>F46/(constants!$A$4+constants!$B$4*data!F46+constants!$C$4*data!F46^2+constants!$D$4*data!F46^3+constants!$E$4*data!F46^4+constants!$F$4*data!F46^5+constants!$G$4*data!F46^6+constants!$H$4*data!F46^7)</f>
        <v>652.58767238586393</v>
      </c>
      <c r="M46" s="4">
        <f>G46/(constants!$A$4+constants!$B$4*data!G46+constants!$C$4*data!G46^2+constants!$D$4*data!G46^3+constants!$E$4*data!G46^4+constants!$F$4*data!G46^5+constants!$G$4*data!G46^6+constants!$H$4*data!G46^7)</f>
        <v>14.665267256004929</v>
      </c>
      <c r="N46" s="4"/>
      <c r="O46" s="4">
        <f t="shared" si="4"/>
        <v>201.40856503912295</v>
      </c>
      <c r="P46" s="4">
        <f t="shared" si="5"/>
        <v>207.84165414648714</v>
      </c>
      <c r="Q46" s="4">
        <f t="shared" si="6"/>
        <v>228.69432975725186</v>
      </c>
      <c r="R46" s="4">
        <f t="shared" si="7"/>
        <v>108.76461206431065</v>
      </c>
      <c r="S46" s="4">
        <f t="shared" si="8"/>
        <v>2.4442112093341546</v>
      </c>
      <c r="T46" s="4"/>
      <c r="U46" s="4">
        <f t="shared" si="9"/>
        <v>1.1003296268806046</v>
      </c>
      <c r="V46" s="4">
        <f t="shared" si="10"/>
        <v>2.2472485884369581E-2</v>
      </c>
      <c r="W46" s="4"/>
      <c r="X46">
        <f>IF(front!E46&gt;$X$2,O46,P46)</f>
        <v>207.84165414648714</v>
      </c>
      <c r="Y46">
        <f t="shared" si="11"/>
        <v>-14.701581994632932</v>
      </c>
      <c r="Z46">
        <f>SUMPRODUCT($B$7:$B$456,Y$7:Y$456,EXP(constants!$B$32+constants!$A$32*ABS($A$7:$A$456-$A46)))</f>
        <v>5.0384155185528086E-2</v>
      </c>
      <c r="AA46">
        <f t="shared" si="0"/>
        <v>-14.751966149818459</v>
      </c>
      <c r="AB46">
        <f t="shared" si="12"/>
        <v>0</v>
      </c>
      <c r="AD46" s="4">
        <f t="shared" si="1"/>
        <v>106.28860071319372</v>
      </c>
      <c r="AE46">
        <f>SUMPRODUCT($B$7:$B$456,AD$7:AD$456,EXP(constants!$B$32+constants!$A$32*ABS($A$7:$A$456-$A46)))</f>
        <v>5.2529216858447176</v>
      </c>
      <c r="AF46" s="4">
        <f t="shared" si="2"/>
        <v>101.035679027349</v>
      </c>
      <c r="AG46">
        <f t="shared" si="13"/>
        <v>101.035679027349</v>
      </c>
      <c r="AH46" s="4"/>
      <c r="AI46" s="5">
        <f>SUMPRODUCT(constants!$B$13:$B$20,A46^constants!$A$13:$A$20)*constants!$C$10/((A46/1000000000)^5*(EXP(0.014388/(A46/1000000000)/constants!$B$9)-1))</f>
        <v>9.9105472708718913E-10</v>
      </c>
      <c r="AJ46">
        <f>SUMPRODUCT(A46^constants!$E$28:$J$28,constants!$E$27:$J$27)</f>
        <v>6.9034519938587888E-6</v>
      </c>
      <c r="AL46" s="17">
        <f t="shared" si="3"/>
        <v>0</v>
      </c>
      <c r="AM46">
        <f t="shared" si="14"/>
        <v>6.8326872846473534E-8</v>
      </c>
      <c r="AN46">
        <f t="shared" si="15"/>
        <v>0</v>
      </c>
      <c r="AO46">
        <f t="shared" si="16"/>
        <v>1.2881194316546975E-7</v>
      </c>
      <c r="AQ46">
        <f t="shared" si="17"/>
        <v>1.2881194316546975E-7</v>
      </c>
      <c r="AS46" s="4">
        <f t="shared" si="18"/>
        <v>0</v>
      </c>
    </row>
    <row r="47" spans="1:45" x14ac:dyDescent="0.2">
      <c r="A47">
        <f>front!A47</f>
        <v>207.26</v>
      </c>
      <c r="B47" s="1">
        <f t="shared" si="19"/>
        <v>0.47999999999998977</v>
      </c>
      <c r="C47">
        <f>front!D47-front!B47</f>
        <v>106.86999999999989</v>
      </c>
      <c r="D47" s="2">
        <f>front!E47-front!C47</f>
        <v>1065.7999999999993</v>
      </c>
      <c r="E47" s="2">
        <f>IF(front!F47-front!C47&gt;0,front!F47-front!C47,0)</f>
        <v>1092.1000000000004</v>
      </c>
      <c r="F47" s="2">
        <f>front!I47-front!H47</f>
        <v>706.39999999999964</v>
      </c>
      <c r="G47" s="2">
        <f>IF(front!J47-front!H47&gt;0,front!J47-front!H47,0)</f>
        <v>0</v>
      </c>
      <c r="H47" s="2"/>
      <c r="I47" s="4">
        <f>C47/(constants!$A$4+constants!$B$4*data!C47+constants!$C$4*data!C47^2+constants!$D$4*data!C47^3+constants!$E$4*data!C47^4+constants!$F$4*data!C47^5+constants!$G$4*data!C47^6+constants!$H$4*data!C47^7)</f>
        <v>106.61852295498029</v>
      </c>
      <c r="J47" s="4">
        <f>D47/(constants!$A$4+constants!$B$4*data!D47+constants!$C$4*data!D47^2+constants!$D$4*data!D47^3+constants!$E$4*data!D47^4+constants!$F$4*data!D47^5+constants!$G$4*data!D47^6+constants!$H$4*data!D47^7)</f>
        <v>1063.353467695161</v>
      </c>
      <c r="K47" s="4">
        <f>E47/(constants!$A$4+constants!$B$4*data!E47+constants!$C$4*data!E47^2+constants!$D$4*data!E47^3+constants!$E$4*data!E47^4+constants!$F$4*data!E47^5+constants!$G$4*data!E47^6+constants!$H$4*data!E47^7)</f>
        <v>1089.5939143510136</v>
      </c>
      <c r="L47" s="4">
        <f>F47/(constants!$A$4+constants!$B$4*data!F47+constants!$C$4*data!F47^2+constants!$D$4*data!F47^3+constants!$E$4*data!F47^4+constants!$F$4*data!F47^5+constants!$G$4*data!F47^6+constants!$H$4*data!F47^7)</f>
        <v>704.76864354977374</v>
      </c>
      <c r="M47" s="4">
        <f>G47/(constants!$A$4+constants!$B$4*data!G47+constants!$C$4*data!G47^2+constants!$D$4*data!G47^3+constants!$E$4*data!G47^4+constants!$F$4*data!G47^5+constants!$G$4*data!G47^6+constants!$H$4*data!G47^7)</f>
        <v>0</v>
      </c>
      <c r="N47" s="4"/>
      <c r="O47" s="4">
        <f t="shared" si="4"/>
        <v>177.69753825830048</v>
      </c>
      <c r="P47" s="4">
        <f t="shared" si="5"/>
        <v>212.67069353903221</v>
      </c>
      <c r="Q47" s="4">
        <f t="shared" si="6"/>
        <v>217.91878287020273</v>
      </c>
      <c r="R47" s="4">
        <f t="shared" si="7"/>
        <v>117.46144059162896</v>
      </c>
      <c r="S47" s="4">
        <f t="shared" si="8"/>
        <v>0</v>
      </c>
      <c r="T47" s="4"/>
      <c r="U47" s="4">
        <f t="shared" si="9"/>
        <v>1.0246770687763207</v>
      </c>
      <c r="V47" s="4">
        <f t="shared" si="10"/>
        <v>0</v>
      </c>
      <c r="W47" s="4"/>
      <c r="X47">
        <f>IF(front!E47&gt;$X$2,O47,P47)</f>
        <v>212.67069353903221</v>
      </c>
      <c r="Y47">
        <f t="shared" si="11"/>
        <v>0.61317900709971696</v>
      </c>
      <c r="Z47">
        <f>SUMPRODUCT($B$7:$B$456,Y$7:Y$456,EXP(constants!$B$32+constants!$A$32*ABS($A$7:$A$456-$A47)))</f>
        <v>5.211134408871744E-2</v>
      </c>
      <c r="AA47">
        <f t="shared" si="0"/>
        <v>0.56106766301099953</v>
      </c>
      <c r="AB47">
        <f t="shared" si="12"/>
        <v>0</v>
      </c>
      <c r="AD47" s="4">
        <f t="shared" si="1"/>
        <v>117.46144059162896</v>
      </c>
      <c r="AE47">
        <f>SUMPRODUCT($B$7:$B$456,AD$7:AD$456,EXP(constants!$B$32+constants!$A$32*ABS($A$7:$A$456-$A47)))</f>
        <v>5.3743299642660958</v>
      </c>
      <c r="AF47" s="4">
        <f t="shared" si="2"/>
        <v>112.08711062736286</v>
      </c>
      <c r="AG47">
        <f t="shared" si="13"/>
        <v>112.08711062736286</v>
      </c>
      <c r="AH47" s="4"/>
      <c r="AI47" s="5">
        <f>SUMPRODUCT(constants!$B$13:$B$20,A47^constants!$A$13:$A$20)*constants!$C$10/((A47/1000000000)^5*(EXP(0.014388/(A47/1000000000)/constants!$B$9)-1))</f>
        <v>1.0357737203253242E-9</v>
      </c>
      <c r="AJ47">
        <f>SUMPRODUCT(A47^constants!$E$28:$J$28,constants!$E$27:$J$27)</f>
        <v>6.8317072537080214E-6</v>
      </c>
      <c r="AL47" s="17">
        <f t="shared" si="3"/>
        <v>0</v>
      </c>
      <c r="AM47">
        <f t="shared" si="14"/>
        <v>6.0949980916362879E-8</v>
      </c>
      <c r="AN47">
        <f t="shared" si="15"/>
        <v>0</v>
      </c>
      <c r="AO47">
        <f t="shared" si="16"/>
        <v>1.1490479734636661E-7</v>
      </c>
      <c r="AQ47">
        <f t="shared" si="17"/>
        <v>1.1490479734636661E-7</v>
      </c>
      <c r="AS47" s="4">
        <f t="shared" si="18"/>
        <v>0</v>
      </c>
    </row>
    <row r="48" spans="1:45" x14ac:dyDescent="0.2">
      <c r="A48">
        <f>front!A48</f>
        <v>207.74</v>
      </c>
      <c r="B48" s="1">
        <f t="shared" si="19"/>
        <v>0.48000000000001819</v>
      </c>
      <c r="C48">
        <f>front!D48-front!B48</f>
        <v>123.80000000000018</v>
      </c>
      <c r="D48" s="2">
        <f>front!E48-front!C48</f>
        <v>1088.9000000000015</v>
      </c>
      <c r="E48" s="2">
        <f>IF(front!F48-front!C48&gt;0,front!F48-front!C48,0)</f>
        <v>1094.3000000000011</v>
      </c>
      <c r="F48" s="2">
        <f>front!I48-front!H48</f>
        <v>728.29999999999927</v>
      </c>
      <c r="G48" s="2">
        <f>IF(front!J48-front!H48&gt;0,front!J48-front!H48,0)</f>
        <v>37.699999999998909</v>
      </c>
      <c r="H48" s="2"/>
      <c r="I48" s="4">
        <f>C48/(constants!$A$4+constants!$B$4*data!C48+constants!$C$4*data!C48^2+constants!$D$4*data!C48^3+constants!$E$4*data!C48^4+constants!$F$4*data!C48^5+constants!$G$4*data!C48^6+constants!$H$4*data!C48^7)</f>
        <v>123.5088925164607</v>
      </c>
      <c r="J48" s="4">
        <f>D48/(constants!$A$4+constants!$B$4*data!D48+constants!$C$4*data!D48^2+constants!$D$4*data!D48^3+constants!$E$4*data!D48^4+constants!$F$4*data!D48^5+constants!$G$4*data!D48^6+constants!$H$4*data!D48^7)</f>
        <v>1086.4011601376737</v>
      </c>
      <c r="K48" s="4">
        <f>E48/(constants!$A$4+constants!$B$4*data!E48+constants!$C$4*data!E48^2+constants!$D$4*data!E48^3+constants!$E$4*data!E48^4+constants!$F$4*data!E48^5+constants!$G$4*data!E48^6+constants!$H$4*data!E48^7)</f>
        <v>1091.7889329078857</v>
      </c>
      <c r="L48" s="4">
        <f>F48/(constants!$A$4+constants!$B$4*data!F48+constants!$C$4*data!F48^2+constants!$D$4*data!F48^3+constants!$E$4*data!F48^4+constants!$F$4*data!F48^5+constants!$G$4*data!F48^6+constants!$H$4*data!F48^7)</f>
        <v>726.61884515197835</v>
      </c>
      <c r="M48" s="4">
        <f>G48/(constants!$A$4+constants!$B$4*data!G48+constants!$C$4*data!G48^2+constants!$D$4*data!G48^3+constants!$E$4*data!G48^4+constants!$F$4*data!G48^5+constants!$G$4*data!G48^6+constants!$H$4*data!G48^7)</f>
        <v>37.611017568097488</v>
      </c>
      <c r="N48" s="4"/>
      <c r="O48" s="4">
        <f t="shared" si="4"/>
        <v>205.84815419410117</v>
      </c>
      <c r="P48" s="4">
        <f t="shared" si="5"/>
        <v>217.28023202753477</v>
      </c>
      <c r="Q48" s="4">
        <f t="shared" si="6"/>
        <v>218.35778658157713</v>
      </c>
      <c r="R48" s="4">
        <f t="shared" si="7"/>
        <v>121.10314085866305</v>
      </c>
      <c r="S48" s="4">
        <f t="shared" si="8"/>
        <v>6.2685029280162476</v>
      </c>
      <c r="T48" s="4"/>
      <c r="U48" s="4">
        <f t="shared" si="9"/>
        <v>1.0049592848092403</v>
      </c>
      <c r="V48" s="4">
        <f t="shared" si="10"/>
        <v>5.1761687463846101E-2</v>
      </c>
      <c r="W48" s="4"/>
      <c r="X48">
        <f>IF(front!E48&gt;$X$2,O48,P48)</f>
        <v>217.28023202753477</v>
      </c>
      <c r="Y48">
        <f t="shared" si="11"/>
        <v>4.7955214793699383</v>
      </c>
      <c r="Z48">
        <f>SUMPRODUCT($B$7:$B$456,Y$7:Y$456,EXP(constants!$B$32+constants!$A$32*ABS($A$7:$A$456-$A48)))</f>
        <v>5.3866226235282519E-2</v>
      </c>
      <c r="AA48">
        <f t="shared" si="0"/>
        <v>4.7416552531346561</v>
      </c>
      <c r="AB48">
        <f t="shared" si="12"/>
        <v>0</v>
      </c>
      <c r="AD48" s="4">
        <f t="shared" si="1"/>
        <v>114.75308226102405</v>
      </c>
      <c r="AE48">
        <f>SUMPRODUCT($B$7:$B$456,AD$7:AD$456,EXP(constants!$B$32+constants!$A$32*ABS($A$7:$A$456-$A48)))</f>
        <v>5.4976079422160682</v>
      </c>
      <c r="AF48" s="4">
        <f t="shared" si="2"/>
        <v>109.25547431880798</v>
      </c>
      <c r="AG48">
        <f t="shared" si="13"/>
        <v>109.25547431880798</v>
      </c>
      <c r="AH48" s="4"/>
      <c r="AI48" s="5">
        <f>SUMPRODUCT(constants!$B$13:$B$20,A48^constants!$A$13:$A$20)*constants!$C$10/((A48/1000000000)^5*(EXP(0.014388/(A48/1000000000)/constants!$B$9)-1))</f>
        <v>1.0822241743636403E-9</v>
      </c>
      <c r="AJ48">
        <f>SUMPRODUCT(A48^constants!$E$28:$J$28,constants!$E$27:$J$27)</f>
        <v>6.7607493611396784E-6</v>
      </c>
      <c r="AL48" s="17">
        <f t="shared" si="3"/>
        <v>0</v>
      </c>
      <c r="AM48">
        <f t="shared" si="14"/>
        <v>6.1880188643104328E-8</v>
      </c>
      <c r="AN48">
        <f t="shared" si="15"/>
        <v>0</v>
      </c>
      <c r="AO48">
        <f t="shared" si="16"/>
        <v>1.1665845384837473E-7</v>
      </c>
      <c r="AQ48">
        <f t="shared" si="17"/>
        <v>1.1665845384837473E-7</v>
      </c>
      <c r="AS48" s="4">
        <f t="shared" si="18"/>
        <v>0</v>
      </c>
    </row>
    <row r="49" spans="1:45" x14ac:dyDescent="0.2">
      <c r="A49">
        <f>front!A49</f>
        <v>208.22</v>
      </c>
      <c r="B49" s="1">
        <f t="shared" si="19"/>
        <v>0.47999999999998977</v>
      </c>
      <c r="C49">
        <f>front!D49-front!B49</f>
        <v>109.60000000000036</v>
      </c>
      <c r="D49" s="2">
        <f>front!E49-front!C49</f>
        <v>1107.2999999999993</v>
      </c>
      <c r="E49" s="2">
        <f>IF(front!F49-front!C49&gt;0,front!F49-front!C49,0)</f>
        <v>1146.1999999999989</v>
      </c>
      <c r="F49" s="2">
        <f>front!I49-front!H49</f>
        <v>773.80000000000109</v>
      </c>
      <c r="G49" s="2">
        <f>IF(front!J49-front!H49&gt;0,front!J49-front!H49,0)</f>
        <v>38.899999999999636</v>
      </c>
      <c r="H49" s="2"/>
      <c r="I49" s="4">
        <f>C49/(constants!$A$4+constants!$B$4*data!C49+constants!$C$4*data!C49^2+constants!$D$4*data!C49^3+constants!$E$4*data!C49^4+constants!$F$4*data!C49^5+constants!$G$4*data!C49^6+constants!$H$4*data!C49^7)</f>
        <v>109.34212883389513</v>
      </c>
      <c r="J49" s="4">
        <f>D49/(constants!$A$4+constants!$B$4*data!D49+constants!$C$4*data!D49^2+constants!$D$4*data!D49^3+constants!$E$4*data!D49^4+constants!$F$4*data!D49^5+constants!$G$4*data!D49^6+constants!$H$4*data!D49^7)</f>
        <v>1104.7594976449425</v>
      </c>
      <c r="K49" s="4">
        <f>E49/(constants!$A$4+constants!$B$4*data!E49+constants!$C$4*data!E49^2+constants!$D$4*data!E49^3+constants!$E$4*data!E49^4+constants!$F$4*data!E49^5+constants!$G$4*data!E49^6+constants!$H$4*data!E49^7)</f>
        <v>1143.5714223770826</v>
      </c>
      <c r="L49" s="4">
        <f>F49/(constants!$A$4+constants!$B$4*data!F49+constants!$C$4*data!F49^2+constants!$D$4*data!F49^3+constants!$E$4*data!F49^4+constants!$F$4*data!F49^5+constants!$G$4*data!F49^6+constants!$H$4*data!F49^7)</f>
        <v>772.01545517654949</v>
      </c>
      <c r="M49" s="4">
        <f>G49/(constants!$A$4+constants!$B$4*data!G49+constants!$C$4*data!G49^2+constants!$D$4*data!G49^3+constants!$E$4*data!G49^4+constants!$F$4*data!G49^5+constants!$G$4*data!G49^6+constants!$H$4*data!G49^7)</f>
        <v>38.808190239010621</v>
      </c>
      <c r="N49" s="4"/>
      <c r="O49" s="4">
        <f t="shared" si="4"/>
        <v>182.23688138982521</v>
      </c>
      <c r="P49" s="4">
        <f t="shared" si="5"/>
        <v>220.95189952898849</v>
      </c>
      <c r="Q49" s="4">
        <f t="shared" si="6"/>
        <v>228.71428447541649</v>
      </c>
      <c r="R49" s="4">
        <f t="shared" si="7"/>
        <v>128.66924252942491</v>
      </c>
      <c r="S49" s="4">
        <f t="shared" si="8"/>
        <v>6.4680317065017698</v>
      </c>
      <c r="T49" s="4"/>
      <c r="U49" s="4">
        <f t="shared" si="9"/>
        <v>1.0351315601403535</v>
      </c>
      <c r="V49" s="4">
        <f t="shared" si="10"/>
        <v>5.0268670113781222E-2</v>
      </c>
      <c r="W49" s="4"/>
      <c r="X49">
        <f>IF(front!E49&gt;$X$2,O49,P49)</f>
        <v>220.95189952898849</v>
      </c>
      <c r="Y49">
        <f t="shared" si="11"/>
        <v>-1.6107546167727662</v>
      </c>
      <c r="Z49">
        <f>SUMPRODUCT($B$7:$B$456,Y$7:Y$456,EXP(constants!$B$32+constants!$A$32*ABS($A$7:$A$456-$A49)))</f>
        <v>5.5574030730305604E-2</v>
      </c>
      <c r="AA49">
        <f t="shared" si="0"/>
        <v>-1.6663286475030719</v>
      </c>
      <c r="AB49">
        <f t="shared" si="12"/>
        <v>0</v>
      </c>
      <c r="AD49" s="4">
        <f t="shared" si="1"/>
        <v>122.11705920601835</v>
      </c>
      <c r="AE49">
        <f>SUMPRODUCT($B$7:$B$456,AD$7:AD$456,EXP(constants!$B$32+constants!$A$32*ABS($A$7:$A$456-$A49)))</f>
        <v>5.6228967859250147</v>
      </c>
      <c r="AF49" s="4">
        <f t="shared" si="2"/>
        <v>116.49416242009335</v>
      </c>
      <c r="AG49">
        <f t="shared" si="13"/>
        <v>116.49416242009335</v>
      </c>
      <c r="AH49" s="4"/>
      <c r="AI49" s="5">
        <f>SUMPRODUCT(constants!$B$13:$B$20,A49^constants!$A$13:$A$20)*constants!$C$10/((A49/1000000000)^5*(EXP(0.014388/(A49/1000000000)/constants!$B$9)-1))</f>
        <v>1.1304612382585162E-9</v>
      </c>
      <c r="AJ49">
        <f>SUMPRODUCT(A49^constants!$E$28:$J$28,constants!$E$27:$J$27)</f>
        <v>6.6905712335444127E-6</v>
      </c>
      <c r="AL49" s="17">
        <f t="shared" si="3"/>
        <v>0</v>
      </c>
      <c r="AM49">
        <f t="shared" si="14"/>
        <v>5.7432673831477744E-8</v>
      </c>
      <c r="AN49">
        <f t="shared" si="15"/>
        <v>0</v>
      </c>
      <c r="AO49">
        <f t="shared" si="16"/>
        <v>1.0827386076989322E-7</v>
      </c>
      <c r="AQ49">
        <f t="shared" si="17"/>
        <v>1.0827386076989322E-7</v>
      </c>
      <c r="AS49" s="4">
        <f t="shared" si="18"/>
        <v>0</v>
      </c>
    </row>
    <row r="50" spans="1:45" x14ac:dyDescent="0.2">
      <c r="A50">
        <f>front!A50</f>
        <v>208.69</v>
      </c>
      <c r="B50" s="1">
        <f t="shared" si="19"/>
        <v>0.46999999999999886</v>
      </c>
      <c r="C50">
        <f>front!D50-front!B50</f>
        <v>110.13000000000011</v>
      </c>
      <c r="D50" s="2">
        <f>front!E50-front!C50</f>
        <v>1077.7999999999993</v>
      </c>
      <c r="E50" s="2">
        <f>IF(front!F50-front!C50&gt;0,front!F50-front!C50,0)</f>
        <v>1121.1999999999989</v>
      </c>
      <c r="F50" s="2">
        <f>front!I50-front!H50</f>
        <v>836</v>
      </c>
      <c r="G50" s="2">
        <f>IF(front!J50-front!H50&gt;0,front!J50-front!H50,0)</f>
        <v>41.299999999999272</v>
      </c>
      <c r="H50" s="2"/>
      <c r="I50" s="4">
        <f>C50/(constants!$A$4+constants!$B$4*data!C50+constants!$C$4*data!C50^2+constants!$D$4*data!C50^3+constants!$E$4*data!C50^4+constants!$F$4*data!C50^5+constants!$G$4*data!C50^6+constants!$H$4*data!C50^7)</f>
        <v>109.87088764713049</v>
      </c>
      <c r="J50" s="4">
        <f>D50/(constants!$A$4+constants!$B$4*data!D50+constants!$C$4*data!D50^2+constants!$D$4*data!D50^3+constants!$E$4*data!D50^4+constants!$F$4*data!D50^5+constants!$G$4*data!D50^6+constants!$H$4*data!D50^7)</f>
        <v>1075.3262944657363</v>
      </c>
      <c r="K50" s="4">
        <f>E50/(constants!$A$4+constants!$B$4*data!E50+constants!$C$4*data!E50^2+constants!$D$4*data!E50^3+constants!$E$4*data!E50^4+constants!$F$4*data!E50^5+constants!$G$4*data!E50^6+constants!$H$4*data!E50^7)</f>
        <v>1118.6280254318115</v>
      </c>
      <c r="L50" s="4">
        <f>F50/(constants!$A$4+constants!$B$4*data!F50+constants!$C$4*data!F50^2+constants!$D$4*data!F50^3+constants!$E$4*data!F50^4+constants!$F$4*data!F50^5+constants!$G$4*data!F50^6+constants!$H$4*data!F50^7)</f>
        <v>834.07425451797133</v>
      </c>
      <c r="M50" s="4">
        <f>G50/(constants!$A$4+constants!$B$4*data!G50+constants!$C$4*data!G50^2+constants!$D$4*data!G50^3+constants!$E$4*data!G50^4+constants!$F$4*data!G50^5+constants!$G$4*data!G50^6+constants!$H$4*data!G50^7)</f>
        <v>41.202536487734776</v>
      </c>
      <c r="N50" s="4"/>
      <c r="O50" s="4">
        <f t="shared" si="4"/>
        <v>183.11814607855081</v>
      </c>
      <c r="P50" s="4">
        <f t="shared" si="5"/>
        <v>215.06525889314725</v>
      </c>
      <c r="Q50" s="4">
        <f t="shared" si="6"/>
        <v>223.72560508636232</v>
      </c>
      <c r="R50" s="4">
        <f t="shared" si="7"/>
        <v>139.01237575299521</v>
      </c>
      <c r="S50" s="4">
        <f t="shared" si="8"/>
        <v>6.8670894146224626</v>
      </c>
      <c r="T50" s="4"/>
      <c r="U50" s="4">
        <f t="shared" si="9"/>
        <v>1.040268457294248</v>
      </c>
      <c r="V50" s="4">
        <f t="shared" si="10"/>
        <v>4.9399122757417528E-2</v>
      </c>
      <c r="W50" s="4"/>
      <c r="X50">
        <f>IF(front!E50&gt;$X$2,O50,P50)</f>
        <v>215.06525889314725</v>
      </c>
      <c r="Y50">
        <f t="shared" si="11"/>
        <v>-2.6428942403281326</v>
      </c>
      <c r="Z50">
        <f>SUMPRODUCT($B$7:$B$456,Y$7:Y$456,EXP(constants!$B$32+constants!$A$32*ABS($A$7:$A$456-$A50)))</f>
        <v>5.7315080151286564E-2</v>
      </c>
      <c r="AA50">
        <f t="shared" si="0"/>
        <v>-2.7002093204794191</v>
      </c>
      <c r="AB50">
        <f t="shared" si="12"/>
        <v>0</v>
      </c>
      <c r="AD50" s="4">
        <f t="shared" si="1"/>
        <v>132.05594282493738</v>
      </c>
      <c r="AE50">
        <f>SUMPRODUCT($B$7:$B$456,AD$7:AD$456,EXP(constants!$B$32+constants!$A$32*ABS($A$7:$A$456-$A50)))</f>
        <v>5.7474613203331648</v>
      </c>
      <c r="AF50" s="4">
        <f t="shared" si="2"/>
        <v>126.30848150460422</v>
      </c>
      <c r="AG50">
        <f t="shared" si="13"/>
        <v>126.30848150460422</v>
      </c>
      <c r="AH50" s="4"/>
      <c r="AI50" s="5">
        <f>SUMPRODUCT(constants!$B$13:$B$20,A50^constants!$A$13:$A$20)*constants!$C$10/((A50/1000000000)^5*(EXP(0.014388/(A50/1000000000)/constants!$B$9)-1))</f>
        <v>1.1794788684155623E-9</v>
      </c>
      <c r="AJ50">
        <f>SUMPRODUCT(A50^constants!$E$28:$J$28,constants!$E$27:$J$27)</f>
        <v>6.6226039426633683E-6</v>
      </c>
      <c r="AL50" s="17">
        <f t="shared" si="3"/>
        <v>0</v>
      </c>
      <c r="AM50">
        <f t="shared" si="14"/>
        <v>5.2431981318863058E-8</v>
      </c>
      <c r="AN50">
        <f t="shared" si="15"/>
        <v>0</v>
      </c>
      <c r="AO50">
        <f t="shared" si="16"/>
        <v>9.8846399905845226E-8</v>
      </c>
      <c r="AQ50">
        <f t="shared" si="17"/>
        <v>9.8846399905845226E-8</v>
      </c>
      <c r="AS50" s="4">
        <f t="shared" si="18"/>
        <v>0</v>
      </c>
    </row>
    <row r="51" spans="1:45" x14ac:dyDescent="0.2">
      <c r="A51">
        <f>front!A51</f>
        <v>209.17</v>
      </c>
      <c r="B51" s="1">
        <f t="shared" si="19"/>
        <v>0.47999999999998977</v>
      </c>
      <c r="C51">
        <f>front!D51-front!B51</f>
        <v>124.59999999999991</v>
      </c>
      <c r="D51" s="2">
        <f>front!E51-front!C51</f>
        <v>1111</v>
      </c>
      <c r="E51" s="2">
        <f>IF(front!F51-front!C51&gt;0,front!F51-front!C51,0)</f>
        <v>1164.6999999999989</v>
      </c>
      <c r="F51" s="2">
        <f>front!I51-front!H51</f>
        <v>829.89999999999964</v>
      </c>
      <c r="G51" s="2">
        <f>IF(front!J51-front!H51&gt;0,front!J51-front!H51,0)</f>
        <v>4.7000000000007276</v>
      </c>
      <c r="H51" s="2"/>
      <c r="I51" s="4">
        <f>C51/(constants!$A$4+constants!$B$4*data!C51+constants!$C$4*data!C51^2+constants!$D$4*data!C51^3+constants!$E$4*data!C51^4+constants!$F$4*data!C51^5+constants!$G$4*data!C51^6+constants!$H$4*data!C51^7)</f>
        <v>124.30702115942088</v>
      </c>
      <c r="J51" s="4">
        <f>D51/(constants!$A$4+constants!$B$4*data!D51+constants!$C$4*data!D51^2+constants!$D$4*data!D51^3+constants!$E$4*data!D51^4+constants!$F$4*data!D51^5+constants!$G$4*data!D51^6+constants!$H$4*data!D51^7)</f>
        <v>1108.4511200690511</v>
      </c>
      <c r="K51" s="4">
        <f>E51/(constants!$A$4+constants!$B$4*data!E51+constants!$C$4*data!E51^2+constants!$D$4*data!E51^3+constants!$E$4*data!E51^4+constants!$F$4*data!E51^5+constants!$G$4*data!E51^6+constants!$H$4*data!E51^7)</f>
        <v>1162.0295369253738</v>
      </c>
      <c r="L51" s="4">
        <f>F51/(constants!$A$4+constants!$B$4*data!F51+constants!$C$4*data!F51^2+constants!$D$4*data!F51^3+constants!$E$4*data!F51^4+constants!$F$4*data!F51^5+constants!$G$4*data!F51^6+constants!$H$4*data!F51^7)</f>
        <v>827.98809599957417</v>
      </c>
      <c r="M51" s="4">
        <f>G51/(constants!$A$4+constants!$B$4*data!G51+constants!$C$4*data!G51^2+constants!$D$4*data!G51^3+constants!$E$4*data!G51^4+constants!$F$4*data!G51^5+constants!$G$4*data!G51^6+constants!$H$4*data!G51^7)</f>
        <v>4.6888897905121851</v>
      </c>
      <c r="N51" s="4"/>
      <c r="O51" s="4">
        <f t="shared" si="4"/>
        <v>207.1783685990348</v>
      </c>
      <c r="P51" s="4">
        <f t="shared" si="5"/>
        <v>221.69022401381022</v>
      </c>
      <c r="Q51" s="4">
        <f t="shared" si="6"/>
        <v>232.40590738507476</v>
      </c>
      <c r="R51" s="4">
        <f t="shared" si="7"/>
        <v>137.99801599992904</v>
      </c>
      <c r="S51" s="4">
        <f t="shared" si="8"/>
        <v>0.78148163175203078</v>
      </c>
      <c r="T51" s="4"/>
      <c r="U51" s="4">
        <f t="shared" si="9"/>
        <v>1.0483362918637178</v>
      </c>
      <c r="V51" s="4">
        <f t="shared" si="10"/>
        <v>5.6629917907836634E-3</v>
      </c>
      <c r="W51" s="4"/>
      <c r="X51">
        <f>IF(front!E51&gt;$X$2,O51,P51)</f>
        <v>221.69022401381022</v>
      </c>
      <c r="Y51">
        <f t="shared" si="11"/>
        <v>-4.4647610384500354</v>
      </c>
      <c r="Z51">
        <f>SUMPRODUCT($B$7:$B$456,Y$7:Y$456,EXP(constants!$B$32+constants!$A$32*ABS($A$7:$A$456-$A51)))</f>
        <v>5.9182537909711043E-2</v>
      </c>
      <c r="AA51">
        <f t="shared" si="0"/>
        <v>-4.5239435763597466</v>
      </c>
      <c r="AB51">
        <f t="shared" si="12"/>
        <v>0</v>
      </c>
      <c r="AD51" s="4">
        <f t="shared" si="1"/>
        <v>137.20636698714404</v>
      </c>
      <c r="AE51">
        <f>SUMPRODUCT($B$7:$B$456,AD$7:AD$456,EXP(constants!$B$32+constants!$A$32*ABS($A$7:$A$456-$A51)))</f>
        <v>5.8765646103082876</v>
      </c>
      <c r="AF51" s="4">
        <f t="shared" si="2"/>
        <v>131.32980237683574</v>
      </c>
      <c r="AG51">
        <f t="shared" si="13"/>
        <v>131.32980237683574</v>
      </c>
      <c r="AH51" s="4"/>
      <c r="AI51" s="5">
        <f>SUMPRODUCT(constants!$B$13:$B$20,A51^constants!$A$13:$A$20)*constants!$C$10/((A51/1000000000)^5*(EXP(0.014388/(A51/1000000000)/constants!$B$9)-1))</f>
        <v>1.2314197349209617E-9</v>
      </c>
      <c r="AJ51">
        <f>SUMPRODUCT(A51^constants!$E$28:$J$28,constants!$E$27:$J$27)</f>
        <v>6.5539483868292639E-6</v>
      </c>
      <c r="AL51" s="17">
        <f t="shared" si="3"/>
        <v>0</v>
      </c>
      <c r="AM51">
        <f t="shared" si="14"/>
        <v>4.990450201107791E-8</v>
      </c>
      <c r="AN51">
        <f t="shared" si="15"/>
        <v>0</v>
      </c>
      <c r="AO51">
        <f t="shared" si="16"/>
        <v>9.4081517402326333E-8</v>
      </c>
      <c r="AQ51">
        <f t="shared" si="17"/>
        <v>9.4081517402326333E-8</v>
      </c>
      <c r="AS51" s="4">
        <f t="shared" si="18"/>
        <v>0</v>
      </c>
    </row>
    <row r="52" spans="1:45" x14ac:dyDescent="0.2">
      <c r="A52">
        <f>front!A52</f>
        <v>209.65</v>
      </c>
      <c r="B52" s="1">
        <f t="shared" si="19"/>
        <v>0.48000000000001819</v>
      </c>
      <c r="C52">
        <f>front!D52-front!B52</f>
        <v>120.07000000000016</v>
      </c>
      <c r="D52" s="2">
        <f>front!E52-front!C52</f>
        <v>1084.2000000000007</v>
      </c>
      <c r="E52" s="2">
        <f>IF(front!F52-front!C52&gt;0,front!F52-front!C52,0)</f>
        <v>1071.7000000000007</v>
      </c>
      <c r="F52" s="2">
        <f>front!I52-front!H52</f>
        <v>898.29999999999927</v>
      </c>
      <c r="G52" s="2">
        <f>IF(front!J52-front!H52&gt;0,front!J52-front!H52,0)</f>
        <v>1.1999999999989086</v>
      </c>
      <c r="H52" s="2"/>
      <c r="I52" s="4">
        <f>C52/(constants!$A$4+constants!$B$4*data!C52+constants!$C$4*data!C52^2+constants!$D$4*data!C52^3+constants!$E$4*data!C52^4+constants!$F$4*data!C52^5+constants!$G$4*data!C52^6+constants!$H$4*data!C52^7)</f>
        <v>119.78761927501351</v>
      </c>
      <c r="J52" s="4">
        <f>D52/(constants!$A$4+constants!$B$4*data!D52+constants!$C$4*data!D52^2+constants!$D$4*data!D52^3+constants!$E$4*data!D52^4+constants!$F$4*data!D52^5+constants!$G$4*data!D52^6+constants!$H$4*data!D52^7)</f>
        <v>1081.7118025018744</v>
      </c>
      <c r="K52" s="4">
        <f>E52/(constants!$A$4+constants!$B$4*data!E52+constants!$C$4*data!E52^2+constants!$D$4*data!E52^3+constants!$E$4*data!E52^4+constants!$F$4*data!E52^5+constants!$G$4*data!E52^6+constants!$H$4*data!E52^7)</f>
        <v>1069.2401073878311</v>
      </c>
      <c r="L52" s="4">
        <f>F52/(constants!$A$4+constants!$B$4*data!F52+constants!$C$4*data!F52^2+constants!$D$4*data!F52^3+constants!$E$4*data!F52^4+constants!$F$4*data!F52^5+constants!$G$4*data!F52^6+constants!$H$4*data!F52^7)</f>
        <v>896.23295502024371</v>
      </c>
      <c r="M52" s="4">
        <f>G52/(constants!$A$4+constants!$B$4*data!G52+constants!$C$4*data!G52^2+constants!$D$4*data!G52^3+constants!$E$4*data!G52^4+constants!$F$4*data!G52^5+constants!$G$4*data!G52^6+constants!$H$4*data!G52^7)</f>
        <v>1.1971628845565381</v>
      </c>
      <c r="N52" s="4"/>
      <c r="O52" s="4">
        <f t="shared" si="4"/>
        <v>199.64603212502251</v>
      </c>
      <c r="P52" s="4">
        <f t="shared" si="5"/>
        <v>216.34236050037489</v>
      </c>
      <c r="Q52" s="4">
        <f t="shared" si="6"/>
        <v>213.84802147756625</v>
      </c>
      <c r="R52" s="4">
        <f t="shared" si="7"/>
        <v>149.37215917004062</v>
      </c>
      <c r="S52" s="4">
        <f t="shared" si="8"/>
        <v>0.19952714742608968</v>
      </c>
      <c r="T52" s="4"/>
      <c r="U52" s="4">
        <f t="shared" si="9"/>
        <v>0.98847040858276891</v>
      </c>
      <c r="V52" s="4">
        <f t="shared" si="10"/>
        <v>1.3357719975042616E-3</v>
      </c>
      <c r="W52" s="4"/>
      <c r="X52">
        <f>IF(front!E52&gt;$X$2,O52,P52)</f>
        <v>216.34236050037489</v>
      </c>
      <c r="Y52">
        <f t="shared" si="11"/>
        <v>8.2461178322321587</v>
      </c>
      <c r="Z52">
        <f>SUMPRODUCT($B$7:$B$456,Y$7:Y$456,EXP(constants!$B$32+constants!$A$32*ABS($A$7:$A$456-$A52)))</f>
        <v>6.1175330768713419E-2</v>
      </c>
      <c r="AA52">
        <f t="shared" si="0"/>
        <v>8.1849425014634445</v>
      </c>
      <c r="AB52">
        <f t="shared" si="12"/>
        <v>3.3318495622958553</v>
      </c>
      <c r="AD52" s="4">
        <f t="shared" si="1"/>
        <v>149.17003609655322</v>
      </c>
      <c r="AE52">
        <f>SUMPRODUCT($B$7:$B$456,AD$7:AD$456,EXP(constants!$B$32+constants!$A$32*ABS($A$7:$A$456-$A52)))</f>
        <v>6.0075528283083166</v>
      </c>
      <c r="AF52" s="4">
        <f t="shared" si="2"/>
        <v>143.1624832682449</v>
      </c>
      <c r="AG52">
        <f t="shared" si="13"/>
        <v>143.1624832682449</v>
      </c>
      <c r="AH52" s="4"/>
      <c r="AI52" s="5">
        <f>SUMPRODUCT(constants!$B$13:$B$20,A52^constants!$A$13:$A$20)*constants!$C$10/((A52/1000000000)^5*(EXP(0.014388/(A52/1000000000)/constants!$B$9)-1))</f>
        <v>1.2853194646209214E-9</v>
      </c>
      <c r="AJ52">
        <f>SUMPRODUCT(A52^constants!$E$28:$J$28,constants!$E$27:$J$27)</f>
        <v>6.4860517491227196E-6</v>
      </c>
      <c r="AL52" s="17">
        <f t="shared" si="3"/>
        <v>3.8576755660458296E-10</v>
      </c>
      <c r="AM52">
        <f t="shared" si="14"/>
        <v>4.5305526986212885E-8</v>
      </c>
      <c r="AN52">
        <f t="shared" si="15"/>
        <v>8.5148012233027884E-3</v>
      </c>
      <c r="AO52">
        <f t="shared" si="16"/>
        <v>8.5411386824955662E-8</v>
      </c>
      <c r="AQ52">
        <f t="shared" si="17"/>
        <v>8.5411386824955662E-8</v>
      </c>
      <c r="AS52" s="4">
        <f t="shared" si="18"/>
        <v>4.5165822842238249E-3</v>
      </c>
    </row>
    <row r="53" spans="1:45" x14ac:dyDescent="0.2">
      <c r="A53">
        <f>front!A53</f>
        <v>210.13</v>
      </c>
      <c r="B53" s="1">
        <f t="shared" si="19"/>
        <v>0.47999999999998977</v>
      </c>
      <c r="C53">
        <f>front!D53-front!B53</f>
        <v>116.74000000000024</v>
      </c>
      <c r="D53" s="2">
        <f>front!E53-front!C53</f>
        <v>1084.4000000000015</v>
      </c>
      <c r="E53" s="2">
        <f>IF(front!F53-front!C53&gt;0,front!F53-front!C53,0)</f>
        <v>1175.1000000000004</v>
      </c>
      <c r="F53" s="2">
        <f>front!I53-front!H53</f>
        <v>894.69999999999891</v>
      </c>
      <c r="G53" s="2">
        <f>IF(front!J53-front!H53&gt;0,front!J53-front!H53,0)</f>
        <v>10</v>
      </c>
      <c r="H53" s="2"/>
      <c r="I53" s="4">
        <f>C53/(constants!$A$4+constants!$B$4*data!C53+constants!$C$4*data!C53^2+constants!$D$4*data!C53^3+constants!$E$4*data!C53^4+constants!$F$4*data!C53^5+constants!$G$4*data!C53^6+constants!$H$4*data!C53^7)</f>
        <v>116.46541236277329</v>
      </c>
      <c r="J53" s="4">
        <f>D53/(constants!$A$4+constants!$B$4*data!D53+constants!$C$4*data!D53^2+constants!$D$4*data!D53^3+constants!$E$4*data!D53^4+constants!$F$4*data!D53^5+constants!$G$4*data!D53^6+constants!$H$4*data!D53^7)</f>
        <v>1081.9113496324312</v>
      </c>
      <c r="K53" s="4">
        <f>E53/(constants!$A$4+constants!$B$4*data!E53+constants!$C$4*data!E53^2+constants!$D$4*data!E53^3+constants!$E$4*data!E53^4+constants!$F$4*data!E53^5+constants!$G$4*data!E53^6+constants!$H$4*data!E53^7)</f>
        <v>1172.4059906263824</v>
      </c>
      <c r="L53" s="4">
        <f>F53/(constants!$A$4+constants!$B$4*data!F53+constants!$C$4*data!F53^2+constants!$D$4*data!F53^3+constants!$E$4*data!F53^4+constants!$F$4*data!F53^5+constants!$G$4*data!F53^6+constants!$H$4*data!F53^7)</f>
        <v>892.6411170565118</v>
      </c>
      <c r="M53" s="4">
        <f>G53/(constants!$A$4+constants!$B$4*data!G53+constants!$C$4*data!G53^2+constants!$D$4*data!G53^3+constants!$E$4*data!G53^4+constants!$F$4*data!G53^5+constants!$G$4*data!G53^6+constants!$H$4*data!G53^7)</f>
        <v>9.9763671140707242</v>
      </c>
      <c r="N53" s="4"/>
      <c r="O53" s="4">
        <f t="shared" si="4"/>
        <v>194.10902060462215</v>
      </c>
      <c r="P53" s="4">
        <f t="shared" si="5"/>
        <v>216.38226992648626</v>
      </c>
      <c r="Q53" s="4">
        <f t="shared" si="6"/>
        <v>234.48119812527648</v>
      </c>
      <c r="R53" s="4">
        <f t="shared" si="7"/>
        <v>148.77351950941863</v>
      </c>
      <c r="S53" s="4">
        <f t="shared" si="8"/>
        <v>1.6627278523451208</v>
      </c>
      <c r="T53" s="4"/>
      <c r="U53" s="4">
        <f t="shared" si="9"/>
        <v>1.0836433049941623</v>
      </c>
      <c r="V53" s="4">
        <f t="shared" si="10"/>
        <v>1.1176235245546206E-2</v>
      </c>
      <c r="W53" s="4"/>
      <c r="X53">
        <f>IF(front!E53&gt;$X$2,O53,P53)</f>
        <v>216.38226992648626</v>
      </c>
      <c r="Y53">
        <f t="shared" si="11"/>
        <v>-11.792187658164352</v>
      </c>
      <c r="Z53">
        <f>SUMPRODUCT($B$7:$B$456,Y$7:Y$456,EXP(constants!$B$32+constants!$A$32*ABS($A$7:$A$456-$A53)))</f>
        <v>6.3063726435750339E-2</v>
      </c>
      <c r="AA53">
        <f t="shared" si="0"/>
        <v>-11.855251384600102</v>
      </c>
      <c r="AB53">
        <f t="shared" si="12"/>
        <v>0</v>
      </c>
      <c r="AD53" s="4">
        <f t="shared" si="1"/>
        <v>147.0891589187697</v>
      </c>
      <c r="AE53">
        <f>SUMPRODUCT($B$7:$B$456,AD$7:AD$456,EXP(constants!$B$32+constants!$A$32*ABS($A$7:$A$456-$A53)))</f>
        <v>6.1403059960737609</v>
      </c>
      <c r="AF53" s="4">
        <f t="shared" si="2"/>
        <v>140.94885292269595</v>
      </c>
      <c r="AG53">
        <f t="shared" si="13"/>
        <v>140.94885292269595</v>
      </c>
      <c r="AH53" s="4"/>
      <c r="AI53" s="5">
        <f>SUMPRODUCT(constants!$B$13:$B$20,A53^constants!$A$13:$A$20)*constants!$C$10/((A53/1000000000)^5*(EXP(0.014388/(A53/1000000000)/constants!$B$9)-1))</f>
        <v>1.3412386100828831E-9</v>
      </c>
      <c r="AJ53">
        <f>SUMPRODUCT(A53^constants!$E$28:$J$28,constants!$E$27:$J$27)</f>
        <v>6.4189071166526859E-6</v>
      </c>
      <c r="AL53" s="17">
        <f t="shared" si="3"/>
        <v>0</v>
      </c>
      <c r="AM53">
        <f t="shared" si="14"/>
        <v>4.5540683613602485E-8</v>
      </c>
      <c r="AN53">
        <f t="shared" si="15"/>
        <v>0</v>
      </c>
      <c r="AO53">
        <f t="shared" si="16"/>
        <v>8.5854711403710415E-8</v>
      </c>
      <c r="AQ53">
        <f t="shared" si="17"/>
        <v>8.5854711403710415E-8</v>
      </c>
      <c r="AS53" s="4">
        <f t="shared" si="18"/>
        <v>0</v>
      </c>
    </row>
    <row r="54" spans="1:45" x14ac:dyDescent="0.2">
      <c r="A54">
        <f>front!A54</f>
        <v>210.6</v>
      </c>
      <c r="B54" s="1">
        <f t="shared" si="19"/>
        <v>0.46999999999999886</v>
      </c>
      <c r="C54">
        <f>front!D54-front!B54</f>
        <v>117.40000000000009</v>
      </c>
      <c r="D54" s="2">
        <f>front!E54-front!C54</f>
        <v>1107.3999999999996</v>
      </c>
      <c r="E54" s="2">
        <f>IF(front!F54-front!C54&gt;0,front!F54-front!C54,0)</f>
        <v>1133.7999999999993</v>
      </c>
      <c r="F54" s="2">
        <f>front!I54-front!H54</f>
        <v>972.60000000000036</v>
      </c>
      <c r="G54" s="2">
        <f>IF(front!J54-front!H54&gt;0,front!J54-front!H54,0)</f>
        <v>3.6000000000003638</v>
      </c>
      <c r="H54" s="2"/>
      <c r="I54" s="4">
        <f>C54/(constants!$A$4+constants!$B$4*data!C54+constants!$C$4*data!C54^2+constants!$D$4*data!C54^3+constants!$E$4*data!C54^4+constants!$F$4*data!C54^5+constants!$G$4*data!C54^6+constants!$H$4*data!C54^7)</f>
        <v>117.1238676232592</v>
      </c>
      <c r="J54" s="4">
        <f>D54/(constants!$A$4+constants!$B$4*data!D54+constants!$C$4*data!D54^2+constants!$D$4*data!D54^3+constants!$E$4*data!D54^4+constants!$F$4*data!D54^5+constants!$G$4*data!D54^6+constants!$H$4*data!D54^7)</f>
        <v>1104.8592712231434</v>
      </c>
      <c r="K54" s="4">
        <f>E54/(constants!$A$4+constants!$B$4*data!E54+constants!$C$4*data!E54^2+constants!$D$4*data!E54^3+constants!$E$4*data!E54^4+constants!$F$4*data!E54^5+constants!$G$4*data!E54^6+constants!$H$4*data!E54^7)</f>
        <v>1131.1994972784826</v>
      </c>
      <c r="L54" s="4">
        <f>F54/(constants!$A$4+constants!$B$4*data!F54+constants!$C$4*data!F54^2+constants!$D$4*data!F54^3+constants!$E$4*data!F54^4+constants!$F$4*data!F54^5+constants!$G$4*data!F54^6+constants!$H$4*data!F54^7)</f>
        <v>970.36456462513183</v>
      </c>
      <c r="M54" s="4">
        <f>G54/(constants!$A$4+constants!$B$4*data!G54+constants!$C$4*data!G54^2+constants!$D$4*data!G54^3+constants!$E$4*data!G54^4+constants!$F$4*data!G54^5+constants!$G$4*data!G54^6+constants!$H$4*data!G54^7)</f>
        <v>3.5914896132562495</v>
      </c>
      <c r="N54" s="4"/>
      <c r="O54" s="4">
        <f t="shared" si="4"/>
        <v>195.20644603876534</v>
      </c>
      <c r="P54" s="4">
        <f t="shared" si="5"/>
        <v>220.9718542446287</v>
      </c>
      <c r="Q54" s="4">
        <f t="shared" si="6"/>
        <v>226.23989945569653</v>
      </c>
      <c r="R54" s="4">
        <f t="shared" si="7"/>
        <v>161.72742743752195</v>
      </c>
      <c r="S54" s="4">
        <f t="shared" si="8"/>
        <v>0.59858160220937495</v>
      </c>
      <c r="T54" s="4"/>
      <c r="U54" s="4">
        <f t="shared" si="9"/>
        <v>1.0238403448668887</v>
      </c>
      <c r="V54" s="4">
        <f t="shared" si="10"/>
        <v>3.7011755624482257E-3</v>
      </c>
      <c r="W54" s="4"/>
      <c r="X54">
        <f>IF(front!E54&gt;$X$2,O54,P54)</f>
        <v>220.9718542446287</v>
      </c>
      <c r="Y54">
        <f t="shared" si="11"/>
        <v>0.81703264256051966</v>
      </c>
      <c r="Z54">
        <f>SUMPRODUCT($B$7:$B$456,Y$7:Y$456,EXP(constants!$B$32+constants!$A$32*ABS($A$7:$A$456-$A54)))</f>
        <v>6.5168360306662843E-2</v>
      </c>
      <c r="AA54">
        <f t="shared" si="0"/>
        <v>0.75186428225385682</v>
      </c>
      <c r="AB54">
        <f t="shared" si="12"/>
        <v>0</v>
      </c>
      <c r="AD54" s="4">
        <f t="shared" si="1"/>
        <v>161.12105805504788</v>
      </c>
      <c r="AE54">
        <f>SUMPRODUCT($B$7:$B$456,AD$7:AD$456,EXP(constants!$B$32+constants!$A$32*ABS($A$7:$A$456-$A54)))</f>
        <v>6.2721082605622334</v>
      </c>
      <c r="AF54" s="4">
        <f t="shared" si="2"/>
        <v>154.84894979448566</v>
      </c>
      <c r="AG54">
        <f t="shared" si="13"/>
        <v>154.84894979448566</v>
      </c>
      <c r="AH54" s="4"/>
      <c r="AI54" s="5">
        <f>SUMPRODUCT(constants!$B$13:$B$20,A54^constants!$A$13:$A$20)*constants!$C$10/((A54/1000000000)^5*(EXP(0.014388/(A54/1000000000)/constants!$B$9)-1))</f>
        <v>1.3980091317272216E-9</v>
      </c>
      <c r="AJ54">
        <f>SUMPRODUCT(A54^constants!$E$28:$J$28,constants!$E$27:$J$27)</f>
        <v>6.3538833876420199E-6</v>
      </c>
      <c r="AL54" s="17">
        <f t="shared" si="3"/>
        <v>0</v>
      </c>
      <c r="AM54">
        <f t="shared" si="14"/>
        <v>4.1032783212768603E-8</v>
      </c>
      <c r="AN54">
        <f t="shared" si="15"/>
        <v>0</v>
      </c>
      <c r="AO54">
        <f t="shared" si="16"/>
        <v>7.7356277536664478E-8</v>
      </c>
      <c r="AQ54">
        <f t="shared" si="17"/>
        <v>7.7356277536664478E-8</v>
      </c>
      <c r="AS54" s="4">
        <f t="shared" si="18"/>
        <v>0</v>
      </c>
    </row>
    <row r="55" spans="1:45" x14ac:dyDescent="0.2">
      <c r="A55">
        <f>front!A55</f>
        <v>211.08</v>
      </c>
      <c r="B55" s="1">
        <f t="shared" si="19"/>
        <v>0.48000000000001819</v>
      </c>
      <c r="C55">
        <f>front!D55-front!B55</f>
        <v>120.26999999999998</v>
      </c>
      <c r="D55" s="2">
        <f>front!E55-front!C55</f>
        <v>1062.8999999999996</v>
      </c>
      <c r="E55" s="2">
        <f>IF(front!F55-front!C55&gt;0,front!F55-front!C55,0)</f>
        <v>1105.7000000000007</v>
      </c>
      <c r="F55" s="2">
        <f>front!I55-front!H55</f>
        <v>993.60000000000036</v>
      </c>
      <c r="G55" s="2">
        <f>IF(front!J55-front!H55&gt;0,front!J55-front!H55,0)</f>
        <v>0</v>
      </c>
      <c r="H55" s="2"/>
      <c r="I55" s="4">
        <f>C55/(constants!$A$4+constants!$B$4*data!C55+constants!$C$4*data!C55^2+constants!$D$4*data!C55^3+constants!$E$4*data!C55^4+constants!$F$4*data!C55^5+constants!$G$4*data!C55^6+constants!$H$4*data!C55^7)</f>
        <v>119.98715128712226</v>
      </c>
      <c r="J55" s="4">
        <f>D55/(constants!$A$4+constants!$B$4*data!D55+constants!$C$4*data!D55^2+constants!$D$4*data!D55^3+constants!$E$4*data!D55^4+constants!$F$4*data!D55^5+constants!$G$4*data!D55^6+constants!$H$4*data!D55^7)</f>
        <v>1060.4600347278154</v>
      </c>
      <c r="K55" s="4">
        <f>E55/(constants!$A$4+constants!$B$4*data!E55+constants!$C$4*data!E55^2+constants!$D$4*data!E55^3+constants!$E$4*data!E55^4+constants!$F$4*data!E55^5+constants!$G$4*data!E55^6+constants!$H$4*data!E55^7)</f>
        <v>1103.1631204001824</v>
      </c>
      <c r="L55" s="4">
        <f>F55/(constants!$A$4+constants!$B$4*data!F55+constants!$C$4*data!F55^2+constants!$D$4*data!F55^3+constants!$E$4*data!F55^4+constants!$F$4*data!F55^5+constants!$G$4*data!F55^6+constants!$H$4*data!F55^7)</f>
        <v>991.31698992387032</v>
      </c>
      <c r="M55" s="4">
        <f>G55/(constants!$A$4+constants!$B$4*data!G55+constants!$C$4*data!G55^2+constants!$D$4*data!G55^3+constants!$E$4*data!G55^4+constants!$F$4*data!G55^5+constants!$G$4*data!G55^6+constants!$H$4*data!G55^7)</f>
        <v>0</v>
      </c>
      <c r="N55" s="4"/>
      <c r="O55" s="4">
        <f t="shared" si="4"/>
        <v>199.9785854785371</v>
      </c>
      <c r="P55" s="4">
        <f t="shared" si="5"/>
        <v>212.09200694556307</v>
      </c>
      <c r="Q55" s="4">
        <f t="shared" si="6"/>
        <v>220.63262408003649</v>
      </c>
      <c r="R55" s="4">
        <f t="shared" si="7"/>
        <v>165.21949832064504</v>
      </c>
      <c r="S55" s="4">
        <f t="shared" si="8"/>
        <v>0</v>
      </c>
      <c r="T55" s="4"/>
      <c r="U55" s="4">
        <f t="shared" si="9"/>
        <v>1.0402684535710274</v>
      </c>
      <c r="V55" s="4">
        <f t="shared" si="10"/>
        <v>0</v>
      </c>
      <c r="W55" s="4"/>
      <c r="X55">
        <f>IF(front!E55&gt;$X$2,O55,P55)</f>
        <v>212.09200694556307</v>
      </c>
      <c r="Y55">
        <f t="shared" si="11"/>
        <v>-2.6063557694030806</v>
      </c>
      <c r="Z55">
        <f>SUMPRODUCT($B$7:$B$456,Y$7:Y$456,EXP(constants!$B$32+constants!$A$32*ABS($A$7:$A$456-$A55)))</f>
        <v>6.7351306885723508E-2</v>
      </c>
      <c r="AA55">
        <f t="shared" si="0"/>
        <v>-2.673707076288804</v>
      </c>
      <c r="AB55">
        <f t="shared" si="12"/>
        <v>0</v>
      </c>
      <c r="AD55" s="4">
        <f t="shared" si="1"/>
        <v>165.21949832064504</v>
      </c>
      <c r="AE55">
        <f>SUMPRODUCT($B$7:$B$456,AD$7:AD$456,EXP(constants!$B$32+constants!$A$32*ABS($A$7:$A$456-$A55)))</f>
        <v>6.4084726507807401</v>
      </c>
      <c r="AF55" s="4">
        <f t="shared" si="2"/>
        <v>158.81102566986431</v>
      </c>
      <c r="AG55">
        <f t="shared" si="13"/>
        <v>158.81102566986431</v>
      </c>
      <c r="AH55" s="4"/>
      <c r="AI55" s="5">
        <f>SUMPRODUCT(constants!$B$13:$B$20,A55^constants!$A$13:$A$20)*constants!$C$10/((A55/1000000000)^5*(EXP(0.014388/(A55/1000000000)/constants!$B$9)-1))</f>
        <v>1.4581090680200322E-9</v>
      </c>
      <c r="AJ55">
        <f>SUMPRODUCT(A55^constants!$E$28:$J$28,constants!$E$27:$J$27)</f>
        <v>6.2882068841815168E-6</v>
      </c>
      <c r="AL55" s="17">
        <f t="shared" si="3"/>
        <v>0</v>
      </c>
      <c r="AM55">
        <f t="shared" si="14"/>
        <v>3.9595530963029069E-8</v>
      </c>
      <c r="AN55">
        <f t="shared" si="15"/>
        <v>0</v>
      </c>
      <c r="AO55">
        <f t="shared" si="16"/>
        <v>7.464672494929698E-8</v>
      </c>
      <c r="AQ55">
        <f t="shared" si="17"/>
        <v>7.464672494929698E-8</v>
      </c>
      <c r="AS55" s="4">
        <f t="shared" si="18"/>
        <v>0</v>
      </c>
    </row>
    <row r="56" spans="1:45" x14ac:dyDescent="0.2">
      <c r="A56">
        <f>front!A56</f>
        <v>211.56</v>
      </c>
      <c r="B56" s="1">
        <f t="shared" si="19"/>
        <v>0.47999999999998977</v>
      </c>
      <c r="C56">
        <f>front!D56-front!B56</f>
        <v>115.52999999999975</v>
      </c>
      <c r="D56" s="2">
        <f>front!E56-front!C56</f>
        <v>1129.3999999999996</v>
      </c>
      <c r="E56" s="2">
        <f>IF(front!F56-front!C56&gt;0,front!F56-front!C56,0)</f>
        <v>1119.2000000000007</v>
      </c>
      <c r="F56" s="2">
        <f>front!I56-front!H56</f>
        <v>1018.5</v>
      </c>
      <c r="G56" s="2">
        <f>IF(front!J56-front!H56&gt;0,front!J56-front!H56,0)</f>
        <v>14.5</v>
      </c>
      <c r="H56" s="2"/>
      <c r="I56" s="4">
        <f>C56/(constants!$A$4+constants!$B$4*data!C56+constants!$C$4*data!C56^2+constants!$D$4*data!C56^3+constants!$E$4*data!C56^4+constants!$F$4*data!C56^5+constants!$G$4*data!C56^6+constants!$H$4*data!C56^7)</f>
        <v>115.25824459574253</v>
      </c>
      <c r="J56" s="4">
        <f>D56/(constants!$A$4+constants!$B$4*data!D56+constants!$C$4*data!D56^2+constants!$D$4*data!D56^3+constants!$E$4*data!D56^4+constants!$F$4*data!D56^5+constants!$G$4*data!D56^6+constants!$H$4*data!D56^7)</f>
        <v>1126.8094594341032</v>
      </c>
      <c r="K56" s="4">
        <f>E56/(constants!$A$4+constants!$B$4*data!E56+constants!$C$4*data!E56^2+constants!$D$4*data!E56^3+constants!$E$4*data!E56^4+constants!$F$4*data!E56^5+constants!$G$4*data!E56^6+constants!$H$4*data!E56^7)</f>
        <v>1116.6325537596183</v>
      </c>
      <c r="L56" s="4">
        <f>F56/(constants!$A$4+constants!$B$4*data!F56+constants!$C$4*data!F56^2+constants!$D$4*data!F56^3+constants!$E$4*data!F56^4+constants!$F$4*data!F56^5+constants!$G$4*data!F56^6+constants!$H$4*data!F56^7)</f>
        <v>1016.160588278898</v>
      </c>
      <c r="M56" s="4">
        <f>G56/(constants!$A$4+constants!$B$4*data!G56+constants!$C$4*data!G56^2+constants!$D$4*data!G56^3+constants!$E$4*data!G56^4+constants!$F$4*data!G56^5+constants!$G$4*data!G56^6+constants!$H$4*data!G56^7)</f>
        <v>14.465739492120187</v>
      </c>
      <c r="N56" s="4"/>
      <c r="O56" s="4">
        <f t="shared" si="4"/>
        <v>192.09707432623753</v>
      </c>
      <c r="P56" s="4">
        <f t="shared" si="5"/>
        <v>225.36189188682064</v>
      </c>
      <c r="Q56" s="4">
        <f t="shared" si="6"/>
        <v>223.32651075192365</v>
      </c>
      <c r="R56" s="4">
        <f t="shared" si="7"/>
        <v>169.36009804648302</v>
      </c>
      <c r="S56" s="4">
        <f t="shared" si="8"/>
        <v>2.4109565820200309</v>
      </c>
      <c r="T56" s="4"/>
      <c r="U56" s="4">
        <f t="shared" si="9"/>
        <v>0.99096838814292887</v>
      </c>
      <c r="V56" s="4">
        <f t="shared" si="10"/>
        <v>1.4235682488553551E-2</v>
      </c>
      <c r="W56" s="4"/>
      <c r="X56">
        <f>IF(front!E56&gt;$X$2,O56,P56)</f>
        <v>225.36189188682064</v>
      </c>
      <c r="Y56">
        <f t="shared" si="11"/>
        <v>8.0420988180912616</v>
      </c>
      <c r="Z56">
        <f>SUMPRODUCT($B$7:$B$456,Y$7:Y$456,EXP(constants!$B$32+constants!$A$32*ABS($A$7:$A$456-$A56)))</f>
        <v>6.9631872705341949E-2</v>
      </c>
      <c r="AA56">
        <f t="shared" si="0"/>
        <v>7.9724669453859196</v>
      </c>
      <c r="AB56">
        <f t="shared" si="12"/>
        <v>3.1193740062183304</v>
      </c>
      <c r="AD56" s="4">
        <f t="shared" si="1"/>
        <v>166.91777397836049</v>
      </c>
      <c r="AE56">
        <f>SUMPRODUCT($B$7:$B$456,AD$7:AD$456,EXP(constants!$B$32+constants!$A$32*ABS($A$7:$A$456-$A56)))</f>
        <v>6.5466089148868765</v>
      </c>
      <c r="AF56" s="4">
        <f t="shared" si="2"/>
        <v>160.3711650634736</v>
      </c>
      <c r="AG56">
        <f t="shared" si="13"/>
        <v>160.3711650634736</v>
      </c>
      <c r="AH56" s="4"/>
      <c r="AI56" s="5">
        <f>SUMPRODUCT(constants!$B$13:$B$20,A56^constants!$A$13:$A$20)*constants!$C$10/((A56/1000000000)^5*(EXP(0.014388/(A56/1000000000)/constants!$B$9)-1))</f>
        <v>1.520417219818469E-9</v>
      </c>
      <c r="AJ56">
        <f>SUMPRODUCT(A56^constants!$E$28:$J$28,constants!$E$27:$J$27)</f>
        <v>6.2232620417649394E-6</v>
      </c>
      <c r="AL56" s="17">
        <f t="shared" si="3"/>
        <v>4.8741100515282442E-10</v>
      </c>
      <c r="AM56">
        <f t="shared" si="14"/>
        <v>3.8805367781058541E-8</v>
      </c>
      <c r="AN56">
        <f t="shared" si="15"/>
        <v>1.2560401640897133E-2</v>
      </c>
      <c r="AO56">
        <f t="shared" si="16"/>
        <v>7.315708477337185E-8</v>
      </c>
      <c r="AQ56">
        <f t="shared" si="17"/>
        <v>7.315708477337185E-8</v>
      </c>
      <c r="AS56" s="4">
        <f t="shared" si="18"/>
        <v>6.6625263522014366E-3</v>
      </c>
    </row>
    <row r="57" spans="1:45" x14ac:dyDescent="0.2">
      <c r="A57">
        <f>front!A57</f>
        <v>212.04</v>
      </c>
      <c r="B57" s="1">
        <f t="shared" si="19"/>
        <v>0.47999999999998977</v>
      </c>
      <c r="C57">
        <f>front!D57-front!B57</f>
        <v>132.26000000000022</v>
      </c>
      <c r="D57" s="2">
        <f>front!E57-front!C57</f>
        <v>1109.5</v>
      </c>
      <c r="E57" s="2">
        <f>IF(front!F57-front!C57&gt;0,front!F57-front!C57,0)</f>
        <v>1095.7999999999993</v>
      </c>
      <c r="F57" s="2">
        <f>front!I57-front!H57</f>
        <v>1066.7000000000007</v>
      </c>
      <c r="G57" s="2">
        <f>IF(front!J57-front!H57&gt;0,front!J57-front!H57,0)</f>
        <v>3.4000000000014552</v>
      </c>
      <c r="H57" s="2"/>
      <c r="I57" s="4">
        <f>C57/(constants!$A$4+constants!$B$4*data!C57+constants!$C$4*data!C57^2+constants!$D$4*data!C57^3+constants!$E$4*data!C57^4+constants!$F$4*data!C57^5+constants!$G$4*data!C57^6+constants!$H$4*data!C57^7)</f>
        <v>131.949108845712</v>
      </c>
      <c r="J57" s="4">
        <f>D57/(constants!$A$4+constants!$B$4*data!D57+constants!$C$4*data!D57^2+constants!$D$4*data!D57^3+constants!$E$4*data!D57^4+constants!$F$4*data!D57^5+constants!$G$4*data!D57^6+constants!$H$4*data!D57^7)</f>
        <v>1106.9545163760897</v>
      </c>
      <c r="K57" s="4">
        <f>E57/(constants!$A$4+constants!$B$4*data!E57+constants!$C$4*data!E57^2+constants!$D$4*data!E57^3+constants!$E$4*data!E57^4+constants!$F$4*data!E57^5+constants!$G$4*data!E57^6+constants!$H$4*data!E57^7)</f>
        <v>1093.2855364853215</v>
      </c>
      <c r="L57" s="4">
        <f>F57/(constants!$A$4+constants!$B$4*data!F57+constants!$C$4*data!F57^2+constants!$D$4*data!F57^3+constants!$E$4*data!F57^4+constants!$F$4*data!F57^5+constants!$G$4*data!F57^6+constants!$H$4*data!F57^7)</f>
        <v>1064.2514296644481</v>
      </c>
      <c r="M57" s="4">
        <f>G57/(constants!$A$4+constants!$B$4*data!G57+constants!$C$4*data!G57^2+constants!$D$4*data!G57^3+constants!$E$4*data!G57^4+constants!$F$4*data!G57^5+constants!$G$4*data!G57^6+constants!$H$4*data!G57^7)</f>
        <v>3.3919623370800127</v>
      </c>
      <c r="N57" s="4"/>
      <c r="O57" s="4">
        <f t="shared" si="4"/>
        <v>219.91518140952002</v>
      </c>
      <c r="P57" s="4">
        <f t="shared" si="5"/>
        <v>221.39090327521797</v>
      </c>
      <c r="Q57" s="4">
        <f t="shared" si="6"/>
        <v>218.65710729706433</v>
      </c>
      <c r="R57" s="4">
        <f t="shared" si="7"/>
        <v>177.37523827740802</v>
      </c>
      <c r="S57" s="4">
        <f t="shared" si="8"/>
        <v>0.56532705618000212</v>
      </c>
      <c r="T57" s="4"/>
      <c r="U57" s="4">
        <f t="shared" si="9"/>
        <v>0.9876517239971907</v>
      </c>
      <c r="V57" s="4">
        <f t="shared" si="10"/>
        <v>3.1871813770073839E-3</v>
      </c>
      <c r="W57" s="4"/>
      <c r="X57">
        <f>IF(front!E57&gt;$X$2,O57,P57)</f>
        <v>221.39090327521797</v>
      </c>
      <c r="Y57">
        <f t="shared" si="11"/>
        <v>8.6149227128848906</v>
      </c>
      <c r="Z57">
        <f>SUMPRODUCT($B$7:$B$456,Y$7:Y$456,EXP(constants!$B$32+constants!$A$32*ABS($A$7:$A$456-$A57)))</f>
        <v>7.1818056626620844E-2</v>
      </c>
      <c r="AA57">
        <f t="shared" si="0"/>
        <v>8.5431046562582704</v>
      </c>
      <c r="AB57">
        <f t="shared" si="12"/>
        <v>3.6900117170906812</v>
      </c>
      <c r="AD57" s="4">
        <f t="shared" si="1"/>
        <v>176.80255609558606</v>
      </c>
      <c r="AE57">
        <f>SUMPRODUCT($B$7:$B$456,AD$7:AD$456,EXP(constants!$B$32+constants!$A$32*ABS($A$7:$A$456-$A57)))</f>
        <v>6.6865891363904231</v>
      </c>
      <c r="AF57" s="4">
        <f t="shared" si="2"/>
        <v>170.11596695919565</v>
      </c>
      <c r="AG57">
        <f t="shared" si="13"/>
        <v>170.11596695919565</v>
      </c>
      <c r="AH57" s="4"/>
      <c r="AI57" s="5">
        <f>SUMPRODUCT(constants!$B$13:$B$20,A57^constants!$A$13:$A$20)*constants!$C$10/((A57/1000000000)^5*(EXP(0.014388/(A57/1000000000)/constants!$B$9)-1))</f>
        <v>1.5849998433580136E-9</v>
      </c>
      <c r="AJ57">
        <f>SUMPRODUCT(A57^constants!$E$28:$J$28,constants!$E$27:$J$27)</f>
        <v>6.1590421152293742E-6</v>
      </c>
      <c r="AL57" s="17">
        <f t="shared" si="3"/>
        <v>4.2953788900369027E-10</v>
      </c>
      <c r="AM57">
        <f t="shared" si="14"/>
        <v>3.6204961975772059E-8</v>
      </c>
      <c r="AN57">
        <f t="shared" si="15"/>
        <v>1.1864061320962913E-2</v>
      </c>
      <c r="AO57">
        <f t="shared" si="16"/>
        <v>6.8254718971407474E-8</v>
      </c>
      <c r="AQ57">
        <f t="shared" si="17"/>
        <v>6.8254718971407474E-8</v>
      </c>
      <c r="AS57" s="4">
        <f t="shared" si="18"/>
        <v>6.2931603188290559E-3</v>
      </c>
    </row>
    <row r="58" spans="1:45" x14ac:dyDescent="0.2">
      <c r="A58">
        <f>front!A58</f>
        <v>212.51</v>
      </c>
      <c r="B58" s="1">
        <f t="shared" si="19"/>
        <v>0.46999999999999886</v>
      </c>
      <c r="C58">
        <f>front!D58-front!B58</f>
        <v>122.13999999999987</v>
      </c>
      <c r="D58" s="2">
        <f>front!E58-front!C58</f>
        <v>1109.6999999999989</v>
      </c>
      <c r="E58" s="2">
        <f>IF(front!F58-front!C58&gt;0,front!F58-front!C58,0)</f>
        <v>1143.3999999999996</v>
      </c>
      <c r="F58" s="2">
        <f>front!I58-front!H58</f>
        <v>1110.3999999999996</v>
      </c>
      <c r="G58" s="2">
        <f>IF(front!J58-front!H58&gt;0,front!J58-front!H58,0)</f>
        <v>0</v>
      </c>
      <c r="H58" s="2"/>
      <c r="I58" s="4">
        <f>C58/(constants!$A$4+constants!$B$4*data!C58+constants!$C$4*data!C58^2+constants!$D$4*data!C58^3+constants!$E$4*data!C58^4+constants!$F$4*data!C58^5+constants!$G$4*data!C58^6+constants!$H$4*data!C58^7)</f>
        <v>121.85277595803485</v>
      </c>
      <c r="J58" s="4">
        <f>D58/(constants!$A$4+constants!$B$4*data!D58+constants!$C$4*data!D58^2+constants!$D$4*data!D58^3+constants!$E$4*data!D58^4+constants!$F$4*data!D58^5+constants!$G$4*data!D58^6+constants!$H$4*data!D58^7)</f>
        <v>1107.1540635345659</v>
      </c>
      <c r="K58" s="4">
        <f>E58/(constants!$A$4+constants!$B$4*data!E58+constants!$C$4*data!E58^2+constants!$D$4*data!E58^3+constants!$E$4*data!E58^4+constants!$F$4*data!E58^5+constants!$G$4*data!E58^6+constants!$H$4*data!E58^7)</f>
        <v>1140.7777618412874</v>
      </c>
      <c r="L58" s="4">
        <f>F58/(constants!$A$4+constants!$B$4*data!F58+constants!$C$4*data!F58^2+constants!$D$4*data!F58^3+constants!$E$4*data!F58^4+constants!$F$4*data!F58^5+constants!$G$4*data!F58^6+constants!$H$4*data!F58^7)</f>
        <v>1107.8524785906579</v>
      </c>
      <c r="M58" s="4">
        <f>G58/(constants!$A$4+constants!$B$4*data!G58+constants!$C$4*data!G58^2+constants!$D$4*data!G58^3+constants!$E$4*data!G58^4+constants!$F$4*data!G58^5+constants!$G$4*data!G58^6+constants!$H$4*data!G58^7)</f>
        <v>0</v>
      </c>
      <c r="N58" s="4"/>
      <c r="O58" s="4">
        <f t="shared" si="4"/>
        <v>203.08795993005808</v>
      </c>
      <c r="P58" s="4">
        <f t="shared" si="5"/>
        <v>221.4308127069132</v>
      </c>
      <c r="Q58" s="4">
        <f t="shared" si="6"/>
        <v>228.15555236825747</v>
      </c>
      <c r="R58" s="4">
        <f t="shared" si="7"/>
        <v>184.64207976510966</v>
      </c>
      <c r="S58" s="4">
        <f t="shared" si="8"/>
        <v>0</v>
      </c>
      <c r="T58" s="4"/>
      <c r="U58" s="4">
        <f t="shared" si="9"/>
        <v>1.0303694846220213</v>
      </c>
      <c r="V58" s="4">
        <f t="shared" si="10"/>
        <v>0</v>
      </c>
      <c r="W58" s="4"/>
      <c r="X58">
        <f>IF(front!E58&gt;$X$2,O58,P58)</f>
        <v>221.4308127069132</v>
      </c>
      <c r="Y58">
        <f t="shared" si="11"/>
        <v>-0.58813731030627991</v>
      </c>
      <c r="Z58">
        <f>SUMPRODUCT($B$7:$B$456,Y$7:Y$456,EXP(constants!$B$32+constants!$A$32*ABS($A$7:$A$456-$A58)))</f>
        <v>7.3857115870798906E-2</v>
      </c>
      <c r="AA58">
        <f t="shared" si="0"/>
        <v>-0.66199442617707882</v>
      </c>
      <c r="AB58">
        <f t="shared" si="12"/>
        <v>0</v>
      </c>
      <c r="AD58" s="4">
        <f t="shared" si="1"/>
        <v>184.64207976510966</v>
      </c>
      <c r="AE58">
        <f>SUMPRODUCT($B$7:$B$456,AD$7:AD$456,EXP(constants!$B$32+constants!$A$32*ABS($A$7:$A$456-$A58)))</f>
        <v>6.8253332119235282</v>
      </c>
      <c r="AF58" s="4">
        <f t="shared" si="2"/>
        <v>177.81674655318614</v>
      </c>
      <c r="AG58">
        <f t="shared" si="13"/>
        <v>177.81674655318614</v>
      </c>
      <c r="AH58" s="4"/>
      <c r="AI58" s="5">
        <f>SUMPRODUCT(constants!$B$13:$B$20,A58^constants!$A$13:$A$20)*constants!$C$10/((A58/1000000000)^5*(EXP(0.014388/(A58/1000000000)/constants!$B$9)-1))</f>
        <v>1.6505060545538316E-9</v>
      </c>
      <c r="AJ58">
        <f>SUMPRODUCT(A58^constants!$E$28:$J$28,constants!$E$27:$J$27)</f>
        <v>6.0968560730030445E-6</v>
      </c>
      <c r="AL58" s="17">
        <f t="shared" si="3"/>
        <v>0</v>
      </c>
      <c r="AM58">
        <f t="shared" si="14"/>
        <v>3.4287299656443977E-8</v>
      </c>
      <c r="AN58">
        <f t="shared" si="15"/>
        <v>0</v>
      </c>
      <c r="AO58">
        <f t="shared" si="16"/>
        <v>6.4639482397608967E-8</v>
      </c>
      <c r="AQ58">
        <f t="shared" si="17"/>
        <v>6.4639482397608967E-8</v>
      </c>
      <c r="AS58" s="4">
        <f t="shared" si="18"/>
        <v>0</v>
      </c>
    </row>
    <row r="59" spans="1:45" x14ac:dyDescent="0.2">
      <c r="A59">
        <f>front!A59</f>
        <v>212.99</v>
      </c>
      <c r="B59" s="1">
        <f t="shared" si="19"/>
        <v>0.48000000000001819</v>
      </c>
      <c r="C59">
        <f>front!D59-front!B59</f>
        <v>117.86000000000013</v>
      </c>
      <c r="D59" s="2">
        <f>front!E59-front!C59</f>
        <v>1044.3000000000011</v>
      </c>
      <c r="E59" s="2">
        <f>IF(front!F59-front!C59&gt;0,front!F59-front!C59,0)</f>
        <v>1086.3000000000011</v>
      </c>
      <c r="F59" s="2">
        <f>front!I59-front!H59</f>
        <v>1170.7999999999993</v>
      </c>
      <c r="G59" s="2">
        <f>IF(front!J59-front!H59&gt;0,front!J59-front!H59,0)</f>
        <v>0</v>
      </c>
      <c r="H59" s="2"/>
      <c r="I59" s="4">
        <f>C59/(constants!$A$4+constants!$B$4*data!C59+constants!$C$4*data!C59^2+constants!$D$4*data!C59^3+constants!$E$4*data!C59^4+constants!$F$4*data!C59^5+constants!$G$4*data!C59^6+constants!$H$4*data!C59^7)</f>
        <v>117.58279103450407</v>
      </c>
      <c r="J59" s="4">
        <f>D59/(constants!$A$4+constants!$B$4*data!D59+constants!$C$4*data!D59^2+constants!$D$4*data!D59^3+constants!$E$4*data!D59^4+constants!$F$4*data!D59^5+constants!$G$4*data!D59^6+constants!$H$4*data!D59^7)</f>
        <v>1041.902156071211</v>
      </c>
      <c r="K59" s="4">
        <f>E59/(constants!$A$4+constants!$B$4*data!E59+constants!$C$4*data!E59^2+constants!$D$4*data!E59^3+constants!$E$4*data!E59^4+constants!$F$4*data!E59^5+constants!$G$4*data!E59^6+constants!$H$4*data!E59^7)</f>
        <v>1083.8070473856319</v>
      </c>
      <c r="L59" s="4">
        <f>F59/(constants!$A$4+constants!$B$4*data!F59+constants!$C$4*data!F59^2+constants!$D$4*data!F59^3+constants!$E$4*data!F59^4+constants!$F$4*data!F59^5+constants!$G$4*data!F59^6+constants!$H$4*data!F59^7)</f>
        <v>1168.1157261122792</v>
      </c>
      <c r="M59" s="4">
        <f>G59/(constants!$A$4+constants!$B$4*data!G59+constants!$C$4*data!G59^2+constants!$D$4*data!G59^3+constants!$E$4*data!G59^4+constants!$F$4*data!G59^5+constants!$G$4*data!G59^6+constants!$H$4*data!G59^7)</f>
        <v>0</v>
      </c>
      <c r="N59" s="4"/>
      <c r="O59" s="4">
        <f t="shared" si="4"/>
        <v>195.97131839084011</v>
      </c>
      <c r="P59" s="4">
        <f t="shared" si="5"/>
        <v>208.38043121424221</v>
      </c>
      <c r="Q59" s="4">
        <f t="shared" si="6"/>
        <v>216.76140947712636</v>
      </c>
      <c r="R59" s="4">
        <f t="shared" si="7"/>
        <v>194.68595435204651</v>
      </c>
      <c r="S59" s="4">
        <f t="shared" si="8"/>
        <v>0</v>
      </c>
      <c r="T59" s="4"/>
      <c r="U59" s="4">
        <f t="shared" si="9"/>
        <v>1.0402196032230464</v>
      </c>
      <c r="V59" s="4">
        <f t="shared" si="10"/>
        <v>0</v>
      </c>
      <c r="W59" s="4"/>
      <c r="X59">
        <f>IF(front!E59&gt;$X$2,O59,P59)</f>
        <v>208.38043121424221</v>
      </c>
      <c r="Y59">
        <f t="shared" si="11"/>
        <v>-2.5508393019674713</v>
      </c>
      <c r="Z59">
        <f>SUMPRODUCT($B$7:$B$456,Y$7:Y$456,EXP(constants!$B$32+constants!$A$32*ABS($A$7:$A$456-$A59)))</f>
        <v>7.6004530291135047E-2</v>
      </c>
      <c r="AA59">
        <f t="shared" si="0"/>
        <v>-2.6268438322586065</v>
      </c>
      <c r="AB59">
        <f t="shared" si="12"/>
        <v>0</v>
      </c>
      <c r="AD59" s="4">
        <f t="shared" si="1"/>
        <v>194.68595435204651</v>
      </c>
      <c r="AE59">
        <f>SUMPRODUCT($B$7:$B$456,AD$7:AD$456,EXP(constants!$B$32+constants!$A$32*ABS($A$7:$A$456-$A59)))</f>
        <v>6.9687763167930852</v>
      </c>
      <c r="AF59" s="4">
        <f t="shared" si="2"/>
        <v>187.71717803525343</v>
      </c>
      <c r="AG59">
        <f t="shared" si="13"/>
        <v>187.71717803525343</v>
      </c>
      <c r="AH59" s="4"/>
      <c r="AI59" s="5">
        <f>SUMPRODUCT(constants!$B$13:$B$20,A59^constants!$A$13:$A$20)*constants!$C$10/((A59/1000000000)^5*(EXP(0.014388/(A59/1000000000)/constants!$B$9)-1))</f>
        <v>1.7197913740521417E-9</v>
      </c>
      <c r="AJ59">
        <f>SUMPRODUCT(A59^constants!$E$28:$J$28,constants!$E$27:$J$27)</f>
        <v>6.0340511536569161E-6</v>
      </c>
      <c r="AL59" s="17">
        <f t="shared" si="3"/>
        <v>0</v>
      </c>
      <c r="AM59">
        <f t="shared" si="14"/>
        <v>3.2144373875702077E-8</v>
      </c>
      <c r="AN59">
        <f t="shared" si="15"/>
        <v>0</v>
      </c>
      <c r="AO59">
        <f t="shared" si="16"/>
        <v>6.05995721488701E-8</v>
      </c>
      <c r="AQ59">
        <f t="shared" si="17"/>
        <v>6.05995721488701E-8</v>
      </c>
      <c r="AS59" s="4">
        <f t="shared" si="18"/>
        <v>0</v>
      </c>
    </row>
    <row r="60" spans="1:45" x14ac:dyDescent="0.2">
      <c r="A60">
        <f>front!A60</f>
        <v>213.47</v>
      </c>
      <c r="B60" s="1">
        <f t="shared" si="19"/>
        <v>0.47999999999998977</v>
      </c>
      <c r="C60">
        <f>front!D60-front!B60</f>
        <v>113.05999999999995</v>
      </c>
      <c r="D60" s="2">
        <f>front!E60-front!C60</f>
        <v>1069.6999999999989</v>
      </c>
      <c r="E60" s="2">
        <f>IF(front!F60-front!C60&gt;0,front!F60-front!C60,0)</f>
        <v>1054.6999999999989</v>
      </c>
      <c r="F60" s="2">
        <f>front!I60-front!H60</f>
        <v>1241.9000000000015</v>
      </c>
      <c r="G60" s="2">
        <f>IF(front!J60-front!H60&gt;0,front!J60-front!H60,0)</f>
        <v>36.300000000001091</v>
      </c>
      <c r="H60" s="2"/>
      <c r="I60" s="4">
        <f>C60/(constants!$A$4+constants!$B$4*data!C60+constants!$C$4*data!C60^2+constants!$D$4*data!C60^3+constants!$E$4*data!C60^4+constants!$F$4*data!C60^5+constants!$G$4*data!C60^6+constants!$H$4*data!C60^7)</f>
        <v>112.79402694378831</v>
      </c>
      <c r="J60" s="4">
        <f>D60/(constants!$A$4+constants!$B$4*data!D60+constants!$C$4*data!D60^2+constants!$D$4*data!D60^3+constants!$E$4*data!D60^4+constants!$F$4*data!D60^5+constants!$G$4*data!D60^6+constants!$H$4*data!D60^7)</f>
        <v>1067.2446362751646</v>
      </c>
      <c r="K60" s="4">
        <f>E60/(constants!$A$4+constants!$B$4*data!E60+constants!$C$4*data!E60^2+constants!$D$4*data!E60^3+constants!$E$4*data!E60^4+constants!$F$4*data!E60^5+constants!$G$4*data!E60^6+constants!$H$4*data!E60^7)</f>
        <v>1052.2786039644109</v>
      </c>
      <c r="L60" s="4">
        <f>F60/(constants!$A$4+constants!$B$4*data!F60+constants!$C$4*data!F60^2+constants!$D$4*data!F60^3+constants!$E$4*data!F60^4+constants!$F$4*data!F60^5+constants!$G$4*data!F60^6+constants!$H$4*data!F60^7)</f>
        <v>1239.0547477863383</v>
      </c>
      <c r="M60" s="4">
        <f>G60/(constants!$A$4+constants!$B$4*data!G60+constants!$C$4*data!G60^2+constants!$D$4*data!G60^3+constants!$E$4*data!G60^4+constants!$F$4*data!G60^5+constants!$G$4*data!G60^6+constants!$H$4*data!G60^7)</f>
        <v>36.214316501742303</v>
      </c>
      <c r="N60" s="4"/>
      <c r="O60" s="4">
        <f t="shared" si="4"/>
        <v>187.99004490631384</v>
      </c>
      <c r="P60" s="4">
        <f t="shared" si="5"/>
        <v>213.44892725503291</v>
      </c>
      <c r="Q60" s="4">
        <f t="shared" si="6"/>
        <v>210.4557207928822</v>
      </c>
      <c r="R60" s="4">
        <f t="shared" si="7"/>
        <v>206.50912463105641</v>
      </c>
      <c r="S60" s="4">
        <f t="shared" si="8"/>
        <v>6.0357194169570505</v>
      </c>
      <c r="T60" s="4"/>
      <c r="U60" s="4">
        <f t="shared" si="9"/>
        <v>0.98597694305310624</v>
      </c>
      <c r="V60" s="4">
        <f t="shared" si="10"/>
        <v>2.9227373985243037E-2</v>
      </c>
      <c r="W60" s="4"/>
      <c r="X60">
        <f>IF(front!E60&gt;$X$2,O60,P60)</f>
        <v>213.44892725503291</v>
      </c>
      <c r="Y60">
        <f t="shared" si="11"/>
        <v>8.6537440103338952</v>
      </c>
      <c r="Z60">
        <f>SUMPRODUCT($B$7:$B$456,Y$7:Y$456,EXP(constants!$B$32+constants!$A$32*ABS($A$7:$A$456-$A60)))</f>
        <v>7.825500477258511E-2</v>
      </c>
      <c r="AA60">
        <f t="shared" si="0"/>
        <v>8.5754890055613107</v>
      </c>
      <c r="AB60">
        <f t="shared" si="12"/>
        <v>3.7223960663937214</v>
      </c>
      <c r="AD60" s="4">
        <f t="shared" si="1"/>
        <v>200.3948781488084</v>
      </c>
      <c r="AE60">
        <f>SUMPRODUCT($B$7:$B$456,AD$7:AD$456,EXP(constants!$B$32+constants!$A$32*ABS($A$7:$A$456-$A60)))</f>
        <v>7.1138729726518548</v>
      </c>
      <c r="AF60" s="4">
        <f t="shared" si="2"/>
        <v>193.28100517615655</v>
      </c>
      <c r="AG60">
        <f t="shared" si="13"/>
        <v>193.28100517615655</v>
      </c>
      <c r="AH60" s="4"/>
      <c r="AI60" s="5">
        <f>SUMPRODUCT(constants!$B$13:$B$20,A60^constants!$A$13:$A$20)*constants!$C$10/((A60/1000000000)^5*(EXP(0.014388/(A60/1000000000)/constants!$B$9)-1))</f>
        <v>1.791557398373249E-9</v>
      </c>
      <c r="AJ60">
        <f>SUMPRODUCT(A60^constants!$E$28:$J$28,constants!$E$27:$J$27)</f>
        <v>5.9719513027257898E-6</v>
      </c>
      <c r="AL60" s="17">
        <f t="shared" si="3"/>
        <v>4.8129144949073627E-10</v>
      </c>
      <c r="AM60">
        <f t="shared" si="14"/>
        <v>3.08977661683979E-8</v>
      </c>
      <c r="AN60">
        <f t="shared" si="15"/>
        <v>1.5576901154200561E-2</v>
      </c>
      <c r="AO60">
        <f t="shared" si="16"/>
        <v>5.8249428574998203E-8</v>
      </c>
      <c r="AQ60">
        <f t="shared" si="17"/>
        <v>5.8249428574998203E-8</v>
      </c>
      <c r="AS60" s="4">
        <f t="shared" si="18"/>
        <v>8.2625952093428098E-3</v>
      </c>
    </row>
    <row r="61" spans="1:45" x14ac:dyDescent="0.2">
      <c r="A61">
        <f>front!A61</f>
        <v>213.95</v>
      </c>
      <c r="B61" s="1">
        <f t="shared" si="19"/>
        <v>0.47999999999998977</v>
      </c>
      <c r="C61">
        <f>front!D61-front!B61</f>
        <v>110.06999999999971</v>
      </c>
      <c r="D61" s="2">
        <f>front!E61-front!C61</f>
        <v>1053.6000000000004</v>
      </c>
      <c r="E61" s="2">
        <f>IF(front!F61-front!C61&gt;0,front!F61-front!C61,0)</f>
        <v>1108.6000000000004</v>
      </c>
      <c r="F61" s="2">
        <f>front!I61-front!H61</f>
        <v>1283.2999999999993</v>
      </c>
      <c r="G61" s="2">
        <f>IF(front!J61-front!H61&gt;0,front!J61-front!H61,0)</f>
        <v>37.600000000000364</v>
      </c>
      <c r="H61" s="2"/>
      <c r="I61" s="4">
        <f>C61/(constants!$A$4+constants!$B$4*data!C61+constants!$C$4*data!C61^2+constants!$D$4*data!C61^3+constants!$E$4*data!C61^4+constants!$F$4*data!C61^5+constants!$G$4*data!C61^6+constants!$H$4*data!C61^7)</f>
        <v>109.81102815618746</v>
      </c>
      <c r="J61" s="4">
        <f>D61/(constants!$A$4+constants!$B$4*data!D61+constants!$C$4*data!D61^2+constants!$D$4*data!D61^3+constants!$E$4*data!D61^4+constants!$F$4*data!D61^5+constants!$G$4*data!D61^6+constants!$H$4*data!D61^7)</f>
        <v>1051.1810950047091</v>
      </c>
      <c r="K61" s="4">
        <f>E61/(constants!$A$4+constants!$B$4*data!E61+constants!$C$4*data!E61^2+constants!$D$4*data!E61^3+constants!$E$4*data!E61^4+constants!$F$4*data!E61^5+constants!$G$4*data!E61^6+constants!$H$4*data!E61^7)</f>
        <v>1106.056554165194</v>
      </c>
      <c r="L61" s="4">
        <f>F61/(constants!$A$4+constants!$B$4*data!F61+constants!$C$4*data!F61^2+constants!$D$4*data!F61^3+constants!$E$4*data!F61^4+constants!$F$4*data!F61^5+constants!$G$4*data!F61^6+constants!$H$4*data!F61^7)</f>
        <v>1280.3610057362293</v>
      </c>
      <c r="M61" s="4">
        <f>G61/(constants!$A$4+constants!$B$4*data!G61+constants!$C$4*data!G61^2+constants!$D$4*data!G61^3+constants!$E$4*data!G61^4+constants!$F$4*data!G61^5+constants!$G$4*data!G61^6+constants!$H$4*data!G61^7)</f>
        <v>37.511253192527256</v>
      </c>
      <c r="N61" s="4"/>
      <c r="O61" s="4">
        <f t="shared" si="4"/>
        <v>183.01838026031243</v>
      </c>
      <c r="P61" s="4">
        <f t="shared" si="5"/>
        <v>210.23621900094179</v>
      </c>
      <c r="Q61" s="4">
        <f t="shared" si="6"/>
        <v>221.21131083303882</v>
      </c>
      <c r="R61" s="4">
        <f t="shared" si="7"/>
        <v>213.3935009560382</v>
      </c>
      <c r="S61" s="4">
        <f t="shared" si="8"/>
        <v>6.2518755320878761</v>
      </c>
      <c r="T61" s="4"/>
      <c r="U61" s="4">
        <f t="shared" si="9"/>
        <v>1.0522036206903429</v>
      </c>
      <c r="V61" s="4">
        <f t="shared" si="10"/>
        <v>2.9297403641996775E-2</v>
      </c>
      <c r="W61" s="4"/>
      <c r="X61">
        <f>IF(front!E61&gt;$X$2,O61,P61)</f>
        <v>210.23621900094179</v>
      </c>
      <c r="Y61">
        <f t="shared" si="11"/>
        <v>-5.025265776831219</v>
      </c>
      <c r="Z61">
        <f>SUMPRODUCT($B$7:$B$456,Y$7:Y$456,EXP(constants!$B$32+constants!$A$32*ABS($A$7:$A$456-$A61)))</f>
        <v>8.0406399457776695E-2</v>
      </c>
      <c r="AA61">
        <f t="shared" si="0"/>
        <v>-5.1056721762889961</v>
      </c>
      <c r="AB61">
        <f t="shared" si="12"/>
        <v>0</v>
      </c>
      <c r="AD61" s="4">
        <f t="shared" si="1"/>
        <v>207.06028608323808</v>
      </c>
      <c r="AE61">
        <f>SUMPRODUCT($B$7:$B$456,AD$7:AD$456,EXP(constants!$B$32+constants!$A$32*ABS($A$7:$A$456-$A61)))</f>
        <v>7.2606274958661778</v>
      </c>
      <c r="AF61" s="4">
        <f t="shared" si="2"/>
        <v>199.79965858737191</v>
      </c>
      <c r="AG61">
        <f t="shared" si="13"/>
        <v>199.79965858737191</v>
      </c>
      <c r="AH61" s="4"/>
      <c r="AI61" s="5">
        <f>SUMPRODUCT(constants!$B$13:$B$20,A61^constants!$A$13:$A$20)*constants!$C$10/((A61/1000000000)^5*(EXP(0.014388/(A61/1000000000)/constants!$B$9)-1))</f>
        <v>1.8658763822655445E-9</v>
      </c>
      <c r="AJ61">
        <f>SUMPRODUCT(A61^constants!$E$28:$J$28,constants!$E$27:$J$27)</f>
        <v>5.9105499407852689E-6</v>
      </c>
      <c r="AL61" s="17">
        <f t="shared" si="3"/>
        <v>0</v>
      </c>
      <c r="AM61">
        <f t="shared" si="14"/>
        <v>2.9582382585506769E-8</v>
      </c>
      <c r="AN61">
        <f t="shared" si="15"/>
        <v>0</v>
      </c>
      <c r="AO61">
        <f t="shared" si="16"/>
        <v>5.5769626584046862E-8</v>
      </c>
      <c r="AQ61">
        <f t="shared" si="17"/>
        <v>5.5769626584046862E-8</v>
      </c>
      <c r="AS61" s="4">
        <f t="shared" si="18"/>
        <v>0</v>
      </c>
    </row>
    <row r="62" spans="1:45" x14ac:dyDescent="0.2">
      <c r="A62">
        <f>front!A62</f>
        <v>214.42</v>
      </c>
      <c r="B62" s="1">
        <f t="shared" si="19"/>
        <v>0.46999999999999886</v>
      </c>
      <c r="C62">
        <f>front!D62-front!B62</f>
        <v>121.73999999999978</v>
      </c>
      <c r="D62" s="2">
        <f>front!E62-front!C62</f>
        <v>1084</v>
      </c>
      <c r="E62" s="2">
        <f>IF(front!F62-front!C62&gt;0,front!F62-front!C62,0)</f>
        <v>1097.7000000000007</v>
      </c>
      <c r="F62" s="2">
        <f>front!I62-front!H62</f>
        <v>1294.3999999999996</v>
      </c>
      <c r="G62" s="2">
        <f>IF(front!J62-front!H62&gt;0,front!J62-front!H62,0)</f>
        <v>0</v>
      </c>
      <c r="H62" s="2"/>
      <c r="I62" s="4">
        <f>C62/(constants!$A$4+constants!$B$4*data!C62+constants!$C$4*data!C62^2+constants!$D$4*data!C62^3+constants!$E$4*data!C62^4+constants!$F$4*data!C62^5+constants!$G$4*data!C62^6+constants!$H$4*data!C62^7)</f>
        <v>121.45371180301882</v>
      </c>
      <c r="J62" s="4">
        <f>D62/(constants!$A$4+constants!$B$4*data!D62+constants!$C$4*data!D62^2+constants!$D$4*data!D62^3+constants!$E$4*data!D62^4+constants!$F$4*data!D62^5+constants!$G$4*data!D62^6+constants!$H$4*data!D62^7)</f>
        <v>1081.5122553715794</v>
      </c>
      <c r="K62" s="4">
        <f>E62/(constants!$A$4+constants!$B$4*data!E62+constants!$C$4*data!E62^2+constants!$D$4*data!E62^3+constants!$E$4*data!E62^4+constants!$F$4*data!E62^5+constants!$G$4*data!E62^6+constants!$H$4*data!E62^7)</f>
        <v>1095.1812343681436</v>
      </c>
      <c r="L62" s="4">
        <f>F62/(constants!$A$4+constants!$B$4*data!F62+constants!$C$4*data!F62^2+constants!$D$4*data!F62^3+constants!$E$4*data!F62^4+constants!$F$4*data!F62^5+constants!$G$4*data!F62^6+constants!$H$4*data!F62^7)</f>
        <v>1291.4358704136196</v>
      </c>
      <c r="M62" s="4">
        <f>G62/(constants!$A$4+constants!$B$4*data!G62+constants!$C$4*data!G62^2+constants!$D$4*data!G62^3+constants!$E$4*data!G62^4+constants!$F$4*data!G62^5+constants!$G$4*data!G62^6+constants!$H$4*data!G62^7)</f>
        <v>0</v>
      </c>
      <c r="N62" s="4"/>
      <c r="O62" s="4">
        <f t="shared" si="4"/>
        <v>202.42285300503136</v>
      </c>
      <c r="P62" s="4">
        <f t="shared" si="5"/>
        <v>216.30245107431588</v>
      </c>
      <c r="Q62" s="4">
        <f t="shared" si="6"/>
        <v>219.03624687362873</v>
      </c>
      <c r="R62" s="4">
        <f t="shared" si="7"/>
        <v>215.23931173560325</v>
      </c>
      <c r="S62" s="4">
        <f t="shared" si="8"/>
        <v>0</v>
      </c>
      <c r="T62" s="4"/>
      <c r="U62" s="4">
        <f t="shared" si="9"/>
        <v>1.01263876477467</v>
      </c>
      <c r="V62" s="4">
        <f t="shared" si="10"/>
        <v>0</v>
      </c>
      <c r="W62" s="4"/>
      <c r="X62">
        <f>IF(front!E62&gt;$X$2,O62,P62)</f>
        <v>216.30245107431588</v>
      </c>
      <c r="Y62">
        <f t="shared" si="11"/>
        <v>3.1575284905195815</v>
      </c>
      <c r="Z62">
        <f>SUMPRODUCT($B$7:$B$456,Y$7:Y$456,EXP(constants!$B$32+constants!$A$32*ABS($A$7:$A$456-$A62)))</f>
        <v>8.2660550080576392E-2</v>
      </c>
      <c r="AA62">
        <f t="shared" si="0"/>
        <v>3.0748679404390051</v>
      </c>
      <c r="AB62">
        <f t="shared" si="12"/>
        <v>0</v>
      </c>
      <c r="AD62" s="4">
        <f t="shared" si="1"/>
        <v>215.23931173560325</v>
      </c>
      <c r="AE62">
        <f>SUMPRODUCT($B$7:$B$456,AD$7:AD$456,EXP(constants!$B$32+constants!$A$32*ABS($A$7:$A$456-$A62)))</f>
        <v>7.4058804180854523</v>
      </c>
      <c r="AF62" s="4">
        <f t="shared" si="2"/>
        <v>207.83343131751781</v>
      </c>
      <c r="AG62">
        <f t="shared" si="13"/>
        <v>207.83343131751781</v>
      </c>
      <c r="AH62" s="4"/>
      <c r="AI62" s="5">
        <f>SUMPRODUCT(constants!$B$13:$B$20,A62^constants!$A$13:$A$20)*constants!$C$10/((A62/1000000000)^5*(EXP(0.014388/(A62/1000000000)/constants!$B$9)-1))</f>
        <v>1.9411918003936839E-9</v>
      </c>
      <c r="AJ62">
        <f>SUMPRODUCT(A62^constants!$E$28:$J$28,constants!$E$27:$J$27)</f>
        <v>5.8510982952749368E-6</v>
      </c>
      <c r="AL62" s="17">
        <f t="shared" si="3"/>
        <v>0</v>
      </c>
      <c r="AM62">
        <f t="shared" si="14"/>
        <v>2.8152825357225198E-8</v>
      </c>
      <c r="AN62">
        <f t="shared" si="15"/>
        <v>0</v>
      </c>
      <c r="AO62">
        <f t="shared" si="16"/>
        <v>5.3074580890166607E-8</v>
      </c>
      <c r="AQ62">
        <f t="shared" si="17"/>
        <v>5.3074580890166607E-8</v>
      </c>
      <c r="AS62" s="4">
        <f t="shared" si="18"/>
        <v>0</v>
      </c>
    </row>
    <row r="63" spans="1:45" x14ac:dyDescent="0.2">
      <c r="A63">
        <f>front!A63</f>
        <v>214.9</v>
      </c>
      <c r="B63" s="1">
        <f t="shared" si="19"/>
        <v>0.48000000000001819</v>
      </c>
      <c r="C63">
        <f>front!D63-front!B63</f>
        <v>130.73000000000002</v>
      </c>
      <c r="D63" s="2">
        <f>front!E63-front!C63</f>
        <v>1073.6000000000004</v>
      </c>
      <c r="E63" s="2">
        <f>IF(front!F63-front!C63&gt;0,front!F63-front!C63,0)</f>
        <v>1056.2000000000007</v>
      </c>
      <c r="F63" s="2">
        <f>front!I63-front!H63</f>
        <v>1375.1999999999989</v>
      </c>
      <c r="G63" s="2">
        <f>IF(front!J63-front!H63&gt;0,front!J63-front!H63,0)</f>
        <v>18.600000000000364</v>
      </c>
      <c r="H63" s="2"/>
      <c r="I63" s="4">
        <f>C63/(constants!$A$4+constants!$B$4*data!C63+constants!$C$4*data!C63^2+constants!$D$4*data!C63^3+constants!$E$4*data!C63^4+constants!$F$4*data!C63^5+constants!$G$4*data!C63^6+constants!$H$4*data!C63^7)</f>
        <v>130.4226857765855</v>
      </c>
      <c r="J63" s="4">
        <f>D63/(constants!$A$4+constants!$B$4*data!D63+constants!$C$4*data!D63^2+constants!$D$4*data!D63^3+constants!$E$4*data!D63^4+constants!$F$4*data!D63^5+constants!$G$4*data!D63^6+constants!$H$4*data!D63^7)</f>
        <v>1071.1358049729331</v>
      </c>
      <c r="K63" s="4">
        <f>E63/(constants!$A$4+constants!$B$4*data!E63+constants!$C$4*data!E63^2+constants!$D$4*data!E63^3+constants!$E$4*data!E63^4+constants!$F$4*data!E63^5+constants!$G$4*data!E63^6+constants!$H$4*data!E63^7)</f>
        <v>1053.7752071088696</v>
      </c>
      <c r="L63" s="4">
        <f>F63/(constants!$A$4+constants!$B$4*data!F63+constants!$C$4*data!F63^2+constants!$D$4*data!F63^3+constants!$E$4*data!F63^4+constants!$F$4*data!F63^5+constants!$G$4*data!F63^6+constants!$H$4*data!F63^7)</f>
        <v>1372.0528764531402</v>
      </c>
      <c r="M63" s="4">
        <f>G63/(constants!$A$4+constants!$B$4*data!G63+constants!$C$4*data!G63^2+constants!$D$4*data!G63^3+constants!$E$4*data!G63^4+constants!$F$4*data!G63^5+constants!$G$4*data!G63^6+constants!$H$4*data!G63^7)</f>
        <v>18.556060390220615</v>
      </c>
      <c r="N63" s="4"/>
      <c r="O63" s="4">
        <f t="shared" si="4"/>
        <v>217.37114296097582</v>
      </c>
      <c r="P63" s="4">
        <f t="shared" si="5"/>
        <v>214.22716099458663</v>
      </c>
      <c r="Q63" s="4">
        <f t="shared" si="6"/>
        <v>210.75504142177394</v>
      </c>
      <c r="R63" s="4">
        <f t="shared" si="7"/>
        <v>228.67547940885672</v>
      </c>
      <c r="S63" s="4">
        <f t="shared" si="8"/>
        <v>3.092676731703436</v>
      </c>
      <c r="T63" s="4"/>
      <c r="U63" s="4">
        <f t="shared" si="9"/>
        <v>0.98379234660678516</v>
      </c>
      <c r="V63" s="4">
        <f t="shared" si="10"/>
        <v>1.3524304134830011E-2</v>
      </c>
      <c r="W63" s="4"/>
      <c r="X63">
        <f>IF(front!E63&gt;$X$2,O63,P63)</f>
        <v>214.22716099458663</v>
      </c>
      <c r="Y63">
        <f t="shared" si="11"/>
        <v>9.1407078199856926</v>
      </c>
      <c r="Z63">
        <f>SUMPRODUCT($B$7:$B$456,Y$7:Y$456,EXP(constants!$B$32+constants!$A$32*ABS($A$7:$A$456-$A63)))</f>
        <v>8.4967411516718327E-2</v>
      </c>
      <c r="AA63">
        <f t="shared" si="0"/>
        <v>9.0557404084689743</v>
      </c>
      <c r="AB63">
        <f t="shared" si="12"/>
        <v>4.2026474693013851</v>
      </c>
      <c r="AD63" s="4">
        <f t="shared" si="1"/>
        <v>225.54256574583536</v>
      </c>
      <c r="AE63">
        <f>SUMPRODUCT($B$7:$B$456,AD$7:AD$456,EXP(constants!$B$32+constants!$A$32*ABS($A$7:$A$456-$A63)))</f>
        <v>7.5558541762103255</v>
      </c>
      <c r="AF63" s="4">
        <f t="shared" si="2"/>
        <v>217.98671156962504</v>
      </c>
      <c r="AG63">
        <f t="shared" si="13"/>
        <v>217.98671156962504</v>
      </c>
      <c r="AH63" s="4"/>
      <c r="AI63" s="5">
        <f>SUMPRODUCT(constants!$B$13:$B$20,A63^constants!$A$13:$A$20)*constants!$C$10/((A63/1000000000)^5*(EXP(0.014388/(A63/1000000000)/constants!$B$9)-1))</f>
        <v>2.0207826235664846E-9</v>
      </c>
      <c r="AJ63">
        <f>SUMPRODUCT(A63^constants!$E$28:$J$28,constants!$E$27:$J$27)</f>
        <v>5.7910601239684659E-6</v>
      </c>
      <c r="AL63" s="17">
        <f t="shared" si="3"/>
        <v>4.8083562524039246E-10</v>
      </c>
      <c r="AM63">
        <f t="shared" si="14"/>
        <v>2.6566115348360575E-8</v>
      </c>
      <c r="AN63">
        <f t="shared" si="15"/>
        <v>1.8099583583644469E-2</v>
      </c>
      <c r="AO63">
        <f t="shared" si="16"/>
        <v>5.0083265892607768E-8</v>
      </c>
      <c r="AQ63">
        <f t="shared" si="17"/>
        <v>5.0083265892607768E-8</v>
      </c>
      <c r="AS63" s="4">
        <f t="shared" si="18"/>
        <v>9.6007242473251583E-3</v>
      </c>
    </row>
    <row r="64" spans="1:45" x14ac:dyDescent="0.2">
      <c r="A64">
        <f>front!A64</f>
        <v>215.38</v>
      </c>
      <c r="B64" s="1">
        <f t="shared" si="19"/>
        <v>0.47999999999998977</v>
      </c>
      <c r="C64">
        <f>front!D64-front!B64</f>
        <v>129.4699999999998</v>
      </c>
      <c r="D64" s="2">
        <f>front!E64-front!C64</f>
        <v>1059.2999999999993</v>
      </c>
      <c r="E64" s="2">
        <f>IF(front!F64-front!C64&gt;0,front!F64-front!C64,0)</f>
        <v>1112.5</v>
      </c>
      <c r="F64" s="2">
        <f>front!I64-front!H64</f>
        <v>1390.5</v>
      </c>
      <c r="G64" s="2">
        <f>IF(front!J64-front!H64&gt;0,front!J64-front!H64,0)</f>
        <v>0</v>
      </c>
      <c r="H64" s="2"/>
      <c r="I64" s="4">
        <f>C64/(constants!$A$4+constants!$B$4*data!C64+constants!$C$4*data!C64^2+constants!$D$4*data!C64^3+constants!$E$4*data!C64^4+constants!$F$4*data!C64^5+constants!$G$4*data!C64^6+constants!$H$4*data!C64^7)</f>
        <v>129.16563180400038</v>
      </c>
      <c r="J64" s="4">
        <f>D64/(constants!$A$4+constants!$B$4*data!D64+constants!$C$4*data!D64^2+constants!$D$4*data!D64^3+constants!$E$4*data!D64^4+constants!$F$4*data!D64^5+constants!$G$4*data!D64^6+constants!$H$4*data!D64^7)</f>
        <v>1056.8681870038783</v>
      </c>
      <c r="K64" s="4">
        <f>E64/(constants!$A$4+constants!$B$4*data!E64+constants!$C$4*data!E64^2+constants!$D$4*data!E64^3+constants!$E$4*data!E64^4+constants!$F$4*data!E64^5+constants!$G$4*data!E64^6+constants!$H$4*data!E64^7)</f>
        <v>1109.9477237719584</v>
      </c>
      <c r="L64" s="4">
        <f>F64/(constants!$A$4+constants!$B$4*data!F64+constants!$C$4*data!F64^2+constants!$D$4*data!F64^3+constants!$E$4*data!F64^4+constants!$F$4*data!F64^5+constants!$G$4*data!F64^6+constants!$H$4*data!F64^7)</f>
        <v>1387.3182191433707</v>
      </c>
      <c r="M64" s="4">
        <f>G64/(constants!$A$4+constants!$B$4*data!G64+constants!$C$4*data!G64^2+constants!$D$4*data!G64^3+constants!$E$4*data!G64^4+constants!$F$4*data!G64^5+constants!$G$4*data!G64^6+constants!$H$4*data!G64^7)</f>
        <v>0</v>
      </c>
      <c r="N64" s="4"/>
      <c r="O64" s="4">
        <f t="shared" si="4"/>
        <v>215.2760530066673</v>
      </c>
      <c r="P64" s="4">
        <f t="shared" si="5"/>
        <v>211.37363740077569</v>
      </c>
      <c r="Q64" s="4">
        <f t="shared" si="6"/>
        <v>221.98954475439169</v>
      </c>
      <c r="R64" s="4">
        <f t="shared" si="7"/>
        <v>231.21970319056177</v>
      </c>
      <c r="S64" s="4">
        <f t="shared" si="8"/>
        <v>0</v>
      </c>
      <c r="T64" s="4"/>
      <c r="U64" s="4">
        <f t="shared" si="9"/>
        <v>1.0502234218238278</v>
      </c>
      <c r="V64" s="4">
        <f t="shared" si="10"/>
        <v>0</v>
      </c>
      <c r="W64" s="4"/>
      <c r="X64">
        <f>IF(front!E64&gt;$X$2,O64,P64)</f>
        <v>211.37363740077569</v>
      </c>
      <c r="Y64">
        <f t="shared" si="11"/>
        <v>-4.6451494732779395</v>
      </c>
      <c r="Z64">
        <f>SUMPRODUCT($B$7:$B$456,Y$7:Y$456,EXP(constants!$B$32+constants!$A$32*ABS($A$7:$A$456-$A64)))</f>
        <v>8.7171338898034967E-2</v>
      </c>
      <c r="AA64">
        <f t="shared" si="0"/>
        <v>-4.7323208121759741</v>
      </c>
      <c r="AB64">
        <f t="shared" si="12"/>
        <v>0</v>
      </c>
      <c r="AD64" s="4">
        <f t="shared" si="1"/>
        <v>231.21970319056177</v>
      </c>
      <c r="AE64">
        <f>SUMPRODUCT($B$7:$B$456,AD$7:AD$456,EXP(constants!$B$32+constants!$A$32*ABS($A$7:$A$456-$A64)))</f>
        <v>7.707357834024914</v>
      </c>
      <c r="AF64" s="4">
        <f t="shared" si="2"/>
        <v>223.51234535653685</v>
      </c>
      <c r="AG64">
        <f t="shared" si="13"/>
        <v>223.51234535653685</v>
      </c>
      <c r="AH64" s="4"/>
      <c r="AI64" s="5">
        <f>SUMPRODUCT(constants!$B$13:$B$20,A64^constants!$A$13:$A$20)*constants!$C$10/((A64/1000000000)^5*(EXP(0.014388/(A64/1000000000)/constants!$B$9)-1))</f>
        <v>2.1031509408238216E-9</v>
      </c>
      <c r="AJ64">
        <f>SUMPRODUCT(A64^constants!$E$28:$J$28,constants!$E$27:$J$27)</f>
        <v>5.7317010849868076E-6</v>
      </c>
      <c r="AL64" s="17">
        <f t="shared" si="3"/>
        <v>0</v>
      </c>
      <c r="AM64">
        <f t="shared" si="14"/>
        <v>2.5643778538692596E-8</v>
      </c>
      <c r="AN64">
        <f t="shared" si="15"/>
        <v>0</v>
      </c>
      <c r="AO64">
        <f t="shared" si="16"/>
        <v>4.8344447887965192E-8</v>
      </c>
      <c r="AQ64">
        <f t="shared" si="17"/>
        <v>4.8344447887965192E-8</v>
      </c>
      <c r="AS64" s="4">
        <f t="shared" si="18"/>
        <v>0</v>
      </c>
    </row>
    <row r="65" spans="1:45" x14ac:dyDescent="0.2">
      <c r="A65">
        <f>front!A65</f>
        <v>215.85</v>
      </c>
      <c r="B65" s="1">
        <f t="shared" si="19"/>
        <v>0.46999999999999886</v>
      </c>
      <c r="C65">
        <f>front!D65-front!B65</f>
        <v>109.40000000000009</v>
      </c>
      <c r="D65" s="2">
        <f>front!E65-front!C65</f>
        <v>1077.8999999999996</v>
      </c>
      <c r="E65" s="2">
        <f>IF(front!F65-front!C65&gt;0,front!F65-front!C65,0)</f>
        <v>1141.5</v>
      </c>
      <c r="F65" s="2">
        <f>front!I65-front!H65</f>
        <v>1502.5</v>
      </c>
      <c r="G65" s="2">
        <f>IF(front!J65-front!H65&gt;0,front!J65-front!H65,0)</f>
        <v>14.899999999999636</v>
      </c>
      <c r="H65" s="2"/>
      <c r="I65" s="4">
        <f>C65/(constants!$A$4+constants!$B$4*data!C65+constants!$C$4*data!C65^2+constants!$D$4*data!C65^3+constants!$E$4*data!C65^4+constants!$F$4*data!C65^5+constants!$G$4*data!C65^6+constants!$H$4*data!C65^7)</f>
        <v>109.14259721999277</v>
      </c>
      <c r="J65" s="4">
        <f>D65/(constants!$A$4+constants!$B$4*data!D65+constants!$C$4*data!D65^2+constants!$D$4*data!D65^3+constants!$E$4*data!D65^4+constants!$F$4*data!D65^5+constants!$G$4*data!D65^6+constants!$H$4*data!D65^7)</f>
        <v>1075.4260680266325</v>
      </c>
      <c r="K65" s="4">
        <f>E65/(constants!$A$4+constants!$B$4*data!E65+constants!$C$4*data!E65^2+constants!$D$4*data!E65^3+constants!$E$4*data!E65^4+constants!$F$4*data!E65^5+constants!$G$4*data!E65^6+constants!$H$4*data!E65^7)</f>
        <v>1138.8820636296143</v>
      </c>
      <c r="L65" s="4">
        <f>F65/(constants!$A$4+constants!$B$4*data!F65+constants!$C$4*data!F65^2+constants!$D$4*data!F65^3+constants!$E$4*data!F65^4+constants!$F$4*data!F65^5+constants!$G$4*data!F65^6+constants!$H$4*data!F65^7)</f>
        <v>1499.0644462769421</v>
      </c>
      <c r="M65" s="4">
        <f>G65/(constants!$A$4+constants!$B$4*data!G65+constants!$C$4*data!G65^2+constants!$D$4*data!G65^3+constants!$E$4*data!G65^4+constants!$F$4*data!G65^5+constants!$G$4*data!G65^6+constants!$H$4*data!G65^7)</f>
        <v>14.864795028601707</v>
      </c>
      <c r="N65" s="4"/>
      <c r="O65" s="4">
        <f t="shared" si="4"/>
        <v>181.90432869998793</v>
      </c>
      <c r="P65" s="4">
        <f t="shared" si="5"/>
        <v>215.08521360532652</v>
      </c>
      <c r="Q65" s="4">
        <f t="shared" si="6"/>
        <v>227.77641272592288</v>
      </c>
      <c r="R65" s="4">
        <f t="shared" si="7"/>
        <v>249.84407437949034</v>
      </c>
      <c r="S65" s="4">
        <f t="shared" si="8"/>
        <v>2.4774658381002848</v>
      </c>
      <c r="T65" s="4"/>
      <c r="U65" s="4">
        <f t="shared" si="9"/>
        <v>1.0590054467615995</v>
      </c>
      <c r="V65" s="4">
        <f t="shared" si="10"/>
        <v>9.9160480161608333E-3</v>
      </c>
      <c r="W65" s="4"/>
      <c r="X65">
        <f>IF(front!E65&gt;$X$2,O65,P65)</f>
        <v>215.08521360532652</v>
      </c>
      <c r="Y65">
        <f t="shared" si="11"/>
        <v>-6.5647943264285402</v>
      </c>
      <c r="Z65">
        <f>SUMPRODUCT($B$7:$B$456,Y$7:Y$456,EXP(constants!$B$32+constants!$A$32*ABS($A$7:$A$456-$A65)))</f>
        <v>8.947504360764362E-2</v>
      </c>
      <c r="AA65">
        <f t="shared" si="0"/>
        <v>-6.6542693700361841</v>
      </c>
      <c r="AB65">
        <f t="shared" si="12"/>
        <v>0</v>
      </c>
      <c r="AD65" s="4">
        <f t="shared" si="1"/>
        <v>247.33437574390811</v>
      </c>
      <c r="AE65">
        <f>SUMPRODUCT($B$7:$B$456,AD$7:AD$456,EXP(constants!$B$32+constants!$A$32*ABS($A$7:$A$456-$A65)))</f>
        <v>7.8571532985153825</v>
      </c>
      <c r="AF65" s="4">
        <f t="shared" si="2"/>
        <v>239.47722244539273</v>
      </c>
      <c r="AG65">
        <f t="shared" si="13"/>
        <v>239.47722244539273</v>
      </c>
      <c r="AH65" s="4"/>
      <c r="AI65" s="5">
        <f>SUMPRODUCT(constants!$B$13:$B$20,A65^constants!$A$13:$A$20)*constants!$C$10/((A65/1000000000)^5*(EXP(0.014388/(A65/1000000000)/constants!$B$9)-1))</f>
        <v>2.1865701184203244E-9</v>
      </c>
      <c r="AJ65">
        <f>SUMPRODUCT(A65^constants!$E$28:$J$28,constants!$E$27:$J$27)</f>
        <v>5.6742305758594584E-6</v>
      </c>
      <c r="AL65" s="17">
        <f t="shared" si="3"/>
        <v>0</v>
      </c>
      <c r="AM65">
        <f t="shared" si="14"/>
        <v>2.369423913438505E-8</v>
      </c>
      <c r="AN65">
        <f t="shared" si="15"/>
        <v>0</v>
      </c>
      <c r="AO65">
        <f t="shared" si="16"/>
        <v>4.4669115643347935E-8</v>
      </c>
      <c r="AQ65">
        <f t="shared" si="17"/>
        <v>4.4669115643347935E-8</v>
      </c>
      <c r="AS65" s="4">
        <f t="shared" si="18"/>
        <v>0</v>
      </c>
    </row>
    <row r="66" spans="1:45" x14ac:dyDescent="0.2">
      <c r="A66">
        <f>front!A66</f>
        <v>216.33</v>
      </c>
      <c r="B66" s="1">
        <f t="shared" si="19"/>
        <v>0.48000000000001819</v>
      </c>
      <c r="C66">
        <f>front!D66-front!B66</f>
        <v>127.53999999999996</v>
      </c>
      <c r="D66" s="2">
        <f>front!E66-front!C66</f>
        <v>1065</v>
      </c>
      <c r="E66" s="2">
        <f>IF(front!F66-front!C66&gt;0,front!F66-front!C66,0)</f>
        <v>1140.1999999999989</v>
      </c>
      <c r="F66" s="2">
        <f>front!I66-front!H66</f>
        <v>1491.1000000000004</v>
      </c>
      <c r="G66" s="2">
        <f>IF(front!J66-front!H66&gt;0,front!J66-front!H66,0)</f>
        <v>26.100000000000364</v>
      </c>
      <c r="H66" s="2"/>
      <c r="I66" s="4">
        <f>C66/(constants!$A$4+constants!$B$4*data!C66+constants!$C$4*data!C66^2+constants!$D$4*data!C66^3+constants!$E$4*data!C66^4+constants!$F$4*data!C66^5+constants!$G$4*data!C66^6+constants!$H$4*data!C66^7)</f>
        <v>127.24014493102987</v>
      </c>
      <c r="J66" s="4">
        <f>D66/(constants!$A$4+constants!$B$4*data!D66+constants!$C$4*data!D66^2+constants!$D$4*data!D66^3+constants!$E$4*data!D66^4+constants!$F$4*data!D66^5+constants!$G$4*data!D66^6+constants!$H$4*data!D66^7)</f>
        <v>1062.5552792835067</v>
      </c>
      <c r="K66" s="4">
        <f>E66/(constants!$A$4+constants!$B$4*data!E66+constants!$C$4*data!E66^2+constants!$D$4*data!E66^3+constants!$E$4*data!E66^4+constants!$F$4*data!E66^5+constants!$G$4*data!E66^6+constants!$H$4*data!E66^7)</f>
        <v>1137.5850069629741</v>
      </c>
      <c r="L66" s="4">
        <f>F66/(constants!$A$4+constants!$B$4*data!F66+constants!$C$4*data!F66^2+constants!$D$4*data!F66^3+constants!$E$4*data!F66^4+constants!$F$4*data!F66^5+constants!$G$4*data!F66^6+constants!$H$4*data!F66^7)</f>
        <v>1487.6902828848749</v>
      </c>
      <c r="M66" s="4">
        <f>G66/(constants!$A$4+constants!$B$4*data!G66+constants!$C$4*data!G66^2+constants!$D$4*data!G66^3+constants!$E$4*data!G66^4+constants!$F$4*data!G66^5+constants!$G$4*data!G66^6+constants!$H$4*data!G66^7)</f>
        <v>26.038364121342138</v>
      </c>
      <c r="N66" s="4"/>
      <c r="O66" s="4">
        <f t="shared" si="4"/>
        <v>212.06690821838313</v>
      </c>
      <c r="P66" s="4">
        <f t="shared" si="5"/>
        <v>212.51105585670135</v>
      </c>
      <c r="Q66" s="4">
        <f t="shared" si="6"/>
        <v>227.51700139259481</v>
      </c>
      <c r="R66" s="4">
        <f t="shared" si="7"/>
        <v>247.94838048081246</v>
      </c>
      <c r="S66" s="4">
        <f t="shared" si="8"/>
        <v>4.3397273535570227</v>
      </c>
      <c r="T66" s="4"/>
      <c r="U66" s="4">
        <f t="shared" si="9"/>
        <v>1.0706125404883036</v>
      </c>
      <c r="V66" s="4">
        <f t="shared" si="10"/>
        <v>1.7502543655020377E-2</v>
      </c>
      <c r="W66" s="4"/>
      <c r="X66">
        <f>IF(front!E66&gt;$X$2,O66,P66)</f>
        <v>212.51105585670135</v>
      </c>
      <c r="Y66">
        <f t="shared" si="11"/>
        <v>-8.8865180174546765</v>
      </c>
      <c r="Z66">
        <f>SUMPRODUCT($B$7:$B$456,Y$7:Y$456,EXP(constants!$B$32+constants!$A$32*ABS($A$7:$A$456-$A66)))</f>
        <v>9.201071071980535E-2</v>
      </c>
      <c r="AA66">
        <f t="shared" si="0"/>
        <v>-8.9785287281744814</v>
      </c>
      <c r="AB66">
        <f t="shared" si="12"/>
        <v>0</v>
      </c>
      <c r="AD66" s="4">
        <f t="shared" si="1"/>
        <v>243.55219158063676</v>
      </c>
      <c r="AE66">
        <f>SUMPRODUCT($B$7:$B$456,AD$7:AD$456,EXP(constants!$B$32+constants!$A$32*ABS($A$7:$A$456-$A66)))</f>
        <v>8.0115275141190612</v>
      </c>
      <c r="AF66" s="4">
        <f t="shared" si="2"/>
        <v>235.54066406651771</v>
      </c>
      <c r="AG66">
        <f t="shared" si="13"/>
        <v>235.54066406651771</v>
      </c>
      <c r="AH66" s="4"/>
      <c r="AI66" s="5">
        <f>SUMPRODUCT(constants!$B$13:$B$20,A66^constants!$A$13:$A$20)*constants!$C$10/((A66/1000000000)^5*(EXP(0.014388/(A66/1000000000)/constants!$B$9)-1))</f>
        <v>2.2746686705491698E-9</v>
      </c>
      <c r="AJ66">
        <f>SUMPRODUCT(A66^constants!$E$28:$J$28,constants!$E$27:$J$27)</f>
        <v>5.6161967779669764E-6</v>
      </c>
      <c r="AL66" s="17">
        <f t="shared" si="3"/>
        <v>0</v>
      </c>
      <c r="AM66">
        <f t="shared" si="14"/>
        <v>2.384385218673298E-8</v>
      </c>
      <c r="AN66">
        <f t="shared" si="15"/>
        <v>0</v>
      </c>
      <c r="AO66">
        <f t="shared" si="16"/>
        <v>4.4951170817146929E-8</v>
      </c>
      <c r="AQ66">
        <f t="shared" si="17"/>
        <v>4.4951170817146929E-8</v>
      </c>
      <c r="AS66" s="4">
        <f t="shared" si="18"/>
        <v>0</v>
      </c>
    </row>
    <row r="67" spans="1:45" x14ac:dyDescent="0.2">
      <c r="A67">
        <f>front!A67</f>
        <v>216.81</v>
      </c>
      <c r="B67" s="1">
        <f t="shared" si="19"/>
        <v>0.47999999999998977</v>
      </c>
      <c r="C67">
        <f>front!D67-front!B67</f>
        <v>111.19999999999982</v>
      </c>
      <c r="D67" s="2">
        <f>front!E67-front!C67</f>
        <v>1038.2000000000007</v>
      </c>
      <c r="E67" s="2">
        <f>IF(front!F67-front!C67&gt;0,front!F67-front!C67,0)</f>
        <v>1130.3000000000011</v>
      </c>
      <c r="F67" s="2">
        <f>front!I67-front!H67</f>
        <v>1586.6000000000004</v>
      </c>
      <c r="G67" s="2">
        <f>IF(front!J67-front!H67&gt;0,front!J67-front!H67,0)</f>
        <v>29.5</v>
      </c>
      <c r="H67" s="2"/>
      <c r="I67" s="4">
        <f>C67/(constants!$A$4+constants!$B$4*data!C67+constants!$C$4*data!C67^2+constants!$D$4*data!C67^3+constants!$E$4*data!C67^4+constants!$F$4*data!C67^5+constants!$G$4*data!C67^6+constants!$H$4*data!C67^7)</f>
        <v>110.938382015874</v>
      </c>
      <c r="J67" s="4">
        <f>D67/(constants!$A$4+constants!$B$4*data!D67+constants!$C$4*data!D67^2+constants!$D$4*data!D67^3+constants!$E$4*data!D67^4+constants!$F$4*data!D67^5+constants!$G$4*data!D67^6+constants!$H$4*data!D67^7)</f>
        <v>1035.8159707821401</v>
      </c>
      <c r="K67" s="4">
        <f>E67/(constants!$A$4+constants!$B$4*data!E67+constants!$C$4*data!E67^2+constants!$D$4*data!E67^3+constants!$E$4*data!E67^4+constants!$F$4*data!E67^5+constants!$G$4*data!E67^6+constants!$H$4*data!E67^7)</f>
        <v>1127.707421715857</v>
      </c>
      <c r="L67" s="4">
        <f>F67/(constants!$A$4+constants!$B$4*data!F67+constants!$C$4*data!F67^2+constants!$D$4*data!F67^3+constants!$E$4*data!F67^4+constants!$F$4*data!F67^5+constants!$G$4*data!F67^6+constants!$H$4*data!F67^7)</f>
        <v>1582.9737999303056</v>
      </c>
      <c r="M67" s="4">
        <f>G67/(constants!$A$4+constants!$B$4*data!G67+constants!$C$4*data!G67^2+constants!$D$4*data!G67^3+constants!$E$4*data!G67^4+constants!$F$4*data!G67^5+constants!$G$4*data!G67^6+constants!$H$4*data!G67^7)</f>
        <v>29.430345789308774</v>
      </c>
      <c r="N67" s="4"/>
      <c r="O67" s="4">
        <f t="shared" si="4"/>
        <v>184.89730335978999</v>
      </c>
      <c r="P67" s="4">
        <f t="shared" si="5"/>
        <v>207.16319415642801</v>
      </c>
      <c r="Q67" s="4">
        <f t="shared" si="6"/>
        <v>225.54148434317139</v>
      </c>
      <c r="R67" s="4">
        <f t="shared" si="7"/>
        <v>263.82896665505092</v>
      </c>
      <c r="S67" s="4">
        <f t="shared" si="8"/>
        <v>4.905057631551462</v>
      </c>
      <c r="T67" s="4"/>
      <c r="U67" s="4">
        <f t="shared" si="9"/>
        <v>1.0887140703809868</v>
      </c>
      <c r="V67" s="4">
        <f t="shared" si="10"/>
        <v>1.8591808525576684E-2</v>
      </c>
      <c r="W67" s="4"/>
      <c r="X67">
        <f>IF(front!E67&gt;$X$2,O67,P67)</f>
        <v>207.16319415642801</v>
      </c>
      <c r="Y67">
        <f t="shared" si="11"/>
        <v>-12.311997305810337</v>
      </c>
      <c r="Z67">
        <f>SUMPRODUCT($B$7:$B$456,Y$7:Y$456,EXP(constants!$B$32+constants!$A$32*ABS($A$7:$A$456-$A67)))</f>
        <v>9.4776619446961516E-2</v>
      </c>
      <c r="AA67">
        <f t="shared" si="0"/>
        <v>-12.406773925257298</v>
      </c>
      <c r="AB67">
        <f t="shared" si="12"/>
        <v>0</v>
      </c>
      <c r="AD67" s="4">
        <f t="shared" si="1"/>
        <v>258.86009230932177</v>
      </c>
      <c r="AE67">
        <f>SUMPRODUCT($B$7:$B$456,AD$7:AD$456,EXP(constants!$B$32+constants!$A$32*ABS($A$7:$A$456-$A67)))</f>
        <v>8.167443714042232</v>
      </c>
      <c r="AF67" s="4">
        <f t="shared" si="2"/>
        <v>250.69264859527954</v>
      </c>
      <c r="AG67">
        <f t="shared" si="13"/>
        <v>250.69264859527954</v>
      </c>
      <c r="AH67" s="4"/>
      <c r="AI67" s="5">
        <f>SUMPRODUCT(constants!$B$13:$B$20,A67^constants!$A$13:$A$20)*constants!$C$10/((A67/1000000000)^5*(EXP(0.014388/(A67/1000000000)/constants!$B$9)-1))</f>
        <v>2.3657835069753258E-9</v>
      </c>
      <c r="AJ67">
        <f>SUMPRODUCT(A67^constants!$E$28:$J$28,constants!$E$27:$J$27)</f>
        <v>5.5588231193108464E-6</v>
      </c>
      <c r="AL67" s="17">
        <f t="shared" si="3"/>
        <v>0</v>
      </c>
      <c r="AM67">
        <f t="shared" si="14"/>
        <v>2.2173857711659749E-8</v>
      </c>
      <c r="AN67">
        <f t="shared" si="15"/>
        <v>0</v>
      </c>
      <c r="AO67">
        <f t="shared" si="16"/>
        <v>4.180284535678037E-8</v>
      </c>
      <c r="AQ67">
        <f t="shared" si="17"/>
        <v>4.180284535678037E-8</v>
      </c>
      <c r="AS67" s="4">
        <f t="shared" si="18"/>
        <v>0</v>
      </c>
    </row>
    <row r="68" spans="1:45" x14ac:dyDescent="0.2">
      <c r="A68">
        <f>front!A68</f>
        <v>217.29</v>
      </c>
      <c r="B68" s="1">
        <f t="shared" si="19"/>
        <v>0.47999999999998977</v>
      </c>
      <c r="C68">
        <f>front!D68-front!B68</f>
        <v>130.13000000000011</v>
      </c>
      <c r="D68" s="2">
        <f>front!E68-front!C68</f>
        <v>1087.8000000000011</v>
      </c>
      <c r="E68" s="2">
        <f>IF(front!F68-front!C68&gt;0,front!F68-front!C68,0)</f>
        <v>1125.6000000000004</v>
      </c>
      <c r="F68" s="2">
        <f>front!I68-front!H68</f>
        <v>1616.8999999999996</v>
      </c>
      <c r="G68" s="2">
        <f>IF(front!J68-front!H68&gt;0,front!J68-front!H68,0)</f>
        <v>40.5</v>
      </c>
      <c r="H68" s="2"/>
      <c r="I68" s="4">
        <f>C68/(constants!$A$4+constants!$B$4*data!C68+constants!$C$4*data!C68^2+constants!$D$4*data!C68^3+constants!$E$4*data!C68^4+constants!$F$4*data!C68^5+constants!$G$4*data!C68^6+constants!$H$4*data!C68^7)</f>
        <v>129.82408861073557</v>
      </c>
      <c r="J68" s="4">
        <f>D68/(constants!$A$4+constants!$B$4*data!D68+constants!$C$4*data!D68^2+constants!$D$4*data!D68^3+constants!$E$4*data!D68^4+constants!$F$4*data!D68^5+constants!$G$4*data!D68^6+constants!$H$4*data!D68^7)</f>
        <v>1085.3036508912637</v>
      </c>
      <c r="K68" s="4">
        <f>E68/(constants!$A$4+constants!$B$4*data!E68+constants!$C$4*data!E68^2+constants!$D$4*data!E68^3+constants!$E$4*data!E68^4+constants!$F$4*data!E68^5+constants!$G$4*data!E68^6+constants!$H$4*data!E68^7)</f>
        <v>1123.0180631612131</v>
      </c>
      <c r="L68" s="4">
        <f>F68/(constants!$A$4+constants!$B$4*data!F68+constants!$C$4*data!F68^2+constants!$D$4*data!F68^3+constants!$E$4*data!F68^4+constants!$F$4*data!F68^5+constants!$G$4*data!F68^6+constants!$H$4*data!F68^7)</f>
        <v>1613.2050938152852</v>
      </c>
      <c r="M68" s="4">
        <f>G68/(constants!$A$4+constants!$B$4*data!G68+constants!$C$4*data!G68^2+constants!$D$4*data!G68^3+constants!$E$4*data!G68^4+constants!$F$4*data!G68^5+constants!$G$4*data!G68^6+constants!$H$4*data!G68^7)</f>
        <v>40.404420937328744</v>
      </c>
      <c r="N68" s="4"/>
      <c r="O68" s="4">
        <f t="shared" si="4"/>
        <v>216.37348101789263</v>
      </c>
      <c r="P68" s="4">
        <f t="shared" si="5"/>
        <v>217.06073017825275</v>
      </c>
      <c r="Q68" s="4">
        <f t="shared" si="6"/>
        <v>224.60361263224263</v>
      </c>
      <c r="R68" s="4">
        <f t="shared" si="7"/>
        <v>268.86751563588086</v>
      </c>
      <c r="S68" s="4">
        <f t="shared" si="8"/>
        <v>6.7340701562214571</v>
      </c>
      <c r="T68" s="4"/>
      <c r="U68" s="4">
        <f t="shared" si="9"/>
        <v>1.0347501017240455</v>
      </c>
      <c r="V68" s="4">
        <f t="shared" si="10"/>
        <v>2.5046053407735594E-2</v>
      </c>
      <c r="W68" s="4"/>
      <c r="X68">
        <f>IF(front!E68&gt;$X$2,O68,P68)</f>
        <v>217.06073017825275</v>
      </c>
      <c r="Y68">
        <f t="shared" si="11"/>
        <v>-1.5018151075069852</v>
      </c>
      <c r="Z68">
        <f>SUMPRODUCT($B$7:$B$456,Y$7:Y$456,EXP(constants!$B$32+constants!$A$32*ABS($A$7:$A$456-$A68)))</f>
        <v>9.7837143029812501E-2</v>
      </c>
      <c r="AA68">
        <f t="shared" si="0"/>
        <v>-1.5996522505367978</v>
      </c>
      <c r="AB68">
        <f t="shared" si="12"/>
        <v>0</v>
      </c>
      <c r="AD68" s="4">
        <f t="shared" si="1"/>
        <v>262.04583259869185</v>
      </c>
      <c r="AE68">
        <f>SUMPRODUCT($B$7:$B$456,AD$7:AD$456,EXP(constants!$B$32+constants!$A$32*ABS($A$7:$A$456-$A68)))</f>
        <v>8.3247396696156279</v>
      </c>
      <c r="AF68" s="4">
        <f t="shared" si="2"/>
        <v>253.72109292907621</v>
      </c>
      <c r="AG68">
        <f t="shared" si="13"/>
        <v>253.72109292907621</v>
      </c>
      <c r="AH68" s="4"/>
      <c r="AI68" s="5">
        <f>SUMPRODUCT(constants!$B$13:$B$20,A68^constants!$A$13:$A$20)*constants!$C$10/((A68/1000000000)^5*(EXP(0.014388/(A68/1000000000)/constants!$B$9)-1))</f>
        <v>2.4599980574319825E-9</v>
      </c>
      <c r="AJ68">
        <f>SUMPRODUCT(A68^constants!$E$28:$J$28,constants!$E$27:$J$27)</f>
        <v>5.5021033055124217E-6</v>
      </c>
      <c r="AL68" s="17">
        <f t="shared" si="3"/>
        <v>0</v>
      </c>
      <c r="AM68">
        <f t="shared" si="14"/>
        <v>2.1685636152649117E-8</v>
      </c>
      <c r="AN68">
        <f t="shared" si="15"/>
        <v>0</v>
      </c>
      <c r="AO68">
        <f t="shared" si="16"/>
        <v>4.0882434907838234E-8</v>
      </c>
      <c r="AQ68">
        <f t="shared" si="17"/>
        <v>4.0882434907838234E-8</v>
      </c>
      <c r="AS68" s="4">
        <f t="shared" si="18"/>
        <v>0</v>
      </c>
    </row>
    <row r="69" spans="1:45" x14ac:dyDescent="0.2">
      <c r="A69">
        <f>front!A69</f>
        <v>217.76</v>
      </c>
      <c r="B69" s="1">
        <f t="shared" si="19"/>
        <v>0.46999999999999886</v>
      </c>
      <c r="C69">
        <f>front!D69-front!B69</f>
        <v>123.53999999999996</v>
      </c>
      <c r="D69" s="2">
        <f>front!E69-front!C69</f>
        <v>1072.3000000000011</v>
      </c>
      <c r="E69" s="2">
        <f>IF(front!F69-front!C69&gt;0,front!F69-front!C69,0)</f>
        <v>1145</v>
      </c>
      <c r="F69" s="2">
        <f>front!I69-front!H69</f>
        <v>1698.1999999999989</v>
      </c>
      <c r="G69" s="2">
        <f>IF(front!J69-front!H69&gt;0,front!J69-front!H69,0)</f>
        <v>19.699999999998909</v>
      </c>
      <c r="H69" s="2"/>
      <c r="I69" s="4">
        <f>C69/(constants!$A$4+constants!$B$4*data!C69+constants!$C$4*data!C69^2+constants!$D$4*data!C69^3+constants!$E$4*data!C69^4+constants!$F$4*data!C69^5+constants!$G$4*data!C69^6+constants!$H$4*data!C69^7)</f>
        <v>123.2495007328362</v>
      </c>
      <c r="J69" s="4">
        <f>D69/(constants!$A$4+constants!$B$4*data!D69+constants!$C$4*data!D69^2+constants!$D$4*data!D69^3+constants!$E$4*data!D69^4+constants!$F$4*data!D69^5+constants!$G$4*data!D69^6+constants!$H$4*data!D69^7)</f>
        <v>1069.8387487275691</v>
      </c>
      <c r="K69" s="4">
        <f>E69/(constants!$A$4+constants!$B$4*data!E69+constants!$C$4*data!E69^2+constants!$D$4*data!E69^3+constants!$E$4*data!E69^4+constants!$F$4*data!E69^5+constants!$G$4*data!E69^6+constants!$H$4*data!E69^7)</f>
        <v>1142.3741392884476</v>
      </c>
      <c r="L69" s="4">
        <f>F69/(constants!$A$4+constants!$B$4*data!F69+constants!$C$4*data!F69^2+constants!$D$4*data!F69^3+constants!$E$4*data!F69^4+constants!$F$4*data!F69^5+constants!$G$4*data!F69^6+constants!$H$4*data!F69^7)</f>
        <v>1694.3206976421318</v>
      </c>
      <c r="M69" s="4">
        <f>G69/(constants!$A$4+constants!$B$4*data!G69+constants!$C$4*data!G69^2+constants!$D$4*data!G69^3+constants!$E$4*data!G69^4+constants!$F$4*data!G69^5+constants!$G$4*data!G69^6+constants!$H$4*data!G69^7)</f>
        <v>19.653464178350237</v>
      </c>
      <c r="N69" s="4"/>
      <c r="O69" s="4">
        <f t="shared" si="4"/>
        <v>205.41583455472698</v>
      </c>
      <c r="P69" s="4">
        <f t="shared" si="5"/>
        <v>213.96774974551383</v>
      </c>
      <c r="Q69" s="4">
        <f t="shared" si="6"/>
        <v>228.47482785768952</v>
      </c>
      <c r="R69" s="4">
        <f t="shared" si="7"/>
        <v>282.38678294035526</v>
      </c>
      <c r="S69" s="4">
        <f t="shared" si="8"/>
        <v>3.2755773630583729</v>
      </c>
      <c r="T69" s="4"/>
      <c r="U69" s="4">
        <f t="shared" si="9"/>
        <v>1.0678003022858815</v>
      </c>
      <c r="V69" s="4">
        <f t="shared" si="10"/>
        <v>1.1599612874764853E-2</v>
      </c>
      <c r="W69" s="4"/>
      <c r="X69">
        <f>IF(front!E69&gt;$X$2,O69,P69)</f>
        <v>213.96774974551383</v>
      </c>
      <c r="Y69">
        <f t="shared" si="11"/>
        <v>-8.3618883447950338</v>
      </c>
      <c r="Z69">
        <f>SUMPRODUCT($B$7:$B$456,Y$7:Y$456,EXP(constants!$B$32+constants!$A$32*ABS($A$7:$A$456-$A69)))</f>
        <v>0.10093131066609337</v>
      </c>
      <c r="AA69">
        <f t="shared" si="0"/>
        <v>-8.4628196554611268</v>
      </c>
      <c r="AB69">
        <f t="shared" si="12"/>
        <v>0</v>
      </c>
      <c r="AD69" s="4">
        <f t="shared" si="1"/>
        <v>279.06858903738089</v>
      </c>
      <c r="AE69">
        <f>SUMPRODUCT($B$7:$B$456,AD$7:AD$456,EXP(constants!$B$32+constants!$A$32*ABS($A$7:$A$456-$A69)))</f>
        <v>8.4801036244566568</v>
      </c>
      <c r="AF69" s="4">
        <f t="shared" si="2"/>
        <v>270.58848541292423</v>
      </c>
      <c r="AG69">
        <f t="shared" si="13"/>
        <v>270.58848541292423</v>
      </c>
      <c r="AH69" s="4"/>
      <c r="AI69" s="5">
        <f>SUMPRODUCT(constants!$B$13:$B$20,A69^constants!$A$13:$A$20)*constants!$C$10/((A69/1000000000)^5*(EXP(0.014388/(A69/1000000000)/constants!$B$9)-1))</f>
        <v>2.5553352081622495E-9</v>
      </c>
      <c r="AJ69">
        <f>SUMPRODUCT(A69^constants!$E$28:$J$28,constants!$E$27:$J$27)</f>
        <v>5.4471926906422548E-6</v>
      </c>
      <c r="AL69" s="17">
        <f t="shared" si="3"/>
        <v>0</v>
      </c>
      <c r="AM69">
        <f t="shared" si="14"/>
        <v>2.0130910900845296E-8</v>
      </c>
      <c r="AN69">
        <f t="shared" si="15"/>
        <v>0</v>
      </c>
      <c r="AO69">
        <f t="shared" si="16"/>
        <v>3.7951418567850558E-8</v>
      </c>
      <c r="AQ69">
        <f t="shared" si="17"/>
        <v>3.7951418567850558E-8</v>
      </c>
      <c r="AS69" s="4">
        <f t="shared" si="18"/>
        <v>0</v>
      </c>
    </row>
    <row r="70" spans="1:45" x14ac:dyDescent="0.2">
      <c r="A70">
        <f>front!A70</f>
        <v>218.24</v>
      </c>
      <c r="B70" s="1">
        <f t="shared" si="19"/>
        <v>0.48000000000001819</v>
      </c>
      <c r="C70">
        <f>front!D70-front!B70</f>
        <v>100.93000000000029</v>
      </c>
      <c r="D70" s="2">
        <f>front!E70-front!C70</f>
        <v>1096.6999999999989</v>
      </c>
      <c r="E70" s="2">
        <f>IF(front!F70-front!C70&gt;0,front!F70-front!C70,0)</f>
        <v>1098.1000000000004</v>
      </c>
      <c r="F70" s="2">
        <f>front!I70-front!H70</f>
        <v>1698.6000000000004</v>
      </c>
      <c r="G70" s="2">
        <f>IF(front!J70-front!H70&gt;0,front!J70-front!H70,0)</f>
        <v>0</v>
      </c>
      <c r="H70" s="2"/>
      <c r="I70" s="4">
        <f>C70/(constants!$A$4+constants!$B$4*data!C70+constants!$C$4*data!C70^2+constants!$D$4*data!C70^3+constants!$E$4*data!C70^4+constants!$F$4*data!C70^5+constants!$G$4*data!C70^6+constants!$H$4*data!C70^7)</f>
        <v>100.69244031304233</v>
      </c>
      <c r="J70" s="4">
        <f>D70/(constants!$A$4+constants!$B$4*data!D70+constants!$C$4*data!D70^2+constants!$D$4*data!D70^3+constants!$E$4*data!D70^4+constants!$F$4*data!D70^5+constants!$G$4*data!D70^6+constants!$H$4*data!D70^7)</f>
        <v>1094.1834986378528</v>
      </c>
      <c r="K70" s="4">
        <f>E70/(constants!$A$4+constants!$B$4*data!E70+constants!$C$4*data!E70^2+constants!$D$4*data!E70^3+constants!$E$4*data!E70^4+constants!$F$4*data!E70^5+constants!$G$4*data!E70^6+constants!$H$4*data!E70^7)</f>
        <v>1095.5803286617904</v>
      </c>
      <c r="L70" s="4">
        <f>F70/(constants!$A$4+constants!$B$4*data!F70+constants!$C$4*data!F70^2+constants!$D$4*data!F70^3+constants!$E$4*data!F70^4+constants!$F$4*data!F70^5+constants!$G$4*data!F70^6+constants!$H$4*data!F70^7)</f>
        <v>1694.7197902504602</v>
      </c>
      <c r="M70" s="4">
        <f>G70/(constants!$A$4+constants!$B$4*data!G70+constants!$C$4*data!G70^2+constants!$D$4*data!G70^3+constants!$E$4*data!G70^4+constants!$F$4*data!G70^5+constants!$G$4*data!G70^6+constants!$H$4*data!G70^7)</f>
        <v>0</v>
      </c>
      <c r="N70" s="4"/>
      <c r="O70" s="4">
        <f t="shared" si="4"/>
        <v>167.82073385507056</v>
      </c>
      <c r="P70" s="4">
        <f t="shared" si="5"/>
        <v>218.83669972757053</v>
      </c>
      <c r="Q70" s="4">
        <f t="shared" si="6"/>
        <v>219.11606573235807</v>
      </c>
      <c r="R70" s="4">
        <f t="shared" si="7"/>
        <v>282.45329837507671</v>
      </c>
      <c r="S70" s="4">
        <f t="shared" si="8"/>
        <v>0</v>
      </c>
      <c r="T70" s="4"/>
      <c r="U70" s="4">
        <f t="shared" si="9"/>
        <v>1.0012765957681473</v>
      </c>
      <c r="V70" s="4">
        <f t="shared" si="10"/>
        <v>0</v>
      </c>
      <c r="W70" s="4"/>
      <c r="X70">
        <f>IF(front!E70&gt;$X$2,O70,P70)</f>
        <v>218.83669972757053</v>
      </c>
      <c r="Y70">
        <f t="shared" si="11"/>
        <v>5.6141051387639891</v>
      </c>
      <c r="Z70">
        <f>SUMPRODUCT($B$7:$B$456,Y$7:Y$456,EXP(constants!$B$32+constants!$A$32*ABS($A$7:$A$456-$A70)))</f>
        <v>0.104314723603913</v>
      </c>
      <c r="AA70">
        <f t="shared" si="0"/>
        <v>5.5097904151600758</v>
      </c>
      <c r="AB70">
        <f t="shared" si="12"/>
        <v>0.65669747599248662</v>
      </c>
      <c r="AD70" s="4">
        <f t="shared" si="1"/>
        <v>282.45329837507671</v>
      </c>
      <c r="AE70">
        <f>SUMPRODUCT($B$7:$B$456,AD$7:AD$456,EXP(constants!$B$32+constants!$A$32*ABS($A$7:$A$456-$A70)))</f>
        <v>8.6400591539557521</v>
      </c>
      <c r="AF70" s="4">
        <f t="shared" si="2"/>
        <v>273.81323922112097</v>
      </c>
      <c r="AG70">
        <f t="shared" si="13"/>
        <v>273.81323922112097</v>
      </c>
      <c r="AH70" s="4"/>
      <c r="AI70" s="5">
        <f>SUMPRODUCT(constants!$B$13:$B$20,A70^constants!$A$13:$A$20)*constants!$C$10/((A70/1000000000)^5*(EXP(0.014388/(A70/1000000000)/constants!$B$9)-1))</f>
        <v>2.6559371381699592E-9</v>
      </c>
      <c r="AJ70">
        <f>SUMPRODUCT(A70^constants!$E$28:$J$28,constants!$E$27:$J$27)</f>
        <v>5.3917485462291683E-6</v>
      </c>
      <c r="AL70" s="17">
        <f t="shared" si="3"/>
        <v>4.0443845686416895E-9</v>
      </c>
      <c r="AM70">
        <f t="shared" si="14"/>
        <v>1.9691336188002952E-8</v>
      </c>
      <c r="AN70">
        <f t="shared" si="15"/>
        <v>0.20538903658075533</v>
      </c>
      <c r="AO70">
        <f t="shared" si="16"/>
        <v>3.7122718664448666E-8</v>
      </c>
      <c r="AQ70">
        <f t="shared" si="17"/>
        <v>3.7122718664448666E-8</v>
      </c>
      <c r="AS70" s="4">
        <f t="shared" si="18"/>
        <v>0.10894634644619597</v>
      </c>
    </row>
    <row r="71" spans="1:45" x14ac:dyDescent="0.2">
      <c r="A71">
        <f>front!A71</f>
        <v>218.72</v>
      </c>
      <c r="B71" s="1">
        <f t="shared" si="19"/>
        <v>0.47999999999998977</v>
      </c>
      <c r="C71">
        <f>front!D71-front!B71</f>
        <v>123.40000000000009</v>
      </c>
      <c r="D71" s="2">
        <f>front!E71-front!C71</f>
        <v>1010.0999999999985</v>
      </c>
      <c r="E71" s="2">
        <f>IF(front!F71-front!C71&gt;0,front!F71-front!C71,0)</f>
        <v>1096.3999999999996</v>
      </c>
      <c r="F71" s="2">
        <f>front!I71-front!H71</f>
        <v>1789.5</v>
      </c>
      <c r="G71" s="2">
        <f>IF(front!J71-front!H71&gt;0,front!J71-front!H71,0)</f>
        <v>52.600000000000364</v>
      </c>
      <c r="H71" s="2"/>
      <c r="I71" s="4">
        <f>C71/(constants!$A$4+constants!$B$4*data!C71+constants!$C$4*data!C71^2+constants!$D$4*data!C71^3+constants!$E$4*data!C71^4+constants!$F$4*data!C71^5+constants!$G$4*data!C71^6+constants!$H$4*data!C71^7)</f>
        <v>123.10982823911353</v>
      </c>
      <c r="J71" s="4">
        <f>D71/(constants!$A$4+constants!$B$4*data!D71+constants!$C$4*data!D71^2+constants!$D$4*data!D71^3+constants!$E$4*data!D71^4+constants!$F$4*data!D71^5+constants!$G$4*data!D71^6+constants!$H$4*data!D71^7)</f>
        <v>1007.7796144117135</v>
      </c>
      <c r="K71" s="4">
        <f>E71/(constants!$A$4+constants!$B$4*data!E71+constants!$C$4*data!E71^2+constants!$D$4*data!E71^3+constants!$E$4*data!E71^4+constants!$F$4*data!E71^5+constants!$G$4*data!E71^6+constants!$H$4*data!E71^7)</f>
        <v>1093.8841779198422</v>
      </c>
      <c r="L71" s="4">
        <f>F71/(constants!$A$4+constants!$B$4*data!F71+constants!$C$4*data!F71^2+constants!$D$4*data!F71^3+constants!$E$4*data!F71^4+constants!$F$4*data!F71^5+constants!$G$4*data!F71^6+constants!$H$4*data!F71^7)</f>
        <v>1785.4135534633897</v>
      </c>
      <c r="M71" s="4">
        <f>G71/(constants!$A$4+constants!$B$4*data!G71+constants!$C$4*data!G71^2+constants!$D$4*data!G71^3+constants!$E$4*data!G71^4+constants!$F$4*data!G71^5+constants!$G$4*data!G71^6+constants!$H$4*data!G71^7)</f>
        <v>52.475932869668647</v>
      </c>
      <c r="N71" s="4"/>
      <c r="O71" s="4">
        <f t="shared" si="4"/>
        <v>205.18304706518921</v>
      </c>
      <c r="P71" s="4">
        <f t="shared" si="5"/>
        <v>201.55592288234271</v>
      </c>
      <c r="Q71" s="4">
        <f t="shared" si="6"/>
        <v>218.77683558396842</v>
      </c>
      <c r="R71" s="4">
        <f t="shared" si="7"/>
        <v>297.5689255772316</v>
      </c>
      <c r="S71" s="4">
        <f t="shared" si="8"/>
        <v>8.7459888116114417</v>
      </c>
      <c r="T71" s="4"/>
      <c r="U71" s="4">
        <f t="shared" si="9"/>
        <v>1.0854398742312243</v>
      </c>
      <c r="V71" s="4">
        <f t="shared" si="10"/>
        <v>2.9391472226630369E-2</v>
      </c>
      <c r="W71" s="4"/>
      <c r="X71">
        <f>IF(front!E71&gt;$X$2,O71,P71)</f>
        <v>201.55592288234271</v>
      </c>
      <c r="Y71">
        <f t="shared" si="11"/>
        <v>-11.336565686347825</v>
      </c>
      <c r="Z71">
        <f>SUMPRODUCT($B$7:$B$456,Y$7:Y$456,EXP(constants!$B$32+constants!$A$32*ABS($A$7:$A$456-$A71)))</f>
        <v>0.10767377611240168</v>
      </c>
      <c r="AA71">
        <f t="shared" ref="AA71:AA134" si="20">Y71-Z71</f>
        <v>-11.444239462460226</v>
      </c>
      <c r="AB71">
        <f t="shared" si="12"/>
        <v>0</v>
      </c>
      <c r="AD71" s="4">
        <f t="shared" ref="AD71:AD134" si="21">R71-(S71/$V$2)</f>
        <v>288.70914803771575</v>
      </c>
      <c r="AE71">
        <f>SUMPRODUCT($B$7:$B$456,AD$7:AD$456,EXP(constants!$B$32+constants!$A$32*ABS($A$7:$A$456-$A71)))</f>
        <v>8.8013175851335355</v>
      </c>
      <c r="AF71" s="4">
        <f t="shared" ref="AF71:AF134" si="22">AD71-AE71</f>
        <v>279.90783045258223</v>
      </c>
      <c r="AG71">
        <f t="shared" si="13"/>
        <v>279.90783045258223</v>
      </c>
      <c r="AH71" s="4"/>
      <c r="AI71" s="5">
        <f>SUMPRODUCT(constants!$B$13:$B$20,A71^constants!$A$13:$A$20)*constants!$C$10/((A71/1000000000)^5*(EXP(0.014388/(A71/1000000000)/constants!$B$9)-1))</f>
        <v>2.7598973285395351E-9</v>
      </c>
      <c r="AJ71">
        <f>SUMPRODUCT(A71^constants!$E$28:$J$28,constants!$E$27:$J$27)</f>
        <v>5.3369397340212216E-6</v>
      </c>
      <c r="AL71" s="17">
        <f t="shared" ref="AL71:AL134" si="23">IF(AB71=0,0,AI71/AB71)</f>
        <v>0</v>
      </c>
      <c r="AM71">
        <f t="shared" si="14"/>
        <v>1.9066775393142586E-8</v>
      </c>
      <c r="AN71">
        <f t="shared" si="15"/>
        <v>0</v>
      </c>
      <c r="AO71">
        <f t="shared" si="16"/>
        <v>3.5945277252901818E-8</v>
      </c>
      <c r="AQ71">
        <f t="shared" si="17"/>
        <v>3.5945277252901818E-8</v>
      </c>
      <c r="AS71" s="4">
        <f t="shared" si="18"/>
        <v>0</v>
      </c>
    </row>
    <row r="72" spans="1:45" x14ac:dyDescent="0.2">
      <c r="A72">
        <f>front!A72</f>
        <v>219.19</v>
      </c>
      <c r="B72" s="1">
        <f t="shared" si="19"/>
        <v>0.46999999999999886</v>
      </c>
      <c r="C72">
        <f>front!D72-front!B72</f>
        <v>121.26999999999998</v>
      </c>
      <c r="D72" s="2">
        <f>front!E72-front!C72</f>
        <v>1100.5999999999985</v>
      </c>
      <c r="E72" s="2">
        <f>IF(front!F72-front!C72&gt;0,front!F72-front!C72,0)</f>
        <v>1121</v>
      </c>
      <c r="F72" s="2">
        <f>front!I72-front!H72</f>
        <v>1893.8000000000011</v>
      </c>
      <c r="G72" s="2">
        <f>IF(front!J72-front!H72&gt;0,front!J72-front!H72,0)</f>
        <v>56.300000000001091</v>
      </c>
      <c r="H72" s="2"/>
      <c r="I72" s="4">
        <f>C72/(constants!$A$4+constants!$B$4*data!C72+constants!$C$4*data!C72^2+constants!$D$4*data!C72^3+constants!$E$4*data!C72^4+constants!$F$4*data!C72^5+constants!$G$4*data!C72^6+constants!$H$4*data!C72^7)</f>
        <v>120.9848114586059</v>
      </c>
      <c r="J72" s="4">
        <f>D72/(constants!$A$4+constants!$B$4*data!D72+constants!$C$4*data!D72^2+constants!$D$4*data!D72^3+constants!$E$4*data!D72^4+constants!$F$4*data!D72^5+constants!$G$4*data!D72^6+constants!$H$4*data!D72^7)</f>
        <v>1098.0746680165375</v>
      </c>
      <c r="K72" s="4">
        <f>E72/(constants!$A$4+constants!$B$4*data!E72+constants!$C$4*data!E72^2+constants!$D$4*data!E72^3+constants!$E$4*data!E72^4+constants!$F$4*data!E72^5+constants!$G$4*data!E72^6+constants!$H$4*data!E72^7)</f>
        <v>1118.4284782639261</v>
      </c>
      <c r="L72" s="4">
        <f>F72/(constants!$A$4+constants!$B$4*data!F72+constants!$C$4*data!F72^2+constants!$D$4*data!F72^3+constants!$E$4*data!F72^4+constants!$F$4*data!F72^5+constants!$G$4*data!F72^6+constants!$H$4*data!F72^7)</f>
        <v>1889.4768624551855</v>
      </c>
      <c r="M72" s="4">
        <f>G72/(constants!$A$4+constants!$B$4*data!G72+constants!$C$4*data!G72^2+constants!$D$4*data!G72^3+constants!$E$4*data!G72^4+constants!$F$4*data!G72^5+constants!$G$4*data!G72^6+constants!$H$4*data!G72^7)</f>
        <v>56.167227681315325</v>
      </c>
      <c r="N72" s="4"/>
      <c r="O72" s="4">
        <f t="shared" ref="O72:O135" si="24">I72*1000/O$4</f>
        <v>201.64135243100984</v>
      </c>
      <c r="P72" s="4">
        <f t="shared" ref="P72:P135" si="25">J72*1000/P$4</f>
        <v>219.61493360330752</v>
      </c>
      <c r="Q72" s="4">
        <f t="shared" ref="Q72:Q135" si="26">K72*1000/Q$4</f>
        <v>223.6856956527852</v>
      </c>
      <c r="R72" s="4">
        <f t="shared" ref="R72:R135" si="27">L72*1000/R$4</f>
        <v>314.91281040919756</v>
      </c>
      <c r="S72" s="4">
        <f t="shared" ref="S72:S135" si="28">M72*1000/S$4</f>
        <v>9.3612046135525535</v>
      </c>
      <c r="T72" s="4"/>
      <c r="U72" s="4">
        <f t="shared" ref="U72:U135" si="29">Q72/P72</f>
        <v>1.0185359072932205</v>
      </c>
      <c r="V72" s="4">
        <f t="shared" ref="V72:V135" si="30">S72/R72</f>
        <v>2.97263379072722E-2</v>
      </c>
      <c r="W72" s="4"/>
      <c r="X72">
        <f>IF(front!E72&gt;$X$2,O72,P72)</f>
        <v>219.61493360330752</v>
      </c>
      <c r="Y72">
        <f t="shared" ref="Y72:Y135" si="31">X72-(Q72/$U$2)</f>
        <v>1.9456164764364132</v>
      </c>
      <c r="Z72">
        <f>SUMPRODUCT($B$7:$B$456,Y$7:Y$456,EXP(constants!$B$32+constants!$A$32*ABS($A$7:$A$456-$A72)))</f>
        <v>0.11124252865835109</v>
      </c>
      <c r="AA72">
        <f t="shared" si="20"/>
        <v>1.8343739477780621</v>
      </c>
      <c r="AB72">
        <f t="shared" ref="AB72:AB135" si="32">IF((AA72-$AA$3)&gt;0,AA72-$AA$3,0)</f>
        <v>0</v>
      </c>
      <c r="AD72" s="4">
        <f t="shared" si="21"/>
        <v>305.42981287004523</v>
      </c>
      <c r="AE72">
        <f>SUMPRODUCT($B$7:$B$456,AD$7:AD$456,EXP(constants!$B$32+constants!$A$32*ABS($A$7:$A$456-$A72)))</f>
        <v>8.9604307775865628</v>
      </c>
      <c r="AF72" s="4">
        <f t="shared" si="22"/>
        <v>296.46938209245866</v>
      </c>
      <c r="AG72">
        <f t="shared" ref="AG72:AG135" si="33">IF((AF72)&gt;0,AF72,0)</f>
        <v>296.46938209245866</v>
      </c>
      <c r="AH72" s="4"/>
      <c r="AI72" s="5">
        <f>SUMPRODUCT(constants!$B$13:$B$20,A72^constants!$A$13:$A$20)*constants!$C$10/((A72/1000000000)^5*(EXP(0.014388/(A72/1000000000)/constants!$B$9)-1))</f>
        <v>2.8650325053327068E-9</v>
      </c>
      <c r="AJ72">
        <f>SUMPRODUCT(A72^constants!$E$28:$J$28,constants!$E$27:$J$27)</f>
        <v>5.2838824853443183E-6</v>
      </c>
      <c r="AL72" s="17">
        <f t="shared" si="23"/>
        <v>0</v>
      </c>
      <c r="AM72">
        <f t="shared" ref="AM72:AM135" si="34">IF(AG72=0,0,AJ72/AG72)</f>
        <v>1.7822692002968643E-8</v>
      </c>
      <c r="AN72">
        <f t="shared" ref="AN72:AN135" si="35">AL72/AM72</f>
        <v>0</v>
      </c>
      <c r="AO72">
        <f t="shared" ref="AO72:AO135" si="36">AM72*$AN$2</f>
        <v>3.3599892600098089E-8</v>
      </c>
      <c r="AQ72">
        <f t="shared" ref="AQ72:AQ135" si="37">AO72</f>
        <v>3.3599892600098089E-8</v>
      </c>
      <c r="AS72" s="4">
        <f t="shared" ref="AS72:AS135" si="38">AL72/AO72</f>
        <v>0</v>
      </c>
    </row>
    <row r="73" spans="1:45" x14ac:dyDescent="0.2">
      <c r="A73">
        <f>front!A73</f>
        <v>219.67</v>
      </c>
      <c r="B73" s="1">
        <f t="shared" ref="B73:B136" si="39">A73-A72</f>
        <v>0.47999999999998977</v>
      </c>
      <c r="C73">
        <f>front!D73-front!B73</f>
        <v>120.34000000000015</v>
      </c>
      <c r="D73" s="2">
        <f>front!E73-front!C73</f>
        <v>1020.9000000000015</v>
      </c>
      <c r="E73" s="2">
        <f>IF(front!F73-front!C73&gt;0,front!F73-front!C73,0)</f>
        <v>1069</v>
      </c>
      <c r="F73" s="2">
        <f>front!I73-front!H73</f>
        <v>1841.3999999999996</v>
      </c>
      <c r="G73" s="2">
        <f>IF(front!J73-front!H73&gt;0,front!J73-front!H73,0)</f>
        <v>0</v>
      </c>
      <c r="H73" s="2"/>
      <c r="I73" s="4">
        <f>C73/(constants!$A$4+constants!$B$4*data!C73+constants!$C$4*data!C73^2+constants!$D$4*data!C73^3+constants!$E$4*data!C73^4+constants!$F$4*data!C73^5+constants!$G$4*data!C73^6+constants!$H$4*data!C73^7)</f>
        <v>120.05698749310875</v>
      </c>
      <c r="J73" s="4">
        <f>D73/(constants!$A$4+constants!$B$4*data!D73+constants!$C$4*data!D73^2+constants!$D$4*data!D73^3+constants!$E$4*data!D73^4+constants!$F$4*data!D73^5+constants!$G$4*data!D73^6+constants!$H$4*data!D73^7)</f>
        <v>1018.555152403181</v>
      </c>
      <c r="K73" s="4">
        <f>E73/(constants!$A$4+constants!$B$4*data!E73+constants!$C$4*data!E73^2+constants!$D$4*data!E73^3+constants!$E$4*data!E73^4+constants!$F$4*data!E73^5+constants!$G$4*data!E73^6+constants!$H$4*data!E73^7)</f>
        <v>1066.5462213930145</v>
      </c>
      <c r="L73" s="4">
        <f>F73/(constants!$A$4+constants!$B$4*data!F73+constants!$C$4*data!F73^2+constants!$D$4*data!F73^3+constants!$E$4*data!F73^4+constants!$F$4*data!F73^5+constants!$G$4*data!F73^6+constants!$H$4*data!F73^7)</f>
        <v>1837.1957792490696</v>
      </c>
      <c r="M73" s="4">
        <f>G73/(constants!$A$4+constants!$B$4*data!G73+constants!$C$4*data!G73^2+constants!$D$4*data!G73^3+constants!$E$4*data!G73^4+constants!$F$4*data!G73^5+constants!$G$4*data!G73^6+constants!$H$4*data!G73^7)</f>
        <v>0</v>
      </c>
      <c r="N73" s="4"/>
      <c r="O73" s="4">
        <f t="shared" si="24"/>
        <v>200.09497915518125</v>
      </c>
      <c r="P73" s="4">
        <f t="shared" si="25"/>
        <v>203.7110304806362</v>
      </c>
      <c r="Q73" s="4">
        <f t="shared" si="26"/>
        <v>213.3092442786029</v>
      </c>
      <c r="R73" s="4">
        <f t="shared" si="27"/>
        <v>306.19929654151156</v>
      </c>
      <c r="S73" s="4">
        <f t="shared" si="28"/>
        <v>0</v>
      </c>
      <c r="T73" s="4"/>
      <c r="U73" s="4">
        <f t="shared" si="29"/>
        <v>1.0471168094104706</v>
      </c>
      <c r="V73" s="4">
        <f t="shared" si="30"/>
        <v>0</v>
      </c>
      <c r="W73" s="4"/>
      <c r="X73">
        <f>IF(front!E73&gt;$X$2,O73,P73)</f>
        <v>203.7110304806362</v>
      </c>
      <c r="Y73">
        <f t="shared" si="31"/>
        <v>-3.8609262485258</v>
      </c>
      <c r="Z73">
        <f>SUMPRODUCT($B$7:$B$456,Y$7:Y$456,EXP(constants!$B$32+constants!$A$32*ABS($A$7:$A$456-$A73)))</f>
        <v>0.11493464022575101</v>
      </c>
      <c r="AA73">
        <f t="shared" si="20"/>
        <v>-3.975860888751551</v>
      </c>
      <c r="AB73">
        <f t="shared" si="32"/>
        <v>0</v>
      </c>
      <c r="AD73" s="4">
        <f t="shared" si="21"/>
        <v>306.19929654151156</v>
      </c>
      <c r="AE73">
        <f>SUMPRODUCT($B$7:$B$456,AD$7:AD$456,EXP(constants!$B$32+constants!$A$32*ABS($A$7:$A$456-$A73)))</f>
        <v>9.1241001391008858</v>
      </c>
      <c r="AF73" s="4">
        <f t="shared" si="22"/>
        <v>297.07519640241065</v>
      </c>
      <c r="AG73">
        <f t="shared" si="33"/>
        <v>297.07519640241065</v>
      </c>
      <c r="AH73" s="4"/>
      <c r="AI73" s="5">
        <f>SUMPRODUCT(constants!$B$13:$B$20,A73^constants!$A$13:$A$20)*constants!$C$10/((A73/1000000000)^5*(EXP(0.014388/(A73/1000000000)/constants!$B$9)-1))</f>
        <v>2.9759068344064768E-9</v>
      </c>
      <c r="AJ73">
        <f>SUMPRODUCT(A73^constants!$E$28:$J$28,constants!$E$27:$J$27)</f>
        <v>5.2303130557426812E-6</v>
      </c>
      <c r="AL73" s="17">
        <f t="shared" si="23"/>
        <v>0</v>
      </c>
      <c r="AM73">
        <f t="shared" si="34"/>
        <v>1.7606024060850337E-8</v>
      </c>
      <c r="AN73">
        <f t="shared" si="35"/>
        <v>0</v>
      </c>
      <c r="AO73">
        <f t="shared" si="36"/>
        <v>3.3191423465140991E-8</v>
      </c>
      <c r="AQ73">
        <f t="shared" si="37"/>
        <v>3.3191423465140991E-8</v>
      </c>
      <c r="AS73" s="4">
        <f t="shared" si="38"/>
        <v>0</v>
      </c>
    </row>
    <row r="74" spans="1:45" x14ac:dyDescent="0.2">
      <c r="A74">
        <f>front!A74</f>
        <v>220.15</v>
      </c>
      <c r="B74" s="1">
        <f t="shared" si="39"/>
        <v>0.48000000000001819</v>
      </c>
      <c r="C74">
        <f>front!D74-front!B74</f>
        <v>124.52999999999975</v>
      </c>
      <c r="D74" s="2">
        <f>front!E74-front!C74</f>
        <v>995.10000000000036</v>
      </c>
      <c r="E74" s="2">
        <f>IF(front!F74-front!C74&gt;0,front!F74-front!C74,0)</f>
        <v>1080</v>
      </c>
      <c r="F74" s="2">
        <f>front!I74-front!H74</f>
        <v>1920.5</v>
      </c>
      <c r="G74" s="2">
        <f>IF(front!J74-front!H74&gt;0,front!J74-front!H74,0)</f>
        <v>0</v>
      </c>
      <c r="H74" s="2"/>
      <c r="I74" s="4">
        <f>C74/(constants!$A$4+constants!$B$4*data!C74+constants!$C$4*data!C74^2+constants!$D$4*data!C74^3+constants!$E$4*data!C74^4+constants!$F$4*data!C74^5+constants!$G$4*data!C74^6+constants!$H$4*data!C74^7)</f>
        <v>124.23718489846621</v>
      </c>
      <c r="J74" s="4">
        <f>D74/(constants!$A$4+constants!$B$4*data!D74+constants!$C$4*data!D74^2+constants!$D$4*data!D74^3+constants!$E$4*data!D74^4+constants!$F$4*data!D74^5+constants!$G$4*data!D74^6+constants!$H$4*data!D74^7)</f>
        <v>992.81359199081191</v>
      </c>
      <c r="K74" s="4">
        <f>E74/(constants!$A$4+constants!$B$4*data!E74+constants!$C$4*data!E74^2+constants!$D$4*data!E74^3+constants!$E$4*data!E74^4+constants!$F$4*data!E74^5+constants!$G$4*data!E74^6+constants!$H$4*data!E74^7)</f>
        <v>1077.5213128216151</v>
      </c>
      <c r="L74" s="4">
        <f>F74/(constants!$A$4+constants!$B$4*data!F74+constants!$C$4*data!F74^2+constants!$D$4*data!F74^3+constants!$E$4*data!F74^4+constants!$F$4*data!F74^5+constants!$G$4*data!F74^6+constants!$H$4*data!F74^7)</f>
        <v>1916.1162688017134</v>
      </c>
      <c r="M74" s="4">
        <f>G74/(constants!$A$4+constants!$B$4*data!G74+constants!$C$4*data!G74^2+constants!$D$4*data!G74^3+constants!$E$4*data!G74^4+constants!$F$4*data!G74^5+constants!$G$4*data!G74^6+constants!$H$4*data!G74^7)</f>
        <v>0</v>
      </c>
      <c r="N74" s="4"/>
      <c r="O74" s="4">
        <f t="shared" si="24"/>
        <v>207.06197483077702</v>
      </c>
      <c r="P74" s="4">
        <f t="shared" si="25"/>
        <v>198.56271839816236</v>
      </c>
      <c r="Q74" s="4">
        <f t="shared" si="26"/>
        <v>215.504262564323</v>
      </c>
      <c r="R74" s="4">
        <f t="shared" si="27"/>
        <v>319.3527114669522</v>
      </c>
      <c r="S74" s="4">
        <f t="shared" si="28"/>
        <v>0</v>
      </c>
      <c r="T74" s="4"/>
      <c r="U74" s="4">
        <f t="shared" si="29"/>
        <v>1.0853208714245595</v>
      </c>
      <c r="V74" s="4">
        <f t="shared" si="30"/>
        <v>0</v>
      </c>
      <c r="W74" s="4"/>
      <c r="X74">
        <f>IF(front!E74&gt;$X$2,O74,P74)</f>
        <v>198.56271839816236</v>
      </c>
      <c r="Y74">
        <f t="shared" si="31"/>
        <v>-11.145218148302462</v>
      </c>
      <c r="Z74">
        <f>SUMPRODUCT($B$7:$B$456,Y$7:Y$456,EXP(constants!$B$32+constants!$A$32*ABS($A$7:$A$456-$A74)))</f>
        <v>0.11878266417992973</v>
      </c>
      <c r="AA74">
        <f t="shared" si="20"/>
        <v>-11.264000812482392</v>
      </c>
      <c r="AB74">
        <f t="shared" si="32"/>
        <v>0</v>
      </c>
      <c r="AD74" s="4">
        <f t="shared" si="21"/>
        <v>319.3527114669522</v>
      </c>
      <c r="AE74">
        <f>SUMPRODUCT($B$7:$B$456,AD$7:AD$456,EXP(constants!$B$32+constants!$A$32*ABS($A$7:$A$456-$A74)))</f>
        <v>9.289001286321195</v>
      </c>
      <c r="AF74" s="4">
        <f t="shared" si="22"/>
        <v>310.06371018063101</v>
      </c>
      <c r="AG74">
        <f t="shared" si="33"/>
        <v>310.06371018063101</v>
      </c>
      <c r="AH74" s="4"/>
      <c r="AI74" s="5">
        <f>SUMPRODUCT(constants!$B$13:$B$20,A74^constants!$A$13:$A$20)*constants!$C$10/((A74/1000000000)^5*(EXP(0.014388/(A74/1000000000)/constants!$B$9)-1))</f>
        <v>3.0904132777257008E-9</v>
      </c>
      <c r="AJ74">
        <f>SUMPRODUCT(A74^constants!$E$28:$J$28,constants!$E$27:$J$27)</f>
        <v>5.1773608015135927E-6</v>
      </c>
      <c r="AL74" s="17">
        <f t="shared" si="23"/>
        <v>0</v>
      </c>
      <c r="AM74">
        <f t="shared" si="34"/>
        <v>1.6697732212832856E-8</v>
      </c>
      <c r="AN74">
        <f t="shared" si="35"/>
        <v>0</v>
      </c>
      <c r="AO74">
        <f t="shared" si="36"/>
        <v>3.147908345848831E-8</v>
      </c>
      <c r="AQ74">
        <f t="shared" si="37"/>
        <v>3.147908345848831E-8</v>
      </c>
      <c r="AS74" s="4">
        <f t="shared" si="38"/>
        <v>0</v>
      </c>
    </row>
    <row r="75" spans="1:45" x14ac:dyDescent="0.2">
      <c r="A75">
        <f>front!A75</f>
        <v>220.62</v>
      </c>
      <c r="B75" s="1">
        <f t="shared" si="39"/>
        <v>0.46999999999999886</v>
      </c>
      <c r="C75">
        <f>front!D75-front!B75</f>
        <v>113.66999999999962</v>
      </c>
      <c r="D75" s="2">
        <f>front!E75-front!C75</f>
        <v>1030.7000000000007</v>
      </c>
      <c r="E75" s="2">
        <f>IF(front!F75-front!C75&gt;0,front!F75-front!C75,0)</f>
        <v>1065</v>
      </c>
      <c r="F75" s="2">
        <f>front!I75-front!H75</f>
        <v>2016</v>
      </c>
      <c r="G75" s="2">
        <f>IF(front!J75-front!H75&gt;0,front!J75-front!H75,0)</f>
        <v>35</v>
      </c>
      <c r="H75" s="2"/>
      <c r="I75" s="4">
        <f>C75/(constants!$A$4+constants!$B$4*data!C75+constants!$C$4*data!C75^2+constants!$D$4*data!C75^3+constants!$E$4*data!C75^4+constants!$F$4*data!C75^5+constants!$G$4*data!C75^6+constants!$H$4*data!C75^7)</f>
        <v>113.40259880852834</v>
      </c>
      <c r="J75" s="4">
        <f>D75/(constants!$A$4+constants!$B$4*data!D75+constants!$C$4*data!D75^2+constants!$D$4*data!D75^3+constants!$E$4*data!D75^4+constants!$F$4*data!D75^5+constants!$G$4*data!D75^6+constants!$H$4*data!D75^7)</f>
        <v>1028.3329566202449</v>
      </c>
      <c r="K75" s="4">
        <f>E75/(constants!$A$4+constants!$B$4*data!E75+constants!$C$4*data!E75^2+constants!$D$4*data!E75^3+constants!$E$4*data!E75^4+constants!$F$4*data!E75^5+constants!$G$4*data!E75^6+constants!$H$4*data!E75^7)</f>
        <v>1062.5552792835067</v>
      </c>
      <c r="L75" s="4">
        <f>F75/(constants!$A$4+constants!$B$4*data!F75+constants!$C$4*data!F75^2+constants!$D$4*data!F75^3+constants!$E$4*data!F75^4+constants!$F$4*data!F75^5+constants!$G$4*data!F75^6+constants!$H$4*data!F75^7)</f>
        <v>2011.3995571411044</v>
      </c>
      <c r="M75" s="4">
        <f>G75/(constants!$A$4+constants!$B$4*data!G75+constants!$C$4*data!G75^2+constants!$D$4*data!G75^3+constants!$E$4*data!G75^4+constants!$F$4*data!G75^5+constants!$G$4*data!G75^6+constants!$H$4*data!G75^7)</f>
        <v>34.917380167355162</v>
      </c>
      <c r="N75" s="4"/>
      <c r="O75" s="4">
        <f t="shared" si="24"/>
        <v>189.00433134754721</v>
      </c>
      <c r="P75" s="4">
        <f t="shared" si="25"/>
        <v>205.66659132404897</v>
      </c>
      <c r="Q75" s="4">
        <f t="shared" si="26"/>
        <v>212.51105585670135</v>
      </c>
      <c r="R75" s="4">
        <f t="shared" si="27"/>
        <v>335.2332595235174</v>
      </c>
      <c r="S75" s="4">
        <f t="shared" si="28"/>
        <v>5.8195633612258604</v>
      </c>
      <c r="T75" s="4"/>
      <c r="U75" s="4">
        <f t="shared" si="29"/>
        <v>1.0332794183468925</v>
      </c>
      <c r="V75" s="4">
        <f t="shared" si="30"/>
        <v>1.73597433903112E-2</v>
      </c>
      <c r="W75" s="4"/>
      <c r="X75">
        <f>IF(front!E75&gt;$X$2,O75,P75)</f>
        <v>205.66659132404897</v>
      </c>
      <c r="Y75">
        <f t="shared" si="31"/>
        <v>-1.1286455159540196</v>
      </c>
      <c r="Z75">
        <f>SUMPRODUCT($B$7:$B$456,Y$7:Y$456,EXP(constants!$B$32+constants!$A$32*ABS($A$7:$A$456-$A75)))</f>
        <v>0.12283481491827022</v>
      </c>
      <c r="AA75">
        <f t="shared" si="20"/>
        <v>-1.2514803308722899</v>
      </c>
      <c r="AB75">
        <f t="shared" si="32"/>
        <v>0</v>
      </c>
      <c r="AD75" s="4">
        <f t="shared" si="21"/>
        <v>329.33798137164899</v>
      </c>
      <c r="AE75">
        <f>SUMPRODUCT($B$7:$B$456,AD$7:AD$456,EXP(constants!$B$32+constants!$A$32*ABS($A$7:$A$456-$A75)))</f>
        <v>9.4514877479972004</v>
      </c>
      <c r="AF75" s="4">
        <f t="shared" si="22"/>
        <v>319.8864936236518</v>
      </c>
      <c r="AG75">
        <f t="shared" si="33"/>
        <v>319.8864936236518</v>
      </c>
      <c r="AH75" s="4"/>
      <c r="AI75" s="5">
        <f>SUMPRODUCT(constants!$B$13:$B$20,A75^constants!$A$13:$A$20)*constants!$C$10/((A75/1000000000)^5*(EXP(0.014388/(A75/1000000000)/constants!$B$9)-1))</f>
        <v>3.2061453853844088E-9</v>
      </c>
      <c r="AJ75">
        <f>SUMPRODUCT(A75^constants!$E$28:$J$28,constants!$E$27:$J$27)</f>
        <v>5.1261039533627276E-6</v>
      </c>
      <c r="AL75" s="17">
        <f t="shared" si="23"/>
        <v>0</v>
      </c>
      <c r="AM75">
        <f t="shared" si="34"/>
        <v>1.6024758955261227E-8</v>
      </c>
      <c r="AN75">
        <f t="shared" si="35"/>
        <v>0</v>
      </c>
      <c r="AO75">
        <f t="shared" si="36"/>
        <v>3.0210373368375185E-8</v>
      </c>
      <c r="AQ75">
        <f t="shared" si="37"/>
        <v>3.0210373368375185E-8</v>
      </c>
      <c r="AS75" s="4">
        <f t="shared" si="38"/>
        <v>0</v>
      </c>
    </row>
    <row r="76" spans="1:45" x14ac:dyDescent="0.2">
      <c r="A76">
        <f>front!A76</f>
        <v>221.1</v>
      </c>
      <c r="B76" s="1">
        <f t="shared" si="39"/>
        <v>0.47999999999998977</v>
      </c>
      <c r="C76">
        <f>front!D76-front!B76</f>
        <v>123.59999999999991</v>
      </c>
      <c r="D76" s="2">
        <f>front!E76-front!C76</f>
        <v>1119.5</v>
      </c>
      <c r="E76" s="2">
        <f>IF(front!F76-front!C76&gt;0,front!F76-front!C76,0)</f>
        <v>1139.5</v>
      </c>
      <c r="F76" s="2">
        <f>front!I76-front!H76</f>
        <v>2064.2000000000007</v>
      </c>
      <c r="G76" s="2">
        <f>IF(front!J76-front!H76&gt;0,front!J76-front!H76,0)</f>
        <v>40.5</v>
      </c>
      <c r="H76" s="2"/>
      <c r="I76" s="4">
        <f>C76/(constants!$A$4+constants!$B$4*data!C76+constants!$C$4*data!C76^2+constants!$D$4*data!C76^3+constants!$E$4*data!C76^4+constants!$F$4*data!C76^5+constants!$G$4*data!C76^6+constants!$H$4*data!C76^7)</f>
        <v>123.30936037410713</v>
      </c>
      <c r="J76" s="4">
        <f>D76/(constants!$A$4+constants!$B$4*data!D76+constants!$C$4*data!D76^2+constants!$D$4*data!D76^3+constants!$E$4*data!D76^4+constants!$F$4*data!D76^5+constants!$G$4*data!D76^6+constants!$H$4*data!D76^7)</f>
        <v>1116.9318745094929</v>
      </c>
      <c r="K76" s="4">
        <f>E76/(constants!$A$4+constants!$B$4*data!E76+constants!$C$4*data!E76^2+constants!$D$4*data!E76^3+constants!$E$4*data!E76^4+constants!$F$4*data!E76^5+constants!$G$4*data!E76^6+constants!$H$4*data!E76^7)</f>
        <v>1136.8865918363656</v>
      </c>
      <c r="L76" s="4">
        <f>F76/(constants!$A$4+constants!$B$4*data!F76+constants!$C$4*data!F76^2+constants!$D$4*data!F76^3+constants!$E$4*data!F76^4+constants!$F$4*data!F76^5+constants!$G$4*data!F76^6+constants!$H$4*data!F76^7)</f>
        <v>2059.490205221945</v>
      </c>
      <c r="M76" s="4">
        <f>G76/(constants!$A$4+constants!$B$4*data!G76+constants!$C$4*data!G76^2+constants!$D$4*data!G76^3+constants!$E$4*data!G76^4+constants!$F$4*data!G76^5+constants!$G$4*data!G76^6+constants!$H$4*data!G76^7)</f>
        <v>40.404420937328744</v>
      </c>
      <c r="N76" s="4"/>
      <c r="O76" s="4">
        <f t="shared" si="24"/>
        <v>205.51560062351189</v>
      </c>
      <c r="P76" s="4">
        <f t="shared" si="25"/>
        <v>223.38637490189859</v>
      </c>
      <c r="Q76" s="4">
        <f t="shared" si="26"/>
        <v>227.37731836727312</v>
      </c>
      <c r="R76" s="4">
        <f t="shared" si="27"/>
        <v>343.24836753699083</v>
      </c>
      <c r="S76" s="4">
        <f t="shared" si="28"/>
        <v>6.7340701562214571</v>
      </c>
      <c r="T76" s="4"/>
      <c r="U76" s="4">
        <f t="shared" si="29"/>
        <v>1.0178656530288706</v>
      </c>
      <c r="V76" s="4">
        <f t="shared" si="30"/>
        <v>1.9618651661892455E-2</v>
      </c>
      <c r="W76" s="4"/>
      <c r="X76">
        <f>IF(front!E76&gt;$X$2,O76,P76)</f>
        <v>223.38637490189859</v>
      </c>
      <c r="Y76">
        <f t="shared" si="31"/>
        <v>2.1247270584494231</v>
      </c>
      <c r="Z76">
        <f>SUMPRODUCT($B$7:$B$456,Y$7:Y$456,EXP(constants!$B$32+constants!$A$32*ABS($A$7:$A$456-$A76)))</f>
        <v>0.1270839213977713</v>
      </c>
      <c r="AA76">
        <f t="shared" si="20"/>
        <v>1.9976431370516519</v>
      </c>
      <c r="AB76">
        <f t="shared" si="32"/>
        <v>0</v>
      </c>
      <c r="AD76" s="4">
        <f t="shared" si="21"/>
        <v>336.42668449980181</v>
      </c>
      <c r="AE76">
        <f>SUMPRODUCT($B$7:$B$456,AD$7:AD$456,EXP(constants!$B$32+constants!$A$32*ABS($A$7:$A$456-$A76)))</f>
        <v>9.6185385800493286</v>
      </c>
      <c r="AF76" s="4">
        <f t="shared" si="22"/>
        <v>326.80814591975246</v>
      </c>
      <c r="AG76">
        <f t="shared" si="33"/>
        <v>326.80814591975246</v>
      </c>
      <c r="AH76" s="4"/>
      <c r="AI76" s="5">
        <f>SUMPRODUCT(constants!$B$13:$B$20,A76^constants!$A$13:$A$20)*constants!$C$10/((A76/1000000000)^5*(EXP(0.014388/(A76/1000000000)/constants!$B$9)-1))</f>
        <v>3.3281234457553795E-9</v>
      </c>
      <c r="AJ76">
        <f>SUMPRODUCT(A76^constants!$E$28:$J$28,constants!$E$27:$J$27)</f>
        <v>5.0743554958978415E-6</v>
      </c>
      <c r="AL76" s="17">
        <f t="shared" si="23"/>
        <v>0</v>
      </c>
      <c r="AM76">
        <f t="shared" si="34"/>
        <v>1.5527016566912156E-8</v>
      </c>
      <c r="AN76">
        <f t="shared" si="35"/>
        <v>0</v>
      </c>
      <c r="AO76">
        <f t="shared" si="36"/>
        <v>2.9272013956213462E-8</v>
      </c>
      <c r="AQ76">
        <f t="shared" si="37"/>
        <v>2.9272013956213462E-8</v>
      </c>
      <c r="AS76" s="4">
        <f t="shared" si="38"/>
        <v>0</v>
      </c>
    </row>
    <row r="77" spans="1:45" x14ac:dyDescent="0.2">
      <c r="A77">
        <f>front!A77</f>
        <v>221.58</v>
      </c>
      <c r="B77" s="1">
        <f t="shared" si="39"/>
        <v>0.48000000000001819</v>
      </c>
      <c r="C77">
        <f>front!D77-front!B77</f>
        <v>106.46000000000004</v>
      </c>
      <c r="D77" s="2">
        <f>front!E77-front!C77</f>
        <v>1110.7000000000007</v>
      </c>
      <c r="E77" s="2">
        <f>IF(front!F77-front!C77&gt;0,front!F77-front!C77,0)</f>
        <v>1143.2000000000007</v>
      </c>
      <c r="F77" s="2">
        <f>front!I77-front!H77</f>
        <v>2165.6999999999989</v>
      </c>
      <c r="G77" s="2">
        <f>IF(front!J77-front!H77&gt;0,front!J77-front!H77,0)</f>
        <v>76.399999999999636</v>
      </c>
      <c r="H77" s="2"/>
      <c r="I77" s="4">
        <f>C77/(constants!$A$4+constants!$B$4*data!C77+constants!$C$4*data!C77^2+constants!$D$4*data!C77^3+constants!$E$4*data!C77^4+constants!$F$4*data!C77^5+constants!$G$4*data!C77^6+constants!$H$4*data!C77^7)</f>
        <v>106.20948336573156</v>
      </c>
      <c r="J77" s="4">
        <f>D77/(constants!$A$4+constants!$B$4*data!D77+constants!$C$4*data!D77^2+constants!$D$4*data!D77^3+constants!$E$4*data!D77^4+constants!$F$4*data!D77^5+constants!$G$4*data!D77^6+constants!$H$4*data!D77^7)</f>
        <v>1108.1517993296557</v>
      </c>
      <c r="K77" s="4">
        <f>E77/(constants!$A$4+constants!$B$4*data!E77+constants!$C$4*data!E77^2+constants!$D$4*data!E77^3+constants!$E$4*data!E77^4+constants!$F$4*data!E77^5+constants!$G$4*data!E77^6+constants!$H$4*data!E77^7)</f>
        <v>1140.578214660756</v>
      </c>
      <c r="L77" s="4">
        <f>F77/(constants!$A$4+constants!$B$4*data!F77+constants!$C$4*data!F77^2+constants!$D$4*data!F77^3+constants!$E$4*data!F77^4+constants!$F$4*data!F77^5+constants!$G$4*data!F77^6+constants!$H$4*data!F77^7)</f>
        <v>2160.7600367489499</v>
      </c>
      <c r="M77" s="4">
        <f>G77/(constants!$A$4+constants!$B$4*data!G77+constants!$C$4*data!G77^2+constants!$D$4*data!G77^3+constants!$E$4*data!G77^4+constants!$F$4*data!G77^5+constants!$G$4*data!G77^6+constants!$H$4*data!G77^7)</f>
        <v>76.219985851448797</v>
      </c>
      <c r="N77" s="4"/>
      <c r="O77" s="4">
        <f t="shared" si="24"/>
        <v>177.01580560955261</v>
      </c>
      <c r="P77" s="4">
        <f t="shared" si="25"/>
        <v>221.63035986593115</v>
      </c>
      <c r="Q77" s="4">
        <f t="shared" si="26"/>
        <v>228.11564293215122</v>
      </c>
      <c r="R77" s="4">
        <f t="shared" si="27"/>
        <v>360.12667279149167</v>
      </c>
      <c r="S77" s="4">
        <f t="shared" si="28"/>
        <v>12.703330975241467</v>
      </c>
      <c r="T77" s="4"/>
      <c r="U77" s="4">
        <f t="shared" si="29"/>
        <v>1.0292617088658031</v>
      </c>
      <c r="V77" s="4">
        <f t="shared" si="30"/>
        <v>3.5274618446816682E-2</v>
      </c>
      <c r="W77" s="4"/>
      <c r="X77">
        <f>IF(front!E77&gt;$X$2,O77,P77)</f>
        <v>221.63035986593115</v>
      </c>
      <c r="Y77">
        <f t="shared" si="31"/>
        <v>-0.34975414222293466</v>
      </c>
      <c r="Z77">
        <f>SUMPRODUCT($B$7:$B$456,Y$7:Y$456,EXP(constants!$B$32+constants!$A$32*ABS($A$7:$A$456-$A77)))</f>
        <v>0.131389114841614</v>
      </c>
      <c r="AA77">
        <f t="shared" si="20"/>
        <v>-0.48114325706454864</v>
      </c>
      <c r="AB77">
        <f t="shared" si="32"/>
        <v>0</v>
      </c>
      <c r="AD77" s="4">
        <f t="shared" si="21"/>
        <v>347.25806652228891</v>
      </c>
      <c r="AE77">
        <f>SUMPRODUCT($B$7:$B$456,AD$7:AD$456,EXP(constants!$B$32+constants!$A$32*ABS($A$7:$A$456-$A77)))</f>
        <v>9.7866399327652172</v>
      </c>
      <c r="AF77" s="4">
        <f t="shared" si="22"/>
        <v>337.47142658952367</v>
      </c>
      <c r="AG77">
        <f t="shared" si="33"/>
        <v>337.47142658952367</v>
      </c>
      <c r="AH77" s="4"/>
      <c r="AI77" s="5">
        <f>SUMPRODUCT(constants!$B$13:$B$20,A77^constants!$A$13:$A$20)*constants!$C$10/((A77/1000000000)^5*(EXP(0.014388/(A77/1000000000)/constants!$B$9)-1))</f>
        <v>3.4540232052951001E-9</v>
      </c>
      <c r="AJ77">
        <f>SUMPRODUCT(A77^constants!$E$28:$J$28,constants!$E$27:$J$27)</f>
        <v>5.0232064094691566E-6</v>
      </c>
      <c r="AL77" s="17">
        <f t="shared" si="23"/>
        <v>0</v>
      </c>
      <c r="AM77">
        <f t="shared" si="34"/>
        <v>1.4884834725812294E-8</v>
      </c>
      <c r="AN77">
        <f t="shared" si="35"/>
        <v>0</v>
      </c>
      <c r="AO77">
        <f t="shared" si="36"/>
        <v>2.8061352800923642E-8</v>
      </c>
      <c r="AQ77">
        <f t="shared" si="37"/>
        <v>2.8061352800923642E-8</v>
      </c>
      <c r="AS77" s="4">
        <f t="shared" si="38"/>
        <v>0</v>
      </c>
    </row>
    <row r="78" spans="1:45" x14ac:dyDescent="0.2">
      <c r="A78">
        <f>front!A78</f>
        <v>222.05</v>
      </c>
      <c r="B78" s="1">
        <f t="shared" si="39"/>
        <v>0.46999999999999886</v>
      </c>
      <c r="C78">
        <f>front!D78-front!B78</f>
        <v>121.34000000000015</v>
      </c>
      <c r="D78" s="2">
        <f>front!E78-front!C78</f>
        <v>1052.5</v>
      </c>
      <c r="E78" s="2">
        <f>IF(front!F78-front!C78&gt;0,front!F78-front!C78,0)</f>
        <v>1067.9000000000015</v>
      </c>
      <c r="F78" s="2">
        <f>front!I78-front!H78</f>
        <v>2159</v>
      </c>
      <c r="G78" s="2">
        <f>IF(front!J78-front!H78&gt;0,front!J78-front!H78,0)</f>
        <v>0</v>
      </c>
      <c r="H78" s="2"/>
      <c r="I78" s="4">
        <f>C78/(constants!$A$4+constants!$B$4*data!C78+constants!$C$4*data!C78^2+constants!$D$4*data!C78^3+constants!$E$4*data!C78^4+constants!$F$4*data!C78^5+constants!$G$4*data!C78^6+constants!$H$4*data!C78^7)</f>
        <v>121.05464767752963</v>
      </c>
      <c r="J78" s="4">
        <f>D78/(constants!$A$4+constants!$B$4*data!D78+constants!$C$4*data!D78^2+constants!$D$4*data!D78^3+constants!$E$4*data!D78^4+constants!$F$4*data!D78^5+constants!$G$4*data!D78^6+constants!$H$4*data!D78^7)</f>
        <v>1050.0835860560505</v>
      </c>
      <c r="K78" s="4">
        <f>E78/(constants!$A$4+constants!$B$4*data!E78+constants!$C$4*data!E78^2+constants!$D$4*data!E78^3+constants!$E$4*data!E78^4+constants!$F$4*data!E78^5+constants!$G$4*data!E78^6+constants!$H$4*data!E78^7)</f>
        <v>1065.4487123002286</v>
      </c>
      <c r="L78" s="4">
        <f>F78/(constants!$A$4+constants!$B$4*data!F78+constants!$C$4*data!F78^2+constants!$D$4*data!F78^3+constants!$E$4*data!F78^4+constants!$F$4*data!F78^5+constants!$G$4*data!F78^6+constants!$H$4*data!F78^7)</f>
        <v>2154.0752243433617</v>
      </c>
      <c r="M78" s="4">
        <f>G78/(constants!$A$4+constants!$B$4*data!G78+constants!$C$4*data!G78^2+constants!$D$4*data!G78^3+constants!$E$4*data!G78^4+constants!$F$4*data!G78^5+constants!$G$4*data!G78^6+constants!$H$4*data!G78^7)</f>
        <v>0</v>
      </c>
      <c r="N78" s="4"/>
      <c r="O78" s="4">
        <f t="shared" si="24"/>
        <v>201.75774612921606</v>
      </c>
      <c r="P78" s="4">
        <f t="shared" si="25"/>
        <v>210.01671721121014</v>
      </c>
      <c r="Q78" s="4">
        <f t="shared" si="26"/>
        <v>213.08974246004573</v>
      </c>
      <c r="R78" s="4">
        <f t="shared" si="27"/>
        <v>359.01253739056028</v>
      </c>
      <c r="S78" s="4">
        <f t="shared" si="28"/>
        <v>0</v>
      </c>
      <c r="T78" s="4"/>
      <c r="U78" s="4">
        <f t="shared" si="29"/>
        <v>1.0146322887513051</v>
      </c>
      <c r="V78" s="4">
        <f t="shared" si="30"/>
        <v>0</v>
      </c>
      <c r="W78" s="4"/>
      <c r="X78">
        <f>IF(front!E78&gt;$X$2,O78,P78)</f>
        <v>210.01671721121014</v>
      </c>
      <c r="Y78">
        <f t="shared" si="31"/>
        <v>2.6583584540329355</v>
      </c>
      <c r="Z78">
        <f>SUMPRODUCT($B$7:$B$456,Y$7:Y$456,EXP(constants!$B$32+constants!$A$32*ABS($A$7:$A$456-$A78)))</f>
        <v>0.13570573116703391</v>
      </c>
      <c r="AA78">
        <f t="shared" si="20"/>
        <v>2.5226527228659017</v>
      </c>
      <c r="AB78">
        <f t="shared" si="32"/>
        <v>0</v>
      </c>
      <c r="AD78" s="4">
        <f t="shared" si="21"/>
        <v>359.01253739056028</v>
      </c>
      <c r="AE78">
        <f>SUMPRODUCT($B$7:$B$456,AD$7:AD$456,EXP(constants!$B$32+constants!$A$32*ABS($A$7:$A$456-$A78)))</f>
        <v>9.9521223366303389</v>
      </c>
      <c r="AF78" s="4">
        <f t="shared" si="22"/>
        <v>349.06041505392994</v>
      </c>
      <c r="AG78">
        <f t="shared" si="33"/>
        <v>349.06041505392994</v>
      </c>
      <c r="AH78" s="4"/>
      <c r="AI78" s="5">
        <f>SUMPRODUCT(constants!$B$13:$B$20,A78^constants!$A$13:$A$20)*constants!$C$10/((A78/1000000000)^5*(EXP(0.014388/(A78/1000000000)/constants!$B$9)-1))</f>
        <v>3.5811970356452783E-9</v>
      </c>
      <c r="AJ78">
        <f>SUMPRODUCT(A78^constants!$E$28:$J$28,constants!$E$27:$J$27)</f>
        <v>4.9736980244457205E-6</v>
      </c>
      <c r="AL78" s="17">
        <f t="shared" si="23"/>
        <v>0</v>
      </c>
      <c r="AM78">
        <f t="shared" si="34"/>
        <v>1.4248817138652868E-8</v>
      </c>
      <c r="AN78">
        <f t="shared" si="35"/>
        <v>0</v>
      </c>
      <c r="AO78">
        <f t="shared" si="36"/>
        <v>2.6862312688645952E-8</v>
      </c>
      <c r="AQ78">
        <f t="shared" si="37"/>
        <v>2.6862312688645952E-8</v>
      </c>
      <c r="AS78" s="4">
        <f t="shared" si="38"/>
        <v>0</v>
      </c>
    </row>
    <row r="79" spans="1:45" x14ac:dyDescent="0.2">
      <c r="A79">
        <f>front!A79</f>
        <v>222.53</v>
      </c>
      <c r="B79" s="1">
        <f t="shared" si="39"/>
        <v>0.47999999999998977</v>
      </c>
      <c r="C79">
        <f>front!D79-front!B79</f>
        <v>132.13999999999987</v>
      </c>
      <c r="D79" s="2">
        <f>front!E79-front!C79</f>
        <v>1140.1000000000004</v>
      </c>
      <c r="E79" s="2">
        <f>IF(front!F79-front!C79&gt;0,front!F79-front!C79,0)</f>
        <v>1166.7000000000007</v>
      </c>
      <c r="F79" s="2">
        <f>front!I79-front!H79</f>
        <v>2194.3999999999996</v>
      </c>
      <c r="G79" s="2">
        <f>IF(front!J79-front!H79&gt;0,front!J79-front!H79,0)</f>
        <v>0</v>
      </c>
      <c r="H79" s="2"/>
      <c r="I79" s="4">
        <f>C79/(constants!$A$4+constants!$B$4*data!C79+constants!$C$4*data!C79^2+constants!$D$4*data!C79^3+constants!$E$4*data!C79^4+constants!$F$4*data!C79^5+constants!$G$4*data!C79^6+constants!$H$4*data!C79^7)</f>
        <v>131.82938937394735</v>
      </c>
      <c r="J79" s="4">
        <f>D79/(constants!$A$4+constants!$B$4*data!D79+constants!$C$4*data!D79^2+constants!$D$4*data!D79^3+constants!$E$4*data!D79^4+constants!$F$4*data!D79^5+constants!$G$4*data!D79^6+constants!$H$4*data!D79^7)</f>
        <v>1137.4852333733911</v>
      </c>
      <c r="K79" s="4">
        <f>E79/(constants!$A$4+constants!$B$4*data!E79+constants!$C$4*data!E79^2+constants!$D$4*data!E79^3+constants!$E$4*data!E79^4+constants!$F$4*data!E79^5+constants!$G$4*data!E79^6+constants!$H$4*data!E79^7)</f>
        <v>1164.0250087882146</v>
      </c>
      <c r="L79" s="4">
        <f>F79/(constants!$A$4+constants!$B$4*data!F79+constants!$C$4*data!F79^2+constants!$D$4*data!F79^3+constants!$E$4*data!F79^4+constants!$F$4*data!F79^5+constants!$G$4*data!F79^6+constants!$H$4*data!F79^7)</f>
        <v>2189.3949908427103</v>
      </c>
      <c r="M79" s="4">
        <f>G79/(constants!$A$4+constants!$B$4*data!G79+constants!$C$4*data!G79^2+constants!$D$4*data!G79^3+constants!$E$4*data!G79^4+constants!$F$4*data!G79^5+constants!$G$4*data!G79^6+constants!$H$4*data!G79^7)</f>
        <v>0</v>
      </c>
      <c r="N79" s="4"/>
      <c r="O79" s="4">
        <f t="shared" si="24"/>
        <v>219.71564895657892</v>
      </c>
      <c r="P79" s="4">
        <f t="shared" si="25"/>
        <v>227.49704667467824</v>
      </c>
      <c r="Q79" s="4">
        <f t="shared" si="26"/>
        <v>232.80500175764291</v>
      </c>
      <c r="R79" s="4">
        <f t="shared" si="27"/>
        <v>364.89916514045171</v>
      </c>
      <c r="S79" s="4">
        <f t="shared" si="28"/>
        <v>0</v>
      </c>
      <c r="T79" s="4"/>
      <c r="U79" s="4">
        <f t="shared" si="29"/>
        <v>1.0233319735818596</v>
      </c>
      <c r="V79" s="4">
        <f t="shared" si="30"/>
        <v>0</v>
      </c>
      <c r="W79" s="4"/>
      <c r="X79">
        <f>IF(front!E79&gt;$X$2,O79,P79)</f>
        <v>227.49704667467824</v>
      </c>
      <c r="Y79">
        <f t="shared" si="31"/>
        <v>0.95370152056807456</v>
      </c>
      <c r="Z79">
        <f>SUMPRODUCT($B$7:$B$456,Y$7:Y$456,EXP(constants!$B$32+constants!$A$32*ABS($A$7:$A$456-$A79)))</f>
        <v>0.14016697393983163</v>
      </c>
      <c r="AA79">
        <f t="shared" si="20"/>
        <v>0.81353454662824287</v>
      </c>
      <c r="AB79">
        <f t="shared" si="32"/>
        <v>0</v>
      </c>
      <c r="AD79" s="4">
        <f t="shared" si="21"/>
        <v>364.89916514045171</v>
      </c>
      <c r="AE79">
        <f>SUMPRODUCT($B$7:$B$456,AD$7:AD$456,EXP(constants!$B$32+constants!$A$32*ABS($A$7:$A$456-$A79)))</f>
        <v>10.122073638951854</v>
      </c>
      <c r="AF79" s="4">
        <f t="shared" si="22"/>
        <v>354.77709150149985</v>
      </c>
      <c r="AG79">
        <f t="shared" si="33"/>
        <v>354.77709150149985</v>
      </c>
      <c r="AH79" s="4"/>
      <c r="AI79" s="5">
        <f>SUMPRODUCT(constants!$B$13:$B$20,A79^constants!$A$13:$A$20)*constants!$C$10/((A79/1000000000)^5*(EXP(0.014388/(A79/1000000000)/constants!$B$9)-1))</f>
        <v>3.7151574298371068E-9</v>
      </c>
      <c r="AJ79">
        <f>SUMPRODUCT(A79^constants!$E$28:$J$28,constants!$E$27:$J$27)</f>
        <v>4.9237178433007996E-6</v>
      </c>
      <c r="AL79" s="17">
        <f t="shared" si="23"/>
        <v>0</v>
      </c>
      <c r="AM79">
        <f t="shared" si="34"/>
        <v>1.3878342094926341E-8</v>
      </c>
      <c r="AN79">
        <f t="shared" si="35"/>
        <v>0</v>
      </c>
      <c r="AO79">
        <f t="shared" si="36"/>
        <v>2.6163881627942294E-8</v>
      </c>
      <c r="AQ79">
        <f t="shared" si="37"/>
        <v>2.6163881627942294E-8</v>
      </c>
      <c r="AS79" s="4">
        <f t="shared" si="38"/>
        <v>0</v>
      </c>
    </row>
    <row r="80" spans="1:45" x14ac:dyDescent="0.2">
      <c r="A80">
        <f>front!A80</f>
        <v>223.01</v>
      </c>
      <c r="B80" s="1">
        <f t="shared" si="39"/>
        <v>0.47999999999998977</v>
      </c>
      <c r="C80">
        <f>front!D80-front!B80</f>
        <v>120.67000000000007</v>
      </c>
      <c r="D80" s="2">
        <f>front!E80-front!C80</f>
        <v>1118.2000000000007</v>
      </c>
      <c r="E80" s="2">
        <f>IF(front!F80-front!C80&gt;0,front!F80-front!C80,0)</f>
        <v>1127</v>
      </c>
      <c r="F80" s="2">
        <f>front!I80-front!H80</f>
        <v>2251.6000000000004</v>
      </c>
      <c r="G80" s="2">
        <f>IF(front!J80-front!H80&gt;0,front!J80-front!H80,0)</f>
        <v>20.700000000000728</v>
      </c>
      <c r="H80" s="2"/>
      <c r="I80" s="4">
        <f>C80/(constants!$A$4+constants!$B$4*data!C80+constants!$C$4*data!C80^2+constants!$D$4*data!C80^3+constants!$E$4*data!C80^4+constants!$F$4*data!C80^5+constants!$G$4*data!C80^6+constants!$H$4*data!C80^7)</f>
        <v>120.38621533353522</v>
      </c>
      <c r="J80" s="4">
        <f>D80/(constants!$A$4+constants!$B$4*data!D80+constants!$C$4*data!D80^2+constants!$D$4*data!D80^3+constants!$E$4*data!D80^4+constants!$F$4*data!D80^5+constants!$G$4*data!D80^6+constants!$H$4*data!D80^7)</f>
        <v>1115.6348179291842</v>
      </c>
      <c r="K80" s="4">
        <f>E80/(constants!$A$4+constants!$B$4*data!E80+constants!$C$4*data!E80^2+constants!$D$4*data!E80^3+constants!$E$4*data!E80^4+constants!$F$4*data!E80^5+constants!$G$4*data!E80^6+constants!$H$4*data!E80^7)</f>
        <v>1124.4148933616409</v>
      </c>
      <c r="L80" s="4">
        <f>F80/(constants!$A$4+constants!$B$4*data!F80+constants!$C$4*data!F80^2+constants!$D$4*data!F80^3+constants!$E$4*data!F80^4+constants!$F$4*data!F80^5+constants!$G$4*data!F80^6+constants!$H$4*data!F80^7)</f>
        <v>2246.4654152957351</v>
      </c>
      <c r="M80" s="4">
        <f>G80/(constants!$A$4+constants!$B$4*data!G80+constants!$C$4*data!G80^2+constants!$D$4*data!G80^3+constants!$E$4*data!G80^4+constants!$F$4*data!G80^5+constants!$G$4*data!G80^6+constants!$H$4*data!G80^7)</f>
        <v>20.651104212791001</v>
      </c>
      <c r="N80" s="4"/>
      <c r="O80" s="4">
        <f t="shared" si="24"/>
        <v>200.64369222255871</v>
      </c>
      <c r="P80" s="4">
        <f t="shared" si="25"/>
        <v>223.12696358583685</v>
      </c>
      <c r="Q80" s="4">
        <f t="shared" si="26"/>
        <v>224.88297867232816</v>
      </c>
      <c r="R80" s="4">
        <f t="shared" si="27"/>
        <v>374.41090254928918</v>
      </c>
      <c r="S80" s="4">
        <f t="shared" si="28"/>
        <v>3.4418507021318332</v>
      </c>
      <c r="T80" s="4"/>
      <c r="U80" s="4">
        <f t="shared" si="29"/>
        <v>1.0078700263664717</v>
      </c>
      <c r="V80" s="4">
        <f t="shared" si="30"/>
        <v>9.1927096104759722E-3</v>
      </c>
      <c r="W80" s="4"/>
      <c r="X80">
        <f>IF(front!E80&gt;$X$2,O80,P80)</f>
        <v>223.12696358583685</v>
      </c>
      <c r="Y80">
        <f t="shared" si="31"/>
        <v>4.2925662489372485</v>
      </c>
      <c r="Z80">
        <f>SUMPRODUCT($B$7:$B$456,Y$7:Y$456,EXP(constants!$B$32+constants!$A$32*ABS($A$7:$A$456-$A80)))</f>
        <v>0.14471535826196746</v>
      </c>
      <c r="AA80">
        <f t="shared" si="20"/>
        <v>4.1478508906752811</v>
      </c>
      <c r="AB80">
        <f t="shared" si="32"/>
        <v>0</v>
      </c>
      <c r="AD80" s="4">
        <f t="shared" si="21"/>
        <v>370.9242720262053</v>
      </c>
      <c r="AE80">
        <f>SUMPRODUCT($B$7:$B$456,AD$7:AD$456,EXP(constants!$B$32+constants!$A$32*ABS($A$7:$A$456-$A80)))</f>
        <v>10.292932900852762</v>
      </c>
      <c r="AF80" s="4">
        <f t="shared" si="22"/>
        <v>360.63133912535255</v>
      </c>
      <c r="AG80">
        <f t="shared" si="33"/>
        <v>360.63133912535255</v>
      </c>
      <c r="AH80" s="4"/>
      <c r="AI80" s="5">
        <f>SUMPRODUCT(constants!$B$13:$B$20,A80^constants!$A$13:$A$20)*constants!$C$10/((A80/1000000000)^5*(EXP(0.014388/(A80/1000000000)/constants!$B$9)-1))</f>
        <v>3.8533452439776725E-9</v>
      </c>
      <c r="AJ80">
        <f>SUMPRODUCT(A80^constants!$E$28:$J$28,constants!$E$27:$J$27)</f>
        <v>4.8743195780301981E-6</v>
      </c>
      <c r="AL80" s="17">
        <f t="shared" si="23"/>
        <v>0</v>
      </c>
      <c r="AM80">
        <f t="shared" si="34"/>
        <v>1.3516073200548785E-8</v>
      </c>
      <c r="AN80">
        <f t="shared" si="35"/>
        <v>0</v>
      </c>
      <c r="AO80">
        <f t="shared" si="36"/>
        <v>2.5480921054903458E-8</v>
      </c>
      <c r="AQ80">
        <f t="shared" si="37"/>
        <v>2.5480921054903458E-8</v>
      </c>
      <c r="AS80" s="4">
        <f t="shared" si="38"/>
        <v>0</v>
      </c>
    </row>
    <row r="81" spans="1:45" x14ac:dyDescent="0.2">
      <c r="A81">
        <f>front!A81</f>
        <v>223.49</v>
      </c>
      <c r="B81" s="1">
        <f t="shared" si="39"/>
        <v>0.48000000000001819</v>
      </c>
      <c r="C81">
        <f>front!D81-front!B81</f>
        <v>121.40000000000009</v>
      </c>
      <c r="D81" s="2">
        <f>front!E81-front!C81</f>
        <v>1106</v>
      </c>
      <c r="E81" s="2">
        <f>IF(front!F81-front!C81&gt;0,front!F81-front!C81,0)</f>
        <v>1158.3999999999996</v>
      </c>
      <c r="F81" s="2">
        <f>front!I81-front!H81</f>
        <v>2387.1000000000004</v>
      </c>
      <c r="G81" s="2">
        <f>IF(front!J81-front!H81&gt;0,front!J81-front!H81,0)</f>
        <v>0.7000000000007276</v>
      </c>
      <c r="H81" s="2"/>
      <c r="I81" s="4">
        <f>C81/(constants!$A$4+constants!$B$4*data!C81+constants!$C$4*data!C81^2+constants!$D$4*data!C81^3+constants!$E$4*data!C81^4+constants!$F$4*data!C81^5+constants!$G$4*data!C81^6+constants!$H$4*data!C81^7)</f>
        <v>121.11450729446996</v>
      </c>
      <c r="J81" s="4">
        <f>D81/(constants!$A$4+constants!$B$4*data!D81+constants!$C$4*data!D81^2+constants!$D$4*data!D81^3+constants!$E$4*data!D81^4+constants!$F$4*data!D81^5+constants!$G$4*data!D81^6+constants!$H$4*data!D81^7)</f>
        <v>1103.4624411326427</v>
      </c>
      <c r="K81" s="4">
        <f>E81/(constants!$A$4+constants!$B$4*data!E81+constants!$C$4*data!E81^2+constants!$D$4*data!E81^3+constants!$E$4*data!E81^4+constants!$F$4*data!E81^5+constants!$G$4*data!E81^6+constants!$H$4*data!E81^7)</f>
        <v>1155.7438005755218</v>
      </c>
      <c r="L81" s="4">
        <f>F81/(constants!$A$4+constants!$B$4*data!F81+constants!$C$4*data!F81^2+constants!$D$4*data!F81^3+constants!$E$4*data!F81^4+constants!$F$4*data!F81^5+constants!$G$4*data!F81^6+constants!$H$4*data!F81^7)</f>
        <v>2381.6589081804441</v>
      </c>
      <c r="M81" s="4">
        <f>G81/(constants!$A$4+constants!$B$4*data!G81+constants!$C$4*data!G81^2+constants!$D$4*data!G81^3+constants!$E$4*data!G81^4+constants!$F$4*data!G81^5+constants!$G$4*data!G81^6+constants!$H$4*data!G81^7)</f>
        <v>0.69834497706511556</v>
      </c>
      <c r="N81" s="4"/>
      <c r="O81" s="4">
        <f t="shared" si="24"/>
        <v>201.85751215744995</v>
      </c>
      <c r="P81" s="4">
        <f t="shared" si="25"/>
        <v>220.69248822652852</v>
      </c>
      <c r="Q81" s="4">
        <f t="shared" si="26"/>
        <v>231.14876011510435</v>
      </c>
      <c r="R81" s="4">
        <f t="shared" si="27"/>
        <v>396.94315136340737</v>
      </c>
      <c r="S81" s="4">
        <f t="shared" si="28"/>
        <v>0.1163908295108526</v>
      </c>
      <c r="T81" s="4"/>
      <c r="U81" s="4">
        <f t="shared" si="29"/>
        <v>1.0473793737729897</v>
      </c>
      <c r="V81" s="4">
        <f t="shared" si="30"/>
        <v>2.9321788047249886E-4</v>
      </c>
      <c r="W81" s="4"/>
      <c r="X81">
        <f>IF(front!E81&gt;$X$2,O81,P81)</f>
        <v>220.69248822652852</v>
      </c>
      <c r="Y81">
        <f t="shared" si="31"/>
        <v>-4.2391625084264035</v>
      </c>
      <c r="Z81">
        <f>SUMPRODUCT($B$7:$B$456,Y$7:Y$456,EXP(constants!$B$32+constants!$A$32*ABS($A$7:$A$456-$A81)))</f>
        <v>0.14929353902573372</v>
      </c>
      <c r="AA81">
        <f t="shared" si="20"/>
        <v>-4.388456047452137</v>
      </c>
      <c r="AB81">
        <f t="shared" si="32"/>
        <v>0</v>
      </c>
      <c r="AD81" s="4">
        <f t="shared" si="21"/>
        <v>396.82524624377851</v>
      </c>
      <c r="AE81">
        <f>SUMPRODUCT($B$7:$B$456,AD$7:AD$456,EXP(constants!$B$32+constants!$A$32*ABS($A$7:$A$456-$A81)))</f>
        <v>10.464717892337404</v>
      </c>
      <c r="AF81" s="4">
        <f t="shared" si="22"/>
        <v>386.36052835144108</v>
      </c>
      <c r="AG81">
        <f t="shared" si="33"/>
        <v>386.36052835144108</v>
      </c>
      <c r="AH81" s="4"/>
      <c r="AI81" s="5">
        <f>SUMPRODUCT(constants!$B$13:$B$20,A81^constants!$A$13:$A$20)*constants!$C$10/((A81/1000000000)^5*(EXP(0.014388/(A81/1000000000)/constants!$B$9)-1))</f>
        <v>3.9958667824810992E-9</v>
      </c>
      <c r="AJ81">
        <f>SUMPRODUCT(A81^constants!$E$28:$J$28,constants!$E$27:$J$27)</f>
        <v>4.8254974472522493E-6</v>
      </c>
      <c r="AL81" s="17">
        <f t="shared" si="23"/>
        <v>0</v>
      </c>
      <c r="AM81">
        <f t="shared" si="34"/>
        <v>1.2489623274515462E-8</v>
      </c>
      <c r="AN81">
        <f t="shared" si="35"/>
        <v>0</v>
      </c>
      <c r="AO81">
        <f t="shared" si="36"/>
        <v>2.3545825769165835E-8</v>
      </c>
      <c r="AQ81">
        <f t="shared" si="37"/>
        <v>2.3545825769165835E-8</v>
      </c>
      <c r="AS81" s="4">
        <f t="shared" si="38"/>
        <v>0</v>
      </c>
    </row>
    <row r="82" spans="1:45" x14ac:dyDescent="0.2">
      <c r="A82">
        <f>front!A82</f>
        <v>223.96</v>
      </c>
      <c r="B82" s="1">
        <f t="shared" si="39"/>
        <v>0.46999999999999886</v>
      </c>
      <c r="C82">
        <f>front!D82-front!B82</f>
        <v>120.59999999999991</v>
      </c>
      <c r="D82" s="2">
        <f>front!E82-front!C82</f>
        <v>1069.2999999999993</v>
      </c>
      <c r="E82" s="2">
        <f>IF(front!F82-front!C82&gt;0,front!F82-front!C82,0)</f>
        <v>1145.1000000000004</v>
      </c>
      <c r="F82" s="2">
        <f>front!I82-front!H82</f>
        <v>2406.7000000000007</v>
      </c>
      <c r="G82" s="2">
        <f>IF(front!J82-front!H82&gt;0,front!J82-front!H82,0)</f>
        <v>0</v>
      </c>
      <c r="H82" s="2"/>
      <c r="I82" s="4">
        <f>C82/(constants!$A$4+constants!$B$4*data!C82+constants!$C$4*data!C82^2+constants!$D$4*data!C82^3+constants!$E$4*data!C82^4+constants!$F$4*data!C82^5+constants!$G$4*data!C82^6+constants!$H$4*data!C82^7)</f>
        <v>120.31637912327713</v>
      </c>
      <c r="J82" s="4">
        <f>D82/(constants!$A$4+constants!$B$4*data!D82+constants!$C$4*data!D82^2+constants!$D$4*data!D82^3+constants!$E$4*data!D82^4+constants!$F$4*data!D82^5+constants!$G$4*data!D82^6+constants!$H$4*data!D82^7)</f>
        <v>1066.8455420563268</v>
      </c>
      <c r="K82" s="4">
        <f>E82/(constants!$A$4+constants!$B$4*data!E82+constants!$C$4*data!E82^2+constants!$D$4*data!E82^3+constants!$E$4*data!E82^4+constants!$F$4*data!E82^5+constants!$G$4*data!E82^6+constants!$H$4*data!E82^7)</f>
        <v>1142.4739128790632</v>
      </c>
      <c r="L82" s="4">
        <f>F82/(constants!$A$4+constants!$B$4*data!F82+constants!$C$4*data!F82^2+constants!$D$4*data!F82^3+constants!$E$4*data!F82^4+constants!$F$4*data!F82^5+constants!$G$4*data!F82^6+constants!$H$4*data!F82^7)</f>
        <v>2401.2146364003233</v>
      </c>
      <c r="M82" s="4">
        <f>G82/(constants!$A$4+constants!$B$4*data!G82+constants!$C$4*data!G82^2+constants!$D$4*data!G82^3+constants!$E$4*data!G82^4+constants!$F$4*data!G82^5+constants!$G$4*data!G82^6+constants!$H$4*data!G82^7)</f>
        <v>0</v>
      </c>
      <c r="N82" s="4"/>
      <c r="O82" s="4">
        <f t="shared" si="24"/>
        <v>200.52729853879521</v>
      </c>
      <c r="P82" s="4">
        <f t="shared" si="25"/>
        <v>213.36910841126536</v>
      </c>
      <c r="Q82" s="4">
        <f t="shared" si="26"/>
        <v>228.49478257581262</v>
      </c>
      <c r="R82" s="4">
        <f t="shared" si="27"/>
        <v>400.20243940005389</v>
      </c>
      <c r="S82" s="4">
        <f t="shared" si="28"/>
        <v>0</v>
      </c>
      <c r="T82" s="4"/>
      <c r="U82" s="4">
        <f t="shared" si="29"/>
        <v>1.0708897097483896</v>
      </c>
      <c r="V82" s="4">
        <f t="shared" si="30"/>
        <v>0</v>
      </c>
      <c r="W82" s="4"/>
      <c r="X82">
        <f>IF(front!E82&gt;$X$2,O82,P82)</f>
        <v>213.36910841126536</v>
      </c>
      <c r="Y82">
        <f t="shared" si="31"/>
        <v>-8.9799476836442693</v>
      </c>
      <c r="Z82">
        <f>SUMPRODUCT($B$7:$B$456,Y$7:Y$456,EXP(constants!$B$32+constants!$A$32*ABS($A$7:$A$456-$A82)))</f>
        <v>0.15395966312481132</v>
      </c>
      <c r="AA82">
        <f t="shared" si="20"/>
        <v>-9.1339073467690799</v>
      </c>
      <c r="AB82">
        <f t="shared" si="32"/>
        <v>0</v>
      </c>
      <c r="AD82" s="4">
        <f t="shared" si="21"/>
        <v>400.20243940005389</v>
      </c>
      <c r="AE82">
        <f>SUMPRODUCT($B$7:$B$456,AD$7:AD$456,EXP(constants!$B$32+constants!$A$32*ABS($A$7:$A$456-$A82)))</f>
        <v>10.633414105218135</v>
      </c>
      <c r="AF82" s="4">
        <f t="shared" si="22"/>
        <v>389.56902529483574</v>
      </c>
      <c r="AG82">
        <f t="shared" si="33"/>
        <v>389.56902529483574</v>
      </c>
      <c r="AH82" s="4"/>
      <c r="AI82" s="5">
        <f>SUMPRODUCT(constants!$B$13:$B$20,A82^constants!$A$13:$A$20)*constants!$C$10/((A82/1000000000)^5*(EXP(0.014388/(A82/1000000000)/constants!$B$9)-1))</f>
        <v>4.1397224436286027E-9</v>
      </c>
      <c r="AJ82">
        <f>SUMPRODUCT(A82^constants!$E$28:$J$28,constants!$E$27:$J$27)</f>
        <v>4.7782451736327392E-6</v>
      </c>
      <c r="AL82" s="17">
        <f t="shared" si="23"/>
        <v>0</v>
      </c>
      <c r="AM82">
        <f t="shared" si="34"/>
        <v>1.2265464817220625E-8</v>
      </c>
      <c r="AN82">
        <f t="shared" si="35"/>
        <v>0</v>
      </c>
      <c r="AO82">
        <f t="shared" si="36"/>
        <v>2.3123235282315942E-8</v>
      </c>
      <c r="AQ82">
        <f t="shared" si="37"/>
        <v>2.3123235282315942E-8</v>
      </c>
      <c r="AS82" s="4">
        <f t="shared" si="38"/>
        <v>0</v>
      </c>
    </row>
    <row r="83" spans="1:45" x14ac:dyDescent="0.2">
      <c r="A83">
        <f>front!A83</f>
        <v>224.44</v>
      </c>
      <c r="B83" s="1">
        <f t="shared" si="39"/>
        <v>0.47999999999998977</v>
      </c>
      <c r="C83">
        <f>front!D83-front!B83</f>
        <v>118.26000000000022</v>
      </c>
      <c r="D83" s="2">
        <f>front!E83-front!C83</f>
        <v>1120.2999999999993</v>
      </c>
      <c r="E83" s="2">
        <f>IF(front!F83-front!C83&gt;0,front!F83-front!C83,0)</f>
        <v>1174.5</v>
      </c>
      <c r="F83" s="2">
        <f>front!I83-front!H83</f>
        <v>2448.3999999999996</v>
      </c>
      <c r="G83" s="2">
        <f>IF(front!J83-front!H83&gt;0,front!J83-front!H83,0)</f>
        <v>68.800000000001091</v>
      </c>
      <c r="H83" s="2"/>
      <c r="I83" s="4">
        <f>C83/(constants!$A$4+constants!$B$4*data!C83+constants!$C$4*data!C83^2+constants!$D$4*data!C83^3+constants!$E$4*data!C83^4+constants!$F$4*data!C83^5+constants!$G$4*data!C83^6+constants!$H$4*data!C83^7)</f>
        <v>117.98185490230998</v>
      </c>
      <c r="J83" s="4">
        <f>D83/(constants!$A$4+constants!$B$4*data!D83+constants!$C$4*data!D83^2+constants!$D$4*data!D83^3+constants!$E$4*data!D83^4+constants!$F$4*data!D83^5+constants!$G$4*data!D83^6+constants!$H$4*data!D83^7)</f>
        <v>1117.730063177481</v>
      </c>
      <c r="K83" s="4">
        <f>E83/(constants!$A$4+constants!$B$4*data!E83+constants!$C$4*data!E83^2+constants!$D$4*data!E83^3+constants!$E$4*data!E83^4+constants!$F$4*data!E83^5+constants!$G$4*data!E83^6+constants!$H$4*data!E83^7)</f>
        <v>1171.8073490662468</v>
      </c>
      <c r="L83" s="4">
        <f>F83/(constants!$A$4+constants!$B$4*data!F83+constants!$C$4*data!F83^2+constants!$D$4*data!F83^3+constants!$E$4*data!F83^4+constants!$F$4*data!F83^5+constants!$G$4*data!F83^6+constants!$H$4*data!F83^7)</f>
        <v>2442.820510724242</v>
      </c>
      <c r="M83" s="4">
        <f>G83/(constants!$A$4+constants!$B$4*data!G83+constants!$C$4*data!G83^2+constants!$D$4*data!G83^3+constants!$E$4*data!G83^4+constants!$F$4*data!G83^5+constants!$G$4*data!G83^6+constants!$H$4*data!G83^7)</f>
        <v>68.637838879024869</v>
      </c>
      <c r="N83" s="4"/>
      <c r="O83" s="4">
        <f t="shared" si="24"/>
        <v>196.63642483718328</v>
      </c>
      <c r="P83" s="4">
        <f t="shared" si="25"/>
        <v>223.54601263549623</v>
      </c>
      <c r="Q83" s="4">
        <f t="shared" si="26"/>
        <v>234.36146981324936</v>
      </c>
      <c r="R83" s="4">
        <f t="shared" si="27"/>
        <v>407.13675178737367</v>
      </c>
      <c r="S83" s="4">
        <f t="shared" si="28"/>
        <v>11.439639813170812</v>
      </c>
      <c r="T83" s="4"/>
      <c r="U83" s="4">
        <f t="shared" si="29"/>
        <v>1.04838134686566</v>
      </c>
      <c r="V83" s="4">
        <f t="shared" si="30"/>
        <v>2.8097782288013979E-2</v>
      </c>
      <c r="W83" s="4"/>
      <c r="X83">
        <f>IF(front!E83&gt;$X$2,O83,P83)</f>
        <v>223.54601263549623</v>
      </c>
      <c r="Y83">
        <f t="shared" si="31"/>
        <v>-4.511936918349619</v>
      </c>
      <c r="Z83">
        <f>SUMPRODUCT($B$7:$B$456,Y$7:Y$456,EXP(constants!$B$32+constants!$A$32*ABS($A$7:$A$456-$A83)))</f>
        <v>0.15899861441823063</v>
      </c>
      <c r="AA83">
        <f t="shared" si="20"/>
        <v>-4.6709355327678495</v>
      </c>
      <c r="AB83">
        <f t="shared" si="32"/>
        <v>0</v>
      </c>
      <c r="AD83" s="4">
        <f t="shared" si="21"/>
        <v>395.54827779546514</v>
      </c>
      <c r="AE83">
        <f>SUMPRODUCT($B$7:$B$456,AD$7:AD$456,EXP(constants!$B$32+constants!$A$32*ABS($A$7:$A$456-$A83)))</f>
        <v>10.806416546095194</v>
      </c>
      <c r="AF83" s="4">
        <f t="shared" si="22"/>
        <v>384.74186124936995</v>
      </c>
      <c r="AG83">
        <f t="shared" si="33"/>
        <v>384.74186124936995</v>
      </c>
      <c r="AH83" s="4"/>
      <c r="AI83" s="5">
        <f>SUMPRODUCT(constants!$B$13:$B$20,A83^constants!$A$13:$A$20)*constants!$C$10/((A83/1000000000)^5*(EXP(0.014388/(A83/1000000000)/constants!$B$9)-1))</f>
        <v>4.2911418917061536E-9</v>
      </c>
      <c r="AJ83">
        <f>SUMPRODUCT(A83^constants!$E$28:$J$28,constants!$E$27:$J$27)</f>
        <v>4.7305464165175461E-6</v>
      </c>
      <c r="AL83" s="17">
        <f t="shared" si="23"/>
        <v>0</v>
      </c>
      <c r="AM83">
        <f t="shared" si="34"/>
        <v>1.2295377480256688E-8</v>
      </c>
      <c r="AN83">
        <f t="shared" si="35"/>
        <v>0</v>
      </c>
      <c r="AO83">
        <f t="shared" si="36"/>
        <v>2.3179627563865062E-8</v>
      </c>
      <c r="AQ83">
        <f t="shared" si="37"/>
        <v>2.3179627563865062E-8</v>
      </c>
      <c r="AS83" s="4">
        <f t="shared" si="38"/>
        <v>0</v>
      </c>
    </row>
    <row r="84" spans="1:45" x14ac:dyDescent="0.2">
      <c r="A84">
        <f>front!A84</f>
        <v>224.92</v>
      </c>
      <c r="B84" s="1">
        <f t="shared" si="39"/>
        <v>0.47999999999998977</v>
      </c>
      <c r="C84">
        <f>front!D84-front!B84</f>
        <v>124.80000000000018</v>
      </c>
      <c r="D84" s="2">
        <f>front!E84-front!C84</f>
        <v>1018.1999999999989</v>
      </c>
      <c r="E84" s="2">
        <f>IF(front!F84-front!C84&gt;0,front!F84-front!C84,0)</f>
        <v>1065.6999999999989</v>
      </c>
      <c r="F84" s="2">
        <f>front!I84-front!H84</f>
        <v>2507.1000000000004</v>
      </c>
      <c r="G84" s="2">
        <f>IF(front!J84-front!H84&gt;0,front!J84-front!H84,0)</f>
        <v>13</v>
      </c>
      <c r="H84" s="2"/>
      <c r="I84" s="4">
        <f>C84/(constants!$A$4+constants!$B$4*data!C84+constants!$C$4*data!C84^2+constants!$D$4*data!C84^3+constants!$E$4*data!C84^4+constants!$F$4*data!C84^5+constants!$G$4*data!C84^6+constants!$H$4*data!C84^7)</f>
        <v>124.50655333853619</v>
      </c>
      <c r="J84" s="4">
        <f>D84/(constants!$A$4+constants!$B$4*data!D84+constants!$C$4*data!D84^2+constants!$D$4*data!D84^3+constants!$E$4*data!D84^4+constants!$F$4*data!D84^5+constants!$G$4*data!D84^6+constants!$H$4*data!D84^7)</f>
        <v>1015.8612677683275</v>
      </c>
      <c r="K84" s="4">
        <f>E84/(constants!$A$4+constants!$B$4*data!E84+constants!$C$4*data!E84^2+constants!$D$4*data!E84^3+constants!$E$4*data!E84^4+constants!$F$4*data!E84^5+constants!$G$4*data!E84^6+constants!$H$4*data!E84^7)</f>
        <v>1063.2536941434203</v>
      </c>
      <c r="L84" s="4">
        <f>F84/(constants!$A$4+constants!$B$4*data!F84+constants!$C$4*data!F84^2+constants!$D$4*data!F84^3+constants!$E$4*data!F84^4+constants!$F$4*data!F84^5+constants!$G$4*data!F84^6+constants!$H$4*data!F84^7)</f>
        <v>2501.3881779116132</v>
      </c>
      <c r="M84" s="4">
        <f>G84/(constants!$A$4+constants!$B$4*data!G84+constants!$C$4*data!G84^2+constants!$D$4*data!G84^3+constants!$E$4*data!G84^4+constants!$F$4*data!G84^5+constants!$G$4*data!G84^6+constants!$H$4*data!G84^7)</f>
        <v>12.969281541006342</v>
      </c>
      <c r="N84" s="4"/>
      <c r="O84" s="4">
        <f t="shared" si="24"/>
        <v>207.51092223089364</v>
      </c>
      <c r="P84" s="4">
        <f t="shared" si="25"/>
        <v>203.17225355366551</v>
      </c>
      <c r="Q84" s="4">
        <f t="shared" si="26"/>
        <v>212.65073882868407</v>
      </c>
      <c r="R84" s="4">
        <f t="shared" si="27"/>
        <v>416.89802965193553</v>
      </c>
      <c r="S84" s="4">
        <f t="shared" si="28"/>
        <v>2.1615469235010574</v>
      </c>
      <c r="T84" s="4"/>
      <c r="U84" s="4">
        <f t="shared" si="29"/>
        <v>1.0466524592272386</v>
      </c>
      <c r="V84" s="4">
        <f t="shared" si="30"/>
        <v>5.1848336277955393E-3</v>
      </c>
      <c r="W84" s="4"/>
      <c r="X84">
        <f>IF(front!E84&gt;$X$2,O84,P84)</f>
        <v>203.17225355366551</v>
      </c>
      <c r="Y84">
        <f t="shared" si="31"/>
        <v>-3.7589092651400335</v>
      </c>
      <c r="Z84">
        <f>SUMPRODUCT($B$7:$B$456,Y$7:Y$456,EXP(constants!$B$32+constants!$A$32*ABS($A$7:$A$456-$A84)))</f>
        <v>0.16423816859351492</v>
      </c>
      <c r="AA84">
        <f t="shared" si="20"/>
        <v>-3.9231474337335484</v>
      </c>
      <c r="AB84">
        <f t="shared" si="32"/>
        <v>0</v>
      </c>
      <c r="AD84" s="4">
        <f t="shared" si="21"/>
        <v>414.70836015933122</v>
      </c>
      <c r="AE84">
        <f>SUMPRODUCT($B$7:$B$456,AD$7:AD$456,EXP(constants!$B$32+constants!$A$32*ABS($A$7:$A$456-$A84)))</f>
        <v>10.980279577685488</v>
      </c>
      <c r="AF84" s="4">
        <f t="shared" si="22"/>
        <v>403.72808058164571</v>
      </c>
      <c r="AG84">
        <f t="shared" si="33"/>
        <v>403.72808058164571</v>
      </c>
      <c r="AH84" s="4"/>
      <c r="AI84" s="5">
        <f>SUMPRODUCT(constants!$B$13:$B$20,A84^constants!$A$13:$A$20)*constants!$C$10/((A84/1000000000)^5*(EXP(0.014388/(A84/1000000000)/constants!$B$9)-1))</f>
        <v>4.447222932881618E-9</v>
      </c>
      <c r="AJ84">
        <f>SUMPRODUCT(A84^constants!$E$28:$J$28,constants!$E$27:$J$27)</f>
        <v>4.6834067999305018E-6</v>
      </c>
      <c r="AL84" s="17">
        <f t="shared" si="23"/>
        <v>0</v>
      </c>
      <c r="AM84">
        <f t="shared" si="34"/>
        <v>1.1600398944713431E-8</v>
      </c>
      <c r="AN84">
        <f t="shared" si="35"/>
        <v>0</v>
      </c>
      <c r="AO84">
        <f t="shared" si="36"/>
        <v>2.1869432440157747E-8</v>
      </c>
      <c r="AQ84">
        <f t="shared" si="37"/>
        <v>2.1869432440157747E-8</v>
      </c>
      <c r="AS84" s="4">
        <f t="shared" si="38"/>
        <v>0</v>
      </c>
    </row>
    <row r="85" spans="1:45" x14ac:dyDescent="0.2">
      <c r="A85">
        <f>front!A85</f>
        <v>225.39</v>
      </c>
      <c r="B85" s="1">
        <f t="shared" si="39"/>
        <v>0.46999999999999886</v>
      </c>
      <c r="C85">
        <f>front!D85-front!B85</f>
        <v>109.92999999999984</v>
      </c>
      <c r="D85" s="2">
        <f>front!E85-front!C85</f>
        <v>1121.3000000000011</v>
      </c>
      <c r="E85" s="2">
        <f>IF(front!F85-front!C85&gt;0,front!F85-front!C85,0)</f>
        <v>1179.8000000000011</v>
      </c>
      <c r="F85" s="2">
        <f>front!I85-front!H85</f>
        <v>2562.2999999999993</v>
      </c>
      <c r="G85" s="2">
        <f>IF(front!J85-front!H85&gt;0,front!J85-front!H85,0)</f>
        <v>0.1000000000003638</v>
      </c>
      <c r="H85" s="2"/>
      <c r="I85" s="4">
        <f>C85/(constants!$A$4+constants!$B$4*data!C85+constants!$C$4*data!C85^2+constants!$D$4*data!C85^3+constants!$E$4*data!C85^4+constants!$F$4*data!C85^5+constants!$G$4*data!C85^6+constants!$H$4*data!C85^7)</f>
        <v>109.67135601328737</v>
      </c>
      <c r="J85" s="4">
        <f>D85/(constants!$A$4+constants!$B$4*data!D85+constants!$C$4*data!D85^2+constants!$D$4*data!D85^3+constants!$E$4*data!D85^4+constants!$F$4*data!D85^5+constants!$G$4*data!D85^6+constants!$H$4*data!D85^7)</f>
        <v>1118.7277990158116</v>
      </c>
      <c r="K85" s="4">
        <f>E85/(constants!$A$4+constants!$B$4*data!E85+constants!$C$4*data!E85^2+constants!$D$4*data!E85^3+constants!$E$4*data!E85^4+constants!$F$4*data!E85^5+constants!$G$4*data!E85^6+constants!$H$4*data!E85^7)</f>
        <v>1177.0953495120364</v>
      </c>
      <c r="L85" s="4">
        <f>F85/(constants!$A$4+constants!$B$4*data!F85+constants!$C$4*data!F85^2+constants!$D$4*data!F85^3+constants!$E$4*data!F85^4+constants!$F$4*data!F85^5+constants!$G$4*data!F85^6+constants!$H$4*data!F85^7)</f>
        <v>2556.4639350813027</v>
      </c>
      <c r="M85" s="4">
        <f>G85/(constants!$A$4+constants!$B$4*data!G85+constants!$C$4*data!G85^2+constants!$D$4*data!G85^3+constants!$E$4*data!G85^4+constants!$F$4*data!G85^5+constants!$G$4*data!G85^6+constants!$H$4*data!G85^7)</f>
        <v>9.9763561475507245E-2</v>
      </c>
      <c r="N85" s="4"/>
      <c r="O85" s="4">
        <f t="shared" si="24"/>
        <v>182.78559335547894</v>
      </c>
      <c r="P85" s="4">
        <f t="shared" si="25"/>
        <v>223.74555980316234</v>
      </c>
      <c r="Q85" s="4">
        <f t="shared" si="26"/>
        <v>235.41906990240727</v>
      </c>
      <c r="R85" s="4">
        <f t="shared" si="27"/>
        <v>426.07732251355043</v>
      </c>
      <c r="S85" s="4">
        <f t="shared" si="28"/>
        <v>1.6627260245917874E-2</v>
      </c>
      <c r="T85" s="4"/>
      <c r="U85" s="4">
        <f t="shared" si="29"/>
        <v>1.052173147523082</v>
      </c>
      <c r="V85" s="4">
        <f t="shared" si="30"/>
        <v>3.9024044151960426E-5</v>
      </c>
      <c r="W85" s="4"/>
      <c r="X85">
        <f>IF(front!E85&gt;$X$2,O85,P85)</f>
        <v>223.74555980316234</v>
      </c>
      <c r="Y85">
        <f t="shared" si="31"/>
        <v>-5.3415440223883195</v>
      </c>
      <c r="Z85">
        <f>SUMPRODUCT($B$7:$B$456,Y$7:Y$456,EXP(constants!$B$32+constants!$A$32*ABS($A$7:$A$456-$A85)))</f>
        <v>0.16955412511124762</v>
      </c>
      <c r="AA85">
        <f t="shared" si="20"/>
        <v>-5.5110981474995668</v>
      </c>
      <c r="AB85">
        <f t="shared" si="32"/>
        <v>0</v>
      </c>
      <c r="AD85" s="4">
        <f t="shared" si="21"/>
        <v>426.06047892615925</v>
      </c>
      <c r="AE85">
        <f>SUMPRODUCT($B$7:$B$456,AD$7:AD$456,EXP(constants!$B$32+constants!$A$32*ABS($A$7:$A$456-$A85)))</f>
        <v>11.151064408816557</v>
      </c>
      <c r="AF85" s="4">
        <f t="shared" si="22"/>
        <v>414.90941451734267</v>
      </c>
      <c r="AG85">
        <f t="shared" si="33"/>
        <v>414.90941451734267</v>
      </c>
      <c r="AH85" s="4"/>
      <c r="AI85" s="5">
        <f>SUMPRODUCT(constants!$B$13:$B$20,A85^constants!$A$13:$A$20)*constants!$C$10/((A85/1000000000)^5*(EXP(0.014388/(A85/1000000000)/constants!$B$9)-1))</f>
        <v>4.604678754465814E-9</v>
      </c>
      <c r="AJ85">
        <f>SUMPRODUCT(A85^constants!$E$28:$J$28,constants!$E$27:$J$27)</f>
        <v>4.6377856321644568E-6</v>
      </c>
      <c r="AL85" s="17">
        <f t="shared" si="23"/>
        <v>0</v>
      </c>
      <c r="AM85">
        <f t="shared" si="34"/>
        <v>1.1177826942200183E-8</v>
      </c>
      <c r="AN85">
        <f t="shared" si="35"/>
        <v>0</v>
      </c>
      <c r="AO85">
        <f t="shared" si="36"/>
        <v>2.1072786574432828E-8</v>
      </c>
      <c r="AQ85">
        <f t="shared" si="37"/>
        <v>2.1072786574432828E-8</v>
      </c>
      <c r="AS85" s="4">
        <f t="shared" si="38"/>
        <v>0</v>
      </c>
    </row>
    <row r="86" spans="1:45" x14ac:dyDescent="0.2">
      <c r="A86">
        <f>front!A86</f>
        <v>225.87</v>
      </c>
      <c r="B86" s="1">
        <f t="shared" si="39"/>
        <v>0.48000000000001819</v>
      </c>
      <c r="C86">
        <f>front!D86-front!B86</f>
        <v>117.19999999999982</v>
      </c>
      <c r="D86" s="2">
        <f>front!E86-front!C86</f>
        <v>1064</v>
      </c>
      <c r="E86" s="2">
        <f>IF(front!F86-front!C86&gt;0,front!F86-front!C86,0)</f>
        <v>1123.6000000000004</v>
      </c>
      <c r="F86" s="2">
        <f>front!I86-front!H86</f>
        <v>2642.3999999999996</v>
      </c>
      <c r="G86" s="2">
        <f>IF(front!J86-front!H86&gt;0,front!J86-front!H86,0)</f>
        <v>45.399999999999636</v>
      </c>
      <c r="H86" s="2"/>
      <c r="I86" s="4">
        <f>C86/(constants!$A$4+constants!$B$4*data!C86+constants!$C$4*data!C86^2+constants!$D$4*data!C86^3+constants!$E$4*data!C86^4+constants!$F$4*data!C86^5+constants!$G$4*data!C86^6+constants!$H$4*data!C86^7)</f>
        <v>116.92433571758971</v>
      </c>
      <c r="J86" s="4">
        <f>D86/(constants!$A$4+constants!$B$4*data!D86+constants!$C$4*data!D86^2+constants!$D$4*data!D86^3+constants!$E$4*data!D86^4+constants!$F$4*data!D86^5+constants!$G$4*data!D86^6+constants!$H$4*data!D86^7)</f>
        <v>1061.5575437762704</v>
      </c>
      <c r="K86" s="4">
        <f>E86/(constants!$A$4+constants!$B$4*data!E86+constants!$C$4*data!E86^2+constants!$D$4*data!E86^3+constants!$E$4*data!E86^4+constants!$F$4*data!E86^5+constants!$G$4*data!E86^6+constants!$H$4*data!E86^7)</f>
        <v>1121.0225914576718</v>
      </c>
      <c r="L86" s="4">
        <f>F86/(constants!$A$4+constants!$B$4*data!F86+constants!$C$4*data!F86^2+constants!$D$4*data!F86^3+constants!$E$4*data!F86^4+constants!$F$4*data!F86^5+constants!$G$4*data!F86^6+constants!$H$4*data!F86^7)</f>
        <v>2636.3840442565515</v>
      </c>
      <c r="M86" s="4">
        <f>G86/(constants!$A$4+constants!$B$4*data!G86+constants!$C$4*data!G86^2+constants!$D$4*data!G86^3+constants!$E$4*data!G86^4+constants!$F$4*data!G86^5+constants!$G$4*data!G86^6+constants!$H$4*data!G86^7)</f>
        <v>45.292880782414223</v>
      </c>
      <c r="N86" s="4"/>
      <c r="O86" s="4">
        <f t="shared" si="24"/>
        <v>194.87389286264951</v>
      </c>
      <c r="P86" s="4">
        <f t="shared" si="25"/>
        <v>212.3115087552541</v>
      </c>
      <c r="Q86" s="4">
        <f t="shared" si="26"/>
        <v>224.20451829153436</v>
      </c>
      <c r="R86" s="4">
        <f t="shared" si="27"/>
        <v>439.39734070942529</v>
      </c>
      <c r="S86" s="4">
        <f t="shared" si="28"/>
        <v>7.5488134637357032</v>
      </c>
      <c r="T86" s="4"/>
      <c r="U86" s="4">
        <f t="shared" si="29"/>
        <v>1.0560167915814218</v>
      </c>
      <c r="V86" s="4">
        <f t="shared" si="30"/>
        <v>1.7179925239301244E-2</v>
      </c>
      <c r="W86" s="4"/>
      <c r="X86">
        <f>IF(front!E86&gt;$X$2,O86,P86)</f>
        <v>212.3115087552541</v>
      </c>
      <c r="Y86">
        <f t="shared" si="31"/>
        <v>-5.8626764596586725</v>
      </c>
      <c r="Z86">
        <f>SUMPRODUCT($B$7:$B$456,Y$7:Y$456,EXP(constants!$B$32+constants!$A$32*ABS($A$7:$A$456-$A86)))</f>
        <v>0.17520343681374015</v>
      </c>
      <c r="AA86">
        <f t="shared" si="20"/>
        <v>-6.037879896472413</v>
      </c>
      <c r="AB86">
        <f t="shared" si="32"/>
        <v>0</v>
      </c>
      <c r="AD86" s="4">
        <f t="shared" si="21"/>
        <v>431.75031423630571</v>
      </c>
      <c r="AE86">
        <f>SUMPRODUCT($B$7:$B$456,AD$7:AD$456,EXP(constants!$B$32+constants!$A$32*ABS($A$7:$A$456-$A86)))</f>
        <v>11.326121217239894</v>
      </c>
      <c r="AF86" s="4">
        <f t="shared" si="22"/>
        <v>420.4241930190658</v>
      </c>
      <c r="AG86">
        <f t="shared" si="33"/>
        <v>420.4241930190658</v>
      </c>
      <c r="AH86" s="4"/>
      <c r="AI86" s="5">
        <f>SUMPRODUCT(constants!$B$13:$B$20,A86^constants!$A$13:$A$20)*constants!$C$10/((A86/1000000000)^5*(EXP(0.014388/(A86/1000000000)/constants!$B$9)-1))</f>
        <v>4.7703233586343473E-9</v>
      </c>
      <c r="AJ86">
        <f>SUMPRODUCT(A86^constants!$E$28:$J$28,constants!$E$27:$J$27)</f>
        <v>4.5917360939439606E-6</v>
      </c>
      <c r="AL86" s="17">
        <f t="shared" si="23"/>
        <v>0</v>
      </c>
      <c r="AM86">
        <f t="shared" si="34"/>
        <v>1.0921674276094122E-8</v>
      </c>
      <c r="AN86">
        <f t="shared" si="35"/>
        <v>0</v>
      </c>
      <c r="AO86">
        <f t="shared" si="36"/>
        <v>2.0589879611278279E-8</v>
      </c>
      <c r="AQ86">
        <f t="shared" si="37"/>
        <v>2.0589879611278279E-8</v>
      </c>
      <c r="AS86" s="4">
        <f t="shared" si="38"/>
        <v>0</v>
      </c>
    </row>
    <row r="87" spans="1:45" x14ac:dyDescent="0.2">
      <c r="A87">
        <f>front!A87</f>
        <v>226.35</v>
      </c>
      <c r="B87" s="1">
        <f t="shared" si="39"/>
        <v>0.47999999999998977</v>
      </c>
      <c r="C87">
        <f>front!D87-front!B87</f>
        <v>122.05999999999995</v>
      </c>
      <c r="D87" s="2">
        <f>front!E87-front!C87</f>
        <v>1067.3999999999996</v>
      </c>
      <c r="E87" s="2">
        <f>IF(front!F87-front!C87&gt;0,front!F87-front!C87,0)</f>
        <v>1108.5</v>
      </c>
      <c r="F87" s="2">
        <f>front!I87-front!H87</f>
        <v>2713.6000000000004</v>
      </c>
      <c r="G87" s="2">
        <f>IF(front!J87-front!H87&gt;0,front!J87-front!H87,0)</f>
        <v>15.200000000000728</v>
      </c>
      <c r="H87" s="2"/>
      <c r="I87" s="4">
        <f>C87/(constants!$A$4+constants!$B$4*data!C87+constants!$C$4*data!C87^2+constants!$D$4*data!C87^3+constants!$E$4*data!C87^4+constants!$F$4*data!C87^5+constants!$G$4*data!C87^6+constants!$H$4*data!C87^7)</f>
        <v>121.77296312467051</v>
      </c>
      <c r="J87" s="4">
        <f>D87/(constants!$A$4+constants!$B$4*data!D87+constants!$C$4*data!D87^2+constants!$D$4*data!D87^3+constants!$E$4*data!D87^4+constants!$F$4*data!D87^5+constants!$G$4*data!D87^6+constants!$H$4*data!D87^7)</f>
        <v>1064.9498445339284</v>
      </c>
      <c r="K87" s="4">
        <f>E87/(constants!$A$4+constants!$B$4*data!E87+constants!$C$4*data!E87^2+constants!$D$4*data!E87^3+constants!$E$4*data!E87^4+constants!$F$4*data!E87^5+constants!$G$4*data!E87^6+constants!$H$4*data!E87^7)</f>
        <v>1105.9567805864344</v>
      </c>
      <c r="L87" s="4">
        <f>F87/(constants!$A$4+constants!$B$4*data!F87+constants!$C$4*data!F87^2+constants!$D$4*data!F87^3+constants!$E$4*data!F87^4+constants!$F$4*data!F87^5+constants!$G$4*data!F87^6+constants!$H$4*data!F87^7)</f>
        <v>2707.424593539894</v>
      </c>
      <c r="M87" s="4">
        <f>G87/(constants!$A$4+constants!$B$4*data!G87+constants!$C$4*data!G87^2+constants!$D$4*data!G87^3+constants!$E$4*data!G87^4+constants!$F$4*data!G87^5+constants!$G$4*data!G87^6+constants!$H$4*data!G87^7)</f>
        <v>15.164086703832355</v>
      </c>
      <c r="N87" s="4"/>
      <c r="O87" s="4">
        <f t="shared" si="24"/>
        <v>202.95493854111751</v>
      </c>
      <c r="P87" s="4">
        <f t="shared" si="25"/>
        <v>212.98996890678569</v>
      </c>
      <c r="Q87" s="4">
        <f t="shared" si="26"/>
        <v>221.19135611728692</v>
      </c>
      <c r="R87" s="4">
        <f t="shared" si="27"/>
        <v>451.23743225664902</v>
      </c>
      <c r="S87" s="4">
        <f t="shared" si="28"/>
        <v>2.5273477839720595</v>
      </c>
      <c r="T87" s="4"/>
      <c r="U87" s="4">
        <f t="shared" si="29"/>
        <v>1.0385059787209534</v>
      </c>
      <c r="V87" s="4">
        <f t="shared" si="30"/>
        <v>5.600926703559884E-3</v>
      </c>
      <c r="W87" s="4"/>
      <c r="X87">
        <f>IF(front!E87&gt;$X$2,O87,P87)</f>
        <v>212.98996890678569</v>
      </c>
      <c r="Y87">
        <f t="shared" si="31"/>
        <v>-2.2520978686939372</v>
      </c>
      <c r="Z87">
        <f>SUMPRODUCT($B$7:$B$456,Y$7:Y$456,EXP(constants!$B$32+constants!$A$32*ABS($A$7:$A$456-$A87)))</f>
        <v>0.181090002256837</v>
      </c>
      <c r="AA87">
        <f t="shared" si="20"/>
        <v>-2.4331878709507744</v>
      </c>
      <c r="AB87">
        <f t="shared" si="32"/>
        <v>0</v>
      </c>
      <c r="AD87" s="4">
        <f t="shared" si="21"/>
        <v>448.67720269161083</v>
      </c>
      <c r="AE87">
        <f>SUMPRODUCT($B$7:$B$456,AD$7:AD$456,EXP(constants!$B$32+constants!$A$32*ABS($A$7:$A$456-$A87)))</f>
        <v>11.501767504352856</v>
      </c>
      <c r="AF87" s="4">
        <f t="shared" si="22"/>
        <v>437.17543518725796</v>
      </c>
      <c r="AG87">
        <f t="shared" si="33"/>
        <v>437.17543518725796</v>
      </c>
      <c r="AH87" s="4"/>
      <c r="AI87" s="5">
        <f>SUMPRODUCT(constants!$B$13:$B$20,A87^constants!$A$13:$A$20)*constants!$C$10/((A87/1000000000)^5*(EXP(0.014388/(A87/1000000000)/constants!$B$9)-1))</f>
        <v>4.9409744237977773E-9</v>
      </c>
      <c r="AJ87">
        <f>SUMPRODUCT(A87^constants!$E$28:$J$28,constants!$E$27:$J$27)</f>
        <v>4.546229043703024E-6</v>
      </c>
      <c r="AL87" s="17">
        <f t="shared" si="23"/>
        <v>0</v>
      </c>
      <c r="AM87">
        <f t="shared" si="34"/>
        <v>1.0399095369472694E-8</v>
      </c>
      <c r="AN87">
        <f t="shared" si="35"/>
        <v>0</v>
      </c>
      <c r="AO87">
        <f t="shared" si="36"/>
        <v>1.960469762335906E-8</v>
      </c>
      <c r="AQ87">
        <f t="shared" si="37"/>
        <v>1.960469762335906E-8</v>
      </c>
      <c r="AS87" s="4">
        <f t="shared" si="38"/>
        <v>0</v>
      </c>
    </row>
    <row r="88" spans="1:45" x14ac:dyDescent="0.2">
      <c r="A88">
        <f>front!A88</f>
        <v>226.82</v>
      </c>
      <c r="B88" s="1">
        <f t="shared" si="39"/>
        <v>0.46999999999999886</v>
      </c>
      <c r="C88">
        <f>front!D88-front!B88</f>
        <v>124.40000000000009</v>
      </c>
      <c r="D88" s="2">
        <f>front!E88-front!C88</f>
        <v>1075.7000000000007</v>
      </c>
      <c r="E88" s="2">
        <f>IF(front!F88-front!C88&gt;0,front!F88-front!C88,0)</f>
        <v>1073.7000000000007</v>
      </c>
      <c r="F88" s="2">
        <f>front!I88-front!H88</f>
        <v>2749.9000000000015</v>
      </c>
      <c r="G88" s="2">
        <f>IF(front!J88-front!H88&gt;0,front!J88-front!H88,0)</f>
        <v>0</v>
      </c>
      <c r="H88" s="2"/>
      <c r="I88" s="4">
        <f>C88/(constants!$A$4+constants!$B$4*data!C88+constants!$C$4*data!C88^2+constants!$D$4*data!C88^3+constants!$E$4*data!C88^4+constants!$F$4*data!C88^5+constants!$G$4*data!C88^6+constants!$H$4*data!C88^7)</f>
        <v>124.10748898765361</v>
      </c>
      <c r="J88" s="4">
        <f>D88/(constants!$A$4+constants!$B$4*data!D88+constants!$C$4*data!D88^2+constants!$D$4*data!D88^3+constants!$E$4*data!D88^4+constants!$F$4*data!D88^5+constants!$G$4*data!D88^6+constants!$H$4*data!D88^7)</f>
        <v>1073.2310497033736</v>
      </c>
      <c r="K88" s="4">
        <f>E88/(constants!$A$4+constants!$B$4*data!E88+constants!$C$4*data!E88^2+constants!$D$4*data!E88^3+constants!$E$4*data!E88^4+constants!$F$4*data!E88^5+constants!$G$4*data!E88^6+constants!$H$4*data!E88^7)</f>
        <v>1071.2355785307907</v>
      </c>
      <c r="L88" s="4">
        <f>F88/(constants!$A$4+constants!$B$4*data!F88+constants!$C$4*data!F88^2+constants!$D$4*data!F88^3+constants!$E$4*data!F88^4+constants!$F$4*data!F88^5+constants!$G$4*data!F88^6+constants!$H$4*data!F88^7)</f>
        <v>2743.643484434107</v>
      </c>
      <c r="M88" s="4">
        <f>G88/(constants!$A$4+constants!$B$4*data!G88+constants!$C$4*data!G88^2+constants!$D$4*data!G88^3+constants!$E$4*data!G88^4+constants!$F$4*data!G88^5+constants!$G$4*data!G88^6+constants!$H$4*data!G88^7)</f>
        <v>0</v>
      </c>
      <c r="N88" s="4"/>
      <c r="O88" s="4">
        <f t="shared" si="24"/>
        <v>206.84581497942267</v>
      </c>
      <c r="P88" s="4">
        <f t="shared" si="25"/>
        <v>214.64620994067471</v>
      </c>
      <c r="Q88" s="4">
        <f t="shared" si="26"/>
        <v>214.24711570615816</v>
      </c>
      <c r="R88" s="4">
        <f t="shared" si="27"/>
        <v>457.27391407235115</v>
      </c>
      <c r="S88" s="4">
        <f t="shared" si="28"/>
        <v>0</v>
      </c>
      <c r="T88" s="4"/>
      <c r="U88" s="4">
        <f t="shared" si="29"/>
        <v>0.99814068818346779</v>
      </c>
      <c r="V88" s="4">
        <f t="shared" si="30"/>
        <v>0</v>
      </c>
      <c r="W88" s="4"/>
      <c r="X88">
        <f>IF(front!E88&gt;$X$2,O88,P88)</f>
        <v>214.64620994067471</v>
      </c>
      <c r="Y88">
        <f t="shared" si="31"/>
        <v>6.1616073107858256</v>
      </c>
      <c r="Z88">
        <f>SUMPRODUCT($B$7:$B$456,Y$7:Y$456,EXP(constants!$B$32+constants!$A$32*ABS($A$7:$A$456-$A88)))</f>
        <v>0.18702482143714994</v>
      </c>
      <c r="AA88">
        <f t="shared" si="20"/>
        <v>5.9745824893486752</v>
      </c>
      <c r="AB88">
        <f t="shared" si="32"/>
        <v>1.121489550181086</v>
      </c>
      <c r="AD88" s="4">
        <f t="shared" si="21"/>
        <v>457.27391407235115</v>
      </c>
      <c r="AE88">
        <f>SUMPRODUCT($B$7:$B$456,AD$7:AD$456,EXP(constants!$B$32+constants!$A$32*ABS($A$7:$A$456-$A88)))</f>
        <v>11.674070081930834</v>
      </c>
      <c r="AF88" s="4">
        <f t="shared" si="22"/>
        <v>445.59984399042031</v>
      </c>
      <c r="AG88">
        <f t="shared" si="33"/>
        <v>445.59984399042031</v>
      </c>
      <c r="AH88" s="4"/>
      <c r="AI88" s="5">
        <f>SUMPRODUCT(constants!$B$13:$B$20,A88^constants!$A$13:$A$20)*constants!$C$10/((A88/1000000000)^5*(EXP(0.014388/(A88/1000000000)/constants!$B$9)-1))</f>
        <v>5.1130364556791963E-9</v>
      </c>
      <c r="AJ88">
        <f>SUMPRODUCT(A88^constants!$E$28:$J$28,constants!$E$27:$J$27)</f>
        <v>4.5021904042721341E-6</v>
      </c>
      <c r="AL88" s="17">
        <f t="shared" si="23"/>
        <v>4.5591476575538295E-9</v>
      </c>
      <c r="AM88">
        <f t="shared" si="34"/>
        <v>1.0103662433887486E-8</v>
      </c>
      <c r="AN88">
        <f t="shared" si="35"/>
        <v>0.45123713182088682</v>
      </c>
      <c r="AO88">
        <f t="shared" si="36"/>
        <v>1.904773827599777E-8</v>
      </c>
      <c r="AQ88">
        <f t="shared" si="37"/>
        <v>1.904773827599777E-8</v>
      </c>
      <c r="AS88" s="4">
        <f t="shared" si="38"/>
        <v>0.23935375378917575</v>
      </c>
    </row>
    <row r="89" spans="1:45" x14ac:dyDescent="0.2">
      <c r="A89">
        <f>front!A89</f>
        <v>227.3</v>
      </c>
      <c r="B89" s="1">
        <f t="shared" si="39"/>
        <v>0.48000000000001819</v>
      </c>
      <c r="C89">
        <f>front!D89-front!B89</f>
        <v>112.5300000000002</v>
      </c>
      <c r="D89" s="2">
        <f>front!E89-front!C89</f>
        <v>1078.8000000000011</v>
      </c>
      <c r="E89" s="2">
        <f>IF(front!F89-front!C89&gt;0,front!F89-front!C89,0)</f>
        <v>1134.8000000000011</v>
      </c>
      <c r="F89" s="2">
        <f>front!I89-front!H89</f>
        <v>2837.8000000000011</v>
      </c>
      <c r="G89" s="2">
        <f>IF(front!J89-front!H89&gt;0,front!J89-front!H89,0)</f>
        <v>14.899999999999636</v>
      </c>
      <c r="H89" s="2"/>
      <c r="I89" s="4">
        <f>C89/(constants!$A$4+constants!$B$4*data!C89+constants!$C$4*data!C89^2+constants!$D$4*data!C89^3+constants!$E$4*data!C89^4+constants!$F$4*data!C89^5+constants!$G$4*data!C89^6+constants!$H$4*data!C89^7)</f>
        <v>112.26526783915071</v>
      </c>
      <c r="J89" s="4">
        <f>D89/(constants!$A$4+constants!$B$4*data!D89+constants!$C$4*data!D89^2+constants!$D$4*data!D89^3+constants!$E$4*data!D89^4+constants!$F$4*data!D89^5+constants!$G$4*data!D89^6+constants!$H$4*data!D89^7)</f>
        <v>1076.3240300778607</v>
      </c>
      <c r="K89" s="4">
        <f>E89/(constants!$A$4+constants!$B$4*data!E89+constants!$C$4*data!E89^2+constants!$D$4*data!E89^3+constants!$E$4*data!E89^4+constants!$F$4*data!E89^5+constants!$G$4*data!E89^6+constants!$H$4*data!E89^7)</f>
        <v>1132.1972331597954</v>
      </c>
      <c r="L89" s="4">
        <f>F89/(constants!$A$4+constants!$B$4*data!F89+constants!$C$4*data!F89^2+constants!$D$4*data!F89^3+constants!$E$4*data!F89^4+constants!$F$4*data!F89^5+constants!$G$4*data!F89^6+constants!$H$4*data!F89^7)</f>
        <v>2831.3476555229813</v>
      </c>
      <c r="M89" s="4">
        <f>G89/(constants!$A$4+constants!$B$4*data!G89+constants!$C$4*data!G89^2+constants!$D$4*data!G89^3+constants!$E$4*data!G89^4+constants!$F$4*data!G89^5+constants!$G$4*data!G89^6+constants!$H$4*data!G89^7)</f>
        <v>14.864795028601707</v>
      </c>
      <c r="N89" s="4"/>
      <c r="O89" s="4">
        <f t="shared" si="24"/>
        <v>187.10877973191785</v>
      </c>
      <c r="P89" s="4">
        <f t="shared" si="25"/>
        <v>215.26480601557213</v>
      </c>
      <c r="Q89" s="4">
        <f t="shared" si="26"/>
        <v>226.43944663195907</v>
      </c>
      <c r="R89" s="4">
        <f t="shared" si="27"/>
        <v>471.89127592049687</v>
      </c>
      <c r="S89" s="4">
        <f t="shared" si="28"/>
        <v>2.4774658381002848</v>
      </c>
      <c r="T89" s="4"/>
      <c r="U89" s="4">
        <f t="shared" si="29"/>
        <v>1.0519111359781617</v>
      </c>
      <c r="V89" s="4">
        <f t="shared" si="30"/>
        <v>5.2500776439818788E-3</v>
      </c>
      <c r="W89" s="4"/>
      <c r="X89">
        <f>IF(front!E89&gt;$X$2,O89,P89)</f>
        <v>215.26480601557213</v>
      </c>
      <c r="Y89">
        <f t="shared" si="31"/>
        <v>-5.0841956276690041</v>
      </c>
      <c r="Z89">
        <f>SUMPRODUCT($B$7:$B$456,Y$7:Y$456,EXP(constants!$B$32+constants!$A$32*ABS($A$7:$A$456-$A89)))</f>
        <v>0.19311416523335825</v>
      </c>
      <c r="AA89">
        <f t="shared" si="20"/>
        <v>-5.2773097929023622</v>
      </c>
      <c r="AB89">
        <f t="shared" si="32"/>
        <v>0</v>
      </c>
      <c r="AD89" s="4">
        <f t="shared" si="21"/>
        <v>469.38157728491461</v>
      </c>
      <c r="AE89">
        <f>SUMPRODUCT($B$7:$B$456,AD$7:AD$456,EXP(constants!$B$32+constants!$A$32*ABS($A$7:$A$456-$A89)))</f>
        <v>11.850506799525</v>
      </c>
      <c r="AF89" s="4">
        <f t="shared" si="22"/>
        <v>457.53107048538959</v>
      </c>
      <c r="AG89">
        <f t="shared" si="33"/>
        <v>457.53107048538959</v>
      </c>
      <c r="AH89" s="4"/>
      <c r="AI89" s="5">
        <f>SUMPRODUCT(constants!$B$13:$B$20,A89^constants!$A$13:$A$20)*constants!$C$10/((A89/1000000000)^5*(EXP(0.014388/(A89/1000000000)/constants!$B$9)-1))</f>
        <v>5.2939507140402967E-9</v>
      </c>
      <c r="AJ89">
        <f>SUMPRODUCT(A89^constants!$E$28:$J$28,constants!$E$27:$J$27)</f>
        <v>4.4577408095309895E-6</v>
      </c>
      <c r="AL89" s="17">
        <f t="shared" si="23"/>
        <v>0</v>
      </c>
      <c r="AM89">
        <f t="shared" si="34"/>
        <v>9.7430340737336647E-9</v>
      </c>
      <c r="AN89">
        <f t="shared" si="35"/>
        <v>0</v>
      </c>
      <c r="AO89">
        <f t="shared" si="36"/>
        <v>1.8367870489038334E-8</v>
      </c>
      <c r="AQ89">
        <f t="shared" si="37"/>
        <v>1.8367870489038334E-8</v>
      </c>
      <c r="AS89" s="4">
        <f t="shared" si="38"/>
        <v>0</v>
      </c>
    </row>
    <row r="90" spans="1:45" x14ac:dyDescent="0.2">
      <c r="A90">
        <f>front!A90</f>
        <v>227.77</v>
      </c>
      <c r="B90" s="1">
        <f t="shared" si="39"/>
        <v>0.46999999999999886</v>
      </c>
      <c r="C90">
        <f>front!D90-front!B90</f>
        <v>117.26999999999998</v>
      </c>
      <c r="D90" s="2">
        <f>front!E90-front!C90</f>
        <v>1110.9000000000015</v>
      </c>
      <c r="E90" s="2">
        <f>IF(front!F90-front!C90&gt;0,front!F90-front!C90,0)</f>
        <v>1145.8000000000011</v>
      </c>
      <c r="F90" s="2">
        <f>front!I90-front!H90</f>
        <v>2930</v>
      </c>
      <c r="G90" s="2">
        <f>IF(front!J90-front!H90&gt;0,front!J90-front!H90,0)</f>
        <v>11.399999999999636</v>
      </c>
      <c r="H90" s="2"/>
      <c r="I90" s="4">
        <f>C90/(constants!$A$4+constants!$B$4*data!C90+constants!$C$4*data!C90^2+constants!$D$4*data!C90^3+constants!$E$4*data!C90^4+constants!$F$4*data!C90^5+constants!$G$4*data!C90^6+constants!$H$4*data!C90^7)</f>
        <v>116.99417188372837</v>
      </c>
      <c r="J90" s="4">
        <f>D90/(constants!$A$4+constants!$B$4*data!D90+constants!$C$4*data!D90^2+constants!$D$4*data!D90^3+constants!$E$4*data!D90^4+constants!$F$4*data!D90^5+constants!$G$4*data!D90^6+constants!$H$4*data!D90^7)</f>
        <v>1108.3513464892094</v>
      </c>
      <c r="K90" s="4">
        <f>E90/(constants!$A$4+constants!$B$4*data!E90+constants!$C$4*data!E90^2+constants!$D$4*data!E90^3+constants!$E$4*data!E90^4+constants!$F$4*data!E90^5+constants!$G$4*data!E90^6+constants!$H$4*data!E90^7)</f>
        <v>1143.172328013904</v>
      </c>
      <c r="L90" s="4">
        <f>F90/(constants!$A$4+constants!$B$4*data!F90+constants!$C$4*data!F90^2+constants!$D$4*data!F90^3+constants!$E$4*data!F90^4+constants!$F$4*data!F90^5+constants!$G$4*data!F90^6+constants!$H$4*data!F90^7)</f>
        <v>2923.3432307903204</v>
      </c>
      <c r="M90" s="4">
        <f>G90/(constants!$A$4+constants!$B$4*data!G90+constants!$C$4*data!G90^2+constants!$D$4*data!G90^3+constants!$E$4*data!G90^4+constants!$F$4*data!G90^5+constants!$G$4*data!G90^6+constants!$H$4*data!G90^7)</f>
        <v>11.373060268140931</v>
      </c>
      <c r="N90" s="4"/>
      <c r="O90" s="4">
        <f t="shared" si="24"/>
        <v>194.99028647288063</v>
      </c>
      <c r="P90" s="4">
        <f t="shared" si="25"/>
        <v>221.67026929784188</v>
      </c>
      <c r="Q90" s="4">
        <f t="shared" si="26"/>
        <v>228.63446560278078</v>
      </c>
      <c r="R90" s="4">
        <f t="shared" si="27"/>
        <v>487.22387179838671</v>
      </c>
      <c r="S90" s="4">
        <f t="shared" si="28"/>
        <v>1.8955100446901552</v>
      </c>
      <c r="T90" s="4"/>
      <c r="U90" s="4">
        <f t="shared" si="29"/>
        <v>1.0314169163370377</v>
      </c>
      <c r="V90" s="4">
        <f t="shared" si="30"/>
        <v>3.890429337326307E-3</v>
      </c>
      <c r="W90" s="4"/>
      <c r="X90">
        <f>IF(front!E90&gt;$X$2,O90,P90)</f>
        <v>221.67026929784188</v>
      </c>
      <c r="Y90">
        <f t="shared" si="31"/>
        <v>-0.81471282937678779</v>
      </c>
      <c r="Z90">
        <f>SUMPRODUCT($B$7:$B$456,Y$7:Y$456,EXP(constants!$B$32+constants!$A$32*ABS($A$7:$A$456-$A90)))</f>
        <v>0.19930666649317708</v>
      </c>
      <c r="AA90">
        <f t="shared" si="20"/>
        <v>-1.0140194958699649</v>
      </c>
      <c r="AB90">
        <f t="shared" si="32"/>
        <v>0</v>
      </c>
      <c r="AD90" s="4">
        <f t="shared" si="21"/>
        <v>485.30370042821795</v>
      </c>
      <c r="AE90">
        <f>SUMPRODUCT($B$7:$B$456,AD$7:AD$456,EXP(constants!$B$32+constants!$A$32*ABS($A$7:$A$456-$A90)))</f>
        <v>12.023466465640501</v>
      </c>
      <c r="AF90" s="4">
        <f t="shared" si="22"/>
        <v>473.28023396257743</v>
      </c>
      <c r="AG90">
        <f t="shared" si="33"/>
        <v>473.28023396257743</v>
      </c>
      <c r="AH90" s="4"/>
      <c r="AI90" s="5">
        <f>SUMPRODUCT(constants!$B$13:$B$20,A90^constants!$A$13:$A$20)*constants!$C$10/((A90/1000000000)^5*(EXP(0.014388/(A90/1000000000)/constants!$B$9)-1))</f>
        <v>5.4762971373163112E-9</v>
      </c>
      <c r="AJ90">
        <f>SUMPRODUCT(A90^constants!$E$28:$J$28,constants!$E$27:$J$27)</f>
        <v>4.4147271292088969E-6</v>
      </c>
      <c r="AL90" s="17">
        <f t="shared" si="23"/>
        <v>0</v>
      </c>
      <c r="AM90">
        <f t="shared" si="34"/>
        <v>9.3279347253660542E-9</v>
      </c>
      <c r="AN90">
        <f t="shared" si="35"/>
        <v>0</v>
      </c>
      <c r="AO90">
        <f t="shared" si="36"/>
        <v>1.7585312303035948E-8</v>
      </c>
      <c r="AQ90">
        <f t="shared" si="37"/>
        <v>1.7585312303035948E-8</v>
      </c>
      <c r="AS90" s="4">
        <f t="shared" si="38"/>
        <v>0</v>
      </c>
    </row>
    <row r="91" spans="1:45" x14ac:dyDescent="0.2">
      <c r="A91">
        <f>front!A91</f>
        <v>228.25</v>
      </c>
      <c r="B91" s="1">
        <f t="shared" si="39"/>
        <v>0.47999999999998977</v>
      </c>
      <c r="C91">
        <f>front!D91-front!B91</f>
        <v>111.34000000000015</v>
      </c>
      <c r="D91" s="2">
        <f>front!E91-front!C91</f>
        <v>1147.6000000000004</v>
      </c>
      <c r="E91" s="2">
        <f>IF(front!F91-front!C91&gt;0,front!F91-front!C91,0)</f>
        <v>1179.3999999999996</v>
      </c>
      <c r="F91" s="2">
        <f>front!I91-front!H91</f>
        <v>2990</v>
      </c>
      <c r="G91" s="2">
        <f>IF(front!J91-front!H91&gt;0,front!J91-front!H91,0)</f>
        <v>0</v>
      </c>
      <c r="H91" s="2"/>
      <c r="I91" s="4">
        <f>C91/(constants!$A$4+constants!$B$4*data!C91+constants!$C$4*data!C91^2+constants!$D$4*data!C91^3+constants!$E$4*data!C91^4+constants!$F$4*data!C91^5+constants!$G$4*data!C91^6+constants!$H$4*data!C91^7)</f>
        <v>111.07805419217591</v>
      </c>
      <c r="J91" s="4">
        <f>D91/(constants!$A$4+constants!$B$4*data!D91+constants!$C$4*data!D91^2+constants!$D$4*data!D91^3+constants!$E$4*data!D91^4+constants!$F$4*data!D91^5+constants!$G$4*data!D91^6+constants!$H$4*data!D91^7)</f>
        <v>1144.9682526505205</v>
      </c>
      <c r="K91" s="4">
        <f>E91/(constants!$A$4+constants!$B$4*data!E91+constants!$C$4*data!E91^2+constants!$D$4*data!E91^3+constants!$E$4*data!E91^4+constants!$F$4*data!E91^5+constants!$G$4*data!E91^6+constants!$H$4*data!E91^7)</f>
        <v>1176.6962551390202</v>
      </c>
      <c r="L91" s="4">
        <f>F91/(constants!$A$4+constants!$B$4*data!F91+constants!$C$4*data!F91^2+constants!$D$4*data!F91^3+constants!$E$4*data!F91^4+constants!$F$4*data!F91^5+constants!$G$4*data!F91^6+constants!$H$4*data!F91^7)</f>
        <v>2983.2108094616269</v>
      </c>
      <c r="M91" s="4">
        <f>G91/(constants!$A$4+constants!$B$4*data!G91+constants!$C$4*data!G91^2+constants!$D$4*data!G91^3+constants!$E$4*data!G91^4+constants!$F$4*data!G91^5+constants!$G$4*data!G91^6+constants!$H$4*data!G91^7)</f>
        <v>0</v>
      </c>
      <c r="N91" s="4"/>
      <c r="O91" s="4">
        <f t="shared" si="24"/>
        <v>185.13009032029319</v>
      </c>
      <c r="P91" s="4">
        <f t="shared" si="25"/>
        <v>228.99365053010411</v>
      </c>
      <c r="Q91" s="4">
        <f t="shared" si="26"/>
        <v>235.33925102780407</v>
      </c>
      <c r="R91" s="4">
        <f t="shared" si="27"/>
        <v>497.20180157693784</v>
      </c>
      <c r="S91" s="4">
        <f t="shared" si="28"/>
        <v>0</v>
      </c>
      <c r="T91" s="4"/>
      <c r="U91" s="4">
        <f t="shared" si="29"/>
        <v>1.0277108141776437</v>
      </c>
      <c r="V91" s="4">
        <f t="shared" si="30"/>
        <v>0</v>
      </c>
      <c r="W91" s="4"/>
      <c r="X91">
        <f>IF(front!E91&gt;$X$2,O91,P91)</f>
        <v>228.99365053010411</v>
      </c>
      <c r="Y91">
        <f t="shared" si="31"/>
        <v>-1.5781274989393523E-2</v>
      </c>
      <c r="Z91">
        <f>SUMPRODUCT($B$7:$B$456,Y$7:Y$456,EXP(constants!$B$32+constants!$A$32*ABS($A$7:$A$456-$A91)))</f>
        <v>0.20579249594164245</v>
      </c>
      <c r="AA91">
        <f t="shared" si="20"/>
        <v>-0.22157377093103597</v>
      </c>
      <c r="AB91">
        <f t="shared" si="32"/>
        <v>0</v>
      </c>
      <c r="AD91" s="4">
        <f t="shared" si="21"/>
        <v>497.20180157693784</v>
      </c>
      <c r="AE91">
        <f>SUMPRODUCT($B$7:$B$456,AD$7:AD$456,EXP(constants!$B$32+constants!$A$32*ABS($A$7:$A$456-$A91)))</f>
        <v>12.200332751839625</v>
      </c>
      <c r="AF91" s="4">
        <f t="shared" si="22"/>
        <v>485.00146882509819</v>
      </c>
      <c r="AG91">
        <f t="shared" si="33"/>
        <v>485.00146882509819</v>
      </c>
      <c r="AH91" s="4"/>
      <c r="AI91" s="5">
        <f>SUMPRODUCT(constants!$B$13:$B$20,A91^constants!$A$13:$A$20)*constants!$C$10/((A91/1000000000)^5*(EXP(0.014388/(A91/1000000000)/constants!$B$9)-1))</f>
        <v>5.6679584729422131E-9</v>
      </c>
      <c r="AJ91">
        <f>SUMPRODUCT(A91^constants!$E$28:$J$28,constants!$E$27:$J$27)</f>
        <v>4.3713136859508338E-6</v>
      </c>
      <c r="AL91" s="17">
        <f t="shared" si="23"/>
        <v>0</v>
      </c>
      <c r="AM91">
        <f t="shared" si="34"/>
        <v>9.0129906132866214E-9</v>
      </c>
      <c r="AN91">
        <f t="shared" si="35"/>
        <v>0</v>
      </c>
      <c r="AO91">
        <f t="shared" si="36"/>
        <v>1.6991569879661321E-8</v>
      </c>
      <c r="AQ91">
        <f t="shared" si="37"/>
        <v>1.6991569879661321E-8</v>
      </c>
      <c r="AS91" s="4">
        <f t="shared" si="38"/>
        <v>0</v>
      </c>
    </row>
    <row r="92" spans="1:45" x14ac:dyDescent="0.2">
      <c r="A92">
        <f>front!A92</f>
        <v>228.73</v>
      </c>
      <c r="B92" s="1">
        <f t="shared" si="39"/>
        <v>0.47999999999998977</v>
      </c>
      <c r="C92">
        <f>front!D92-front!B92</f>
        <v>117.05999999999995</v>
      </c>
      <c r="D92" s="2">
        <f>front!E92-front!C92</f>
        <v>1148.3999999999996</v>
      </c>
      <c r="E92" s="2">
        <f>IF(front!F92-front!C92&gt;0,front!F92-front!C92,0)</f>
        <v>1180</v>
      </c>
      <c r="F92" s="2">
        <f>front!I92-front!H92</f>
        <v>3086</v>
      </c>
      <c r="G92" s="2">
        <f>IF(front!J92-front!H92&gt;0,front!J92-front!H92,0)</f>
        <v>48.700000000000728</v>
      </c>
      <c r="H92" s="2"/>
      <c r="I92" s="4">
        <f>C92/(constants!$A$4+constants!$B$4*data!C92+constants!$C$4*data!C92^2+constants!$D$4*data!C92^3+constants!$E$4*data!C92^4+constants!$F$4*data!C92^5+constants!$G$4*data!C92^6+constants!$H$4*data!C92^7)</f>
        <v>116.78466338804544</v>
      </c>
      <c r="J92" s="4">
        <f>D92/(constants!$A$4+constants!$B$4*data!D92+constants!$C$4*data!D92^2+constants!$D$4*data!D92^3+constants!$E$4*data!D92^4+constants!$F$4*data!D92^5+constants!$G$4*data!D92^6+constants!$H$4*data!D92^7)</f>
        <v>1145.7664413797529</v>
      </c>
      <c r="K92" s="4">
        <f>E92/(constants!$A$4+constants!$B$4*data!E92+constants!$C$4*data!E92^2+constants!$D$4*data!E92^3+constants!$E$4*data!E92^4+constants!$F$4*data!E92^5+constants!$G$4*data!E92^6+constants!$H$4*data!E92^7)</f>
        <v>1177.2948966985198</v>
      </c>
      <c r="L92" s="4">
        <f>F92/(constants!$A$4+constants!$B$4*data!F92+constants!$C$4*data!F92^2+constants!$D$4*data!F92^3+constants!$E$4*data!F92^4+constants!$F$4*data!F92^5+constants!$G$4*data!F92^6+constants!$H$4*data!F92^7)</f>
        <v>3079.0000578787503</v>
      </c>
      <c r="M92" s="4">
        <f>G92/(constants!$A$4+constants!$B$4*data!G92+constants!$C$4*data!G92^2+constants!$D$4*data!G92^3+constants!$E$4*data!G92^4+constants!$F$4*data!G92^5+constants!$G$4*data!G92^6+constants!$H$4*data!G92^7)</f>
        <v>48.585111657773474</v>
      </c>
      <c r="N92" s="4"/>
      <c r="O92" s="4">
        <f t="shared" si="24"/>
        <v>194.6411056467424</v>
      </c>
      <c r="P92" s="4">
        <f t="shared" si="25"/>
        <v>229.15328827595059</v>
      </c>
      <c r="Q92" s="4">
        <f t="shared" si="26"/>
        <v>235.45897933970397</v>
      </c>
      <c r="R92" s="4">
        <f t="shared" si="27"/>
        <v>513.16667631312509</v>
      </c>
      <c r="S92" s="4">
        <f t="shared" si="28"/>
        <v>8.0975186096289118</v>
      </c>
      <c r="T92" s="4"/>
      <c r="U92" s="4">
        <f t="shared" si="29"/>
        <v>1.0275173492433587</v>
      </c>
      <c r="V92" s="4">
        <f t="shared" si="30"/>
        <v>1.5779509822824021E-2</v>
      </c>
      <c r="W92" s="4"/>
      <c r="X92">
        <f>IF(front!E92&gt;$X$2,O92,P92)</f>
        <v>229.15328827595059</v>
      </c>
      <c r="Y92">
        <f t="shared" si="31"/>
        <v>2.7348440176126587E-2</v>
      </c>
      <c r="Z92">
        <f>SUMPRODUCT($B$7:$B$456,Y$7:Y$456,EXP(constants!$B$32+constants!$A$32*ABS($A$7:$A$456-$A92)))</f>
        <v>0.21243202404701597</v>
      </c>
      <c r="AA92">
        <f t="shared" si="20"/>
        <v>-0.18508358387088938</v>
      </c>
      <c r="AB92">
        <f t="shared" si="32"/>
        <v>0</v>
      </c>
      <c r="AD92" s="4">
        <f t="shared" si="21"/>
        <v>504.96380582601051</v>
      </c>
      <c r="AE92">
        <f>SUMPRODUCT($B$7:$B$456,AD$7:AD$456,EXP(constants!$B$32+constants!$A$32*ABS($A$7:$A$456-$A92)))</f>
        <v>12.377249614451394</v>
      </c>
      <c r="AF92" s="4">
        <f t="shared" si="22"/>
        <v>492.58655621155913</v>
      </c>
      <c r="AG92">
        <f t="shared" si="33"/>
        <v>492.58655621155913</v>
      </c>
      <c r="AH92" s="4"/>
      <c r="AI92" s="5">
        <f>SUMPRODUCT(constants!$B$13:$B$20,A92^constants!$A$13:$A$20)*constants!$C$10/((A92/1000000000)^5*(EXP(0.014388/(A92/1000000000)/constants!$B$9)-1))</f>
        <v>5.8652388194263672E-9</v>
      </c>
      <c r="AJ92">
        <f>SUMPRODUCT(A92^constants!$E$28:$J$28,constants!$E$27:$J$27)</f>
        <v>4.3284157632213801E-6</v>
      </c>
      <c r="AL92" s="17">
        <f t="shared" si="23"/>
        <v>0</v>
      </c>
      <c r="AM92">
        <f t="shared" si="34"/>
        <v>8.7871171241676868E-9</v>
      </c>
      <c r="AN92">
        <f t="shared" si="35"/>
        <v>0</v>
      </c>
      <c r="AO92">
        <f t="shared" si="36"/>
        <v>1.656574616154166E-8</v>
      </c>
      <c r="AQ92">
        <f t="shared" si="37"/>
        <v>1.656574616154166E-8</v>
      </c>
      <c r="AS92" s="4">
        <f t="shared" si="38"/>
        <v>0</v>
      </c>
    </row>
    <row r="93" spans="1:45" x14ac:dyDescent="0.2">
      <c r="A93">
        <f>front!A93</f>
        <v>229.2</v>
      </c>
      <c r="B93" s="1">
        <f t="shared" si="39"/>
        <v>0.46999999999999886</v>
      </c>
      <c r="C93">
        <f>front!D93-front!B93</f>
        <v>117.53999999999996</v>
      </c>
      <c r="D93" s="2">
        <f>front!E93-front!C93</f>
        <v>1146.2999999999993</v>
      </c>
      <c r="E93" s="2">
        <f>IF(front!F93-front!C93&gt;0,front!F93-front!C93,0)</f>
        <v>1186</v>
      </c>
      <c r="F93" s="2">
        <f>front!I93-front!H93</f>
        <v>3172.7000000000007</v>
      </c>
      <c r="G93" s="2">
        <f>IF(front!J93-front!H93&gt;0,front!J93-front!H93,0)</f>
        <v>0</v>
      </c>
      <c r="H93" s="2"/>
      <c r="I93" s="4">
        <f>C93/(constants!$A$4+constants!$B$4*data!C93+constants!$C$4*data!C93^2+constants!$D$4*data!C93^3+constants!$E$4*data!C93^4+constants!$F$4*data!C93^5+constants!$G$4*data!C93^6+constants!$H$4*data!C93^7)</f>
        <v>117.26353996165052</v>
      </c>
      <c r="J93" s="4">
        <f>D93/(constants!$A$4+constants!$B$4*data!D93+constants!$C$4*data!D93^2+constants!$D$4*data!D93^3+constants!$E$4*data!D93^4+constants!$F$4*data!D93^5+constants!$G$4*data!D93^6+constants!$H$4*data!D93^7)</f>
        <v>1143.6711959679251</v>
      </c>
      <c r="K93" s="4">
        <f>E93/(constants!$A$4+constants!$B$4*data!E93+constants!$C$4*data!E93^2+constants!$D$4*data!E93^3+constants!$E$4*data!E93^4+constants!$F$4*data!E93^5+constants!$G$4*data!E93^6+constants!$H$4*data!E93^7)</f>
        <v>1183.2813122835316</v>
      </c>
      <c r="L93" s="4">
        <f>F93/(constants!$A$4+constants!$B$4*data!F93+constants!$C$4*data!F93^2+constants!$D$4*data!F93^3+constants!$E$4*data!F93^4+constants!$F$4*data!F93^5+constants!$G$4*data!F93^6+constants!$H$4*data!F93^7)</f>
        <v>3165.5110421930935</v>
      </c>
      <c r="M93" s="4">
        <f>G93/(constants!$A$4+constants!$B$4*data!G93+constants!$C$4*data!G93^2+constants!$D$4*data!G93^3+constants!$E$4*data!G93^4+constants!$F$4*data!G93^5+constants!$G$4*data!G93^6+constants!$H$4*data!G93^7)</f>
        <v>0</v>
      </c>
      <c r="N93" s="4"/>
      <c r="O93" s="4">
        <f t="shared" si="24"/>
        <v>195.43923326941751</v>
      </c>
      <c r="P93" s="4">
        <f t="shared" si="25"/>
        <v>228.73423919358501</v>
      </c>
      <c r="Q93" s="4">
        <f t="shared" si="26"/>
        <v>236.65626245670632</v>
      </c>
      <c r="R93" s="4">
        <f t="shared" si="27"/>
        <v>527.58517369884885</v>
      </c>
      <c r="S93" s="4">
        <f t="shared" si="28"/>
        <v>0</v>
      </c>
      <c r="T93" s="4"/>
      <c r="U93" s="4">
        <f t="shared" si="29"/>
        <v>1.0346341819705298</v>
      </c>
      <c r="V93" s="4">
        <f t="shared" si="30"/>
        <v>0</v>
      </c>
      <c r="W93" s="4"/>
      <c r="X93">
        <f>IF(front!E93&gt;$X$2,O93,P93)</f>
        <v>228.73423919358501</v>
      </c>
      <c r="Y93">
        <f t="shared" si="31"/>
        <v>-1.5567809470559837</v>
      </c>
      <c r="Z93">
        <f>SUMPRODUCT($B$7:$B$456,Y$7:Y$456,EXP(constants!$B$32+constants!$A$32*ABS($A$7:$A$456-$A93)))</f>
        <v>0.21908615436006221</v>
      </c>
      <c r="AA93">
        <f t="shared" si="20"/>
        <v>-1.7758671014160459</v>
      </c>
      <c r="AB93">
        <f t="shared" si="32"/>
        <v>0</v>
      </c>
      <c r="AD93" s="4">
        <f t="shared" si="21"/>
        <v>527.58517369884885</v>
      </c>
      <c r="AE93">
        <f>SUMPRODUCT($B$7:$B$456,AD$7:AD$456,EXP(constants!$B$32+constants!$A$32*ABS($A$7:$A$456-$A93)))</f>
        <v>12.550426130141918</v>
      </c>
      <c r="AF93" s="4">
        <f t="shared" si="22"/>
        <v>515.03474756870696</v>
      </c>
      <c r="AG93">
        <f t="shared" si="33"/>
        <v>515.03474756870696</v>
      </c>
      <c r="AH93" s="4"/>
      <c r="AI93" s="5">
        <f>SUMPRODUCT(constants!$B$13:$B$20,A93^constants!$A$13:$A$20)*constants!$C$10/((A93/1000000000)^5*(EXP(0.014388/(A93/1000000000)/constants!$B$9)-1))</f>
        <v>6.0639783755263804E-9</v>
      </c>
      <c r="AJ93">
        <f>SUMPRODUCT(A93^constants!$E$28:$J$28,constants!$E$27:$J$27)</f>
        <v>4.2869059438723216E-6</v>
      </c>
      <c r="AL93" s="17">
        <f t="shared" si="23"/>
        <v>0</v>
      </c>
      <c r="AM93">
        <f t="shared" si="34"/>
        <v>8.3235276146109682E-9</v>
      </c>
      <c r="AN93">
        <f t="shared" si="35"/>
        <v>0</v>
      </c>
      <c r="AO93">
        <f t="shared" si="36"/>
        <v>1.5691772817388971E-8</v>
      </c>
      <c r="AQ93">
        <f t="shared" si="37"/>
        <v>1.5691772817388971E-8</v>
      </c>
      <c r="AS93" s="4">
        <f t="shared" si="38"/>
        <v>0</v>
      </c>
    </row>
    <row r="94" spans="1:45" x14ac:dyDescent="0.2">
      <c r="A94">
        <f>front!A94</f>
        <v>229.68</v>
      </c>
      <c r="B94" s="1">
        <f t="shared" si="39"/>
        <v>0.48000000000001819</v>
      </c>
      <c r="C94">
        <f>front!D94-front!B94</f>
        <v>124.74000000000024</v>
      </c>
      <c r="D94" s="2">
        <f>front!E94-front!C94</f>
        <v>1078.2000000000007</v>
      </c>
      <c r="E94" s="2">
        <f>IF(front!F94-front!C94&gt;0,front!F94-front!C94,0)</f>
        <v>1149.1000000000004</v>
      </c>
      <c r="F94" s="2">
        <f>front!I94-front!H94</f>
        <v>3237.7000000000007</v>
      </c>
      <c r="G94" s="2">
        <f>IF(front!J94-front!H94&gt;0,front!J94-front!H94,0)</f>
        <v>13.200000000000728</v>
      </c>
      <c r="H94" s="2"/>
      <c r="I94" s="4">
        <f>C94/(constants!$A$4+constants!$B$4*data!C94+constants!$C$4*data!C94^2+constants!$D$4*data!C94^3+constants!$E$4*data!C94^4+constants!$F$4*data!C94^5+constants!$G$4*data!C94^6+constants!$H$4*data!C94^7)</f>
        <v>124.44669368403039</v>
      </c>
      <c r="J94" s="4">
        <f>D94/(constants!$A$4+constants!$B$4*data!D94+constants!$C$4*data!D94^2+constants!$D$4*data!D94^3+constants!$E$4*data!D94^4+constants!$F$4*data!D94^5+constants!$G$4*data!D94^6+constants!$H$4*data!D94^7)</f>
        <v>1075.7253887097438</v>
      </c>
      <c r="K94" s="4">
        <f>E94/(constants!$A$4+constants!$B$4*data!E94+constants!$C$4*data!E94^2+constants!$D$4*data!E94^3+constants!$E$4*data!E94^4+constants!$F$4*data!E94^5+constants!$G$4*data!E94^6+constants!$H$4*data!E94^7)</f>
        <v>1146.4648565187258</v>
      </c>
      <c r="L94" s="4">
        <f>F94/(constants!$A$4+constants!$B$4*data!F94+constants!$C$4*data!F94^2+constants!$D$4*data!F94^3+constants!$E$4*data!F94^4+constants!$F$4*data!F94^5+constants!$G$4*data!F94^6+constants!$H$4*data!F94^7)</f>
        <v>3230.3702432593468</v>
      </c>
      <c r="M94" s="4">
        <f>G94/(constants!$A$4+constants!$B$4*data!G94+constants!$C$4*data!G94^2+constants!$D$4*data!G94^3+constants!$E$4*data!G94^4+constants!$F$4*data!G94^5+constants!$G$4*data!G94^6+constants!$H$4*data!G94^7)</f>
        <v>13.168809239454353</v>
      </c>
      <c r="N94" s="4"/>
      <c r="O94" s="4">
        <f t="shared" si="24"/>
        <v>207.41115614005065</v>
      </c>
      <c r="P94" s="4">
        <f t="shared" si="25"/>
        <v>215.14507774194874</v>
      </c>
      <c r="Q94" s="4">
        <f t="shared" si="26"/>
        <v>229.29297130374516</v>
      </c>
      <c r="R94" s="4">
        <f t="shared" si="27"/>
        <v>538.39504054322447</v>
      </c>
      <c r="S94" s="4">
        <f t="shared" si="28"/>
        <v>2.1948015399090588</v>
      </c>
      <c r="T94" s="4"/>
      <c r="U94" s="4">
        <f t="shared" si="29"/>
        <v>1.0657597827023764</v>
      </c>
      <c r="V94" s="4">
        <f t="shared" si="30"/>
        <v>4.0765634425134556E-3</v>
      </c>
      <c r="W94" s="4"/>
      <c r="X94">
        <f>IF(front!E94&gt;$X$2,O94,P94)</f>
        <v>215.14507774194874</v>
      </c>
      <c r="Y94">
        <f t="shared" si="31"/>
        <v>-7.9806985399197004</v>
      </c>
      <c r="Z94">
        <f>SUMPRODUCT($B$7:$B$456,Y$7:Y$456,EXP(constants!$B$32+constants!$A$32*ABS($A$7:$A$456-$A94)))</f>
        <v>0.22607124596349312</v>
      </c>
      <c r="AA94">
        <f t="shared" si="20"/>
        <v>-8.2067697858831927</v>
      </c>
      <c r="AB94">
        <f t="shared" si="32"/>
        <v>0</v>
      </c>
      <c r="AD94" s="4">
        <f t="shared" si="21"/>
        <v>536.17168377867381</v>
      </c>
      <c r="AE94">
        <f>SUMPRODUCT($B$7:$B$456,AD$7:AD$456,EXP(constants!$B$32+constants!$A$32*ABS($A$7:$A$456-$A94)))</f>
        <v>12.72714952081995</v>
      </c>
      <c r="AF94" s="4">
        <f t="shared" si="22"/>
        <v>523.44453425785389</v>
      </c>
      <c r="AG94">
        <f t="shared" si="33"/>
        <v>523.44453425785389</v>
      </c>
      <c r="AH94" s="4"/>
      <c r="AI94" s="5">
        <f>SUMPRODUCT(constants!$B$13:$B$20,A94^constants!$A$13:$A$20)*constants!$C$10/((A94/1000000000)^5*(EXP(0.014388/(A94/1000000000)/constants!$B$9)-1))</f>
        <v>6.272763348122463E-9</v>
      </c>
      <c r="AJ94">
        <f>SUMPRODUCT(A94^constants!$E$28:$J$28,constants!$E$27:$J$27)</f>
        <v>4.2450126543311394E-6</v>
      </c>
      <c r="AL94" s="17">
        <f t="shared" si="23"/>
        <v>0</v>
      </c>
      <c r="AM94">
        <f t="shared" si="34"/>
        <v>8.1097659379513254E-9</v>
      </c>
      <c r="AN94">
        <f t="shared" si="35"/>
        <v>0</v>
      </c>
      <c r="AO94">
        <f t="shared" si="36"/>
        <v>1.5288782664353473E-8</v>
      </c>
      <c r="AQ94">
        <f t="shared" si="37"/>
        <v>1.5288782664353473E-8</v>
      </c>
      <c r="AS94" s="4">
        <f t="shared" si="38"/>
        <v>0</v>
      </c>
    </row>
    <row r="95" spans="1:45" x14ac:dyDescent="0.2">
      <c r="A95">
        <f>front!A95</f>
        <v>230.16</v>
      </c>
      <c r="B95" s="1">
        <f t="shared" si="39"/>
        <v>0.47999999999998977</v>
      </c>
      <c r="C95">
        <f>front!D95-front!B95</f>
        <v>128.19999999999982</v>
      </c>
      <c r="D95" s="2">
        <f>front!E95-front!C95</f>
        <v>1125.3999999999996</v>
      </c>
      <c r="E95" s="2">
        <f>IF(front!F95-front!C95&gt;0,front!F95-front!C95,0)</f>
        <v>1164.5</v>
      </c>
      <c r="F95" s="2">
        <f>front!I95-front!H95</f>
        <v>3306.2999999999993</v>
      </c>
      <c r="G95" s="2">
        <f>IF(front!J95-front!H95&gt;0,front!J95-front!H95,0)</f>
        <v>50.300000000001091</v>
      </c>
      <c r="H95" s="2"/>
      <c r="I95" s="4">
        <f>C95/(constants!$A$4+constants!$B$4*data!C95+constants!$C$4*data!C95^2+constants!$D$4*data!C95^3+constants!$E$4*data!C95^4+constants!$F$4*data!C95^5+constants!$G$4*data!C95^6+constants!$H$4*data!C95^7)</f>
        <v>127.89860150537781</v>
      </c>
      <c r="J95" s="4">
        <f>D95/(constants!$A$4+constants!$B$4*data!D95+constants!$C$4*data!D95^2+constants!$D$4*data!D95^3+constants!$E$4*data!D95^4+constants!$F$4*data!D95^5+constants!$G$4*data!D95^6+constants!$H$4*data!D95^7)</f>
        <v>1122.81851599025</v>
      </c>
      <c r="K95" s="4">
        <f>E95/(constants!$A$4+constants!$B$4*data!E95+constants!$C$4*data!E95^2+constants!$D$4*data!E95^3+constants!$E$4*data!E95^4+constants!$F$4*data!E95^5+constants!$G$4*data!E95^6+constants!$H$4*data!E95^7)</f>
        <v>1161.8299897392128</v>
      </c>
      <c r="L95" s="4">
        <f>F95/(constants!$A$4+constants!$B$4*data!F95+constants!$C$4*data!F95^2+constants!$D$4*data!F95^3+constants!$E$4*data!F95^4+constants!$F$4*data!F95^5+constants!$G$4*data!F95^6+constants!$H$4*data!F95^7)</f>
        <v>3298.8225650379909</v>
      </c>
      <c r="M95" s="4">
        <f>G95/(constants!$A$4+constants!$B$4*data!G95+constants!$C$4*data!G95^2+constants!$D$4*data!G95^3+constants!$E$4*data!G95^4+constants!$F$4*data!G95^5+constants!$G$4*data!G95^6+constants!$H$4*data!G95^7)</f>
        <v>50.181345621398421</v>
      </c>
      <c r="N95" s="4"/>
      <c r="O95" s="4">
        <f t="shared" si="24"/>
        <v>213.16433584229634</v>
      </c>
      <c r="P95" s="4">
        <f t="shared" si="25"/>
        <v>224.56370319805001</v>
      </c>
      <c r="Q95" s="4">
        <f t="shared" si="26"/>
        <v>232.36599794784257</v>
      </c>
      <c r="R95" s="4">
        <f t="shared" si="27"/>
        <v>549.80376083966519</v>
      </c>
      <c r="S95" s="4">
        <f t="shared" si="28"/>
        <v>8.3635576035664041</v>
      </c>
      <c r="T95" s="4"/>
      <c r="U95" s="4">
        <f t="shared" si="29"/>
        <v>1.0347442379987448</v>
      </c>
      <c r="V95" s="4">
        <f t="shared" si="30"/>
        <v>1.521189595137273E-2</v>
      </c>
      <c r="W95" s="4"/>
      <c r="X95">
        <f>IF(front!E95&gt;$X$2,O95,P95)</f>
        <v>224.56370319805001</v>
      </c>
      <c r="Y95">
        <f t="shared" si="31"/>
        <v>-1.552445844049231</v>
      </c>
      <c r="Z95">
        <f>SUMPRODUCT($B$7:$B$456,Y$7:Y$456,EXP(constants!$B$32+constants!$A$32*ABS($A$7:$A$456-$A95)))</f>
        <v>0.23337003958118596</v>
      </c>
      <c r="AA95">
        <f t="shared" si="20"/>
        <v>-1.785815883630417</v>
      </c>
      <c r="AB95">
        <f t="shared" si="32"/>
        <v>0</v>
      </c>
      <c r="AD95" s="4">
        <f t="shared" si="21"/>
        <v>541.3313900874698</v>
      </c>
      <c r="AE95">
        <f>SUMPRODUCT($B$7:$B$456,AD$7:AD$456,EXP(constants!$B$32+constants!$A$32*ABS($A$7:$A$456-$A95)))</f>
        <v>12.903607329092038</v>
      </c>
      <c r="AF95" s="4">
        <f t="shared" si="22"/>
        <v>528.42778275837782</v>
      </c>
      <c r="AG95">
        <f t="shared" si="33"/>
        <v>528.42778275837782</v>
      </c>
      <c r="AH95" s="4"/>
      <c r="AI95" s="5">
        <f>SUMPRODUCT(constants!$B$13:$B$20,A95^constants!$A$13:$A$20)*constants!$C$10/((A95/1000000000)^5*(EXP(0.014388/(A95/1000000000)/constants!$B$9)-1))</f>
        <v>6.4875590348577632E-9</v>
      </c>
      <c r="AJ95">
        <f>SUMPRODUCT(A95^constants!$E$28:$J$28,constants!$E$27:$J$27)</f>
        <v>4.2036191261977788E-6</v>
      </c>
      <c r="AL95" s="17">
        <f t="shared" si="23"/>
        <v>0</v>
      </c>
      <c r="AM95">
        <f t="shared" si="34"/>
        <v>7.9549547986576476E-9</v>
      </c>
      <c r="AN95">
        <f t="shared" si="35"/>
        <v>0</v>
      </c>
      <c r="AO95">
        <f t="shared" si="36"/>
        <v>1.4996927895573314E-8</v>
      </c>
      <c r="AQ95">
        <f t="shared" si="37"/>
        <v>1.4996927895573314E-8</v>
      </c>
      <c r="AS95" s="4">
        <f t="shared" si="38"/>
        <v>0</v>
      </c>
    </row>
    <row r="96" spans="1:45" x14ac:dyDescent="0.2">
      <c r="A96">
        <f>front!A96</f>
        <v>230.63</v>
      </c>
      <c r="B96" s="1">
        <f t="shared" si="39"/>
        <v>0.46999999999999886</v>
      </c>
      <c r="C96">
        <f>front!D96-front!B96</f>
        <v>112.92999999999984</v>
      </c>
      <c r="D96" s="2">
        <f>front!E96-front!C96</f>
        <v>1114.2000000000007</v>
      </c>
      <c r="E96" s="2">
        <f>IF(front!F96-front!C96&gt;0,front!F96-front!C96,0)</f>
        <v>1148.6000000000004</v>
      </c>
      <c r="F96" s="2">
        <f>front!I96-front!H96</f>
        <v>3363.6999999999989</v>
      </c>
      <c r="G96" s="2">
        <f>IF(front!J96-front!H96&gt;0,front!J96-front!H96,0)</f>
        <v>17.800000000001091</v>
      </c>
      <c r="H96" s="2"/>
      <c r="I96" s="4">
        <f>C96/(constants!$A$4+constants!$B$4*data!C96+constants!$C$4*data!C96^2+constants!$D$4*data!C96^3+constants!$E$4*data!C96^4+constants!$F$4*data!C96^5+constants!$G$4*data!C96^6+constants!$H$4*data!C96^7)</f>
        <v>112.66433130948158</v>
      </c>
      <c r="J96" s="4">
        <f>D96/(constants!$A$4+constants!$B$4*data!D96+constants!$C$4*data!D96^2+constants!$D$4*data!D96^3+constants!$E$4*data!D96^4+constants!$F$4*data!D96^5+constants!$G$4*data!D96^6+constants!$H$4*data!D96^7)</f>
        <v>1111.6438746469521</v>
      </c>
      <c r="K96" s="4">
        <f>E96/(constants!$A$4+constants!$B$4*data!E96+constants!$C$4*data!E96^2+constants!$D$4*data!E96^3+constants!$E$4*data!E96^4+constants!$F$4*data!E96^5+constants!$G$4*data!E96^6+constants!$H$4*data!E96^7)</f>
        <v>1145.9659885622336</v>
      </c>
      <c r="L96" s="4">
        <f>F96/(constants!$A$4+constants!$B$4*data!F96+constants!$C$4*data!F96^2+constants!$D$4*data!F96^3+constants!$E$4*data!F96^4+constants!$F$4*data!F96^5+constants!$G$4*data!F96^6+constants!$H$4*data!F96^7)</f>
        <v>3356.0997751333889</v>
      </c>
      <c r="M96" s="4">
        <f>G96/(constants!$A$4+constants!$B$4*data!G96+constants!$C$4*data!G96^2+constants!$D$4*data!G96^3+constants!$E$4*data!G96^4+constants!$F$4*data!G96^5+constants!$G$4*data!G96^6+constants!$H$4*data!G96^7)</f>
        <v>17.757948708884552</v>
      </c>
      <c r="N96" s="4"/>
      <c r="O96" s="4">
        <f t="shared" si="24"/>
        <v>187.77388551580265</v>
      </c>
      <c r="P96" s="4">
        <f t="shared" si="25"/>
        <v>222.32877492939042</v>
      </c>
      <c r="Q96" s="4">
        <f t="shared" si="26"/>
        <v>229.19319771244676</v>
      </c>
      <c r="R96" s="4">
        <f t="shared" si="27"/>
        <v>559.34996252223152</v>
      </c>
      <c r="S96" s="4">
        <f t="shared" si="28"/>
        <v>2.9596581181474253</v>
      </c>
      <c r="T96" s="4"/>
      <c r="U96" s="4">
        <f t="shared" si="29"/>
        <v>1.0308750983098631</v>
      </c>
      <c r="V96" s="4">
        <f t="shared" si="30"/>
        <v>5.2912457610646444E-3</v>
      </c>
      <c r="W96" s="4"/>
      <c r="X96">
        <f>IF(front!E96&gt;$X$2,O96,P96)</f>
        <v>222.32877492939042</v>
      </c>
      <c r="Y96">
        <f t="shared" si="31"/>
        <v>-0.69991132880957707</v>
      </c>
      <c r="Z96">
        <f>SUMPRODUCT($B$7:$B$456,Y$7:Y$456,EXP(constants!$B$32+constants!$A$32*ABS($A$7:$A$456-$A96)))</f>
        <v>0.24071296005439421</v>
      </c>
      <c r="AA96">
        <f t="shared" si="20"/>
        <v>-0.94062428886397131</v>
      </c>
      <c r="AB96">
        <f t="shared" si="32"/>
        <v>0</v>
      </c>
      <c r="AD96" s="4">
        <f t="shared" si="21"/>
        <v>556.35179809684428</v>
      </c>
      <c r="AE96">
        <f>SUMPRODUCT($B$7:$B$456,AD$7:AD$456,EXP(constants!$B$32+constants!$A$32*ABS($A$7:$A$456-$A96)))</f>
        <v>13.076066799841302</v>
      </c>
      <c r="AF96" s="4">
        <f t="shared" si="22"/>
        <v>543.27573129700295</v>
      </c>
      <c r="AG96">
        <f t="shared" si="33"/>
        <v>543.27573129700295</v>
      </c>
      <c r="AH96" s="4"/>
      <c r="AI96" s="5">
        <f>SUMPRODUCT(constants!$B$13:$B$20,A96^constants!$A$13:$A$20)*constants!$C$10/((A96/1000000000)^5*(EXP(0.014388/(A96/1000000000)/constants!$B$9)-1))</f>
        <v>6.7038343895446945E-9</v>
      </c>
      <c r="AJ96">
        <f>SUMPRODUCT(A96^constants!$E$28:$J$28,constants!$E$27:$J$27)</f>
        <v>4.1635671965215286E-6</v>
      </c>
      <c r="AL96" s="17">
        <f t="shared" si="23"/>
        <v>0</v>
      </c>
      <c r="AM96">
        <f t="shared" si="34"/>
        <v>7.6638195977971109E-9</v>
      </c>
      <c r="AN96">
        <f t="shared" si="35"/>
        <v>0</v>
      </c>
      <c r="AO96">
        <f t="shared" si="36"/>
        <v>1.4448070771217878E-8</v>
      </c>
      <c r="AQ96">
        <f t="shared" si="37"/>
        <v>1.4448070771217878E-8</v>
      </c>
      <c r="AS96" s="4">
        <f t="shared" si="38"/>
        <v>0</v>
      </c>
    </row>
    <row r="97" spans="1:45" x14ac:dyDescent="0.2">
      <c r="A97">
        <f>front!A97</f>
        <v>231.11</v>
      </c>
      <c r="B97" s="1">
        <f t="shared" si="39"/>
        <v>0.48000000000001819</v>
      </c>
      <c r="C97">
        <f>front!D97-front!B97</f>
        <v>112.67000000000007</v>
      </c>
      <c r="D97" s="2">
        <f>front!E97-front!C97</f>
        <v>1100.6000000000004</v>
      </c>
      <c r="E97" s="2">
        <f>IF(front!F97-front!C97&gt;0,front!F97-front!C97,0)</f>
        <v>1115.3000000000011</v>
      </c>
      <c r="F97" s="2">
        <f>front!I97-front!H97</f>
        <v>3416.5000000000018</v>
      </c>
      <c r="G97" s="2">
        <f>IF(front!J97-front!H97&gt;0,front!J97-front!H97,0)</f>
        <v>5</v>
      </c>
      <c r="H97" s="2"/>
      <c r="I97" s="4">
        <f>C97/(constants!$A$4+constants!$B$4*data!C97+constants!$C$4*data!C97^2+constants!$D$4*data!C97^3+constants!$E$4*data!C97^4+constants!$F$4*data!C97^5+constants!$G$4*data!C97^6+constants!$H$4*data!C97^7)</f>
        <v>112.40494005035879</v>
      </c>
      <c r="J97" s="4">
        <f>D97/(constants!$A$4+constants!$B$4*data!D97+constants!$C$4*data!D97^2+constants!$D$4*data!D97^3+constants!$E$4*data!D97^4+constants!$F$4*data!D97^5+constants!$G$4*data!D97^6+constants!$H$4*data!D97^7)</f>
        <v>1098.0746680165394</v>
      </c>
      <c r="K97" s="4">
        <f>E97/(constants!$A$4+constants!$B$4*data!E97+constants!$C$4*data!E97^2+constants!$D$4*data!E97^3+constants!$E$4*data!E97^4+constants!$F$4*data!E97^5+constants!$G$4*data!E97^6+constants!$H$4*data!E97^7)</f>
        <v>1112.7413840431093</v>
      </c>
      <c r="L97" s="4">
        <f>F97/(constants!$A$4+constants!$B$4*data!F97+constants!$C$4*data!F97^2+constants!$D$4*data!F97^3+constants!$E$4*data!F97^4+constants!$F$4*data!F97^5+constants!$G$4*data!F97^6+constants!$H$4*data!F97^7)</f>
        <v>3408.7874916452943</v>
      </c>
      <c r="M97" s="4">
        <f>G97/(constants!$A$4+constants!$B$4*data!G97+constants!$C$4*data!G97^2+constants!$D$4*data!G97^3+constants!$E$4*data!G97^4+constants!$F$4*data!G97^5+constants!$G$4*data!G97^6+constants!$H$4*data!G97^7)</f>
        <v>4.9881807943960075</v>
      </c>
      <c r="N97" s="4"/>
      <c r="O97" s="4">
        <f t="shared" si="24"/>
        <v>187.34156675059796</v>
      </c>
      <c r="P97" s="4">
        <f t="shared" si="25"/>
        <v>219.61493360330789</v>
      </c>
      <c r="Q97" s="4">
        <f t="shared" si="26"/>
        <v>222.54827680862186</v>
      </c>
      <c r="R97" s="4">
        <f t="shared" si="27"/>
        <v>568.13124860754908</v>
      </c>
      <c r="S97" s="4">
        <f t="shared" si="28"/>
        <v>0.83136346573266795</v>
      </c>
      <c r="T97" s="4"/>
      <c r="U97" s="4">
        <f t="shared" si="29"/>
        <v>1.0133567565610657</v>
      </c>
      <c r="V97" s="4">
        <f t="shared" si="30"/>
        <v>1.4633299396403262E-3</v>
      </c>
      <c r="W97" s="4"/>
      <c r="X97">
        <f>IF(front!E97&gt;$X$2,O97,P97)</f>
        <v>219.61493360330789</v>
      </c>
      <c r="Y97">
        <f t="shared" si="31"/>
        <v>3.0524426522177066</v>
      </c>
      <c r="Z97">
        <f>SUMPRODUCT($B$7:$B$456,Y$7:Y$456,EXP(constants!$B$32+constants!$A$32*ABS($A$7:$A$456-$A97)))</f>
        <v>0.24840219249014389</v>
      </c>
      <c r="AA97">
        <f t="shared" si="20"/>
        <v>2.8040404597275628</v>
      </c>
      <c r="AB97">
        <f t="shared" si="32"/>
        <v>0</v>
      </c>
      <c r="AD97" s="4">
        <f t="shared" si="21"/>
        <v>567.28906877865506</v>
      </c>
      <c r="AE97">
        <f>SUMPRODUCT($B$7:$B$456,AD$7:AD$456,EXP(constants!$B$32+constants!$A$32*ABS($A$7:$A$456-$A97)))</f>
        <v>13.251933273264434</v>
      </c>
      <c r="AF97" s="4">
        <f t="shared" si="22"/>
        <v>554.03713550539067</v>
      </c>
      <c r="AG97">
        <f t="shared" si="33"/>
        <v>554.03713550539067</v>
      </c>
      <c r="AH97" s="4"/>
      <c r="AI97" s="5">
        <f>SUMPRODUCT(constants!$B$13:$B$20,A97^constants!$A$13:$A$20)*constants!$C$10/((A97/1000000000)^5*(EXP(0.014388/(A97/1000000000)/constants!$B$9)-1))</f>
        <v>6.9309277881974383E-9</v>
      </c>
      <c r="AJ97">
        <f>SUMPRODUCT(A97^constants!$E$28:$J$28,constants!$E$27:$J$27)</f>
        <v>4.1231474381930844E-6</v>
      </c>
      <c r="AL97" s="17">
        <f t="shared" si="23"/>
        <v>0</v>
      </c>
      <c r="AM97">
        <f t="shared" si="34"/>
        <v>7.4420055515447795E-9</v>
      </c>
      <c r="AN97">
        <f t="shared" si="35"/>
        <v>0</v>
      </c>
      <c r="AO97">
        <f t="shared" si="36"/>
        <v>1.4029900040891048E-8</v>
      </c>
      <c r="AQ97">
        <f t="shared" si="37"/>
        <v>1.4029900040891048E-8</v>
      </c>
      <c r="AS97" s="4">
        <f t="shared" si="38"/>
        <v>0</v>
      </c>
    </row>
    <row r="98" spans="1:45" x14ac:dyDescent="0.2">
      <c r="A98">
        <f>front!A98</f>
        <v>231.59</v>
      </c>
      <c r="B98" s="1">
        <f t="shared" si="39"/>
        <v>0.47999999999998977</v>
      </c>
      <c r="C98">
        <f>front!D98-front!B98</f>
        <v>122.73000000000002</v>
      </c>
      <c r="D98" s="2">
        <f>front!E98-front!C98</f>
        <v>1065.7000000000007</v>
      </c>
      <c r="E98" s="2">
        <f>IF(front!F98-front!C98&gt;0,front!F98-front!C98,0)</f>
        <v>1154.2000000000007</v>
      </c>
      <c r="F98" s="2">
        <f>front!I98-front!H98</f>
        <v>3532.1999999999989</v>
      </c>
      <c r="G98" s="2">
        <f>IF(front!J98-front!H98&gt;0,front!J98-front!H98,0)</f>
        <v>8.5</v>
      </c>
      <c r="H98" s="2"/>
      <c r="I98" s="4">
        <f>C98/(constants!$A$4+constants!$B$4*data!C98+constants!$C$4*data!C98^2+constants!$D$4*data!C98^3+constants!$E$4*data!C98^4+constants!$F$4*data!C98^5+constants!$G$4*data!C98^6+constants!$H$4*data!C98^7)</f>
        <v>122.4413956405381</v>
      </c>
      <c r="J98" s="4">
        <f>D98/(constants!$A$4+constants!$B$4*data!D98+constants!$C$4*data!D98^2+constants!$D$4*data!D98^3+constants!$E$4*data!D98^4+constants!$F$4*data!D98^5+constants!$G$4*data!D98^6+constants!$H$4*data!D98^7)</f>
        <v>1063.2536941434219</v>
      </c>
      <c r="K98" s="4">
        <f>E98/(constants!$A$4+constants!$B$4*data!E98+constants!$C$4*data!E98^2+constants!$D$4*data!E98^3+constants!$E$4*data!E98^4+constants!$F$4*data!E98^5+constants!$G$4*data!E98^6+constants!$H$4*data!E98^7)</f>
        <v>1151.5533096970103</v>
      </c>
      <c r="L98" s="4">
        <f>F98/(constants!$A$4+constants!$B$4*data!F98+constants!$C$4*data!F98^2+constants!$D$4*data!F98^3+constants!$E$4*data!F98^4+constants!$F$4*data!F98^5+constants!$G$4*data!F98^6+constants!$H$4*data!F98^7)</f>
        <v>3524.2438544626807</v>
      </c>
      <c r="M98" s="4">
        <f>G98/(constants!$A$4+constants!$B$4*data!G98+constants!$C$4*data!G98^2+constants!$D$4*data!G98^3+constants!$E$4*data!G98^4+constants!$F$4*data!G98^5+constants!$G$4*data!G98^6+constants!$H$4*data!G98^7)</f>
        <v>8.4799106404481446</v>
      </c>
      <c r="N98" s="4"/>
      <c r="O98" s="4">
        <f t="shared" si="24"/>
        <v>204.06899273423016</v>
      </c>
      <c r="P98" s="4">
        <f t="shared" si="25"/>
        <v>212.65073882868438</v>
      </c>
      <c r="Q98" s="4">
        <f t="shared" si="26"/>
        <v>230.31066193940205</v>
      </c>
      <c r="R98" s="4">
        <f t="shared" si="27"/>
        <v>587.37397574378019</v>
      </c>
      <c r="S98" s="4">
        <f t="shared" si="28"/>
        <v>1.4133184400746908</v>
      </c>
      <c r="T98" s="4"/>
      <c r="U98" s="4">
        <f t="shared" si="29"/>
        <v>1.0830466106442491</v>
      </c>
      <c r="V98" s="4">
        <f t="shared" si="30"/>
        <v>2.4061645534857639E-3</v>
      </c>
      <c r="W98" s="4"/>
      <c r="X98">
        <f>IF(front!E98&gt;$X$2,O98,P98)</f>
        <v>212.65073882868438</v>
      </c>
      <c r="Y98">
        <f t="shared" si="31"/>
        <v>-11.465355698896559</v>
      </c>
      <c r="Z98">
        <f>SUMPRODUCT($B$7:$B$456,Y$7:Y$456,EXP(constants!$B$32+constants!$A$32*ABS($A$7:$A$456-$A98)))</f>
        <v>0.25622107504523972</v>
      </c>
      <c r="AA98">
        <f t="shared" si="20"/>
        <v>-11.721576773941798</v>
      </c>
      <c r="AB98">
        <f t="shared" si="32"/>
        <v>0</v>
      </c>
      <c r="AD98" s="4">
        <f t="shared" si="21"/>
        <v>585.94226947919719</v>
      </c>
      <c r="AE98">
        <f>SUMPRODUCT($B$7:$B$456,AD$7:AD$456,EXP(constants!$B$32+constants!$A$32*ABS($A$7:$A$456-$A98)))</f>
        <v>13.427359331144409</v>
      </c>
      <c r="AF98" s="4">
        <f t="shared" si="22"/>
        <v>572.51491014805276</v>
      </c>
      <c r="AG98">
        <f t="shared" si="33"/>
        <v>572.51491014805276</v>
      </c>
      <c r="AH98" s="4"/>
      <c r="AI98" s="5">
        <f>SUMPRODUCT(constants!$B$13:$B$20,A98^constants!$A$13:$A$20)*constants!$C$10/((A98/1000000000)^5*(EXP(0.014388/(A98/1000000000)/constants!$B$9)-1))</f>
        <v>7.1644416863732258E-9</v>
      </c>
      <c r="AJ98">
        <f>SUMPRODUCT(A98^constants!$E$28:$J$28,constants!$E$27:$J$27)</f>
        <v>4.0832120113932992E-6</v>
      </c>
      <c r="AL98" s="17">
        <f t="shared" si="23"/>
        <v>0</v>
      </c>
      <c r="AM98">
        <f t="shared" si="34"/>
        <v>7.1320623079272777E-9</v>
      </c>
      <c r="AN98">
        <f t="shared" si="35"/>
        <v>0</v>
      </c>
      <c r="AO98">
        <f t="shared" si="36"/>
        <v>1.3445585410085585E-8</v>
      </c>
      <c r="AQ98">
        <f t="shared" si="37"/>
        <v>1.3445585410085585E-8</v>
      </c>
      <c r="AS98" s="4">
        <f t="shared" si="38"/>
        <v>0</v>
      </c>
    </row>
    <row r="99" spans="1:45" x14ac:dyDescent="0.2">
      <c r="A99">
        <f>front!A99</f>
        <v>232.06</v>
      </c>
      <c r="B99" s="1">
        <f t="shared" si="39"/>
        <v>0.46999999999999886</v>
      </c>
      <c r="C99">
        <f>front!D99-front!B99</f>
        <v>122.80000000000018</v>
      </c>
      <c r="D99" s="2">
        <f>front!E99-front!C99</f>
        <v>1072.5</v>
      </c>
      <c r="E99" s="2">
        <f>IF(front!F99-front!C99&gt;0,front!F99-front!C99,0)</f>
        <v>1091.8999999999996</v>
      </c>
      <c r="F99" s="2">
        <f>front!I99-front!H99</f>
        <v>3590</v>
      </c>
      <c r="G99" s="2">
        <f>IF(front!J99-front!H99&gt;0,front!J99-front!H99,0)</f>
        <v>39.299999999999272</v>
      </c>
      <c r="H99" s="2"/>
      <c r="I99" s="4">
        <f>C99/(constants!$A$4+constants!$B$4*data!C99+constants!$C$4*data!C99^2+constants!$D$4*data!C99^3+constants!$E$4*data!C99^4+constants!$F$4*data!C99^5+constants!$G$4*data!C99^6+constants!$H$4*data!C99^7)</f>
        <v>122.51123187831286</v>
      </c>
      <c r="J99" s="4">
        <f>D99/(constants!$A$4+constants!$B$4*data!D99+constants!$C$4*data!D99^2+constants!$D$4*data!D99^3+constants!$E$4*data!D99^4+constants!$F$4*data!D99^5+constants!$G$4*data!D99^6+constants!$H$4*data!D99^7)</f>
        <v>1070.0382958414168</v>
      </c>
      <c r="K99" s="4">
        <f>E99/(constants!$A$4+constants!$B$4*data!E99+constants!$C$4*data!E99^2+constants!$D$4*data!E99^3+constants!$E$4*data!E99^4+constants!$F$4*data!E99^5+constants!$G$4*data!E99^6+constants!$H$4*data!E99^7)</f>
        <v>1089.3943672108819</v>
      </c>
      <c r="L99" s="4">
        <f>F99/(constants!$A$4+constants!$B$4*data!F99+constants!$C$4*data!F99^2+constants!$D$4*data!F99^3+constants!$E$4*data!F99^4+constants!$F$4*data!F99^5+constants!$G$4*data!F99^6+constants!$H$4*data!F99^7)</f>
        <v>3581.9234731910924</v>
      </c>
      <c r="M99" s="4">
        <f>G99/(constants!$A$4+constants!$B$4*data!G99+constants!$C$4*data!G99^2+constants!$D$4*data!G99^3+constants!$E$4*data!G99^4+constants!$F$4*data!G99^5+constants!$G$4*data!G99^6+constants!$H$4*data!G99^7)</f>
        <v>39.207247863226776</v>
      </c>
      <c r="N99" s="4"/>
      <c r="O99" s="4">
        <f t="shared" si="24"/>
        <v>204.18538646385477</v>
      </c>
      <c r="P99" s="4">
        <f t="shared" si="25"/>
        <v>214.00765916828337</v>
      </c>
      <c r="Q99" s="4">
        <f t="shared" si="26"/>
        <v>217.8788734421764</v>
      </c>
      <c r="R99" s="4">
        <f t="shared" si="27"/>
        <v>596.98724553184866</v>
      </c>
      <c r="S99" s="4">
        <f t="shared" si="28"/>
        <v>6.5345413105377954</v>
      </c>
      <c r="T99" s="4"/>
      <c r="U99" s="4">
        <f t="shared" si="29"/>
        <v>1.0180891389071685</v>
      </c>
      <c r="V99" s="4">
        <f t="shared" si="30"/>
        <v>1.0945864186288021E-2</v>
      </c>
      <c r="W99" s="4"/>
      <c r="X99">
        <f>IF(front!E99&gt;$X$2,O99,P99)</f>
        <v>214.00765916828337</v>
      </c>
      <c r="Y99">
        <f t="shared" si="31"/>
        <v>1.9889806375536523</v>
      </c>
      <c r="Z99">
        <f>SUMPRODUCT($B$7:$B$456,Y$7:Y$456,EXP(constants!$B$32+constants!$A$32*ABS($A$7:$A$456-$A99)))</f>
        <v>0.2642663163276126</v>
      </c>
      <c r="AA99">
        <f t="shared" si="20"/>
        <v>1.7247143212260396</v>
      </c>
      <c r="AB99">
        <f t="shared" si="32"/>
        <v>0</v>
      </c>
      <c r="AD99" s="4">
        <f t="shared" si="21"/>
        <v>590.36768728849961</v>
      </c>
      <c r="AE99">
        <f>SUMPRODUCT($B$7:$B$456,AD$7:AD$456,EXP(constants!$B$32+constants!$A$32*ABS($A$7:$A$456-$A99)))</f>
        <v>13.598392287408817</v>
      </c>
      <c r="AF99" s="4">
        <f t="shared" si="22"/>
        <v>576.76929500109077</v>
      </c>
      <c r="AG99">
        <f t="shared" si="33"/>
        <v>576.76929500109077</v>
      </c>
      <c r="AH99" s="4"/>
      <c r="AI99" s="5">
        <f>SUMPRODUCT(constants!$B$13:$B$20,A99^constants!$A$13:$A$20)*constants!$C$10/((A99/1000000000)^5*(EXP(0.014388/(A99/1000000000)/constants!$B$9)-1))</f>
        <v>7.3994482496140561E-9</v>
      </c>
      <c r="AJ99">
        <f>SUMPRODUCT(A99^constants!$E$28:$J$28,constants!$E$27:$J$27)</f>
        <v>4.0445729605223199E-6</v>
      </c>
      <c r="AL99" s="17">
        <f t="shared" si="23"/>
        <v>0</v>
      </c>
      <c r="AM99">
        <f t="shared" si="34"/>
        <v>7.0124623407955009E-9</v>
      </c>
      <c r="AN99">
        <f t="shared" si="35"/>
        <v>0</v>
      </c>
      <c r="AO99">
        <f t="shared" si="36"/>
        <v>1.3220111836849084E-8</v>
      </c>
      <c r="AQ99">
        <f t="shared" si="37"/>
        <v>1.3220111836849084E-8</v>
      </c>
      <c r="AS99" s="4">
        <f t="shared" si="38"/>
        <v>0</v>
      </c>
    </row>
    <row r="100" spans="1:45" x14ac:dyDescent="0.2">
      <c r="A100">
        <f>front!A100</f>
        <v>232.54</v>
      </c>
      <c r="B100" s="1">
        <f t="shared" si="39"/>
        <v>0.47999999999998977</v>
      </c>
      <c r="C100">
        <f>front!D100-front!B100</f>
        <v>110.67000000000007</v>
      </c>
      <c r="D100" s="2">
        <f>front!E100-front!C100</f>
        <v>1060.8000000000011</v>
      </c>
      <c r="E100" s="2">
        <f>IF(front!F100-front!C100&gt;0,front!F100-front!C100,0)</f>
        <v>1105.8999999999996</v>
      </c>
      <c r="F100" s="2">
        <f>front!I100-front!H100</f>
        <v>3712.2000000000007</v>
      </c>
      <c r="G100" s="2">
        <f>IF(front!J100-front!H100&gt;0,front!J100-front!H100,0)</f>
        <v>0</v>
      </c>
      <c r="H100" s="2"/>
      <c r="I100" s="4">
        <f>C100/(constants!$A$4+constants!$B$4*data!C100+constants!$C$4*data!C100^2+constants!$D$4*data!C100^3+constants!$E$4*data!C100^4+constants!$F$4*data!C100^5+constants!$G$4*data!C100^6+constants!$H$4*data!C100^7)</f>
        <v>110.40962309606385</v>
      </c>
      <c r="J100" s="4">
        <f>D100/(constants!$A$4+constants!$B$4*data!D100+constants!$C$4*data!D100^2+constants!$D$4*data!D100^3+constants!$E$4*data!D100^4+constants!$F$4*data!D100^5+constants!$G$4*data!D100^6+constants!$H$4*data!D100^7)</f>
        <v>1058.3647902088242</v>
      </c>
      <c r="K100" s="4">
        <f>E100/(constants!$A$4+constants!$B$4*data!E100+constants!$C$4*data!E100^2+constants!$D$4*data!E100^3+constants!$E$4*data!E100^4+constants!$F$4*data!E100^5+constants!$G$4*data!E100^6+constants!$H$4*data!E100^7)</f>
        <v>1103.3626675551072</v>
      </c>
      <c r="L100" s="4">
        <f>F100/(constants!$A$4+constants!$B$4*data!F100+constants!$C$4*data!F100^2+constants!$D$4*data!F100^3+constants!$E$4*data!F100^4+constants!$F$4*data!F100^5+constants!$G$4*data!F100^6+constants!$H$4*data!F100^7)</f>
        <v>3703.8721615099671</v>
      </c>
      <c r="M100" s="4">
        <f>G100/(constants!$A$4+constants!$B$4*data!G100+constants!$C$4*data!G100^2+constants!$D$4*data!G100^3+constants!$E$4*data!G100^4+constants!$F$4*data!G100^5+constants!$G$4*data!G100^6+constants!$H$4*data!G100^7)</f>
        <v>0</v>
      </c>
      <c r="N100" s="4"/>
      <c r="O100" s="4">
        <f t="shared" si="24"/>
        <v>184.01603849343974</v>
      </c>
      <c r="P100" s="4">
        <f t="shared" si="25"/>
        <v>211.67295804176484</v>
      </c>
      <c r="Q100" s="4">
        <f t="shared" si="26"/>
        <v>220.67253351102144</v>
      </c>
      <c r="R100" s="4">
        <f t="shared" si="27"/>
        <v>617.31202691832777</v>
      </c>
      <c r="S100" s="4">
        <f t="shared" si="28"/>
        <v>0</v>
      </c>
      <c r="T100" s="4"/>
      <c r="U100" s="4">
        <f t="shared" si="29"/>
        <v>1.0425164156655329</v>
      </c>
      <c r="V100" s="4">
        <f t="shared" si="30"/>
        <v>0</v>
      </c>
      <c r="W100" s="4"/>
      <c r="X100">
        <f>IF(front!E100&gt;$X$2,O100,P100)</f>
        <v>211.67295804176484</v>
      </c>
      <c r="Y100">
        <f t="shared" si="31"/>
        <v>-3.0642406772831237</v>
      </c>
      <c r="Z100">
        <f>SUMPRODUCT($B$7:$B$456,Y$7:Y$456,EXP(constants!$B$32+constants!$A$32*ABS($A$7:$A$456-$A100)))</f>
        <v>0.27264229821402164</v>
      </c>
      <c r="AA100">
        <f t="shared" si="20"/>
        <v>-3.3368829754971454</v>
      </c>
      <c r="AB100">
        <f t="shared" si="32"/>
        <v>0</v>
      </c>
      <c r="AD100" s="4">
        <f t="shared" si="21"/>
        <v>617.31202691832777</v>
      </c>
      <c r="AE100">
        <f>SUMPRODUCT($B$7:$B$456,AD$7:AD$456,EXP(constants!$B$32+constants!$A$32*ABS($A$7:$A$456-$A100)))</f>
        <v>13.772581331913971</v>
      </c>
      <c r="AF100" s="4">
        <f t="shared" si="22"/>
        <v>603.53944558641376</v>
      </c>
      <c r="AG100">
        <f t="shared" si="33"/>
        <v>603.53944558641376</v>
      </c>
      <c r="AH100" s="4"/>
      <c r="AI100" s="5">
        <f>SUMPRODUCT(constants!$B$13:$B$20,A100^constants!$A$13:$A$20)*constants!$C$10/((A100/1000000000)^5*(EXP(0.014388/(A100/1000000000)/constants!$B$9)-1))</f>
        <v>7.6460889676246981E-9</v>
      </c>
      <c r="AJ100">
        <f>SUMPRODUCT(A100^constants!$E$28:$J$28,constants!$E$27:$J$27)</f>
        <v>4.0055810884811658E-6</v>
      </c>
      <c r="AL100" s="17">
        <f t="shared" si="23"/>
        <v>0</v>
      </c>
      <c r="AM100">
        <f t="shared" si="34"/>
        <v>6.636817390765975E-9</v>
      </c>
      <c r="AN100">
        <f t="shared" si="35"/>
        <v>0</v>
      </c>
      <c r="AO100">
        <f t="shared" si="36"/>
        <v>1.2511934308187366E-8</v>
      </c>
      <c r="AQ100">
        <f t="shared" si="37"/>
        <v>1.2511934308187366E-8</v>
      </c>
      <c r="AS100" s="4">
        <f t="shared" si="38"/>
        <v>0</v>
      </c>
    </row>
    <row r="101" spans="1:45" x14ac:dyDescent="0.2">
      <c r="A101">
        <f>front!A101</f>
        <v>233.02</v>
      </c>
      <c r="B101" s="1">
        <f t="shared" si="39"/>
        <v>0.48000000000001819</v>
      </c>
      <c r="C101">
        <f>front!D101-front!B101</f>
        <v>127.26999999999998</v>
      </c>
      <c r="D101" s="2">
        <f>front!E101-front!C101</f>
        <v>1112.2999999999993</v>
      </c>
      <c r="E101" s="2">
        <f>IF(front!F101-front!C101&gt;0,front!F101-front!C101,0)</f>
        <v>1082.5999999999985</v>
      </c>
      <c r="F101" s="2">
        <f>front!I101-front!H101</f>
        <v>3760.1000000000004</v>
      </c>
      <c r="G101" s="2">
        <f>IF(front!J101-front!H101&gt;0,front!J101-front!H101,0)</f>
        <v>18.899999999999636</v>
      </c>
      <c r="H101" s="2"/>
      <c r="I101" s="4">
        <f>C101/(constants!$A$4+constants!$B$4*data!C101+constants!$C$4*data!C101^2+constants!$D$4*data!C101^3+constants!$E$4*data!C101^4+constants!$F$4*data!C101^5+constants!$G$4*data!C101^6+constants!$H$4*data!C101^7)</f>
        <v>126.97077635538102</v>
      </c>
      <c r="J101" s="4">
        <f>D101/(constants!$A$4+constants!$B$4*data!D101+constants!$C$4*data!D101^2+constants!$D$4*data!D101^3+constants!$E$4*data!D101^4+constants!$F$4*data!D101^5+constants!$G$4*data!D101^6+constants!$H$4*data!D101^7)</f>
        <v>1109.7481766110043</v>
      </c>
      <c r="K101" s="4">
        <f>E101/(constants!$A$4+constants!$B$4*data!E101+constants!$C$4*data!E101^2+constants!$D$4*data!E101^3+constants!$E$4*data!E101^4+constants!$F$4*data!E101^5+constants!$G$4*data!E101^6+constants!$H$4*data!E101^7)</f>
        <v>1080.1154254668936</v>
      </c>
      <c r="L101" s="4">
        <f>F101/(constants!$A$4+constants!$B$4*data!F101+constants!$C$4*data!F101^2+constants!$D$4*data!F101^3+constants!$E$4*data!F101^4+constants!$F$4*data!F101^5+constants!$G$4*data!F101^6+constants!$H$4*data!F101^7)</f>
        <v>3751.6749171429442</v>
      </c>
      <c r="M101" s="4">
        <f>G101/(constants!$A$4+constants!$B$4*data!G101+constants!$C$4*data!G101^2+constants!$D$4*data!G101^3+constants!$E$4*data!G101^4+constants!$F$4*data!G101^5+constants!$G$4*data!G101^6+constants!$H$4*data!G101^7)</f>
        <v>18.85535230646591</v>
      </c>
      <c r="N101" s="4"/>
      <c r="O101" s="4">
        <f t="shared" si="24"/>
        <v>211.6179605923017</v>
      </c>
      <c r="P101" s="4">
        <f t="shared" si="25"/>
        <v>221.94963532220089</v>
      </c>
      <c r="Q101" s="4">
        <f t="shared" si="26"/>
        <v>216.02308509337874</v>
      </c>
      <c r="R101" s="4">
        <f t="shared" si="27"/>
        <v>625.27915285715744</v>
      </c>
      <c r="S101" s="4">
        <f t="shared" si="28"/>
        <v>3.1425587177443184</v>
      </c>
      <c r="T101" s="4"/>
      <c r="U101" s="4">
        <f t="shared" si="29"/>
        <v>0.97329776991875361</v>
      </c>
      <c r="V101" s="4">
        <f t="shared" si="30"/>
        <v>5.025849180137665E-3</v>
      </c>
      <c r="W101" s="4"/>
      <c r="X101">
        <f>IF(front!E101&gt;$X$2,O101,P101)</f>
        <v>221.94963532220089</v>
      </c>
      <c r="Y101">
        <f t="shared" si="31"/>
        <v>11.736830794437452</v>
      </c>
      <c r="Z101">
        <f>SUMPRODUCT($B$7:$B$456,Y$7:Y$456,EXP(constants!$B$32+constants!$A$32*ABS($A$7:$A$456-$A101)))</f>
        <v>0.2812772662500177</v>
      </c>
      <c r="AA101">
        <f t="shared" si="20"/>
        <v>11.455553528187435</v>
      </c>
      <c r="AB101">
        <f t="shared" si="32"/>
        <v>6.602460589019846</v>
      </c>
      <c r="AD101" s="4">
        <f t="shared" si="21"/>
        <v>622.09570822398837</v>
      </c>
      <c r="AE101">
        <f>SUMPRODUCT($B$7:$B$456,AD$7:AD$456,EXP(constants!$B$32+constants!$A$32*ABS($A$7:$A$456-$A101)))</f>
        <v>13.945808141974895</v>
      </c>
      <c r="AF101" s="4">
        <f t="shared" si="22"/>
        <v>608.14990008201346</v>
      </c>
      <c r="AG101">
        <f t="shared" si="33"/>
        <v>608.14990008201346</v>
      </c>
      <c r="AH101" s="4"/>
      <c r="AI101" s="5">
        <f>SUMPRODUCT(constants!$B$13:$B$20,A101^constants!$A$13:$A$20)*constants!$C$10/((A101/1000000000)^5*(EXP(0.014388/(A101/1000000000)/constants!$B$9)-1))</f>
        <v>7.899578283148995E-9</v>
      </c>
      <c r="AJ101">
        <f>SUMPRODUCT(A101^constants!$E$28:$J$28,constants!$E$27:$J$27)</f>
        <v>3.9670584440094632E-6</v>
      </c>
      <c r="AL101" s="17">
        <f t="shared" si="23"/>
        <v>1.1964597405225421E-9</v>
      </c>
      <c r="AM101">
        <f t="shared" si="34"/>
        <v>6.5231589176853871E-9</v>
      </c>
      <c r="AN101">
        <f t="shared" si="35"/>
        <v>0.18341723015190345</v>
      </c>
      <c r="AO101">
        <f t="shared" si="36"/>
        <v>1.2297661824100069E-8</v>
      </c>
      <c r="AQ101">
        <f t="shared" si="37"/>
        <v>1.2297661824100069E-8</v>
      </c>
      <c r="AS101" s="4">
        <f t="shared" si="38"/>
        <v>9.729164434964431E-2</v>
      </c>
    </row>
    <row r="102" spans="1:45" x14ac:dyDescent="0.2">
      <c r="A102">
        <f>front!A102</f>
        <v>233.49</v>
      </c>
      <c r="B102" s="1">
        <f t="shared" si="39"/>
        <v>0.46999999999999886</v>
      </c>
      <c r="C102">
        <f>front!D102-front!B102</f>
        <v>117.47000000000025</v>
      </c>
      <c r="D102" s="2">
        <f>front!E102-front!C102</f>
        <v>1127.6000000000004</v>
      </c>
      <c r="E102" s="2">
        <f>IF(front!F102-front!C102&gt;0,front!F102-front!C102,0)</f>
        <v>1109.2999999999993</v>
      </c>
      <c r="F102" s="2">
        <f>front!I102-front!H102</f>
        <v>3777.2999999999993</v>
      </c>
      <c r="G102" s="2">
        <f>IF(front!J102-front!H102&gt;0,front!J102-front!H102,0)</f>
        <v>0</v>
      </c>
      <c r="H102" s="2"/>
      <c r="I102" s="4">
        <f>C102/(constants!$A$4+constants!$B$4*data!C102+constants!$C$4*data!C102^2+constants!$D$4*data!C102^3+constants!$E$4*data!C102^4+constants!$F$4*data!C102^5+constants!$G$4*data!C102^6+constants!$H$4*data!C102^7)</f>
        <v>117.19370379199987</v>
      </c>
      <c r="J102" s="4">
        <f>D102/(constants!$A$4+constants!$B$4*data!D102+constants!$C$4*data!D102^2+constants!$D$4*data!D102^3+constants!$E$4*data!D102^4+constants!$F$4*data!D102^5+constants!$G$4*data!D102^6+constants!$H$4*data!D102^7)</f>
        <v>1125.0135348780564</v>
      </c>
      <c r="K102" s="4">
        <f>E102/(constants!$A$4+constants!$B$4*data!E102+constants!$C$4*data!E102^2+constants!$D$4*data!E102^3+constants!$E$4*data!E102^4+constants!$F$4*data!E102^5+constants!$G$4*data!E102^6+constants!$H$4*data!E102^7)</f>
        <v>1106.7549692177924</v>
      </c>
      <c r="L102" s="4">
        <f>F102/(constants!$A$4+constants!$B$4*data!F102+constants!$C$4*data!F102^2+constants!$D$4*data!F102^3+constants!$E$4*data!F102^4+constants!$F$4*data!F102^5+constants!$G$4*data!F102^6+constants!$H$4*data!F102^7)</f>
        <v>3768.840181607753</v>
      </c>
      <c r="M102" s="4">
        <f>G102/(constants!$A$4+constants!$B$4*data!G102+constants!$C$4*data!G102^2+constants!$D$4*data!G102^3+constants!$E$4*data!G102^4+constants!$F$4*data!G102^5+constants!$G$4*data!G102^6+constants!$H$4*data!G102^7)</f>
        <v>0</v>
      </c>
      <c r="N102" s="4"/>
      <c r="O102" s="4">
        <f t="shared" si="24"/>
        <v>195.32283965333312</v>
      </c>
      <c r="P102" s="4">
        <f t="shared" si="25"/>
        <v>225.00270697561126</v>
      </c>
      <c r="Q102" s="4">
        <f t="shared" si="26"/>
        <v>221.35099384355848</v>
      </c>
      <c r="R102" s="4">
        <f t="shared" si="27"/>
        <v>628.14003026795888</v>
      </c>
      <c r="S102" s="4">
        <f t="shared" si="28"/>
        <v>0</v>
      </c>
      <c r="T102" s="4"/>
      <c r="U102" s="4">
        <f t="shared" si="29"/>
        <v>0.98377035911639676</v>
      </c>
      <c r="V102" s="4">
        <f t="shared" si="30"/>
        <v>0</v>
      </c>
      <c r="W102" s="4"/>
      <c r="X102">
        <f>IF(front!E102&gt;$X$2,O102,P102)</f>
        <v>225.00270697561126</v>
      </c>
      <c r="Y102">
        <f t="shared" si="31"/>
        <v>9.6052961815352944</v>
      </c>
      <c r="Z102">
        <f>SUMPRODUCT($B$7:$B$456,Y$7:Y$456,EXP(constants!$B$32+constants!$A$32*ABS($A$7:$A$456-$A102)))</f>
        <v>0.28972642054251113</v>
      </c>
      <c r="AA102">
        <f t="shared" si="20"/>
        <v>9.3155697609927834</v>
      </c>
      <c r="AB102">
        <f t="shared" si="32"/>
        <v>4.4624768218251942</v>
      </c>
      <c r="AD102" s="4">
        <f t="shared" si="21"/>
        <v>628.14003026795888</v>
      </c>
      <c r="AE102">
        <f>SUMPRODUCT($B$7:$B$456,AD$7:AD$456,EXP(constants!$B$32+constants!$A$32*ABS($A$7:$A$456-$A102)))</f>
        <v>14.114418223985359</v>
      </c>
      <c r="AF102" s="4">
        <f t="shared" si="22"/>
        <v>614.02561204397352</v>
      </c>
      <c r="AG102">
        <f t="shared" si="33"/>
        <v>614.02561204397352</v>
      </c>
      <c r="AH102" s="4"/>
      <c r="AI102" s="5">
        <f>SUMPRODUCT(constants!$B$13:$B$20,A102^constants!$A$13:$A$20)*constants!$C$10/((A102/1000000000)^5*(EXP(0.014388/(A102/1000000000)/constants!$B$9)-1))</f>
        <v>8.1545648813980211E-9</v>
      </c>
      <c r="AJ102">
        <f>SUMPRODUCT(A102^constants!$E$28:$J$28,constants!$E$27:$J$27)</f>
        <v>3.929788211816897E-6</v>
      </c>
      <c r="AL102" s="17">
        <f t="shared" si="23"/>
        <v>1.8273629661257778E-9</v>
      </c>
      <c r="AM102">
        <f t="shared" si="34"/>
        <v>6.4000395663226256E-9</v>
      </c>
      <c r="AN102">
        <f t="shared" si="35"/>
        <v>0.28552369828172097</v>
      </c>
      <c r="AO102">
        <f t="shared" si="36"/>
        <v>1.2065553398386745E-8</v>
      </c>
      <c r="AQ102">
        <f t="shared" si="37"/>
        <v>1.2065553398386745E-8</v>
      </c>
      <c r="AS102" s="4">
        <f t="shared" si="38"/>
        <v>0.15145289285861599</v>
      </c>
    </row>
    <row r="103" spans="1:45" x14ac:dyDescent="0.2">
      <c r="A103">
        <f>front!A103</f>
        <v>233.97</v>
      </c>
      <c r="B103" s="1">
        <f t="shared" si="39"/>
        <v>0.47999999999998977</v>
      </c>
      <c r="C103">
        <f>front!D103-front!B103</f>
        <v>110.33000000000038</v>
      </c>
      <c r="D103" s="2">
        <f>front!E103-front!C103</f>
        <v>1150.7000000000007</v>
      </c>
      <c r="E103" s="2">
        <f>IF(front!F103-front!C103&gt;0,front!F103-front!C103,0)</f>
        <v>1198.8999999999996</v>
      </c>
      <c r="F103" s="2">
        <f>front!I103-front!H103</f>
        <v>3915.8999999999996</v>
      </c>
      <c r="G103" s="2">
        <f>IF(front!J103-front!H103&gt;0,front!J103-front!H103,0)</f>
        <v>48.699999999998909</v>
      </c>
      <c r="H103" s="2"/>
      <c r="I103" s="4">
        <f>C103/(constants!$A$4+constants!$B$4*data!C103+constants!$C$4*data!C103^2+constants!$D$4*data!C103^3+constants!$E$4*data!C103^4+constants!$F$4*data!C103^5+constants!$G$4*data!C103^6+constants!$H$4*data!C103^7)</f>
        <v>110.07041928849404</v>
      </c>
      <c r="J103" s="4">
        <f>D103/(constants!$A$4+constants!$B$4*data!D103+constants!$C$4*data!D103^2+constants!$D$4*data!D103^3+constants!$E$4*data!D103^4+constants!$F$4*data!D103^5+constants!$G$4*data!D103^6+constants!$H$4*data!D103^7)</f>
        <v>1148.0612339822326</v>
      </c>
      <c r="K103" s="4">
        <f>E103/(constants!$A$4+constants!$B$4*data!E103+constants!$C$4*data!E103^2+constants!$D$4*data!E103^3+constants!$E$4*data!E103^4+constants!$F$4*data!E103^5+constants!$G$4*data!E103^6+constants!$H$4*data!E103^7)</f>
        <v>1196.1521056807896</v>
      </c>
      <c r="L103" s="4">
        <f>F103/(constants!$A$4+constants!$B$4*data!F103+constants!$C$4*data!F103^2+constants!$D$4*data!F103^3+constants!$E$4*data!F103^4+constants!$F$4*data!F103^5+constants!$G$4*data!F103^6+constants!$H$4*data!F103^7)</f>
        <v>3907.1640083264156</v>
      </c>
      <c r="M103" s="4">
        <f>G103/(constants!$A$4+constants!$B$4*data!G103+constants!$C$4*data!G103^2+constants!$D$4*data!G103^3+constants!$E$4*data!G103^4+constants!$F$4*data!G103^5+constants!$G$4*data!G103^6+constants!$H$4*data!G103^7)</f>
        <v>48.585111657771655</v>
      </c>
      <c r="N103" s="4"/>
      <c r="O103" s="4">
        <f t="shared" si="24"/>
        <v>183.45069881415674</v>
      </c>
      <c r="P103" s="4">
        <f t="shared" si="25"/>
        <v>229.61224679644653</v>
      </c>
      <c r="Q103" s="4">
        <f t="shared" si="26"/>
        <v>239.2304211361579</v>
      </c>
      <c r="R103" s="4">
        <f t="shared" si="27"/>
        <v>651.19400138773585</v>
      </c>
      <c r="S103" s="4">
        <f t="shared" si="28"/>
        <v>8.097518609628608</v>
      </c>
      <c r="T103" s="4"/>
      <c r="U103" s="4">
        <f t="shared" si="29"/>
        <v>1.0418887688871317</v>
      </c>
      <c r="V103" s="4">
        <f t="shared" si="30"/>
        <v>1.2434878995157021E-2</v>
      </c>
      <c r="W103" s="4"/>
      <c r="X103">
        <f>IF(front!E103&gt;$X$2,O103,P103)</f>
        <v>229.61224679644653</v>
      </c>
      <c r="Y103">
        <f t="shared" si="31"/>
        <v>-3.1836959781485916</v>
      </c>
      <c r="Z103">
        <f>SUMPRODUCT($B$7:$B$456,Y$7:Y$456,EXP(constants!$B$32+constants!$A$32*ABS($A$7:$A$456-$A103)))</f>
        <v>0.29839803483951538</v>
      </c>
      <c r="AA103">
        <f t="shared" si="20"/>
        <v>-3.4820940129881071</v>
      </c>
      <c r="AB103">
        <f t="shared" si="32"/>
        <v>0</v>
      </c>
      <c r="AD103" s="4">
        <f t="shared" si="21"/>
        <v>642.99113090062156</v>
      </c>
      <c r="AE103">
        <f>SUMPRODUCT($B$7:$B$456,AD$7:AD$456,EXP(constants!$B$32+constants!$A$32*ABS($A$7:$A$456-$A103)))</f>
        <v>14.285840719878207</v>
      </c>
      <c r="AF103" s="4">
        <f t="shared" si="22"/>
        <v>628.7052901807433</v>
      </c>
      <c r="AG103">
        <f t="shared" si="33"/>
        <v>628.7052901807433</v>
      </c>
      <c r="AH103" s="4"/>
      <c r="AI103" s="5">
        <f>SUMPRODUCT(constants!$B$13:$B$20,A103^constants!$A$13:$A$20)*constants!$C$10/((A103/1000000000)^5*(EXP(0.014388/(A103/1000000000)/constants!$B$9)-1))</f>
        <v>8.4220465734361758E-9</v>
      </c>
      <c r="AJ103">
        <f>SUMPRODUCT(A103^constants!$E$28:$J$28,constants!$E$27:$J$27)</f>
        <v>3.8921795488203333E-6</v>
      </c>
      <c r="AL103" s="17">
        <f t="shared" si="23"/>
        <v>0</v>
      </c>
      <c r="AM103">
        <f t="shared" si="34"/>
        <v>6.1907854277818949E-9</v>
      </c>
      <c r="AN103">
        <f t="shared" si="35"/>
        <v>0</v>
      </c>
      <c r="AO103">
        <f t="shared" si="36"/>
        <v>1.1671060996233159E-8</v>
      </c>
      <c r="AQ103">
        <f t="shared" si="37"/>
        <v>1.1671060996233159E-8</v>
      </c>
      <c r="AS103" s="4">
        <f t="shared" si="38"/>
        <v>0</v>
      </c>
    </row>
    <row r="104" spans="1:45" x14ac:dyDescent="0.2">
      <c r="A104">
        <f>front!A104</f>
        <v>234.44</v>
      </c>
      <c r="B104" s="1">
        <f t="shared" si="39"/>
        <v>0.46999999999999886</v>
      </c>
      <c r="C104">
        <f>front!D104-front!B104</f>
        <v>130.40000000000009</v>
      </c>
      <c r="D104" s="2">
        <f>front!E104-front!C104</f>
        <v>1050.8999999999996</v>
      </c>
      <c r="E104" s="2">
        <f>IF(front!F104-front!C104&gt;0,front!F104-front!C104,0)</f>
        <v>1113.5</v>
      </c>
      <c r="F104" s="2">
        <f>front!I104-front!H104</f>
        <v>3911.2000000000007</v>
      </c>
      <c r="G104" s="2">
        <f>IF(front!J104-front!H104&gt;0,front!J104-front!H104,0)</f>
        <v>0</v>
      </c>
      <c r="H104" s="2"/>
      <c r="I104" s="4">
        <f>C104/(constants!$A$4+constants!$B$4*data!C104+constants!$C$4*data!C104^2+constants!$D$4*data!C104^3+constants!$E$4*data!C104^4+constants!$F$4*data!C104^5+constants!$G$4*data!C104^6+constants!$H$4*data!C104^7)</f>
        <v>130.0934573272614</v>
      </c>
      <c r="J104" s="4">
        <f>D104/(constants!$A$4+constants!$B$4*data!D104+constants!$C$4*data!D104^2+constants!$D$4*data!D104^3+constants!$E$4*data!D104^4+constants!$F$4*data!D104^5+constants!$G$4*data!D104^6+constants!$H$4*data!D104^7)</f>
        <v>1048.4872094234133</v>
      </c>
      <c r="K104" s="4">
        <f>E104/(constants!$A$4+constants!$B$4*data!E104+constants!$C$4*data!E104^2+constants!$D$4*data!E104^3+constants!$E$4*data!E104^4+constants!$F$4*data!E104^5+constants!$G$4*data!E104^6+constants!$H$4*data!E104^7)</f>
        <v>1110.9454595792949</v>
      </c>
      <c r="L104" s="4">
        <f>F104/(constants!$A$4+constants!$B$4*data!F104+constants!$C$4*data!F104^2+constants!$D$4*data!F104^3+constants!$E$4*data!F104^4+constants!$F$4*data!F104^5+constants!$G$4*data!F104^6+constants!$H$4*data!F104^7)</f>
        <v>3902.4732604237311</v>
      </c>
      <c r="M104" s="4">
        <f>G104/(constants!$A$4+constants!$B$4*data!G104+constants!$C$4*data!G104^2+constants!$D$4*data!G104^3+constants!$E$4*data!G104^4+constants!$F$4*data!G104^5+constants!$G$4*data!G104^6+constants!$H$4*data!G104^7)</f>
        <v>0</v>
      </c>
      <c r="N104" s="4"/>
      <c r="O104" s="4">
        <f t="shared" si="24"/>
        <v>216.82242887876902</v>
      </c>
      <c r="P104" s="4">
        <f t="shared" si="25"/>
        <v>209.69744188468269</v>
      </c>
      <c r="Q104" s="4">
        <f t="shared" si="26"/>
        <v>222.189091915859</v>
      </c>
      <c r="R104" s="4">
        <f t="shared" si="27"/>
        <v>650.41221007062188</v>
      </c>
      <c r="S104" s="4">
        <f t="shared" si="28"/>
        <v>0</v>
      </c>
      <c r="T104" s="4"/>
      <c r="U104" s="4">
        <f t="shared" si="29"/>
        <v>1.059569873236917</v>
      </c>
      <c r="V104" s="4">
        <f t="shared" si="30"/>
        <v>0</v>
      </c>
      <c r="W104" s="4"/>
      <c r="X104">
        <f>IF(front!E104&gt;$X$2,O104,P104)</f>
        <v>209.69744188468269</v>
      </c>
      <c r="Y104">
        <f t="shared" si="31"/>
        <v>-6.5155250161466256</v>
      </c>
      <c r="Z104">
        <f>SUMPRODUCT($B$7:$B$456,Y$7:Y$456,EXP(constants!$B$32+constants!$A$32*ABS($A$7:$A$456-$A104)))</f>
        <v>0.30716119537010472</v>
      </c>
      <c r="AA104">
        <f t="shared" si="20"/>
        <v>-6.8226862115167304</v>
      </c>
      <c r="AB104">
        <f t="shared" si="32"/>
        <v>0</v>
      </c>
      <c r="AD104" s="4">
        <f t="shared" si="21"/>
        <v>650.41221007062188</v>
      </c>
      <c r="AE104">
        <f>SUMPRODUCT($B$7:$B$456,AD$7:AD$456,EXP(constants!$B$32+constants!$A$32*ABS($A$7:$A$456-$A104)))</f>
        <v>14.452557523993626</v>
      </c>
      <c r="AF104" s="4">
        <f t="shared" si="22"/>
        <v>635.95965254662826</v>
      </c>
      <c r="AG104">
        <f t="shared" si="33"/>
        <v>635.95965254662826</v>
      </c>
      <c r="AH104" s="4"/>
      <c r="AI104" s="5">
        <f>SUMPRODUCT(constants!$B$13:$B$20,A104^constants!$A$13:$A$20)*constants!$C$10/((A104/1000000000)^5*(EXP(0.014388/(A104/1000000000)/constants!$B$9)-1))</f>
        <v>8.6910235133799979E-9</v>
      </c>
      <c r="AJ104">
        <f>SUMPRODUCT(A104^constants!$E$28:$J$28,constants!$E$27:$J$27)</f>
        <v>3.8557947759857293E-6</v>
      </c>
      <c r="AL104" s="17">
        <f t="shared" si="23"/>
        <v>0</v>
      </c>
      <c r="AM104">
        <f t="shared" si="34"/>
        <v>6.062955032674851E-9</v>
      </c>
      <c r="AN104">
        <f t="shared" si="35"/>
        <v>0</v>
      </c>
      <c r="AO104">
        <f t="shared" si="36"/>
        <v>1.1430071164511364E-8</v>
      </c>
      <c r="AQ104">
        <f t="shared" si="37"/>
        <v>1.1430071164511364E-8</v>
      </c>
      <c r="AS104" s="4">
        <f t="shared" si="38"/>
        <v>0</v>
      </c>
    </row>
    <row r="105" spans="1:45" x14ac:dyDescent="0.2">
      <c r="A105">
        <f>front!A105</f>
        <v>234.92</v>
      </c>
      <c r="B105" s="1">
        <f t="shared" si="39"/>
        <v>0.47999999999998977</v>
      </c>
      <c r="C105">
        <f>front!D105-front!B105</f>
        <v>130.66999999999962</v>
      </c>
      <c r="D105" s="2">
        <f>front!E105-front!C105</f>
        <v>1156.3999999999996</v>
      </c>
      <c r="E105" s="2">
        <f>IF(front!F105-front!C105&gt;0,front!F105-front!C105,0)</f>
        <v>1147.2999999999993</v>
      </c>
      <c r="F105" s="2">
        <f>front!I105-front!H105</f>
        <v>4069.1999999999989</v>
      </c>
      <c r="G105" s="2">
        <f>IF(front!J105-front!H105&gt;0,front!J105-front!H105,0)</f>
        <v>25</v>
      </c>
      <c r="H105" s="2"/>
      <c r="I105" s="4">
        <f>C105/(constants!$A$4+constants!$B$4*data!C105+constants!$C$4*data!C105^2+constants!$D$4*data!C105^3+constants!$E$4*data!C105^4+constants!$F$4*data!C105^5+constants!$G$4*data!C105^6+constants!$H$4*data!C105^7)</f>
        <v>130.36282605705267</v>
      </c>
      <c r="J105" s="4">
        <f>D105/(constants!$A$4+constants!$B$4*data!D105+constants!$C$4*data!D105^2+constants!$D$4*data!D105^3+constants!$E$4*data!D105^4+constants!$F$4*data!D105^5+constants!$G$4*data!D105^6+constants!$H$4*data!D105^7)</f>
        <v>1153.7483287260675</v>
      </c>
      <c r="K105" s="4">
        <f>E105/(constants!$A$4+constants!$B$4*data!E105+constants!$C$4*data!E105^2+constants!$D$4*data!E105^3+constants!$E$4*data!E105^4+constants!$F$4*data!E105^5+constants!$G$4*data!E105^6+constants!$H$4*data!E105^7)</f>
        <v>1144.6689318773444</v>
      </c>
      <c r="L105" s="4">
        <f>F105/(constants!$A$4+constants!$B$4*data!F105+constants!$C$4*data!F105^2+constants!$D$4*data!F105^3+constants!$E$4*data!F105^4+constants!$F$4*data!F105^5+constants!$G$4*data!F105^6+constants!$H$4*data!F105^7)</f>
        <v>4060.1669158480045</v>
      </c>
      <c r="M105" s="4">
        <f>G105/(constants!$A$4+constants!$B$4*data!G105+constants!$C$4*data!G105^2+constants!$D$4*data!G105^3+constants!$E$4*data!G105^4+constants!$F$4*data!G105^5+constants!$G$4*data!G105^6+constants!$H$4*data!G105^7)</f>
        <v>24.940958817019055</v>
      </c>
      <c r="N105" s="4"/>
      <c r="O105" s="4">
        <f t="shared" si="24"/>
        <v>217.27137676175445</v>
      </c>
      <c r="P105" s="4">
        <f t="shared" si="25"/>
        <v>230.74966574521349</v>
      </c>
      <c r="Q105" s="4">
        <f t="shared" si="26"/>
        <v>228.93378637546888</v>
      </c>
      <c r="R105" s="4">
        <f t="shared" si="27"/>
        <v>676.69448597466749</v>
      </c>
      <c r="S105" s="4">
        <f t="shared" si="28"/>
        <v>4.1568264695031756</v>
      </c>
      <c r="T105" s="4"/>
      <c r="U105" s="4">
        <f t="shared" si="29"/>
        <v>0.99213052220951148</v>
      </c>
      <c r="V105" s="4">
        <f t="shared" si="30"/>
        <v>6.1428407585085434E-3</v>
      </c>
      <c r="W105" s="4"/>
      <c r="X105">
        <f>IF(front!E105&gt;$X$2,O105,P105)</f>
        <v>230.74966574521349</v>
      </c>
      <c r="Y105">
        <f t="shared" si="31"/>
        <v>7.9734135481641601</v>
      </c>
      <c r="Z105">
        <f>SUMPRODUCT($B$7:$B$456,Y$7:Y$456,EXP(constants!$B$32+constants!$A$32*ABS($A$7:$A$456-$A105)))</f>
        <v>0.31645349748850871</v>
      </c>
      <c r="AA105">
        <f t="shared" si="20"/>
        <v>7.6569600506756519</v>
      </c>
      <c r="AB105">
        <f t="shared" si="32"/>
        <v>2.8038671115080627</v>
      </c>
      <c r="AD105" s="4">
        <f t="shared" si="21"/>
        <v>672.48357757043141</v>
      </c>
      <c r="AE105">
        <f>SUMPRODUCT($B$7:$B$456,AD$7:AD$456,EXP(constants!$B$32+constants!$A$32*ABS($A$7:$A$456-$A105)))</f>
        <v>14.621899193277647</v>
      </c>
      <c r="AF105" s="4">
        <f t="shared" si="22"/>
        <v>657.86167837715379</v>
      </c>
      <c r="AG105">
        <f t="shared" si="33"/>
        <v>657.86167837715379</v>
      </c>
      <c r="AH105" s="4"/>
      <c r="AI105" s="5">
        <f>SUMPRODUCT(constants!$B$13:$B$20,A105^constants!$A$13:$A$20)*constants!$C$10/((A105/1000000000)^5*(EXP(0.014388/(A105/1000000000)/constants!$B$9)-1))</f>
        <v>8.9730929346775671E-9</v>
      </c>
      <c r="AJ105">
        <f>SUMPRODUCT(A105^constants!$E$28:$J$28,constants!$E$27:$J$27)</f>
        <v>3.8190807994397421E-6</v>
      </c>
      <c r="AL105" s="17">
        <f t="shared" si="23"/>
        <v>3.2002561383343809E-9</v>
      </c>
      <c r="AM105">
        <f t="shared" si="34"/>
        <v>5.8052945246192824E-9</v>
      </c>
      <c r="AN105">
        <f t="shared" si="35"/>
        <v>0.55126507789787926</v>
      </c>
      <c r="AO105">
        <f t="shared" si="36"/>
        <v>1.094432157087468E-8</v>
      </c>
      <c r="AQ105">
        <f t="shared" si="37"/>
        <v>1.094432157087468E-8</v>
      </c>
      <c r="AS105" s="4">
        <f t="shared" si="38"/>
        <v>0.29241247322730246</v>
      </c>
    </row>
    <row r="106" spans="1:45" x14ac:dyDescent="0.2">
      <c r="A106">
        <f>front!A106</f>
        <v>235.4</v>
      </c>
      <c r="B106" s="1">
        <f t="shared" si="39"/>
        <v>0.48000000000001819</v>
      </c>
      <c r="C106">
        <f>front!D106-front!B106</f>
        <v>140.94000000000005</v>
      </c>
      <c r="D106" s="2">
        <f>front!E106-front!C106</f>
        <v>1159</v>
      </c>
      <c r="E106" s="2">
        <f>IF(front!F106-front!C106&gt;0,front!F106-front!C106,0)</f>
        <v>1178.8999999999996</v>
      </c>
      <c r="F106" s="2">
        <f>front!I106-front!H106</f>
        <v>4157.3000000000011</v>
      </c>
      <c r="G106" s="2">
        <f>IF(front!J106-front!H106&gt;0,front!J106-front!H106,0)</f>
        <v>37.200000000000728</v>
      </c>
      <c r="H106" s="2"/>
      <c r="I106" s="4">
        <f>C106/(constants!$A$4+constants!$B$4*data!C106+constants!$C$4*data!C106^2+constants!$D$4*data!C106^3+constants!$E$4*data!C106^4+constants!$F$4*data!C106^5+constants!$G$4*data!C106^6+constants!$H$4*data!C106^7)</f>
        <v>140.60882420023441</v>
      </c>
      <c r="J106" s="4">
        <f>D106/(constants!$A$4+constants!$B$4*data!D106+constants!$C$4*data!D106^2+constants!$D$4*data!D106^3+constants!$E$4*data!D106^4+constants!$F$4*data!D106^5+constants!$G$4*data!D106^6+constants!$H$4*data!D106^7)</f>
        <v>1156.3424421311759</v>
      </c>
      <c r="K106" s="4">
        <f>E106/(constants!$A$4+constants!$B$4*data!E106+constants!$C$4*data!E106^2+constants!$D$4*data!E106^3+constants!$E$4*data!E106^4+constants!$F$4*data!E106^5+constants!$G$4*data!E106^6+constants!$H$4*data!E106^7)</f>
        <v>1176.1973871726732</v>
      </c>
      <c r="L106" s="4">
        <f>F106/(constants!$A$4+constants!$B$4*data!F106+constants!$C$4*data!F106^2+constants!$D$4*data!F106^3+constants!$E$4*data!F106^4+constants!$F$4*data!F106^5+constants!$G$4*data!F106^6+constants!$H$4*data!F106^7)</f>
        <v>4148.1005425674666</v>
      </c>
      <c r="M106" s="4">
        <f>G106/(constants!$A$4+constants!$B$4*data!G106+constants!$C$4*data!G106^2+constants!$D$4*data!G106^3+constants!$E$4*data!G106^4+constants!$F$4*data!G106^5+constants!$G$4*data!G106^6+constants!$H$4*data!G106^7)</f>
        <v>37.112195711291371</v>
      </c>
      <c r="N106" s="4"/>
      <c r="O106" s="4">
        <f t="shared" si="24"/>
        <v>234.34804033372401</v>
      </c>
      <c r="P106" s="4">
        <f t="shared" si="25"/>
        <v>231.26848842623517</v>
      </c>
      <c r="Q106" s="4">
        <f t="shared" si="26"/>
        <v>235.23947743453462</v>
      </c>
      <c r="R106" s="4">
        <f t="shared" si="27"/>
        <v>691.35009042791103</v>
      </c>
      <c r="S106" s="4">
        <f t="shared" si="28"/>
        <v>6.185365951881896</v>
      </c>
      <c r="T106" s="4"/>
      <c r="U106" s="4">
        <f t="shared" si="29"/>
        <v>1.0171704715818473</v>
      </c>
      <c r="V106" s="4">
        <f t="shared" si="30"/>
        <v>8.9467927140263557E-3</v>
      </c>
      <c r="W106" s="4"/>
      <c r="X106">
        <f>IF(front!E106&gt;$X$2,O106,P106)</f>
        <v>231.26848842623517</v>
      </c>
      <c r="Y106">
        <f t="shared" si="31"/>
        <v>2.3561466467281491</v>
      </c>
      <c r="Z106">
        <f>SUMPRODUCT($B$7:$B$456,Y$7:Y$456,EXP(constants!$B$32+constants!$A$32*ABS($A$7:$A$456-$A106)))</f>
        <v>0.32583666459415339</v>
      </c>
      <c r="AA106">
        <f t="shared" si="20"/>
        <v>2.0303099821339958</v>
      </c>
      <c r="AB106">
        <f t="shared" si="32"/>
        <v>0</v>
      </c>
      <c r="AD106" s="4">
        <f t="shared" si="21"/>
        <v>685.08425045091337</v>
      </c>
      <c r="AE106">
        <f>SUMPRODUCT($B$7:$B$456,AD$7:AD$456,EXP(constants!$B$32+constants!$A$32*ABS($A$7:$A$456-$A106)))</f>
        <v>14.789908166103382</v>
      </c>
      <c r="AF106" s="4">
        <f t="shared" si="22"/>
        <v>670.29434228481</v>
      </c>
      <c r="AG106">
        <f t="shared" si="33"/>
        <v>670.29434228481</v>
      </c>
      <c r="AH106" s="4"/>
      <c r="AI106" s="5">
        <f>SUMPRODUCT(constants!$B$13:$B$20,A106^constants!$A$13:$A$20)*constants!$C$10/((A106/1000000000)^5*(EXP(0.014388/(A106/1000000000)/constants!$B$9)-1))</f>
        <v>9.2627645832501032E-9</v>
      </c>
      <c r="AJ106">
        <f>SUMPRODUCT(A106^constants!$E$28:$J$28,constants!$E$27:$J$27)</f>
        <v>3.7828116260290516E-6</v>
      </c>
      <c r="AL106" s="17">
        <f t="shared" si="23"/>
        <v>0</v>
      </c>
      <c r="AM106">
        <f t="shared" si="34"/>
        <v>5.643508213324176E-9</v>
      </c>
      <c r="AN106">
        <f t="shared" si="35"/>
        <v>0</v>
      </c>
      <c r="AO106">
        <f t="shared" si="36"/>
        <v>1.0639316991163817E-8</v>
      </c>
      <c r="AQ106">
        <f t="shared" si="37"/>
        <v>1.0639316991163817E-8</v>
      </c>
      <c r="AS106" s="4">
        <f t="shared" si="38"/>
        <v>0</v>
      </c>
    </row>
    <row r="107" spans="1:45" x14ac:dyDescent="0.2">
      <c r="A107">
        <f>front!A107</f>
        <v>235.87</v>
      </c>
      <c r="B107" s="1">
        <f t="shared" si="39"/>
        <v>0.46999999999999886</v>
      </c>
      <c r="C107">
        <f>front!D107-front!B107</f>
        <v>127.73000000000002</v>
      </c>
      <c r="D107" s="2">
        <f>front!E107-front!C107</f>
        <v>1152.9000000000015</v>
      </c>
      <c r="E107" s="2">
        <f>IF(front!F107-front!C107&gt;0,front!F107-front!C107,0)</f>
        <v>1163.4000000000015</v>
      </c>
      <c r="F107" s="2">
        <f>front!I107-front!H107</f>
        <v>4206.5</v>
      </c>
      <c r="G107" s="2">
        <f>IF(front!J107-front!H107&gt;0,front!J107-front!H107,0)</f>
        <v>16.5</v>
      </c>
      <c r="H107" s="2"/>
      <c r="I107" s="4">
        <f>C107/(constants!$A$4+constants!$B$4*data!C107+constants!$C$4*data!C107^2+constants!$D$4*data!C107^3+constants!$E$4*data!C107^4+constants!$F$4*data!C107^5+constants!$G$4*data!C107^6+constants!$H$4*data!C107^7)</f>
        <v>127.42970060336494</v>
      </c>
      <c r="J107" s="4">
        <f>D107/(constants!$A$4+constants!$B$4*data!D107+constants!$C$4*data!D107^2+constants!$D$4*data!D107^3+constants!$E$4*data!D107^4+constants!$F$4*data!D107^5+constants!$G$4*data!D107^6+constants!$H$4*data!D107^7)</f>
        <v>1150.256253000935</v>
      </c>
      <c r="K107" s="4">
        <f>E107/(constants!$A$4+constants!$B$4*data!E107+constants!$C$4*data!E107^2+constants!$D$4*data!E107^3+constants!$E$4*data!E107^4+constants!$F$4*data!E107^5+constants!$G$4*data!E107^6+constants!$H$4*data!E107^7)</f>
        <v>1160.7324802157773</v>
      </c>
      <c r="L107" s="4">
        <f>F107/(constants!$A$4+constants!$B$4*data!F107+constants!$C$4*data!F107^2+constants!$D$4*data!F107^3+constants!$E$4*data!F107^4+constants!$F$4*data!F107^5+constants!$G$4*data!F107^6+constants!$H$4*data!F107^7)</f>
        <v>4197.2091117201371</v>
      </c>
      <c r="M107" s="4">
        <f>G107/(constants!$A$4+constants!$B$4*data!G107+constants!$C$4*data!G107^2+constants!$D$4*data!G107^3+constants!$E$4*data!G107^4+constants!$F$4*data!G107^5+constants!$G$4*data!G107^6+constants!$H$4*data!G107^7)</f>
        <v>16.461017522771488</v>
      </c>
      <c r="N107" s="4"/>
      <c r="O107" s="4">
        <f t="shared" si="24"/>
        <v>212.38283433894156</v>
      </c>
      <c r="P107" s="4">
        <f t="shared" si="25"/>
        <v>230.05125060018702</v>
      </c>
      <c r="Q107" s="4">
        <f t="shared" si="26"/>
        <v>232.14649604315542</v>
      </c>
      <c r="R107" s="4">
        <f t="shared" si="27"/>
        <v>699.53485195335622</v>
      </c>
      <c r="S107" s="4">
        <f t="shared" si="28"/>
        <v>2.743502920461915</v>
      </c>
      <c r="T107" s="4"/>
      <c r="U107" s="4">
        <f t="shared" si="29"/>
        <v>1.0091077333311689</v>
      </c>
      <c r="V107" s="4">
        <f t="shared" si="30"/>
        <v>3.9218959753056695E-3</v>
      </c>
      <c r="W107" s="4"/>
      <c r="X107">
        <f>IF(front!E107&gt;$X$2,O107,P107)</f>
        <v>230.05125060018702</v>
      </c>
      <c r="Y107">
        <f t="shared" si="31"/>
        <v>4.1486996138859809</v>
      </c>
      <c r="Z107">
        <f>SUMPRODUCT($B$7:$B$456,Y$7:Y$456,EXP(constants!$B$32+constants!$A$32*ABS($A$7:$A$456-$A107)))</f>
        <v>0.33521769727051698</v>
      </c>
      <c r="AA107">
        <f t="shared" si="20"/>
        <v>3.8134819166154639</v>
      </c>
      <c r="AB107">
        <f t="shared" si="32"/>
        <v>0</v>
      </c>
      <c r="AD107" s="4">
        <f t="shared" si="21"/>
        <v>696.75565498913943</v>
      </c>
      <c r="AE107">
        <f>SUMPRODUCT($B$7:$B$456,AD$7:AD$456,EXP(constants!$B$32+constants!$A$32*ABS($A$7:$A$456-$A107)))</f>
        <v>14.952896941561463</v>
      </c>
      <c r="AF107" s="4">
        <f t="shared" si="22"/>
        <v>681.80275804757798</v>
      </c>
      <c r="AG107">
        <f t="shared" si="33"/>
        <v>681.80275804757798</v>
      </c>
      <c r="AH107" s="4"/>
      <c r="AI107" s="5">
        <f>SUMPRODUCT(constants!$B$13:$B$20,A107^constants!$A$13:$A$20)*constants!$C$10/((A107/1000000000)^5*(EXP(0.014388/(A107/1000000000)/constants!$B$9)-1))</f>
        <v>9.5539200004530154E-9</v>
      </c>
      <c r="AJ107">
        <f>SUMPRODUCT(A107^constants!$E$28:$J$28,constants!$E$27:$J$27)</f>
        <v>3.747724422746145E-6</v>
      </c>
      <c r="AL107" s="17">
        <f t="shared" si="23"/>
        <v>0</v>
      </c>
      <c r="AM107">
        <f t="shared" si="34"/>
        <v>5.4967868324237829E-9</v>
      </c>
      <c r="AN107">
        <f t="shared" si="35"/>
        <v>0</v>
      </c>
      <c r="AO107">
        <f t="shared" si="36"/>
        <v>1.03627132862033E-8</v>
      </c>
      <c r="AQ107">
        <f t="shared" si="37"/>
        <v>1.03627132862033E-8</v>
      </c>
      <c r="AS107" s="4">
        <f t="shared" si="38"/>
        <v>0</v>
      </c>
    </row>
    <row r="108" spans="1:45" x14ac:dyDescent="0.2">
      <c r="A108">
        <f>front!A108</f>
        <v>236.35</v>
      </c>
      <c r="B108" s="1">
        <f t="shared" si="39"/>
        <v>0.47999999999998977</v>
      </c>
      <c r="C108">
        <f>front!D108-front!B108</f>
        <v>124.13000000000011</v>
      </c>
      <c r="D108" s="2">
        <f>front!E108-front!C108</f>
        <v>1159.8999999999996</v>
      </c>
      <c r="E108" s="2">
        <f>IF(front!F108-front!C108&gt;0,front!F108-front!C108,0)</f>
        <v>1158.6000000000004</v>
      </c>
      <c r="F108" s="2">
        <f>front!I108-front!H108</f>
        <v>4212.7000000000007</v>
      </c>
      <c r="G108" s="2">
        <f>IF(front!J108-front!H108&gt;0,front!J108-front!H108,0)</f>
        <v>10.600000000000364</v>
      </c>
      <c r="H108" s="2"/>
      <c r="I108" s="4">
        <f>C108/(constants!$A$4+constants!$B$4*data!C108+constants!$C$4*data!C108^2+constants!$D$4*data!C108^3+constants!$E$4*data!C108^4+constants!$F$4*data!C108^5+constants!$G$4*data!C108^6+constants!$H$4*data!C108^7)</f>
        <v>123.83812056742693</v>
      </c>
      <c r="J108" s="4">
        <f>D108/(constants!$A$4+constants!$B$4*data!D108+constants!$C$4*data!D108^2+constants!$D$4*data!D108^3+constants!$E$4*data!D108^4+constants!$F$4*data!D108^5+constants!$G$4*data!D108^6+constants!$H$4*data!D108^7)</f>
        <v>1157.2404044653103</v>
      </c>
      <c r="K108" s="4">
        <f>E108/(constants!$A$4+constants!$B$4*data!E108+constants!$C$4*data!E108^2+constants!$D$4*data!E108^3+constants!$E$4*data!E108^4+constants!$F$4*data!E108^5+constants!$G$4*data!E108^6+constants!$H$4*data!E108^7)</f>
        <v>1155.9433477607006</v>
      </c>
      <c r="L108" s="4">
        <f>F108/(constants!$A$4+constants!$B$4*data!F108+constants!$C$4*data!F108^2+constants!$D$4*data!F108^3+constants!$E$4*data!F108^4+constants!$F$4*data!F108^5+constants!$G$4*data!F108^6+constants!$H$4*data!F108^7)</f>
        <v>4203.3976677080755</v>
      </c>
      <c r="M108" s="4">
        <f>G108/(constants!$A$4+constants!$B$4*data!G108+constants!$C$4*data!G108^2+constants!$D$4*data!G108^3+constants!$E$4*data!G108^4+constants!$F$4*data!G108^5+constants!$G$4*data!G108^6+constants!$H$4*data!G108^7)</f>
        <v>10.574949841788897</v>
      </c>
      <c r="N108" s="4"/>
      <c r="O108" s="4">
        <f t="shared" si="24"/>
        <v>206.3968676123782</v>
      </c>
      <c r="P108" s="4">
        <f t="shared" si="25"/>
        <v>231.44808089306204</v>
      </c>
      <c r="Q108" s="4">
        <f t="shared" si="26"/>
        <v>231.18866955214011</v>
      </c>
      <c r="R108" s="4">
        <f t="shared" si="27"/>
        <v>700.56627795134591</v>
      </c>
      <c r="S108" s="4">
        <f t="shared" si="28"/>
        <v>1.7624916402981494</v>
      </c>
      <c r="T108" s="4"/>
      <c r="U108" s="4">
        <f t="shared" si="29"/>
        <v>0.99887918128367725</v>
      </c>
      <c r="V108" s="4">
        <f t="shared" si="30"/>
        <v>2.5158099893876906E-3</v>
      </c>
      <c r="W108" s="4"/>
      <c r="X108">
        <f>IF(front!E108&gt;$X$2,O108,P108)</f>
        <v>231.44808089306204</v>
      </c>
      <c r="Y108">
        <f t="shared" si="31"/>
        <v>6.4775941481372286</v>
      </c>
      <c r="Z108">
        <f>SUMPRODUCT($B$7:$B$456,Y$7:Y$456,EXP(constants!$B$32+constants!$A$32*ABS($A$7:$A$456-$A108)))</f>
        <v>0.34497177167513582</v>
      </c>
      <c r="AA108">
        <f t="shared" si="20"/>
        <v>6.1326223764620931</v>
      </c>
      <c r="AB108">
        <f t="shared" si="32"/>
        <v>1.2795294372945039</v>
      </c>
      <c r="AD108" s="4">
        <f t="shared" si="21"/>
        <v>698.78085560692591</v>
      </c>
      <c r="AE108">
        <f>SUMPRODUCT($B$7:$B$456,AD$7:AD$456,EXP(constants!$B$32+constants!$A$32*ABS($A$7:$A$456-$A108)))</f>
        <v>15.117974894912807</v>
      </c>
      <c r="AF108" s="4">
        <f t="shared" si="22"/>
        <v>683.66288071201313</v>
      </c>
      <c r="AG108">
        <f t="shared" si="33"/>
        <v>683.66288071201313</v>
      </c>
      <c r="AH108" s="4"/>
      <c r="AI108" s="5">
        <f>SUMPRODUCT(constants!$B$13:$B$20,A108^constants!$A$13:$A$20)*constants!$C$10/((A108/1000000000)^5*(EXP(0.014388/(A108/1000000000)/constants!$B$9)-1))</f>
        <v>9.8591063789785596E-9</v>
      </c>
      <c r="AJ108">
        <f>SUMPRODUCT(A108^constants!$E$28:$J$28,constants!$E$27:$J$27)</f>
        <v>3.7123214160318728E-6</v>
      </c>
      <c r="AL108" s="17">
        <f t="shared" si="23"/>
        <v>7.7052595208947363E-9</v>
      </c>
      <c r="AM108">
        <f t="shared" si="34"/>
        <v>5.4300467683218492E-9</v>
      </c>
      <c r="AN108">
        <f t="shared" si="35"/>
        <v>1.4190042645389662</v>
      </c>
      <c r="AO108">
        <f t="shared" si="36"/>
        <v>1.0236892844174952E-8</v>
      </c>
      <c r="AQ108">
        <f t="shared" si="37"/>
        <v>1.0236892844174952E-8</v>
      </c>
      <c r="AS108" s="4">
        <f t="shared" si="38"/>
        <v>0.7526951427726648</v>
      </c>
    </row>
    <row r="109" spans="1:45" x14ac:dyDescent="0.2">
      <c r="A109">
        <f>front!A109</f>
        <v>236.82</v>
      </c>
      <c r="B109" s="1">
        <f t="shared" si="39"/>
        <v>0.46999999999999886</v>
      </c>
      <c r="C109">
        <f>front!D109-front!B109</f>
        <v>122.80000000000018</v>
      </c>
      <c r="D109" s="2">
        <f>front!E109-front!C109</f>
        <v>1179.7999999999993</v>
      </c>
      <c r="E109" s="2">
        <f>IF(front!F109-front!C109&gt;0,front!F109-front!C109,0)</f>
        <v>1152.6000000000004</v>
      </c>
      <c r="F109" s="2">
        <f>front!I109-front!H109</f>
        <v>4322.6000000000004</v>
      </c>
      <c r="G109" s="2">
        <f>IF(front!J109-front!H109&gt;0,front!J109-front!H109,0)</f>
        <v>9.3999999999996362</v>
      </c>
      <c r="H109" s="2"/>
      <c r="I109" s="4">
        <f>C109/(constants!$A$4+constants!$B$4*data!C109+constants!$C$4*data!C109^2+constants!$D$4*data!C109^3+constants!$E$4*data!C109^4+constants!$F$4*data!C109^5+constants!$G$4*data!C109^6+constants!$H$4*data!C109^7)</f>
        <v>122.51123187831286</v>
      </c>
      <c r="J109" s="4">
        <f>D109/(constants!$A$4+constants!$B$4*data!D109+constants!$C$4*data!D109^2+constants!$D$4*data!D109^3+constants!$E$4*data!D109^4+constants!$F$4*data!D109^5+constants!$G$4*data!D109^6+constants!$H$4*data!D109^7)</f>
        <v>1177.0953495120345</v>
      </c>
      <c r="K109" s="4">
        <f>E109/(constants!$A$4+constants!$B$4*data!E109+constants!$C$4*data!E109^2+constants!$D$4*data!E109^3+constants!$E$4*data!E109^4+constants!$F$4*data!E109^5+constants!$G$4*data!E109^6+constants!$H$4*data!E109^7)</f>
        <v>1149.9569322252439</v>
      </c>
      <c r="L109" s="4">
        <f>F109/(constants!$A$4+constants!$B$4*data!F109+constants!$C$4*data!F109^2+constants!$D$4*data!F109^3+constants!$E$4*data!F109^4+constants!$F$4*data!F109^5+constants!$G$4*data!F109^6+constants!$H$4*data!F109^7)</f>
        <v>4313.0978076984529</v>
      </c>
      <c r="M109" s="4">
        <f>G109/(constants!$A$4+constants!$B$4*data!G109+constants!$C$4*data!G109^2+constants!$D$4*data!G109^3+constants!$E$4*data!G109^4+constants!$F$4*data!G109^5+constants!$G$4*data!G109^6+constants!$H$4*data!G109^7)</f>
        <v>9.3777844653280429</v>
      </c>
      <c r="N109" s="4"/>
      <c r="O109" s="4">
        <f t="shared" si="24"/>
        <v>204.18538646385477</v>
      </c>
      <c r="P109" s="4">
        <f t="shared" si="25"/>
        <v>235.4190699024069</v>
      </c>
      <c r="Q109" s="4">
        <f t="shared" si="26"/>
        <v>229.99138644504879</v>
      </c>
      <c r="R109" s="4">
        <f t="shared" si="27"/>
        <v>718.84963461640882</v>
      </c>
      <c r="S109" s="4">
        <f t="shared" si="28"/>
        <v>1.5629640775546738</v>
      </c>
      <c r="T109" s="4"/>
      <c r="U109" s="4">
        <f t="shared" si="29"/>
        <v>0.97694458881513646</v>
      </c>
      <c r="V109" s="4">
        <f t="shared" si="30"/>
        <v>2.1742573165369969E-3</v>
      </c>
      <c r="W109" s="4"/>
      <c r="X109">
        <f>IF(front!E109&gt;$X$2,O109,P109)</f>
        <v>235.4190699024069</v>
      </c>
      <c r="Y109">
        <f t="shared" si="31"/>
        <v>11.613663452704202</v>
      </c>
      <c r="Z109">
        <f>SUMPRODUCT($B$7:$B$456,Y$7:Y$456,EXP(constants!$B$32+constants!$A$32*ABS($A$7:$A$456-$A109)))</f>
        <v>0.35465639531660154</v>
      </c>
      <c r="AA109">
        <f t="shared" si="20"/>
        <v>11.259007057387601</v>
      </c>
      <c r="AB109">
        <f t="shared" si="32"/>
        <v>6.4059141182200117</v>
      </c>
      <c r="AD109" s="4">
        <f t="shared" si="21"/>
        <v>717.26633576619713</v>
      </c>
      <c r="AE109">
        <f>SUMPRODUCT($B$7:$B$456,AD$7:AD$456,EXP(constants!$B$32+constants!$A$32*ABS($A$7:$A$456-$A109)))</f>
        <v>15.27808674419633</v>
      </c>
      <c r="AF109" s="4">
        <f t="shared" si="22"/>
        <v>701.98824902200079</v>
      </c>
      <c r="AG109">
        <f t="shared" si="33"/>
        <v>701.98824902200079</v>
      </c>
      <c r="AH109" s="4"/>
      <c r="AI109" s="5">
        <f>SUMPRODUCT(constants!$B$13:$B$20,A109^constants!$A$13:$A$20)*constants!$C$10/((A109/1000000000)^5*(EXP(0.014388/(A109/1000000000)/constants!$B$9)-1))</f>
        <v>1.0165762867011025E-8</v>
      </c>
      <c r="AJ109">
        <f>SUMPRODUCT(A109^constants!$E$28:$J$28,constants!$E$27:$J$27)</f>
        <v>3.6780731937591737E-6</v>
      </c>
      <c r="AL109" s="17">
        <f t="shared" si="23"/>
        <v>1.5869339924644118E-9</v>
      </c>
      <c r="AM109">
        <f t="shared" si="34"/>
        <v>5.2395082095510977E-9</v>
      </c>
      <c r="AN109">
        <f t="shared" si="35"/>
        <v>0.30287842465283105</v>
      </c>
      <c r="AO109">
        <f t="shared" si="36"/>
        <v>9.8776836343760969E-9</v>
      </c>
      <c r="AQ109">
        <f t="shared" si="37"/>
        <v>9.8776836343760969E-9</v>
      </c>
      <c r="AS109" s="4">
        <f t="shared" si="38"/>
        <v>0.16065851582263671</v>
      </c>
    </row>
    <row r="110" spans="1:45" x14ac:dyDescent="0.2">
      <c r="A110">
        <f>front!A110</f>
        <v>237.3</v>
      </c>
      <c r="B110" s="1">
        <f t="shared" si="39"/>
        <v>0.48000000000001819</v>
      </c>
      <c r="C110">
        <f>front!D110-front!B110</f>
        <v>119.13000000000011</v>
      </c>
      <c r="D110" s="2">
        <f>front!E110-front!C110</f>
        <v>1119.8999999999996</v>
      </c>
      <c r="E110" s="2">
        <f>IF(front!F110-front!C110&gt;0,front!F110-front!C110,0)</f>
        <v>1121.1000000000004</v>
      </c>
      <c r="F110" s="2">
        <f>front!I110-front!H110</f>
        <v>4327.2000000000007</v>
      </c>
      <c r="G110" s="2">
        <f>IF(front!J110-front!H110&gt;0,front!J110-front!H110,0)</f>
        <v>23.700000000000728</v>
      </c>
      <c r="H110" s="2"/>
      <c r="I110" s="4">
        <f>C110/(constants!$A$4+constants!$B$4*data!C110+constants!$C$4*data!C110^2+constants!$D$4*data!C110^3+constants!$E$4*data!C110^4+constants!$F$4*data!C110^5+constants!$G$4*data!C110^6+constants!$H$4*data!C110^7)</f>
        <v>118.84981891728357</v>
      </c>
      <c r="J110" s="4">
        <f>D110/(constants!$A$4+constants!$B$4*data!D110+constants!$C$4*data!D110^2+constants!$D$4*data!D110^3+constants!$E$4*data!D110^4+constants!$F$4*data!D110^5+constants!$G$4*data!D110^6+constants!$H$4*data!D110^7)</f>
        <v>1117.3309688431873</v>
      </c>
      <c r="K110" s="4">
        <f>E110/(constants!$A$4+constants!$B$4*data!E110+constants!$C$4*data!E110^2+constants!$D$4*data!E110^3+constants!$E$4*data!E110^4+constants!$F$4*data!E110^5+constants!$G$4*data!E110^6+constants!$H$4*data!E110^7)</f>
        <v>1118.5282518478514</v>
      </c>
      <c r="L110" s="4">
        <f>F110/(constants!$A$4+constants!$B$4*data!F110+constants!$C$4*data!F110^2+constants!$D$4*data!F110^3+constants!$E$4*data!F110^4+constants!$F$4*data!F110^5+constants!$G$4*data!F110^6+constants!$H$4*data!F110^7)</f>
        <v>4317.6895691281188</v>
      </c>
      <c r="M110" s="4">
        <f>G110/(constants!$A$4+constants!$B$4*data!G110+constants!$C$4*data!G110^2+constants!$D$4*data!G110^3+constants!$E$4*data!G110^4+constants!$F$4*data!G110^5+constants!$G$4*data!G110^6+constants!$H$4*data!G110^7)</f>
        <v>23.644025610220826</v>
      </c>
      <c r="N110" s="4"/>
      <c r="O110" s="4">
        <f t="shared" si="24"/>
        <v>198.08303152880595</v>
      </c>
      <c r="P110" s="4">
        <f t="shared" si="25"/>
        <v>223.46619376863745</v>
      </c>
      <c r="Q110" s="4">
        <f t="shared" si="26"/>
        <v>223.70565036957026</v>
      </c>
      <c r="R110" s="4">
        <f t="shared" si="27"/>
        <v>719.61492818801969</v>
      </c>
      <c r="S110" s="4">
        <f t="shared" si="28"/>
        <v>3.9406709350368043</v>
      </c>
      <c r="T110" s="4"/>
      <c r="U110" s="4">
        <f t="shared" si="29"/>
        <v>1.0010715562694048</v>
      </c>
      <c r="V110" s="4">
        <f t="shared" si="30"/>
        <v>5.4760828057852529E-3</v>
      </c>
      <c r="W110" s="4"/>
      <c r="X110">
        <f>IF(front!E110&gt;$X$2,O110,P110)</f>
        <v>223.46619376863745</v>
      </c>
      <c r="Y110">
        <f t="shared" si="31"/>
        <v>5.777458638467607</v>
      </c>
      <c r="Z110">
        <f>SUMPRODUCT($B$7:$B$456,Y$7:Y$456,EXP(constants!$B$32+constants!$A$32*ABS($A$7:$A$456-$A110)))</f>
        <v>0.36460189885374611</v>
      </c>
      <c r="AA110">
        <f t="shared" si="20"/>
        <v>5.4128567396138605</v>
      </c>
      <c r="AB110">
        <f t="shared" si="32"/>
        <v>0.55976380044627128</v>
      </c>
      <c r="AD110" s="4">
        <f t="shared" si="21"/>
        <v>715.62298758611655</v>
      </c>
      <c r="AE110">
        <f>SUMPRODUCT($B$7:$B$456,AD$7:AD$456,EXP(constants!$B$32+constants!$A$32*ABS($A$7:$A$456-$A110)))</f>
        <v>15.44010111102169</v>
      </c>
      <c r="AF110" s="4">
        <f t="shared" si="22"/>
        <v>700.18288647509485</v>
      </c>
      <c r="AG110">
        <f t="shared" si="33"/>
        <v>700.18288647509485</v>
      </c>
      <c r="AH110" s="4"/>
      <c r="AI110" s="5">
        <f>SUMPRODUCT(constants!$B$13:$B$20,A110^constants!$A$13:$A$20)*constants!$C$10/((A110/1000000000)^5*(EXP(0.014388/(A110/1000000000)/constants!$B$9)-1))</f>
        <v>1.0487100414108735E-8</v>
      </c>
      <c r="AJ110">
        <f>SUMPRODUCT(A110^constants!$E$28:$J$28,constants!$E$27:$J$27)</f>
        <v>3.6435177525646228E-6</v>
      </c>
      <c r="AL110" s="17">
        <f t="shared" si="23"/>
        <v>1.8734867109569968E-8</v>
      </c>
      <c r="AM110">
        <f t="shared" si="34"/>
        <v>5.2036658178080463E-9</v>
      </c>
      <c r="AN110">
        <f t="shared" si="35"/>
        <v>3.6003209594004453</v>
      </c>
      <c r="AO110">
        <f t="shared" si="36"/>
        <v>9.8101124440701342E-9</v>
      </c>
      <c r="AQ110">
        <f t="shared" si="37"/>
        <v>9.8101124440701342E-9</v>
      </c>
      <c r="AS110" s="4">
        <f t="shared" si="38"/>
        <v>1.9097504963762706</v>
      </c>
    </row>
    <row r="111" spans="1:45" x14ac:dyDescent="0.2">
      <c r="A111">
        <f>front!A111</f>
        <v>237.78</v>
      </c>
      <c r="B111" s="1">
        <f t="shared" si="39"/>
        <v>0.47999999999998977</v>
      </c>
      <c r="C111">
        <f>front!D111-front!B111</f>
        <v>119.74000000000024</v>
      </c>
      <c r="D111" s="2">
        <f>front!E111-front!C111</f>
        <v>1114.6999999999989</v>
      </c>
      <c r="E111" s="2">
        <f>IF(front!F111-front!C111&gt;0,front!F111-front!C111,0)</f>
        <v>1131.8999999999996</v>
      </c>
      <c r="F111" s="2">
        <f>front!I111-front!H111</f>
        <v>4442.0000000000018</v>
      </c>
      <c r="G111" s="2">
        <f>IF(front!J111-front!H111&gt;0,front!J111-front!H111,0)</f>
        <v>17.899999999999636</v>
      </c>
      <c r="H111" s="2"/>
      <c r="I111" s="4">
        <f>C111/(constants!$A$4+constants!$B$4*data!C111+constants!$C$4*data!C111^2+constants!$D$4*data!C111^3+constants!$E$4*data!C111^4+constants!$F$4*data!C111^5+constants!$G$4*data!C111^6+constants!$H$4*data!C111^7)</f>
        <v>119.45839147121642</v>
      </c>
      <c r="J111" s="4">
        <f>D111/(constants!$A$4+constants!$B$4*data!D111+constants!$C$4*data!D111^2+constants!$D$4*data!D111^3+constants!$E$4*data!D111^4+constants!$F$4*data!D111^5+constants!$G$4*data!D111^6+constants!$H$4*data!D111^7)</f>
        <v>1112.142742553674</v>
      </c>
      <c r="K111" s="4">
        <f>E111/(constants!$A$4+constants!$B$4*data!E111+constants!$C$4*data!E111^2+constants!$D$4*data!E111^3+constants!$E$4*data!E111^4+constants!$F$4*data!E111^5+constants!$G$4*data!E111^6+constants!$H$4*data!E111^7)</f>
        <v>1129.3037991115691</v>
      </c>
      <c r="L111" s="4">
        <f>F111/(constants!$A$4+constants!$B$4*data!F111+constants!$C$4*data!F111^2+constants!$D$4*data!F111^3+constants!$E$4*data!F111^4+constants!$F$4*data!F111^5+constants!$G$4*data!F111^6+constants!$H$4*data!F111^7)</f>
        <v>4432.2874240033289</v>
      </c>
      <c r="M111" s="4">
        <f>G111/(constants!$A$4+constants!$B$4*data!G111+constants!$C$4*data!G111^2+constants!$D$4*data!G111^3+constants!$E$4*data!G111^4+constants!$F$4*data!G111^5+constants!$G$4*data!G111^6+constants!$H$4*data!G111^7)</f>
        <v>17.857712661464213</v>
      </c>
      <c r="N111" s="4"/>
      <c r="O111" s="4">
        <f t="shared" si="24"/>
        <v>199.09731911869403</v>
      </c>
      <c r="P111" s="4">
        <f t="shared" si="25"/>
        <v>222.42854851073477</v>
      </c>
      <c r="Q111" s="4">
        <f t="shared" si="26"/>
        <v>225.86075982231381</v>
      </c>
      <c r="R111" s="4">
        <f t="shared" si="27"/>
        <v>738.71457066722155</v>
      </c>
      <c r="S111" s="4">
        <f t="shared" si="28"/>
        <v>2.9762854435773685</v>
      </c>
      <c r="T111" s="4"/>
      <c r="U111" s="4">
        <f t="shared" si="29"/>
        <v>1.0154306240568458</v>
      </c>
      <c r="V111" s="4">
        <f t="shared" si="30"/>
        <v>4.0290060082192897E-3</v>
      </c>
      <c r="W111" s="4"/>
      <c r="X111">
        <f>IF(front!E111&gt;$X$2,O111,P111)</f>
        <v>222.42854851073477</v>
      </c>
      <c r="Y111">
        <f t="shared" si="31"/>
        <v>2.642668985419931</v>
      </c>
      <c r="Z111">
        <f>SUMPRODUCT($B$7:$B$456,Y$7:Y$456,EXP(constants!$B$32+constants!$A$32*ABS($A$7:$A$456-$A111)))</f>
        <v>0.37471410606295946</v>
      </c>
      <c r="AA111">
        <f t="shared" si="20"/>
        <v>2.2679548793569717</v>
      </c>
      <c r="AB111">
        <f t="shared" si="32"/>
        <v>0</v>
      </c>
      <c r="AD111" s="4">
        <f t="shared" si="21"/>
        <v>735.69956258841103</v>
      </c>
      <c r="AE111">
        <f>SUMPRODUCT($B$7:$B$456,AD$7:AD$456,EXP(constants!$B$32+constants!$A$32*ABS($A$7:$A$456-$A111)))</f>
        <v>15.600607994688676</v>
      </c>
      <c r="AF111" s="4">
        <f t="shared" si="22"/>
        <v>720.0989545937224</v>
      </c>
      <c r="AG111">
        <f t="shared" si="33"/>
        <v>720.0989545937224</v>
      </c>
      <c r="AH111" s="4"/>
      <c r="AI111" s="5">
        <f>SUMPRODUCT(constants!$B$13:$B$20,A111^constants!$A$13:$A$20)*constants!$C$10/((A111/1000000000)^5*(EXP(0.014388/(A111/1000000000)/constants!$B$9)-1))</f>
        <v>1.0816845817943143E-8</v>
      </c>
      <c r="AJ111">
        <f>SUMPRODUCT(A111^constants!$E$28:$J$28,constants!$E$27:$J$27)</f>
        <v>3.6093835683553128E-6</v>
      </c>
      <c r="AL111" s="17">
        <f t="shared" si="23"/>
        <v>0</v>
      </c>
      <c r="AM111">
        <f t="shared" si="34"/>
        <v>5.0123438526469127E-9</v>
      </c>
      <c r="AN111">
        <f t="shared" si="35"/>
        <v>0</v>
      </c>
      <c r="AO111">
        <f t="shared" si="36"/>
        <v>9.4494263322087465E-9</v>
      </c>
      <c r="AQ111">
        <f t="shared" si="37"/>
        <v>9.4494263322087465E-9</v>
      </c>
      <c r="AS111" s="4">
        <f t="shared" si="38"/>
        <v>0</v>
      </c>
    </row>
    <row r="112" spans="1:45" x14ac:dyDescent="0.2">
      <c r="A112">
        <f>front!A112</f>
        <v>238.25</v>
      </c>
      <c r="B112" s="1">
        <f t="shared" si="39"/>
        <v>0.46999999999999886</v>
      </c>
      <c r="C112">
        <f>front!D112-front!B112</f>
        <v>124.26999999999998</v>
      </c>
      <c r="D112" s="2">
        <f>front!E112-front!C112</f>
        <v>1077.4000000000015</v>
      </c>
      <c r="E112" s="2">
        <f>IF(front!F112-front!C112&gt;0,front!F112-front!C112,0)</f>
        <v>1125.2000000000007</v>
      </c>
      <c r="F112" s="2">
        <f>front!I112-front!H112</f>
        <v>4494.6000000000004</v>
      </c>
      <c r="G112" s="2">
        <f>IF(front!J112-front!H112&gt;0,front!J112-front!H112,0)</f>
        <v>0</v>
      </c>
      <c r="H112" s="2"/>
      <c r="I112" s="4">
        <f>C112/(constants!$A$4+constants!$B$4*data!C112+constants!$C$4*data!C112^2+constants!$D$4*data!C112^3+constants!$E$4*data!C112^4+constants!$F$4*data!C112^5+constants!$G$4*data!C112^6+constants!$H$4*data!C112^7)</f>
        <v>123.97779307994594</v>
      </c>
      <c r="J112" s="4">
        <f>D112/(constants!$A$4+constants!$B$4*data!D112+constants!$C$4*data!D112^2+constants!$D$4*data!D112^3+constants!$E$4*data!D112^4+constants!$F$4*data!D112^5+constants!$G$4*data!D112^6+constants!$H$4*data!D112^7)</f>
        <v>1074.9272002228627</v>
      </c>
      <c r="K112" s="4">
        <f>E112/(constants!$A$4+constants!$B$4*data!E112+constants!$C$4*data!E112^2+constants!$D$4*data!E112^3+constants!$E$4*data!E112^4+constants!$F$4*data!E112^5+constants!$G$4*data!E112^6+constants!$H$4*data!E112^7)</f>
        <v>1122.6189688194218</v>
      </c>
      <c r="L112" s="4">
        <f>F112/(constants!$A$4+constants!$B$4*data!F112+constants!$C$4*data!F112^2+constants!$D$4*data!F112^3+constants!$E$4*data!F112^4+constants!$F$4*data!F112^5+constants!$G$4*data!F112^6+constants!$H$4*data!F112^7)</f>
        <v>4484.7971051166051</v>
      </c>
      <c r="M112" s="4">
        <f>G112/(constants!$A$4+constants!$B$4*data!G112+constants!$C$4*data!G112^2+constants!$D$4*data!G112^3+constants!$E$4*data!G112^4+constants!$F$4*data!G112^5+constants!$G$4*data!G112^6+constants!$H$4*data!G112^7)</f>
        <v>0</v>
      </c>
      <c r="N112" s="4"/>
      <c r="O112" s="4">
        <f t="shared" si="24"/>
        <v>206.62965513324323</v>
      </c>
      <c r="P112" s="4">
        <f t="shared" si="25"/>
        <v>214.98544004457253</v>
      </c>
      <c r="Q112" s="4">
        <f t="shared" si="26"/>
        <v>224.52379376388436</v>
      </c>
      <c r="R112" s="4">
        <f t="shared" si="27"/>
        <v>747.4661841861008</v>
      </c>
      <c r="S112" s="4">
        <f t="shared" si="28"/>
        <v>0</v>
      </c>
      <c r="T112" s="4"/>
      <c r="U112" s="4">
        <f t="shared" si="29"/>
        <v>1.0443674404989205</v>
      </c>
      <c r="V112" s="4">
        <f t="shared" si="30"/>
        <v>0</v>
      </c>
      <c r="W112" s="4"/>
      <c r="X112">
        <f>IF(front!E112&gt;$X$2,O112,P112)</f>
        <v>214.98544004457253</v>
      </c>
      <c r="Y112">
        <f t="shared" si="31"/>
        <v>-3.4994332268070139</v>
      </c>
      <c r="Z112">
        <f>SUMPRODUCT($B$7:$B$456,Y$7:Y$456,EXP(constants!$B$32+constants!$A$32*ABS($A$7:$A$456-$A112)))</f>
        <v>0.38483918912801068</v>
      </c>
      <c r="AA112">
        <f t="shared" si="20"/>
        <v>-3.8842724159350244</v>
      </c>
      <c r="AB112">
        <f t="shared" si="32"/>
        <v>0</v>
      </c>
      <c r="AD112" s="4">
        <f t="shared" si="21"/>
        <v>747.4661841861008</v>
      </c>
      <c r="AE112">
        <f>SUMPRODUCT($B$7:$B$456,AD$7:AD$456,EXP(constants!$B$32+constants!$A$32*ABS($A$7:$A$456-$A112)))</f>
        <v>15.755935071359225</v>
      </c>
      <c r="AF112" s="4">
        <f t="shared" si="22"/>
        <v>731.7102491147416</v>
      </c>
      <c r="AG112">
        <f t="shared" si="33"/>
        <v>731.7102491147416</v>
      </c>
      <c r="AH112" s="4"/>
      <c r="AI112" s="5">
        <f>SUMPRODUCT(constants!$B$13:$B$20,A112^constants!$A$13:$A$20)*constants!$C$10/((A112/1000000000)^5*(EXP(0.014388/(A112/1000000000)/constants!$B$9)-1))</f>
        <v>1.1148030904190462E-8</v>
      </c>
      <c r="AJ112">
        <f>SUMPRODUCT(A112^constants!$E$28:$J$28,constants!$E$27:$J$27)</f>
        <v>3.5763642285511631E-6</v>
      </c>
      <c r="AL112" s="17">
        <f t="shared" si="23"/>
        <v>0</v>
      </c>
      <c r="AM112">
        <f t="shared" si="34"/>
        <v>4.8876781934898699E-9</v>
      </c>
      <c r="AN112">
        <f t="shared" si="35"/>
        <v>0</v>
      </c>
      <c r="AO112">
        <f t="shared" si="36"/>
        <v>9.2144027590078306E-9</v>
      </c>
      <c r="AQ112">
        <f t="shared" si="37"/>
        <v>9.2144027590078306E-9</v>
      </c>
      <c r="AS112" s="4">
        <f t="shared" si="38"/>
        <v>0</v>
      </c>
    </row>
    <row r="113" spans="1:45" x14ac:dyDescent="0.2">
      <c r="A113">
        <f>front!A113</f>
        <v>238.73</v>
      </c>
      <c r="B113" s="1">
        <f t="shared" si="39"/>
        <v>0.47999999999998977</v>
      </c>
      <c r="C113">
        <f>front!D113-front!B113</f>
        <v>123.19999999999982</v>
      </c>
      <c r="D113" s="2">
        <f>front!E113-front!C113</f>
        <v>1122</v>
      </c>
      <c r="E113" s="2">
        <f>IF(front!F113-front!C113&gt;0,front!F113-front!C113,0)</f>
        <v>1122.7999999999993</v>
      </c>
      <c r="F113" s="2">
        <f>front!I113-front!H113</f>
        <v>4575.7000000000007</v>
      </c>
      <c r="G113" s="2">
        <f>IF(front!J113-front!H113&gt;0,front!J113-front!H113,0)</f>
        <v>5.6000000000003638</v>
      </c>
      <c r="H113" s="2"/>
      <c r="I113" s="4">
        <f>C113/(constants!$A$4+constants!$B$4*data!C113+constants!$C$4*data!C113^2+constants!$D$4*data!C113^3+constants!$E$4*data!C113^4+constants!$F$4*data!C113^5+constants!$G$4*data!C113^6+constants!$H$4*data!C113^7)</f>
        <v>122.91029611148129</v>
      </c>
      <c r="J113" s="4">
        <f>D113/(constants!$A$4+constants!$B$4*data!D113+constants!$C$4*data!D113^2+constants!$D$4*data!D113^3+constants!$E$4*data!D113^4+constants!$F$4*data!D113^5+constants!$G$4*data!D113^6+constants!$H$4*data!D113^7)</f>
        <v>1119.4262141048132</v>
      </c>
      <c r="K113" s="4">
        <f>E113/(constants!$A$4+constants!$B$4*data!E113+constants!$C$4*data!E113^2+constants!$D$4*data!E113^3+constants!$E$4*data!E113^4+constants!$F$4*data!E113^5+constants!$G$4*data!E113^6+constants!$H$4*data!E113^7)</f>
        <v>1120.2244027801114</v>
      </c>
      <c r="L113" s="4">
        <f>F113/(constants!$A$4+constants!$B$4*data!F113+constants!$C$4*data!F113^2+constants!$D$4*data!F113^3+constants!$E$4*data!F113^4+constants!$F$4*data!F113^5+constants!$G$4*data!F113^6+constants!$H$4*data!F113^7)</f>
        <v>4565.760824403982</v>
      </c>
      <c r="M113" s="4">
        <f>G113/(constants!$A$4+constants!$B$4*data!G113+constants!$C$4*data!G113^2+constants!$D$4*data!G113^3+constants!$E$4*data!G113^4+constants!$F$4*data!G113^5+constants!$G$4*data!G113^6+constants!$H$4*data!G113^7)</f>
        <v>5.5867628618294907</v>
      </c>
      <c r="N113" s="4"/>
      <c r="O113" s="4">
        <f t="shared" si="24"/>
        <v>204.85049351913548</v>
      </c>
      <c r="P113" s="4">
        <f t="shared" si="25"/>
        <v>223.88524282096265</v>
      </c>
      <c r="Q113" s="4">
        <f t="shared" si="26"/>
        <v>224.04488055602229</v>
      </c>
      <c r="R113" s="4">
        <f t="shared" si="27"/>
        <v>760.9601374006636</v>
      </c>
      <c r="S113" s="4">
        <f t="shared" si="28"/>
        <v>0.93112714363824833</v>
      </c>
      <c r="T113" s="4"/>
      <c r="U113" s="4">
        <f t="shared" si="29"/>
        <v>1.0007130337535792</v>
      </c>
      <c r="V113" s="4">
        <f t="shared" si="30"/>
        <v>1.2236214459522836E-3</v>
      </c>
      <c r="W113" s="4"/>
      <c r="X113">
        <f>IF(front!E113&gt;$X$2,O113,P113)</f>
        <v>223.88524282096265</v>
      </c>
      <c r="Y113">
        <f t="shared" si="31"/>
        <v>5.8664016336381621</v>
      </c>
      <c r="Z113">
        <f>SUMPRODUCT($B$7:$B$456,Y$7:Y$456,EXP(constants!$B$32+constants!$A$32*ABS($A$7:$A$456-$A113)))</f>
        <v>0.39552597991444621</v>
      </c>
      <c r="AA113">
        <f t="shared" si="20"/>
        <v>5.4708756537237155</v>
      </c>
      <c r="AB113">
        <f t="shared" si="32"/>
        <v>0.61778271455612632</v>
      </c>
      <c r="AD113" s="4">
        <f t="shared" si="21"/>
        <v>760.01689592947776</v>
      </c>
      <c r="AE113">
        <f>SUMPRODUCT($B$7:$B$456,AD$7:AD$456,EXP(constants!$B$32+constants!$A$32*ABS($A$7:$A$456-$A113)))</f>
        <v>15.912877440044406</v>
      </c>
      <c r="AF113" s="4">
        <f t="shared" si="22"/>
        <v>744.10401848943332</v>
      </c>
      <c r="AG113">
        <f t="shared" si="33"/>
        <v>744.10401848943332</v>
      </c>
      <c r="AH113" s="4"/>
      <c r="AI113" s="5">
        <f>SUMPRODUCT(constants!$B$13:$B$20,A113^constants!$A$13:$A$20)*constants!$C$10/((A113/1000000000)^5*(EXP(0.014388/(A113/1000000000)/constants!$B$9)-1))</f>
        <v>1.1494916644260164E-8</v>
      </c>
      <c r="AJ113">
        <f>SUMPRODUCT(A113^constants!$E$28:$J$28,constants!$E$27:$J$27)</f>
        <v>3.5430501254243222E-6</v>
      </c>
      <c r="AL113" s="17">
        <f t="shared" si="23"/>
        <v>1.8606730770250187E-8</v>
      </c>
      <c r="AM113">
        <f t="shared" si="34"/>
        <v>4.7614984429420008E-9</v>
      </c>
      <c r="AN113">
        <f t="shared" si="35"/>
        <v>3.9077468980024683</v>
      </c>
      <c r="AO113">
        <f t="shared" si="36"/>
        <v>8.9765247736838748E-9</v>
      </c>
      <c r="AQ113">
        <f t="shared" si="37"/>
        <v>8.9765247736838748E-9</v>
      </c>
      <c r="AS113" s="4">
        <f t="shared" si="38"/>
        <v>2.0728211907573417</v>
      </c>
    </row>
    <row r="114" spans="1:45" x14ac:dyDescent="0.2">
      <c r="A114">
        <f>front!A114</f>
        <v>239.2</v>
      </c>
      <c r="B114" s="1">
        <f t="shared" si="39"/>
        <v>0.46999999999999886</v>
      </c>
      <c r="C114">
        <f>front!D114-front!B114</f>
        <v>106.13000000000011</v>
      </c>
      <c r="D114" s="2">
        <f>front!E114-front!C114</f>
        <v>1064</v>
      </c>
      <c r="E114" s="2">
        <f>IF(front!F114-front!C114&gt;0,front!F114-front!C114,0)</f>
        <v>1105</v>
      </c>
      <c r="F114" s="2">
        <f>front!I114-front!H114</f>
        <v>4603.7999999999993</v>
      </c>
      <c r="G114" s="2">
        <f>IF(front!J114-front!H114&gt;0,front!J114-front!H114,0)</f>
        <v>0</v>
      </c>
      <c r="H114" s="2"/>
      <c r="I114" s="4">
        <f>C114/(constants!$A$4+constants!$B$4*data!C114+constants!$C$4*data!C114^2+constants!$D$4*data!C114^3+constants!$E$4*data!C114^4+constants!$F$4*data!C114^5+constants!$G$4*data!C114^6+constants!$H$4*data!C114^7)</f>
        <v>105.88025640235293</v>
      </c>
      <c r="J114" s="4">
        <f>D114/(constants!$A$4+constants!$B$4*data!D114+constants!$C$4*data!D114^2+constants!$D$4*data!D114^3+constants!$E$4*data!D114^4+constants!$F$4*data!D114^5+constants!$G$4*data!D114^6+constants!$H$4*data!D114^7)</f>
        <v>1061.5575437762704</v>
      </c>
      <c r="K114" s="4">
        <f>E114/(constants!$A$4+constants!$B$4*data!E114+constants!$C$4*data!E114^2+constants!$D$4*data!E114^3+constants!$E$4*data!E114^4+constants!$F$4*data!E114^5+constants!$G$4*data!E114^6+constants!$H$4*data!E114^7)</f>
        <v>1102.4647053594661</v>
      </c>
      <c r="L114" s="4">
        <f>F114/(constants!$A$4+constants!$B$4*data!F114+constants!$C$4*data!F114^2+constants!$D$4*data!F114^3+constants!$E$4*data!F114^4+constants!$F$4*data!F114^5+constants!$G$4*data!F114^6+constants!$H$4*data!F114^7)</f>
        <v>4593.8144732967476</v>
      </c>
      <c r="M114" s="4">
        <f>G114/(constants!$A$4+constants!$B$4*data!G114+constants!$C$4*data!G114^2+constants!$D$4*data!G114^3+constants!$E$4*data!G114^4+constants!$F$4*data!G114^5+constants!$G$4*data!G114^6+constants!$H$4*data!G114^7)</f>
        <v>0</v>
      </c>
      <c r="N114" s="4"/>
      <c r="O114" s="4">
        <f t="shared" si="24"/>
        <v>176.46709400392155</v>
      </c>
      <c r="P114" s="4">
        <f t="shared" si="25"/>
        <v>212.3115087552541</v>
      </c>
      <c r="Q114" s="4">
        <f t="shared" si="26"/>
        <v>220.49294107189323</v>
      </c>
      <c r="R114" s="4">
        <f t="shared" si="27"/>
        <v>765.63574554945797</v>
      </c>
      <c r="S114" s="4">
        <f t="shared" si="28"/>
        <v>0</v>
      </c>
      <c r="T114" s="4"/>
      <c r="U114" s="4">
        <f t="shared" si="29"/>
        <v>1.0385350392195198</v>
      </c>
      <c r="V114" s="4">
        <f t="shared" si="30"/>
        <v>0</v>
      </c>
      <c r="W114" s="4"/>
      <c r="X114">
        <f>IF(front!E114&gt;$X$2,O114,P114)</f>
        <v>212.3115087552541</v>
      </c>
      <c r="Y114">
        <f t="shared" si="31"/>
        <v>-2.2509279457215712</v>
      </c>
      <c r="Z114">
        <f>SUMPRODUCT($B$7:$B$456,Y$7:Y$456,EXP(constants!$B$32+constants!$A$32*ABS($A$7:$A$456-$A114)))</f>
        <v>0.40617128676185488</v>
      </c>
      <c r="AA114">
        <f t="shared" si="20"/>
        <v>-2.6570992324834259</v>
      </c>
      <c r="AB114">
        <f t="shared" si="32"/>
        <v>0</v>
      </c>
      <c r="AD114" s="4">
        <f t="shared" si="21"/>
        <v>765.63574554945797</v>
      </c>
      <c r="AE114">
        <f>SUMPRODUCT($B$7:$B$456,AD$7:AD$456,EXP(constants!$B$32+constants!$A$32*ABS($A$7:$A$456-$A114)))</f>
        <v>16.064506714209863</v>
      </c>
      <c r="AF114" s="4">
        <f t="shared" si="22"/>
        <v>749.5712388352481</v>
      </c>
      <c r="AG114">
        <f t="shared" si="33"/>
        <v>749.5712388352481</v>
      </c>
      <c r="AH114" s="4"/>
      <c r="AI114" s="5">
        <f>SUMPRODUCT(constants!$B$13:$B$20,A114^constants!$A$13:$A$20)*constants!$C$10/((A114/1000000000)^5*(EXP(0.014388/(A114/1000000000)/constants!$B$9)-1))</f>
        <v>1.1843214828554246E-8</v>
      </c>
      <c r="AJ114">
        <f>SUMPRODUCT(A114^constants!$E$28:$J$28,constants!$E$27:$J$27)</f>
        <v>3.5108249754991811E-6</v>
      </c>
      <c r="AL114" s="17">
        <f t="shared" si="23"/>
        <v>0</v>
      </c>
      <c r="AM114">
        <f t="shared" si="34"/>
        <v>4.6837775965825746E-9</v>
      </c>
      <c r="AN114">
        <f t="shared" si="35"/>
        <v>0</v>
      </c>
      <c r="AO114">
        <f t="shared" si="36"/>
        <v>8.8300030198416108E-9</v>
      </c>
      <c r="AQ114">
        <f t="shared" si="37"/>
        <v>8.8300030198416108E-9</v>
      </c>
      <c r="AS114" s="4">
        <f t="shared" si="38"/>
        <v>0</v>
      </c>
    </row>
    <row r="115" spans="1:45" x14ac:dyDescent="0.2">
      <c r="A115">
        <f>front!A115</f>
        <v>239.68</v>
      </c>
      <c r="B115" s="1">
        <f t="shared" si="39"/>
        <v>0.48000000000001819</v>
      </c>
      <c r="C115">
        <f>front!D115-front!B115</f>
        <v>120.12999999999965</v>
      </c>
      <c r="D115" s="2">
        <f>front!E115-front!C115</f>
        <v>1132.5</v>
      </c>
      <c r="E115" s="2">
        <f>IF(front!F115-front!C115&gt;0,front!F115-front!C115,0)</f>
        <v>1138.2999999999993</v>
      </c>
      <c r="F115" s="2">
        <f>front!I115-front!H115</f>
        <v>4685.0000000000018</v>
      </c>
      <c r="G115" s="2">
        <f>IF(front!J115-front!H115&gt;0,front!J115-front!H115,0)</f>
        <v>47.100000000000364</v>
      </c>
      <c r="H115" s="2"/>
      <c r="I115" s="4">
        <f>C115/(constants!$A$4+constants!$B$4*data!C115+constants!$C$4*data!C115^2+constants!$D$4*data!C115^3+constants!$E$4*data!C115^4+constants!$F$4*data!C115^5+constants!$G$4*data!C115^6+constants!$H$4*data!C115^7)</f>
        <v>119.84747887786867</v>
      </c>
      <c r="J115" s="4">
        <f>D115/(constants!$A$4+constants!$B$4*data!D115+constants!$C$4*data!D115^2+constants!$D$4*data!D115^3+constants!$E$4*data!D115^4+constants!$F$4*data!D115^5+constants!$G$4*data!D115^6+constants!$H$4*data!D115^7)</f>
        <v>1129.9024406368683</v>
      </c>
      <c r="K115" s="4">
        <f>E115/(constants!$A$4+constants!$B$4*data!E115+constants!$C$4*data!E115^2+constants!$D$4*data!E115^3+constants!$E$4*data!E115^4+constants!$F$4*data!E115^5+constants!$G$4*data!E115^6+constants!$H$4*data!E115^7)</f>
        <v>1135.6893087648368</v>
      </c>
      <c r="L115" s="4">
        <f>F115/(constants!$A$4+constants!$B$4*data!F115+constants!$C$4*data!F115^2+constants!$D$4*data!F115^3+constants!$E$4*data!F115^4+constants!$F$4*data!F115^5+constants!$G$4*data!F115^6+constants!$H$4*data!F115^7)</f>
        <v>4674.883134859354</v>
      </c>
      <c r="M115" s="4">
        <f>G115/(constants!$A$4+constants!$B$4*data!G115+constants!$C$4*data!G115^2+constants!$D$4*data!G115^3+constants!$E$4*data!G115^4+constants!$F$4*data!G115^5+constants!$G$4*data!G115^6+constants!$H$4*data!G115^7)</f>
        <v>46.988878223933362</v>
      </c>
      <c r="N115" s="4"/>
      <c r="O115" s="4">
        <f t="shared" si="24"/>
        <v>199.74579812978109</v>
      </c>
      <c r="P115" s="4">
        <f t="shared" si="25"/>
        <v>225.98048812737366</v>
      </c>
      <c r="Q115" s="4">
        <f t="shared" si="26"/>
        <v>227.13786175296735</v>
      </c>
      <c r="R115" s="4">
        <f t="shared" si="27"/>
        <v>779.14718914322566</v>
      </c>
      <c r="S115" s="4">
        <f t="shared" si="28"/>
        <v>7.8314797039888928</v>
      </c>
      <c r="T115" s="4"/>
      <c r="U115" s="4">
        <f t="shared" si="29"/>
        <v>1.0051215644110891</v>
      </c>
      <c r="V115" s="4">
        <f t="shared" si="30"/>
        <v>1.0051348208803308E-2</v>
      </c>
      <c r="W115" s="4"/>
      <c r="X115">
        <f>IF(front!E115&gt;$X$2,O115,P115)</f>
        <v>225.98048812737366</v>
      </c>
      <c r="Y115">
        <f t="shared" si="31"/>
        <v>4.9518563360477117</v>
      </c>
      <c r="Z115">
        <f>SUMPRODUCT($B$7:$B$456,Y$7:Y$456,EXP(constants!$B$32+constants!$A$32*ABS($A$7:$A$456-$A115)))</f>
        <v>0.41738287154595166</v>
      </c>
      <c r="AA115">
        <f t="shared" si="20"/>
        <v>4.5344734645017599</v>
      </c>
      <c r="AB115">
        <f t="shared" si="32"/>
        <v>0</v>
      </c>
      <c r="AD115" s="4">
        <f t="shared" si="21"/>
        <v>771.21381883174558</v>
      </c>
      <c r="AE115">
        <f>SUMPRODUCT($B$7:$B$456,AD$7:AD$456,EXP(constants!$B$32+constants!$A$32*ABS($A$7:$A$456-$A115)))</f>
        <v>16.217576590056147</v>
      </c>
      <c r="AF115" s="4">
        <f t="shared" si="22"/>
        <v>754.9962422416894</v>
      </c>
      <c r="AG115">
        <f t="shared" si="33"/>
        <v>754.9962422416894</v>
      </c>
      <c r="AH115" s="4"/>
      <c r="AI115" s="5">
        <f>SUMPRODUCT(constants!$B$13:$B$20,A115^constants!$A$13:$A$20)*constants!$C$10/((A115/1000000000)^5*(EXP(0.014388/(A115/1000000000)/constants!$B$9)-1))</f>
        <v>1.2207918810307175E-8</v>
      </c>
      <c r="AJ115">
        <f>SUMPRODUCT(A115^constants!$E$28:$J$28,constants!$E$27:$J$27)</f>
        <v>3.4783130340261732E-6</v>
      </c>
      <c r="AL115" s="17">
        <f t="shared" si="23"/>
        <v>0</v>
      </c>
      <c r="AM115">
        <f t="shared" si="34"/>
        <v>4.6070600612508686E-9</v>
      </c>
      <c r="AN115">
        <f t="shared" si="35"/>
        <v>0</v>
      </c>
      <c r="AO115">
        <f t="shared" si="36"/>
        <v>8.6853727391152099E-9</v>
      </c>
      <c r="AQ115">
        <f t="shared" si="37"/>
        <v>8.6853727391152099E-9</v>
      </c>
      <c r="AS115" s="4">
        <f t="shared" si="38"/>
        <v>0</v>
      </c>
    </row>
    <row r="116" spans="1:45" x14ac:dyDescent="0.2">
      <c r="A116">
        <f>front!A116</f>
        <v>240.16</v>
      </c>
      <c r="B116" s="1">
        <f t="shared" si="39"/>
        <v>0.47999999999998977</v>
      </c>
      <c r="C116">
        <f>front!D116-front!B116</f>
        <v>113.86000000000013</v>
      </c>
      <c r="D116" s="2">
        <f>front!E116-front!C116</f>
        <v>1149.1000000000004</v>
      </c>
      <c r="E116" s="2">
        <f>IF(front!F116-front!C116&gt;0,front!F116-front!C116,0)</f>
        <v>1136.9000000000015</v>
      </c>
      <c r="F116" s="2">
        <f>front!I116-front!H116</f>
        <v>4768.8000000000011</v>
      </c>
      <c r="G116" s="2">
        <f>IF(front!J116-front!H116&gt;0,front!J116-front!H116,0)</f>
        <v>30.800000000001091</v>
      </c>
      <c r="H116" s="2"/>
      <c r="I116" s="4">
        <f>C116/(constants!$A$4+constants!$B$4*data!C116+constants!$C$4*data!C116^2+constants!$D$4*data!C116^3+constants!$E$4*data!C116^4+constants!$F$4*data!C116^5+constants!$G$4*data!C116^6+constants!$H$4*data!C116^7)</f>
        <v>113.59215399372481</v>
      </c>
      <c r="J116" s="4">
        <f>D116/(constants!$A$4+constants!$B$4*data!D116+constants!$C$4*data!D116^2+constants!$D$4*data!D116^3+constants!$E$4*data!D116^4+constants!$F$4*data!D116^5+constants!$G$4*data!D116^6+constants!$H$4*data!D116^7)</f>
        <v>1146.4648565187258</v>
      </c>
      <c r="K116" s="4">
        <f>E116/(constants!$A$4+constants!$B$4*data!E116+constants!$C$4*data!E116^2+constants!$D$4*data!E116^3+constants!$E$4*data!E116^4+constants!$F$4*data!E116^5+constants!$G$4*data!E116^6+constants!$H$4*data!E116^7)</f>
        <v>1134.2924785191124</v>
      </c>
      <c r="L116" s="4">
        <f>F116/(constants!$A$4+constants!$B$4*data!F116+constants!$C$4*data!F116^2+constants!$D$4*data!F116^3+constants!$E$4*data!F116^4+constants!$F$4*data!F116^5+constants!$G$4*data!F116^6+constants!$H$4*data!F116^7)</f>
        <v>4758.5517878564451</v>
      </c>
      <c r="M116" s="4">
        <f>G116/(constants!$A$4+constants!$B$4*data!G116+constants!$C$4*data!G116^2+constants!$D$4*data!G116^3+constants!$E$4*data!G116^4+constants!$F$4*data!G116^5+constants!$G$4*data!G116^6+constants!$H$4*data!G116^7)</f>
        <v>30.727280608074587</v>
      </c>
      <c r="N116" s="4"/>
      <c r="O116" s="4">
        <f t="shared" si="24"/>
        <v>189.32025665620802</v>
      </c>
      <c r="P116" s="4">
        <f t="shared" si="25"/>
        <v>229.29297130374516</v>
      </c>
      <c r="Q116" s="4">
        <f t="shared" si="26"/>
        <v>226.85849570382246</v>
      </c>
      <c r="R116" s="4">
        <f t="shared" si="27"/>
        <v>793.09196464274078</v>
      </c>
      <c r="S116" s="4">
        <f t="shared" si="28"/>
        <v>5.1212134346790981</v>
      </c>
      <c r="T116" s="4"/>
      <c r="U116" s="4">
        <f t="shared" si="29"/>
        <v>0.98938268545223851</v>
      </c>
      <c r="V116" s="4">
        <f t="shared" si="30"/>
        <v>6.4572756540107164E-3</v>
      </c>
      <c r="W116" s="4"/>
      <c r="X116">
        <f>IF(front!E116&gt;$X$2,O116,P116)</f>
        <v>229.29297130374516</v>
      </c>
      <c r="Y116">
        <f t="shared" si="31"/>
        <v>8.5361915723747757</v>
      </c>
      <c r="Z116">
        <f>SUMPRODUCT($B$7:$B$456,Y$7:Y$456,EXP(constants!$B$32+constants!$A$32*ABS($A$7:$A$456-$A116)))</f>
        <v>0.42881552465249223</v>
      </c>
      <c r="AA116">
        <f t="shared" si="20"/>
        <v>8.1073760477222834</v>
      </c>
      <c r="AB116">
        <f t="shared" si="32"/>
        <v>3.2542831085546942</v>
      </c>
      <c r="AD116" s="4">
        <f t="shared" si="21"/>
        <v>787.90412222252201</v>
      </c>
      <c r="AE116">
        <f>SUMPRODUCT($B$7:$B$456,AD$7:AD$456,EXP(constants!$B$32+constants!$A$32*ABS($A$7:$A$456-$A116)))</f>
        <v>16.368707337635762</v>
      </c>
      <c r="AF116" s="4">
        <f t="shared" si="22"/>
        <v>771.53541488488622</v>
      </c>
      <c r="AG116">
        <f t="shared" si="33"/>
        <v>771.53541488488622</v>
      </c>
      <c r="AH116" s="4"/>
      <c r="AI116" s="5">
        <f>SUMPRODUCT(constants!$B$13:$B$20,A116^constants!$A$13:$A$20)*constants!$C$10/((A116/1000000000)^5*(EXP(0.014388/(A116/1000000000)/constants!$B$9)-1))</f>
        <v>1.2581888759927717E-8</v>
      </c>
      <c r="AJ116">
        <f>SUMPRODUCT(A116^constants!$E$28:$J$28,constants!$E$27:$J$27)</f>
        <v>3.4461996663574432E-6</v>
      </c>
      <c r="AL116" s="17">
        <f t="shared" si="23"/>
        <v>3.8662551290799157E-9</v>
      </c>
      <c r="AM116">
        <f t="shared" si="34"/>
        <v>4.4666772255316617E-9</v>
      </c>
      <c r="AN116">
        <f t="shared" si="35"/>
        <v>0.86557746035023186</v>
      </c>
      <c r="AO116">
        <f t="shared" si="36"/>
        <v>8.4207186564279877E-9</v>
      </c>
      <c r="AQ116">
        <f t="shared" si="37"/>
        <v>8.4207186564279877E-9</v>
      </c>
      <c r="AS116" s="4">
        <f t="shared" si="38"/>
        <v>0.45913600570523694</v>
      </c>
    </row>
    <row r="117" spans="1:45" x14ac:dyDescent="0.2">
      <c r="A117">
        <f>front!A117</f>
        <v>240.63</v>
      </c>
      <c r="B117" s="1">
        <f t="shared" si="39"/>
        <v>0.46999999999999886</v>
      </c>
      <c r="C117">
        <f>front!D117-front!B117</f>
        <v>123</v>
      </c>
      <c r="D117" s="2">
        <f>front!E117-front!C117</f>
        <v>1146.8000000000011</v>
      </c>
      <c r="E117" s="2">
        <f>IF(front!F117-front!C117&gt;0,front!F117-front!C117,0)</f>
        <v>1145.2000000000007</v>
      </c>
      <c r="F117" s="2">
        <f>front!I117-front!H117</f>
        <v>4805.6999999999989</v>
      </c>
      <c r="G117" s="2">
        <f>IF(front!J117-front!H117&gt;0,front!J117-front!H117,0)</f>
        <v>28.300000000001091</v>
      </c>
      <c r="H117" s="2"/>
      <c r="I117" s="4">
        <f>C117/(constants!$A$4+constants!$B$4*data!C117+constants!$C$4*data!C117^2+constants!$D$4*data!C117^3+constants!$E$4*data!C117^4+constants!$F$4*data!C117^5+constants!$G$4*data!C117^6+constants!$H$4*data!C117^7)</f>
        <v>122.71076399121378</v>
      </c>
      <c r="J117" s="4">
        <f>D117/(constants!$A$4+constants!$B$4*data!D117+constants!$C$4*data!D117^2+constants!$D$4*data!D117^3+constants!$E$4*data!D117^4+constants!$F$4*data!D117^5+constants!$G$4*data!D117^6+constants!$H$4*data!D117^7)</f>
        <v>1144.17006392241</v>
      </c>
      <c r="K117" s="4">
        <f>E117/(constants!$A$4+constants!$B$4*data!E117+constants!$C$4*data!E117^2+constants!$D$4*data!E117^3+constants!$E$4*data!E117^4+constants!$F$4*data!E117^5+constants!$G$4*data!E117^6+constants!$H$4*data!E117^7)</f>
        <v>1142.5736864696978</v>
      </c>
      <c r="L117" s="4">
        <f>F117/(constants!$A$4+constants!$B$4*data!F117+constants!$C$4*data!F117^2+constants!$D$4*data!F117^3+constants!$E$4*data!F117^4+constants!$F$4*data!F117^5+constants!$G$4*data!F117^6+constants!$H$4*data!F117^7)</f>
        <v>4795.3953520265295</v>
      </c>
      <c r="M117" s="4">
        <f>G117/(constants!$A$4+constants!$B$4*data!G117+constants!$C$4*data!G117^2+constants!$D$4*data!G117^3+constants!$E$4*data!G117^4+constants!$F$4*data!G117^5+constants!$G$4*data!G117^6+constants!$H$4*data!G117^7)</f>
        <v>28.233175506954684</v>
      </c>
      <c r="N117" s="4"/>
      <c r="O117" s="4">
        <f t="shared" si="24"/>
        <v>204.51793998535629</v>
      </c>
      <c r="P117" s="4">
        <f t="shared" si="25"/>
        <v>228.83401278448198</v>
      </c>
      <c r="Q117" s="4">
        <f t="shared" si="26"/>
        <v>228.51473729393956</v>
      </c>
      <c r="R117" s="4">
        <f t="shared" si="27"/>
        <v>799.23255867108821</v>
      </c>
      <c r="S117" s="4">
        <f t="shared" si="28"/>
        <v>4.7055292511591142</v>
      </c>
      <c r="T117" s="4"/>
      <c r="U117" s="4">
        <f t="shared" si="29"/>
        <v>0.99860477257442004</v>
      </c>
      <c r="V117" s="4">
        <f t="shared" si="30"/>
        <v>5.887559509566479E-3</v>
      </c>
      <c r="W117" s="4"/>
      <c r="X117">
        <f>IF(front!E117&gt;$X$2,O117,P117)</f>
        <v>228.83401278448198</v>
      </c>
      <c r="Y117">
        <f t="shared" si="31"/>
        <v>6.4655386849678393</v>
      </c>
      <c r="Z117">
        <f>SUMPRODUCT($B$7:$B$456,Y$7:Y$456,EXP(constants!$B$32+constants!$A$32*ABS($A$7:$A$456-$A117)))</f>
        <v>0.44016764440450856</v>
      </c>
      <c r="AA117">
        <f t="shared" si="20"/>
        <v>6.0253710405633312</v>
      </c>
      <c r="AB117">
        <f t="shared" si="32"/>
        <v>1.172278101395742</v>
      </c>
      <c r="AD117" s="4">
        <f t="shared" si="21"/>
        <v>794.46580864785403</v>
      </c>
      <c r="AE117">
        <f>SUMPRODUCT($B$7:$B$456,AD$7:AD$456,EXP(constants!$B$32+constants!$A$32*ABS($A$7:$A$456-$A117)))</f>
        <v>16.514478642142961</v>
      </c>
      <c r="AF117" s="4">
        <f t="shared" si="22"/>
        <v>777.95133000571104</v>
      </c>
      <c r="AG117">
        <f t="shared" si="33"/>
        <v>777.95133000571104</v>
      </c>
      <c r="AH117" s="4"/>
      <c r="AI117" s="5">
        <f>SUMPRODUCT(constants!$B$13:$B$20,A117^constants!$A$13:$A$20)*constants!$C$10/((A117/1000000000)^5*(EXP(0.014388/(A117/1000000000)/constants!$B$9)-1))</f>
        <v>1.2957218747724452E-8</v>
      </c>
      <c r="AJ117">
        <f>SUMPRODUCT(A117^constants!$E$28:$J$28,constants!$E$27:$J$27)</f>
        <v>3.4151372291841187E-6</v>
      </c>
      <c r="AL117" s="17">
        <f t="shared" si="23"/>
        <v>1.105302464687968E-8</v>
      </c>
      <c r="AM117">
        <f t="shared" si="34"/>
        <v>4.3899111646985004E-9</v>
      </c>
      <c r="AN117">
        <f t="shared" si="35"/>
        <v>2.5178242183492574</v>
      </c>
      <c r="AO117">
        <f t="shared" si="36"/>
        <v>8.2759968939188674E-9</v>
      </c>
      <c r="AQ117">
        <f t="shared" si="37"/>
        <v>8.2759968939188674E-9</v>
      </c>
      <c r="AS117" s="4">
        <f t="shared" si="38"/>
        <v>1.3355520535539771</v>
      </c>
    </row>
    <row r="118" spans="1:45" x14ac:dyDescent="0.2">
      <c r="A118">
        <f>front!A118</f>
        <v>241.11</v>
      </c>
      <c r="B118" s="1">
        <f t="shared" si="39"/>
        <v>0.48000000000001819</v>
      </c>
      <c r="C118">
        <f>front!D118-front!B118</f>
        <v>124.13000000000011</v>
      </c>
      <c r="D118" s="2">
        <f>front!E118-front!C118</f>
        <v>1069.0999999999985</v>
      </c>
      <c r="E118" s="2">
        <f>IF(front!F118-front!C118&gt;0,front!F118-front!C118,0)</f>
        <v>1139</v>
      </c>
      <c r="F118" s="2">
        <f>front!I118-front!H118</f>
        <v>4831.2999999999993</v>
      </c>
      <c r="G118" s="2">
        <f>IF(front!J118-front!H118&gt;0,front!J118-front!H118,0)</f>
        <v>14.699999999998909</v>
      </c>
      <c r="H118" s="2"/>
      <c r="I118" s="4">
        <f>C118/(constants!$A$4+constants!$B$4*data!C118+constants!$C$4*data!C118^2+constants!$D$4*data!C118^3+constants!$E$4*data!C118^4+constants!$F$4*data!C118^5+constants!$G$4*data!C118^6+constants!$H$4*data!C118^7)</f>
        <v>123.83812056742693</v>
      </c>
      <c r="J118" s="4">
        <f>D118/(constants!$A$4+constants!$B$4*data!D118+constants!$C$4*data!D118^2+constants!$D$4*data!D118^3+constants!$E$4*data!D118^4+constants!$F$4*data!D118^5+constants!$G$4*data!D118^6+constants!$H$4*data!D118^7)</f>
        <v>1066.6459949473731</v>
      </c>
      <c r="K118" s="4">
        <f>E118/(constants!$A$4+constants!$B$4*data!E118+constants!$C$4*data!E118^2+constants!$D$4*data!E118^3+constants!$E$4*data!E118^4+constants!$F$4*data!E118^5+constants!$G$4*data!E118^6+constants!$H$4*data!E118^7)</f>
        <v>1136.3877238894825</v>
      </c>
      <c r="L118" s="4">
        <f>F118/(constants!$A$4+constants!$B$4*data!F118+constants!$C$4*data!F118^2+constants!$D$4*data!F118^3+constants!$E$4*data!F118^4+constants!$F$4*data!F118^5+constants!$G$4*data!F118^6+constants!$H$4*data!F118^7)</f>
        <v>4820.9567147395064</v>
      </c>
      <c r="M118" s="4">
        <f>G118/(constants!$A$4+constants!$B$4*data!G118+constants!$C$4*data!G118^2+constants!$D$4*data!G118^3+constants!$E$4*data!G118^4+constants!$F$4*data!G118^5+constants!$G$4*data!G118^6+constants!$H$4*data!G118^7)</f>
        <v>14.665267256003116</v>
      </c>
      <c r="N118" s="4"/>
      <c r="O118" s="4">
        <f t="shared" si="24"/>
        <v>206.3968676123782</v>
      </c>
      <c r="P118" s="4">
        <f t="shared" si="25"/>
        <v>213.32919898947463</v>
      </c>
      <c r="Q118" s="4">
        <f t="shared" si="26"/>
        <v>227.27754477789648</v>
      </c>
      <c r="R118" s="4">
        <f t="shared" si="27"/>
        <v>803.49278578991766</v>
      </c>
      <c r="S118" s="4">
        <f t="shared" si="28"/>
        <v>2.4442112093338526</v>
      </c>
      <c r="T118" s="4"/>
      <c r="U118" s="4">
        <f t="shared" si="29"/>
        <v>1.0653841380106155</v>
      </c>
      <c r="V118" s="4">
        <f t="shared" si="30"/>
        <v>3.0419827689316921E-3</v>
      </c>
      <c r="W118" s="4"/>
      <c r="X118">
        <f>IF(front!E118&gt;$X$2,O118,P118)</f>
        <v>213.32919898947463</v>
      </c>
      <c r="Y118">
        <f t="shared" si="31"/>
        <v>-7.8353588321761833</v>
      </c>
      <c r="Z118">
        <f>SUMPRODUCT($B$7:$B$456,Y$7:Y$456,EXP(constants!$B$32+constants!$A$32*ABS($A$7:$A$456-$A118)))</f>
        <v>0.4519709095492801</v>
      </c>
      <c r="AA118">
        <f t="shared" si="20"/>
        <v>-8.287329741725463</v>
      </c>
      <c r="AB118">
        <f t="shared" si="32"/>
        <v>0</v>
      </c>
      <c r="AD118" s="4">
        <f t="shared" si="21"/>
        <v>801.01677443880101</v>
      </c>
      <c r="AE118">
        <f>SUMPRODUCT($B$7:$B$456,AD$7:AD$456,EXP(constants!$B$32+constants!$A$32*ABS($A$7:$A$456-$A118)))</f>
        <v>16.661384316745036</v>
      </c>
      <c r="AF118" s="4">
        <f t="shared" si="22"/>
        <v>784.35539012205595</v>
      </c>
      <c r="AG118">
        <f t="shared" si="33"/>
        <v>784.35539012205595</v>
      </c>
      <c r="AH118" s="4"/>
      <c r="AI118" s="5">
        <f>SUMPRODUCT(constants!$B$13:$B$20,A118^constants!$A$13:$A$20)*constants!$C$10/((A118/1000000000)^5*(EXP(0.014388/(A118/1000000000)/constants!$B$9)-1))</f>
        <v>1.3350058694935409E-8</v>
      </c>
      <c r="AJ118">
        <f>SUMPRODUCT(A118^constants!$E$28:$J$28,constants!$E$27:$J$27)</f>
        <v>3.3837995558361222E-6</v>
      </c>
      <c r="AL118" s="17">
        <f t="shared" si="23"/>
        <v>0</v>
      </c>
      <c r="AM118">
        <f t="shared" si="34"/>
        <v>4.3141152575104494E-9</v>
      </c>
      <c r="AN118">
        <f t="shared" si="35"/>
        <v>0</v>
      </c>
      <c r="AO118">
        <f t="shared" si="36"/>
        <v>8.1331040951979262E-9</v>
      </c>
      <c r="AQ118">
        <f t="shared" si="37"/>
        <v>8.1331040951979262E-9</v>
      </c>
      <c r="AS118" s="4">
        <f t="shared" si="38"/>
        <v>0</v>
      </c>
    </row>
    <row r="119" spans="1:45" x14ac:dyDescent="0.2">
      <c r="A119">
        <f>front!A119</f>
        <v>241.58</v>
      </c>
      <c r="B119" s="1">
        <f t="shared" si="39"/>
        <v>0.46999999999999886</v>
      </c>
      <c r="C119">
        <f>front!D119-front!B119</f>
        <v>133.59999999999991</v>
      </c>
      <c r="D119" s="2">
        <f>front!E119-front!C119</f>
        <v>1136.2999999999993</v>
      </c>
      <c r="E119" s="2">
        <f>IF(front!F119-front!C119&gt;0,front!F119-front!C119,0)</f>
        <v>1161.6999999999989</v>
      </c>
      <c r="F119" s="2">
        <f>front!I119-front!H119</f>
        <v>4848.2000000000007</v>
      </c>
      <c r="G119" s="2">
        <f>IF(front!J119-front!H119&gt;0,front!J119-front!H119,0)</f>
        <v>21.5</v>
      </c>
      <c r="H119" s="2"/>
      <c r="I119" s="4">
        <f>C119/(constants!$A$4+constants!$B$4*data!C119+constants!$C$4*data!C119^2+constants!$D$4*data!C119^3+constants!$E$4*data!C119^4+constants!$F$4*data!C119^5+constants!$G$4*data!C119^6+constants!$H$4*data!C119^7)</f>
        <v>133.28597645776549</v>
      </c>
      <c r="J119" s="4">
        <f>D119/(constants!$A$4+constants!$B$4*data!D119+constants!$C$4*data!D119^2+constants!$D$4*data!D119^3+constants!$E$4*data!D119^4+constants!$F$4*data!D119^5+constants!$G$4*data!D119^6+constants!$H$4*data!D119^7)</f>
        <v>1133.6938369867203</v>
      </c>
      <c r="K119" s="4">
        <f>E119/(constants!$A$4+constants!$B$4*data!E119+constants!$C$4*data!E119^2+constants!$D$4*data!E119^3+constants!$E$4*data!E119^4+constants!$F$4*data!E119^5+constants!$G$4*data!E119^6+constants!$H$4*data!E119^7)</f>
        <v>1159.0363291357567</v>
      </c>
      <c r="L119" s="4">
        <f>F119/(constants!$A$4+constants!$B$4*data!F119+constants!$C$4*data!F119^2+constants!$D$4*data!F119^3+constants!$E$4*data!F119^4+constants!$F$4*data!F119^5+constants!$G$4*data!F119^6+constants!$H$4*data!F119^7)</f>
        <v>4837.8314428807016</v>
      </c>
      <c r="M119" s="4">
        <f>G119/(constants!$A$4+constants!$B$4*data!G119+constants!$C$4*data!G119^2+constants!$D$4*data!G119^3+constants!$E$4*data!G119^4+constants!$F$4*data!G119^5+constants!$G$4*data!G119^6+constants!$H$4*data!G119^7)</f>
        <v>21.44921639580566</v>
      </c>
      <c r="N119" s="4"/>
      <c r="O119" s="4">
        <f t="shared" si="24"/>
        <v>222.14329409627578</v>
      </c>
      <c r="P119" s="4">
        <f t="shared" si="25"/>
        <v>226.73876739734408</v>
      </c>
      <c r="Q119" s="4">
        <f t="shared" si="26"/>
        <v>231.80726582715135</v>
      </c>
      <c r="R119" s="4">
        <f t="shared" si="27"/>
        <v>806.30524048011682</v>
      </c>
      <c r="S119" s="4">
        <f t="shared" si="28"/>
        <v>3.5748693993009431</v>
      </c>
      <c r="T119" s="4"/>
      <c r="U119" s="4">
        <f t="shared" si="29"/>
        <v>1.0223539118959974</v>
      </c>
      <c r="V119" s="4">
        <f t="shared" si="30"/>
        <v>4.4336427692969931E-3</v>
      </c>
      <c r="W119" s="4"/>
      <c r="X119">
        <f>IF(front!E119&gt;$X$2,O119,P119)</f>
        <v>226.73876739734408</v>
      </c>
      <c r="Y119">
        <f t="shared" si="31"/>
        <v>1.1663224969548764</v>
      </c>
      <c r="Z119">
        <f>SUMPRODUCT($B$7:$B$456,Y$7:Y$456,EXP(constants!$B$32+constants!$A$32*ABS($A$7:$A$456-$A119)))</f>
        <v>0.46399424589738719</v>
      </c>
      <c r="AA119">
        <f t="shared" si="20"/>
        <v>0.70232825105748931</v>
      </c>
      <c r="AB119">
        <f t="shared" si="32"/>
        <v>0</v>
      </c>
      <c r="AD119" s="4">
        <f t="shared" si="21"/>
        <v>802.68386063469791</v>
      </c>
      <c r="AE119">
        <f>SUMPRODUCT($B$7:$B$456,AD$7:AD$456,EXP(constants!$B$32+constants!$A$32*ABS($A$7:$A$456-$A119)))</f>
        <v>16.802996445488191</v>
      </c>
      <c r="AF119" s="4">
        <f t="shared" si="22"/>
        <v>785.88086418920966</v>
      </c>
      <c r="AG119">
        <f t="shared" si="33"/>
        <v>785.88086418920966</v>
      </c>
      <c r="AH119" s="4"/>
      <c r="AI119" s="5">
        <f>SUMPRODUCT(constants!$B$13:$B$20,A119^constants!$A$13:$A$20)*constants!$C$10/((A119/1000000000)^5*(EXP(0.014388/(A119/1000000000)/constants!$B$9)-1))</f>
        <v>1.3744215792249637E-8</v>
      </c>
      <c r="AJ119">
        <f>SUMPRODUCT(A119^constants!$E$28:$J$28,constants!$E$27:$J$27)</f>
        <v>3.3534881749463694E-6</v>
      </c>
      <c r="AL119" s="17">
        <f t="shared" si="23"/>
        <v>0</v>
      </c>
      <c r="AM119">
        <f t="shared" si="34"/>
        <v>4.2671711804640398E-9</v>
      </c>
      <c r="AN119">
        <f t="shared" si="35"/>
        <v>0</v>
      </c>
      <c r="AO119">
        <f t="shared" si="36"/>
        <v>8.044603662900304E-9</v>
      </c>
      <c r="AQ119">
        <f t="shared" si="37"/>
        <v>8.044603662900304E-9</v>
      </c>
      <c r="AS119" s="4">
        <f t="shared" si="38"/>
        <v>0</v>
      </c>
    </row>
    <row r="120" spans="1:45" x14ac:dyDescent="0.2">
      <c r="A120">
        <f>front!A120</f>
        <v>242.06</v>
      </c>
      <c r="B120" s="1">
        <f t="shared" si="39"/>
        <v>0.47999999999998977</v>
      </c>
      <c r="C120">
        <f>front!D120-front!B120</f>
        <v>126.06999999999971</v>
      </c>
      <c r="D120" s="2">
        <f>front!E120-front!C120</f>
        <v>1187.7999999999993</v>
      </c>
      <c r="E120" s="2">
        <f>IF(front!F120-front!C120&gt;0,front!F120-front!C120,0)</f>
        <v>1174.7999999999993</v>
      </c>
      <c r="F120" s="2">
        <f>front!I120-front!H120</f>
        <v>4955.5</v>
      </c>
      <c r="G120" s="2">
        <f>IF(front!J120-front!H120&gt;0,front!J120-front!H120,0)</f>
        <v>25.200000000000728</v>
      </c>
      <c r="H120" s="2"/>
      <c r="I120" s="4">
        <f>C120/(constants!$A$4+constants!$B$4*data!C120+constants!$C$4*data!C120^2+constants!$D$4*data!C120^3+constants!$E$4*data!C120^4+constants!$F$4*data!C120^5+constants!$G$4*data!C120^6+constants!$H$4*data!C120^7)</f>
        <v>125.773582847228</v>
      </c>
      <c r="J120" s="4">
        <f>D120/(constants!$A$4+constants!$B$4*data!D120+constants!$C$4*data!D120^2+constants!$D$4*data!D120^3+constants!$E$4*data!D120^4+constants!$F$4*data!D120^5+constants!$G$4*data!D120^6+constants!$H$4*data!D120^7)</f>
        <v>1185.0772369542692</v>
      </c>
      <c r="K120" s="4">
        <f>E120/(constants!$A$4+constants!$B$4*data!E120+constants!$C$4*data!E120^2+constants!$D$4*data!E120^3+constants!$E$4*data!E120^4+constants!$F$4*data!E120^5+constants!$G$4*data!E120^6+constants!$H$4*data!E120^7)</f>
        <v>1172.106669846316</v>
      </c>
      <c r="L120" s="4">
        <f>F120/(constants!$A$4+constants!$B$4*data!F120+constants!$C$4*data!F120^2+constants!$D$4*data!F120^3+constants!$E$4*data!F120^4+constants!$F$4*data!F120^5+constants!$G$4*data!F120^6+constants!$H$4*data!F120^7)</f>
        <v>4944.9754559093108</v>
      </c>
      <c r="M120" s="4">
        <f>G120/(constants!$A$4+constants!$B$4*data!G120+constants!$C$4*data!G120^2+constants!$D$4*data!G120^3+constants!$E$4*data!G120^4+constants!$F$4*data!G120^5+constants!$G$4*data!G120^6+constants!$H$4*data!G120^7)</f>
        <v>25.140487034875797</v>
      </c>
      <c r="N120" s="4"/>
      <c r="O120" s="4">
        <f t="shared" si="24"/>
        <v>209.62263807871332</v>
      </c>
      <c r="P120" s="4">
        <f t="shared" si="25"/>
        <v>237.01544739085384</v>
      </c>
      <c r="Q120" s="4">
        <f t="shared" si="26"/>
        <v>234.42133396926317</v>
      </c>
      <c r="R120" s="4">
        <f t="shared" si="27"/>
        <v>824.16257598488517</v>
      </c>
      <c r="S120" s="4">
        <f t="shared" si="28"/>
        <v>4.1900811724792995</v>
      </c>
      <c r="T120" s="4"/>
      <c r="U120" s="4">
        <f t="shared" si="29"/>
        <v>0.98905508712555434</v>
      </c>
      <c r="V120" s="4">
        <f t="shared" si="30"/>
        <v>5.0840468793090943E-3</v>
      </c>
      <c r="W120" s="4"/>
      <c r="X120">
        <f>IF(front!E120&gt;$X$2,O120,P120)</f>
        <v>237.01544739085384</v>
      </c>
      <c r="Y120">
        <f t="shared" si="31"/>
        <v>8.8992438216053529</v>
      </c>
      <c r="Z120">
        <f>SUMPRODUCT($B$7:$B$456,Y$7:Y$456,EXP(constants!$B$32+constants!$A$32*ABS($A$7:$A$456-$A120)))</f>
        <v>0.47659497671397821</v>
      </c>
      <c r="AA120">
        <f t="shared" si="20"/>
        <v>8.4226488448913752</v>
      </c>
      <c r="AB120">
        <f t="shared" si="32"/>
        <v>3.569555905723786</v>
      </c>
      <c r="AD120" s="4">
        <f t="shared" si="21"/>
        <v>819.91798022100829</v>
      </c>
      <c r="AE120">
        <f>SUMPRODUCT($B$7:$B$456,AD$7:AD$456,EXP(constants!$B$32+constants!$A$32*ABS($A$7:$A$456-$A120)))</f>
        <v>16.945720893438633</v>
      </c>
      <c r="AF120" s="4">
        <f t="shared" si="22"/>
        <v>802.97225932756965</v>
      </c>
      <c r="AG120">
        <f t="shared" si="33"/>
        <v>802.97225932756965</v>
      </c>
      <c r="AH120" s="4"/>
      <c r="AI120" s="5">
        <f>SUMPRODUCT(constants!$B$13:$B$20,A120^constants!$A$13:$A$20)*constants!$C$10/((A120/1000000000)^5*(EXP(0.014388/(A120/1000000000)/constants!$B$9)-1))</f>
        <v>1.4156645286803521E-8</v>
      </c>
      <c r="AJ120">
        <f>SUMPRODUCT(A120^constants!$E$28:$J$28,constants!$E$27:$J$27)</f>
        <v>3.3229089461394852E-6</v>
      </c>
      <c r="AL120" s="17">
        <f t="shared" si="23"/>
        <v>3.9659402067644685E-9</v>
      </c>
      <c r="AM120">
        <f t="shared" si="34"/>
        <v>4.138261200856649E-9</v>
      </c>
      <c r="AN120">
        <f t="shared" si="35"/>
        <v>0.95835908229850042</v>
      </c>
      <c r="AO120">
        <f t="shared" si="36"/>
        <v>7.8015785649427281E-9</v>
      </c>
      <c r="AQ120">
        <f t="shared" si="37"/>
        <v>7.8015785649427281E-9</v>
      </c>
      <c r="AS120" s="4">
        <f t="shared" si="38"/>
        <v>0.50835099252680316</v>
      </c>
    </row>
    <row r="121" spans="1:45" x14ac:dyDescent="0.2">
      <c r="A121">
        <f>front!A121</f>
        <v>242.53</v>
      </c>
      <c r="B121" s="1">
        <f t="shared" si="39"/>
        <v>0.46999999999999886</v>
      </c>
      <c r="C121">
        <f>front!D121-front!B121</f>
        <v>125.46000000000004</v>
      </c>
      <c r="D121" s="2">
        <f>front!E121-front!C121</f>
        <v>1153.0999999999985</v>
      </c>
      <c r="E121" s="2">
        <f>IF(front!F121-front!C121&gt;0,front!F121-front!C121,0)</f>
        <v>1133.8999999999996</v>
      </c>
      <c r="F121" s="2">
        <f>front!I121-front!H121</f>
        <v>4926.7999999999993</v>
      </c>
      <c r="G121" s="2">
        <f>IF(front!J121-front!H121&gt;0,front!J121-front!H121,0)</f>
        <v>41.200000000000728</v>
      </c>
      <c r="H121" s="2"/>
      <c r="I121" s="4">
        <f>C121/(constants!$A$4+constants!$B$4*data!C121+constants!$C$4*data!C121^2+constants!$D$4*data!C121^3+constants!$E$4*data!C121^4+constants!$F$4*data!C121^5+constants!$G$4*data!C121^6+constants!$H$4*data!C121^7)</f>
        <v>125.16500958171737</v>
      </c>
      <c r="J121" s="4">
        <f>D121/(constants!$A$4+constants!$B$4*data!D121+constants!$C$4*data!D121^2+constants!$D$4*data!D121^3+constants!$E$4*data!D121^4+constants!$F$4*data!D121^5+constants!$G$4*data!D121^6+constants!$H$4*data!D121^7)</f>
        <v>1150.4558001847945</v>
      </c>
      <c r="K121" s="4">
        <f>E121/(constants!$A$4+constants!$B$4*data!E121+constants!$C$4*data!E121^2+constants!$D$4*data!E121^3+constants!$E$4*data!E121^4+constants!$F$4*data!E121^5+constants!$G$4*data!E121^6+constants!$H$4*data!E121^7)</f>
        <v>1131.2992708664924</v>
      </c>
      <c r="L121" s="4">
        <f>F121/(constants!$A$4+constants!$B$4*data!F121+constants!$C$4*data!F121^2+constants!$D$4*data!F121^3+constants!$E$4*data!F121^4+constants!$F$4*data!F121^5+constants!$G$4*data!F121^6+constants!$H$4*data!F121^7)</f>
        <v>4916.3164103332183</v>
      </c>
      <c r="M121" s="4">
        <f>G121/(constants!$A$4+constants!$B$4*data!G121+constants!$C$4*data!G121^2+constants!$D$4*data!G121^3+constants!$E$4*data!G121^4+constants!$F$4*data!G121^5+constants!$G$4*data!G121^6+constants!$H$4*data!G121^7)</f>
        <v>41.102772036606765</v>
      </c>
      <c r="N121" s="4"/>
      <c r="O121" s="4">
        <f t="shared" si="24"/>
        <v>208.60834930286228</v>
      </c>
      <c r="P121" s="4">
        <f t="shared" si="25"/>
        <v>230.09116003695888</v>
      </c>
      <c r="Q121" s="4">
        <f t="shared" si="26"/>
        <v>226.25985417329846</v>
      </c>
      <c r="R121" s="4">
        <f t="shared" si="27"/>
        <v>819.38606838886972</v>
      </c>
      <c r="S121" s="4">
        <f t="shared" si="28"/>
        <v>6.8504620061011279</v>
      </c>
      <c r="T121" s="4"/>
      <c r="U121" s="4">
        <f t="shared" si="29"/>
        <v>0.98334874810903206</v>
      </c>
      <c r="V121" s="4">
        <f t="shared" si="30"/>
        <v>8.3604814267478969E-3</v>
      </c>
      <c r="W121" s="4"/>
      <c r="X121">
        <f>IF(front!E121&gt;$X$2,O121,P121)</f>
        <v>230.09116003695888</v>
      </c>
      <c r="Y121">
        <f t="shared" si="31"/>
        <v>9.9169204307970915</v>
      </c>
      <c r="Z121">
        <f>SUMPRODUCT($B$7:$B$456,Y$7:Y$456,EXP(constants!$B$32+constants!$A$32*ABS($A$7:$A$456-$A121)))</f>
        <v>0.48911887941956178</v>
      </c>
      <c r="AA121">
        <f t="shared" si="20"/>
        <v>9.4278015513775291</v>
      </c>
      <c r="AB121">
        <f t="shared" si="32"/>
        <v>4.5747086122099399</v>
      </c>
      <c r="AD121" s="4">
        <f t="shared" si="21"/>
        <v>812.44647919840759</v>
      </c>
      <c r="AE121">
        <f>SUMPRODUCT($B$7:$B$456,AD$7:AD$456,EXP(constants!$B$32+constants!$A$32*ABS($A$7:$A$456-$A121)))</f>
        <v>17.083107651783767</v>
      </c>
      <c r="AF121" s="4">
        <f t="shared" si="22"/>
        <v>795.36337154662385</v>
      </c>
      <c r="AG121">
        <f t="shared" si="33"/>
        <v>795.36337154662385</v>
      </c>
      <c r="AH121" s="4"/>
      <c r="AI121" s="5">
        <f>SUMPRODUCT(constants!$B$13:$B$20,A121^constants!$A$13:$A$20)*constants!$C$10/((A121/1000000000)^5*(EXP(0.014388/(A121/1000000000)/constants!$B$9)-1))</f>
        <v>1.4570342193960606E-8</v>
      </c>
      <c r="AJ121">
        <f>SUMPRODUCT(A121^constants!$E$28:$J$28,constants!$E$27:$J$27)</f>
        <v>3.2933318605704608E-6</v>
      </c>
      <c r="AL121" s="17">
        <f t="shared" si="23"/>
        <v>3.1849771054427874E-9</v>
      </c>
      <c r="AM121">
        <f t="shared" si="34"/>
        <v>4.1406632218509286E-9</v>
      </c>
      <c r="AN121">
        <f t="shared" si="35"/>
        <v>0.76919491752798541</v>
      </c>
      <c r="AO121">
        <f t="shared" si="36"/>
        <v>7.8061069295364457E-9</v>
      </c>
      <c r="AQ121">
        <f t="shared" si="37"/>
        <v>7.8061069295364457E-9</v>
      </c>
      <c r="AS121" s="4">
        <f t="shared" si="38"/>
        <v>0.4080109501692315</v>
      </c>
    </row>
    <row r="122" spans="1:45" x14ac:dyDescent="0.2">
      <c r="A122">
        <f>front!A122</f>
        <v>243.01</v>
      </c>
      <c r="B122" s="1">
        <f t="shared" si="39"/>
        <v>0.47999999999998977</v>
      </c>
      <c r="C122">
        <f>front!D122-front!B122</f>
        <v>118.59999999999991</v>
      </c>
      <c r="D122" s="2">
        <f>front!E122-front!C122</f>
        <v>1160.7999999999993</v>
      </c>
      <c r="E122" s="2">
        <f>IF(front!F122-front!C122&gt;0,front!F122-front!C122,0)</f>
        <v>1167.2000000000007</v>
      </c>
      <c r="F122" s="2">
        <f>front!I122-front!H122</f>
        <v>4976.9000000000015</v>
      </c>
      <c r="G122" s="2">
        <f>IF(front!J122-front!H122&gt;0,front!J122-front!H122,0)</f>
        <v>0.80000000000109139</v>
      </c>
      <c r="H122" s="2"/>
      <c r="I122" s="4">
        <f>C122/(constants!$A$4+constants!$B$4*data!C122+constants!$C$4*data!C122^2+constants!$D$4*data!C122^3+constants!$E$4*data!C122^4+constants!$F$4*data!C122^5+constants!$G$4*data!C122^6+constants!$H$4*data!C122^7)</f>
        <v>118.32105921329095</v>
      </c>
      <c r="J122" s="4">
        <f>D122/(constants!$A$4+constants!$B$4*data!D122+constants!$C$4*data!D122^2+constants!$D$4*data!D122^3+constants!$E$4*data!D122^4+constants!$F$4*data!D122^5+constants!$G$4*data!D122^6+constants!$H$4*data!D122^7)</f>
        <v>1158.1383668001868</v>
      </c>
      <c r="K122" s="4">
        <f>E122/(constants!$A$4+constants!$B$4*data!E122+constants!$C$4*data!E122^2+constants!$D$4*data!E122^3+constants!$E$4*data!E122^4+constants!$F$4*data!E122^5+constants!$G$4*data!E122^6+constants!$H$4*data!E122^7)</f>
        <v>1164.523876754236</v>
      </c>
      <c r="L122" s="4">
        <f>F122/(constants!$A$4+constants!$B$4*data!F122+constants!$C$4*data!F122^2+constants!$D$4*data!F122^3+constants!$E$4*data!F122^4+constants!$F$4*data!F122^5+constants!$G$4*data!F122^6+constants!$H$4*data!F122^7)</f>
        <v>4966.3452912244211</v>
      </c>
      <c r="M122" s="4">
        <f>G122/(constants!$A$4+constants!$B$4*data!G122+constants!$C$4*data!G122^2+constants!$D$4*data!G122^3+constants!$E$4*data!G122^4+constants!$F$4*data!G122^5+constants!$G$4*data!G122^6+constants!$H$4*data!G122^7)</f>
        <v>0.79810855411701465</v>
      </c>
      <c r="N122" s="4"/>
      <c r="O122" s="4">
        <f t="shared" si="24"/>
        <v>197.20176535548492</v>
      </c>
      <c r="P122" s="4">
        <f t="shared" si="25"/>
        <v>231.62767336003733</v>
      </c>
      <c r="Q122" s="4">
        <f t="shared" si="26"/>
        <v>232.90477535084719</v>
      </c>
      <c r="R122" s="4">
        <f t="shared" si="27"/>
        <v>827.72421520407022</v>
      </c>
      <c r="S122" s="4">
        <f t="shared" si="28"/>
        <v>0.13301809235283577</v>
      </c>
      <c r="T122" s="4"/>
      <c r="U122" s="4">
        <f t="shared" si="29"/>
        <v>1.0055135984931505</v>
      </c>
      <c r="V122" s="4">
        <f t="shared" si="30"/>
        <v>1.6070339602187547E-4</v>
      </c>
      <c r="W122" s="4"/>
      <c r="X122">
        <f>IF(front!E122&gt;$X$2,O122,P122)</f>
        <v>231.62767336003733</v>
      </c>
      <c r="Y122">
        <f t="shared" si="31"/>
        <v>4.9872381804041197</v>
      </c>
      <c r="Z122">
        <f>SUMPRODUCT($B$7:$B$456,Y$7:Y$456,EXP(constants!$B$32+constants!$A$32*ABS($A$7:$A$456-$A122)))</f>
        <v>0.50209350211644677</v>
      </c>
      <c r="AA122">
        <f t="shared" si="20"/>
        <v>4.4851446782876732</v>
      </c>
      <c r="AB122">
        <f t="shared" si="32"/>
        <v>0</v>
      </c>
      <c r="AD122" s="4">
        <f t="shared" si="21"/>
        <v>827.58946649442032</v>
      </c>
      <c r="AE122">
        <f>SUMPRODUCT($B$7:$B$456,AD$7:AD$456,EXP(constants!$B$32+constants!$A$32*ABS($A$7:$A$456-$A122)))</f>
        <v>17.221549556965218</v>
      </c>
      <c r="AF122" s="4">
        <f t="shared" si="22"/>
        <v>810.36791693745511</v>
      </c>
      <c r="AG122">
        <f t="shared" si="33"/>
        <v>810.36791693745511</v>
      </c>
      <c r="AH122" s="4"/>
      <c r="AI122" s="5">
        <f>SUMPRODUCT(constants!$B$13:$B$20,A122^constants!$A$13:$A$20)*constants!$C$10/((A122/1000000000)^5*(EXP(0.014388/(A122/1000000000)/constants!$B$9)-1))</f>
        <v>1.5003097411539004E-8</v>
      </c>
      <c r="AJ122">
        <f>SUMPRODUCT(A122^constants!$E$28:$J$28,constants!$E$27:$J$27)</f>
        <v>3.2634940904432952E-6</v>
      </c>
      <c r="AL122" s="17">
        <f t="shared" si="23"/>
        <v>0</v>
      </c>
      <c r="AM122">
        <f t="shared" si="34"/>
        <v>4.0271758324005497E-9</v>
      </c>
      <c r="AN122">
        <f t="shared" si="35"/>
        <v>0</v>
      </c>
      <c r="AO122">
        <f t="shared" si="36"/>
        <v>7.5921569776232836E-9</v>
      </c>
      <c r="AQ122">
        <f t="shared" si="37"/>
        <v>7.5921569776232836E-9</v>
      </c>
      <c r="AS122" s="4">
        <f t="shared" si="38"/>
        <v>0</v>
      </c>
    </row>
    <row r="123" spans="1:45" x14ac:dyDescent="0.2">
      <c r="A123">
        <f>front!A123</f>
        <v>243.49</v>
      </c>
      <c r="B123" s="1">
        <f t="shared" si="39"/>
        <v>0.48000000000001819</v>
      </c>
      <c r="C123">
        <f>front!D123-front!B123</f>
        <v>115.92999999999984</v>
      </c>
      <c r="D123" s="2">
        <f>front!E123-front!C123</f>
        <v>1123.6999999999989</v>
      </c>
      <c r="E123" s="2">
        <f>IF(front!F123-front!C123&gt;0,front!F123-front!C123,0)</f>
        <v>1199.5</v>
      </c>
      <c r="F123" s="2">
        <f>front!I123-front!H123</f>
        <v>5027.8999999999996</v>
      </c>
      <c r="G123" s="2">
        <f>IF(front!J123-front!H123&gt;0,front!J123-front!H123,0)</f>
        <v>32.100000000000364</v>
      </c>
      <c r="H123" s="2"/>
      <c r="I123" s="4">
        <f>C123/(constants!$A$4+constants!$B$4*data!C123+constants!$C$4*data!C123^2+constants!$D$4*data!C123^3+constants!$E$4*data!C123^4+constants!$F$4*data!C123^5+constants!$G$4*data!C123^6+constants!$H$4*data!C123^7)</f>
        <v>115.65730829021122</v>
      </c>
      <c r="J123" s="4">
        <f>D123/(constants!$A$4+constants!$B$4*data!D123+constants!$C$4*data!D123^2+constants!$D$4*data!D123^3+constants!$E$4*data!D123^4+constants!$F$4*data!D123^5+constants!$G$4*data!D123^6+constants!$H$4*data!D123^7)</f>
        <v>1121.1223650425227</v>
      </c>
      <c r="K123" s="4">
        <f>E123/(constants!$A$4+constants!$B$4*data!E123+constants!$C$4*data!E123^2+constants!$D$4*data!E123^3+constants!$E$4*data!E123^4+constants!$F$4*data!E123^5+constants!$G$4*data!E123^6+constants!$H$4*data!E123^7)</f>
        <v>1196.7507472288735</v>
      </c>
      <c r="L123" s="4">
        <f>F123/(constants!$A$4+constants!$B$4*data!F123+constants!$C$4*data!F123^2+constants!$D$4*data!F123^3+constants!$E$4*data!F123^4+constants!$F$4*data!F123^5+constants!$G$4*data!F123^6+constants!$H$4*data!F123^7)</f>
        <v>5017.2747081376856</v>
      </c>
      <c r="M123" s="4">
        <f>G123/(constants!$A$4+constants!$B$4*data!G123+constants!$C$4*data!G123^2+constants!$D$4*data!G123^3+constants!$E$4*data!G123^4+constants!$F$4*data!G123^5+constants!$G$4*data!G123^6+constants!$H$4*data!G123^7)</f>
        <v>32.02421578621334</v>
      </c>
      <c r="N123" s="4"/>
      <c r="O123" s="4">
        <f t="shared" si="24"/>
        <v>192.76218048368537</v>
      </c>
      <c r="P123" s="4">
        <f t="shared" si="25"/>
        <v>224.22447300850456</v>
      </c>
      <c r="Q123" s="4">
        <f t="shared" si="26"/>
        <v>239.35014944577469</v>
      </c>
      <c r="R123" s="4">
        <f t="shared" si="27"/>
        <v>836.21245135628089</v>
      </c>
      <c r="S123" s="4">
        <f t="shared" si="28"/>
        <v>5.3373692977022236</v>
      </c>
      <c r="T123" s="4"/>
      <c r="U123" s="4">
        <f t="shared" si="29"/>
        <v>1.0674577410499542</v>
      </c>
      <c r="V123" s="4">
        <f t="shared" si="30"/>
        <v>6.3827909869619446E-3</v>
      </c>
      <c r="W123" s="4"/>
      <c r="X123">
        <f>IF(front!E123&gt;$X$2,O123,P123)</f>
        <v>224.22447300850456</v>
      </c>
      <c r="Y123">
        <f t="shared" si="31"/>
        <v>-8.6879777945497949</v>
      </c>
      <c r="Z123">
        <f>SUMPRODUCT($B$7:$B$456,Y$7:Y$456,EXP(constants!$B$32+constants!$A$32*ABS($A$7:$A$456-$A123)))</f>
        <v>0.51535169853002905</v>
      </c>
      <c r="AA123">
        <f t="shared" si="20"/>
        <v>-9.2033294930798242</v>
      </c>
      <c r="AB123">
        <f t="shared" si="32"/>
        <v>0</v>
      </c>
      <c r="AD123" s="4">
        <f t="shared" si="21"/>
        <v>830.80564080089778</v>
      </c>
      <c r="AE123">
        <f>SUMPRODUCT($B$7:$B$456,AD$7:AD$456,EXP(constants!$B$32+constants!$A$32*ABS($A$7:$A$456-$A123)))</f>
        <v>17.357775259013202</v>
      </c>
      <c r="AF123" s="4">
        <f t="shared" si="22"/>
        <v>813.44786554188454</v>
      </c>
      <c r="AG123">
        <f t="shared" si="33"/>
        <v>813.44786554188454</v>
      </c>
      <c r="AH123" s="4"/>
      <c r="AI123" s="5">
        <f>SUMPRODUCT(constants!$B$13:$B$20,A123^constants!$A$13:$A$20)*constants!$C$10/((A123/1000000000)^5*(EXP(0.014388/(A123/1000000000)/constants!$B$9)-1))</f>
        <v>1.5446407693911687E-8</v>
      </c>
      <c r="AJ123">
        <f>SUMPRODUCT(A123^constants!$E$28:$J$28,constants!$E$27:$J$27)</f>
        <v>3.2340245760117069E-6</v>
      </c>
      <c r="AL123" s="17">
        <f t="shared" si="23"/>
        <v>0</v>
      </c>
      <c r="AM123">
        <f t="shared" si="34"/>
        <v>3.9756998733500106E-9</v>
      </c>
      <c r="AN123">
        <f t="shared" si="35"/>
        <v>0</v>
      </c>
      <c r="AO123">
        <f t="shared" si="36"/>
        <v>7.4951129005951299E-9</v>
      </c>
      <c r="AQ123">
        <f t="shared" si="37"/>
        <v>7.4951129005951299E-9</v>
      </c>
      <c r="AS123" s="4">
        <f t="shared" si="38"/>
        <v>0</v>
      </c>
    </row>
    <row r="124" spans="1:45" x14ac:dyDescent="0.2">
      <c r="A124">
        <f>front!A124</f>
        <v>243.96</v>
      </c>
      <c r="B124" s="1">
        <f t="shared" si="39"/>
        <v>0.46999999999999886</v>
      </c>
      <c r="C124">
        <f>front!D124-front!B124</f>
        <v>121.85999999999967</v>
      </c>
      <c r="D124" s="2">
        <f>front!E124-front!C124</f>
        <v>1138.3000000000011</v>
      </c>
      <c r="E124" s="2">
        <f>IF(front!F124-front!C124&gt;0,front!F124-front!C124,0)</f>
        <v>1149.6000000000004</v>
      </c>
      <c r="F124" s="2">
        <f>front!I124-front!H124</f>
        <v>5080.9999999999982</v>
      </c>
      <c r="G124" s="2">
        <f>IF(front!J124-front!H124&gt;0,front!J124-front!H124,0)</f>
        <v>42.5</v>
      </c>
      <c r="H124" s="2"/>
      <c r="I124" s="4">
        <f>C124/(constants!$A$4+constants!$B$4*data!C124+constants!$C$4*data!C124^2+constants!$D$4*data!C124^3+constants!$E$4*data!C124^4+constants!$F$4*data!C124^5+constants!$G$4*data!C124^6+constants!$H$4*data!C124^7)</f>
        <v>121.57343104642408</v>
      </c>
      <c r="J124" s="4">
        <f>D124/(constants!$A$4+constants!$B$4*data!D124+constants!$C$4*data!D124^2+constants!$D$4*data!D124^3+constants!$E$4*data!D124^4+constants!$F$4*data!D124^5+constants!$G$4*data!D124^6+constants!$H$4*data!D124^7)</f>
        <v>1135.6893087648386</v>
      </c>
      <c r="K124" s="4">
        <f>E124/(constants!$A$4+constants!$B$4*data!E124+constants!$C$4*data!E124^2+constants!$D$4*data!E124^3+constants!$E$4*data!E124^4+constants!$F$4*data!E124^5+constants!$G$4*data!E124^6+constants!$H$4*data!E124^7)</f>
        <v>1146.9637244756316</v>
      </c>
      <c r="L124" s="4">
        <f>F124/(constants!$A$4+constants!$B$4*data!F124+constants!$C$4*data!F124^2+constants!$D$4*data!F124^3+constants!$E$4*data!F124^4+constants!$F$4*data!F124^5+constants!$G$4*data!F124^6+constants!$H$4*data!F124^7)</f>
        <v>5070.3032109983124</v>
      </c>
      <c r="M124" s="4">
        <f>G124/(constants!$A$4+constants!$B$4*data!G124+constants!$C$4*data!G124^2+constants!$D$4*data!G124^3+constants!$E$4*data!G124^4+constants!$F$4*data!G124^5+constants!$G$4*data!G124^6+constants!$H$4*data!G124^7)</f>
        <v>42.399710064447305</v>
      </c>
      <c r="N124" s="4"/>
      <c r="O124" s="4">
        <f t="shared" si="24"/>
        <v>202.62238507737345</v>
      </c>
      <c r="P124" s="4">
        <f t="shared" si="25"/>
        <v>227.13786175296772</v>
      </c>
      <c r="Q124" s="4">
        <f t="shared" si="26"/>
        <v>229.3927448951263</v>
      </c>
      <c r="R124" s="4">
        <f t="shared" si="27"/>
        <v>845.05053516638543</v>
      </c>
      <c r="S124" s="4">
        <f t="shared" si="28"/>
        <v>7.0666183440745503</v>
      </c>
      <c r="T124" s="4"/>
      <c r="U124" s="4">
        <f t="shared" si="29"/>
        <v>1.0099273768131662</v>
      </c>
      <c r="V124" s="4">
        <f t="shared" si="30"/>
        <v>8.3623618351808694E-3</v>
      </c>
      <c r="W124" s="4"/>
      <c r="X124">
        <f>IF(front!E124&gt;$X$2,O124,P124)</f>
        <v>227.13786175296772</v>
      </c>
      <c r="Y124">
        <f t="shared" si="31"/>
        <v>3.9149954473503499</v>
      </c>
      <c r="Z124">
        <f>SUMPRODUCT($B$7:$B$456,Y$7:Y$456,EXP(constants!$B$32+constants!$A$32*ABS($A$7:$A$456-$A124)))</f>
        <v>0.52886061606943791</v>
      </c>
      <c r="AA124">
        <f t="shared" si="20"/>
        <v>3.3861348312809119</v>
      </c>
      <c r="AB124">
        <f t="shared" si="32"/>
        <v>0</v>
      </c>
      <c r="AD124" s="4">
        <f t="shared" si="21"/>
        <v>837.89197735962932</v>
      </c>
      <c r="AE124">
        <f>SUMPRODUCT($B$7:$B$456,AD$7:AD$456,EXP(constants!$B$32+constants!$A$32*ABS($A$7:$A$456-$A124)))</f>
        <v>17.488902408595067</v>
      </c>
      <c r="AF124" s="4">
        <f t="shared" si="22"/>
        <v>820.40307495103423</v>
      </c>
      <c r="AG124">
        <f t="shared" si="33"/>
        <v>820.40307495103423</v>
      </c>
      <c r="AH124" s="4"/>
      <c r="AI124" s="5">
        <f>SUMPRODUCT(constants!$B$13:$B$20,A124^constants!$A$13:$A$20)*constants!$C$10/((A124/1000000000)^5*(EXP(0.014388/(A124/1000000000)/constants!$B$9)-1))</f>
        <v>1.5890896825139624E-8</v>
      </c>
      <c r="AJ124">
        <f>SUMPRODUCT(A124^constants!$E$28:$J$28,constants!$E$27:$J$27)</f>
        <v>3.2055217613896213E-6</v>
      </c>
      <c r="AL124" s="17">
        <f t="shared" si="23"/>
        <v>0</v>
      </c>
      <c r="AM124">
        <f t="shared" si="34"/>
        <v>3.9072522510729774E-9</v>
      </c>
      <c r="AN124">
        <f t="shared" si="35"/>
        <v>0</v>
      </c>
      <c r="AO124">
        <f t="shared" si="36"/>
        <v>7.3660733168522629E-9</v>
      </c>
      <c r="AQ124">
        <f t="shared" si="37"/>
        <v>7.3660733168522629E-9</v>
      </c>
      <c r="AS124" s="4">
        <f t="shared" si="38"/>
        <v>0</v>
      </c>
    </row>
    <row r="125" spans="1:45" x14ac:dyDescent="0.2">
      <c r="A125">
        <f>front!A125</f>
        <v>244.44</v>
      </c>
      <c r="B125" s="1">
        <f t="shared" si="39"/>
        <v>0.47999999999998977</v>
      </c>
      <c r="C125">
        <f>front!D125-front!B125</f>
        <v>122.59999999999991</v>
      </c>
      <c r="D125" s="2">
        <f>front!E125-front!C125</f>
        <v>1112.7000000000007</v>
      </c>
      <c r="E125" s="2">
        <f>IF(front!F125-front!C125&gt;0,front!F125-front!C125,0)</f>
        <v>1136.1000000000004</v>
      </c>
      <c r="F125" s="2">
        <f>front!I125-front!H125</f>
        <v>5100.9000000000015</v>
      </c>
      <c r="G125" s="2">
        <f>IF(front!J125-front!H125&gt;0,front!J125-front!H125,0)</f>
        <v>21</v>
      </c>
      <c r="H125" s="2"/>
      <c r="I125" s="4">
        <f>C125/(constants!$A$4+constants!$B$4*data!C125+constants!$C$4*data!C125^2+constants!$D$4*data!C125^3+constants!$E$4*data!C125^4+constants!$F$4*data!C125^5+constants!$G$4*data!C125^6+constants!$H$4*data!C125^7)</f>
        <v>122.31169977278046</v>
      </c>
      <c r="J125" s="4">
        <f>D125/(constants!$A$4+constants!$B$4*data!D125+constants!$C$4*data!D125^2+constants!$D$4*data!D125^3+constants!$E$4*data!D125^4+constants!$F$4*data!D125^5+constants!$G$4*data!D125^6+constants!$H$4*data!D125^7)</f>
        <v>1110.1472709330842</v>
      </c>
      <c r="K125" s="4">
        <f>E125/(constants!$A$4+constants!$B$4*data!E125+constants!$C$4*data!E125^2+constants!$D$4*data!E125^3+constants!$E$4*data!E125^4+constants!$F$4*data!E125^5+constants!$G$4*data!E125^6+constants!$H$4*data!E125^7)</f>
        <v>1133.4942898094605</v>
      </c>
      <c r="L125" s="4">
        <f>F125/(constants!$A$4+constants!$B$4*data!F125+constants!$C$4*data!F125^2+constants!$D$4*data!F125^3+constants!$E$4*data!F125^4+constants!$F$4*data!F125^5+constants!$G$4*data!F125^6+constants!$H$4*data!F125^7)</f>
        <v>5090.1769501756553</v>
      </c>
      <c r="M125" s="4">
        <f>G125/(constants!$A$4+constants!$B$4*data!G125+constants!$C$4*data!G125^2+constants!$D$4*data!G125^3+constants!$E$4*data!G125^4+constants!$F$4*data!G125^5+constants!$G$4*data!G125^6+constants!$H$4*data!G125^7)</f>
        <v>20.950396265237369</v>
      </c>
      <c r="N125" s="4"/>
      <c r="O125" s="4">
        <f t="shared" si="24"/>
        <v>203.8528329546341</v>
      </c>
      <c r="P125" s="4">
        <f t="shared" si="25"/>
        <v>222.02945418661685</v>
      </c>
      <c r="Q125" s="4">
        <f t="shared" si="26"/>
        <v>226.69885796189212</v>
      </c>
      <c r="R125" s="4">
        <f t="shared" si="27"/>
        <v>848.36282502927588</v>
      </c>
      <c r="S125" s="4">
        <f t="shared" si="28"/>
        <v>3.4917327108728951</v>
      </c>
      <c r="T125" s="4"/>
      <c r="U125" s="4">
        <f t="shared" si="29"/>
        <v>1.021030560077631</v>
      </c>
      <c r="V125" s="4">
        <f t="shared" si="30"/>
        <v>4.1158483232128897E-3</v>
      </c>
      <c r="W125" s="4"/>
      <c r="X125">
        <f>IF(front!E125&gt;$X$2,O125,P125)</f>
        <v>222.02945418661685</v>
      </c>
      <c r="Y125">
        <f t="shared" si="31"/>
        <v>1.4280184890803866</v>
      </c>
      <c r="Z125">
        <f>SUMPRODUCT($B$7:$B$456,Y$7:Y$456,EXP(constants!$B$32+constants!$A$32*ABS($A$7:$A$456-$A125)))</f>
        <v>0.54297743787151032</v>
      </c>
      <c r="AA125">
        <f t="shared" si="20"/>
        <v>0.88504105120887633</v>
      </c>
      <c r="AB125">
        <f t="shared" si="32"/>
        <v>0</v>
      </c>
      <c r="AD125" s="4">
        <f t="shared" si="21"/>
        <v>844.82566351304877</v>
      </c>
      <c r="AE125">
        <f>SUMPRODUCT($B$7:$B$456,AD$7:AD$456,EXP(constants!$B$32+constants!$A$32*ABS($A$7:$A$456-$A125)))</f>
        <v>17.620797620625549</v>
      </c>
      <c r="AF125" s="4">
        <f t="shared" si="22"/>
        <v>827.20486589242319</v>
      </c>
      <c r="AG125">
        <f t="shared" si="33"/>
        <v>827.20486589242319</v>
      </c>
      <c r="AH125" s="4"/>
      <c r="AI125" s="5">
        <f>SUMPRODUCT(constants!$B$13:$B$20,A125^constants!$A$13:$A$20)*constants!$C$10/((A125/1000000000)^5*(EXP(0.014388/(A125/1000000000)/constants!$B$9)-1))</f>
        <v>1.6355672273650391E-8</v>
      </c>
      <c r="AJ125">
        <f>SUMPRODUCT(A125^constants!$E$28:$J$28,constants!$E$27:$J$27)</f>
        <v>3.1767686308272511E-6</v>
      </c>
      <c r="AL125" s="17">
        <f t="shared" si="23"/>
        <v>0</v>
      </c>
      <c r="AM125">
        <f t="shared" si="34"/>
        <v>3.8403650193716167E-9</v>
      </c>
      <c r="AN125">
        <f t="shared" si="35"/>
        <v>0</v>
      </c>
      <c r="AO125">
        <f t="shared" si="36"/>
        <v>7.2399754298939254E-9</v>
      </c>
      <c r="AQ125">
        <f t="shared" si="37"/>
        <v>7.2399754298939254E-9</v>
      </c>
      <c r="AS125" s="4">
        <f t="shared" si="38"/>
        <v>0</v>
      </c>
    </row>
    <row r="126" spans="1:45" x14ac:dyDescent="0.2">
      <c r="A126">
        <f>front!A126</f>
        <v>244.91</v>
      </c>
      <c r="B126" s="1">
        <f t="shared" si="39"/>
        <v>0.46999999999999886</v>
      </c>
      <c r="C126">
        <f>front!D126-front!B126</f>
        <v>108.94000000000005</v>
      </c>
      <c r="D126" s="2">
        <f>front!E126-front!C126</f>
        <v>1115</v>
      </c>
      <c r="E126" s="2">
        <f>IF(front!F126-front!C126&gt;0,front!F126-front!C126,0)</f>
        <v>1116.9000000000015</v>
      </c>
      <c r="F126" s="2">
        <f>front!I126-front!H126</f>
        <v>5090.5999999999985</v>
      </c>
      <c r="G126" s="2">
        <f>IF(front!J126-front!H126&gt;0,front!J126-front!H126,0)</f>
        <v>35</v>
      </c>
      <c r="H126" s="2"/>
      <c r="I126" s="4">
        <f>C126/(constants!$A$4+constants!$B$4*data!C126+constants!$C$4*data!C126^2+constants!$D$4*data!C126^3+constants!$E$4*data!C126^4+constants!$F$4*data!C126^5+constants!$G$4*data!C126^6+constants!$H$4*data!C126^7)</f>
        <v>108.68367453659515</v>
      </c>
      <c r="J126" s="4">
        <f>D126/(constants!$A$4+constants!$B$4*data!D126+constants!$C$4*data!D126^2+constants!$D$4*data!D126^3+constants!$E$4*data!D126^4+constants!$F$4*data!D126^5+constants!$G$4*data!D126^6+constants!$H$4*data!D126^7)</f>
        <v>1112.4420632982067</v>
      </c>
      <c r="K126" s="4">
        <f>E126/(constants!$A$4+constants!$B$4*data!E126+constants!$C$4*data!E126^2+constants!$D$4*data!E126^3+constants!$E$4*data!E126^4+constants!$F$4*data!E126^5+constants!$G$4*data!E126^6+constants!$H$4*data!E126^7)</f>
        <v>1114.3377613554255</v>
      </c>
      <c r="L126" s="4">
        <f>F126/(constants!$A$4+constants!$B$4*data!F126+constants!$C$4*data!F126^2+constants!$D$4*data!F126^3+constants!$E$4*data!F126^4+constants!$F$4*data!F126^5+constants!$G$4*data!F126^6+constants!$H$4*data!F126^7)</f>
        <v>5079.8905057770235</v>
      </c>
      <c r="M126" s="4">
        <f>G126/(constants!$A$4+constants!$B$4*data!G126+constants!$C$4*data!G126^2+constants!$D$4*data!G126^3+constants!$E$4*data!G126^4+constants!$F$4*data!G126^5+constants!$G$4*data!G126^6+constants!$H$4*data!G126^7)</f>
        <v>34.917380167355162</v>
      </c>
      <c r="N126" s="4"/>
      <c r="O126" s="4">
        <f t="shared" si="24"/>
        <v>181.13945756099193</v>
      </c>
      <c r="P126" s="4">
        <f t="shared" si="25"/>
        <v>222.48841265964137</v>
      </c>
      <c r="Q126" s="4">
        <f t="shared" si="26"/>
        <v>222.86755227108509</v>
      </c>
      <c r="R126" s="4">
        <f t="shared" si="27"/>
        <v>846.64841762950391</v>
      </c>
      <c r="S126" s="4">
        <f t="shared" si="28"/>
        <v>5.8195633612258604</v>
      </c>
      <c r="T126" s="4"/>
      <c r="U126" s="4">
        <f t="shared" si="29"/>
        <v>1.0017040869990101</v>
      </c>
      <c r="V126" s="4">
        <f t="shared" si="30"/>
        <v>6.8736481874256804E-3</v>
      </c>
      <c r="W126" s="4"/>
      <c r="X126">
        <f>IF(front!E126&gt;$X$2,O126,P126)</f>
        <v>222.48841265964137</v>
      </c>
      <c r="Y126">
        <f t="shared" si="31"/>
        <v>5.6152336617052754</v>
      </c>
      <c r="Z126">
        <f>SUMPRODUCT($B$7:$B$456,Y$7:Y$456,EXP(constants!$B$32+constants!$A$32*ABS($A$7:$A$456-$A126)))</f>
        <v>0.55716686243947755</v>
      </c>
      <c r="AA126">
        <f t="shared" si="20"/>
        <v>5.0580667992657977</v>
      </c>
      <c r="AB126">
        <f t="shared" si="32"/>
        <v>0.2049738600982085</v>
      </c>
      <c r="AD126" s="4">
        <f t="shared" si="21"/>
        <v>840.7531394776355</v>
      </c>
      <c r="AE126">
        <f>SUMPRODUCT($B$7:$B$456,AD$7:AD$456,EXP(constants!$B$32+constants!$A$32*ABS($A$7:$A$456-$A126)))</f>
        <v>17.747624792068059</v>
      </c>
      <c r="AF126" s="4">
        <f t="shared" si="22"/>
        <v>823.00551468556739</v>
      </c>
      <c r="AG126">
        <f t="shared" si="33"/>
        <v>823.00551468556739</v>
      </c>
      <c r="AH126" s="4"/>
      <c r="AI126" s="5">
        <f>SUMPRODUCT(constants!$B$13:$B$20,A126^constants!$A$13:$A$20)*constants!$C$10/((A126/1000000000)^5*(EXP(0.014388/(A126/1000000000)/constants!$B$9)-1))</f>
        <v>1.6821558107547086E-8</v>
      </c>
      <c r="AJ126">
        <f>SUMPRODUCT(A126^constants!$E$28:$J$28,constants!$E$27:$J$27)</f>
        <v>3.1489592472719644E-6</v>
      </c>
      <c r="AL126" s="17">
        <f t="shared" si="23"/>
        <v>8.2066845496725409E-8</v>
      </c>
      <c r="AM126">
        <f t="shared" si="34"/>
        <v>3.8261702881481143E-9</v>
      </c>
      <c r="AN126">
        <f t="shared" si="35"/>
        <v>21.448822011642921</v>
      </c>
      <c r="AO126">
        <f t="shared" si="36"/>
        <v>7.2132150816526217E-9</v>
      </c>
      <c r="AQ126">
        <f t="shared" si="37"/>
        <v>7.2132150816526217E-9</v>
      </c>
      <c r="AS126" s="4">
        <f t="shared" si="38"/>
        <v>11.377290787497639</v>
      </c>
    </row>
    <row r="127" spans="1:45" x14ac:dyDescent="0.2">
      <c r="A127">
        <f>front!A127</f>
        <v>245.39</v>
      </c>
      <c r="B127" s="1">
        <f t="shared" si="39"/>
        <v>0.47999999999998977</v>
      </c>
      <c r="C127">
        <f>front!D127-front!B127</f>
        <v>116.13000000000011</v>
      </c>
      <c r="D127" s="2">
        <f>front!E127-front!C127</f>
        <v>1144.6999999999989</v>
      </c>
      <c r="E127" s="2">
        <f>IF(front!F127-front!C127&gt;0,front!F127-front!C127,0)</f>
        <v>1195.3999999999996</v>
      </c>
      <c r="F127" s="2">
        <f>front!I127-front!H127</f>
        <v>5136.8000000000011</v>
      </c>
      <c r="G127" s="2">
        <f>IF(front!J127-front!H127&gt;0,front!J127-front!H127,0)</f>
        <v>71.200000000000728</v>
      </c>
      <c r="H127" s="2"/>
      <c r="I127" s="4">
        <f>C127/(constants!$A$4+constants!$B$4*data!C127+constants!$C$4*data!C127^2+constants!$D$4*data!C127^3+constants!$E$4*data!C127^4+constants!$F$4*data!C127^5+constants!$G$4*data!C127^6+constants!$H$4*data!C127^7)</f>
        <v>115.85684014862331</v>
      </c>
      <c r="J127" s="4">
        <f>D127/(constants!$A$4+constants!$B$4*data!D127+constants!$C$4*data!D127^2+constants!$D$4*data!D127^3+constants!$E$4*data!D127^4+constants!$F$4*data!D127^5+constants!$G$4*data!D127^6+constants!$H$4*data!D127^7)</f>
        <v>1142.0748185167181</v>
      </c>
      <c r="K127" s="4">
        <f>E127/(constants!$A$4+constants!$B$4*data!E127+constants!$C$4*data!E127^2+constants!$D$4*data!E127^3+constants!$E$4*data!E127^4+constants!$F$4*data!E127^5+constants!$G$4*data!E127^6+constants!$H$4*data!E127^7)</f>
        <v>1192.6600299729303</v>
      </c>
      <c r="L127" s="4">
        <f>F127/(constants!$A$4+constants!$B$4*data!F127+constants!$C$4*data!F127^2+constants!$D$4*data!F127^3+constants!$E$4*data!F127^4+constants!$F$4*data!F127^5+constants!$G$4*data!F127^6+constants!$H$4*data!F127^7)</f>
        <v>5126.0303235672473</v>
      </c>
      <c r="M127" s="4">
        <f>G127/(constants!$A$4+constants!$B$4*data!G127+constants!$C$4*data!G127^2+constants!$D$4*data!G127^3+constants!$E$4*data!G127^4+constants!$F$4*data!G127^5+constants!$G$4*data!G127^6+constants!$H$4*data!G127^7)</f>
        <v>71.032199835278703</v>
      </c>
      <c r="N127" s="4"/>
      <c r="O127" s="4">
        <f t="shared" si="24"/>
        <v>193.09473358103884</v>
      </c>
      <c r="P127" s="4">
        <f t="shared" si="25"/>
        <v>228.4149637033436</v>
      </c>
      <c r="Q127" s="4">
        <f t="shared" si="26"/>
        <v>238.53200599458603</v>
      </c>
      <c r="R127" s="4">
        <f t="shared" si="27"/>
        <v>854.3383872612078</v>
      </c>
      <c r="S127" s="4">
        <f t="shared" si="28"/>
        <v>11.838699972546451</v>
      </c>
      <c r="T127" s="4"/>
      <c r="U127" s="4">
        <f t="shared" si="29"/>
        <v>1.0442923796550476</v>
      </c>
      <c r="V127" s="4">
        <f t="shared" si="30"/>
        <v>1.3857155606103948E-2</v>
      </c>
      <c r="W127" s="4"/>
      <c r="X127">
        <f>IF(front!E127&gt;$X$2,O127,P127)</f>
        <v>228.4149637033436</v>
      </c>
      <c r="Y127">
        <f t="shared" si="31"/>
        <v>-3.7013489031562017</v>
      </c>
      <c r="Z127">
        <f>SUMPRODUCT($B$7:$B$456,Y$7:Y$456,EXP(constants!$B$32+constants!$A$32*ABS($A$7:$A$456-$A127)))</f>
        <v>0.57196927137962661</v>
      </c>
      <c r="AA127">
        <f t="shared" si="20"/>
        <v>-4.2733181745358282</v>
      </c>
      <c r="AB127">
        <f t="shared" si="32"/>
        <v>0</v>
      </c>
      <c r="AD127" s="4">
        <f t="shared" si="21"/>
        <v>842.34566118150133</v>
      </c>
      <c r="AE127">
        <f>SUMPRODUCT($B$7:$B$456,AD$7:AD$456,EXP(constants!$B$32+constants!$A$32*ABS($A$7:$A$456-$A127)))</f>
        <v>17.875268413033087</v>
      </c>
      <c r="AF127" s="4">
        <f t="shared" si="22"/>
        <v>824.47039276846829</v>
      </c>
      <c r="AG127">
        <f t="shared" si="33"/>
        <v>824.47039276846829</v>
      </c>
      <c r="AH127" s="4"/>
      <c r="AI127" s="5">
        <f>SUMPRODUCT(constants!$B$13:$B$20,A127^constants!$A$13:$A$20)*constants!$C$10/((A127/1000000000)^5*(EXP(0.014388/(A127/1000000000)/constants!$B$9)-1))</f>
        <v>1.7308576440632621E-8</v>
      </c>
      <c r="AJ127">
        <f>SUMPRODUCT(A127^constants!$E$28:$J$28,constants!$E$27:$J$27)</f>
        <v>3.1209061674366168E-6</v>
      </c>
      <c r="AL127" s="17">
        <f t="shared" si="23"/>
        <v>0</v>
      </c>
      <c r="AM127">
        <f t="shared" si="34"/>
        <v>3.7853465628486727E-9</v>
      </c>
      <c r="AN127">
        <f t="shared" si="35"/>
        <v>0</v>
      </c>
      <c r="AO127">
        <f t="shared" si="36"/>
        <v>7.1362529265882423E-9</v>
      </c>
      <c r="AQ127">
        <f t="shared" si="37"/>
        <v>7.1362529265882423E-9</v>
      </c>
      <c r="AS127" s="4">
        <f t="shared" si="38"/>
        <v>0</v>
      </c>
    </row>
    <row r="128" spans="1:45" x14ac:dyDescent="0.2">
      <c r="A128">
        <f>front!A128</f>
        <v>245.86</v>
      </c>
      <c r="B128" s="1">
        <f t="shared" si="39"/>
        <v>0.47000000000002728</v>
      </c>
      <c r="C128">
        <f>front!D128-front!B128</f>
        <v>125.26000000000022</v>
      </c>
      <c r="D128" s="2">
        <f>front!E128-front!C128</f>
        <v>1135</v>
      </c>
      <c r="E128" s="2">
        <f>IF(front!F128-front!C128&gt;0,front!F128-front!C128,0)</f>
        <v>1126.8999999999996</v>
      </c>
      <c r="F128" s="2">
        <f>front!I128-front!H128</f>
        <v>5133.5999999999985</v>
      </c>
      <c r="G128" s="2">
        <f>IF(front!J128-front!H128&gt;0,front!J128-front!H128,0)</f>
        <v>26.199999999998909</v>
      </c>
      <c r="H128" s="2"/>
      <c r="I128" s="4">
        <f>C128/(constants!$A$4+constants!$B$4*data!C128+constants!$C$4*data!C128^2+constants!$D$4*data!C128^3+constants!$E$4*data!C128^4+constants!$F$4*data!C128^5+constants!$G$4*data!C128^6+constants!$H$4*data!C128^7)</f>
        <v>124.96547737837217</v>
      </c>
      <c r="J128" s="4">
        <f>D128/(constants!$A$4+constants!$B$4*data!D128+constants!$C$4*data!D128^2+constants!$D$4*data!D128^3+constants!$E$4*data!D128^4+constants!$F$4*data!D128^5+constants!$G$4*data!D128^6+constants!$H$4*data!D128^7)</f>
        <v>1132.3967803363778</v>
      </c>
      <c r="K128" s="4">
        <f>E128/(constants!$A$4+constants!$B$4*data!E128+constants!$C$4*data!E128^2+constants!$D$4*data!E128^3+constants!$E$4*data!E128^4+constants!$F$4*data!E128^5+constants!$G$4*data!E128^6+constants!$H$4*data!E128^7)</f>
        <v>1124.3151197756843</v>
      </c>
      <c r="L128" s="4">
        <f>F128/(constants!$A$4+constants!$B$4*data!F128+constants!$C$4*data!F128^2+constants!$D$4*data!F128^3+constants!$E$4*data!F128^4+constants!$F$4*data!F128^5+constants!$G$4*data!F128^6+constants!$H$4*data!F128^7)</f>
        <v>5122.8344402904468</v>
      </c>
      <c r="M128" s="4">
        <f>G128/(constants!$A$4+constants!$B$4*data!G128+constants!$C$4*data!G128^2+constants!$D$4*data!G128^3+constants!$E$4*data!G128^4+constants!$F$4*data!G128^5+constants!$G$4*data!G128^6+constants!$H$4*data!G128^7)</f>
        <v>26.138128252771416</v>
      </c>
      <c r="N128" s="4"/>
      <c r="O128" s="4">
        <f t="shared" si="24"/>
        <v>208.27579563062028</v>
      </c>
      <c r="P128" s="4">
        <f t="shared" si="25"/>
        <v>226.47935606727555</v>
      </c>
      <c r="Q128" s="4">
        <f t="shared" si="26"/>
        <v>224.86302395513687</v>
      </c>
      <c r="R128" s="4">
        <f t="shared" si="27"/>
        <v>853.80574004840776</v>
      </c>
      <c r="S128" s="4">
        <f t="shared" si="28"/>
        <v>4.3563547087952363</v>
      </c>
      <c r="T128" s="4"/>
      <c r="U128" s="4">
        <f t="shared" si="29"/>
        <v>0.99286322541618954</v>
      </c>
      <c r="V128" s="4">
        <f t="shared" si="30"/>
        <v>5.1022785447053173E-3</v>
      </c>
      <c r="W128" s="4"/>
      <c r="X128">
        <f>IF(front!E128&gt;$X$2,O128,P128)</f>
        <v>226.47935606727555</v>
      </c>
      <c r="Y128">
        <f t="shared" si="31"/>
        <v>7.6643767340700037</v>
      </c>
      <c r="Z128">
        <f>SUMPRODUCT($B$7:$B$456,Y$7:Y$456,EXP(constants!$B$32+constants!$A$32*ABS($A$7:$A$456-$A128)))</f>
        <v>0.58694229992851576</v>
      </c>
      <c r="AA128">
        <f t="shared" si="20"/>
        <v>7.0774344341414883</v>
      </c>
      <c r="AB128">
        <f t="shared" si="32"/>
        <v>2.2243414949738991</v>
      </c>
      <c r="AD128" s="4">
        <f t="shared" si="21"/>
        <v>849.39270746461273</v>
      </c>
      <c r="AE128">
        <f>SUMPRODUCT($B$7:$B$456,AD$7:AD$456,EXP(constants!$B$32+constants!$A$32*ABS($A$7:$A$456-$A128)))</f>
        <v>17.998160574090061</v>
      </c>
      <c r="AF128" s="4">
        <f t="shared" si="22"/>
        <v>831.39454689052263</v>
      </c>
      <c r="AG128">
        <f t="shared" si="33"/>
        <v>831.39454689052263</v>
      </c>
      <c r="AH128" s="4"/>
      <c r="AI128" s="5">
        <f>SUMPRODUCT(constants!$B$13:$B$20,A128^constants!$A$13:$A$20)*constants!$C$10/((A128/1000000000)^5*(EXP(0.014388/(A128/1000000000)/constants!$B$9)-1))</f>
        <v>1.7796628580002725E-8</v>
      </c>
      <c r="AJ128">
        <f>SUMPRODUCT(A128^constants!$E$28:$J$28,constants!$E$27:$J$27)</f>
        <v>3.0937743482191914E-6</v>
      </c>
      <c r="AL128" s="17">
        <f t="shared" si="23"/>
        <v>8.0008526659309363E-9</v>
      </c>
      <c r="AM128">
        <f t="shared" si="34"/>
        <v>3.7211867215032108E-9</v>
      </c>
      <c r="AN128">
        <f t="shared" si="35"/>
        <v>2.1500809458706525</v>
      </c>
      <c r="AO128">
        <f t="shared" si="36"/>
        <v>7.0152968006512755E-9</v>
      </c>
      <c r="AQ128">
        <f t="shared" si="37"/>
        <v>7.0152968006512755E-9</v>
      </c>
      <c r="AS128" s="4">
        <f t="shared" si="38"/>
        <v>1.140486695472124</v>
      </c>
    </row>
    <row r="129" spans="1:45" x14ac:dyDescent="0.2">
      <c r="A129">
        <f>front!A129</f>
        <v>246.34</v>
      </c>
      <c r="B129" s="1">
        <f t="shared" si="39"/>
        <v>0.47999999999998977</v>
      </c>
      <c r="C129">
        <f>front!D129-front!B129</f>
        <v>890.80000000000018</v>
      </c>
      <c r="D129" s="2">
        <f>front!E129-front!C129</f>
        <v>6764.6999999999971</v>
      </c>
      <c r="E129" s="2">
        <f>IF(front!F129-front!C129&gt;0,front!F129-front!C129,0)</f>
        <v>3758.9000000000015</v>
      </c>
      <c r="F129" s="2">
        <f>front!I129-front!H129</f>
        <v>-327.29999999999563</v>
      </c>
      <c r="G129" s="2">
        <f>IF(front!J129-front!H129&gt;0,front!J129-front!H129,0)</f>
        <v>2272.5</v>
      </c>
      <c r="H129" s="2"/>
      <c r="I129" s="4">
        <f>C129/(constants!$A$4+constants!$B$4*data!C129+constants!$C$4*data!C129^2+constants!$D$4*data!C129^3+constants!$E$4*data!C129^4+constants!$F$4*data!C129^5+constants!$G$4*data!C129^6+constants!$H$4*data!C129^7)</f>
        <v>888.74995963696256</v>
      </c>
      <c r="J129" s="4">
        <f>D129/(constants!$A$4+constants!$B$4*data!D129+constants!$C$4*data!D129^2+constants!$D$4*data!D129^3+constants!$E$4*data!D129^4+constants!$F$4*data!D129^5+constants!$G$4*data!D129^6+constants!$H$4*data!D129^7)</f>
        <v>6753.095399759879</v>
      </c>
      <c r="K129" s="4">
        <f>E129/(constants!$A$4+constants!$B$4*data!E129+constants!$C$4*data!E129^2+constants!$D$4*data!E129^3+constants!$E$4*data!E129^4+constants!$F$4*data!E129^5+constants!$G$4*data!E129^6+constants!$H$4*data!E129^7)</f>
        <v>3750.4773442093651</v>
      </c>
      <c r="L129" s="4">
        <f>F129/(constants!$A$4+constants!$B$4*data!F129+constants!$C$4*data!F129^2+constants!$D$4*data!F129^3+constants!$E$4*data!F129^4+constants!$F$4*data!F129^5+constants!$G$4*data!F129^6+constants!$H$4*data!F129^7)</f>
        <v>-326.51215878221581</v>
      </c>
      <c r="M129" s="4">
        <f>G129/(constants!$A$4+constants!$B$4*data!G129+constants!$C$4*data!G129^2+constants!$D$4*data!G129^3+constants!$E$4*data!G129^4+constants!$F$4*data!G129^5+constants!$G$4*data!G129^6+constants!$H$4*data!G129^7)</f>
        <v>2267.3180944284231</v>
      </c>
      <c r="N129" s="4"/>
      <c r="O129" s="4">
        <f t="shared" si="24"/>
        <v>1481.2499327282708</v>
      </c>
      <c r="P129" s="4">
        <f t="shared" si="25"/>
        <v>1350.6190799519759</v>
      </c>
      <c r="Q129" s="4">
        <f t="shared" si="26"/>
        <v>750.09546884187307</v>
      </c>
      <c r="R129" s="4">
        <f t="shared" si="27"/>
        <v>-54.418693130369299</v>
      </c>
      <c r="S129" s="4">
        <f t="shared" si="28"/>
        <v>377.88634907140391</v>
      </c>
      <c r="T129" s="4">
        <f t="shared" ref="T129:T192" si="40">O129/P129</f>
        <v>1.0967192413577778</v>
      </c>
      <c r="U129" s="4">
        <f t="shared" si="29"/>
        <v>0.55537159216538268</v>
      </c>
      <c r="V129" s="4">
        <f t="shared" si="30"/>
        <v>-6.9440540985817583</v>
      </c>
      <c r="W129" s="4"/>
      <c r="X129">
        <f>IF(front!E129&gt;$X$2,O129,P129)</f>
        <v>1481.2499327282708</v>
      </c>
      <c r="Y129">
        <f t="shared" si="31"/>
        <v>751.32946103118957</v>
      </c>
      <c r="Z129">
        <f>SUMPRODUCT($B$7:$B$456,Y$7:Y$456,EXP(constants!$B$32+constants!$A$32*ABS($A$7:$A$456-$A129)))</f>
        <v>0.60253045633107605</v>
      </c>
      <c r="AA129">
        <f t="shared" si="20"/>
        <v>750.72693057485844</v>
      </c>
      <c r="AB129">
        <f t="shared" si="32"/>
        <v>745.87383763569085</v>
      </c>
      <c r="AD129" s="4">
        <f t="shared" si="21"/>
        <v>-437.2214910881691</v>
      </c>
      <c r="AE129">
        <f>SUMPRODUCT($B$7:$B$456,AD$7:AD$456,EXP(constants!$B$32+constants!$A$32*ABS($A$7:$A$456-$A129)))</f>
        <v>18.121816377114317</v>
      </c>
      <c r="AF129" s="4">
        <f t="shared" si="22"/>
        <v>-455.34330746528343</v>
      </c>
      <c r="AG129">
        <f t="shared" si="33"/>
        <v>0</v>
      </c>
      <c r="AH129" s="4"/>
      <c r="AI129" s="5">
        <f>SUMPRODUCT(constants!$B$13:$B$20,A129^constants!$A$13:$A$20)*constants!$C$10/((A129/1000000000)^5*(EXP(0.014388/(A129/1000000000)/constants!$B$9)-1))</f>
        <v>1.8306684019189397E-8</v>
      </c>
      <c r="AJ129">
        <f>SUMPRODUCT(A129^constants!$E$28:$J$28,constants!$E$27:$J$27)</f>
        <v>3.0664052431303673E-6</v>
      </c>
      <c r="AL129" s="17">
        <f t="shared" si="23"/>
        <v>2.4543941743846202E-11</v>
      </c>
      <c r="AM129">
        <f t="shared" si="34"/>
        <v>0</v>
      </c>
      <c r="AN129" t="e">
        <f t="shared" si="35"/>
        <v>#DIV/0!</v>
      </c>
      <c r="AO129">
        <f t="shared" si="36"/>
        <v>0</v>
      </c>
      <c r="AQ129">
        <f t="shared" si="37"/>
        <v>0</v>
      </c>
      <c r="AS129" s="4" t="e">
        <f t="shared" si="38"/>
        <v>#DIV/0!</v>
      </c>
    </row>
    <row r="130" spans="1:45" x14ac:dyDescent="0.2">
      <c r="A130">
        <f>front!A130</f>
        <v>246.82</v>
      </c>
      <c r="B130" s="1">
        <f t="shared" si="39"/>
        <v>0.47999999999998977</v>
      </c>
      <c r="C130">
        <f>front!D130-front!B130</f>
        <v>118.19999999999982</v>
      </c>
      <c r="D130" s="2">
        <f>front!E130-front!C130</f>
        <v>1066.8999999999996</v>
      </c>
      <c r="E130" s="2">
        <f>IF(front!F130-front!C130&gt;0,front!F130-front!C130,0)</f>
        <v>1138.7999999999993</v>
      </c>
      <c r="F130" s="2">
        <f>front!I130-front!H130</f>
        <v>5428.7999999999993</v>
      </c>
      <c r="G130" s="2">
        <f>IF(front!J130-front!H130&gt;0,front!J130-front!H130,0)</f>
        <v>0</v>
      </c>
      <c r="H130" s="2"/>
      <c r="I130" s="4">
        <f>C130/(constants!$A$4+constants!$B$4*data!C130+constants!$C$4*data!C130^2+constants!$D$4*data!C130^3+constants!$E$4*data!C130^4+constants!$F$4*data!C130^5+constants!$G$4*data!C130^6+constants!$H$4*data!C130^7)</f>
        <v>117.92199532024533</v>
      </c>
      <c r="J130" s="4">
        <f>D130/(constants!$A$4+constants!$B$4*data!D130+constants!$C$4*data!D130^2+constants!$D$4*data!D130^3+constants!$E$4*data!D130^4+constants!$F$4*data!D130^5+constants!$G$4*data!D130^6+constants!$H$4*data!D130^7)</f>
        <v>1064.4509767696145</v>
      </c>
      <c r="K130" s="4">
        <f>E130/(constants!$A$4+constants!$B$4*data!E130+constants!$C$4*data!E130^2+constants!$D$4*data!E130^3+constants!$E$4*data!E130^4+constants!$F$4*data!E130^5+constants!$G$4*data!E130^6+constants!$H$4*data!E130^7)</f>
        <v>1136.1881767108928</v>
      </c>
      <c r="L130" s="4">
        <f>F130/(constants!$A$4+constants!$B$4*data!F130+constants!$C$4*data!F130^2+constants!$D$4*data!F130^3+constants!$E$4*data!F130^4+constants!$F$4*data!F130^5+constants!$G$4*data!F130^6+constants!$H$4*data!F130^7)</f>
        <v>5417.6887585826444</v>
      </c>
      <c r="M130" s="4">
        <f>G130/(constants!$A$4+constants!$B$4*data!G130+constants!$C$4*data!G130^2+constants!$D$4*data!G130^3+constants!$E$4*data!G130^4+constants!$F$4*data!G130^5+constants!$G$4*data!G130^6+constants!$H$4*data!G130^7)</f>
        <v>0</v>
      </c>
      <c r="N130" s="4"/>
      <c r="O130" s="4">
        <f t="shared" si="24"/>
        <v>196.53665886707554</v>
      </c>
      <c r="P130" s="4">
        <f t="shared" si="25"/>
        <v>212.89019535392291</v>
      </c>
      <c r="Q130" s="4">
        <f t="shared" si="26"/>
        <v>227.23763534217855</v>
      </c>
      <c r="R130" s="4">
        <f t="shared" si="27"/>
        <v>902.94812643044065</v>
      </c>
      <c r="S130" s="4">
        <f t="shared" si="28"/>
        <v>0</v>
      </c>
      <c r="T130" s="4">
        <f t="shared" si="40"/>
        <v>0.92318323321719842</v>
      </c>
      <c r="U130" s="4">
        <f t="shared" si="29"/>
        <v>1.0673936155885597</v>
      </c>
      <c r="V130" s="4">
        <f t="shared" si="30"/>
        <v>0</v>
      </c>
      <c r="W130" s="4"/>
      <c r="X130">
        <f>IF(front!E130&gt;$X$2,O130,P130)</f>
        <v>212.89019535392291</v>
      </c>
      <c r="Y130">
        <f t="shared" si="31"/>
        <v>-8.2355264590404147</v>
      </c>
      <c r="Z130">
        <f>SUMPRODUCT($B$7:$B$456,Y$7:Y$456,EXP(constants!$B$32+constants!$A$32*ABS($A$7:$A$456-$A130)))</f>
        <v>0.60490068475409309</v>
      </c>
      <c r="AA130">
        <f t="shared" si="20"/>
        <v>-8.840427143794507</v>
      </c>
      <c r="AB130">
        <f t="shared" si="32"/>
        <v>0</v>
      </c>
      <c r="AD130" s="4">
        <f t="shared" si="21"/>
        <v>902.94812643044065</v>
      </c>
      <c r="AE130">
        <f>SUMPRODUCT($B$7:$B$456,AD$7:AD$456,EXP(constants!$B$32+constants!$A$32*ABS($A$7:$A$456-$A130)))</f>
        <v>18.266934701194501</v>
      </c>
      <c r="AF130" s="4">
        <f t="shared" si="22"/>
        <v>884.68119172924617</v>
      </c>
      <c r="AG130">
        <f t="shared" si="33"/>
        <v>884.68119172924617</v>
      </c>
      <c r="AH130" s="4"/>
      <c r="AI130" s="5">
        <f>SUMPRODUCT(constants!$B$13:$B$20,A130^constants!$A$13:$A$20)*constants!$C$10/((A130/1000000000)^5*(EXP(0.014388/(A130/1000000000)/constants!$B$9)-1))</f>
        <v>1.8828686506528411E-8</v>
      </c>
      <c r="AJ130">
        <f>SUMPRODUCT(A130^constants!$E$28:$J$28,constants!$E$27:$J$27)</f>
        <v>3.039375693084372E-6</v>
      </c>
      <c r="AL130" s="17">
        <f t="shared" si="23"/>
        <v>0</v>
      </c>
      <c r="AM130">
        <f t="shared" si="34"/>
        <v>3.4355604273031308E-9</v>
      </c>
      <c r="AN130">
        <f t="shared" si="35"/>
        <v>0</v>
      </c>
      <c r="AO130">
        <f t="shared" si="36"/>
        <v>6.4768252382583337E-9</v>
      </c>
      <c r="AQ130">
        <f t="shared" si="37"/>
        <v>6.4768252382583337E-9</v>
      </c>
      <c r="AS130" s="4">
        <f t="shared" si="38"/>
        <v>0</v>
      </c>
    </row>
    <row r="131" spans="1:45" x14ac:dyDescent="0.2">
      <c r="A131">
        <f>front!A131</f>
        <v>247.29</v>
      </c>
      <c r="B131" s="1">
        <f t="shared" si="39"/>
        <v>0.46999999999999886</v>
      </c>
      <c r="C131">
        <f>front!D131-front!B131</f>
        <v>130.60000000000036</v>
      </c>
      <c r="D131" s="2">
        <f>front!E131-front!C131</f>
        <v>1193.5999999999985</v>
      </c>
      <c r="E131" s="2">
        <f>IF(front!F131-front!C131&gt;0,front!F131-front!C131,0)</f>
        <v>1190.8999999999996</v>
      </c>
      <c r="F131" s="2">
        <f>front!I131-front!H131</f>
        <v>5194.2000000000007</v>
      </c>
      <c r="G131" s="2">
        <f>IF(front!J131-front!H131&gt;0,front!J131-front!H131,0)</f>
        <v>0</v>
      </c>
      <c r="H131" s="2"/>
      <c r="I131" s="4">
        <f>C131/(constants!$A$4+constants!$B$4*data!C131+constants!$C$4*data!C131^2+constants!$D$4*data!C131^3+constants!$E$4*data!C131^4+constants!$F$4*data!C131^5+constants!$G$4*data!C131^6+constants!$H$4*data!C131^7)</f>
        <v>130.2929897184265</v>
      </c>
      <c r="J131" s="4">
        <f>D131/(constants!$A$4+constants!$B$4*data!D131+constants!$C$4*data!D131^2+constants!$D$4*data!D131^3+constants!$E$4*data!D131^4+constants!$F$4*data!D131^5+constants!$G$4*data!D131^6+constants!$H$4*data!D131^7)</f>
        <v>1190.86410531662</v>
      </c>
      <c r="K131" s="4">
        <f>E131/(constants!$A$4+constants!$B$4*data!E131+constants!$C$4*data!E131^2+constants!$D$4*data!E131^3+constants!$E$4*data!E131^4+constants!$F$4*data!E131^5+constants!$G$4*data!E131^6+constants!$H$4*data!E131^7)</f>
        <v>1188.1702183247858</v>
      </c>
      <c r="L131" s="4">
        <f>F131/(constants!$A$4+constants!$B$4*data!F131+constants!$C$4*data!F131^2+constants!$D$4*data!F131^3+constants!$E$4*data!F131^4+constants!$F$4*data!F131^5+constants!$G$4*data!F131^6+constants!$H$4*data!F131^7)</f>
        <v>5183.3578084081782</v>
      </c>
      <c r="M131" s="4">
        <f>G131/(constants!$A$4+constants!$B$4*data!G131+constants!$C$4*data!G131^2+constants!$D$4*data!G131^3+constants!$E$4*data!G131^4+constants!$F$4*data!G131^5+constants!$G$4*data!G131^6+constants!$H$4*data!G131^7)</f>
        <v>0</v>
      </c>
      <c r="N131" s="4"/>
      <c r="O131" s="4">
        <f t="shared" si="24"/>
        <v>217.15498286404417</v>
      </c>
      <c r="P131" s="4">
        <f t="shared" si="25"/>
        <v>238.17282106332402</v>
      </c>
      <c r="Q131" s="4">
        <f t="shared" si="26"/>
        <v>237.63404366495718</v>
      </c>
      <c r="R131" s="4">
        <f t="shared" si="27"/>
        <v>863.89296806802975</v>
      </c>
      <c r="S131" s="4">
        <f t="shared" si="28"/>
        <v>0</v>
      </c>
      <c r="T131" s="4">
        <f t="shared" si="40"/>
        <v>0.91175383444069902</v>
      </c>
      <c r="U131" s="4">
        <f t="shared" si="29"/>
        <v>0.99773787203778552</v>
      </c>
      <c r="V131" s="4">
        <f t="shared" si="30"/>
        <v>0</v>
      </c>
      <c r="W131" s="4"/>
      <c r="X131">
        <f>IF(front!E131&gt;$X$2,O131,P131)</f>
        <v>238.17282106332402</v>
      </c>
      <c r="Y131">
        <f t="shared" si="31"/>
        <v>6.9303186775696872</v>
      </c>
      <c r="Z131">
        <f>SUMPRODUCT($B$7:$B$456,Y$7:Y$456,EXP(constants!$B$32+constants!$A$32*ABS($A$7:$A$456-$A131)))</f>
        <v>0.60780514671127617</v>
      </c>
      <c r="AA131">
        <f t="shared" si="20"/>
        <v>6.3225135308584113</v>
      </c>
      <c r="AB131">
        <f t="shared" si="32"/>
        <v>1.4694205916908221</v>
      </c>
      <c r="AD131" s="4">
        <f t="shared" si="21"/>
        <v>863.89296806802975</v>
      </c>
      <c r="AE131">
        <f>SUMPRODUCT($B$7:$B$456,AD$7:AD$456,EXP(constants!$B$32+constants!$A$32*ABS($A$7:$A$456-$A131)))</f>
        <v>18.406140913872523</v>
      </c>
      <c r="AF131" s="4">
        <f t="shared" si="22"/>
        <v>845.48682715415725</v>
      </c>
      <c r="AG131">
        <f t="shared" si="33"/>
        <v>845.48682715415725</v>
      </c>
      <c r="AH131" s="4"/>
      <c r="AI131" s="5">
        <f>SUMPRODUCT(constants!$B$13:$B$20,A131^constants!$A$13:$A$20)*constants!$C$10/((A131/1000000000)^5*(EXP(0.014388/(A131/1000000000)/constants!$B$9)-1))</f>
        <v>1.9351591400361603E-8</v>
      </c>
      <c r="AJ131">
        <f>SUMPRODUCT(A131^constants!$E$28:$J$28,constants!$E$27:$J$27)</f>
        <v>3.0132344212895697E-6</v>
      </c>
      <c r="AL131" s="17">
        <f t="shared" si="23"/>
        <v>1.3169538735056282E-8</v>
      </c>
      <c r="AM131">
        <f t="shared" si="34"/>
        <v>3.5639046340105403E-9</v>
      </c>
      <c r="AN131">
        <f t="shared" si="35"/>
        <v>3.695255650047041</v>
      </c>
      <c r="AO131">
        <f t="shared" si="36"/>
        <v>6.7187837235699501E-9</v>
      </c>
      <c r="AQ131">
        <f t="shared" si="37"/>
        <v>6.7187837235699501E-9</v>
      </c>
      <c r="AS131" s="4">
        <f t="shared" si="38"/>
        <v>1.9601075547136075</v>
      </c>
    </row>
    <row r="132" spans="1:45" x14ac:dyDescent="0.2">
      <c r="A132">
        <f>front!A132</f>
        <v>247.77</v>
      </c>
      <c r="B132" s="1">
        <f t="shared" si="39"/>
        <v>0.48000000000001819</v>
      </c>
      <c r="C132">
        <f>front!D132-front!B132</f>
        <v>122.47000000000025</v>
      </c>
      <c r="D132" s="2">
        <f>front!E132-front!C132</f>
        <v>1152.2000000000007</v>
      </c>
      <c r="E132" s="2">
        <f>IF(front!F132-front!C132&gt;0,front!F132-front!C132,0)</f>
        <v>1167.5</v>
      </c>
      <c r="F132" s="2">
        <f>front!I132-front!H132</f>
        <v>5323.0000000000018</v>
      </c>
      <c r="G132" s="2">
        <f>IF(front!J132-front!H132&gt;0,front!J132-front!H132,0)</f>
        <v>33.399999999999636</v>
      </c>
      <c r="H132" s="2"/>
      <c r="I132" s="4">
        <f>C132/(constants!$A$4+constants!$B$4*data!C132+constants!$C$4*data!C132^2+constants!$D$4*data!C132^3+constants!$E$4*data!C132^4+constants!$F$4*data!C132^5+constants!$G$4*data!C132^6+constants!$H$4*data!C132^7)</f>
        <v>122.18200390813769</v>
      </c>
      <c r="J132" s="4">
        <f>D132/(constants!$A$4+constants!$B$4*data!D132+constants!$C$4*data!D132^2+constants!$D$4*data!D132^3+constants!$E$4*data!D132^4+constants!$F$4*data!D132^5+constants!$G$4*data!D132^6+constants!$H$4*data!D132^7)</f>
        <v>1149.5578378578559</v>
      </c>
      <c r="K132" s="4">
        <f>E132/(constants!$A$4+constants!$B$4*data!E132+constants!$C$4*data!E132^2+constants!$D$4*data!E132^3+constants!$E$4*data!E132^4+constants!$F$4*data!E132^5+constants!$G$4*data!E132^6+constants!$H$4*data!E132^7)</f>
        <v>1164.8231975339002</v>
      </c>
      <c r="L132" s="4">
        <f>F132/(constants!$A$4+constants!$B$4*data!F132+constants!$C$4*data!F132^2+constants!$D$4*data!F132^3+constants!$E$4*data!F132^4+constants!$F$4*data!F132^5+constants!$G$4*data!F132^6+constants!$H$4*data!F132^7)</f>
        <v>5312.0045120963987</v>
      </c>
      <c r="M132" s="4">
        <f>G132/(constants!$A$4+constants!$B$4*data!G132+constants!$C$4*data!G132^2+constants!$D$4*data!G132^3+constants!$E$4*data!G132^4+constants!$F$4*data!G132^5+constants!$G$4*data!G132^6+constants!$H$4*data!G132^7)</f>
        <v>33.321151323022427</v>
      </c>
      <c r="N132" s="4"/>
      <c r="O132" s="4">
        <f t="shared" si="24"/>
        <v>203.63667318022948</v>
      </c>
      <c r="P132" s="4">
        <f t="shared" si="25"/>
        <v>229.9115675715712</v>
      </c>
      <c r="Q132" s="4">
        <f t="shared" si="26"/>
        <v>232.96463950678003</v>
      </c>
      <c r="R132" s="4">
        <f t="shared" si="27"/>
        <v>885.33408534939974</v>
      </c>
      <c r="S132" s="4">
        <f t="shared" si="28"/>
        <v>5.5535252205037384</v>
      </c>
      <c r="T132" s="4">
        <f t="shared" si="40"/>
        <v>0.88571738834688096</v>
      </c>
      <c r="U132" s="4">
        <f t="shared" si="29"/>
        <v>1.0132793315597677</v>
      </c>
      <c r="V132" s="4">
        <f t="shared" si="30"/>
        <v>6.2728017732560509E-3</v>
      </c>
      <c r="W132" s="4"/>
      <c r="X132">
        <f>IF(front!E132&gt;$X$2,O132,P132)</f>
        <v>229.9115675715712</v>
      </c>
      <c r="Y132">
        <f t="shared" si="31"/>
        <v>3.2128783766141567</v>
      </c>
      <c r="Z132">
        <f>SUMPRODUCT($B$7:$B$456,Y$7:Y$456,EXP(constants!$B$32+constants!$A$32*ABS($A$7:$A$456-$A132)))</f>
        <v>0.61109636069181339</v>
      </c>
      <c r="AA132">
        <f t="shared" si="20"/>
        <v>2.6017820159223435</v>
      </c>
      <c r="AB132">
        <f t="shared" si="32"/>
        <v>0</v>
      </c>
      <c r="AD132" s="4">
        <f t="shared" si="21"/>
        <v>879.70830659829608</v>
      </c>
      <c r="AE132">
        <f>SUMPRODUCT($B$7:$B$456,AD$7:AD$456,EXP(constants!$B$32+constants!$A$32*ABS($A$7:$A$456-$A132)))</f>
        <v>18.546500657135972</v>
      </c>
      <c r="AF132" s="4">
        <f t="shared" si="22"/>
        <v>861.16180594116008</v>
      </c>
      <c r="AG132">
        <f t="shared" si="33"/>
        <v>861.16180594116008</v>
      </c>
      <c r="AH132" s="4"/>
      <c r="AI132" s="5">
        <f>SUMPRODUCT(constants!$B$13:$B$20,A132^constants!$A$13:$A$20)*constants!$C$10/((A132/1000000000)^5*(EXP(0.014388/(A132/1000000000)/constants!$B$9)-1))</f>
        <v>1.9897857475789356E-8</v>
      </c>
      <c r="AJ132">
        <f>SUMPRODUCT(A132^constants!$E$28:$J$28,constants!$E$27:$J$27)</f>
        <v>2.9868651280479911E-6</v>
      </c>
      <c r="AL132" s="17">
        <f t="shared" si="23"/>
        <v>0</v>
      </c>
      <c r="AM132">
        <f t="shared" si="34"/>
        <v>3.4684133776505086E-9</v>
      </c>
      <c r="AN132">
        <f t="shared" si="35"/>
        <v>0</v>
      </c>
      <c r="AO132">
        <f t="shared" si="36"/>
        <v>6.5387606407825085E-9</v>
      </c>
      <c r="AQ132">
        <f t="shared" si="37"/>
        <v>6.5387606407825085E-9</v>
      </c>
      <c r="AS132" s="4">
        <f t="shared" si="38"/>
        <v>0</v>
      </c>
    </row>
    <row r="133" spans="1:45" x14ac:dyDescent="0.2">
      <c r="A133">
        <f>front!A133</f>
        <v>248.24</v>
      </c>
      <c r="B133" s="1">
        <f t="shared" si="39"/>
        <v>0.46999999999999886</v>
      </c>
      <c r="C133">
        <f>front!D133-front!B133</f>
        <v>131.80000000000018</v>
      </c>
      <c r="D133" s="2">
        <f>front!E133-front!C133</f>
        <v>1179.5999999999985</v>
      </c>
      <c r="E133" s="2">
        <f>IF(front!F133-front!C133&gt;0,front!F133-front!C133,0)</f>
        <v>1164.8999999999996</v>
      </c>
      <c r="F133" s="2">
        <f>front!I133-front!H133</f>
        <v>5361.4</v>
      </c>
      <c r="G133" s="2">
        <f>IF(front!J133-front!H133&gt;0,front!J133-front!H133,0)</f>
        <v>50.100000000000364</v>
      </c>
      <c r="H133" s="2"/>
      <c r="I133" s="4">
        <f>C133/(constants!$A$4+constants!$B$4*data!C133+constants!$C$4*data!C133^2+constants!$D$4*data!C133^3+constants!$E$4*data!C133^4+constants!$F$4*data!C133^5+constants!$G$4*data!C133^6+constants!$H$4*data!C133^7)</f>
        <v>131.4901842181406</v>
      </c>
      <c r="J133" s="4">
        <f>D133/(constants!$A$4+constants!$B$4*data!D133+constants!$C$4*data!D133^2+constants!$D$4*data!D133^3+constants!$E$4*data!D133^4+constants!$F$4*data!D133^5+constants!$G$4*data!D133^6+constants!$H$4*data!D133^7)</f>
        <v>1176.8958023255336</v>
      </c>
      <c r="K133" s="4">
        <f>E133/(constants!$A$4+constants!$B$4*data!E133+constants!$C$4*data!E133^2+constants!$D$4*data!E133^3+constants!$E$4*data!E133^4+constants!$F$4*data!E133^5+constants!$G$4*data!E133^6+constants!$H$4*data!E133^7)</f>
        <v>1162.2290841115591</v>
      </c>
      <c r="L133" s="4">
        <f>F133/(constants!$A$4+constants!$B$4*data!F133+constants!$C$4*data!F133^2+constants!$D$4*data!F133^3+constants!$E$4*data!F133^4+constants!$F$4*data!F133^5+constants!$G$4*data!F133^6+constants!$H$4*data!F133^7)</f>
        <v>5350.36141405947</v>
      </c>
      <c r="M133" s="4">
        <f>G133/(constants!$A$4+constants!$B$4*data!G133+constants!$C$4*data!G133^2+constants!$D$4*data!G133^3+constants!$E$4*data!G133^4+constants!$F$4*data!G133^5+constants!$G$4*data!G133^6+constants!$H$4*data!G133^7)</f>
        <v>49.98181634701627</v>
      </c>
      <c r="N133" s="4"/>
      <c r="O133" s="4">
        <f t="shared" si="24"/>
        <v>219.15030703023436</v>
      </c>
      <c r="P133" s="4">
        <f t="shared" si="25"/>
        <v>235.37916046510674</v>
      </c>
      <c r="Q133" s="4">
        <f t="shared" si="26"/>
        <v>232.44581682231185</v>
      </c>
      <c r="R133" s="4">
        <f t="shared" si="27"/>
        <v>891.72690234324511</v>
      </c>
      <c r="S133" s="4">
        <f t="shared" si="28"/>
        <v>8.3303027245027117</v>
      </c>
      <c r="T133" s="4">
        <f t="shared" si="40"/>
        <v>0.93105229280789203</v>
      </c>
      <c r="U133" s="4">
        <f t="shared" si="29"/>
        <v>0.98753779375795792</v>
      </c>
      <c r="V133" s="4">
        <f t="shared" si="30"/>
        <v>9.3417645050437158E-3</v>
      </c>
      <c r="W133" s="4"/>
      <c r="X133">
        <f>IF(front!E133&gt;$X$2,O133,P133)</f>
        <v>235.37916046510674</v>
      </c>
      <c r="Y133">
        <f t="shared" si="31"/>
        <v>9.1853394026806825</v>
      </c>
      <c r="Z133">
        <f>SUMPRODUCT($B$7:$B$456,Y$7:Y$456,EXP(constants!$B$32+constants!$A$32*ABS($A$7:$A$456-$A133)))</f>
        <v>0.61470317859759482</v>
      </c>
      <c r="AA133">
        <f t="shared" si="20"/>
        <v>8.5706362240830885</v>
      </c>
      <c r="AB133">
        <f t="shared" si="32"/>
        <v>3.7175432849154992</v>
      </c>
      <c r="AD133" s="4">
        <f t="shared" si="21"/>
        <v>883.28821912906903</v>
      </c>
      <c r="AE133">
        <f>SUMPRODUCT($B$7:$B$456,AD$7:AD$456,EXP(constants!$B$32+constants!$A$32*ABS($A$7:$A$456-$A133)))</f>
        <v>18.681663324731808</v>
      </c>
      <c r="AF133" s="4">
        <f t="shared" si="22"/>
        <v>864.60655580433718</v>
      </c>
      <c r="AG133">
        <f t="shared" si="33"/>
        <v>864.60655580433718</v>
      </c>
      <c r="AH133" s="4"/>
      <c r="AI133" s="5">
        <f>SUMPRODUCT(constants!$B$13:$B$20,A133^constants!$A$13:$A$20)*constants!$C$10/((A133/1000000000)^5*(EXP(0.014388/(A133/1000000000)/constants!$B$9)-1))</f>
        <v>2.0444927392611986E-8</v>
      </c>
      <c r="AJ133">
        <f>SUMPRODUCT(A133^constants!$E$28:$J$28,constants!$E$27:$J$27)</f>
        <v>2.9613627675733061E-6</v>
      </c>
      <c r="AL133" s="17">
        <f t="shared" si="23"/>
        <v>5.4995801866168999E-9</v>
      </c>
      <c r="AM133">
        <f t="shared" si="34"/>
        <v>3.4250986737179802E-9</v>
      </c>
      <c r="AN133">
        <f t="shared" si="35"/>
        <v>1.6056705836877536</v>
      </c>
      <c r="AO133">
        <f t="shared" si="36"/>
        <v>6.4571024154203927E-9</v>
      </c>
      <c r="AQ133">
        <f t="shared" si="37"/>
        <v>6.4571024154203927E-9</v>
      </c>
      <c r="AS133" s="4">
        <f t="shared" si="38"/>
        <v>0.85171023050264683</v>
      </c>
    </row>
    <row r="134" spans="1:45" x14ac:dyDescent="0.2">
      <c r="A134">
        <f>front!A134</f>
        <v>248.72</v>
      </c>
      <c r="B134" s="1">
        <f t="shared" si="39"/>
        <v>0.47999999999998977</v>
      </c>
      <c r="C134">
        <f>front!D134-front!B134</f>
        <v>124.13000000000011</v>
      </c>
      <c r="D134" s="2">
        <f>front!E134-front!C134</f>
        <v>1153.3999999999996</v>
      </c>
      <c r="E134" s="2">
        <f>IF(front!F134-front!C134&gt;0,front!F134-front!C134,0)</f>
        <v>1148.1000000000004</v>
      </c>
      <c r="F134" s="2">
        <f>front!I134-front!H134</f>
        <v>5301.2000000000007</v>
      </c>
      <c r="G134" s="2">
        <f>IF(front!J134-front!H134&gt;0,front!J134-front!H134,0)</f>
        <v>0</v>
      </c>
      <c r="H134" s="2"/>
      <c r="I134" s="4">
        <f>C134/(constants!$A$4+constants!$B$4*data!C134+constants!$C$4*data!C134^2+constants!$D$4*data!C134^3+constants!$E$4*data!C134^4+constants!$F$4*data!C134^5+constants!$G$4*data!C134^6+constants!$H$4*data!C134^7)</f>
        <v>123.83812056742693</v>
      </c>
      <c r="J134" s="4">
        <f>D134/(constants!$A$4+constants!$B$4*data!D134+constants!$C$4*data!D134^2+constants!$D$4*data!D134^3+constants!$E$4*data!D134^4+constants!$F$4*data!D134^5+constants!$G$4*data!D134^6+constants!$H$4*data!D134^7)</f>
        <v>1150.7551209606925</v>
      </c>
      <c r="K134" s="4">
        <f>E134/(constants!$A$4+constants!$B$4*data!E134+constants!$C$4*data!E134^2+constants!$D$4*data!E134^3+constants!$E$4*data!E134^4+constants!$F$4*data!E134^5+constants!$G$4*data!E134^6+constants!$H$4*data!E134^7)</f>
        <v>1145.4671206061619</v>
      </c>
      <c r="L134" s="4">
        <f>F134/(constants!$A$4+constants!$B$4*data!F134+constants!$C$4*data!F134^2+constants!$D$4*data!F134^3+constants!$E$4*data!F134^4+constants!$F$4*data!F134^5+constants!$G$4*data!F134^6+constants!$H$4*data!F134^7)</f>
        <v>5290.229519849303</v>
      </c>
      <c r="M134" s="4">
        <f>G134/(constants!$A$4+constants!$B$4*data!G134+constants!$C$4*data!G134^2+constants!$D$4*data!G134^3+constants!$E$4*data!G134^4+constants!$F$4*data!G134^5+constants!$G$4*data!G134^6+constants!$H$4*data!G134^7)</f>
        <v>0</v>
      </c>
      <c r="N134" s="4"/>
      <c r="O134" s="4">
        <f t="shared" si="24"/>
        <v>206.3968676123782</v>
      </c>
      <c r="P134" s="4">
        <f t="shared" si="25"/>
        <v>230.15102419213849</v>
      </c>
      <c r="Q134" s="4">
        <f t="shared" si="26"/>
        <v>229.09342412123237</v>
      </c>
      <c r="R134" s="4">
        <f t="shared" si="27"/>
        <v>881.70491997488386</v>
      </c>
      <c r="S134" s="4">
        <f t="shared" si="28"/>
        <v>0</v>
      </c>
      <c r="T134" s="4">
        <f t="shared" si="40"/>
        <v>0.89678882958205108</v>
      </c>
      <c r="U134" s="4">
        <f t="shared" si="29"/>
        <v>0.99540475618295232</v>
      </c>
      <c r="V134" s="4">
        <f t="shared" si="30"/>
        <v>0</v>
      </c>
      <c r="W134" s="4"/>
      <c r="X134">
        <f>IF(front!E134&gt;$X$2,O134,P134)</f>
        <v>230.15102419213849</v>
      </c>
      <c r="Y134">
        <f t="shared" si="31"/>
        <v>7.2194279575251699</v>
      </c>
      <c r="Z134">
        <f>SUMPRODUCT($B$7:$B$456,Y$7:Y$456,EXP(constants!$B$32+constants!$A$32*ABS($A$7:$A$456-$A134)))</f>
        <v>0.6186766191649119</v>
      </c>
      <c r="AA134">
        <f t="shared" si="20"/>
        <v>6.6007513383602578</v>
      </c>
      <c r="AB134">
        <f t="shared" si="32"/>
        <v>1.7476583991926686</v>
      </c>
      <c r="AD134" s="4">
        <f t="shared" si="21"/>
        <v>881.70491997488386</v>
      </c>
      <c r="AE134">
        <f>SUMPRODUCT($B$7:$B$456,AD$7:AD$456,EXP(constants!$B$32+constants!$A$32*ABS($A$7:$A$456-$A134)))</f>
        <v>18.817751262559614</v>
      </c>
      <c r="AF134" s="4">
        <f t="shared" si="22"/>
        <v>862.8871687123243</v>
      </c>
      <c r="AG134">
        <f t="shared" si="33"/>
        <v>862.8871687123243</v>
      </c>
      <c r="AH134" s="4"/>
      <c r="AI134" s="5">
        <f>SUMPRODUCT(constants!$B$13:$B$20,A134^constants!$A$13:$A$20)*constants!$C$10/((A134/1000000000)^5*(EXP(0.014388/(A134/1000000000)/constants!$B$9)-1))</f>
        <v>2.101629230585129E-8</v>
      </c>
      <c r="AJ134">
        <f>SUMPRODUCT(A134^constants!$E$28:$J$28,constants!$E$27:$J$27)</f>
        <v>2.9356382909462189E-6</v>
      </c>
      <c r="AL134" s="17">
        <f t="shared" si="23"/>
        <v>1.2025400567730955E-8</v>
      </c>
      <c r="AM134">
        <f t="shared" si="34"/>
        <v>3.4021114201142139E-9</v>
      </c>
      <c r="AN134">
        <f t="shared" si="35"/>
        <v>3.5346874580983725</v>
      </c>
      <c r="AO134">
        <f t="shared" si="36"/>
        <v>6.4137661308608483E-9</v>
      </c>
      <c r="AQ134">
        <f t="shared" si="37"/>
        <v>6.4137661308608483E-9</v>
      </c>
      <c r="AS134" s="4">
        <f t="shared" si="38"/>
        <v>1.8749359303684059</v>
      </c>
    </row>
    <row r="135" spans="1:45" x14ac:dyDescent="0.2">
      <c r="A135">
        <f>front!A135</f>
        <v>249.19</v>
      </c>
      <c r="B135" s="1">
        <f t="shared" si="39"/>
        <v>0.46999999999999886</v>
      </c>
      <c r="C135">
        <f>front!D135-front!B135</f>
        <v>135.07000000000016</v>
      </c>
      <c r="D135" s="2">
        <f>front!E135-front!C135</f>
        <v>1151.8999999999996</v>
      </c>
      <c r="E135" s="2">
        <f>IF(front!F135-front!C135&gt;0,front!F135-front!C135,0)</f>
        <v>1156.2000000000007</v>
      </c>
      <c r="F135" s="2">
        <f>front!I135-front!H135</f>
        <v>5383.1</v>
      </c>
      <c r="G135" s="2">
        <f>IF(front!J135-front!H135&gt;0,front!J135-front!H135,0)</f>
        <v>0</v>
      </c>
      <c r="H135" s="2"/>
      <c r="I135" s="4">
        <f>C135/(constants!$A$4+constants!$B$4*data!C135+constants!$C$4*data!C135^2+constants!$D$4*data!C135^3+constants!$E$4*data!C135^4+constants!$F$4*data!C135^5+constants!$G$4*data!C135^6+constants!$H$4*data!C135^7)</f>
        <v>134.75254055530041</v>
      </c>
      <c r="J135" s="4">
        <f>D135/(constants!$A$4+constants!$B$4*data!D135+constants!$C$4*data!D135^2+constants!$D$4*data!D135^3+constants!$E$4*data!D135^4+constants!$F$4*data!D135^5+constants!$G$4*data!D135^6+constants!$H$4*data!D135^7)</f>
        <v>1149.2585170824641</v>
      </c>
      <c r="K135" s="4">
        <f>E135/(constants!$A$4+constants!$B$4*data!E135+constants!$C$4*data!E135^2+constants!$D$4*data!E135^3+constants!$E$4*data!E135^4+constants!$F$4*data!E135^5+constants!$G$4*data!E135^6+constants!$H$4*data!E135^7)</f>
        <v>1153.5487815413678</v>
      </c>
      <c r="L135" s="4">
        <f>F135/(constants!$A$4+constants!$B$4*data!F135+constants!$C$4*data!F135^2+constants!$D$4*data!F135^3+constants!$E$4*data!F135^4+constants!$F$4*data!F135^5+constants!$G$4*data!F135^6+constants!$H$4*data!F135^7)</f>
        <v>5372.0376026491795</v>
      </c>
      <c r="M135" s="4">
        <f>G135/(constants!$A$4+constants!$B$4*data!G135+constants!$C$4*data!G135^2+constants!$D$4*data!G135^3+constants!$E$4*data!G135^4+constants!$F$4*data!G135^5+constants!$G$4*data!G135^6+constants!$H$4*data!G135^7)</f>
        <v>0</v>
      </c>
      <c r="N135" s="4"/>
      <c r="O135" s="4">
        <f t="shared" si="24"/>
        <v>224.58756759216737</v>
      </c>
      <c r="P135" s="4">
        <f t="shared" si="25"/>
        <v>229.85170341649282</v>
      </c>
      <c r="Q135" s="4">
        <f t="shared" si="26"/>
        <v>230.70975630827354</v>
      </c>
      <c r="R135" s="4">
        <f t="shared" si="27"/>
        <v>895.33960044152991</v>
      </c>
      <c r="S135" s="4">
        <f t="shared" si="28"/>
        <v>0</v>
      </c>
      <c r="T135" s="4">
        <f t="shared" si="40"/>
        <v>0.97709768626431803</v>
      </c>
      <c r="U135" s="4">
        <f t="shared" si="29"/>
        <v>1.0037330717111368</v>
      </c>
      <c r="V135" s="4">
        <f t="shared" si="30"/>
        <v>0</v>
      </c>
      <c r="W135" s="4"/>
      <c r="X135">
        <f>IF(front!E135&gt;$X$2,O135,P135)</f>
        <v>229.85170341649282</v>
      </c>
      <c r="Y135">
        <f t="shared" si="31"/>
        <v>5.3472487906591937</v>
      </c>
      <c r="Z135">
        <f>SUMPRODUCT($B$7:$B$456,Y$7:Y$456,EXP(constants!$B$32+constants!$A$32*ABS($A$7:$A$456-$A135)))</f>
        <v>0.62288556002703765</v>
      </c>
      <c r="AA135">
        <f t="shared" ref="AA135:AA198" si="41">Y135-Z135</f>
        <v>4.7243632306321564</v>
      </c>
      <c r="AB135">
        <f t="shared" si="32"/>
        <v>0</v>
      </c>
      <c r="AD135" s="4">
        <f t="shared" ref="AD135:AD198" si="42">R135-(S135/$V$2)</f>
        <v>895.33960044152991</v>
      </c>
      <c r="AE135">
        <f>SUMPRODUCT($B$7:$B$456,AD$7:AD$456,EXP(constants!$B$32+constants!$A$32*ABS($A$7:$A$456-$A135)))</f>
        <v>18.948891512020928</v>
      </c>
      <c r="AF135" s="4">
        <f t="shared" ref="AF135:AF198" si="43">AD135-AE135</f>
        <v>876.39070892950895</v>
      </c>
      <c r="AG135">
        <f t="shared" si="33"/>
        <v>876.39070892950895</v>
      </c>
      <c r="AH135" s="4"/>
      <c r="AI135" s="5">
        <f>SUMPRODUCT(constants!$B$13:$B$20,A135^constants!$A$13:$A$20)*constants!$C$10/((A135/1000000000)^5*(EXP(0.014388/(A135/1000000000)/constants!$B$9)-1))</f>
        <v>2.1588353046040219E-8</v>
      </c>
      <c r="AJ135">
        <f>SUMPRODUCT(A135^constants!$E$28:$J$28,constants!$E$27:$J$27)</f>
        <v>2.9107598461026074E-6</v>
      </c>
      <c r="AL135" s="17">
        <f t="shared" ref="AL135:AL198" si="44">IF(AB135=0,0,AI135/AB135)</f>
        <v>0</v>
      </c>
      <c r="AM135">
        <f t="shared" si="34"/>
        <v>3.3213038619019975E-9</v>
      </c>
      <c r="AN135">
        <f t="shared" si="35"/>
        <v>0</v>
      </c>
      <c r="AO135">
        <f t="shared" si="36"/>
        <v>6.261425211949474E-9</v>
      </c>
      <c r="AQ135">
        <f t="shared" si="37"/>
        <v>6.261425211949474E-9</v>
      </c>
      <c r="AS135" s="4">
        <f t="shared" si="38"/>
        <v>0</v>
      </c>
    </row>
    <row r="136" spans="1:45" x14ac:dyDescent="0.2">
      <c r="A136">
        <f>front!A136</f>
        <v>249.67</v>
      </c>
      <c r="B136" s="1">
        <f t="shared" si="39"/>
        <v>0.47999999999998977</v>
      </c>
      <c r="C136">
        <f>front!D136-front!B136</f>
        <v>122.73000000000002</v>
      </c>
      <c r="D136" s="2">
        <f>front!E136-front!C136</f>
        <v>1201.6999999999989</v>
      </c>
      <c r="E136" s="2">
        <f>IF(front!F136-front!C136&gt;0,front!F136-front!C136,0)</f>
        <v>1218.0999999999985</v>
      </c>
      <c r="F136" s="2">
        <f>front!I136-front!H136</f>
        <v>5362.6999999999989</v>
      </c>
      <c r="G136" s="2">
        <f>IF(front!J136-front!H136&gt;0,front!J136-front!H136,0)</f>
        <v>0</v>
      </c>
      <c r="H136" s="2"/>
      <c r="I136" s="4">
        <f>C136/(constants!$A$4+constants!$B$4*data!C136+constants!$C$4*data!C136^2+constants!$D$4*data!C136^3+constants!$E$4*data!C136^4+constants!$F$4*data!C136^5+constants!$G$4*data!C136^6+constants!$H$4*data!C136^7)</f>
        <v>122.4413956405381</v>
      </c>
      <c r="J136" s="4">
        <f>D136/(constants!$A$4+constants!$B$4*data!D136+constants!$C$4*data!D136^2+constants!$D$4*data!D136^3+constants!$E$4*data!D136^4+constants!$F$4*data!D136^5+constants!$G$4*data!D136^6+constants!$H$4*data!D136^7)</f>
        <v>1198.9457662335333</v>
      </c>
      <c r="K136" s="4">
        <f>E136/(constants!$A$4+constants!$B$4*data!E136+constants!$C$4*data!E136^2+constants!$D$4*data!E136^3+constants!$E$4*data!E136^4+constants!$F$4*data!E136^5+constants!$G$4*data!E136^6+constants!$H$4*data!E136^7)</f>
        <v>1215.3086348737529</v>
      </c>
      <c r="L136" s="4">
        <f>F136/(constants!$A$4+constants!$B$4*data!F136+constants!$C$4*data!F136^2+constants!$D$4*data!F136^3+constants!$E$4*data!F136^4+constants!$F$4*data!F136^5+constants!$G$4*data!F136^6+constants!$H$4*data!F136^7)</f>
        <v>5351.6599764568709</v>
      </c>
      <c r="M136" s="4">
        <f>G136/(constants!$A$4+constants!$B$4*data!G136+constants!$C$4*data!G136^2+constants!$D$4*data!G136^3+constants!$E$4*data!G136^4+constants!$F$4*data!G136^5+constants!$G$4*data!G136^6+constants!$H$4*data!G136^7)</f>
        <v>0</v>
      </c>
      <c r="N136" s="4"/>
      <c r="O136" s="4">
        <f t="shared" ref="O136:O199" si="45">I136*1000/O$4</f>
        <v>204.06899273423016</v>
      </c>
      <c r="P136" s="4">
        <f t="shared" ref="P136:P199" si="46">J136*1000/P$4</f>
        <v>239.78915324670669</v>
      </c>
      <c r="Q136" s="4">
        <f t="shared" ref="Q136:Q199" si="47">K136*1000/Q$4</f>
        <v>243.0617269747506</v>
      </c>
      <c r="R136" s="4">
        <f t="shared" ref="R136:R199" si="48">L136*1000/R$4</f>
        <v>891.94332940947857</v>
      </c>
      <c r="S136" s="4">
        <f t="shared" ref="S136:S199" si="49">M136*1000/S$4</f>
        <v>0</v>
      </c>
      <c r="T136" s="4">
        <f t="shared" si="40"/>
        <v>0.85103512803297698</v>
      </c>
      <c r="U136" s="4">
        <f t="shared" ref="U136:U199" si="50">Q136/P136</f>
        <v>1.0136477137674236</v>
      </c>
      <c r="V136" s="4">
        <f t="shared" ref="V136:V199" si="51">S136/R136</f>
        <v>0</v>
      </c>
      <c r="W136" s="4"/>
      <c r="X136">
        <f>IF(front!E136&gt;$X$2,O136,P136)</f>
        <v>239.78915324670669</v>
      </c>
      <c r="Y136">
        <f t="shared" ref="Y136:Y199" si="52">X136-(Q136/$U$2)</f>
        <v>3.2649536287004821</v>
      </c>
      <c r="Z136">
        <f>SUMPRODUCT($B$7:$B$456,Y$7:Y$456,EXP(constants!$B$32+constants!$A$32*ABS($A$7:$A$456-$A136)))</f>
        <v>0.62754833644665253</v>
      </c>
      <c r="AA136">
        <f t="shared" si="41"/>
        <v>2.6374052922538294</v>
      </c>
      <c r="AB136">
        <f t="shared" ref="AB136:AB199" si="53">IF((AA136-$AA$3)&gt;0,AA136-$AA$3,0)</f>
        <v>0</v>
      </c>
      <c r="AD136" s="4">
        <f t="shared" si="42"/>
        <v>891.94332940947857</v>
      </c>
      <c r="AE136">
        <f>SUMPRODUCT($B$7:$B$456,AD$7:AD$456,EXP(constants!$B$32+constants!$A$32*ABS($A$7:$A$456-$A136)))</f>
        <v>19.080853908219225</v>
      </c>
      <c r="AF136" s="4">
        <f t="shared" si="43"/>
        <v>872.86247550125938</v>
      </c>
      <c r="AG136">
        <f t="shared" ref="AG136:AG199" si="54">IF((AF136)&gt;0,AF136,0)</f>
        <v>872.86247550125938</v>
      </c>
      <c r="AH136" s="4"/>
      <c r="AI136" s="5">
        <f>SUMPRODUCT(constants!$B$13:$B$20,A136^constants!$A$13:$A$20)*constants!$C$10/((A136/1000000000)^5*(EXP(0.014388/(A136/1000000000)/constants!$B$9)-1))</f>
        <v>2.2185668262093809E-8</v>
      </c>
      <c r="AJ136">
        <f>SUMPRODUCT(A136^constants!$E$28:$J$28,constants!$E$27:$J$27)</f>
        <v>2.885664996302975E-6</v>
      </c>
      <c r="AL136" s="17">
        <f t="shared" si="44"/>
        <v>0</v>
      </c>
      <c r="AM136">
        <f t="shared" ref="AM136:AM199" si="55">IF(AG136=0,0,AJ136/AG136)</f>
        <v>3.3059789798453898E-9</v>
      </c>
      <c r="AN136">
        <f t="shared" ref="AN136:AN199" si="56">AL136/AM136</f>
        <v>0</v>
      </c>
      <c r="AO136">
        <f t="shared" ref="AO136:AO199" si="57">AM136*$AN$2</f>
        <v>6.2325342682511024E-9</v>
      </c>
      <c r="AQ136">
        <f t="shared" ref="AQ136:AQ199" si="58">AO136</f>
        <v>6.2325342682511024E-9</v>
      </c>
      <c r="AS136" s="4">
        <f t="shared" ref="AS136:AS199" si="59">AL136/AO136</f>
        <v>0</v>
      </c>
    </row>
    <row r="137" spans="1:45" x14ac:dyDescent="0.2">
      <c r="A137">
        <f>front!A137</f>
        <v>250.14</v>
      </c>
      <c r="B137" s="1">
        <f t="shared" ref="B137:B200" si="60">A137-A136</f>
        <v>0.46999999999999886</v>
      </c>
      <c r="C137">
        <f>front!D137-front!B137</f>
        <v>119.14000000000033</v>
      </c>
      <c r="D137" s="2">
        <f>front!E137-front!C137</f>
        <v>1187.5999999999985</v>
      </c>
      <c r="E137" s="2">
        <f>IF(front!F137-front!C137&gt;0,front!F137-front!C137,0)</f>
        <v>1217.7999999999993</v>
      </c>
      <c r="F137" s="2">
        <f>front!I137-front!H137</f>
        <v>5392.5</v>
      </c>
      <c r="G137" s="2">
        <f>IF(front!J137-front!H137&gt;0,front!J137-front!H137,0)</f>
        <v>32.399999999999636</v>
      </c>
      <c r="H137" s="2"/>
      <c r="I137" s="4">
        <f>C137/(constants!$A$4+constants!$B$4*data!C137+constants!$C$4*data!C137^2+constants!$D$4*data!C137^3+constants!$E$4*data!C137^4+constants!$F$4*data!C137^5+constants!$G$4*data!C137^6+constants!$H$4*data!C137^7)</f>
        <v>118.85979551597283</v>
      </c>
      <c r="J137" s="4">
        <f>D137/(constants!$A$4+constants!$B$4*data!D137+constants!$C$4*data!D137^2+constants!$D$4*data!D137^3+constants!$E$4*data!D137^4+constants!$F$4*data!D137^5+constants!$G$4*data!D137^6+constants!$H$4*data!D137^7)</f>
        <v>1184.8776897687644</v>
      </c>
      <c r="K137" s="4">
        <f>E137/(constants!$A$4+constants!$B$4*data!E137+constants!$C$4*data!E137^2+constants!$D$4*data!E137^3+constants!$E$4*data!E137^4+constants!$F$4*data!E137^5+constants!$G$4*data!E137^6+constants!$H$4*data!E137^7)</f>
        <v>1215.0093141115995</v>
      </c>
      <c r="L137" s="4">
        <f>F137/(constants!$A$4+constants!$B$4*data!F137+constants!$C$4*data!F137^2+constants!$D$4*data!F137^3+constants!$E$4*data!F137^4+constants!$F$4*data!F137^5+constants!$G$4*data!F137^6+constants!$H$4*data!F137^7)</f>
        <v>5381.4274110346769</v>
      </c>
      <c r="M137" s="4">
        <f>G137/(constants!$A$4+constants!$B$4*data!G137+constants!$C$4*data!G137^2+constants!$D$4*data!G137^3+constants!$E$4*data!G137^4+constants!$F$4*data!G137^5+constants!$G$4*data!G137^6+constants!$H$4*data!G137^7)</f>
        <v>32.323508570590469</v>
      </c>
      <c r="N137" s="4"/>
      <c r="O137" s="4">
        <f t="shared" si="45"/>
        <v>198.09965919328806</v>
      </c>
      <c r="P137" s="4">
        <f t="shared" si="46"/>
        <v>236.97553795375288</v>
      </c>
      <c r="Q137" s="4">
        <f t="shared" si="47"/>
        <v>243.00186282231991</v>
      </c>
      <c r="R137" s="4">
        <f t="shared" si="48"/>
        <v>896.90456850577948</v>
      </c>
      <c r="S137" s="4">
        <f t="shared" si="49"/>
        <v>5.3872514284317452</v>
      </c>
      <c r="T137" s="4">
        <f t="shared" si="40"/>
        <v>0.83594982378285954</v>
      </c>
      <c r="U137" s="4">
        <f t="shared" si="50"/>
        <v>1.0254301558743295</v>
      </c>
      <c r="V137" s="4">
        <f t="shared" si="51"/>
        <v>6.0064934638551018E-3</v>
      </c>
      <c r="W137" s="4"/>
      <c r="X137">
        <f>IF(front!E137&gt;$X$2,O137,P137)</f>
        <v>236.97553795375288</v>
      </c>
      <c r="Y137">
        <f t="shared" si="52"/>
        <v>0.50959234766253303</v>
      </c>
      <c r="Z137">
        <f>SUMPRODUCT($B$7:$B$456,Y$7:Y$456,EXP(constants!$B$32+constants!$A$32*ABS($A$7:$A$456-$A137)))</f>
        <v>0.6325090919207691</v>
      </c>
      <c r="AA137">
        <f t="shared" si="41"/>
        <v>-0.12291674425823607</v>
      </c>
      <c r="AB137">
        <f t="shared" si="53"/>
        <v>0</v>
      </c>
      <c r="AD137" s="4">
        <f t="shared" si="42"/>
        <v>891.44722683367752</v>
      </c>
      <c r="AE137">
        <f>SUMPRODUCT($B$7:$B$456,AD$7:AD$456,EXP(constants!$B$32+constants!$A$32*ABS($A$7:$A$456-$A137)))</f>
        <v>19.207962271291262</v>
      </c>
      <c r="AF137" s="4">
        <f t="shared" si="43"/>
        <v>872.23926456238621</v>
      </c>
      <c r="AG137">
        <f t="shared" si="54"/>
        <v>872.23926456238621</v>
      </c>
      <c r="AH137" s="4"/>
      <c r="AI137" s="5">
        <f>SUMPRODUCT(constants!$B$13:$B$20,A137^constants!$A$13:$A$20)*constants!$C$10/((A137/1000000000)^5*(EXP(0.014388/(A137/1000000000)/constants!$B$9)-1))</f>
        <v>2.2783561450214528E-8</v>
      </c>
      <c r="AJ137">
        <f>SUMPRODUCT(A137^constants!$E$28:$J$28,constants!$E$27:$J$27)</f>
        <v>2.8613957156436282E-6</v>
      </c>
      <c r="AL137" s="17">
        <f t="shared" si="44"/>
        <v>0</v>
      </c>
      <c r="AM137">
        <f t="shared" si="55"/>
        <v>3.2805169772759858E-9</v>
      </c>
      <c r="AN137">
        <f t="shared" si="56"/>
        <v>0</v>
      </c>
      <c r="AO137">
        <f t="shared" si="57"/>
        <v>6.1845325100670465E-9</v>
      </c>
      <c r="AQ137">
        <f t="shared" si="58"/>
        <v>6.1845325100670465E-9</v>
      </c>
      <c r="AS137" s="4">
        <f t="shared" si="59"/>
        <v>0</v>
      </c>
    </row>
    <row r="138" spans="1:45" x14ac:dyDescent="0.2">
      <c r="A138">
        <f>front!A138</f>
        <v>250.62</v>
      </c>
      <c r="B138" s="1">
        <f t="shared" si="60"/>
        <v>0.48000000000001819</v>
      </c>
      <c r="C138">
        <f>front!D138-front!B138</f>
        <v>124.13000000000011</v>
      </c>
      <c r="D138" s="2">
        <f>front!E138-front!C138</f>
        <v>1193.7000000000007</v>
      </c>
      <c r="E138" s="2">
        <f>IF(front!F138-front!C138&gt;0,front!F138-front!C138,0)</f>
        <v>1223</v>
      </c>
      <c r="F138" s="2">
        <f>front!I138-front!H138</f>
        <v>5384.4000000000015</v>
      </c>
      <c r="G138" s="2">
        <f>IF(front!J138-front!H138&gt;0,front!J138-front!H138,0)</f>
        <v>6.2999999999992724</v>
      </c>
      <c r="H138" s="2"/>
      <c r="I138" s="4">
        <f>C138/(constants!$A$4+constants!$B$4*data!C138+constants!$C$4*data!C138^2+constants!$D$4*data!C138^3+constants!$E$4*data!C138^4+constants!$F$4*data!C138^5+constants!$G$4*data!C138^6+constants!$H$4*data!C138^7)</f>
        <v>123.83812056742693</v>
      </c>
      <c r="J138" s="4">
        <f>D138/(constants!$A$4+constants!$B$4*data!D138+constants!$C$4*data!D138^2+constants!$D$4*data!D138^3+constants!$E$4*data!D138^4+constants!$F$4*data!D138^5+constants!$G$4*data!D138^6+constants!$H$4*data!D138^7)</f>
        <v>1190.9638789087467</v>
      </c>
      <c r="K138" s="4">
        <f>E138/(constants!$A$4+constants!$B$4*data!E138+constants!$C$4*data!E138^2+constants!$D$4*data!E138^3+constants!$E$4*data!E138^4+constants!$F$4*data!E138^5+constants!$G$4*data!E138^6+constants!$H$4*data!E138^7)</f>
        <v>1220.1975406206648</v>
      </c>
      <c r="L138" s="4">
        <f>F138/(constants!$A$4+constants!$B$4*data!F138+constants!$C$4*data!F138^2+constants!$D$4*data!F138^3+constants!$E$4*data!F138^4+constants!$F$4*data!F138^5+constants!$G$4*data!F138^6+constants!$H$4*data!F138^7)</f>
        <v>5373.3361887258425</v>
      </c>
      <c r="M138" s="4">
        <f>G138/(constants!$A$4+constants!$B$4*data!G138+constants!$C$4*data!G138^2+constants!$D$4*data!G138^3+constants!$E$4*data!G138^4+constants!$F$4*data!G138^5+constants!$G$4*data!G138^6+constants!$H$4*data!G138^7)</f>
        <v>6.2851087076325181</v>
      </c>
      <c r="N138" s="4"/>
      <c r="O138" s="4">
        <f t="shared" si="45"/>
        <v>206.3968676123782</v>
      </c>
      <c r="P138" s="4">
        <f t="shared" si="46"/>
        <v>238.19277578174933</v>
      </c>
      <c r="Q138" s="4">
        <f t="shared" si="47"/>
        <v>244.03950812413296</v>
      </c>
      <c r="R138" s="4">
        <f t="shared" si="48"/>
        <v>895.556031454307</v>
      </c>
      <c r="S138" s="4">
        <f t="shared" si="49"/>
        <v>1.0475181179387532</v>
      </c>
      <c r="T138" s="4">
        <f t="shared" si="40"/>
        <v>0.86651187020673959</v>
      </c>
      <c r="U138" s="4">
        <f t="shared" si="50"/>
        <v>1.0245462202755504</v>
      </c>
      <c r="V138" s="4">
        <f t="shared" si="51"/>
        <v>1.1696846217848285E-3</v>
      </c>
      <c r="W138" s="4"/>
      <c r="X138">
        <f>IF(front!E138&gt;$X$2,O138,P138)</f>
        <v>238.19277578174933</v>
      </c>
      <c r="Y138">
        <f t="shared" si="52"/>
        <v>0.71709397591493484</v>
      </c>
      <c r="Z138">
        <f>SUMPRODUCT($B$7:$B$456,Y$7:Y$456,EXP(constants!$B$32+constants!$A$32*ABS($A$7:$A$456-$A138)))</f>
        <v>0.63803294854647508</v>
      </c>
      <c r="AA138">
        <f t="shared" si="41"/>
        <v>7.9061027368459769E-2</v>
      </c>
      <c r="AB138">
        <f t="shared" si="53"/>
        <v>0</v>
      </c>
      <c r="AD138" s="4">
        <f t="shared" si="42"/>
        <v>894.49488471681877</v>
      </c>
      <c r="AE138">
        <f>SUMPRODUCT($B$7:$B$456,AD$7:AD$456,EXP(constants!$B$32+constants!$A$32*ABS($A$7:$A$456-$A138)))</f>
        <v>19.336067421785646</v>
      </c>
      <c r="AF138" s="4">
        <f t="shared" si="43"/>
        <v>875.15881729503315</v>
      </c>
      <c r="AG138">
        <f t="shared" si="54"/>
        <v>875.15881729503315</v>
      </c>
      <c r="AH138" s="4"/>
      <c r="AI138" s="5">
        <f>SUMPRODUCT(constants!$B$13:$B$20,A138^constants!$A$13:$A$20)*constants!$C$10/((A138/1000000000)^5*(EXP(0.014388/(A138/1000000000)/constants!$B$9)-1))</f>
        <v>2.3407694537230735E-8</v>
      </c>
      <c r="AJ138">
        <f>SUMPRODUCT(A138^constants!$E$28:$J$28,constants!$E$27:$J$27)</f>
        <v>2.8369155513603499E-6</v>
      </c>
      <c r="AL138" s="17">
        <f t="shared" si="44"/>
        <v>0</v>
      </c>
      <c r="AM138">
        <f t="shared" si="55"/>
        <v>3.2416008332393574E-9</v>
      </c>
      <c r="AN138">
        <f t="shared" si="56"/>
        <v>0</v>
      </c>
      <c r="AO138">
        <f t="shared" si="57"/>
        <v>6.1111665864555704E-9</v>
      </c>
      <c r="AQ138">
        <f t="shared" si="58"/>
        <v>6.1111665864555704E-9</v>
      </c>
      <c r="AS138" s="4">
        <f t="shared" si="59"/>
        <v>0</v>
      </c>
    </row>
    <row r="139" spans="1:45" x14ac:dyDescent="0.2">
      <c r="A139">
        <f>front!A139</f>
        <v>251.09</v>
      </c>
      <c r="B139" s="1">
        <f t="shared" si="60"/>
        <v>0.46999999999999886</v>
      </c>
      <c r="C139">
        <f>front!D139-front!B139</f>
        <v>134.80000000000018</v>
      </c>
      <c r="D139" s="2">
        <f>front!E139-front!C139</f>
        <v>1132</v>
      </c>
      <c r="E139" s="2">
        <f>IF(front!F139-front!C139&gt;0,front!F139-front!C139,0)</f>
        <v>1155</v>
      </c>
      <c r="F139" s="2">
        <f>front!I139-front!H139</f>
        <v>5403.4</v>
      </c>
      <c r="G139" s="2">
        <f>IF(front!J139-front!H139&gt;0,front!J139-front!H139,0)</f>
        <v>38.100000000000364</v>
      </c>
      <c r="H139" s="2"/>
      <c r="I139" s="4">
        <f>C139/(constants!$A$4+constants!$B$4*data!C139+constants!$C$4*data!C139^2+constants!$D$4*data!C139^3+constants!$E$4*data!C139^4+constants!$F$4*data!C139^5+constants!$G$4*data!C139^6+constants!$H$4*data!C139^7)</f>
        <v>134.48317161014234</v>
      </c>
      <c r="J139" s="4">
        <f>D139/(constants!$A$4+constants!$B$4*data!D139+constants!$C$4*data!D139^2+constants!$D$4*data!D139^3+constants!$E$4*data!D139^4+constants!$F$4*data!D139^5+constants!$G$4*data!D139^6+constants!$H$4*data!D139^7)</f>
        <v>1129.4035726990476</v>
      </c>
      <c r="K139" s="4">
        <f>E139/(constants!$A$4+constants!$B$4*data!E139+constants!$C$4*data!E139^2+constants!$D$4*data!E139^3+constants!$E$4*data!E139^4+constants!$F$4*data!E139^5+constants!$G$4*data!E139^6+constants!$H$4*data!E139^7)</f>
        <v>1152.3514984341587</v>
      </c>
      <c r="L139" s="4">
        <f>F139/(constants!$A$4+constants!$B$4*data!F139+constants!$C$4*data!F139^2+constants!$D$4*data!F139^3+constants!$E$4*data!F139^4+constants!$F$4*data!F139^5+constants!$G$4*data!F139^6+constants!$H$4*data!F139^7)</f>
        <v>5392.3156867424914</v>
      </c>
      <c r="M139" s="4">
        <f>G139/(constants!$A$4+constants!$B$4*data!G139+constants!$C$4*data!G139^2+constants!$D$4*data!G139^3+constants!$E$4*data!G139^4+constants!$F$4*data!G139^5+constants!$G$4*data!G139^6+constants!$H$4*data!G139^7)</f>
        <v>38.010075091426479</v>
      </c>
      <c r="N139" s="4"/>
      <c r="O139" s="4">
        <f t="shared" si="45"/>
        <v>224.13861935023724</v>
      </c>
      <c r="P139" s="4">
        <f t="shared" si="46"/>
        <v>225.88071453980953</v>
      </c>
      <c r="Q139" s="4">
        <f t="shared" si="47"/>
        <v>230.47029968683174</v>
      </c>
      <c r="R139" s="4">
        <f t="shared" si="48"/>
        <v>898.71928112374849</v>
      </c>
      <c r="S139" s="4">
        <f t="shared" si="49"/>
        <v>6.3350125152377466</v>
      </c>
      <c r="T139" s="4">
        <f t="shared" si="40"/>
        <v>0.99228754348009973</v>
      </c>
      <c r="U139" s="4">
        <f t="shared" si="50"/>
        <v>1.0203186232891668</v>
      </c>
      <c r="V139" s="4">
        <f t="shared" si="51"/>
        <v>7.0489335750274747E-3</v>
      </c>
      <c r="W139" s="4"/>
      <c r="X139">
        <f>IF(front!E139&gt;$X$2,O139,P139)</f>
        <v>225.88071453980953</v>
      </c>
      <c r="Y139">
        <f t="shared" si="52"/>
        <v>1.6092759730432249</v>
      </c>
      <c r="Z139">
        <f>SUMPRODUCT($B$7:$B$456,Y$7:Y$456,EXP(constants!$B$32+constants!$A$32*ABS($A$7:$A$456-$A139)))</f>
        <v>0.64388979526141532</v>
      </c>
      <c r="AA139">
        <f t="shared" si="41"/>
        <v>0.96538617778180957</v>
      </c>
      <c r="AB139">
        <f t="shared" si="53"/>
        <v>0</v>
      </c>
      <c r="AD139" s="4">
        <f t="shared" si="42"/>
        <v>892.30184762320027</v>
      </c>
      <c r="AE139">
        <f>SUMPRODUCT($B$7:$B$456,AD$7:AD$456,EXP(constants!$B$32+constants!$A$32*ABS($A$7:$A$456-$A139)))</f>
        <v>19.459537819293026</v>
      </c>
      <c r="AF139" s="4">
        <f t="shared" si="43"/>
        <v>872.84230980390726</v>
      </c>
      <c r="AG139">
        <f t="shared" si="54"/>
        <v>872.84230980390726</v>
      </c>
      <c r="AH139" s="4"/>
      <c r="AI139" s="5">
        <f>SUMPRODUCT(constants!$B$13:$B$20,A139^constants!$A$13:$A$20)*constants!$C$10/((A139/1000000000)^5*(EXP(0.014388/(A139/1000000000)/constants!$B$9)-1))</f>
        <v>2.403227750577078E-8</v>
      </c>
      <c r="AJ139">
        <f>SUMPRODUCT(A139^constants!$E$28:$J$28,constants!$E$27:$J$27)</f>
        <v>2.8132409257938568E-6</v>
      </c>
      <c r="AL139" s="17">
        <f t="shared" si="44"/>
        <v>0</v>
      </c>
      <c r="AM139">
        <f t="shared" si="55"/>
        <v>3.2230803825560192E-9</v>
      </c>
      <c r="AN139">
        <f t="shared" si="56"/>
        <v>0</v>
      </c>
      <c r="AO139">
        <f t="shared" si="57"/>
        <v>6.0762512575163776E-9</v>
      </c>
      <c r="AQ139">
        <f t="shared" si="58"/>
        <v>6.0762512575163776E-9</v>
      </c>
      <c r="AS139" s="4">
        <f t="shared" si="59"/>
        <v>0</v>
      </c>
    </row>
    <row r="140" spans="1:45" x14ac:dyDescent="0.2">
      <c r="A140">
        <f>front!A140</f>
        <v>251.57</v>
      </c>
      <c r="B140" s="1">
        <f t="shared" si="60"/>
        <v>0.47999999999998977</v>
      </c>
      <c r="C140">
        <f>front!D140-front!B140</f>
        <v>126.73000000000002</v>
      </c>
      <c r="D140" s="2">
        <f>front!E140-front!C140</f>
        <v>1138.1000000000004</v>
      </c>
      <c r="E140" s="2">
        <f>IF(front!F140-front!C140&gt;0,front!F140-front!C140,0)</f>
        <v>1174.7000000000007</v>
      </c>
      <c r="F140" s="2">
        <f>front!I140-front!H140</f>
        <v>5441.0999999999985</v>
      </c>
      <c r="G140" s="2">
        <f>IF(front!J140-front!H140&gt;0,front!J140-front!H140,0)</f>
        <v>9.7999999999992724</v>
      </c>
      <c r="H140" s="2"/>
      <c r="I140" s="4">
        <f>C140/(constants!$A$4+constants!$B$4*data!C140+constants!$C$4*data!C140^2+constants!$D$4*data!C140^3+constants!$E$4*data!C140^4+constants!$F$4*data!C140^5+constants!$G$4*data!C140^6+constants!$H$4*data!C140^7)</f>
        <v>126.43203924408917</v>
      </c>
      <c r="J140" s="4">
        <f>D140/(constants!$A$4+constants!$B$4*data!D140+constants!$C$4*data!D140^2+constants!$D$4*data!D140^3+constants!$E$4*data!D140^4+constants!$F$4*data!D140^5+constants!$G$4*data!D140^6+constants!$H$4*data!D140^7)</f>
        <v>1135.4897615865843</v>
      </c>
      <c r="K140" s="4">
        <f>E140/(constants!$A$4+constants!$B$4*data!E140+constants!$C$4*data!E140^2+constants!$D$4*data!E140^3+constants!$E$4*data!E140^4+constants!$F$4*data!E140^5+constants!$G$4*data!E140^6+constants!$H$4*data!E140^7)</f>
        <v>1172.0068962529613</v>
      </c>
      <c r="L140" s="4">
        <f>F140/(constants!$A$4+constants!$B$4*data!F140+constants!$C$4*data!F140^2+constants!$D$4*data!F140^3+constants!$E$4*data!F140^4+constants!$F$4*data!F140^5+constants!$G$4*data!F140^6+constants!$H$4*data!F140^7)</f>
        <v>5429.9759173687435</v>
      </c>
      <c r="M140" s="4">
        <f>G140/(constants!$A$4+constants!$B$4*data!G140+constants!$C$4*data!G140^2+constants!$D$4*data!G140^3+constants!$E$4*data!G140^4+constants!$F$4*data!G140^5+constants!$G$4*data!G140^6+constants!$H$4*data!G140^7)</f>
        <v>9.7768395557106924</v>
      </c>
      <c r="N140" s="4"/>
      <c r="O140" s="4">
        <f t="shared" si="45"/>
        <v>210.72006540681528</v>
      </c>
      <c r="P140" s="4">
        <f t="shared" si="46"/>
        <v>227.09795231731687</v>
      </c>
      <c r="Q140" s="4">
        <f t="shared" si="47"/>
        <v>234.40137925059227</v>
      </c>
      <c r="R140" s="4">
        <f t="shared" si="48"/>
        <v>904.99598622812391</v>
      </c>
      <c r="S140" s="4">
        <f t="shared" si="49"/>
        <v>1.6294732592851153</v>
      </c>
      <c r="T140" s="4">
        <f t="shared" si="40"/>
        <v>0.92788183802019808</v>
      </c>
      <c r="U140" s="4">
        <f t="shared" si="50"/>
        <v>1.0321598097153715</v>
      </c>
      <c r="V140" s="4">
        <f t="shared" si="51"/>
        <v>1.8005309239839779E-3</v>
      </c>
      <c r="W140" s="4"/>
      <c r="X140">
        <f>IF(front!E140&gt;$X$2,O140,P140)</f>
        <v>227.09795231731687</v>
      </c>
      <c r="Y140">
        <f t="shared" si="52"/>
        <v>-0.99883324679777274</v>
      </c>
      <c r="Z140">
        <f>SUMPRODUCT($B$7:$B$456,Y$7:Y$456,EXP(constants!$B$32+constants!$A$32*ABS($A$7:$A$456-$A140)))</f>
        <v>0.65031762206467236</v>
      </c>
      <c r="AA140">
        <f t="shared" si="41"/>
        <v>-1.6491508688624452</v>
      </c>
      <c r="AB140">
        <f t="shared" si="53"/>
        <v>0</v>
      </c>
      <c r="AD140" s="4">
        <f t="shared" si="42"/>
        <v>903.34531288576966</v>
      </c>
      <c r="AE140">
        <f>SUMPRODUCT($B$7:$B$456,AD$7:AD$456,EXP(constants!$B$32+constants!$A$32*ABS($A$7:$A$456-$A140)))</f>
        <v>19.584097947560114</v>
      </c>
      <c r="AF140" s="4">
        <f t="shared" si="43"/>
        <v>883.76121493820949</v>
      </c>
      <c r="AG140">
        <f t="shared" si="54"/>
        <v>883.76121493820949</v>
      </c>
      <c r="AH140" s="4"/>
      <c r="AI140" s="5">
        <f>SUMPRODUCT(constants!$B$13:$B$20,A140^constants!$A$13:$A$20)*constants!$C$10/((A140/1000000000)^5*(EXP(0.014388/(A140/1000000000)/constants!$B$9)-1))</f>
        <v>2.4684112009724448E-8</v>
      </c>
      <c r="AJ140">
        <f>SUMPRODUCT(A140^constants!$E$28:$J$28,constants!$E$27:$J$27)</f>
        <v>2.7893607522641649E-6</v>
      </c>
      <c r="AL140" s="17">
        <f t="shared" si="44"/>
        <v>0</v>
      </c>
      <c r="AM140">
        <f t="shared" si="55"/>
        <v>3.1562380257422706E-9</v>
      </c>
      <c r="AN140">
        <f t="shared" si="56"/>
        <v>0</v>
      </c>
      <c r="AO140">
        <f t="shared" si="57"/>
        <v>5.9502379700901401E-9</v>
      </c>
      <c r="AQ140">
        <f t="shared" si="58"/>
        <v>5.9502379700901401E-9</v>
      </c>
      <c r="AS140" s="4">
        <f t="shared" si="59"/>
        <v>0</v>
      </c>
    </row>
    <row r="141" spans="1:45" x14ac:dyDescent="0.2">
      <c r="A141">
        <f>front!A141</f>
        <v>252.04</v>
      </c>
      <c r="B141" s="1">
        <f t="shared" si="60"/>
        <v>0.46999999999999886</v>
      </c>
      <c r="C141">
        <f>front!D141-front!B141</f>
        <v>126.33000000000038</v>
      </c>
      <c r="D141" s="2">
        <f>front!E141-front!C141</f>
        <v>1140.5</v>
      </c>
      <c r="E141" s="2">
        <f>IF(front!F141-front!C141&gt;0,front!F141-front!C141,0)</f>
        <v>1175.7000000000007</v>
      </c>
      <c r="F141" s="2">
        <f>front!I141-front!H141</f>
        <v>5404.9000000000015</v>
      </c>
      <c r="G141" s="2">
        <f>IF(front!J141-front!H141&gt;0,front!J141-front!H141,0)</f>
        <v>0</v>
      </c>
      <c r="H141" s="2"/>
      <c r="I141" s="4">
        <f>C141/(constants!$A$4+constants!$B$4*data!C141+constants!$C$4*data!C141^2+constants!$D$4*data!C141^3+constants!$E$4*data!C141^4+constants!$F$4*data!C141^5+constants!$G$4*data!C141^6+constants!$H$4*data!C141^7)</f>
        <v>126.03297475161907</v>
      </c>
      <c r="J141" s="4">
        <f>D141/(constants!$A$4+constants!$B$4*data!D141+constants!$C$4*data!D141^2+constants!$D$4*data!D141^3+constants!$E$4*data!D141^4+constants!$F$4*data!D141^5+constants!$G$4*data!D141^6+constants!$H$4*data!D141^7)</f>
        <v>1137.8843277318647</v>
      </c>
      <c r="K141" s="4">
        <f>E141/(constants!$A$4+constants!$B$4*data!E141+constants!$C$4*data!E141^2+constants!$D$4*data!E141^3+constants!$E$4*data!E141^4+constants!$F$4*data!E141^5+constants!$G$4*data!E141^6+constants!$H$4*data!E141^7)</f>
        <v>1173.0046321864897</v>
      </c>
      <c r="L141" s="4">
        <f>F141/(constants!$A$4+constants!$B$4*data!F141+constants!$C$4*data!F141^2+constants!$D$4*data!F141^3+constants!$E$4*data!F141^4+constants!$F$4*data!F141^5+constants!$G$4*data!F141^6+constants!$H$4*data!F141^7)</f>
        <v>5393.8140812031588</v>
      </c>
      <c r="M141" s="4">
        <f>G141/(constants!$A$4+constants!$B$4*data!G141+constants!$C$4*data!G141^2+constants!$D$4*data!G141^3+constants!$E$4*data!G141^4+constants!$F$4*data!G141^5+constants!$G$4*data!G141^6+constants!$H$4*data!G141^7)</f>
        <v>0</v>
      </c>
      <c r="N141" s="4"/>
      <c r="O141" s="4">
        <f t="shared" si="45"/>
        <v>210.05495791936511</v>
      </c>
      <c r="P141" s="4">
        <f t="shared" si="46"/>
        <v>227.57686554637294</v>
      </c>
      <c r="Q141" s="4">
        <f t="shared" si="47"/>
        <v>234.60092643729794</v>
      </c>
      <c r="R141" s="4">
        <f t="shared" si="48"/>
        <v>898.96901353385988</v>
      </c>
      <c r="S141" s="4">
        <f t="shared" si="49"/>
        <v>0</v>
      </c>
      <c r="T141" s="4">
        <f t="shared" si="40"/>
        <v>0.92300663960310403</v>
      </c>
      <c r="U141" s="4">
        <f t="shared" si="50"/>
        <v>1.030864564700201</v>
      </c>
      <c r="V141" s="4">
        <f t="shared" si="51"/>
        <v>0</v>
      </c>
      <c r="W141" s="4"/>
      <c r="X141">
        <f>IF(front!E141&gt;$X$2,O141,P141)</f>
        <v>227.57686554637294</v>
      </c>
      <c r="Y141">
        <f t="shared" si="52"/>
        <v>-0.71410006907689194</v>
      </c>
      <c r="Z141">
        <f>SUMPRODUCT($B$7:$B$456,Y$7:Y$456,EXP(constants!$B$32+constants!$A$32*ABS($A$7:$A$456-$A141)))</f>
        <v>0.65709903852112117</v>
      </c>
      <c r="AA141">
        <f t="shared" si="41"/>
        <v>-1.371199107598013</v>
      </c>
      <c r="AB141">
        <f t="shared" si="53"/>
        <v>0</v>
      </c>
      <c r="AD141" s="4">
        <f t="shared" si="42"/>
        <v>898.96901353385988</v>
      </c>
      <c r="AE141">
        <f>SUMPRODUCT($B$7:$B$456,AD$7:AD$456,EXP(constants!$B$32+constants!$A$32*ABS($A$7:$A$456-$A141)))</f>
        <v>19.704118715973337</v>
      </c>
      <c r="AF141" s="4">
        <f t="shared" si="43"/>
        <v>879.26489481788656</v>
      </c>
      <c r="AG141">
        <f t="shared" si="54"/>
        <v>879.26489481788656</v>
      </c>
      <c r="AH141" s="4"/>
      <c r="AI141" s="5">
        <f>SUMPRODUCT(constants!$B$13:$B$20,A141^constants!$A$13:$A$20)*constants!$C$10/((A141/1000000000)^5*(EXP(0.014388/(A141/1000000000)/constants!$B$9)-1))</f>
        <v>2.533625766996937E-8</v>
      </c>
      <c r="AJ141">
        <f>SUMPRODUCT(A141^constants!$E$28:$J$28,constants!$E$27:$J$27)</f>
        <v>2.7662665131675669E-6</v>
      </c>
      <c r="AL141" s="17">
        <f t="shared" si="44"/>
        <v>0</v>
      </c>
      <c r="AM141">
        <f t="shared" si="55"/>
        <v>3.1461127692815673E-9</v>
      </c>
      <c r="AN141">
        <f t="shared" si="56"/>
        <v>0</v>
      </c>
      <c r="AO141">
        <f t="shared" si="57"/>
        <v>5.9311495220840026E-9</v>
      </c>
      <c r="AQ141">
        <f t="shared" si="58"/>
        <v>5.9311495220840026E-9</v>
      </c>
      <c r="AS141" s="4">
        <f t="shared" si="59"/>
        <v>0</v>
      </c>
    </row>
    <row r="142" spans="1:45" x14ac:dyDescent="0.2">
      <c r="A142">
        <f>front!A142</f>
        <v>252.52</v>
      </c>
      <c r="B142" s="1">
        <f t="shared" si="60"/>
        <v>0.48000000000001819</v>
      </c>
      <c r="C142">
        <f>front!D142-front!B142</f>
        <v>128.26000000000022</v>
      </c>
      <c r="D142" s="2">
        <f>front!E142-front!C142</f>
        <v>1248.5999999999985</v>
      </c>
      <c r="E142" s="2">
        <f>IF(front!F142-front!C142&gt;0,front!F142-front!C142,0)</f>
        <v>1203</v>
      </c>
      <c r="F142" s="2">
        <f>front!I142-front!H142</f>
        <v>5470.3000000000011</v>
      </c>
      <c r="G142" s="2">
        <f>IF(front!J142-front!H142&gt;0,front!J142-front!H142,0)</f>
        <v>38.899999999999636</v>
      </c>
      <c r="H142" s="2"/>
      <c r="I142" s="4">
        <f>C142/(constants!$A$4+constants!$B$4*data!C142+constants!$C$4*data!C142^2+constants!$D$4*data!C142^3+constants!$E$4*data!C142^4+constants!$F$4*data!C142^5+constants!$G$4*data!C142^6+constants!$H$4*data!C142^7)</f>
        <v>127.95846119790126</v>
      </c>
      <c r="J142" s="4">
        <f>D142/(constants!$A$4+constants!$B$4*data!D142+constants!$C$4*data!D142^2+constants!$D$4*data!D142^3+constants!$E$4*data!D142^4+constants!$F$4*data!D142^5+constants!$G$4*data!D142^6+constants!$H$4*data!D142^7)</f>
        <v>1245.7395775207585</v>
      </c>
      <c r="K142" s="4">
        <f>E142/(constants!$A$4+constants!$B$4*data!E142+constants!$C$4*data!E142^2+constants!$D$4*data!E142^3+constants!$E$4*data!E142^4+constants!$F$4*data!E142^5+constants!$G$4*data!E142^6+constants!$H$4*data!E142^7)</f>
        <v>1200.2428229142449</v>
      </c>
      <c r="L142" s="4">
        <f>F142/(constants!$A$4+constants!$B$4*data!F142+constants!$C$4*data!F142^2+constants!$D$4*data!F142^3+constants!$E$4*data!F142^4+constants!$F$4*data!F142^5+constants!$G$4*data!F142^6+constants!$H$4*data!F142^7)</f>
        <v>5459.1459567987285</v>
      </c>
      <c r="M142" s="4">
        <f>G142/(constants!$A$4+constants!$B$4*data!G142+constants!$C$4*data!G142^2+constants!$D$4*data!G142^3+constants!$E$4*data!G142^4+constants!$F$4*data!G142^5+constants!$G$4*data!G142^6+constants!$H$4*data!G142^7)</f>
        <v>38.808190239010621</v>
      </c>
      <c r="N142" s="4"/>
      <c r="O142" s="4">
        <f t="shared" si="45"/>
        <v>213.26410199650209</v>
      </c>
      <c r="P142" s="4">
        <f t="shared" si="46"/>
        <v>249.14791550415171</v>
      </c>
      <c r="Q142" s="4">
        <f t="shared" si="47"/>
        <v>240.04856458284897</v>
      </c>
      <c r="R142" s="4">
        <f t="shared" si="48"/>
        <v>909.85765946645472</v>
      </c>
      <c r="S142" s="4">
        <f t="shared" si="49"/>
        <v>6.4680317065017698</v>
      </c>
      <c r="T142" s="4">
        <f t="shared" si="40"/>
        <v>0.85597385619286204</v>
      </c>
      <c r="U142" s="4">
        <f t="shared" si="50"/>
        <v>0.9634781173950816</v>
      </c>
      <c r="V142" s="4">
        <f t="shared" si="51"/>
        <v>7.1088391015960203E-3</v>
      </c>
      <c r="W142" s="4"/>
      <c r="X142">
        <f>IF(front!E142&gt;$X$2,O142,P142)</f>
        <v>249.14791550415171</v>
      </c>
      <c r="Y142">
        <f t="shared" si="52"/>
        <v>15.555834537378672</v>
      </c>
      <c r="Z142">
        <f>SUMPRODUCT($B$7:$B$456,Y$7:Y$456,EXP(constants!$B$32+constants!$A$32*ABS($A$7:$A$456-$A142)))</f>
        <v>0.66452223909226671</v>
      </c>
      <c r="AA142">
        <f t="shared" si="41"/>
        <v>14.891312298286405</v>
      </c>
      <c r="AB142">
        <f t="shared" si="53"/>
        <v>10.038219359118816</v>
      </c>
      <c r="AD142" s="4">
        <f t="shared" si="42"/>
        <v>903.30547614304817</v>
      </c>
      <c r="AE142">
        <f>SUMPRODUCT($B$7:$B$456,AD$7:AD$456,EXP(constants!$B$32+constants!$A$32*ABS($A$7:$A$456-$A142)))</f>
        <v>19.825217476049314</v>
      </c>
      <c r="AF142" s="4">
        <f t="shared" si="43"/>
        <v>883.48025866699891</v>
      </c>
      <c r="AG142">
        <f t="shared" si="54"/>
        <v>883.48025866699891</v>
      </c>
      <c r="AH142" s="4"/>
      <c r="AI142" s="5">
        <f>SUMPRODUCT(constants!$B$13:$B$20,A142^constants!$A$13:$A$20)*constants!$C$10/((A142/1000000000)^5*(EXP(0.014388/(A142/1000000000)/constants!$B$9)-1))</f>
        <v>2.6016692976268025E-8</v>
      </c>
      <c r="AJ142">
        <f>SUMPRODUCT(A142^constants!$E$28:$J$28,constants!$E$27:$J$27)</f>
        <v>2.7429718802473636E-6</v>
      </c>
      <c r="AL142" s="17">
        <f t="shared" si="44"/>
        <v>2.5917637427034515E-9</v>
      </c>
      <c r="AM142">
        <f t="shared" si="55"/>
        <v>3.1047347728923547E-9</v>
      </c>
      <c r="AN142">
        <f t="shared" si="56"/>
        <v>0.83477782557541236</v>
      </c>
      <c r="AO142">
        <f t="shared" si="57"/>
        <v>5.8531424379435583E-9</v>
      </c>
      <c r="AQ142">
        <f t="shared" si="58"/>
        <v>5.8531424379435583E-9</v>
      </c>
      <c r="AS142" s="4">
        <f t="shared" si="59"/>
        <v>0.44279867954384539</v>
      </c>
    </row>
    <row r="143" spans="1:45" x14ac:dyDescent="0.2">
      <c r="A143">
        <f>front!A143</f>
        <v>253</v>
      </c>
      <c r="B143" s="1">
        <f t="shared" si="60"/>
        <v>0.47999999999998977</v>
      </c>
      <c r="C143">
        <f>front!D143-front!B143</f>
        <v>129.52999999999975</v>
      </c>
      <c r="D143" s="2">
        <f>front!E143-front!C143</f>
        <v>1187</v>
      </c>
      <c r="E143" s="2">
        <f>IF(front!F143-front!C143&gt;0,front!F143-front!C143,0)</f>
        <v>1220.8999999999996</v>
      </c>
      <c r="F143" s="2">
        <f>front!I143-front!H143</f>
        <v>5501.1</v>
      </c>
      <c r="G143" s="2">
        <f>IF(front!J143-front!H143&gt;0,front!J143-front!H143,0)</f>
        <v>12.299999999999272</v>
      </c>
      <c r="H143" s="2"/>
      <c r="I143" s="4">
        <f>C143/(constants!$A$4+constants!$B$4*data!C143+constants!$C$4*data!C143^2+constants!$D$4*data!C143^3+constants!$E$4*data!C143^4+constants!$F$4*data!C143^5+constants!$G$4*data!C143^6+constants!$H$4*data!C143^7)</f>
        <v>129.22549151042429</v>
      </c>
      <c r="J143" s="4">
        <f>D143/(constants!$A$4+constants!$B$4*data!D143+constants!$C$4*data!D143^2+constants!$D$4*data!D143^3+constants!$E$4*data!D143^4+constants!$F$4*data!D143^5+constants!$G$4*data!D143^6+constants!$H$4*data!D143^7)</f>
        <v>1184.2790482120492</v>
      </c>
      <c r="K143" s="4">
        <f>E143/(constants!$A$4+constants!$B$4*data!E143+constants!$C$4*data!E143^2+constants!$D$4*data!E143^3+constants!$E$4*data!E143^4+constants!$F$4*data!E143^5+constants!$G$4*data!E143^6+constants!$H$4*data!E143^7)</f>
        <v>1218.1022953087906</v>
      </c>
      <c r="L143" s="4">
        <f>F143/(constants!$A$4+constants!$B$4*data!F143+constants!$C$4*data!F143^2+constants!$D$4*data!F143^3+constants!$E$4*data!F143^4+constants!$F$4*data!F143^5+constants!$G$4*data!F143^6+constants!$H$4*data!F143^7)</f>
        <v>5489.9151618877249</v>
      </c>
      <c r="M143" s="4">
        <f>G143/(constants!$A$4+constants!$B$4*data!G143+constants!$C$4*data!G143^2+constants!$D$4*data!G143^3+constants!$E$4*data!G143^4+constants!$F$4*data!G143^5+constants!$G$4*data!G143^6+constants!$H$4*data!G143^7)</f>
        <v>12.270934665252879</v>
      </c>
      <c r="N143" s="4"/>
      <c r="O143" s="4">
        <f t="shared" si="45"/>
        <v>215.37581918404049</v>
      </c>
      <c r="P143" s="4">
        <f t="shared" si="46"/>
        <v>236.85580964240987</v>
      </c>
      <c r="Q143" s="4">
        <f t="shared" si="47"/>
        <v>243.62045906175814</v>
      </c>
      <c r="R143" s="4">
        <f t="shared" si="48"/>
        <v>914.98586031462082</v>
      </c>
      <c r="S143" s="4">
        <f t="shared" si="49"/>
        <v>2.0451557775421465</v>
      </c>
      <c r="T143" s="4">
        <f t="shared" si="40"/>
        <v>0.90931195443000312</v>
      </c>
      <c r="U143" s="4">
        <f t="shared" si="50"/>
        <v>1.0285602005268992</v>
      </c>
      <c r="V143" s="4">
        <f t="shared" si="51"/>
        <v>2.2351774669380278E-3</v>
      </c>
      <c r="W143" s="4"/>
      <c r="X143">
        <f>IF(front!E143&gt;$X$2,O143,P143)</f>
        <v>236.85580964240987</v>
      </c>
      <c r="Y143">
        <f t="shared" si="52"/>
        <v>-0.21209408452864409</v>
      </c>
      <c r="Z143">
        <f>SUMPRODUCT($B$7:$B$456,Y$7:Y$456,EXP(constants!$B$32+constants!$A$32*ABS($A$7:$A$456-$A143)))</f>
        <v>0.6721578501391674</v>
      </c>
      <c r="AA143">
        <f t="shared" si="41"/>
        <v>-0.88425193466781149</v>
      </c>
      <c r="AB143">
        <f t="shared" si="53"/>
        <v>0</v>
      </c>
      <c r="AD143" s="4">
        <f t="shared" si="42"/>
        <v>912.91409626221059</v>
      </c>
      <c r="AE143">
        <f>SUMPRODUCT($B$7:$B$456,AD$7:AD$456,EXP(constants!$B$32+constants!$A$32*ABS($A$7:$A$456-$A143)))</f>
        <v>19.944663666697238</v>
      </c>
      <c r="AF143" s="4">
        <f t="shared" si="43"/>
        <v>892.96943259551335</v>
      </c>
      <c r="AG143">
        <f t="shared" si="54"/>
        <v>892.96943259551335</v>
      </c>
      <c r="AH143" s="4"/>
      <c r="AI143" s="5">
        <f>SUMPRODUCT(constants!$B$13:$B$20,A143^constants!$A$13:$A$20)*constants!$C$10/((A143/1000000000)^5*(EXP(0.014388/(A143/1000000000)/constants!$B$9)-1))</f>
        <v>2.6711926218149925E-8</v>
      </c>
      <c r="AJ143">
        <f>SUMPRODUCT(A143^constants!$E$28:$J$28,constants!$E$27:$J$27)</f>
        <v>2.7199676815140602E-6</v>
      </c>
      <c r="AL143" s="17">
        <f t="shared" si="44"/>
        <v>0</v>
      </c>
      <c r="AM143">
        <f t="shared" si="55"/>
        <v>3.0459807270313571E-9</v>
      </c>
      <c r="AN143">
        <f t="shared" si="56"/>
        <v>0</v>
      </c>
      <c r="AO143">
        <f t="shared" si="57"/>
        <v>5.7423774855771074E-9</v>
      </c>
      <c r="AQ143">
        <f t="shared" si="58"/>
        <v>5.7423774855771074E-9</v>
      </c>
      <c r="AS143" s="4">
        <f t="shared" si="59"/>
        <v>0</v>
      </c>
    </row>
    <row r="144" spans="1:45" x14ac:dyDescent="0.2">
      <c r="A144">
        <f>front!A144</f>
        <v>253.47</v>
      </c>
      <c r="B144" s="1">
        <f t="shared" si="60"/>
        <v>0.46999999999999886</v>
      </c>
      <c r="C144">
        <f>front!D144-front!B144</f>
        <v>140.32999999999993</v>
      </c>
      <c r="D144" s="2">
        <f>front!E144-front!C144</f>
        <v>1208.2999999999993</v>
      </c>
      <c r="E144" s="2">
        <f>IF(front!F144-front!C144&gt;0,front!F144-front!C144,0)</f>
        <v>1223.6000000000004</v>
      </c>
      <c r="F144" s="2">
        <f>front!I144-front!H144</f>
        <v>5477.6</v>
      </c>
      <c r="G144" s="2">
        <f>IF(front!J144-front!H144&gt;0,front!J144-front!H144,0)</f>
        <v>32.100000000000364</v>
      </c>
      <c r="H144" s="2"/>
      <c r="I144" s="4">
        <f>C144/(constants!$A$4+constants!$B$4*data!C144+constants!$C$4*data!C144^2+constants!$D$4*data!C144^3+constants!$E$4*data!C144^4+constants!$F$4*data!C144^5+constants!$G$4*data!C144^6+constants!$H$4*data!C144^7)</f>
        <v>140.00024929156623</v>
      </c>
      <c r="J144" s="4">
        <f>D144/(constants!$A$4+constants!$B$4*data!D144+constants!$C$4*data!D144^2+constants!$D$4*data!D144^3+constants!$E$4*data!D144^4+constants!$F$4*data!D144^5+constants!$G$4*data!D144^6+constants!$H$4*data!D144^7)</f>
        <v>1205.5308231952081</v>
      </c>
      <c r="K144" s="4">
        <f>E144/(constants!$A$4+constants!$B$4*data!E144+constants!$C$4*data!E144^2+constants!$D$4*data!E144^3+constants!$E$4*data!E144^4+constants!$F$4*data!E144^5+constants!$G$4*data!E144^6+constants!$H$4*data!E144^7)</f>
        <v>1220.7961821359943</v>
      </c>
      <c r="L144" s="4">
        <f>F144/(constants!$A$4+constants!$B$4*data!F144+constants!$C$4*data!F144^2+constants!$D$4*data!F144^3+constants!$E$4*data!F144^4+constants!$F$4*data!F144^5+constants!$G$4*data!F144^6+constants!$H$4*data!F144^7)</f>
        <v>5466.4385826926928</v>
      </c>
      <c r="M144" s="4">
        <f>G144/(constants!$A$4+constants!$B$4*data!G144+constants!$C$4*data!G144^2+constants!$D$4*data!G144^3+constants!$E$4*data!G144^4+constants!$F$4*data!G144^5+constants!$G$4*data!G144^6+constants!$H$4*data!G144^7)</f>
        <v>32.02421578621334</v>
      </c>
      <c r="N144" s="4"/>
      <c r="O144" s="4">
        <f t="shared" si="45"/>
        <v>233.33374881927705</v>
      </c>
      <c r="P144" s="4">
        <f t="shared" si="46"/>
        <v>241.10616463904162</v>
      </c>
      <c r="Q144" s="4">
        <f t="shared" si="47"/>
        <v>244.15923642719886</v>
      </c>
      <c r="R144" s="4">
        <f t="shared" si="48"/>
        <v>911.07309711544883</v>
      </c>
      <c r="S144" s="4">
        <f t="shared" si="49"/>
        <v>5.3373692977022236</v>
      </c>
      <c r="T144" s="4">
        <f t="shared" si="40"/>
        <v>0.96776351267749372</v>
      </c>
      <c r="U144" s="4">
        <f t="shared" si="50"/>
        <v>1.0126627695012609</v>
      </c>
      <c r="V144" s="4">
        <f t="shared" si="51"/>
        <v>5.8583326789045619E-3</v>
      </c>
      <c r="W144" s="4"/>
      <c r="X144">
        <f>IF(front!E144&gt;$X$2,O144,P144)</f>
        <v>241.10616463904162</v>
      </c>
      <c r="Y144">
        <f t="shared" si="52"/>
        <v>3.5139748111226652</v>
      </c>
      <c r="Z144">
        <f>SUMPRODUCT($B$7:$B$456,Y$7:Y$456,EXP(constants!$B$32+constants!$A$32*ABS($A$7:$A$456-$A144)))</f>
        <v>0.68012364547781456</v>
      </c>
      <c r="AA144">
        <f t="shared" si="41"/>
        <v>2.8338511656448508</v>
      </c>
      <c r="AB144">
        <f t="shared" si="53"/>
        <v>0</v>
      </c>
      <c r="AD144" s="4">
        <f t="shared" si="42"/>
        <v>905.66628656006571</v>
      </c>
      <c r="AE144">
        <f>SUMPRODUCT($B$7:$B$456,AD$7:AD$456,EXP(constants!$B$32+constants!$A$32*ABS($A$7:$A$456-$A144)))</f>
        <v>20.059767076857533</v>
      </c>
      <c r="AF144" s="4">
        <f t="shared" si="43"/>
        <v>885.60651948320822</v>
      </c>
      <c r="AG144">
        <f t="shared" si="54"/>
        <v>885.60651948320822</v>
      </c>
      <c r="AH144" s="4"/>
      <c r="AI144" s="5">
        <f>SUMPRODUCT(constants!$B$13:$B$20,A144^constants!$A$13:$A$20)*constants!$C$10/((A144/1000000000)^5*(EXP(0.014388/(A144/1000000000)/constants!$B$9)-1))</f>
        <v>2.7407240858572682E-8</v>
      </c>
      <c r="AJ144">
        <f>SUMPRODUCT(A144^constants!$E$28:$J$28,constants!$E$27:$J$27)</f>
        <v>2.6977206978153552E-6</v>
      </c>
      <c r="AL144" s="17">
        <f t="shared" si="44"/>
        <v>0</v>
      </c>
      <c r="AM144">
        <f t="shared" si="55"/>
        <v>3.0461843250539736E-9</v>
      </c>
      <c r="AN144">
        <f t="shared" si="56"/>
        <v>0</v>
      </c>
      <c r="AO144">
        <f t="shared" si="57"/>
        <v>5.7427613148938209E-9</v>
      </c>
      <c r="AQ144">
        <f t="shared" si="58"/>
        <v>5.7427613148938209E-9</v>
      </c>
      <c r="AS144" s="4">
        <f t="shared" si="59"/>
        <v>0</v>
      </c>
    </row>
    <row r="145" spans="1:45" x14ac:dyDescent="0.2">
      <c r="A145">
        <f>front!A145</f>
        <v>253.95</v>
      </c>
      <c r="B145" s="1">
        <f t="shared" si="60"/>
        <v>0.47999999999998977</v>
      </c>
      <c r="C145">
        <f>front!D145-front!B145</f>
        <v>150.86000000000013</v>
      </c>
      <c r="D145" s="2">
        <f>front!E145-front!C145</f>
        <v>1195.8999999999996</v>
      </c>
      <c r="E145" s="2">
        <f>IF(front!F145-front!C145&gt;0,front!F145-front!C145,0)</f>
        <v>1158.8999999999996</v>
      </c>
      <c r="F145" s="2">
        <f>front!I145-front!H145</f>
        <v>5499</v>
      </c>
      <c r="G145" s="2">
        <f>IF(front!J145-front!H145&gt;0,front!J145-front!H145,0)</f>
        <v>32.599999999998545</v>
      </c>
      <c r="H145" s="2"/>
      <c r="I145" s="4">
        <f>C145/(constants!$A$4+constants!$B$4*data!C145+constants!$C$4*data!C145^2+constants!$D$4*data!C145^3+constants!$E$4*data!C145^4+constants!$F$4*data!C145^5+constants!$G$4*data!C145^6+constants!$H$4*data!C145^7)</f>
        <v>150.5056582395936</v>
      </c>
      <c r="J145" s="4">
        <f>D145/(constants!$A$4+constants!$B$4*data!D145+constants!$C$4*data!D145^2+constants!$D$4*data!D145^3+constants!$E$4*data!D145^4+constants!$F$4*data!D145^5+constants!$G$4*data!D145^6+constants!$H$4*data!D145^7)</f>
        <v>1193.1588979322612</v>
      </c>
      <c r="K145" s="4">
        <f>E145/(constants!$A$4+constants!$B$4*data!E145+constants!$C$4*data!E145^2+constants!$D$4*data!E145^3+constants!$E$4*data!E145^4+constants!$F$4*data!E145^5+constants!$G$4*data!E145^6+constants!$H$4*data!E145^7)</f>
        <v>1156.2426685385417</v>
      </c>
      <c r="L145" s="4">
        <f>F145/(constants!$A$4+constants!$B$4*data!F145+constants!$C$4*data!F145^2+constants!$D$4*data!F145^3+constants!$E$4*data!F145^4+constants!$F$4*data!F145^5+constants!$G$4*data!F145^6+constants!$H$4*data!F145^7)</f>
        <v>5487.817235005873</v>
      </c>
      <c r="M145" s="4">
        <f>G145/(constants!$A$4+constants!$B$4*data!G145+constants!$C$4*data!G145^2+constants!$D$4*data!G145^3+constants!$E$4*data!G145^4+constants!$F$4*data!G145^5+constants!$G$4*data!G145^6+constants!$H$4*data!G145^7)</f>
        <v>32.523037104115247</v>
      </c>
      <c r="N145" s="4"/>
      <c r="O145" s="4">
        <f t="shared" si="45"/>
        <v>250.84276373265601</v>
      </c>
      <c r="P145" s="4">
        <f t="shared" si="46"/>
        <v>238.63177958645224</v>
      </c>
      <c r="Q145" s="4">
        <f t="shared" si="47"/>
        <v>231.24853370770836</v>
      </c>
      <c r="R145" s="4">
        <f t="shared" si="48"/>
        <v>914.63620583431225</v>
      </c>
      <c r="S145" s="4">
        <f t="shared" si="49"/>
        <v>5.4205061840192075</v>
      </c>
      <c r="T145" s="4">
        <f t="shared" si="40"/>
        <v>1.0511708212852677</v>
      </c>
      <c r="U145" s="4">
        <f t="shared" si="50"/>
        <v>0.96906008960106227</v>
      </c>
      <c r="V145" s="4">
        <f t="shared" si="51"/>
        <v>5.9264067499653957E-3</v>
      </c>
      <c r="W145" s="4"/>
      <c r="X145">
        <f>IF(front!E145&gt;$X$2,O145,P145)</f>
        <v>238.63177958645224</v>
      </c>
      <c r="Y145">
        <f t="shared" si="52"/>
        <v>13.603038826558389</v>
      </c>
      <c r="Z145">
        <f>SUMPRODUCT($B$7:$B$456,Y$7:Y$456,EXP(constants!$B$32+constants!$A$32*ABS($A$7:$A$456-$A145)))</f>
        <v>0.68869810731207348</v>
      </c>
      <c r="AA145">
        <f t="shared" si="41"/>
        <v>12.914340719246315</v>
      </c>
      <c r="AB145">
        <f t="shared" si="53"/>
        <v>8.0612477800787268</v>
      </c>
      <c r="AD145" s="4">
        <f t="shared" si="42"/>
        <v>909.14517674927367</v>
      </c>
      <c r="AE145">
        <f>SUMPRODUCT($B$7:$B$456,AD$7:AD$456,EXP(constants!$B$32+constants!$A$32*ABS($A$7:$A$456-$A145)))</f>
        <v>20.175986902171744</v>
      </c>
      <c r="AF145" s="4">
        <f t="shared" si="43"/>
        <v>888.96918984710192</v>
      </c>
      <c r="AG145">
        <f t="shared" si="54"/>
        <v>888.96918984710192</v>
      </c>
      <c r="AH145" s="4"/>
      <c r="AI145" s="5">
        <f>SUMPRODUCT(constants!$B$13:$B$20,A145^constants!$A$13:$A$20)*constants!$C$10/((A145/1000000000)^5*(EXP(0.014388/(A145/1000000000)/constants!$B$9)-1))</f>
        <v>2.8132458243408656E-8</v>
      </c>
      <c r="AJ145">
        <f>SUMPRODUCT(A145^constants!$E$28:$J$28,constants!$E$27:$J$27)</f>
        <v>2.6752807454176876E-6</v>
      </c>
      <c r="AL145" s="17">
        <f t="shared" si="44"/>
        <v>3.4898391676944473E-9</v>
      </c>
      <c r="AM145">
        <f t="shared" si="55"/>
        <v>3.0094189719643963E-9</v>
      </c>
      <c r="AN145">
        <f t="shared" si="56"/>
        <v>1.1596388539467661</v>
      </c>
      <c r="AO145">
        <f t="shared" si="57"/>
        <v>5.6734501291869299E-9</v>
      </c>
      <c r="AQ145">
        <f t="shared" si="58"/>
        <v>5.6734501291869299E-9</v>
      </c>
      <c r="AS145" s="4">
        <f t="shared" si="59"/>
        <v>0.61511762476611054</v>
      </c>
    </row>
    <row r="146" spans="1:45" x14ac:dyDescent="0.2">
      <c r="A146">
        <f>front!A146</f>
        <v>254.42</v>
      </c>
      <c r="B146" s="1">
        <f t="shared" si="60"/>
        <v>0.46999999999999886</v>
      </c>
      <c r="C146">
        <f>front!D146-front!B146</f>
        <v>125.19999999999982</v>
      </c>
      <c r="D146" s="2">
        <f>front!E146-front!C146</f>
        <v>1216.1999999999989</v>
      </c>
      <c r="E146" s="2">
        <f>IF(front!F146-front!C146&gt;0,front!F146-front!C146,0)</f>
        <v>1211</v>
      </c>
      <c r="F146" s="2">
        <f>front!I146-front!H146</f>
        <v>5499.2999999999993</v>
      </c>
      <c r="G146" s="2">
        <f>IF(front!J146-front!H146&gt;0,front!J146-front!H146,0)</f>
        <v>3.5</v>
      </c>
      <c r="H146" s="2"/>
      <c r="I146" s="4">
        <f>C146/(constants!$A$4+constants!$B$4*data!C146+constants!$C$4*data!C146^2+constants!$D$4*data!C146^3+constants!$E$4*data!C146^4+constants!$F$4*data!C146^5+constants!$G$4*data!C146^6+constants!$H$4*data!C146^7)</f>
        <v>124.90561771879941</v>
      </c>
      <c r="J146" s="4">
        <f>D146/(constants!$A$4+constants!$B$4*data!D146+constants!$C$4*data!D146^2+constants!$D$4*data!D146^3+constants!$E$4*data!D146^4+constants!$F$4*data!D146^5+constants!$G$4*data!D146^6+constants!$H$4*data!D146^7)</f>
        <v>1213.4129367094692</v>
      </c>
      <c r="K146" s="4">
        <f>E146/(constants!$A$4+constants!$B$4*data!E146+constants!$C$4*data!E146^2+constants!$D$4*data!E146^3+constants!$E$4*data!E146^4+constants!$F$4*data!E146^5+constants!$G$4*data!E146^6+constants!$H$4*data!E146^7)</f>
        <v>1208.2247101086546</v>
      </c>
      <c r="L146" s="4">
        <f>F146/(constants!$A$4+constants!$B$4*data!F146+constants!$C$4*data!F146^2+constants!$D$4*data!F146^3+constants!$E$4*data!F146^4+constants!$F$4*data!F146^5+constants!$G$4*data!F146^6+constants!$H$4*data!F146^7)</f>
        <v>5488.1169386074725</v>
      </c>
      <c r="M146" s="4">
        <f>G146/(constants!$A$4+constants!$B$4*data!G146+constants!$C$4*data!G146^2+constants!$D$4*data!G146^3+constants!$E$4*data!G146^4+constants!$F$4*data!G146^5+constants!$G$4*data!G146^6+constants!$H$4*data!G146^7)</f>
        <v>3.4917259740597126</v>
      </c>
      <c r="N146" s="4"/>
      <c r="O146" s="4">
        <f t="shared" si="45"/>
        <v>208.17602953133235</v>
      </c>
      <c r="P146" s="4">
        <f t="shared" si="46"/>
        <v>242.68258734189385</v>
      </c>
      <c r="Q146" s="4">
        <f t="shared" si="47"/>
        <v>241.64494202173091</v>
      </c>
      <c r="R146" s="4">
        <f t="shared" si="48"/>
        <v>914.68615643457883</v>
      </c>
      <c r="S146" s="4">
        <f t="shared" si="49"/>
        <v>0.58195432900995214</v>
      </c>
      <c r="T146" s="4">
        <f t="shared" si="40"/>
        <v>0.85781197494013739</v>
      </c>
      <c r="U146" s="4">
        <f t="shared" si="50"/>
        <v>0.99572426958386973</v>
      </c>
      <c r="V146" s="4">
        <f t="shared" si="51"/>
        <v>6.3623388734600943E-4</v>
      </c>
      <c r="W146" s="4"/>
      <c r="X146">
        <f>IF(front!E146&gt;$X$2,O146,P146)</f>
        <v>242.68258734189385</v>
      </c>
      <c r="Y146">
        <f t="shared" si="52"/>
        <v>7.5370660177295576</v>
      </c>
      <c r="Z146">
        <f>SUMPRODUCT($B$7:$B$456,Y$7:Y$456,EXP(constants!$B$32+constants!$A$32*ABS($A$7:$A$456-$A146)))</f>
        <v>0.6973490688068722</v>
      </c>
      <c r="AA146">
        <f t="shared" si="41"/>
        <v>6.8397169489226854</v>
      </c>
      <c r="AB146">
        <f t="shared" si="53"/>
        <v>1.9866240097550962</v>
      </c>
      <c r="AD146" s="4">
        <f t="shared" si="42"/>
        <v>914.09663065261793</v>
      </c>
      <c r="AE146">
        <f>SUMPRODUCT($B$7:$B$456,AD$7:AD$456,EXP(constants!$B$32+constants!$A$32*ABS($A$7:$A$456-$A146)))</f>
        <v>20.288165401012368</v>
      </c>
      <c r="AF146" s="4">
        <f t="shared" si="43"/>
        <v>893.80846525160553</v>
      </c>
      <c r="AG146">
        <f t="shared" si="54"/>
        <v>893.80846525160553</v>
      </c>
      <c r="AH146" s="4"/>
      <c r="AI146" s="5">
        <f>SUMPRODUCT(constants!$B$13:$B$20,A146^constants!$A$13:$A$20)*constants!$C$10/((A146/1000000000)^5*(EXP(0.014388/(A146/1000000000)/constants!$B$9)-1))</f>
        <v>2.8857589884742964E-8</v>
      </c>
      <c r="AJ146">
        <f>SUMPRODUCT(A146^constants!$E$28:$J$28,constants!$E$27:$J$27)</f>
        <v>2.6535794449301649E-6</v>
      </c>
      <c r="AL146" s="17">
        <f t="shared" si="44"/>
        <v>1.4525944387584655E-8</v>
      </c>
      <c r="AM146">
        <f t="shared" si="55"/>
        <v>2.9688457293623715E-9</v>
      </c>
      <c r="AN146">
        <f t="shared" si="56"/>
        <v>4.8927919170473162</v>
      </c>
      <c r="AO146">
        <f t="shared" si="57"/>
        <v>5.5969601918846031E-9</v>
      </c>
      <c r="AQ146">
        <f t="shared" si="58"/>
        <v>5.5969601918846031E-9</v>
      </c>
      <c r="AS146" s="4">
        <f t="shared" si="59"/>
        <v>2.5953274437518363</v>
      </c>
    </row>
    <row r="147" spans="1:45" x14ac:dyDescent="0.2">
      <c r="A147">
        <f>front!A147</f>
        <v>254.9</v>
      </c>
      <c r="B147" s="1">
        <f t="shared" si="60"/>
        <v>0.48000000000001819</v>
      </c>
      <c r="C147">
        <f>front!D147-front!B147</f>
        <v>130.66999999999962</v>
      </c>
      <c r="D147" s="2">
        <f>front!E147-front!C147</f>
        <v>1238.8999999999996</v>
      </c>
      <c r="E147" s="2">
        <f>IF(front!F147-front!C147&gt;0,front!F147-front!C147,0)</f>
        <v>1243.5</v>
      </c>
      <c r="F147" s="2">
        <f>front!I147-front!H147</f>
        <v>5457.4000000000015</v>
      </c>
      <c r="G147" s="2">
        <f>IF(front!J147-front!H147&gt;0,front!J147-front!H147,0)</f>
        <v>0</v>
      </c>
      <c r="H147" s="2"/>
      <c r="I147" s="4">
        <f>C147/(constants!$A$4+constants!$B$4*data!C147+constants!$C$4*data!C147^2+constants!$D$4*data!C147^3+constants!$E$4*data!C147^4+constants!$F$4*data!C147^5+constants!$G$4*data!C147^6+constants!$H$4*data!C147^7)</f>
        <v>130.36282605705267</v>
      </c>
      <c r="J147" s="4">
        <f>D147/(constants!$A$4+constants!$B$4*data!D147+constants!$C$4*data!D147^2+constants!$D$4*data!D147^3+constants!$E$4*data!D147^4+constants!$F$4*data!D147^5+constants!$G$4*data!D147^6+constants!$H$4*data!D147^7)</f>
        <v>1236.0615403844233</v>
      </c>
      <c r="K147" s="4">
        <f>E147/(constants!$A$4+constants!$B$4*data!E147+constants!$C$4*data!E147^2+constants!$D$4*data!E147^3+constants!$E$4*data!E147^4+constants!$F$4*data!E147^5+constants!$G$4*data!E147^6+constants!$H$4*data!E147^7)</f>
        <v>1240.6511250529718</v>
      </c>
      <c r="L147" s="4">
        <f>F147/(constants!$A$4+constants!$B$4*data!F147+constants!$C$4*data!F147^2+constants!$D$4*data!F147^3+constants!$E$4*data!F147^4+constants!$F$4*data!F147^5+constants!$G$4*data!F147^6+constants!$H$4*data!F147^7)</f>
        <v>5446.2591014823338</v>
      </c>
      <c r="M147" s="4">
        <f>G147/(constants!$A$4+constants!$B$4*data!G147+constants!$C$4*data!G147^2+constants!$D$4*data!G147^3+constants!$E$4*data!G147^4+constants!$F$4*data!G147^5+constants!$G$4*data!G147^6+constants!$H$4*data!G147^7)</f>
        <v>0</v>
      </c>
      <c r="N147" s="4"/>
      <c r="O147" s="4">
        <f t="shared" si="45"/>
        <v>217.27137676175445</v>
      </c>
      <c r="P147" s="4">
        <f t="shared" si="46"/>
        <v>247.21230807688465</v>
      </c>
      <c r="Q147" s="4">
        <f t="shared" si="47"/>
        <v>248.13022501059436</v>
      </c>
      <c r="R147" s="4">
        <f t="shared" si="48"/>
        <v>907.70985024705556</v>
      </c>
      <c r="S147" s="4">
        <f t="shared" si="49"/>
        <v>0</v>
      </c>
      <c r="T147" s="4">
        <f t="shared" si="40"/>
        <v>0.87888575796226787</v>
      </c>
      <c r="U147" s="4">
        <f t="shared" si="50"/>
        <v>1.0037130713306728</v>
      </c>
      <c r="V147" s="4">
        <f t="shared" si="51"/>
        <v>0</v>
      </c>
      <c r="W147" s="4"/>
      <c r="X147">
        <f>IF(front!E147&gt;$X$2,O147,P147)</f>
        <v>247.21230807688465</v>
      </c>
      <c r="Y147">
        <f t="shared" si="52"/>
        <v>5.7559356478216159</v>
      </c>
      <c r="Z147">
        <f>SUMPRODUCT($B$7:$B$456,Y$7:Y$456,EXP(constants!$B$32+constants!$A$32*ABS($A$7:$A$456-$A147)))</f>
        <v>0.70656432802688651</v>
      </c>
      <c r="AA147">
        <f t="shared" si="41"/>
        <v>5.0493713197947292</v>
      </c>
      <c r="AB147">
        <f t="shared" si="53"/>
        <v>0.19627838062713998</v>
      </c>
      <c r="AD147" s="4">
        <f t="shared" si="42"/>
        <v>907.70985024705556</v>
      </c>
      <c r="AE147">
        <f>SUMPRODUCT($B$7:$B$456,AD$7:AD$456,EXP(constants!$B$32+constants!$A$32*ABS($A$7:$A$456-$A147)))</f>
        <v>20.4014163999441</v>
      </c>
      <c r="AF147" s="4">
        <f t="shared" si="43"/>
        <v>887.30843384711147</v>
      </c>
      <c r="AG147">
        <f t="shared" si="54"/>
        <v>887.30843384711147</v>
      </c>
      <c r="AH147" s="4"/>
      <c r="AI147" s="5">
        <f>SUMPRODUCT(constants!$B$13:$B$20,A147^constants!$A$13:$A$20)*constants!$C$10/((A147/1000000000)^5*(EXP(0.014388/(A147/1000000000)/constants!$B$9)-1))</f>
        <v>2.9613729787200395E-8</v>
      </c>
      <c r="AJ147">
        <f>SUMPRODUCT(A147^constants!$E$28:$J$28,constants!$E$27:$J$27)</f>
        <v>2.631689893097791E-6</v>
      </c>
      <c r="AL147" s="17">
        <f t="shared" si="44"/>
        <v>1.508761672710969E-7</v>
      </c>
      <c r="AM147">
        <f t="shared" si="55"/>
        <v>2.9659245789962219E-9</v>
      </c>
      <c r="AN147">
        <f t="shared" si="56"/>
        <v>50.869859719143278</v>
      </c>
      <c r="AO147">
        <f t="shared" si="57"/>
        <v>5.5914531484730344E-9</v>
      </c>
      <c r="AQ147">
        <f t="shared" si="58"/>
        <v>5.5914531484730344E-9</v>
      </c>
      <c r="AS147" s="4">
        <f t="shared" si="59"/>
        <v>26.983355357685426</v>
      </c>
    </row>
    <row r="148" spans="1:45" x14ac:dyDescent="0.2">
      <c r="A148">
        <f>front!A148</f>
        <v>255.37</v>
      </c>
      <c r="B148" s="1">
        <f t="shared" si="60"/>
        <v>0.46999999999999886</v>
      </c>
      <c r="C148">
        <f>front!D148-front!B148</f>
        <v>142.73000000000002</v>
      </c>
      <c r="D148" s="2">
        <f>front!E148-front!C148</f>
        <v>1233.1000000000004</v>
      </c>
      <c r="E148" s="2">
        <f>IF(front!F148-front!C148&gt;0,front!F148-front!C148,0)</f>
        <v>1203</v>
      </c>
      <c r="F148" s="2">
        <f>front!I148-front!H148</f>
        <v>5474.7000000000007</v>
      </c>
      <c r="G148" s="2">
        <f>IF(front!J148-front!H148&gt;0,front!J148-front!H148,0)</f>
        <v>10.800000000001091</v>
      </c>
      <c r="H148" s="2"/>
      <c r="I148" s="4">
        <f>C148/(constants!$A$4+constants!$B$4*data!C148+constants!$C$4*data!C148^2+constants!$D$4*data!C148^3+constants!$E$4*data!C148^4+constants!$F$4*data!C148^5+constants!$G$4*data!C148^6+constants!$H$4*data!C148^7)</f>
        <v>142.39464275882742</v>
      </c>
      <c r="J148" s="4">
        <f>D148/(constants!$A$4+constants!$B$4*data!D148+constants!$C$4*data!D148^2+constants!$D$4*data!D148^3+constants!$E$4*data!D148^4+constants!$F$4*data!D148^5+constants!$G$4*data!D148^6+constants!$H$4*data!D148^7)</f>
        <v>1230.2746726455541</v>
      </c>
      <c r="K148" s="4">
        <f>E148/(constants!$A$4+constants!$B$4*data!E148+constants!$C$4*data!E148^2+constants!$D$4*data!E148^3+constants!$E$4*data!E148^4+constants!$F$4*data!E148^5+constants!$G$4*data!E148^6+constants!$H$4*data!E148^7)</f>
        <v>1200.2428229142449</v>
      </c>
      <c r="L148" s="4">
        <f>F148/(constants!$A$4+constants!$B$4*data!F148+constants!$C$4*data!F148^2+constants!$D$4*data!F148^3+constants!$E$4*data!F148^4+constants!$F$4*data!F148^5+constants!$G$4*data!F148^6+constants!$H$4*data!F148^7)</f>
        <v>5463.5415065500802</v>
      </c>
      <c r="M148" s="4">
        <f>G148/(constants!$A$4+constants!$B$4*data!G148+constants!$C$4*data!G148^2+constants!$D$4*data!G148^3+constants!$E$4*data!G148^4+constants!$F$4*data!G148^5+constants!$G$4*data!G148^6+constants!$H$4*data!G148^7)</f>
        <v>10.774477435233489</v>
      </c>
      <c r="N148" s="4"/>
      <c r="O148" s="4">
        <f t="shared" si="45"/>
        <v>237.3244045980457</v>
      </c>
      <c r="P148" s="4">
        <f t="shared" si="46"/>
        <v>246.05493452911082</v>
      </c>
      <c r="Q148" s="4">
        <f t="shared" si="47"/>
        <v>240.04856458284897</v>
      </c>
      <c r="R148" s="4">
        <f t="shared" si="48"/>
        <v>910.59025109167999</v>
      </c>
      <c r="S148" s="4">
        <f t="shared" si="49"/>
        <v>1.7957462392055816</v>
      </c>
      <c r="T148" s="4">
        <f t="shared" si="40"/>
        <v>0.9645179644628008</v>
      </c>
      <c r="U148" s="4">
        <f t="shared" si="50"/>
        <v>0.97558931318424247</v>
      </c>
      <c r="V148" s="4">
        <f t="shared" si="51"/>
        <v>1.9720683776843799E-3</v>
      </c>
      <c r="W148" s="4"/>
      <c r="X148">
        <f>IF(front!E148&gt;$X$2,O148,P148)</f>
        <v>246.05493452911082</v>
      </c>
      <c r="Y148">
        <f t="shared" si="52"/>
        <v>12.462853562337784</v>
      </c>
      <c r="Z148">
        <f>SUMPRODUCT($B$7:$B$456,Y$7:Y$456,EXP(constants!$B$32+constants!$A$32*ABS($A$7:$A$456-$A148)))</f>
        <v>0.71599540764160441</v>
      </c>
      <c r="AA148">
        <f t="shared" si="41"/>
        <v>11.746858154696181</v>
      </c>
      <c r="AB148">
        <f t="shared" si="53"/>
        <v>6.8937652155285916</v>
      </c>
      <c r="AD148" s="4">
        <f t="shared" si="42"/>
        <v>908.77114149304191</v>
      </c>
      <c r="AE148">
        <f>SUMPRODUCT($B$7:$B$456,AD$7:AD$456,EXP(constants!$B$32+constants!$A$32*ABS($A$7:$A$456-$A148)))</f>
        <v>20.51087633774122</v>
      </c>
      <c r="AF148" s="4">
        <f t="shared" si="43"/>
        <v>888.26026515530066</v>
      </c>
      <c r="AG148">
        <f t="shared" si="54"/>
        <v>888.26026515530066</v>
      </c>
      <c r="AH148" s="4"/>
      <c r="AI148" s="5">
        <f>SUMPRODUCT(constants!$B$13:$B$20,A148^constants!$A$13:$A$20)*constants!$C$10/((A148/1000000000)^5*(EXP(0.014388/(A148/1000000000)/constants!$B$9)-1))</f>
        <v>3.0369604745543133E-8</v>
      </c>
      <c r="AJ148">
        <f>SUMPRODUCT(A148^constants!$E$28:$J$28,constants!$E$27:$J$27)</f>
        <v>2.6105208351954513E-6</v>
      </c>
      <c r="AL148" s="17">
        <f t="shared" si="44"/>
        <v>4.405372651382716E-9</v>
      </c>
      <c r="AM148">
        <f t="shared" si="55"/>
        <v>2.9389143448165342E-9</v>
      </c>
      <c r="AN148">
        <f t="shared" si="56"/>
        <v>1.4989796008014407</v>
      </c>
      <c r="AO148">
        <f t="shared" si="57"/>
        <v>5.5405326159637013E-9</v>
      </c>
      <c r="AQ148">
        <f t="shared" si="58"/>
        <v>5.5405326159637013E-9</v>
      </c>
      <c r="AS148" s="4">
        <f t="shared" si="59"/>
        <v>0.79511717676558802</v>
      </c>
    </row>
    <row r="149" spans="1:45" x14ac:dyDescent="0.2">
      <c r="A149">
        <f>front!A149</f>
        <v>255.85</v>
      </c>
      <c r="B149" s="1">
        <f t="shared" si="60"/>
        <v>0.47999999999998977</v>
      </c>
      <c r="C149">
        <f>front!D149-front!B149</f>
        <v>126.07000000000016</v>
      </c>
      <c r="D149" s="2">
        <f>front!E149-front!C149</f>
        <v>1198.2000000000007</v>
      </c>
      <c r="E149" s="2">
        <f>IF(front!F149-front!C149&gt;0,front!F149-front!C149,0)</f>
        <v>1193.9000000000015</v>
      </c>
      <c r="F149" s="2">
        <f>front!I149-front!H149</f>
        <v>5534.9000000000015</v>
      </c>
      <c r="G149" s="2">
        <f>IF(front!J149-front!H149&gt;0,front!J149-front!H149,0)</f>
        <v>54.100000000000364</v>
      </c>
      <c r="H149" s="2"/>
      <c r="I149" s="4">
        <f>C149/(constants!$A$4+constants!$B$4*data!C149+constants!$C$4*data!C149^2+constants!$D$4*data!C149^3+constants!$E$4*data!C149^4+constants!$F$4*data!C149^5+constants!$G$4*data!C149^6+constants!$H$4*data!C149^7)</f>
        <v>125.77358284722845</v>
      </c>
      <c r="J149" s="4">
        <f>D149/(constants!$A$4+constants!$B$4*data!D149+constants!$C$4*data!D149^2+constants!$D$4*data!D149^3+constants!$E$4*data!D149^4+constants!$F$4*data!D149^5+constants!$G$4*data!D149^6+constants!$H$4*data!D149^7)</f>
        <v>1195.4536905406551</v>
      </c>
      <c r="K149" s="4">
        <f>E149/(constants!$A$4+constants!$B$4*data!E149+constants!$C$4*data!E149^2+constants!$D$4*data!E149^3+constants!$E$4*data!E149^4+constants!$F$4*data!E149^5+constants!$G$4*data!E149^6+constants!$H$4*data!E149^7)</f>
        <v>1191.1634260929607</v>
      </c>
      <c r="L149" s="4">
        <f>F149/(constants!$A$4+constants!$B$4*data!F149+constants!$C$4*data!F149^2+constants!$D$4*data!F149^3+constants!$E$4*data!F149^4+constants!$F$4*data!F149^5+constants!$G$4*data!F149^6+constants!$H$4*data!F149^7)</f>
        <v>5523.682333393027</v>
      </c>
      <c r="M149" s="4">
        <f>G149/(constants!$A$4+constants!$B$4*data!G149+constants!$C$4*data!G149^2+constants!$D$4*data!G149^3+constants!$E$4*data!G149^4+constants!$F$4*data!G149^5+constants!$G$4*data!G149^6+constants!$H$4*data!G149^7)</f>
        <v>53.972403400723849</v>
      </c>
      <c r="N149" s="4"/>
      <c r="O149" s="4">
        <f t="shared" si="45"/>
        <v>209.62263807871409</v>
      </c>
      <c r="P149" s="4">
        <f t="shared" si="46"/>
        <v>239.09073810813101</v>
      </c>
      <c r="Q149" s="4">
        <f t="shared" si="47"/>
        <v>238.23268521859214</v>
      </c>
      <c r="R149" s="4">
        <f t="shared" si="48"/>
        <v>920.6137222321712</v>
      </c>
      <c r="S149" s="4">
        <f t="shared" si="49"/>
        <v>8.9954005667873087</v>
      </c>
      <c r="T149" s="4">
        <f t="shared" si="40"/>
        <v>0.87674930337079937</v>
      </c>
      <c r="U149" s="4">
        <f t="shared" si="50"/>
        <v>0.99641118306661125</v>
      </c>
      <c r="V149" s="4">
        <f t="shared" si="51"/>
        <v>9.7710911205804753E-3</v>
      </c>
      <c r="W149" s="4"/>
      <c r="X149">
        <f>IF(front!E149&gt;$X$2,O149,P149)</f>
        <v>239.09073810813101</v>
      </c>
      <c r="Y149">
        <f t="shared" si="52"/>
        <v>7.2656955746787162</v>
      </c>
      <c r="Z149">
        <f>SUMPRODUCT($B$7:$B$456,Y$7:Y$456,EXP(constants!$B$32+constants!$A$32*ABS($A$7:$A$456-$A149)))</f>
        <v>0.72593340672942608</v>
      </c>
      <c r="AA149">
        <f t="shared" si="41"/>
        <v>6.5397621679492897</v>
      </c>
      <c r="AB149">
        <f t="shared" si="53"/>
        <v>1.6866692287817004</v>
      </c>
      <c r="AD149" s="4">
        <f t="shared" si="42"/>
        <v>911.50128799320191</v>
      </c>
      <c r="AE149">
        <f>SUMPRODUCT($B$7:$B$456,AD$7:AD$456,EXP(constants!$B$32+constants!$A$32*ABS($A$7:$A$456-$A149)))</f>
        <v>20.621610069577645</v>
      </c>
      <c r="AF149" s="4">
        <f t="shared" si="43"/>
        <v>890.87967792362429</v>
      </c>
      <c r="AG149">
        <f t="shared" si="54"/>
        <v>890.87967792362429</v>
      </c>
      <c r="AH149" s="4"/>
      <c r="AI149" s="5">
        <f>SUMPRODUCT(constants!$B$13:$B$20,A149^constants!$A$13:$A$20)*constants!$C$10/((A149/1000000000)^5*(EXP(0.014388/(A149/1000000000)/constants!$B$9)-1))</f>
        <v>3.1157620793354707E-8</v>
      </c>
      <c r="AJ149">
        <f>SUMPRODUCT(A149^constants!$E$28:$J$28,constants!$E$27:$J$27)</f>
        <v>2.589168076021144E-6</v>
      </c>
      <c r="AL149" s="17">
        <f t="shared" si="44"/>
        <v>1.8472869642532222E-8</v>
      </c>
      <c r="AM149">
        <f t="shared" si="55"/>
        <v>2.9063050153481164E-9</v>
      </c>
      <c r="AN149">
        <f t="shared" si="56"/>
        <v>6.3561358993558859</v>
      </c>
      <c r="AO149">
        <f t="shared" si="57"/>
        <v>5.4790564950882714E-9</v>
      </c>
      <c r="AQ149">
        <f t="shared" si="58"/>
        <v>5.4790564950882714E-9</v>
      </c>
      <c r="AS149" s="4">
        <f t="shared" si="59"/>
        <v>3.3715421001941341</v>
      </c>
    </row>
    <row r="150" spans="1:45" x14ac:dyDescent="0.2">
      <c r="A150">
        <f>front!A150</f>
        <v>256.32</v>
      </c>
      <c r="B150" s="1">
        <f t="shared" si="60"/>
        <v>0.46999999999999886</v>
      </c>
      <c r="C150">
        <f>front!D150-front!B150</f>
        <v>133.86000000000013</v>
      </c>
      <c r="D150" s="2">
        <f>front!E150-front!C150</f>
        <v>1193.8999999999996</v>
      </c>
      <c r="E150" s="2">
        <f>IF(front!F150-front!C150&gt;0,front!F150-front!C150,0)</f>
        <v>1167.6000000000004</v>
      </c>
      <c r="F150" s="2">
        <f>front!I150-front!H150</f>
        <v>5530.4</v>
      </c>
      <c r="G150" s="2">
        <f>IF(front!J150-front!H150&gt;0,front!J150-front!H150,0)</f>
        <v>16.799999999999272</v>
      </c>
      <c r="H150" s="2"/>
      <c r="I150" s="4">
        <f>C150/(constants!$A$4+constants!$B$4*data!C150+constants!$C$4*data!C150^2+constants!$D$4*data!C150^3+constants!$E$4*data!C150^4+constants!$F$4*data!C150^5+constants!$G$4*data!C150^6+constants!$H$4*data!C150^7)</f>
        <v>133.54536871867631</v>
      </c>
      <c r="J150" s="4">
        <f>D150/(constants!$A$4+constants!$B$4*data!D150+constants!$C$4*data!D150^2+constants!$D$4*data!D150^3+constants!$E$4*data!D150^4+constants!$F$4*data!D150^5+constants!$G$4*data!D150^6+constants!$H$4*data!D150^7)</f>
        <v>1191.1634260929588</v>
      </c>
      <c r="K150" s="4">
        <f>E150/(constants!$A$4+constants!$B$4*data!E150+constants!$C$4*data!E150^2+constants!$D$4*data!E150^3+constants!$E$4*data!E150^4+constants!$F$4*data!E150^5+constants!$G$4*data!E150^6+constants!$H$4*data!E150^7)</f>
        <v>1164.9229711271307</v>
      </c>
      <c r="L150" s="4">
        <f>F150/(constants!$A$4+constants!$B$4*data!F150+constants!$C$4*data!F150^2+constants!$D$4*data!F150^3+constants!$E$4*data!F150^4+constants!$F$4*data!F150^5+constants!$G$4*data!F150^6+constants!$H$4*data!F150^7)</f>
        <v>5519.1866452572658</v>
      </c>
      <c r="M150" s="4">
        <f>G150/(constants!$A$4+constants!$B$4*data!G150+constants!$C$4*data!G150^2+constants!$D$4*data!G150^3+constants!$E$4*data!G150^4+constants!$F$4*data!G150^5+constants!$G$4*data!G150^6+constants!$H$4*data!G150^7)</f>
        <v>16.760309302387171</v>
      </c>
      <c r="N150" s="4"/>
      <c r="O150" s="4">
        <f t="shared" si="45"/>
        <v>222.5756145311272</v>
      </c>
      <c r="P150" s="4">
        <f t="shared" si="46"/>
        <v>238.23268521859177</v>
      </c>
      <c r="Q150" s="4">
        <f t="shared" si="47"/>
        <v>232.98459422542615</v>
      </c>
      <c r="R150" s="4">
        <f t="shared" si="48"/>
        <v>919.86444087621101</v>
      </c>
      <c r="S150" s="4">
        <f t="shared" si="49"/>
        <v>2.793384883731195</v>
      </c>
      <c r="T150" s="4">
        <f t="shared" si="40"/>
        <v>0.93427824283179983</v>
      </c>
      <c r="U150" s="4">
        <f t="shared" si="50"/>
        <v>0.97797073483703467</v>
      </c>
      <c r="V150" s="4">
        <f t="shared" si="51"/>
        <v>3.0367353705621821E-3</v>
      </c>
      <c r="W150" s="4"/>
      <c r="X150">
        <f>IF(front!E150&gt;$X$2,O150,P150)</f>
        <v>238.23268521859177</v>
      </c>
      <c r="Y150">
        <f t="shared" si="52"/>
        <v>11.514578018524986</v>
      </c>
      <c r="Z150">
        <f>SUMPRODUCT($B$7:$B$456,Y$7:Y$456,EXP(constants!$B$32+constants!$A$32*ABS($A$7:$A$456-$A150)))</f>
        <v>0.73605926531285404</v>
      </c>
      <c r="AA150">
        <f t="shared" si="41"/>
        <v>10.778518753212133</v>
      </c>
      <c r="AB150">
        <f t="shared" si="53"/>
        <v>5.9254258140445435</v>
      </c>
      <c r="AD150" s="4">
        <f t="shared" si="42"/>
        <v>917.03471296491443</v>
      </c>
      <c r="AE150">
        <f>SUMPRODUCT($B$7:$B$456,AD$7:AD$456,EXP(constants!$B$32+constants!$A$32*ABS($A$7:$A$456-$A150)))</f>
        <v>20.728696717425716</v>
      </c>
      <c r="AF150" s="4">
        <f t="shared" si="43"/>
        <v>896.30601624748874</v>
      </c>
      <c r="AG150">
        <f t="shared" si="54"/>
        <v>896.30601624748874</v>
      </c>
      <c r="AH150" s="4"/>
      <c r="AI150" s="5">
        <f>SUMPRODUCT(constants!$B$13:$B$20,A150^constants!$A$13:$A$20)*constants!$C$10/((A150/1000000000)^5*(EXP(0.014388/(A150/1000000000)/constants!$B$9)-1))</f>
        <v>3.1945180225897861E-8</v>
      </c>
      <c r="AJ150">
        <f>SUMPRODUCT(A150^constants!$E$28:$J$28,constants!$E$27:$J$27)</f>
        <v>2.5685180520411996E-6</v>
      </c>
      <c r="AL150" s="17">
        <f t="shared" si="44"/>
        <v>5.3912041477560747E-9</v>
      </c>
      <c r="AM150">
        <f t="shared" si="55"/>
        <v>2.865670881910022E-9</v>
      </c>
      <c r="AN150">
        <f t="shared" si="56"/>
        <v>1.8813061129206641</v>
      </c>
      <c r="AO150">
        <f t="shared" si="57"/>
        <v>5.4024517644903004E-9</v>
      </c>
      <c r="AQ150">
        <f t="shared" si="58"/>
        <v>5.4024517644903004E-9</v>
      </c>
      <c r="AS150" s="4">
        <f t="shared" si="59"/>
        <v>0.99791805327941008</v>
      </c>
    </row>
    <row r="151" spans="1:45" x14ac:dyDescent="0.2">
      <c r="A151">
        <f>front!A151</f>
        <v>256.8</v>
      </c>
      <c r="B151" s="1">
        <f t="shared" si="60"/>
        <v>0.48000000000001819</v>
      </c>
      <c r="C151">
        <f>front!D151-front!B151</f>
        <v>136.87000000000035</v>
      </c>
      <c r="D151" s="2">
        <f>front!E151-front!C151</f>
        <v>1167</v>
      </c>
      <c r="E151" s="2">
        <f>IF(front!F151-front!C151&gt;0,front!F151-front!C151,0)</f>
        <v>1214</v>
      </c>
      <c r="F151" s="2">
        <f>front!I151-front!H151</f>
        <v>5576.1999999999989</v>
      </c>
      <c r="G151" s="2">
        <f>IF(front!J151-front!H151&gt;0,front!J151-front!H151,0)</f>
        <v>32.300000000001091</v>
      </c>
      <c r="H151" s="2"/>
      <c r="I151" s="4">
        <f>C151/(constants!$A$4+constants!$B$4*data!C151+constants!$C$4*data!C151^2+constants!$D$4*data!C151^3+constants!$E$4*data!C151^4+constants!$F$4*data!C151^5+constants!$G$4*data!C151^6+constants!$H$4*data!C151^7)</f>
        <v>136.54833385919471</v>
      </c>
      <c r="J151" s="4">
        <f>D151/(constants!$A$4+constants!$B$4*data!D151+constants!$C$4*data!D151^2+constants!$D$4*data!D151^3+constants!$E$4*data!D151^4+constants!$F$4*data!D151^5+constants!$G$4*data!D151^6+constants!$H$4*data!D151^7)</f>
        <v>1164.3243295678133</v>
      </c>
      <c r="K151" s="4">
        <f>E151/(constants!$A$4+constants!$B$4*data!E151+constants!$C$4*data!E151^2+constants!$D$4*data!E151^3+constants!$E$4*data!E151^4+constants!$F$4*data!E151^5+constants!$G$4*data!E151^6+constants!$H$4*data!E151^7)</f>
        <v>1211.2179177709277</v>
      </c>
      <c r="L151" s="4">
        <f>F151/(constants!$A$4+constants!$B$4*data!F151+constants!$C$4*data!F151^2+constants!$D$4*data!F151^3+constants!$E$4*data!F151^4+constants!$F$4*data!F151^5+constants!$G$4*data!F151^6+constants!$H$4*data!F151^7)</f>
        <v>5564.9436118870126</v>
      </c>
      <c r="M151" s="4">
        <f>G151/(constants!$A$4+constants!$B$4*data!G151+constants!$C$4*data!G151^2+constants!$D$4*data!G151^3+constants!$E$4*data!G151^4+constants!$F$4*data!G151^5+constants!$G$4*data!G151^6+constants!$H$4*data!G151^7)</f>
        <v>32.223744307010868</v>
      </c>
      <c r="N151" s="4"/>
      <c r="O151" s="4">
        <f t="shared" si="45"/>
        <v>227.5805564319912</v>
      </c>
      <c r="P151" s="4">
        <f t="shared" si="46"/>
        <v>232.86486591356265</v>
      </c>
      <c r="Q151" s="4">
        <f t="shared" si="47"/>
        <v>242.24358355418556</v>
      </c>
      <c r="R151" s="4">
        <f t="shared" si="48"/>
        <v>927.49060198116877</v>
      </c>
      <c r="S151" s="4">
        <f t="shared" si="49"/>
        <v>5.3706240511684777</v>
      </c>
      <c r="T151" s="4">
        <f t="shared" si="40"/>
        <v>0.97730739903230857</v>
      </c>
      <c r="U151" s="4">
        <f t="shared" si="50"/>
        <v>1.0402753657312314</v>
      </c>
      <c r="V151" s="4">
        <f t="shared" si="51"/>
        <v>5.7904889167572611E-3</v>
      </c>
      <c r="W151" s="4"/>
      <c r="X151">
        <f>IF(front!E151&gt;$X$2,O151,P151)</f>
        <v>232.86486591356265</v>
      </c>
      <c r="Y151">
        <f t="shared" si="52"/>
        <v>-2.8631955376889664</v>
      </c>
      <c r="Z151">
        <f>SUMPRODUCT($B$7:$B$456,Y$7:Y$456,EXP(constants!$B$32+constants!$A$32*ABS($A$7:$A$456-$A151)))</f>
        <v>0.74673852098751559</v>
      </c>
      <c r="AA151">
        <f t="shared" si="41"/>
        <v>-3.6099340586764819</v>
      </c>
      <c r="AB151">
        <f t="shared" si="53"/>
        <v>0</v>
      </c>
      <c r="AD151" s="4">
        <f t="shared" si="42"/>
        <v>922.05010401499783</v>
      </c>
      <c r="AE151">
        <f>SUMPRODUCT($B$7:$B$456,AD$7:AD$456,EXP(constants!$B$32+constants!$A$32*ABS($A$7:$A$456-$A151)))</f>
        <v>20.837020150863076</v>
      </c>
      <c r="AF151" s="4">
        <f t="shared" si="43"/>
        <v>901.21308386413477</v>
      </c>
      <c r="AG151">
        <f t="shared" si="54"/>
        <v>901.21308386413477</v>
      </c>
      <c r="AH151" s="4"/>
      <c r="AI151" s="5">
        <f>SUMPRODUCT(constants!$B$13:$B$20,A151^constants!$A$13:$A$20)*constants!$C$10/((A151/1000000000)^5*(EXP(0.014388/(A151/1000000000)/constants!$B$9)-1))</f>
        <v>3.276604110437582E-8</v>
      </c>
      <c r="AJ151">
        <f>SUMPRODUCT(A151^constants!$E$28:$J$28,constants!$E$27:$J$27)</f>
        <v>2.5476887135522674E-6</v>
      </c>
      <c r="AL151" s="17">
        <f t="shared" si="44"/>
        <v>0</v>
      </c>
      <c r="AM151">
        <f t="shared" si="55"/>
        <v>2.8269548669095358E-9</v>
      </c>
      <c r="AN151">
        <f t="shared" si="56"/>
        <v>0</v>
      </c>
      <c r="AO151">
        <f t="shared" si="57"/>
        <v>5.3294631303544783E-9</v>
      </c>
      <c r="AQ151">
        <f t="shared" si="58"/>
        <v>5.3294631303544783E-9</v>
      </c>
      <c r="AS151" s="4">
        <f t="shared" si="59"/>
        <v>0</v>
      </c>
    </row>
    <row r="152" spans="1:45" x14ac:dyDescent="0.2">
      <c r="A152">
        <f>front!A152</f>
        <v>257.27</v>
      </c>
      <c r="B152" s="1">
        <f t="shared" si="60"/>
        <v>0.46999999999997044</v>
      </c>
      <c r="C152">
        <f>front!D152-front!B152</f>
        <v>129.33999999999969</v>
      </c>
      <c r="D152" s="2">
        <f>front!E152-front!C152</f>
        <v>1174.2000000000007</v>
      </c>
      <c r="E152" s="2">
        <f>IF(front!F152-front!C152&gt;0,front!F152-front!C152,0)</f>
        <v>1177.6000000000004</v>
      </c>
      <c r="F152" s="2">
        <f>front!I152-front!H152</f>
        <v>5554.9</v>
      </c>
      <c r="G152" s="2">
        <f>IF(front!J152-front!H152&gt;0,front!J152-front!H152,0)</f>
        <v>38.699999999998909</v>
      </c>
      <c r="H152" s="2"/>
      <c r="I152" s="4">
        <f>C152/(constants!$A$4+constants!$B$4*data!C152+constants!$C$4*data!C152^2+constants!$D$4*data!C152^3+constants!$E$4*data!C152^4+constants!$F$4*data!C152^5+constants!$G$4*data!C152^6+constants!$H$4*data!C152^7)</f>
        <v>129.03593577566582</v>
      </c>
      <c r="J152" s="4">
        <f>D152/(constants!$A$4+constants!$B$4*data!D152+constants!$C$4*data!D152^2+constants!$D$4*data!D152^3+constants!$E$4*data!D152^4+constants!$F$4*data!D152^5+constants!$G$4*data!D152^6+constants!$H$4*data!D152^7)</f>
        <v>1171.5080282861732</v>
      </c>
      <c r="K152" s="4">
        <f>E152/(constants!$A$4+constants!$B$4*data!E152+constants!$C$4*data!E152^2+constants!$D$4*data!E152^3+constants!$E$4*data!E152^4+constants!$F$4*data!E152^5+constants!$G$4*data!E152^6+constants!$H$4*data!E152^7)</f>
        <v>1174.9003304598159</v>
      </c>
      <c r="L152" s="4">
        <f>F152/(constants!$A$4+constants!$B$4*data!F152+constants!$C$4*data!F152^2+constants!$D$4*data!F152^3+constants!$E$4*data!F152^4+constants!$F$4*data!F152^5+constants!$G$4*data!F152^6+constants!$H$4*data!F152^7)</f>
        <v>5543.6633896005624</v>
      </c>
      <c r="M152" s="4">
        <f>G152/(constants!$A$4+constants!$B$4*data!G152+constants!$C$4*data!G152^2+constants!$D$4*data!G152^3+constants!$E$4*data!G152^4+constants!$F$4*data!G152^5+constants!$G$4*data!G152^6+constants!$H$4*data!G152^7)</f>
        <v>38.608661439503827</v>
      </c>
      <c r="N152" s="4"/>
      <c r="O152" s="4">
        <f t="shared" si="45"/>
        <v>215.05989295944303</v>
      </c>
      <c r="P152" s="4">
        <f t="shared" si="46"/>
        <v>234.30160565723466</v>
      </c>
      <c r="Q152" s="4">
        <f t="shared" si="47"/>
        <v>234.98006609196318</v>
      </c>
      <c r="R152" s="4">
        <f t="shared" si="48"/>
        <v>923.94389826676036</v>
      </c>
      <c r="S152" s="4">
        <f t="shared" si="49"/>
        <v>6.4347769065839708</v>
      </c>
      <c r="T152" s="4">
        <f t="shared" si="40"/>
        <v>0.91787630885491767</v>
      </c>
      <c r="U152" s="4">
        <f t="shared" si="50"/>
        <v>1.0028956712986468</v>
      </c>
      <c r="V152" s="4">
        <f t="shared" si="51"/>
        <v>6.9644671269057153E-3</v>
      </c>
      <c r="W152" s="4"/>
      <c r="X152">
        <f>IF(front!E152&gt;$X$2,O152,P152)</f>
        <v>234.30160565723466</v>
      </c>
      <c r="Y152">
        <f t="shared" si="52"/>
        <v>5.6416979443214075</v>
      </c>
      <c r="Z152">
        <f>SUMPRODUCT($B$7:$B$456,Y$7:Y$456,EXP(constants!$B$32+constants!$A$32*ABS($A$7:$A$456-$A152)))</f>
        <v>0.75778562837702379</v>
      </c>
      <c r="AA152">
        <f t="shared" si="41"/>
        <v>4.883912315944384</v>
      </c>
      <c r="AB152">
        <f t="shared" si="53"/>
        <v>3.0819376776794805E-2</v>
      </c>
      <c r="AD152" s="4">
        <f t="shared" si="42"/>
        <v>917.42540240119752</v>
      </c>
      <c r="AE152">
        <f>SUMPRODUCT($B$7:$B$456,AD$7:AD$456,EXP(constants!$B$32+constants!$A$32*ABS($A$7:$A$456-$A152)))</f>
        <v>20.941714434119074</v>
      </c>
      <c r="AF152" s="4">
        <f t="shared" si="43"/>
        <v>896.48368796707848</v>
      </c>
      <c r="AG152">
        <f t="shared" si="54"/>
        <v>896.48368796707848</v>
      </c>
      <c r="AH152" s="4"/>
      <c r="AI152" s="5">
        <f>SUMPRODUCT(constants!$B$13:$B$20,A152^constants!$A$13:$A$20)*constants!$C$10/((A152/1000000000)^5*(EXP(0.014388/(A152/1000000000)/constants!$B$9)-1))</f>
        <v>3.3586240812004215E-8</v>
      </c>
      <c r="AJ152">
        <f>SUMPRODUCT(A152^constants!$E$28:$J$28,constants!$E$27:$J$27)</f>
        <v>2.5275447449075463E-6</v>
      </c>
      <c r="AL152" s="17">
        <f t="shared" si="44"/>
        <v>1.0897767678836614E-6</v>
      </c>
      <c r="AM152">
        <f t="shared" si="55"/>
        <v>2.8193984774437582E-9</v>
      </c>
      <c r="AN152">
        <f t="shared" si="56"/>
        <v>386.52811108549679</v>
      </c>
      <c r="AO152">
        <f t="shared" si="57"/>
        <v>5.3152175902053046E-9</v>
      </c>
      <c r="AQ152">
        <f t="shared" si="58"/>
        <v>5.3152175902053046E-9</v>
      </c>
      <c r="AS152" s="4">
        <f t="shared" si="59"/>
        <v>205.02956828933281</v>
      </c>
    </row>
    <row r="153" spans="1:45" x14ac:dyDescent="0.2">
      <c r="A153">
        <f>front!A153</f>
        <v>257.75</v>
      </c>
      <c r="B153" s="1">
        <f t="shared" si="60"/>
        <v>0.48000000000001819</v>
      </c>
      <c r="C153">
        <f>front!D153-front!B153</f>
        <v>126.19999999999982</v>
      </c>
      <c r="D153" s="2">
        <f>front!E153-front!C153</f>
        <v>1129.6999999999989</v>
      </c>
      <c r="E153" s="2">
        <f>IF(front!F153-front!C153&gt;0,front!F153-front!C153,0)</f>
        <v>1128.6999999999989</v>
      </c>
      <c r="F153" s="2">
        <f>front!I153-front!H153</f>
        <v>5552.2999999999993</v>
      </c>
      <c r="G153" s="2">
        <f>IF(front!J153-front!H153&gt;0,front!J153-front!H153,0)</f>
        <v>17.300000000001091</v>
      </c>
      <c r="H153" s="2"/>
      <c r="I153" s="4">
        <f>C153/(constants!$A$4+constants!$B$4*data!C153+constants!$C$4*data!C153^2+constants!$D$4*data!C153^3+constants!$E$4*data!C153^4+constants!$F$4*data!C153^5+constants!$G$4*data!C153^6+constants!$H$4*data!C153^7)</f>
        <v>125.90327879787513</v>
      </c>
      <c r="J153" s="4">
        <f>D153/(constants!$A$4+constants!$B$4*data!D153+constants!$C$4*data!D153^2+constants!$D$4*data!D153^3+constants!$E$4*data!D153^4+constants!$F$4*data!D153^5+constants!$G$4*data!D153^6+constants!$H$4*data!D153^7)</f>
        <v>1127.108780194415</v>
      </c>
      <c r="K153" s="4">
        <f>E153/(constants!$A$4+constants!$B$4*data!E153+constants!$C$4*data!E153^2+constants!$D$4*data!E153^3+constants!$E$4*data!E153^4+constants!$F$4*data!E153^5+constants!$G$4*data!E153^6+constants!$H$4*data!E153^7)</f>
        <v>1126.111044327776</v>
      </c>
      <c r="L153" s="4">
        <f>F153/(constants!$A$4+constants!$B$4*data!F153+constants!$C$4*data!F153^2+constants!$D$4*data!F153^3+constants!$E$4*data!F153^4+constants!$F$4*data!F153^5+constants!$G$4*data!F153^6+constants!$H$4*data!F153^7)</f>
        <v>5541.0658319188706</v>
      </c>
      <c r="M153" s="4">
        <f>G153/(constants!$A$4+constants!$B$4*data!G153+constants!$C$4*data!G153^2+constants!$D$4*data!G153^3+constants!$E$4*data!G153^4+constants!$F$4*data!G153^5+constants!$G$4*data!G153^6+constants!$H$4*data!G153^7)</f>
        <v>17.259128978511509</v>
      </c>
      <c r="N153" s="4"/>
      <c r="O153" s="4">
        <f t="shared" si="45"/>
        <v>209.83879799645854</v>
      </c>
      <c r="P153" s="4">
        <f t="shared" si="46"/>
        <v>225.42175603888299</v>
      </c>
      <c r="Q153" s="4">
        <f t="shared" si="47"/>
        <v>225.22220886555519</v>
      </c>
      <c r="R153" s="4">
        <f t="shared" si="48"/>
        <v>923.51097198647847</v>
      </c>
      <c r="S153" s="4">
        <f t="shared" si="49"/>
        <v>2.8765214964185848</v>
      </c>
      <c r="T153" s="4">
        <f t="shared" si="40"/>
        <v>0.93087198717529041</v>
      </c>
      <c r="U153" s="4">
        <f t="shared" si="50"/>
        <v>0.99911478298796774</v>
      </c>
      <c r="V153" s="4">
        <f t="shared" si="51"/>
        <v>3.1147669964669365E-3</v>
      </c>
      <c r="W153" s="4"/>
      <c r="X153">
        <f>IF(front!E153&gt;$X$2,O153,P153)</f>
        <v>225.42175603888299</v>
      </c>
      <c r="Y153">
        <f t="shared" si="52"/>
        <v>6.2572526382359968</v>
      </c>
      <c r="Z153">
        <f>SUMPRODUCT($B$7:$B$456,Y$7:Y$456,EXP(constants!$B$32+constants!$A$32*ABS($A$7:$A$456-$A153)))</f>
        <v>0.76952637158286885</v>
      </c>
      <c r="AA153">
        <f t="shared" si="41"/>
        <v>5.4877262666531283</v>
      </c>
      <c r="AB153">
        <f t="shared" si="53"/>
        <v>0.63463332748553913</v>
      </c>
      <c r="AD153" s="4">
        <f t="shared" si="42"/>
        <v>920.59702582271609</v>
      </c>
      <c r="AE153">
        <f>SUMPRODUCT($B$7:$B$456,AD$7:AD$456,EXP(constants!$B$32+constants!$A$32*ABS($A$7:$A$456-$A153)))</f>
        <v>21.047744774088081</v>
      </c>
      <c r="AF153" s="4">
        <f t="shared" si="43"/>
        <v>899.54928104862802</v>
      </c>
      <c r="AG153">
        <f t="shared" si="54"/>
        <v>899.54928104862802</v>
      </c>
      <c r="AH153" s="4"/>
      <c r="AI153" s="5">
        <f>SUMPRODUCT(constants!$B$13:$B$20,A153^constants!$A$13:$A$20)*constants!$C$10/((A153/1000000000)^5*(EXP(0.014388/(A153/1000000000)/constants!$B$9)-1))</f>
        <v>3.4440930056375669E-8</v>
      </c>
      <c r="AJ153">
        <f>SUMPRODUCT(A153^constants!$E$28:$J$28,constants!$E$27:$J$27)</f>
        <v>2.5072256891387726E-6</v>
      </c>
      <c r="AL153" s="17">
        <f t="shared" si="44"/>
        <v>5.4269022071111521E-8</v>
      </c>
      <c r="AM153">
        <f t="shared" si="55"/>
        <v>2.7872021488539619E-9</v>
      </c>
      <c r="AN153">
        <f t="shared" si="56"/>
        <v>19.470787970447635</v>
      </c>
      <c r="AO153">
        <f t="shared" si="57"/>
        <v>5.2545200714155263E-9</v>
      </c>
      <c r="AQ153">
        <f t="shared" si="58"/>
        <v>5.2545200714155263E-9</v>
      </c>
      <c r="AS153" s="4">
        <f t="shared" si="59"/>
        <v>10.32806447278293</v>
      </c>
    </row>
    <row r="154" spans="1:45" x14ac:dyDescent="0.2">
      <c r="A154">
        <f>front!A154</f>
        <v>258.22000000000003</v>
      </c>
      <c r="B154" s="1">
        <f t="shared" si="60"/>
        <v>0.47000000000002728</v>
      </c>
      <c r="C154">
        <f>front!D154-front!B154</f>
        <v>132.86999999999989</v>
      </c>
      <c r="D154" s="2">
        <f>front!E154-front!C154</f>
        <v>1210.7000000000007</v>
      </c>
      <c r="E154" s="2">
        <f>IF(front!F154-front!C154&gt;0,front!F154-front!C154,0)</f>
        <v>1185.5</v>
      </c>
      <c r="F154" s="2">
        <f>front!I154-front!H154</f>
        <v>5517.7999999999993</v>
      </c>
      <c r="G154" s="2">
        <f>IF(front!J154-front!H154&gt;0,front!J154-front!H154,0)</f>
        <v>22.900000000001455</v>
      </c>
      <c r="H154" s="2"/>
      <c r="I154" s="4">
        <f>C154/(constants!$A$4+constants!$B$4*data!C154+constants!$C$4*data!C154^2+constants!$D$4*data!C154^3+constants!$E$4*data!C154^4+constants!$F$4*data!C154^5+constants!$G$4*data!C154^6+constants!$H$4*data!C154^7)</f>
        <v>132.5576828675637</v>
      </c>
      <c r="J154" s="4">
        <f>D154/(constants!$A$4+constants!$B$4*data!D154+constants!$C$4*data!D154^2+constants!$D$4*data!D154^3+constants!$E$4*data!D154^4+constants!$F$4*data!D154^5+constants!$G$4*data!D154^6+constants!$H$4*data!D154^7)</f>
        <v>1207.9253893412852</v>
      </c>
      <c r="K154" s="4">
        <f>E154/(constants!$A$4+constants!$B$4*data!E154+constants!$C$4*data!E154^2+constants!$D$4*data!E154^3+constants!$E$4*data!E154^4+constants!$F$4*data!E154^5+constants!$G$4*data!E154^6+constants!$H$4*data!E154^7)</f>
        <v>1182.7824443189818</v>
      </c>
      <c r="L154" s="4">
        <f>F154/(constants!$A$4+constants!$B$4*data!F154+constants!$C$4*data!F154^2+constants!$D$4*data!F154^3+constants!$E$4*data!F154^4+constants!$F$4*data!F154^5+constants!$G$4*data!F154^6+constants!$H$4*data!F154^7)</f>
        <v>5506.5988147648322</v>
      </c>
      <c r="M154" s="4">
        <f>G154/(constants!$A$4+constants!$B$4*data!G154+constants!$C$4*data!G154^2+constants!$D$4*data!G154^3+constants!$E$4*data!G154^4+constants!$F$4*data!G154^5+constants!$G$4*data!G154^6+constants!$H$4*data!G154^7)</f>
        <v>22.84591304807368</v>
      </c>
      <c r="N154" s="4"/>
      <c r="O154" s="4">
        <f t="shared" si="45"/>
        <v>220.92947144593953</v>
      </c>
      <c r="P154" s="4">
        <f t="shared" si="46"/>
        <v>241.58507786825703</v>
      </c>
      <c r="Q154" s="4">
        <f t="shared" si="47"/>
        <v>236.55648886379637</v>
      </c>
      <c r="R154" s="4">
        <f t="shared" si="48"/>
        <v>917.76646912747208</v>
      </c>
      <c r="S154" s="4">
        <f t="shared" si="49"/>
        <v>3.8076521746789465</v>
      </c>
      <c r="T154" s="4">
        <f t="shared" si="40"/>
        <v>0.91449965947987244</v>
      </c>
      <c r="U154" s="4">
        <f t="shared" si="50"/>
        <v>0.97918501817731107</v>
      </c>
      <c r="V154" s="4">
        <f t="shared" si="51"/>
        <v>4.1488246768253715E-3</v>
      </c>
      <c r="W154" s="4"/>
      <c r="X154">
        <f>IF(front!E154&gt;$X$2,O154,P154)</f>
        <v>241.58507786825703</v>
      </c>
      <c r="Y154">
        <f t="shared" si="52"/>
        <v>11.391147752852675</v>
      </c>
      <c r="Z154">
        <f>SUMPRODUCT($B$7:$B$456,Y$7:Y$456,EXP(constants!$B$32+constants!$A$32*ABS($A$7:$A$456-$A154)))</f>
        <v>0.78146685846933439</v>
      </c>
      <c r="AA154">
        <f t="shared" si="41"/>
        <v>10.60968089438334</v>
      </c>
      <c r="AB154">
        <f t="shared" si="53"/>
        <v>5.7565879552157506</v>
      </c>
      <c r="AD154" s="4">
        <f t="shared" si="42"/>
        <v>913.90927791191484</v>
      </c>
      <c r="AE154">
        <f>SUMPRODUCT($B$7:$B$456,AD$7:AD$456,EXP(constants!$B$32+constants!$A$32*ABS($A$7:$A$456-$A154)))</f>
        <v>21.150371842461322</v>
      </c>
      <c r="AF154" s="4">
        <f t="shared" si="43"/>
        <v>892.75890606945347</v>
      </c>
      <c r="AG154">
        <f t="shared" si="54"/>
        <v>892.75890606945347</v>
      </c>
      <c r="AH154" s="4"/>
      <c r="AI154" s="5">
        <f>SUMPRODUCT(constants!$B$13:$B$20,A154^constants!$A$13:$A$20)*constants!$C$10/((A154/1000000000)^5*(EXP(0.014388/(A154/1000000000)/constants!$B$9)-1))</f>
        <v>3.5294740274449338E-8</v>
      </c>
      <c r="AJ154">
        <f>SUMPRODUCT(A154^constants!$E$28:$J$28,constants!$E$27:$J$27)</f>
        <v>2.4875750254306646E-6</v>
      </c>
      <c r="AL154" s="17">
        <f t="shared" si="44"/>
        <v>6.1311910022100116E-9</v>
      </c>
      <c r="AM154">
        <f t="shared" si="55"/>
        <v>2.7863906016717354E-9</v>
      </c>
      <c r="AN154">
        <f t="shared" si="56"/>
        <v>2.2004061449717476</v>
      </c>
      <c r="AO154">
        <f t="shared" si="57"/>
        <v>5.2529901174580556E-9</v>
      </c>
      <c r="AQ154">
        <f t="shared" si="58"/>
        <v>5.2529901174580556E-9</v>
      </c>
      <c r="AS154" s="4">
        <f t="shared" si="59"/>
        <v>1.1671811416193796</v>
      </c>
    </row>
    <row r="155" spans="1:45" x14ac:dyDescent="0.2">
      <c r="A155">
        <f>front!A155</f>
        <v>258.7</v>
      </c>
      <c r="B155" s="1">
        <f t="shared" si="60"/>
        <v>0.47999999999996135</v>
      </c>
      <c r="C155">
        <f>front!D155-front!B155</f>
        <v>118.59999999999991</v>
      </c>
      <c r="D155" s="2">
        <f>front!E155-front!C155</f>
        <v>1117.6000000000004</v>
      </c>
      <c r="E155" s="2">
        <f>IF(front!F155-front!C155&gt;0,front!F155-front!C155,0)</f>
        <v>1225.7000000000007</v>
      </c>
      <c r="F155" s="2">
        <f>front!I155-front!H155</f>
        <v>5570.1</v>
      </c>
      <c r="G155" s="2">
        <f>IF(front!J155-front!H155&gt;0,front!J155-front!H155,0)</f>
        <v>29.800000000001091</v>
      </c>
      <c r="H155" s="2"/>
      <c r="I155" s="4">
        <f>C155/(constants!$A$4+constants!$B$4*data!C155+constants!$C$4*data!C155^2+constants!$D$4*data!C155^3+constants!$E$4*data!C155^4+constants!$F$4*data!C155^5+constants!$G$4*data!C155^6+constants!$H$4*data!C155^7)</f>
        <v>118.32105921329095</v>
      </c>
      <c r="J155" s="4">
        <f>D155/(constants!$A$4+constants!$B$4*data!D155+constants!$C$4*data!D155^2+constants!$D$4*data!D155^3+constants!$E$4*data!D155^4+constants!$F$4*data!D155^5+constants!$G$4*data!D155^6+constants!$H$4*data!D155^7)</f>
        <v>1115.036176432779</v>
      </c>
      <c r="K155" s="4">
        <f>E155/(constants!$A$4+constants!$B$4*data!E155+constants!$C$4*data!E155^2+constants!$D$4*data!E155^3+constants!$E$4*data!E155^4+constants!$F$4*data!E155^5+constants!$G$4*data!E155^6+constants!$H$4*data!E155^7)</f>
        <v>1222.8914274311717</v>
      </c>
      <c r="L155" s="4">
        <f>F155/(constants!$A$4+constants!$B$4*data!F155+constants!$C$4*data!F155^2+constants!$D$4*data!F155^3+constants!$E$4*data!F155^4+constants!$F$4*data!F155^5+constants!$G$4*data!F155^6+constants!$H$4*data!F155^7)</f>
        <v>5558.8492338455671</v>
      </c>
      <c r="M155" s="4">
        <f>G155/(constants!$A$4+constants!$B$4*data!G155+constants!$C$4*data!G155^2+constants!$D$4*data!G155^3+constants!$E$4*data!G155^4+constants!$F$4*data!G155^5+constants!$G$4*data!G155^6+constants!$H$4*data!G155^7)</f>
        <v>29.729638407859962</v>
      </c>
      <c r="N155" s="4"/>
      <c r="O155" s="4">
        <f t="shared" si="45"/>
        <v>197.20176535548492</v>
      </c>
      <c r="P155" s="4">
        <f t="shared" si="46"/>
        <v>223.00723528655581</v>
      </c>
      <c r="Q155" s="4">
        <f t="shared" si="47"/>
        <v>244.57828548623436</v>
      </c>
      <c r="R155" s="4">
        <f t="shared" si="48"/>
        <v>926.47487230759452</v>
      </c>
      <c r="S155" s="4">
        <f t="shared" si="49"/>
        <v>4.954939734643327</v>
      </c>
      <c r="T155" s="4">
        <f t="shared" si="40"/>
        <v>0.88428415832377882</v>
      </c>
      <c r="U155" s="4">
        <f t="shared" si="50"/>
        <v>1.0967280284514562</v>
      </c>
      <c r="V155" s="4">
        <f t="shared" si="51"/>
        <v>5.3481641896039045E-3</v>
      </c>
      <c r="W155" s="4"/>
      <c r="X155">
        <f>IF(front!E155&gt;$X$2,O155,P155)</f>
        <v>223.00723528655581</v>
      </c>
      <c r="Y155">
        <f t="shared" si="52"/>
        <v>-14.992732617009523</v>
      </c>
      <c r="Z155">
        <f>SUMPRODUCT($B$7:$B$456,Y$7:Y$456,EXP(constants!$B$32+constants!$A$32*ABS($A$7:$A$456-$A155)))</f>
        <v>0.79403505685844333</v>
      </c>
      <c r="AA155">
        <f t="shared" si="41"/>
        <v>-15.786767673867967</v>
      </c>
      <c r="AB155">
        <f t="shared" si="53"/>
        <v>0</v>
      </c>
      <c r="AD155" s="4">
        <f t="shared" si="42"/>
        <v>921.45546687314379</v>
      </c>
      <c r="AE155">
        <f>SUMPRODUCT($B$7:$B$456,AD$7:AD$456,EXP(constants!$B$32+constants!$A$32*ABS($A$7:$A$456-$A155)))</f>
        <v>21.254507528361188</v>
      </c>
      <c r="AF155" s="4">
        <f t="shared" si="43"/>
        <v>900.20095934478263</v>
      </c>
      <c r="AG155">
        <f t="shared" si="54"/>
        <v>900.20095934478263</v>
      </c>
      <c r="AH155" s="4"/>
      <c r="AI155" s="5">
        <f>SUMPRODUCT(constants!$B$13:$B$20,A155^constants!$A$13:$A$20)*constants!$C$10/((A155/1000000000)^5*(EXP(0.014388/(A155/1000000000)/constants!$B$9)-1))</f>
        <v>3.618425605023942E-8</v>
      </c>
      <c r="AJ155">
        <f>SUMPRODUCT(A155^constants!$E$28:$J$28,constants!$E$27:$J$27)</f>
        <v>2.4677533464956204E-6</v>
      </c>
      <c r="AL155" s="17">
        <f t="shared" si="44"/>
        <v>0</v>
      </c>
      <c r="AM155">
        <f t="shared" si="55"/>
        <v>2.7413360548868904E-9</v>
      </c>
      <c r="AN155">
        <f t="shared" si="56"/>
        <v>0</v>
      </c>
      <c r="AO155">
        <f t="shared" si="57"/>
        <v>5.168051886305055E-9</v>
      </c>
      <c r="AQ155">
        <f t="shared" si="58"/>
        <v>5.168051886305055E-9</v>
      </c>
      <c r="AS155" s="4">
        <f t="shared" si="59"/>
        <v>0</v>
      </c>
    </row>
    <row r="156" spans="1:45" x14ac:dyDescent="0.2">
      <c r="A156">
        <f>front!A156</f>
        <v>259.17</v>
      </c>
      <c r="B156" s="1">
        <f t="shared" si="60"/>
        <v>0.47000000000002728</v>
      </c>
      <c r="C156">
        <f>front!D156-front!B156</f>
        <v>145.26999999999998</v>
      </c>
      <c r="D156" s="2">
        <f>front!E156-front!C156</f>
        <v>1224</v>
      </c>
      <c r="E156" s="2">
        <f>IF(front!F156-front!C156&gt;0,front!F156-front!C156,0)</f>
        <v>1215.1000000000004</v>
      </c>
      <c r="F156" s="2">
        <f>front!I156-front!H156</f>
        <v>5546.2999999999993</v>
      </c>
      <c r="G156" s="2">
        <f>IF(front!J156-front!H156&gt;0,front!J156-front!H156,0)</f>
        <v>0</v>
      </c>
      <c r="H156" s="2"/>
      <c r="I156" s="4">
        <f>C156/(constants!$A$4+constants!$B$4*data!C156+constants!$C$4*data!C156^2+constants!$D$4*data!C156^3+constants!$E$4*data!C156^4+constants!$F$4*data!C156^5+constants!$G$4*data!C156^6+constants!$H$4*data!C156^7)</f>
        <v>144.92871029720516</v>
      </c>
      <c r="J156" s="4">
        <f>D156/(constants!$A$4+constants!$B$4*data!D156+constants!$C$4*data!D156^2+constants!$D$4*data!D156^3+constants!$E$4*data!D156^4+constants!$F$4*data!D156^5+constants!$G$4*data!D156^6+constants!$H$4*data!D156^7)</f>
        <v>1221.1952764789544</v>
      </c>
      <c r="K156" s="4">
        <f>E156/(constants!$A$4+constants!$B$4*data!E156+constants!$C$4*data!E156^2+constants!$D$4*data!E156^3+constants!$E$4*data!E156^4+constants!$F$4*data!E156^5+constants!$G$4*data!E156^6+constants!$H$4*data!E156^7)</f>
        <v>1212.3154272417046</v>
      </c>
      <c r="L156" s="4">
        <f>F156/(constants!$A$4+constants!$B$4*data!F156+constants!$C$4*data!F156^2+constants!$D$4*data!F156^3+constants!$E$4*data!F156^4+constants!$F$4*data!F156^5+constants!$G$4*data!F156^6+constants!$H$4*data!F156^7)</f>
        <v>5535.0714913117763</v>
      </c>
      <c r="M156" s="4">
        <f>G156/(constants!$A$4+constants!$B$4*data!G156+constants!$C$4*data!G156^2+constants!$D$4*data!G156^3+constants!$E$4*data!G156^4+constants!$F$4*data!G156^5+constants!$G$4*data!G156^6+constants!$H$4*data!G156^7)</f>
        <v>0</v>
      </c>
      <c r="N156" s="4"/>
      <c r="O156" s="4">
        <f t="shared" si="45"/>
        <v>241.54785049534195</v>
      </c>
      <c r="P156" s="4">
        <f t="shared" si="46"/>
        <v>244.23905529579088</v>
      </c>
      <c r="Q156" s="4">
        <f t="shared" si="47"/>
        <v>242.46308544834093</v>
      </c>
      <c r="R156" s="4">
        <f t="shared" si="48"/>
        <v>922.51191521862938</v>
      </c>
      <c r="S156" s="4">
        <f t="shared" si="49"/>
        <v>0</v>
      </c>
      <c r="T156" s="4">
        <f t="shared" si="40"/>
        <v>0.98898126756513327</v>
      </c>
      <c r="U156" s="4">
        <f t="shared" si="50"/>
        <v>0.99272855913523284</v>
      </c>
      <c r="V156" s="4">
        <f t="shared" si="51"/>
        <v>0</v>
      </c>
      <c r="W156" s="4"/>
      <c r="X156">
        <f>IF(front!E156&gt;$X$2,O156,P156)</f>
        <v>244.23905529579088</v>
      </c>
      <c r="Y156">
        <f t="shared" si="52"/>
        <v>8.2973957989895837</v>
      </c>
      <c r="Z156">
        <f>SUMPRODUCT($B$7:$B$456,Y$7:Y$456,EXP(constants!$B$32+constants!$A$32*ABS($A$7:$A$456-$A156)))</f>
        <v>0.80718195333914389</v>
      </c>
      <c r="AA156">
        <f t="shared" si="41"/>
        <v>7.4902138456504401</v>
      </c>
      <c r="AB156">
        <f t="shared" si="53"/>
        <v>2.6371209064828509</v>
      </c>
      <c r="AD156" s="4">
        <f t="shared" si="42"/>
        <v>922.51191521862938</v>
      </c>
      <c r="AE156">
        <f>SUMPRODUCT($B$7:$B$456,AD$7:AD$456,EXP(constants!$B$32+constants!$A$32*ABS($A$7:$A$456-$A156)))</f>
        <v>21.355413485057564</v>
      </c>
      <c r="AF156" s="4">
        <f t="shared" si="43"/>
        <v>901.15650173357187</v>
      </c>
      <c r="AG156">
        <f t="shared" si="54"/>
        <v>901.15650173357187</v>
      </c>
      <c r="AH156" s="4"/>
      <c r="AI156" s="5">
        <f>SUMPRODUCT(constants!$B$13:$B$20,A156^constants!$A$13:$A$20)*constants!$C$10/((A156/1000000000)^5*(EXP(0.014388/(A156/1000000000)/constants!$B$9)-1))</f>
        <v>3.7072661227778533E-8</v>
      </c>
      <c r="AJ156">
        <f>SUMPRODUCT(A156^constants!$E$28:$J$28,constants!$E$27:$J$27)</f>
        <v>2.4485834636255054E-6</v>
      </c>
      <c r="AL156" s="17">
        <f t="shared" si="44"/>
        <v>1.4058005886890729E-8</v>
      </c>
      <c r="AM156">
        <f t="shared" si="55"/>
        <v>2.7171567412709325E-9</v>
      </c>
      <c r="AN156">
        <f t="shared" si="56"/>
        <v>5.1737927640917718</v>
      </c>
      <c r="AO156">
        <f t="shared" si="57"/>
        <v>5.1224682931809098E-9</v>
      </c>
      <c r="AQ156">
        <f t="shared" si="58"/>
        <v>5.1224682931809098E-9</v>
      </c>
      <c r="AS156" s="4">
        <f t="shared" si="59"/>
        <v>2.7443812401152217</v>
      </c>
    </row>
    <row r="157" spans="1:45" x14ac:dyDescent="0.2">
      <c r="A157">
        <f>front!A157</f>
        <v>259.64999999999998</v>
      </c>
      <c r="B157" s="1">
        <f t="shared" si="60"/>
        <v>0.47999999999996135</v>
      </c>
      <c r="C157">
        <f>front!D157-front!B157</f>
        <v>134.40000000000009</v>
      </c>
      <c r="D157" s="2">
        <f>front!E157-front!C157</f>
        <v>1210.7000000000007</v>
      </c>
      <c r="E157" s="2">
        <f>IF(front!F157-front!C157&gt;0,front!F157-front!C157,0)</f>
        <v>1226</v>
      </c>
      <c r="F157" s="2">
        <f>front!I157-front!H157</f>
        <v>5534.2999999999993</v>
      </c>
      <c r="G157" s="2">
        <f>IF(front!J157-front!H157&gt;0,front!J157-front!H157,0)</f>
        <v>0</v>
      </c>
      <c r="H157" s="2"/>
      <c r="I157" s="4">
        <f>C157/(constants!$A$4+constants!$B$4*data!C157+constants!$C$4*data!C157^2+constants!$D$4*data!C157^3+constants!$E$4*data!C157^4+constants!$F$4*data!C157^5+constants!$G$4*data!C157^6+constants!$H$4*data!C157^7)</f>
        <v>134.08410653041668</v>
      </c>
      <c r="J157" s="4">
        <f>D157/(constants!$A$4+constants!$B$4*data!D157+constants!$C$4*data!D157^2+constants!$D$4*data!D157^3+constants!$E$4*data!D157^4+constants!$F$4*data!D157^5+constants!$G$4*data!D157^6+constants!$H$4*data!D157^7)</f>
        <v>1207.9253893412852</v>
      </c>
      <c r="K157" s="4">
        <f>E157/(constants!$A$4+constants!$B$4*data!E157+constants!$C$4*data!E157^2+constants!$D$4*data!E157^3+constants!$E$4*data!E157^4+constants!$F$4*data!E157^5+constants!$G$4*data!E157^6+constants!$H$4*data!E157^7)</f>
        <v>1223.1907481865292</v>
      </c>
      <c r="L157" s="4">
        <f>F157/(constants!$A$4+constants!$B$4*data!F157+constants!$C$4*data!F157^2+constants!$D$4*data!F157^3+constants!$E$4*data!F157^4+constants!$F$4*data!F157^5+constants!$G$4*data!F157^6+constants!$H$4*data!F157^7)</f>
        <v>5523.0829072602519</v>
      </c>
      <c r="M157" s="4">
        <f>G157/(constants!$A$4+constants!$B$4*data!G157+constants!$C$4*data!G157^2+constants!$D$4*data!G157^3+constants!$E$4*data!G157^4+constants!$F$4*data!G157^5+constants!$G$4*data!G157^6+constants!$H$4*data!G157^7)</f>
        <v>0</v>
      </c>
      <c r="N157" s="4"/>
      <c r="O157" s="4">
        <f t="shared" si="45"/>
        <v>223.47351088402777</v>
      </c>
      <c r="P157" s="4">
        <f t="shared" si="46"/>
        <v>241.58507786825703</v>
      </c>
      <c r="Q157" s="4">
        <f t="shared" si="47"/>
        <v>244.63814963730582</v>
      </c>
      <c r="R157" s="4">
        <f t="shared" si="48"/>
        <v>920.51381787670869</v>
      </c>
      <c r="S157" s="4">
        <f t="shared" si="49"/>
        <v>0</v>
      </c>
      <c r="T157" s="4">
        <f t="shared" si="40"/>
        <v>0.92503027445219121</v>
      </c>
      <c r="U157" s="4">
        <f t="shared" si="50"/>
        <v>1.0126376670115103</v>
      </c>
      <c r="V157" s="4">
        <f t="shared" si="51"/>
        <v>0</v>
      </c>
      <c r="W157" s="4"/>
      <c r="X157">
        <f>IF(front!E157&gt;$X$2,O157,P157)</f>
        <v>241.58507786825703</v>
      </c>
      <c r="Y157">
        <f t="shared" si="52"/>
        <v>3.5268559540984938</v>
      </c>
      <c r="Z157">
        <f>SUMPRODUCT($B$7:$B$456,Y$7:Y$456,EXP(constants!$B$32+constants!$A$32*ABS($A$7:$A$456-$A157)))</f>
        <v>0.82105631063112194</v>
      </c>
      <c r="AA157">
        <f t="shared" si="41"/>
        <v>2.7057996434673717</v>
      </c>
      <c r="AB157">
        <f t="shared" si="53"/>
        <v>0</v>
      </c>
      <c r="AD157" s="4">
        <f t="shared" si="42"/>
        <v>920.51381787670869</v>
      </c>
      <c r="AE157">
        <f>SUMPRODUCT($B$7:$B$456,AD$7:AD$456,EXP(constants!$B$32+constants!$A$32*ABS($A$7:$A$456-$A157)))</f>
        <v>21.457789464165419</v>
      </c>
      <c r="AF157" s="4">
        <f t="shared" si="43"/>
        <v>899.05602841254324</v>
      </c>
      <c r="AG157">
        <f t="shared" si="54"/>
        <v>899.05602841254324</v>
      </c>
      <c r="AH157" s="4"/>
      <c r="AI157" s="5">
        <f>SUMPRODUCT(constants!$B$13:$B$20,A157^constants!$A$13:$A$20)*constants!$C$10/((A157/1000000000)^5*(EXP(0.014388/(A157/1000000000)/constants!$B$9)-1))</f>
        <v>3.7998016099456404E-8</v>
      </c>
      <c r="AJ157">
        <f>SUMPRODUCT(A157^constants!$E$28:$J$28,constants!$E$27:$J$27)</f>
        <v>2.4292464857901389E-6</v>
      </c>
      <c r="AL157" s="17">
        <f t="shared" si="44"/>
        <v>0</v>
      </c>
      <c r="AM157">
        <f t="shared" si="55"/>
        <v>2.7019967710793754E-9</v>
      </c>
      <c r="AN157">
        <f t="shared" si="56"/>
        <v>0</v>
      </c>
      <c r="AO157">
        <f t="shared" si="57"/>
        <v>5.0938882464532794E-9</v>
      </c>
      <c r="AQ157">
        <f t="shared" si="58"/>
        <v>5.0938882464532794E-9</v>
      </c>
      <c r="AS157" s="4">
        <f t="shared" si="59"/>
        <v>0</v>
      </c>
    </row>
    <row r="158" spans="1:45" x14ac:dyDescent="0.2">
      <c r="A158">
        <f>front!A158</f>
        <v>260.12</v>
      </c>
      <c r="B158" s="1">
        <f t="shared" si="60"/>
        <v>0.47000000000002728</v>
      </c>
      <c r="C158">
        <f>front!D158-front!B158</f>
        <v>128.47000000000025</v>
      </c>
      <c r="D158" s="2">
        <f>front!E158-front!C158</f>
        <v>1225.1000000000004</v>
      </c>
      <c r="E158" s="2">
        <f>IF(front!F158-front!C158&gt;0,front!F158-front!C158,0)</f>
        <v>1221.2999999999993</v>
      </c>
      <c r="F158" s="2">
        <f>front!I158-front!H158</f>
        <v>5517</v>
      </c>
      <c r="G158" s="2">
        <f>IF(front!J158-front!H158&gt;0,front!J158-front!H158,0)</f>
        <v>59.100000000000364</v>
      </c>
      <c r="H158" s="2"/>
      <c r="I158" s="4">
        <f>C158/(constants!$A$4+constants!$B$4*data!C158+constants!$C$4*data!C158^2+constants!$D$4*data!C158^3+constants!$E$4*data!C158^4+constants!$F$4*data!C158^5+constants!$G$4*data!C158^6+constants!$H$4*data!C158^7)</f>
        <v>128.16797012690841</v>
      </c>
      <c r="J158" s="4">
        <f>D158/(constants!$A$4+constants!$B$4*data!D158+constants!$C$4*data!D158^2+constants!$D$4*data!D158^3+constants!$E$4*data!D158^4+constants!$F$4*data!D158^5+constants!$G$4*data!D158^6+constants!$H$4*data!D158^7)</f>
        <v>1222.2927859196254</v>
      </c>
      <c r="K158" s="4">
        <f>E158/(constants!$A$4+constants!$B$4*data!E158+constants!$C$4*data!E158^2+constants!$D$4*data!E158^3+constants!$E$4*data!E158^4+constants!$F$4*data!E158^5+constants!$G$4*data!E158^6+constants!$H$4*data!E158^7)</f>
        <v>1218.5013896548812</v>
      </c>
      <c r="L158" s="4">
        <f>F158/(constants!$A$4+constants!$B$4*data!F158+constants!$C$4*data!F158^2+constants!$D$4*data!F158^3+constants!$E$4*data!F158^4+constants!$F$4*data!F158^5+constants!$G$4*data!F158^6+constants!$H$4*data!F158^7)</f>
        <v>5505.7995922113814</v>
      </c>
      <c r="M158" s="4">
        <f>G158/(constants!$A$4+constants!$B$4*data!G158+constants!$C$4*data!G158^2+constants!$D$4*data!G158^3+constants!$E$4*data!G158^4+constants!$F$4*data!G158^5+constants!$G$4*data!G158^6+constants!$H$4*data!G158^7)</f>
        <v>58.960641833490286</v>
      </c>
      <c r="N158" s="4"/>
      <c r="O158" s="4">
        <f t="shared" si="45"/>
        <v>213.61328354484738</v>
      </c>
      <c r="P158" s="4">
        <f t="shared" si="46"/>
        <v>244.45855718392511</v>
      </c>
      <c r="Q158" s="4">
        <f t="shared" si="47"/>
        <v>243.70027793097626</v>
      </c>
      <c r="R158" s="4">
        <f t="shared" si="48"/>
        <v>917.63326536856357</v>
      </c>
      <c r="S158" s="4">
        <f t="shared" si="49"/>
        <v>9.8267736389150482</v>
      </c>
      <c r="T158" s="4">
        <f t="shared" si="40"/>
        <v>0.87382207440637705</v>
      </c>
      <c r="U158" s="4">
        <f t="shared" si="50"/>
        <v>0.99689812759396124</v>
      </c>
      <c r="V158" s="4">
        <f t="shared" si="51"/>
        <v>1.0708824548735344E-2</v>
      </c>
      <c r="W158" s="4"/>
      <c r="X158">
        <f>IF(front!E158&gt;$X$2,O158,P158)</f>
        <v>244.45855718392511</v>
      </c>
      <c r="Y158">
        <f t="shared" si="52"/>
        <v>7.3129814417696934</v>
      </c>
      <c r="Z158">
        <f>SUMPRODUCT($B$7:$B$456,Y$7:Y$456,EXP(constants!$B$32+constants!$A$32*ABS($A$7:$A$456-$A158)))</f>
        <v>0.8351718046804516</v>
      </c>
      <c r="AA158">
        <f t="shared" si="41"/>
        <v>6.4778096370892415</v>
      </c>
      <c r="AB158">
        <f t="shared" si="53"/>
        <v>1.6247166979216523</v>
      </c>
      <c r="AD158" s="4">
        <f t="shared" si="42"/>
        <v>907.67864156932217</v>
      </c>
      <c r="AE158">
        <f>SUMPRODUCT($B$7:$B$456,AD$7:AD$456,EXP(constants!$B$32+constants!$A$32*ABS($A$7:$A$456-$A158)))</f>
        <v>21.557135992362991</v>
      </c>
      <c r="AF158" s="4">
        <f t="shared" si="43"/>
        <v>886.12150557695918</v>
      </c>
      <c r="AG158">
        <f t="shared" si="54"/>
        <v>886.12150557695918</v>
      </c>
      <c r="AH158" s="4"/>
      <c r="AI158" s="5">
        <f>SUMPRODUCT(constants!$B$13:$B$20,A158^constants!$A$13:$A$20)*constants!$C$10/((A158/1000000000)^5*(EXP(0.014388/(A158/1000000000)/constants!$B$9)-1))</f>
        <v>3.8922014666955371E-8</v>
      </c>
      <c r="AJ158">
        <f>SUMPRODUCT(A158^constants!$E$28:$J$28,constants!$E$27:$J$27)</f>
        <v>2.4105450840727666E-6</v>
      </c>
      <c r="AL158" s="17">
        <f t="shared" si="44"/>
        <v>2.3956185540989795E-8</v>
      </c>
      <c r="AM158">
        <f t="shared" si="55"/>
        <v>2.7203324475273241E-9</v>
      </c>
      <c r="AN158">
        <f t="shared" si="56"/>
        <v>8.8063448137616529</v>
      </c>
      <c r="AO158">
        <f t="shared" si="57"/>
        <v>5.1284552332641725E-9</v>
      </c>
      <c r="AQ158">
        <f t="shared" si="58"/>
        <v>5.1284552332641725E-9</v>
      </c>
      <c r="AS158" s="4">
        <f t="shared" si="59"/>
        <v>4.6712283624131583</v>
      </c>
    </row>
    <row r="159" spans="1:45" x14ac:dyDescent="0.2">
      <c r="A159">
        <f>front!A159</f>
        <v>260.58999999999997</v>
      </c>
      <c r="B159" s="1">
        <f t="shared" si="60"/>
        <v>0.46999999999997044</v>
      </c>
      <c r="C159">
        <f>front!D159-front!B159</f>
        <v>143.86000000000013</v>
      </c>
      <c r="D159" s="2">
        <f>front!E159-front!C159</f>
        <v>1214.5</v>
      </c>
      <c r="E159" s="2">
        <f>IF(front!F159-front!C159&gt;0,front!F159-front!C159,0)</f>
        <v>1181.1000000000004</v>
      </c>
      <c r="F159" s="2">
        <f>front!I159-front!H159</f>
        <v>5536.6999999999989</v>
      </c>
      <c r="G159" s="2">
        <f>IF(front!J159-front!H159&gt;0,front!J159-front!H159,0)</f>
        <v>0</v>
      </c>
      <c r="H159" s="2"/>
      <c r="I159" s="4">
        <f>C159/(constants!$A$4+constants!$B$4*data!C159+constants!$C$4*data!C159^2+constants!$D$4*data!C159^3+constants!$E$4*data!C159^4+constants!$F$4*data!C159^5+constants!$G$4*data!C159^6+constants!$H$4*data!C159^7)</f>
        <v>143.52200337229053</v>
      </c>
      <c r="J159" s="4">
        <f>D159/(constants!$A$4+constants!$B$4*data!D159+constants!$C$4*data!D159^2+constants!$D$4*data!D159^3+constants!$E$4*data!D159^4+constants!$F$4*data!D159^5+constants!$G$4*data!D159^6+constants!$H$4*data!D159^7)</f>
        <v>1211.716785712558</v>
      </c>
      <c r="K159" s="4">
        <f>E159/(constants!$A$4+constants!$B$4*data!E159+constants!$C$4*data!E159^2+constants!$D$4*data!E159^3+constants!$E$4*data!E159^4+constants!$F$4*data!E159^5+constants!$G$4*data!E159^6+constants!$H$4*data!E159^7)</f>
        <v>1178.3924062238932</v>
      </c>
      <c r="L159" s="4">
        <f>F159/(constants!$A$4+constants!$B$4*data!F159+constants!$C$4*data!F159^2+constants!$D$4*data!F159^3+constants!$E$4*data!F159^4+constants!$F$4*data!F159^5+constants!$G$4*data!F159^6+constants!$H$4*data!F159^7)</f>
        <v>5525.4806137277192</v>
      </c>
      <c r="M159" s="4">
        <f>G159/(constants!$A$4+constants!$B$4*data!G159+constants!$C$4*data!G159^2+constants!$D$4*data!G159^3+constants!$E$4*data!G159^4+constants!$F$4*data!G159^5+constants!$G$4*data!G159^6+constants!$H$4*data!G159^7)</f>
        <v>0</v>
      </c>
      <c r="N159" s="4"/>
      <c r="O159" s="4">
        <f t="shared" si="45"/>
        <v>239.20333895381754</v>
      </c>
      <c r="P159" s="4">
        <f t="shared" si="46"/>
        <v>242.34335714251162</v>
      </c>
      <c r="Q159" s="4">
        <f t="shared" si="47"/>
        <v>235.67848124477862</v>
      </c>
      <c r="R159" s="4">
        <f t="shared" si="48"/>
        <v>920.91343562128657</v>
      </c>
      <c r="S159" s="4">
        <f t="shared" si="49"/>
        <v>0</v>
      </c>
      <c r="T159" s="4">
        <f t="shared" si="40"/>
        <v>0.98704310187942323</v>
      </c>
      <c r="U159" s="4">
        <f t="shared" si="50"/>
        <v>0.97249821090076893</v>
      </c>
      <c r="V159" s="4">
        <f t="shared" si="51"/>
        <v>0</v>
      </c>
      <c r="W159" s="4"/>
      <c r="X159">
        <f>IF(front!E159&gt;$X$2,O159,P159)</f>
        <v>242.34335714251162</v>
      </c>
      <c r="Y159">
        <f t="shared" si="52"/>
        <v>13.003819250561918</v>
      </c>
      <c r="Z159">
        <f>SUMPRODUCT($B$7:$B$456,Y$7:Y$456,EXP(constants!$B$32+constants!$A$32*ABS($A$7:$A$456-$A159)))</f>
        <v>0.84975667792086096</v>
      </c>
      <c r="AA159">
        <f t="shared" si="41"/>
        <v>12.154062572641056</v>
      </c>
      <c r="AB159">
        <f t="shared" si="53"/>
        <v>7.3009696334734668</v>
      </c>
      <c r="AD159" s="4">
        <f t="shared" si="42"/>
        <v>920.91343562128657</v>
      </c>
      <c r="AE159">
        <f>SUMPRODUCT($B$7:$B$456,AD$7:AD$456,EXP(constants!$B$32+constants!$A$32*ABS($A$7:$A$456-$A159)))</f>
        <v>21.656059716062757</v>
      </c>
      <c r="AF159" s="4">
        <f t="shared" si="43"/>
        <v>899.25737590522385</v>
      </c>
      <c r="AG159">
        <f t="shared" si="54"/>
        <v>899.25737590522385</v>
      </c>
      <c r="AH159" s="4"/>
      <c r="AI159" s="5">
        <f>SUMPRODUCT(constants!$B$13:$B$20,A159^constants!$A$13:$A$20)*constants!$C$10/((A159/1000000000)^5*(EXP(0.014388/(A159/1000000000)/constants!$B$9)-1))</f>
        <v>3.9863996000084595E-8</v>
      </c>
      <c r="AJ159">
        <f>SUMPRODUCT(A159^constants!$E$28:$J$28,constants!$E$27:$J$27)</f>
        <v>2.3920709779190583E-6</v>
      </c>
      <c r="AL159" s="17">
        <f t="shared" si="44"/>
        <v>5.4600961243991825E-9</v>
      </c>
      <c r="AM159">
        <f t="shared" si="55"/>
        <v>2.6600515514383366E-9</v>
      </c>
      <c r="AN159">
        <f t="shared" si="56"/>
        <v>2.0526279355175703</v>
      </c>
      <c r="AO159">
        <f t="shared" si="57"/>
        <v>5.0148118154185252E-9</v>
      </c>
      <c r="AQ159">
        <f t="shared" si="58"/>
        <v>5.0148118154185252E-9</v>
      </c>
      <c r="AS159" s="4">
        <f t="shared" si="59"/>
        <v>1.0887938222550222</v>
      </c>
    </row>
    <row r="160" spans="1:45" x14ac:dyDescent="0.2">
      <c r="A160">
        <f>front!A160</f>
        <v>261.07</v>
      </c>
      <c r="B160" s="1">
        <f t="shared" si="60"/>
        <v>0.48000000000001819</v>
      </c>
      <c r="C160">
        <f>front!D160-front!B160</f>
        <v>138.79999999999973</v>
      </c>
      <c r="D160" s="2">
        <f>front!E160-front!C160</f>
        <v>1270.3999999999996</v>
      </c>
      <c r="E160" s="2">
        <f>IF(front!F160-front!C160&gt;0,front!F160-front!C160,0)</f>
        <v>1230.8999999999996</v>
      </c>
      <c r="F160" s="2">
        <f>front!I160-front!H160</f>
        <v>5551.6</v>
      </c>
      <c r="G160" s="2">
        <f>IF(front!J160-front!H160&gt;0,front!J160-front!H160,0)</f>
        <v>0</v>
      </c>
      <c r="H160" s="2"/>
      <c r="I160" s="4">
        <f>C160/(constants!$A$4+constants!$B$4*data!C160+constants!$C$4*data!C160^2+constants!$D$4*data!C160^3+constants!$E$4*data!C160^4+constants!$F$4*data!C160^5+constants!$G$4*data!C160^6+constants!$H$4*data!C160^7)</f>
        <v>138.47382399424856</v>
      </c>
      <c r="J160" s="4">
        <f>D160/(constants!$A$4+constants!$B$4*data!D160+constants!$C$4*data!D160^2+constants!$D$4*data!D160^3+constants!$E$4*data!D160^4+constants!$F$4*data!D160^5+constants!$G$4*data!D160^6+constants!$H$4*data!D160^7)</f>
        <v>1267.490216148105</v>
      </c>
      <c r="K160" s="4">
        <f>E160/(constants!$A$4+constants!$B$4*data!E160+constants!$C$4*data!E160^2+constants!$D$4*data!E160^3+constants!$E$4*data!E160^4+constants!$F$4*data!E160^5+constants!$G$4*data!E160^6+constants!$H$4*data!E160^7)</f>
        <v>1228.0796538169261</v>
      </c>
      <c r="L160" s="4">
        <f>F160/(constants!$A$4+constants!$B$4*data!F160+constants!$C$4*data!F160^2+constants!$D$4*data!F160^3+constants!$E$4*data!F160^4+constants!$F$4*data!F160^5+constants!$G$4*data!F160^6+constants!$H$4*data!F160^7)</f>
        <v>5540.3664905087344</v>
      </c>
      <c r="M160" s="4">
        <f>G160/(constants!$A$4+constants!$B$4*data!G160+constants!$C$4*data!G160^2+constants!$D$4*data!G160^3+constants!$E$4*data!G160^4+constants!$F$4*data!G160^5+constants!$G$4*data!G160^6+constants!$H$4*data!G160^7)</f>
        <v>0</v>
      </c>
      <c r="N160" s="4"/>
      <c r="O160" s="4">
        <f t="shared" si="45"/>
        <v>230.78970665708093</v>
      </c>
      <c r="P160" s="4">
        <f t="shared" si="46"/>
        <v>253.498043229621</v>
      </c>
      <c r="Q160" s="4">
        <f t="shared" si="47"/>
        <v>245.61593076338522</v>
      </c>
      <c r="R160" s="4">
        <f t="shared" si="48"/>
        <v>923.39441508478899</v>
      </c>
      <c r="S160" s="4">
        <f t="shared" si="49"/>
        <v>0</v>
      </c>
      <c r="T160" s="4">
        <f t="shared" si="40"/>
        <v>0.91042007155861693</v>
      </c>
      <c r="U160" s="4">
        <f t="shared" si="50"/>
        <v>0.96890661416626367</v>
      </c>
      <c r="V160" s="4">
        <f t="shared" si="51"/>
        <v>0</v>
      </c>
      <c r="W160" s="4"/>
      <c r="X160">
        <f>IF(front!E160&gt;$X$2,O160,P160)</f>
        <v>253.498043229621</v>
      </c>
      <c r="Y160">
        <f t="shared" si="52"/>
        <v>14.488339150310452</v>
      </c>
      <c r="Z160">
        <f>SUMPRODUCT($B$7:$B$456,Y$7:Y$456,EXP(constants!$B$32+constants!$A$32*ABS($A$7:$A$456-$A160)))</f>
        <v>0.86504719341699976</v>
      </c>
      <c r="AA160">
        <f t="shared" si="41"/>
        <v>13.623291956893452</v>
      </c>
      <c r="AB160">
        <f t="shared" si="53"/>
        <v>8.7701990177258615</v>
      </c>
      <c r="AD160" s="4">
        <f t="shared" si="42"/>
        <v>923.39441508478899</v>
      </c>
      <c r="AE160">
        <f>SUMPRODUCT($B$7:$B$456,AD$7:AD$456,EXP(constants!$B$32+constants!$A$32*ABS($A$7:$A$456-$A160)))</f>
        <v>21.756661535705756</v>
      </c>
      <c r="AF160" s="4">
        <f t="shared" si="43"/>
        <v>901.63775354908319</v>
      </c>
      <c r="AG160">
        <f t="shared" si="54"/>
        <v>901.63775354908319</v>
      </c>
      <c r="AH160" s="4"/>
      <c r="AI160" s="5">
        <f>SUMPRODUCT(constants!$B$13:$B$20,A160^constants!$A$13:$A$20)*constants!$C$10/((A160/1000000000)^5*(EXP(0.014388/(A160/1000000000)/constants!$B$9)-1))</f>
        <v>4.0844839481219711E-8</v>
      </c>
      <c r="AJ160">
        <f>SUMPRODUCT(A160^constants!$E$28:$J$28,constants!$E$27:$J$27)</f>
        <v>2.3734353621009834E-6</v>
      </c>
      <c r="AL160" s="17">
        <f t="shared" si="44"/>
        <v>4.6572306282521394E-9</v>
      </c>
      <c r="AM160">
        <f t="shared" si="55"/>
        <v>2.6323602275509405E-9</v>
      </c>
      <c r="AN160">
        <f t="shared" si="56"/>
        <v>1.7692223805497436</v>
      </c>
      <c r="AO160">
        <f t="shared" si="57"/>
        <v>4.9626072714351548E-9</v>
      </c>
      <c r="AQ160">
        <f t="shared" si="58"/>
        <v>4.9626072714351548E-9</v>
      </c>
      <c r="AS160" s="4">
        <f t="shared" si="59"/>
        <v>0.93846447512766762</v>
      </c>
    </row>
    <row r="161" spans="1:45" x14ac:dyDescent="0.2">
      <c r="A161">
        <f>front!A161</f>
        <v>261.54000000000002</v>
      </c>
      <c r="B161" s="1">
        <f t="shared" si="60"/>
        <v>0.47000000000002728</v>
      </c>
      <c r="C161">
        <f>front!D161-front!B161</f>
        <v>125.60000000000036</v>
      </c>
      <c r="D161" s="2">
        <f>front!E161-front!C161</f>
        <v>1267.8999999999996</v>
      </c>
      <c r="E161" s="2">
        <f>IF(front!F161-front!C161&gt;0,front!F161-front!C161,0)</f>
        <v>1281.2999999999993</v>
      </c>
      <c r="F161" s="2">
        <f>front!I161-front!H161</f>
        <v>5540.2000000000007</v>
      </c>
      <c r="G161" s="2">
        <f>IF(front!J161-front!H161&gt;0,front!J161-front!H161,0)</f>
        <v>30.5</v>
      </c>
      <c r="H161" s="2"/>
      <c r="I161" s="4">
        <f>C161/(constants!$A$4+constants!$B$4*data!C161+constants!$C$4*data!C161^2+constants!$D$4*data!C161^3+constants!$E$4*data!C161^4+constants!$F$4*data!C161^5+constants!$G$4*data!C161^6+constants!$H$4*data!C161^7)</f>
        <v>125.30468212842538</v>
      </c>
      <c r="J161" s="4">
        <f>D161/(constants!$A$4+constants!$B$4*data!D161+constants!$C$4*data!D161^2+constants!$D$4*data!D161^3+constants!$E$4*data!D161^4+constants!$F$4*data!D161^5+constants!$G$4*data!D161^6+constants!$H$4*data!D161^7)</f>
        <v>1264.9958769751627</v>
      </c>
      <c r="K161" s="4">
        <f>E161/(constants!$A$4+constants!$B$4*data!E161+constants!$C$4*data!E161^2+constants!$D$4*data!E161^3+constants!$E$4*data!E161^4+constants!$F$4*data!E161^5+constants!$G$4*data!E161^6+constants!$H$4*data!E161^7)</f>
        <v>1278.3655345441753</v>
      </c>
      <c r="L161" s="4">
        <f>F161/(constants!$A$4+constants!$B$4*data!F161+constants!$C$4*data!F161^2+constants!$D$4*data!F161^3+constants!$E$4*data!F161^4+constants!$F$4*data!F161^5+constants!$G$4*data!F161^6+constants!$H$4*data!F161^7)</f>
        <v>5528.9772782553064</v>
      </c>
      <c r="M161" s="4">
        <f>G161/(constants!$A$4+constants!$B$4*data!G161+constants!$C$4*data!G161^2+constants!$D$4*data!G161^3+constants!$E$4*data!G161^4+constants!$F$4*data!G161^5+constants!$G$4*data!G161^6+constants!$H$4*data!G161^7)</f>
        <v>30.427987925666507</v>
      </c>
      <c r="N161" s="4"/>
      <c r="O161" s="4">
        <f t="shared" si="45"/>
        <v>208.84113688070897</v>
      </c>
      <c r="P161" s="4">
        <f t="shared" si="46"/>
        <v>252.99917539503252</v>
      </c>
      <c r="Q161" s="4">
        <f t="shared" si="47"/>
        <v>255.67310690883505</v>
      </c>
      <c r="R161" s="4">
        <f t="shared" si="48"/>
        <v>921.49621304255106</v>
      </c>
      <c r="S161" s="4">
        <f t="shared" si="49"/>
        <v>5.0713313209444184</v>
      </c>
      <c r="T161" s="4">
        <f t="shared" si="40"/>
        <v>0.82546172948834617</v>
      </c>
      <c r="U161" s="4">
        <f t="shared" si="50"/>
        <v>1.0105689337114536</v>
      </c>
      <c r="V161" s="4">
        <f t="shared" si="51"/>
        <v>5.503366426433968E-3</v>
      </c>
      <c r="W161" s="4"/>
      <c r="X161">
        <f>IF(front!E161&gt;$X$2,O161,P161)</f>
        <v>252.99917539503252</v>
      </c>
      <c r="Y161">
        <f t="shared" si="52"/>
        <v>4.2027987374145823</v>
      </c>
      <c r="Z161">
        <f>SUMPRODUCT($B$7:$B$456,Y$7:Y$456,EXP(constants!$B$32+constants!$A$32*ABS($A$7:$A$456-$A161)))</f>
        <v>0.88038587090992104</v>
      </c>
      <c r="AA161">
        <f t="shared" si="41"/>
        <v>3.3224128665046613</v>
      </c>
      <c r="AB161">
        <f t="shared" si="53"/>
        <v>0</v>
      </c>
      <c r="AD161" s="4">
        <f t="shared" si="42"/>
        <v>916.35890172183508</v>
      </c>
      <c r="AE161">
        <f>SUMPRODUCT($B$7:$B$456,AD$7:AD$456,EXP(constants!$B$32+constants!$A$32*ABS($A$7:$A$456-$A161)))</f>
        <v>21.854435451681638</v>
      </c>
      <c r="AF161" s="4">
        <f t="shared" si="43"/>
        <v>894.50446627015344</v>
      </c>
      <c r="AG161">
        <f t="shared" si="54"/>
        <v>894.50446627015344</v>
      </c>
      <c r="AH161" s="4"/>
      <c r="AI161" s="5">
        <f>SUMPRODUCT(constants!$B$13:$B$20,A161^constants!$A$13:$A$20)*constants!$C$10/((A161/1000000000)^5*(EXP(0.014388/(A161/1000000000)/constants!$B$9)-1))</f>
        <v>4.1823932132051724E-8</v>
      </c>
      <c r="AJ161">
        <f>SUMPRODUCT(A161^constants!$E$28:$J$28,constants!$E$27:$J$27)</f>
        <v>2.3554117666224812E-6</v>
      </c>
      <c r="AL161" s="17">
        <f t="shared" si="44"/>
        <v>0</v>
      </c>
      <c r="AM161">
        <f t="shared" si="55"/>
        <v>2.6332029133894928E-9</v>
      </c>
      <c r="AN161">
        <f t="shared" si="56"/>
        <v>0</v>
      </c>
      <c r="AO161">
        <f t="shared" si="57"/>
        <v>4.9641959289548074E-9</v>
      </c>
      <c r="AQ161">
        <f t="shared" si="58"/>
        <v>4.9641959289548074E-9</v>
      </c>
      <c r="AS161" s="4">
        <f t="shared" si="59"/>
        <v>0</v>
      </c>
    </row>
    <row r="162" spans="1:45" x14ac:dyDescent="0.2">
      <c r="A162">
        <f>front!A162</f>
        <v>262.02</v>
      </c>
      <c r="B162" s="1">
        <f t="shared" si="60"/>
        <v>0.47999999999996135</v>
      </c>
      <c r="C162">
        <f>front!D162-front!B162</f>
        <v>135.59999999999991</v>
      </c>
      <c r="D162" s="2">
        <f>front!E162-front!C162</f>
        <v>1307.6999999999989</v>
      </c>
      <c r="E162" s="2">
        <f>IF(front!F162-front!C162&gt;0,front!F162-front!C162,0)</f>
        <v>1261.1999999999989</v>
      </c>
      <c r="F162" s="2">
        <f>front!I162-front!H162</f>
        <v>5562</v>
      </c>
      <c r="G162" s="2">
        <f>IF(front!J162-front!H162&gt;0,front!J162-front!H162,0)</f>
        <v>0</v>
      </c>
      <c r="H162" s="2"/>
      <c r="I162" s="4">
        <f>C162/(constants!$A$4+constants!$B$4*data!C162+constants!$C$4*data!C162^2+constants!$D$4*data!C162^3+constants!$E$4*data!C162^4+constants!$F$4*data!C162^5+constants!$G$4*data!C162^6+constants!$H$4*data!C162^7)</f>
        <v>135.28130185629917</v>
      </c>
      <c r="J162" s="4">
        <f>D162/(constants!$A$4+constants!$B$4*data!D162+constants!$C$4*data!D162^2+constants!$D$4*data!D162^3+constants!$E$4*data!D162^4+constants!$F$4*data!D162^5+constants!$G$4*data!D162^6+constants!$H$4*data!D162^7)</f>
        <v>1304.7057522765567</v>
      </c>
      <c r="K162" s="4">
        <f>E162/(constants!$A$4+constants!$B$4*data!E162+constants!$C$4*data!E162^2+constants!$D$4*data!E162^3+constants!$E$4*data!E162^4+constants!$F$4*data!E162^5+constants!$G$4*data!E162^6+constants!$H$4*data!E162^7)</f>
        <v>1258.3110478332528</v>
      </c>
      <c r="L162" s="4">
        <f>F162/(constants!$A$4+constants!$B$4*data!F162+constants!$C$4*data!F162^2+constants!$D$4*data!F162^3+constants!$E$4*data!F162^4+constants!$F$4*data!F162^5+constants!$G$4*data!F162^6+constants!$H$4*data!F162^7)</f>
        <v>5550.7567513198674</v>
      </c>
      <c r="M162" s="4">
        <f>G162/(constants!$A$4+constants!$B$4*data!G162+constants!$C$4*data!G162^2+constants!$D$4*data!G162^3+constants!$E$4*data!G162^4+constants!$F$4*data!G162^5+constants!$G$4*data!G162^6+constants!$H$4*data!G162^7)</f>
        <v>0</v>
      </c>
      <c r="N162" s="4"/>
      <c r="O162" s="4">
        <f t="shared" si="45"/>
        <v>225.46883642716529</v>
      </c>
      <c r="P162" s="4">
        <f t="shared" si="46"/>
        <v>260.94115045531134</v>
      </c>
      <c r="Q162" s="4">
        <f t="shared" si="47"/>
        <v>251.66220956665055</v>
      </c>
      <c r="R162" s="4">
        <f t="shared" si="48"/>
        <v>925.12612521997789</v>
      </c>
      <c r="S162" s="4">
        <f t="shared" si="49"/>
        <v>0</v>
      </c>
      <c r="T162" s="4">
        <f t="shared" si="40"/>
        <v>0.86406009950423268</v>
      </c>
      <c r="U162" s="4">
        <f t="shared" si="50"/>
        <v>0.9644404844829183</v>
      </c>
      <c r="V162" s="4">
        <f t="shared" si="51"/>
        <v>0</v>
      </c>
      <c r="W162" s="4"/>
      <c r="X162">
        <f>IF(front!E162&gt;$X$2,O162,P162)</f>
        <v>260.94115045531134</v>
      </c>
      <c r="Y162">
        <f t="shared" si="52"/>
        <v>16.047791748803121</v>
      </c>
      <c r="Z162">
        <f>SUMPRODUCT($B$7:$B$456,Y$7:Y$456,EXP(constants!$B$32+constants!$A$32*ABS($A$7:$A$456-$A162)))</f>
        <v>0.89662558830506722</v>
      </c>
      <c r="AA162">
        <f t="shared" si="41"/>
        <v>15.151166160498054</v>
      </c>
      <c r="AB162">
        <f t="shared" si="53"/>
        <v>10.298073221330466</v>
      </c>
      <c r="AD162" s="4">
        <f t="shared" si="42"/>
        <v>925.12612521997789</v>
      </c>
      <c r="AE162">
        <f>SUMPRODUCT($B$7:$B$456,AD$7:AD$456,EXP(constants!$B$32+constants!$A$32*ABS($A$7:$A$456-$A162)))</f>
        <v>21.954090459404867</v>
      </c>
      <c r="AF162" s="4">
        <f t="shared" si="43"/>
        <v>903.17203476057307</v>
      </c>
      <c r="AG162">
        <f t="shared" si="54"/>
        <v>903.17203476057307</v>
      </c>
      <c r="AH162" s="4"/>
      <c r="AI162" s="5">
        <f>SUMPRODUCT(constants!$B$13:$B$20,A162^constants!$A$13:$A$20)*constants!$C$10/((A162/1000000000)^5*(EXP(0.014388/(A162/1000000000)/constants!$B$9)-1))</f>
        <v>4.2843201945836174E-8</v>
      </c>
      <c r="AJ162">
        <f>SUMPRODUCT(A162^constants!$E$28:$J$28,constants!$E$27:$J$27)</f>
        <v>2.3372302199737151E-6</v>
      </c>
      <c r="AL162" s="17">
        <f t="shared" si="44"/>
        <v>4.1603124220455892E-9</v>
      </c>
      <c r="AM162">
        <f t="shared" si="55"/>
        <v>2.587801803001246E-9</v>
      </c>
      <c r="AN162">
        <f t="shared" si="56"/>
        <v>1.607662695504964</v>
      </c>
      <c r="AO162">
        <f t="shared" si="57"/>
        <v>4.8786043453311782E-9</v>
      </c>
      <c r="AQ162">
        <f t="shared" si="58"/>
        <v>4.8786043453311782E-9</v>
      </c>
      <c r="AS162" s="4">
        <f t="shared" si="59"/>
        <v>0.85276692421819489</v>
      </c>
    </row>
    <row r="163" spans="1:45" x14ac:dyDescent="0.2">
      <c r="A163">
        <f>front!A163</f>
        <v>262.49</v>
      </c>
      <c r="B163" s="1">
        <f t="shared" si="60"/>
        <v>0.47000000000002728</v>
      </c>
      <c r="C163">
        <f>front!D163-front!B163</f>
        <v>147.67000000000007</v>
      </c>
      <c r="D163" s="2">
        <f>front!E163-front!C163</f>
        <v>1311.2999999999993</v>
      </c>
      <c r="E163" s="2">
        <f>IF(front!F163-front!C163&gt;0,front!F163-front!C163,0)</f>
        <v>1264.8999999999996</v>
      </c>
      <c r="F163" s="2">
        <f>front!I163-front!H163</f>
        <v>5557.2999999999993</v>
      </c>
      <c r="G163" s="2">
        <f>IF(front!J163-front!H163&gt;0,front!J163-front!H163,0)</f>
        <v>0</v>
      </c>
      <c r="H163" s="2"/>
      <c r="I163" s="4">
        <f>C163/(constants!$A$4+constants!$B$4*data!C163+constants!$C$4*data!C163^2+constants!$D$4*data!C163^3+constants!$E$4*data!C163^4+constants!$F$4*data!C163^5+constants!$G$4*data!C163^6+constants!$H$4*data!C163^7)</f>
        <v>147.32310587461436</v>
      </c>
      <c r="J163" s="4">
        <f>D163/(constants!$A$4+constants!$B$4*data!D163+constants!$C$4*data!D163^2+constants!$D$4*data!D163^3+constants!$E$4*data!D163^4+constants!$F$4*data!D163^5+constants!$G$4*data!D163^6+constants!$H$4*data!D163^7)</f>
        <v>1308.2975997925394</v>
      </c>
      <c r="K163" s="4">
        <f>E163/(constants!$A$4+constants!$B$4*data!E163+constants!$C$4*data!E163^2+constants!$D$4*data!E163^3+constants!$E$4*data!E163^4+constants!$F$4*data!E163^5+constants!$G$4*data!E163^6+constants!$H$4*data!E163^7)</f>
        <v>1262.002669924748</v>
      </c>
      <c r="L163" s="4">
        <f>F163/(constants!$A$4+constants!$B$4*data!F163+constants!$C$4*data!F163^2+constants!$D$4*data!F163^3+constants!$E$4*data!F163^4+constants!$F$4*data!F163^5+constants!$G$4*data!F163^6+constants!$H$4*data!F163^7)</f>
        <v>5546.0611405731752</v>
      </c>
      <c r="M163" s="4">
        <f>G163/(constants!$A$4+constants!$B$4*data!G163+constants!$C$4*data!G163^2+constants!$D$4*data!G163^3+constants!$E$4*data!G163^4+constants!$F$4*data!G163^5+constants!$G$4*data!G163^6+constants!$H$4*data!G163^7)</f>
        <v>0</v>
      </c>
      <c r="N163" s="4"/>
      <c r="O163" s="4">
        <f t="shared" si="45"/>
        <v>245.53850979102393</v>
      </c>
      <c r="P163" s="4">
        <f t="shared" si="46"/>
        <v>261.65951995850787</v>
      </c>
      <c r="Q163" s="4">
        <f t="shared" si="47"/>
        <v>252.40053398494962</v>
      </c>
      <c r="R163" s="4">
        <f t="shared" si="48"/>
        <v>924.34352342886257</v>
      </c>
      <c r="S163" s="4">
        <f t="shared" si="49"/>
        <v>0</v>
      </c>
      <c r="T163" s="4">
        <f t="shared" si="40"/>
        <v>0.93838936122010652</v>
      </c>
      <c r="U163" s="4">
        <f t="shared" si="50"/>
        <v>0.96461437376699888</v>
      </c>
      <c r="V163" s="4">
        <f t="shared" si="51"/>
        <v>0</v>
      </c>
      <c r="W163" s="4"/>
      <c r="X163">
        <f>IF(front!E163&gt;$X$2,O163,P163)</f>
        <v>261.65951995850787</v>
      </c>
      <c r="Y163">
        <f t="shared" si="52"/>
        <v>16.047695229931264</v>
      </c>
      <c r="Z163">
        <f>SUMPRODUCT($B$7:$B$456,Y$7:Y$456,EXP(constants!$B$32+constants!$A$32*ABS($A$7:$A$456-$A163)))</f>
        <v>0.91288872176401015</v>
      </c>
      <c r="AA163">
        <f t="shared" si="41"/>
        <v>15.134806508167253</v>
      </c>
      <c r="AB163">
        <f t="shared" si="53"/>
        <v>10.281713568999663</v>
      </c>
      <c r="AD163" s="4">
        <f t="shared" si="42"/>
        <v>924.34352342886257</v>
      </c>
      <c r="AE163">
        <f>SUMPRODUCT($B$7:$B$456,AD$7:AD$456,EXP(constants!$B$32+constants!$A$32*ABS($A$7:$A$456-$A163)))</f>
        <v>22.051049058056172</v>
      </c>
      <c r="AF163" s="4">
        <f t="shared" si="43"/>
        <v>902.29247437080642</v>
      </c>
      <c r="AG163">
        <f t="shared" si="54"/>
        <v>902.29247437080642</v>
      </c>
      <c r="AH163" s="4"/>
      <c r="AI163" s="5">
        <f>SUMPRODUCT(constants!$B$13:$B$20,A163^constants!$A$13:$A$20)*constants!$C$10/((A163/1000000000)^5*(EXP(0.014388/(A163/1000000000)/constants!$B$9)-1))</f>
        <v>4.3860438140792431E-8</v>
      </c>
      <c r="AJ163">
        <f>SUMPRODUCT(A163^constants!$E$28:$J$28,constants!$E$27:$J$27)</f>
        <v>2.3196453871075014E-6</v>
      </c>
      <c r="AL163" s="17">
        <f t="shared" si="44"/>
        <v>4.265868509801303E-9</v>
      </c>
      <c r="AM163">
        <f t="shared" si="55"/>
        <v>2.5708353477347294E-9</v>
      </c>
      <c r="AN163">
        <f t="shared" si="56"/>
        <v>1.6593316695914182</v>
      </c>
      <c r="AO163">
        <f t="shared" si="57"/>
        <v>4.8466186568243926E-9</v>
      </c>
      <c r="AQ163">
        <f t="shared" si="58"/>
        <v>4.8466186568243926E-9</v>
      </c>
      <c r="AS163" s="4">
        <f t="shared" si="59"/>
        <v>0.88017416096780154</v>
      </c>
    </row>
    <row r="164" spans="1:45" x14ac:dyDescent="0.2">
      <c r="A164">
        <f>front!A164</f>
        <v>262.97000000000003</v>
      </c>
      <c r="B164" s="1">
        <f t="shared" si="60"/>
        <v>0.48000000000001819</v>
      </c>
      <c r="C164">
        <f>front!D164-front!B164</f>
        <v>131.86000000000013</v>
      </c>
      <c r="D164" s="2">
        <f>front!E164-front!C164</f>
        <v>1262.6000000000004</v>
      </c>
      <c r="E164" s="2">
        <f>IF(front!F164-front!C164&gt;0,front!F164-front!C164,0)</f>
        <v>1264.2999999999993</v>
      </c>
      <c r="F164" s="2">
        <f>front!I164-front!H164</f>
        <v>5631.6000000000022</v>
      </c>
      <c r="G164" s="2">
        <f>IF(front!J164-front!H164&gt;0,front!J164-front!H164,0)</f>
        <v>15.800000000001091</v>
      </c>
      <c r="H164" s="2"/>
      <c r="I164" s="4">
        <f>C164/(constants!$A$4+constants!$B$4*data!C164+constants!$C$4*data!C164^2+constants!$D$4*data!C164^3+constants!$E$4*data!C164^4+constants!$F$4*data!C164^5+constants!$G$4*data!C164^6+constants!$H$4*data!C164^7)</f>
        <v>131.55004394999347</v>
      </c>
      <c r="J164" s="4">
        <f>D164/(constants!$A$4+constants!$B$4*data!D164+constants!$C$4*data!D164^2+constants!$D$4*data!D164^3+constants!$E$4*data!D164^4+constants!$F$4*data!D164^5+constants!$G$4*data!D164^6+constants!$H$4*data!D164^7)</f>
        <v>1259.7078778218231</v>
      </c>
      <c r="K164" s="4">
        <f>E164/(constants!$A$4+constants!$B$4*data!E164+constants!$C$4*data!E164^2+constants!$D$4*data!E164^3+constants!$E$4*data!E164^4+constants!$F$4*data!E164^5+constants!$G$4*data!E164^6+constants!$H$4*data!E164^7)</f>
        <v>1261.4040285091535</v>
      </c>
      <c r="L164" s="4">
        <f>F164/(constants!$A$4+constants!$B$4*data!F164+constants!$C$4*data!F164^2+constants!$D$4*data!F164^3+constants!$E$4*data!F164^4+constants!$F$4*data!F164^5+constants!$G$4*data!F164^6+constants!$H$4*data!F164^7)</f>
        <v>5620.2941152135536</v>
      </c>
      <c r="M164" s="4">
        <f>G164/(constants!$A$4+constants!$B$4*data!G164+constants!$C$4*data!G164^2+constants!$D$4*data!G164^3+constants!$E$4*data!G164^4+constants!$F$4*data!G164^5+constants!$G$4*data!G164^6+constants!$H$4*data!G164^7)</f>
        <v>15.762670113057661</v>
      </c>
      <c r="N164" s="4"/>
      <c r="O164" s="4">
        <f t="shared" si="45"/>
        <v>219.25007324998913</v>
      </c>
      <c r="P164" s="4">
        <f t="shared" si="46"/>
        <v>251.94157556436463</v>
      </c>
      <c r="Q164" s="4">
        <f t="shared" si="47"/>
        <v>252.2808057018307</v>
      </c>
      <c r="R164" s="4">
        <f t="shared" si="48"/>
        <v>936.71568586892556</v>
      </c>
      <c r="S164" s="4">
        <f t="shared" si="49"/>
        <v>2.6271116855096102</v>
      </c>
      <c r="T164" s="4">
        <f t="shared" si="40"/>
        <v>0.8702417326670101</v>
      </c>
      <c r="U164" s="4">
        <f t="shared" si="50"/>
        <v>1.001346463507288</v>
      </c>
      <c r="V164" s="4">
        <f t="shared" si="51"/>
        <v>2.804598796776444E-3</v>
      </c>
      <c r="W164" s="4"/>
      <c r="X164">
        <f>IF(front!E164&gt;$X$2,O164,P164)</f>
        <v>251.94157556436463</v>
      </c>
      <c r="Y164">
        <f t="shared" si="52"/>
        <v>6.4462588384621142</v>
      </c>
      <c r="Z164">
        <f>SUMPRODUCT($B$7:$B$456,Y$7:Y$456,EXP(constants!$B$32+constants!$A$32*ABS($A$7:$A$456-$A164)))</f>
        <v>0.92988557038496156</v>
      </c>
      <c r="AA164">
        <f t="shared" si="41"/>
        <v>5.5163732680771531</v>
      </c>
      <c r="AB164">
        <f t="shared" si="53"/>
        <v>0.6632803289095639</v>
      </c>
      <c r="AD164" s="4">
        <f t="shared" si="42"/>
        <v>934.05439443505406</v>
      </c>
      <c r="AE164">
        <f>SUMPRODUCT($B$7:$B$456,AD$7:AD$456,EXP(constants!$B$32+constants!$A$32*ABS($A$7:$A$456-$A164)))</f>
        <v>22.149874220744142</v>
      </c>
      <c r="AF164" s="4">
        <f t="shared" si="43"/>
        <v>911.90452021430997</v>
      </c>
      <c r="AG164">
        <f t="shared" si="54"/>
        <v>911.90452021430997</v>
      </c>
      <c r="AH164" s="4"/>
      <c r="AI164" s="5">
        <f>SUMPRODUCT(constants!$B$13:$B$20,A164^constants!$A$13:$A$20)*constants!$C$10/((A164/1000000000)^5*(EXP(0.014388/(A164/1000000000)/constants!$B$9)-1))</f>
        <v>4.4919195192286491E-8</v>
      </c>
      <c r="AJ164">
        <f>SUMPRODUCT(A164^constants!$E$28:$J$28,constants!$E$27:$J$27)</f>
        <v>2.3019060230714179E-6</v>
      </c>
      <c r="AL164" s="17">
        <f t="shared" si="44"/>
        <v>6.7722791155489057E-8</v>
      </c>
      <c r="AM164">
        <f t="shared" si="55"/>
        <v>2.5242840363708676E-9</v>
      </c>
      <c r="AN164">
        <f t="shared" si="56"/>
        <v>26.828514612346591</v>
      </c>
      <c r="AO164">
        <f t="shared" si="57"/>
        <v>4.758858678592207E-9</v>
      </c>
      <c r="AQ164">
        <f t="shared" si="58"/>
        <v>4.758858678592207E-9</v>
      </c>
      <c r="AS164" s="4">
        <f t="shared" si="59"/>
        <v>14.230889322295068</v>
      </c>
    </row>
    <row r="165" spans="1:45" x14ac:dyDescent="0.2">
      <c r="A165">
        <f>front!A165</f>
        <v>263.44</v>
      </c>
      <c r="B165" s="1">
        <f t="shared" si="60"/>
        <v>0.46999999999997044</v>
      </c>
      <c r="C165">
        <f>front!D165-front!B165</f>
        <v>141.26999999999998</v>
      </c>
      <c r="D165" s="2">
        <f>front!E165-front!C165</f>
        <v>1288.2000000000007</v>
      </c>
      <c r="E165" s="2">
        <f>IF(front!F165-front!C165&gt;0,front!F165-front!C165,0)</f>
        <v>1297.8000000000011</v>
      </c>
      <c r="F165" s="2">
        <f>front!I165-front!H165</f>
        <v>5628.0999999999985</v>
      </c>
      <c r="G165" s="2">
        <f>IF(front!J165-front!H165&gt;0,front!J165-front!H165,0)</f>
        <v>0</v>
      </c>
      <c r="H165" s="2"/>
      <c r="I165" s="4">
        <f>C165/(constants!$A$4+constants!$B$4*data!C165+constants!$C$4*data!C165^2+constants!$D$4*data!C165^3+constants!$E$4*data!C165^4+constants!$F$4*data!C165^5+constants!$G$4*data!C165^6+constants!$H$4*data!C165^7)</f>
        <v>140.93805327693369</v>
      </c>
      <c r="J165" s="4">
        <f>D165/(constants!$A$4+constants!$B$4*data!D165+constants!$C$4*data!D165^2+constants!$D$4*data!D165^3+constants!$E$4*data!D165^4+constants!$F$4*data!D165^5+constants!$G$4*data!D165^6+constants!$H$4*data!D165^7)</f>
        <v>1285.2499100563066</v>
      </c>
      <c r="K165" s="4">
        <f>E165/(constants!$A$4+constants!$B$4*data!E165+constants!$C$4*data!E165^2+constants!$D$4*data!E165^3+constants!$E$4*data!E165^4+constants!$F$4*data!E165^5+constants!$G$4*data!E165^6+constants!$H$4*data!E165^7)</f>
        <v>1294.8281711513475</v>
      </c>
      <c r="L165" s="4">
        <f>F165/(constants!$A$4+constants!$B$4*data!F165+constants!$C$4*data!F165^2+constants!$D$4*data!F165^3+constants!$E$4*data!F165^4+constants!$F$4*data!F165^5+constants!$G$4*data!F165^6+constants!$H$4*data!F165^7)</f>
        <v>5616.7971583706167</v>
      </c>
      <c r="M165" s="4">
        <f>G165/(constants!$A$4+constants!$B$4*data!G165+constants!$C$4*data!G165^2+constants!$D$4*data!G165^3+constants!$E$4*data!G165^4+constants!$F$4*data!G165^5+constants!$G$4*data!G165^6+constants!$H$4*data!G165^7)</f>
        <v>0</v>
      </c>
      <c r="N165" s="4"/>
      <c r="O165" s="4">
        <f t="shared" si="45"/>
        <v>234.89675546155615</v>
      </c>
      <c r="P165" s="4">
        <f t="shared" si="46"/>
        <v>257.04998201126131</v>
      </c>
      <c r="Q165" s="4">
        <f t="shared" si="47"/>
        <v>258.96563423026947</v>
      </c>
      <c r="R165" s="4">
        <f t="shared" si="48"/>
        <v>936.13285972843619</v>
      </c>
      <c r="S165" s="4">
        <f t="shared" si="49"/>
        <v>0</v>
      </c>
      <c r="T165" s="4">
        <f t="shared" si="40"/>
        <v>0.91381743590733022</v>
      </c>
      <c r="U165" s="4">
        <f t="shared" si="50"/>
        <v>1.0074524503134346</v>
      </c>
      <c r="V165" s="4">
        <f t="shared" si="51"/>
        <v>0</v>
      </c>
      <c r="W165" s="4"/>
      <c r="X165">
        <f>IF(front!E165&gt;$X$2,O165,P165)</f>
        <v>257.04998201126131</v>
      </c>
      <c r="Y165">
        <f t="shared" si="52"/>
        <v>5.0496357319530318</v>
      </c>
      <c r="Z165">
        <f>SUMPRODUCT($B$7:$B$456,Y$7:Y$456,EXP(constants!$B$32+constants!$A$32*ABS($A$7:$A$456-$A165)))</f>
        <v>0.94708509998457446</v>
      </c>
      <c r="AA165">
        <f t="shared" si="41"/>
        <v>4.102550631968457</v>
      </c>
      <c r="AB165">
        <f t="shared" si="53"/>
        <v>0</v>
      </c>
      <c r="AD165" s="4">
        <f t="shared" si="42"/>
        <v>936.13285972843619</v>
      </c>
      <c r="AE165">
        <f>SUMPRODUCT($B$7:$B$456,AD$7:AD$456,EXP(constants!$B$32+constants!$A$32*ABS($A$7:$A$456-$A165)))</f>
        <v>22.24600266178782</v>
      </c>
      <c r="AF165" s="4">
        <f t="shared" si="43"/>
        <v>913.88685706664842</v>
      </c>
      <c r="AG165">
        <f t="shared" si="54"/>
        <v>913.88685706664842</v>
      </c>
      <c r="AH165" s="4"/>
      <c r="AI165" s="5">
        <f>SUMPRODUCT(constants!$B$13:$B$20,A165^constants!$A$13:$A$20)*constants!$C$10/((A165/1000000000)^5*(EXP(0.014388/(A165/1000000000)/constants!$B$9)-1))</f>
        <v>4.5975620242163522E-8</v>
      </c>
      <c r="AJ165">
        <f>SUMPRODUCT(A165^constants!$E$28:$J$28,constants!$E$27:$J$27)</f>
        <v>2.2847484225709002E-6</v>
      </c>
      <c r="AL165" s="17">
        <f t="shared" si="44"/>
        <v>0</v>
      </c>
      <c r="AM165">
        <f t="shared" si="55"/>
        <v>2.5000342273269796E-9</v>
      </c>
      <c r="AN165">
        <f t="shared" si="56"/>
        <v>0</v>
      </c>
      <c r="AO165">
        <f t="shared" si="57"/>
        <v>4.7131421852974895E-9</v>
      </c>
      <c r="AQ165">
        <f t="shared" si="58"/>
        <v>4.7131421852974895E-9</v>
      </c>
      <c r="AS165" s="4">
        <f t="shared" si="59"/>
        <v>0</v>
      </c>
    </row>
    <row r="166" spans="1:45" x14ac:dyDescent="0.2">
      <c r="A166">
        <f>front!A166</f>
        <v>263.92</v>
      </c>
      <c r="B166" s="1">
        <f t="shared" si="60"/>
        <v>0.48000000000001819</v>
      </c>
      <c r="C166">
        <f>front!D166-front!B166</f>
        <v>137</v>
      </c>
      <c r="D166" s="2">
        <f>front!E166-front!C166</f>
        <v>1309.6999999999989</v>
      </c>
      <c r="E166" s="2">
        <f>IF(front!F166-front!C166&gt;0,front!F166-front!C166,0)</f>
        <v>1308.2999999999993</v>
      </c>
      <c r="F166" s="2">
        <f>front!I166-front!H166</f>
        <v>5624.1</v>
      </c>
      <c r="G166" s="2">
        <f>IF(front!J166-front!H166&gt;0,front!J166-front!H166,0)</f>
        <v>5.7999999999992724</v>
      </c>
      <c r="H166" s="2"/>
      <c r="I166" s="4">
        <f>C166/(constants!$A$4+constants!$B$4*data!C166+constants!$C$4*data!C166^2+constants!$D$4*data!C166^3+constants!$E$4*data!C166^4+constants!$F$4*data!C166^5+constants!$G$4*data!C166^6+constants!$H$4*data!C166^7)</f>
        <v>136.67803006486349</v>
      </c>
      <c r="J166" s="4">
        <f>D166/(constants!$A$4+constants!$B$4*data!D166+constants!$C$4*data!D166^2+constants!$D$4*data!D166^3+constants!$E$4*data!D166^4+constants!$F$4*data!D166^5+constants!$G$4*data!D166^6+constants!$H$4*data!D166^7)</f>
        <v>1306.7012231299432</v>
      </c>
      <c r="K166" s="4">
        <f>E166/(constants!$A$4+constants!$B$4*data!E166+constants!$C$4*data!E166^2+constants!$D$4*data!E166^3+constants!$E$4*data!E166^4+constants!$F$4*data!E166^5+constants!$G$4*data!E166^6+constants!$H$4*data!E166^7)</f>
        <v>1305.3043935354897</v>
      </c>
      <c r="L166" s="4">
        <f>F166/(constants!$A$4+constants!$B$4*data!F166+constants!$C$4*data!F166^2+constants!$D$4*data!F166^3+constants!$E$4*data!F166^4+constants!$F$4*data!F166^5+constants!$G$4*data!F166^6+constants!$H$4*data!F166^7)</f>
        <v>5612.8006502039843</v>
      </c>
      <c r="M166" s="4">
        <f>G166/(constants!$A$4+constants!$B$4*data!G166+constants!$C$4*data!G166^2+constants!$D$4*data!G166^3+constants!$E$4*data!G166^4+constants!$F$4*data!G166^5+constants!$G$4*data!G166^6+constants!$H$4*data!G166^7)</f>
        <v>5.7862902353080656</v>
      </c>
      <c r="N166" s="4"/>
      <c r="O166" s="4">
        <f t="shared" si="45"/>
        <v>227.79671677477251</v>
      </c>
      <c r="P166" s="4">
        <f t="shared" si="46"/>
        <v>261.34024462598865</v>
      </c>
      <c r="Q166" s="4">
        <f t="shared" si="47"/>
        <v>261.06087870709791</v>
      </c>
      <c r="R166" s="4">
        <f t="shared" si="48"/>
        <v>935.46677503399735</v>
      </c>
      <c r="S166" s="4">
        <f t="shared" si="49"/>
        <v>0.96438170588467753</v>
      </c>
      <c r="T166" s="4">
        <f t="shared" si="40"/>
        <v>0.87164805826511249</v>
      </c>
      <c r="U166" s="4">
        <f t="shared" si="50"/>
        <v>0.99893102602972406</v>
      </c>
      <c r="V166" s="4">
        <f t="shared" si="51"/>
        <v>1.0309096288851406E-3</v>
      </c>
      <c r="W166" s="4"/>
      <c r="X166">
        <f>IF(front!E166&gt;$X$2,O166,P166)</f>
        <v>261.34024462598865</v>
      </c>
      <c r="Y166">
        <f t="shared" si="52"/>
        <v>7.3010087647867294</v>
      </c>
      <c r="Z166">
        <f>SUMPRODUCT($B$7:$B$456,Y$7:Y$456,EXP(constants!$B$32+constants!$A$32*ABS($A$7:$A$456-$A166)))</f>
        <v>0.96525939253713788</v>
      </c>
      <c r="AA166">
        <f t="shared" si="41"/>
        <v>6.3357493722495919</v>
      </c>
      <c r="AB166">
        <f t="shared" si="53"/>
        <v>1.4826564330820027</v>
      </c>
      <c r="AD166" s="4">
        <f t="shared" si="42"/>
        <v>934.48984634573128</v>
      </c>
      <c r="AE166">
        <f>SUMPRODUCT($B$7:$B$456,AD$7:AD$456,EXP(constants!$B$32+constants!$A$32*ABS($A$7:$A$456-$A166)))</f>
        <v>22.343913830767946</v>
      </c>
      <c r="AF166" s="4">
        <f t="shared" si="43"/>
        <v>912.14593251496331</v>
      </c>
      <c r="AG166">
        <f t="shared" si="54"/>
        <v>912.14593251496331</v>
      </c>
      <c r="AH166" s="4"/>
      <c r="AI166" s="5">
        <f>SUMPRODUCT(constants!$B$13:$B$20,A166^constants!$A$13:$A$20)*constants!$C$10/((A166/1000000000)^5*(EXP(0.014388/(A166/1000000000)/constants!$B$9)-1))</f>
        <v>4.7074938657442962E-8</v>
      </c>
      <c r="AJ166">
        <f>SUMPRODUCT(A166^constants!$E$28:$J$28,constants!$E$27:$J$27)</f>
        <v>2.2674395760787403E-6</v>
      </c>
      <c r="AL166" s="17">
        <f t="shared" si="44"/>
        <v>3.1750402592991916E-8</v>
      </c>
      <c r="AM166">
        <f t="shared" si="55"/>
        <v>2.4858298384634239E-9</v>
      </c>
      <c r="AN166">
        <f t="shared" si="56"/>
        <v>12.772556713945441</v>
      </c>
      <c r="AO166">
        <f t="shared" si="57"/>
        <v>4.6863636301731572E-9</v>
      </c>
      <c r="AQ166">
        <f t="shared" si="58"/>
        <v>4.6863636301731572E-9</v>
      </c>
      <c r="AS166" s="4">
        <f t="shared" si="59"/>
        <v>6.7750616679778997</v>
      </c>
    </row>
    <row r="167" spans="1:45" x14ac:dyDescent="0.2">
      <c r="A167">
        <f>front!A167</f>
        <v>264.39</v>
      </c>
      <c r="B167" s="1">
        <f t="shared" si="60"/>
        <v>0.46999999999997044</v>
      </c>
      <c r="C167">
        <f>front!D167-front!B167</f>
        <v>137.19999999999982</v>
      </c>
      <c r="D167" s="2">
        <f>front!E167-front!C167</f>
        <v>1269.5</v>
      </c>
      <c r="E167" s="2">
        <f>IF(front!F167-front!C167&gt;0,front!F167-front!C167,0)</f>
        <v>1253.8999999999996</v>
      </c>
      <c r="F167" s="2">
        <f>front!I167-front!H167</f>
        <v>5559.1000000000022</v>
      </c>
      <c r="G167" s="2">
        <f>IF(front!J167-front!H167&gt;0,front!J167-front!H167,0)</f>
        <v>9.2000000000007276</v>
      </c>
      <c r="H167" s="2"/>
      <c r="I167" s="4">
        <f>C167/(constants!$A$4+constants!$B$4*data!C167+constants!$C$4*data!C167^2+constants!$D$4*data!C167^3+constants!$E$4*data!C167^4+constants!$F$4*data!C167^5+constants!$G$4*data!C167^6+constants!$H$4*data!C167^7)</f>
        <v>136.87756269491035</v>
      </c>
      <c r="J167" s="4">
        <f>D167/(constants!$A$4+constants!$B$4*data!D167+constants!$C$4*data!D167^2+constants!$D$4*data!D167^3+constants!$E$4*data!D167^4+constants!$F$4*data!D167^5+constants!$G$4*data!D167^6+constants!$H$4*data!D167^7)</f>
        <v>1266.5922540496399</v>
      </c>
      <c r="K167" s="4">
        <f>E167/(constants!$A$4+constants!$B$4*data!E167+constants!$C$4*data!E167^2+constants!$D$4*data!E167^3+constants!$E$4*data!E167^4+constants!$F$4*data!E167^5+constants!$G$4*data!E167^6+constants!$H$4*data!E167^7)</f>
        <v>1251.0275770262954</v>
      </c>
      <c r="L167" s="4">
        <f>F167/(constants!$A$4+constants!$B$4*data!F167+constants!$C$4*data!F167^2+constants!$D$4*data!F167^3+constants!$E$4*data!F167^4+constants!$F$4*data!F167^5+constants!$G$4*data!F167^6+constants!$H$4*data!F167^7)</f>
        <v>5547.8594572204483</v>
      </c>
      <c r="M167" s="4">
        <f>G167/(constants!$A$4+constants!$B$4*data!G167+constants!$C$4*data!G167^2+constants!$D$4*data!G167^3+constants!$E$4*data!G167^4+constants!$F$4*data!G167^5+constants!$G$4*data!G167^6+constants!$H$4*data!G167^7)</f>
        <v>9.1782569333106458</v>
      </c>
      <c r="N167" s="4"/>
      <c r="O167" s="4">
        <f t="shared" si="45"/>
        <v>228.12927115818394</v>
      </c>
      <c r="P167" s="4">
        <f t="shared" si="46"/>
        <v>253.31845080992798</v>
      </c>
      <c r="Q167" s="4">
        <f t="shared" si="47"/>
        <v>250.20551540525909</v>
      </c>
      <c r="R167" s="4">
        <f t="shared" si="48"/>
        <v>924.64324287007469</v>
      </c>
      <c r="S167" s="4">
        <f t="shared" si="49"/>
        <v>1.5297094888851077</v>
      </c>
      <c r="T167" s="4">
        <f t="shared" si="40"/>
        <v>0.90056318609557506</v>
      </c>
      <c r="U167" s="4">
        <f t="shared" si="50"/>
        <v>0.98771137516941232</v>
      </c>
      <c r="V167" s="4">
        <f t="shared" si="51"/>
        <v>1.6543780541097334E-3</v>
      </c>
      <c r="W167" s="4"/>
      <c r="X167">
        <f>IF(front!E167&gt;$X$2,O167,P167)</f>
        <v>253.31845080992798</v>
      </c>
      <c r="Y167">
        <f t="shared" si="52"/>
        <v>9.8426061847178232</v>
      </c>
      <c r="Z167">
        <f>SUMPRODUCT($B$7:$B$456,Y$7:Y$456,EXP(constants!$B$32+constants!$A$32*ABS($A$7:$A$456-$A167)))</f>
        <v>0.98362215730369651</v>
      </c>
      <c r="AA167">
        <f t="shared" si="41"/>
        <v>8.8589840274141274</v>
      </c>
      <c r="AB167">
        <f t="shared" si="53"/>
        <v>4.0058910882465382</v>
      </c>
      <c r="AD167" s="4">
        <f t="shared" si="42"/>
        <v>923.09363126370999</v>
      </c>
      <c r="AE167">
        <f>SUMPRODUCT($B$7:$B$456,AD$7:AD$456,EXP(constants!$B$32+constants!$A$32*ABS($A$7:$A$456-$A167)))</f>
        <v>22.439279728903774</v>
      </c>
      <c r="AF167" s="4">
        <f t="shared" si="43"/>
        <v>900.65435153480621</v>
      </c>
      <c r="AG167">
        <f t="shared" si="54"/>
        <v>900.65435153480621</v>
      </c>
      <c r="AH167" s="4"/>
      <c r="AI167" s="5">
        <f>SUMPRODUCT(constants!$B$13:$B$20,A167^constants!$A$13:$A$20)*constants!$C$10/((A167/1000000000)^5*(EXP(0.014388/(A167/1000000000)/constants!$B$9)-1))</f>
        <v>4.8171610677314879E-8</v>
      </c>
      <c r="AJ167">
        <f>SUMPRODUCT(A167^constants!$E$28:$J$28,constants!$E$27:$J$27)</f>
        <v>2.2506978936262718E-6</v>
      </c>
      <c r="AL167" s="17">
        <f t="shared" si="44"/>
        <v>1.2025192302070448E-8</v>
      </c>
      <c r="AM167">
        <f t="shared" si="55"/>
        <v>2.498958551403049E-9</v>
      </c>
      <c r="AN167">
        <f t="shared" si="56"/>
        <v>4.8120815350534176</v>
      </c>
      <c r="AO167">
        <f t="shared" si="57"/>
        <v>4.7111142876313817E-9</v>
      </c>
      <c r="AQ167">
        <f t="shared" si="58"/>
        <v>4.7111142876313817E-9</v>
      </c>
      <c r="AS167" s="4">
        <f t="shared" si="59"/>
        <v>2.5525155128674202</v>
      </c>
    </row>
    <row r="168" spans="1:45" x14ac:dyDescent="0.2">
      <c r="A168">
        <f>front!A168</f>
        <v>264.87</v>
      </c>
      <c r="B168" s="1">
        <f t="shared" si="60"/>
        <v>0.48000000000001819</v>
      </c>
      <c r="C168">
        <f>front!D168-front!B168</f>
        <v>140.4699999999998</v>
      </c>
      <c r="D168" s="2">
        <f>front!E168-front!C168</f>
        <v>1276.2000000000007</v>
      </c>
      <c r="E168" s="2">
        <f>IF(front!F168-front!C168&gt;0,front!F168-front!C168,0)</f>
        <v>1218.7000000000007</v>
      </c>
      <c r="F168" s="2">
        <f>front!I168-front!H168</f>
        <v>5543.0999999999985</v>
      </c>
      <c r="G168" s="2">
        <f>IF(front!J168-front!H168&gt;0,front!J168-front!H168,0)</f>
        <v>21.100000000000364</v>
      </c>
      <c r="H168" s="2"/>
      <c r="I168" s="4">
        <f>C168/(constants!$A$4+constants!$B$4*data!C168+constants!$C$4*data!C168^2+constants!$D$4*data!C168^3+constants!$E$4*data!C168^4+constants!$F$4*data!C168^5+constants!$G$4*data!C168^6+constants!$H$4*data!C168^7)</f>
        <v>140.13992221553588</v>
      </c>
      <c r="J168" s="4">
        <f>D168/(constants!$A$4+constants!$B$4*data!D168+constants!$C$4*data!D168^2+constants!$D$4*data!D168^3+constants!$E$4*data!D168^4+constants!$F$4*data!D168^5+constants!$G$4*data!D168^6+constants!$H$4*data!D168^7)</f>
        <v>1273.2770829000267</v>
      </c>
      <c r="K168" s="4">
        <f>E168/(constants!$A$4+constants!$B$4*data!E168+constants!$C$4*data!E168^2+constants!$D$4*data!E168^3+constants!$E$4*data!E168^4+constants!$F$4*data!E168^5+constants!$G$4*data!E168^6+constants!$H$4*data!E168^7)</f>
        <v>1215.9072763973438</v>
      </c>
      <c r="L168" s="4">
        <f>F168/(constants!$A$4+constants!$B$4*data!F168+constants!$C$4*data!F168^2+constants!$D$4*data!F168^3+constants!$E$4*data!F168^4+constants!$F$4*data!F168^5+constants!$G$4*data!F168^6+constants!$H$4*data!F168^7)</f>
        <v>5531.8745229128408</v>
      </c>
      <c r="M168" s="4">
        <f>G168/(constants!$A$4+constants!$B$4*data!G168+constants!$C$4*data!G168^2+constants!$D$4*data!G168^3+constants!$E$4*data!G168^4+constants!$F$4*data!G168^5+constants!$G$4*data!G168^6+constants!$H$4*data!G168^7)</f>
        <v>21.050160287036604</v>
      </c>
      <c r="N168" s="4"/>
      <c r="O168" s="4">
        <f t="shared" si="45"/>
        <v>233.56653702589315</v>
      </c>
      <c r="P168" s="4">
        <f t="shared" si="46"/>
        <v>254.65541658000535</v>
      </c>
      <c r="Q168" s="4">
        <f t="shared" si="47"/>
        <v>243.18145527946874</v>
      </c>
      <c r="R168" s="4">
        <f t="shared" si="48"/>
        <v>921.9790871521401</v>
      </c>
      <c r="S168" s="4">
        <f t="shared" si="49"/>
        <v>3.5083600478394339</v>
      </c>
      <c r="T168" s="4">
        <f t="shared" si="40"/>
        <v>0.9171866051885581</v>
      </c>
      <c r="U168" s="4">
        <f t="shared" si="50"/>
        <v>0.95494318772154674</v>
      </c>
      <c r="V168" s="4">
        <f t="shared" si="51"/>
        <v>3.8052490525313865E-3</v>
      </c>
      <c r="W168" s="4"/>
      <c r="X168">
        <f>IF(front!E168&gt;$X$2,O168,P168)</f>
        <v>254.65541658000535</v>
      </c>
      <c r="Y168">
        <f t="shared" si="52"/>
        <v>18.014708938306796</v>
      </c>
      <c r="Z168">
        <f>SUMPRODUCT($B$7:$B$456,Y$7:Y$456,EXP(constants!$B$32+constants!$A$32*ABS($A$7:$A$456-$A168)))</f>
        <v>1.002926023920617</v>
      </c>
      <c r="AA168">
        <f t="shared" si="41"/>
        <v>17.011782914386181</v>
      </c>
      <c r="AB168">
        <f t="shared" si="53"/>
        <v>12.158689975218593</v>
      </c>
      <c r="AD168" s="4">
        <f t="shared" si="42"/>
        <v>918.42508197080303</v>
      </c>
      <c r="AE168">
        <f>SUMPRODUCT($B$7:$B$456,AD$7:AD$456,EXP(constants!$B$32+constants!$A$32*ABS($A$7:$A$456-$A168)))</f>
        <v>22.536786956982613</v>
      </c>
      <c r="AF168" s="4">
        <f t="shared" si="43"/>
        <v>895.88829501382043</v>
      </c>
      <c r="AG168">
        <f t="shared" si="54"/>
        <v>895.88829501382043</v>
      </c>
      <c r="AH168" s="4"/>
      <c r="AI168" s="5">
        <f>SUMPRODUCT(constants!$B$13:$B$20,A168^constants!$A$13:$A$20)*constants!$C$10/((A168/1000000000)^5*(EXP(0.014388/(A168/1000000000)/constants!$B$9)-1))</f>
        <v>4.9312577512320692E-8</v>
      </c>
      <c r="AJ168">
        <f>SUMPRODUCT(A168^constants!$E$28:$J$28,constants!$E$27:$J$27)</f>
        <v>2.2338081191674805E-6</v>
      </c>
      <c r="AL168" s="17">
        <f t="shared" si="44"/>
        <v>4.0557475857043667E-9</v>
      </c>
      <c r="AM168">
        <f t="shared" si="55"/>
        <v>2.4934002727795662E-9</v>
      </c>
      <c r="AN168">
        <f t="shared" si="56"/>
        <v>1.6265930624861702</v>
      </c>
      <c r="AO168">
        <f t="shared" si="57"/>
        <v>4.7006356481105208E-9</v>
      </c>
      <c r="AQ168">
        <f t="shared" si="58"/>
        <v>4.7006356481105208E-9</v>
      </c>
      <c r="AS168" s="4">
        <f t="shared" si="59"/>
        <v>0.86280832834483245</v>
      </c>
    </row>
    <row r="169" spans="1:45" x14ac:dyDescent="0.2">
      <c r="A169">
        <f>front!A169</f>
        <v>265.33999999999997</v>
      </c>
      <c r="B169" s="1">
        <f t="shared" si="60"/>
        <v>0.46999999999997044</v>
      </c>
      <c r="C169">
        <f>front!D169-front!B169</f>
        <v>146.05999999999995</v>
      </c>
      <c r="D169" s="2">
        <f>front!E169-front!C169</f>
        <v>1218.2000000000007</v>
      </c>
      <c r="E169" s="2">
        <f>IF(front!F169-front!C169&gt;0,front!F169-front!C169,0)</f>
        <v>1151.2000000000007</v>
      </c>
      <c r="F169" s="2">
        <f>front!I169-front!H169</f>
        <v>5576.7999999999993</v>
      </c>
      <c r="G169" s="2">
        <f>IF(front!J169-front!H169&gt;0,front!J169-front!H169,0)</f>
        <v>3.8999999999996362</v>
      </c>
      <c r="H169" s="2"/>
      <c r="I169" s="4">
        <f>C169/(constants!$A$4+constants!$B$4*data!C169+constants!$C$4*data!C169^2+constants!$D$4*data!C169^3+constants!$E$4*data!C169^4+constants!$F$4*data!C169^5+constants!$G$4*data!C169^6+constants!$H$4*data!C169^7)</f>
        <v>145.71686539534778</v>
      </c>
      <c r="J169" s="4">
        <f>D169/(constants!$A$4+constants!$B$4*data!D169+constants!$C$4*data!D169^2+constants!$D$4*data!D169^3+constants!$E$4*data!D169^4+constants!$F$4*data!D169^5+constants!$G$4*data!D169^6+constants!$H$4*data!D169^7)</f>
        <v>1215.4084084610865</v>
      </c>
      <c r="K169" s="4">
        <f>E169/(constants!$A$4+constants!$B$4*data!E169+constants!$C$4*data!E169^2+constants!$D$4*data!E169^3+constants!$E$4*data!E169^4+constants!$F$4*data!E169^5+constants!$G$4*data!E169^6+constants!$H$4*data!E169^7)</f>
        <v>1148.5601019404003</v>
      </c>
      <c r="L169" s="4">
        <f>F169/(constants!$A$4+constants!$B$4*data!F169+constants!$C$4*data!F169^2+constants!$D$4*data!F169^3+constants!$E$4*data!F169^4+constants!$F$4*data!F169^5+constants!$G$4*data!F169^6+constants!$H$4*data!F169^7)</f>
        <v>5565.5430607371791</v>
      </c>
      <c r="M169" s="4">
        <f>G169/(constants!$A$4+constants!$B$4*data!G169+constants!$C$4*data!G169^2+constants!$D$4*data!G169^3+constants!$E$4*data!G169^4+constants!$F$4*data!G169^5+constants!$G$4*data!G169^6+constants!$H$4*data!G169^7)</f>
        <v>3.890780544130894</v>
      </c>
      <c r="N169" s="4"/>
      <c r="O169" s="4">
        <f t="shared" si="45"/>
        <v>242.86144232557965</v>
      </c>
      <c r="P169" s="4">
        <f t="shared" si="46"/>
        <v>243.0816816922173</v>
      </c>
      <c r="Q169" s="4">
        <f t="shared" si="47"/>
        <v>229.71202038808005</v>
      </c>
      <c r="R169" s="4">
        <f t="shared" si="48"/>
        <v>927.59051012286307</v>
      </c>
      <c r="S169" s="4">
        <f t="shared" si="49"/>
        <v>0.64846342402181567</v>
      </c>
      <c r="T169" s="4">
        <f t="shared" si="40"/>
        <v>0.99909396970966935</v>
      </c>
      <c r="U169" s="4">
        <f t="shared" si="50"/>
        <v>0.94499930553769362</v>
      </c>
      <c r="V169" s="4">
        <f t="shared" si="51"/>
        <v>6.9908371953473743E-4</v>
      </c>
      <c r="W169" s="4"/>
      <c r="X169">
        <f>IF(front!E169&gt;$X$2,O169,P169)</f>
        <v>243.0816816922173</v>
      </c>
      <c r="Y169">
        <f t="shared" si="52"/>
        <v>19.548127310083572</v>
      </c>
      <c r="Z169">
        <f>SUMPRODUCT($B$7:$B$456,Y$7:Y$456,EXP(constants!$B$32+constants!$A$32*ABS($A$7:$A$456-$A169)))</f>
        <v>1.0222312051158104</v>
      </c>
      <c r="AA169">
        <f t="shared" si="41"/>
        <v>18.52589610496776</v>
      </c>
      <c r="AB169">
        <f t="shared" si="53"/>
        <v>13.672803165800172</v>
      </c>
      <c r="AD169" s="4">
        <f t="shared" si="42"/>
        <v>926.93360993660644</v>
      </c>
      <c r="AE169">
        <f>SUMPRODUCT($B$7:$B$456,AD$7:AD$456,EXP(constants!$B$32+constants!$A$32*ABS($A$7:$A$456-$A169)))</f>
        <v>22.632182787163053</v>
      </c>
      <c r="AF169" s="4">
        <f t="shared" si="43"/>
        <v>904.30142714944338</v>
      </c>
      <c r="AG169">
        <f t="shared" si="54"/>
        <v>904.30142714944338</v>
      </c>
      <c r="AH169" s="4"/>
      <c r="AI169" s="5">
        <f>SUMPRODUCT(constants!$B$13:$B$20,A169^constants!$A$13:$A$20)*constants!$C$10/((A169/1000000000)^5*(EXP(0.014388/(A169/1000000000)/constants!$B$9)-1))</f>
        <v>5.0450567131548621E-8</v>
      </c>
      <c r="AJ169">
        <f>SUMPRODUCT(A169^constants!$E$28:$J$28,constants!$E$27:$J$27)</f>
        <v>2.2174712544858967E-6</v>
      </c>
      <c r="AL169" s="17">
        <f t="shared" si="44"/>
        <v>3.6898481254919833E-9</v>
      </c>
      <c r="AM169">
        <f t="shared" si="55"/>
        <v>2.4521372939505942E-9</v>
      </c>
      <c r="AN169">
        <f t="shared" si="56"/>
        <v>1.5047477702797527</v>
      </c>
      <c r="AO169">
        <f t="shared" si="57"/>
        <v>4.6228453986474966E-9</v>
      </c>
      <c r="AQ169">
        <f t="shared" si="58"/>
        <v>4.6228453986474966E-9</v>
      </c>
      <c r="AS169" s="4">
        <f t="shared" si="59"/>
        <v>0.79817683857035759</v>
      </c>
    </row>
    <row r="170" spans="1:45" x14ac:dyDescent="0.2">
      <c r="A170">
        <f>front!A170</f>
        <v>265.82</v>
      </c>
      <c r="B170" s="1">
        <f t="shared" si="60"/>
        <v>0.48000000000001819</v>
      </c>
      <c r="C170">
        <f>front!D170-front!B170</f>
        <v>153.39999999999964</v>
      </c>
      <c r="D170" s="2">
        <f>front!E170-front!C170</f>
        <v>1225.1000000000004</v>
      </c>
      <c r="E170" s="2">
        <f>IF(front!F170-front!C170&gt;0,front!F170-front!C170,0)</f>
        <v>1216.1000000000004</v>
      </c>
      <c r="F170" s="2">
        <f>front!I170-front!H170</f>
        <v>5590.1</v>
      </c>
      <c r="G170" s="2">
        <f>IF(front!J170-front!H170&gt;0,front!J170-front!H170,0)</f>
        <v>24.200000000000728</v>
      </c>
      <c r="H170" s="2"/>
      <c r="I170" s="4">
        <f>C170/(constants!$A$4+constants!$B$4*data!C170+constants!$C$4*data!C170^2+constants!$D$4*data!C170^3+constants!$E$4*data!C170^4+constants!$F$4*data!C170^5+constants!$G$4*data!C170^6+constants!$H$4*data!C170^7)</f>
        <v>153.03972942887808</v>
      </c>
      <c r="J170" s="4">
        <f>D170/(constants!$A$4+constants!$B$4*data!D170+constants!$C$4*data!D170^2+constants!$D$4*data!D170^3+constants!$E$4*data!D170^4+constants!$F$4*data!D170^5+constants!$G$4*data!D170^6+constants!$H$4*data!D170^7)</f>
        <v>1222.2927859196254</v>
      </c>
      <c r="K170" s="4">
        <f>E170/(constants!$A$4+constants!$B$4*data!E170+constants!$C$4*data!E170^2+constants!$D$4*data!E170^3+constants!$E$4*data!E170^4+constants!$F$4*data!E170^5+constants!$G$4*data!E170^6+constants!$H$4*data!E170^7)</f>
        <v>1213.3131631216179</v>
      </c>
      <c r="L170" s="4">
        <f>F170/(constants!$A$4+constants!$B$4*data!F170+constants!$C$4*data!F170^2+constants!$D$4*data!F170^3+constants!$E$4*data!F170^4+constants!$F$4*data!F170^5+constants!$G$4*data!F170^6+constants!$H$4*data!F170^7)</f>
        <v>5578.8309279441592</v>
      </c>
      <c r="M170" s="4">
        <f>G170/(constants!$A$4+constants!$B$4*data!G170+constants!$C$4*data!G170^2+constants!$D$4*data!G170^3+constants!$E$4*data!G170^4+constants!$F$4*data!G170^5+constants!$G$4*data!G170^6+constants!$H$4*data!G170^7)</f>
        <v>24.142846031426593</v>
      </c>
      <c r="N170" s="4"/>
      <c r="O170" s="4">
        <f t="shared" si="45"/>
        <v>255.06621571479681</v>
      </c>
      <c r="P170" s="4">
        <f t="shared" si="46"/>
        <v>244.45855718392511</v>
      </c>
      <c r="Q170" s="4">
        <f t="shared" si="47"/>
        <v>242.66263262432358</v>
      </c>
      <c r="R170" s="4">
        <f t="shared" si="48"/>
        <v>929.80515465735982</v>
      </c>
      <c r="S170" s="4">
        <f t="shared" si="49"/>
        <v>4.0238076719044322</v>
      </c>
      <c r="T170" s="4">
        <f t="shared" si="40"/>
        <v>1.0433924614996837</v>
      </c>
      <c r="U170" s="4">
        <f t="shared" si="50"/>
        <v>0.99265346003719424</v>
      </c>
      <c r="V170" s="4">
        <f t="shared" si="51"/>
        <v>4.3275815924974474E-3</v>
      </c>
      <c r="W170" s="4"/>
      <c r="X170">
        <f>IF(front!E170&gt;$X$2,O170,P170)</f>
        <v>244.45855718392511</v>
      </c>
      <c r="Y170">
        <f t="shared" si="52"/>
        <v>8.3227176462232251</v>
      </c>
      <c r="Z170">
        <f>SUMPRODUCT($B$7:$B$456,Y$7:Y$456,EXP(constants!$B$32+constants!$A$32*ABS($A$7:$A$456-$A170)))</f>
        <v>1.0423531558645773</v>
      </c>
      <c r="AA170">
        <f t="shared" si="41"/>
        <v>7.2803644903586475</v>
      </c>
      <c r="AB170">
        <f t="shared" si="53"/>
        <v>2.4272715511910583</v>
      </c>
      <c r="AD170" s="4">
        <f t="shared" si="42"/>
        <v>925.72899567719503</v>
      </c>
      <c r="AE170">
        <f>SUMPRODUCT($B$7:$B$456,AD$7:AD$456,EXP(constants!$B$32+constants!$A$32*ABS($A$7:$A$456-$A170)))</f>
        <v>22.729794493378808</v>
      </c>
      <c r="AF170" s="4">
        <f t="shared" si="43"/>
        <v>902.99920118381624</v>
      </c>
      <c r="AG170">
        <f t="shared" si="54"/>
        <v>902.99920118381624</v>
      </c>
      <c r="AH170" s="4"/>
      <c r="AI170" s="5">
        <f>SUMPRODUCT(constants!$B$13:$B$20,A170^constants!$A$13:$A$20)*constants!$C$10/((A170/1000000000)^5*(EXP(0.014388/(A170/1000000000)/constants!$B$9)-1))</f>
        <v>5.1634282070997205E-8</v>
      </c>
      <c r="AJ170">
        <f>SUMPRODUCT(A170^constants!$E$28:$J$28,constants!$E$27:$J$27)</f>
        <v>2.2009893241807369E-6</v>
      </c>
      <c r="AL170" s="17">
        <f t="shared" si="44"/>
        <v>2.1272560973105933E-8</v>
      </c>
      <c r="AM170">
        <f t="shared" si="55"/>
        <v>2.437421119858443E-9</v>
      </c>
      <c r="AN170">
        <f t="shared" si="56"/>
        <v>8.7274869327223072</v>
      </c>
      <c r="AO170">
        <f t="shared" si="57"/>
        <v>4.5951020101123485E-9</v>
      </c>
      <c r="AQ170">
        <f t="shared" si="58"/>
        <v>4.5951020101123485E-9</v>
      </c>
      <c r="AS170" s="4">
        <f t="shared" si="59"/>
        <v>4.6293990702038466</v>
      </c>
    </row>
    <row r="171" spans="1:45" x14ac:dyDescent="0.2">
      <c r="A171">
        <f>front!A171</f>
        <v>266.29000000000002</v>
      </c>
      <c r="B171" s="1">
        <f t="shared" si="60"/>
        <v>0.47000000000002728</v>
      </c>
      <c r="C171">
        <f>front!D171-front!B171</f>
        <v>140.05999999999995</v>
      </c>
      <c r="D171" s="2">
        <f>front!E171-front!C171</f>
        <v>1233</v>
      </c>
      <c r="E171" s="2">
        <f>IF(front!F171-front!C171&gt;0,front!F171-front!C171,0)</f>
        <v>1192.6000000000004</v>
      </c>
      <c r="F171" s="2">
        <f>front!I171-front!H171</f>
        <v>5619.2999999999993</v>
      </c>
      <c r="G171" s="2">
        <f>IF(front!J171-front!H171&gt;0,front!J171-front!H171,0)</f>
        <v>61.399999999999636</v>
      </c>
      <c r="H171" s="2"/>
      <c r="I171" s="4">
        <f>C171/(constants!$A$4+constants!$B$4*data!C171+constants!$C$4*data!C171^2+constants!$D$4*data!C171^3+constants!$E$4*data!C171^4+constants!$F$4*data!C171^5+constants!$G$4*data!C171^6+constants!$H$4*data!C171^7)</f>
        <v>139.73088009096446</v>
      </c>
      <c r="J171" s="4">
        <f>D171/(constants!$A$4+constants!$B$4*data!D171+constants!$C$4*data!D171^2+constants!$D$4*data!D171^3+constants!$E$4*data!D171^4+constants!$F$4*data!D171^5+constants!$G$4*data!D171^6+constants!$H$4*data!D171^7)</f>
        <v>1230.1748990627948</v>
      </c>
      <c r="K171" s="4">
        <f>E171/(constants!$A$4+constants!$B$4*data!E171+constants!$C$4*data!E171^2+constants!$D$4*data!E171^3+constants!$E$4*data!E171^4+constants!$F$4*data!E171^5+constants!$G$4*data!E171^6+constants!$H$4*data!E171^7)</f>
        <v>1189.866369394703</v>
      </c>
      <c r="L171" s="4">
        <f>F171/(constants!$A$4+constants!$B$4*data!F171+constants!$C$4*data!F171^2+constants!$D$4*data!F171^3+constants!$E$4*data!F171^4+constants!$F$4*data!F171^5+constants!$G$4*data!F171^6+constants!$H$4*data!F171^7)</f>
        <v>5608.0048600001637</v>
      </c>
      <c r="M171" s="4">
        <f>G171/(constants!$A$4+constants!$B$4*data!G171+constants!$C$4*data!G171^2+constants!$D$4*data!G171^3+constants!$E$4*data!G171^4+constants!$F$4*data!G171^5+constants!$G$4*data!G171^6+constants!$H$4*data!G171^7)</f>
        <v>61.255233224769476</v>
      </c>
      <c r="N171" s="4"/>
      <c r="O171" s="4">
        <f t="shared" si="45"/>
        <v>232.88480015160744</v>
      </c>
      <c r="P171" s="4">
        <f t="shared" si="46"/>
        <v>246.03497981255899</v>
      </c>
      <c r="Q171" s="4">
        <f t="shared" si="47"/>
        <v>237.9732738789406</v>
      </c>
      <c r="R171" s="4">
        <f t="shared" si="48"/>
        <v>934.66747666669391</v>
      </c>
      <c r="S171" s="4">
        <f t="shared" si="49"/>
        <v>10.20920553746158</v>
      </c>
      <c r="T171" s="4">
        <f t="shared" si="40"/>
        <v>0.94655158518122107</v>
      </c>
      <c r="U171" s="4">
        <f t="shared" si="50"/>
        <v>0.96723349688015836</v>
      </c>
      <c r="V171" s="4">
        <f t="shared" si="51"/>
        <v>1.0922820994981751E-2</v>
      </c>
      <c r="W171" s="4"/>
      <c r="X171">
        <f>IF(front!E171&gt;$X$2,O171,P171)</f>
        <v>246.03497981255899</v>
      </c>
      <c r="Y171">
        <f t="shared" si="52"/>
        <v>14.462371342859115</v>
      </c>
      <c r="Z171">
        <f>SUMPRODUCT($B$7:$B$456,Y$7:Y$456,EXP(constants!$B$32+constants!$A$32*ABS($A$7:$A$456-$A171)))</f>
        <v>1.0626604818672478</v>
      </c>
      <c r="AA171">
        <f t="shared" si="41"/>
        <v>13.399710860991867</v>
      </c>
      <c r="AB171">
        <f t="shared" si="53"/>
        <v>8.5466179218242786</v>
      </c>
      <c r="AD171" s="4">
        <f t="shared" si="42"/>
        <v>924.3254453806469</v>
      </c>
      <c r="AE171">
        <f>SUMPRODUCT($B$7:$B$456,AD$7:AD$456,EXP(constants!$B$32+constants!$A$32*ABS($A$7:$A$456-$A171)))</f>
        <v>22.825301946206853</v>
      </c>
      <c r="AF171" s="4">
        <f t="shared" si="43"/>
        <v>901.50014343444002</v>
      </c>
      <c r="AG171">
        <f t="shared" si="54"/>
        <v>901.50014343444002</v>
      </c>
      <c r="AH171" s="4"/>
      <c r="AI171" s="5">
        <f>SUMPRODUCT(constants!$B$13:$B$20,A171^constants!$A$13:$A$20)*constants!$C$10/((A171/1000000000)^5*(EXP(0.014388/(A171/1000000000)/constants!$B$9)-1))</f>
        <v>5.281467213365689E-8</v>
      </c>
      <c r="AJ171">
        <f>SUMPRODUCT(A171^constants!$E$28:$J$28,constants!$E$27:$J$27)</f>
        <v>2.1850463891466272E-6</v>
      </c>
      <c r="AL171" s="17">
        <f t="shared" si="44"/>
        <v>6.1795990667596827E-9</v>
      </c>
      <c r="AM171">
        <f t="shared" si="55"/>
        <v>2.4237892861805526E-9</v>
      </c>
      <c r="AN171">
        <f t="shared" si="56"/>
        <v>2.5495611776127607</v>
      </c>
      <c r="AO171">
        <f t="shared" si="57"/>
        <v>4.5694028538096296E-9</v>
      </c>
      <c r="AQ171">
        <f t="shared" si="58"/>
        <v>4.5694028538096296E-9</v>
      </c>
      <c r="AS171" s="4">
        <f t="shared" si="59"/>
        <v>1.3523865731399871</v>
      </c>
    </row>
    <row r="172" spans="1:45" x14ac:dyDescent="0.2">
      <c r="A172">
        <f>front!A172</f>
        <v>266.76</v>
      </c>
      <c r="B172" s="1">
        <f t="shared" si="60"/>
        <v>0.46999999999997044</v>
      </c>
      <c r="C172">
        <f>front!D172-front!B172</f>
        <v>126.06999999999971</v>
      </c>
      <c r="D172" s="2">
        <f>front!E172-front!C172</f>
        <v>1235.8999999999996</v>
      </c>
      <c r="E172" s="2">
        <f>IF(front!F172-front!C172&gt;0,front!F172-front!C172,0)</f>
        <v>1234.5</v>
      </c>
      <c r="F172" s="2">
        <f>front!I172-front!H172</f>
        <v>5537.1</v>
      </c>
      <c r="G172" s="2">
        <f>IF(front!J172-front!H172&gt;0,front!J172-front!H172,0)</f>
        <v>0</v>
      </c>
      <c r="H172" s="2"/>
      <c r="I172" s="4">
        <f>C172/(constants!$A$4+constants!$B$4*data!C172+constants!$C$4*data!C172^2+constants!$D$4*data!C172^3+constants!$E$4*data!C172^4+constants!$F$4*data!C172^5+constants!$G$4*data!C172^6+constants!$H$4*data!C172^7)</f>
        <v>125.773582847228</v>
      </c>
      <c r="J172" s="4">
        <f>D172/(constants!$A$4+constants!$B$4*data!D172+constants!$C$4*data!D172^2+constants!$D$4*data!D172^3+constants!$E$4*data!D172^4+constants!$F$4*data!D172^5+constants!$G$4*data!D172^6+constants!$H$4*data!D172^7)</f>
        <v>1233.0683329485078</v>
      </c>
      <c r="K172" s="4">
        <f>E172/(constants!$A$4+constants!$B$4*data!E172+constants!$C$4*data!E172^2+constants!$D$4*data!E172^3+constants!$E$4*data!E172^4+constants!$F$4*data!E172^5+constants!$G$4*data!E172^6+constants!$H$4*data!E172^7)</f>
        <v>1231.6715028005078</v>
      </c>
      <c r="L172" s="4">
        <f>F172/(constants!$A$4+constants!$B$4*data!F172+constants!$C$4*data!F172^2+constants!$D$4*data!F172^3+constants!$E$4*data!F172^4+constants!$F$4*data!F172^5+constants!$G$4*data!F172^6+constants!$H$4*data!F172^7)</f>
        <v>5525.88023197447</v>
      </c>
      <c r="M172" s="4">
        <f>G172/(constants!$A$4+constants!$B$4*data!G172+constants!$C$4*data!G172^2+constants!$D$4*data!G172^3+constants!$E$4*data!G172^4+constants!$F$4*data!G172^5+constants!$G$4*data!G172^6+constants!$H$4*data!G172^7)</f>
        <v>0</v>
      </c>
      <c r="N172" s="4"/>
      <c r="O172" s="4">
        <f t="shared" si="45"/>
        <v>209.62263807871332</v>
      </c>
      <c r="P172" s="4">
        <f t="shared" si="46"/>
        <v>246.61366658970155</v>
      </c>
      <c r="Q172" s="4">
        <f t="shared" si="47"/>
        <v>246.33430056010158</v>
      </c>
      <c r="R172" s="4">
        <f t="shared" si="48"/>
        <v>920.98003866241174</v>
      </c>
      <c r="S172" s="4">
        <f t="shared" si="49"/>
        <v>0</v>
      </c>
      <c r="T172" s="4">
        <f t="shared" si="40"/>
        <v>0.85000414201484098</v>
      </c>
      <c r="U172" s="4">
        <f t="shared" si="50"/>
        <v>0.99886719161406101</v>
      </c>
      <c r="V172" s="4">
        <f t="shared" si="51"/>
        <v>0</v>
      </c>
      <c r="W172" s="4"/>
      <c r="X172">
        <f>IF(front!E172&gt;$X$2,O172,P172)</f>
        <v>246.61366658970155</v>
      </c>
      <c r="Y172">
        <f t="shared" si="52"/>
        <v>6.9049143989796278</v>
      </c>
      <c r="Z172">
        <f>SUMPRODUCT($B$7:$B$456,Y$7:Y$456,EXP(constants!$B$32+constants!$A$32*ABS($A$7:$A$456-$A172)))</f>
        <v>1.0834750912497766</v>
      </c>
      <c r="AA172">
        <f t="shared" si="41"/>
        <v>5.8214393077298512</v>
      </c>
      <c r="AB172">
        <f t="shared" si="53"/>
        <v>0.96834636856226197</v>
      </c>
      <c r="AD172" s="4">
        <f t="shared" si="42"/>
        <v>920.98003866241174</v>
      </c>
      <c r="AE172">
        <f>SUMPRODUCT($B$7:$B$456,AD$7:AD$456,EXP(constants!$B$32+constants!$A$32*ABS($A$7:$A$456-$A172)))</f>
        <v>22.921002661010764</v>
      </c>
      <c r="AF172" s="4">
        <f t="shared" si="43"/>
        <v>898.05903600140095</v>
      </c>
      <c r="AG172">
        <f t="shared" si="54"/>
        <v>898.05903600140095</v>
      </c>
      <c r="AH172" s="4"/>
      <c r="AI172" s="5">
        <f>SUMPRODUCT(constants!$B$13:$B$20,A172^constants!$A$13:$A$20)*constants!$C$10/((A172/1000000000)^5*(EXP(0.014388/(A172/1000000000)/constants!$B$9)-1))</f>
        <v>5.4016443313170492E-8</v>
      </c>
      <c r="AJ172">
        <f>SUMPRODUCT(A172^constants!$E$28:$J$28,constants!$E$27:$J$27)</f>
        <v>2.1692943844563183E-6</v>
      </c>
      <c r="AL172" s="17">
        <f t="shared" si="44"/>
        <v>5.5782150960477715E-8</v>
      </c>
      <c r="AM172">
        <f t="shared" si="55"/>
        <v>2.4155365042760219E-9</v>
      </c>
      <c r="AN172">
        <f t="shared" si="56"/>
        <v>23.093068915220801</v>
      </c>
      <c r="AO172">
        <f t="shared" si="57"/>
        <v>4.5538444530024967E-9</v>
      </c>
      <c r="AQ172">
        <f t="shared" si="58"/>
        <v>4.5538444530024967E-9</v>
      </c>
      <c r="AS172" s="4">
        <f t="shared" si="59"/>
        <v>12.249463400907061</v>
      </c>
    </row>
    <row r="173" spans="1:45" x14ac:dyDescent="0.2">
      <c r="A173">
        <f>front!A173</f>
        <v>267.24</v>
      </c>
      <c r="B173" s="1">
        <f t="shared" si="60"/>
        <v>0.48000000000001819</v>
      </c>
      <c r="C173">
        <f>front!D173-front!B173</f>
        <v>123</v>
      </c>
      <c r="D173" s="2">
        <f>front!E173-front!C173</f>
        <v>1296.3999999999996</v>
      </c>
      <c r="E173" s="2">
        <f>IF(front!F173-front!C173&gt;0,front!F173-front!C173,0)</f>
        <v>1230.6999999999989</v>
      </c>
      <c r="F173" s="2">
        <f>front!I173-front!H173</f>
        <v>5600.4999999999982</v>
      </c>
      <c r="G173" s="2">
        <f>IF(front!J173-front!H173&gt;0,front!J173-front!H173,0)</f>
        <v>23.199999999998909</v>
      </c>
      <c r="H173" s="2"/>
      <c r="I173" s="4">
        <f>C173/(constants!$A$4+constants!$B$4*data!C173+constants!$C$4*data!C173^2+constants!$D$4*data!C173^3+constants!$E$4*data!C173^4+constants!$F$4*data!C173^5+constants!$G$4*data!C173^6+constants!$H$4*data!C173^7)</f>
        <v>122.71076399121378</v>
      </c>
      <c r="J173" s="4">
        <f>D173/(constants!$A$4+constants!$B$4*data!D173+constants!$C$4*data!D173^2+constants!$D$4*data!D173^3+constants!$E$4*data!D173^4+constants!$F$4*data!D173^5+constants!$G$4*data!D173^6+constants!$H$4*data!D173^7)</f>
        <v>1293.4313414448395</v>
      </c>
      <c r="K173" s="4">
        <f>E173/(constants!$A$4+constants!$B$4*data!E173+constants!$C$4*data!E173^2+constants!$D$4*data!E173^3+constants!$E$4*data!E173^4+constants!$F$4*data!E173^5+constants!$G$4*data!E173^6+constants!$H$4*data!E173^7)</f>
        <v>1227.880106649872</v>
      </c>
      <c r="L173" s="4">
        <f>F173/(constants!$A$4+constants!$B$4*data!F173+constants!$C$4*data!F173^2+constants!$D$4*data!F173^3+constants!$E$4*data!F173^4+constants!$F$4*data!F173^5+constants!$G$4*data!F173^6+constants!$H$4*data!F173^7)</f>
        <v>5589.2215534773522</v>
      </c>
      <c r="M173" s="4">
        <f>G173/(constants!$A$4+constants!$B$4*data!G173+constants!$C$4*data!G173^2+constants!$D$4*data!G173^3+constants!$E$4*data!G173^4+constants!$F$4*data!G173^5+constants!$G$4*data!G173^6+constants!$H$4*data!G173^7)</f>
        <v>23.145205242746211</v>
      </c>
      <c r="N173" s="4"/>
      <c r="O173" s="4">
        <f t="shared" si="45"/>
        <v>204.51793998535629</v>
      </c>
      <c r="P173" s="4">
        <f t="shared" si="46"/>
        <v>258.68626828896788</v>
      </c>
      <c r="Q173" s="4">
        <f t="shared" si="47"/>
        <v>245.5760213299744</v>
      </c>
      <c r="R173" s="4">
        <f t="shared" si="48"/>
        <v>931.53692557955878</v>
      </c>
      <c r="S173" s="4">
        <f t="shared" si="49"/>
        <v>3.8575342071243686</v>
      </c>
      <c r="T173" s="4">
        <f t="shared" si="40"/>
        <v>0.79060222770269983</v>
      </c>
      <c r="U173" s="4">
        <f t="shared" si="50"/>
        <v>0.94931989608219725</v>
      </c>
      <c r="V173" s="4">
        <f t="shared" si="51"/>
        <v>4.1410427232655223E-3</v>
      </c>
      <c r="W173" s="4"/>
      <c r="X173">
        <f>IF(front!E173&gt;$X$2,O173,P173)</f>
        <v>258.68626828896788</v>
      </c>
      <c r="Y173">
        <f t="shared" si="52"/>
        <v>19.715400216099766</v>
      </c>
      <c r="Z173">
        <f>SUMPRODUCT($B$7:$B$456,Y$7:Y$456,EXP(constants!$B$32+constants!$A$32*ABS($A$7:$A$456-$A173)))</f>
        <v>1.1054089689525644</v>
      </c>
      <c r="AA173">
        <f t="shared" si="41"/>
        <v>18.609991247147203</v>
      </c>
      <c r="AB173">
        <f t="shared" si="53"/>
        <v>13.756898307979615</v>
      </c>
      <c r="AD173" s="4">
        <f t="shared" si="42"/>
        <v>927.62920334684566</v>
      </c>
      <c r="AE173">
        <f>SUMPRODUCT($B$7:$B$456,AD$7:AD$456,EXP(constants!$B$32+constants!$A$32*ABS($A$7:$A$456-$A173)))</f>
        <v>23.01924484614117</v>
      </c>
      <c r="AF173" s="4">
        <f t="shared" si="43"/>
        <v>904.60995850070447</v>
      </c>
      <c r="AG173">
        <f t="shared" si="54"/>
        <v>904.60995850070447</v>
      </c>
      <c r="AH173" s="4"/>
      <c r="AI173" s="5">
        <f>SUMPRODUCT(constants!$B$13:$B$20,A173^constants!$A$13:$A$20)*constants!$C$10/((A173/1000000000)^5*(EXP(0.014388/(A173/1000000000)/constants!$B$9)-1))</f>
        <v>5.5266132436356013E-8</v>
      </c>
      <c r="AJ173">
        <f>SUMPRODUCT(A173^constants!$E$28:$J$28,constants!$E$27:$J$27)</f>
        <v>2.153401607574905E-6</v>
      </c>
      <c r="AL173" s="17">
        <f t="shared" si="44"/>
        <v>4.0173396065811718E-9</v>
      </c>
      <c r="AM173">
        <f t="shared" si="55"/>
        <v>2.3804752394545169E-9</v>
      </c>
      <c r="AN173">
        <f t="shared" si="56"/>
        <v>1.6876208330155706</v>
      </c>
      <c r="AO173">
        <f t="shared" si="57"/>
        <v>4.4877458674336084E-9</v>
      </c>
      <c r="AQ173">
        <f t="shared" si="58"/>
        <v>4.4877458674336084E-9</v>
      </c>
      <c r="AS173" s="4">
        <f t="shared" si="59"/>
        <v>0.89517983532310708</v>
      </c>
    </row>
    <row r="174" spans="1:45" x14ac:dyDescent="0.2">
      <c r="A174">
        <f>front!A174</f>
        <v>267.70999999999998</v>
      </c>
      <c r="B174" s="1">
        <f t="shared" si="60"/>
        <v>0.46999999999997044</v>
      </c>
      <c r="C174">
        <f>front!D174-front!B174</f>
        <v>141.19999999999982</v>
      </c>
      <c r="D174" s="2">
        <f>front!E174-front!C174</f>
        <v>1325.2000000000007</v>
      </c>
      <c r="E174" s="2">
        <f>IF(front!F174-front!C174&gt;0,front!F174-front!C174,0)</f>
        <v>1262.4000000000015</v>
      </c>
      <c r="F174" s="2">
        <f>front!I174-front!H174</f>
        <v>5577.9000000000015</v>
      </c>
      <c r="G174" s="2">
        <f>IF(front!J174-front!H174&gt;0,front!J174-front!H174,0)</f>
        <v>41.100000000000364</v>
      </c>
      <c r="H174" s="2"/>
      <c r="I174" s="4">
        <f>C174/(constants!$A$4+constants!$B$4*data!C174+constants!$C$4*data!C174^2+constants!$D$4*data!C174^3+constants!$E$4*data!C174^4+constants!$F$4*data!C174^5+constants!$G$4*data!C174^6+constants!$H$4*data!C174^7)</f>
        <v>140.86821680449128</v>
      </c>
      <c r="J174" s="4">
        <f>D174/(constants!$A$4+constants!$B$4*data!D174+constants!$C$4*data!D174^2+constants!$D$4*data!D174^3+constants!$E$4*data!D174^4+constants!$F$4*data!D174^5+constants!$G$4*data!D174^6+constants!$H$4*data!D174^7)</f>
        <v>1322.1661212725619</v>
      </c>
      <c r="K174" s="4">
        <f>E174/(constants!$A$4+constants!$B$4*data!E174+constants!$C$4*data!E174^2+constants!$D$4*data!E174^3+constants!$E$4*data!E174^4+constants!$F$4*data!E174^5+constants!$G$4*data!E174^6+constants!$H$4*data!E174^7)</f>
        <v>1259.5083306811916</v>
      </c>
      <c r="L174" s="4">
        <f>F174/(constants!$A$4+constants!$B$4*data!F174+constants!$C$4*data!F174^2+constants!$D$4*data!F174^3+constants!$E$4*data!F174^4+constants!$F$4*data!F174^5+constants!$G$4*data!F174^6+constants!$H$4*data!F174^7)</f>
        <v>5566.6420511478091</v>
      </c>
      <c r="M174" s="4">
        <f>G174/(constants!$A$4+constants!$B$4*data!G174+constants!$C$4*data!G174^2+constants!$D$4*data!G174^3+constants!$E$4*data!G174^4+constants!$F$4*data!G174^5+constants!$G$4*data!G174^6+constants!$H$4*data!G174^7)</f>
        <v>41.003007587570195</v>
      </c>
      <c r="N174" s="4"/>
      <c r="O174" s="4">
        <f t="shared" si="45"/>
        <v>234.78036134081879</v>
      </c>
      <c r="P174" s="4">
        <f t="shared" si="46"/>
        <v>264.43322425451237</v>
      </c>
      <c r="Q174" s="4">
        <f t="shared" si="47"/>
        <v>251.9016661362383</v>
      </c>
      <c r="R174" s="4">
        <f t="shared" si="48"/>
        <v>927.77367519130155</v>
      </c>
      <c r="S174" s="4">
        <f t="shared" si="49"/>
        <v>6.8338345979283659</v>
      </c>
      <c r="T174" s="4">
        <f t="shared" si="40"/>
        <v>0.88786256720466705</v>
      </c>
      <c r="U174" s="4">
        <f t="shared" si="50"/>
        <v>0.95260974428004308</v>
      </c>
      <c r="V174" s="4">
        <f t="shared" si="51"/>
        <v>7.3658423176528138E-3</v>
      </c>
      <c r="W174" s="4"/>
      <c r="X174">
        <f>IF(front!E174&gt;$X$2,O174,P174)</f>
        <v>264.43322425451237</v>
      </c>
      <c r="Y174">
        <f t="shared" si="52"/>
        <v>19.306849539396183</v>
      </c>
      <c r="Z174">
        <f>SUMPRODUCT($B$7:$B$456,Y$7:Y$456,EXP(constants!$B$32+constants!$A$32*ABS($A$7:$A$456-$A174)))</f>
        <v>1.1273330908596673</v>
      </c>
      <c r="AA174">
        <f t="shared" si="41"/>
        <v>18.179516448536514</v>
      </c>
      <c r="AB174">
        <f t="shared" si="53"/>
        <v>13.326423509368926</v>
      </c>
      <c r="AD174" s="4">
        <f t="shared" si="42"/>
        <v>920.85092973808196</v>
      </c>
      <c r="AE174">
        <f>SUMPRODUCT($B$7:$B$456,AD$7:AD$456,EXP(constants!$B$32+constants!$A$32*ABS($A$7:$A$456-$A174)))</f>
        <v>23.115544873034477</v>
      </c>
      <c r="AF174" s="4">
        <f t="shared" si="43"/>
        <v>897.73538486504754</v>
      </c>
      <c r="AG174">
        <f t="shared" si="54"/>
        <v>897.73538486504754</v>
      </c>
      <c r="AH174" s="4"/>
      <c r="AI174" s="5">
        <f>SUMPRODUCT(constants!$B$13:$B$20,A174^constants!$A$13:$A$20)*constants!$C$10/((A174/1000000000)^5*(EXP(0.014388/(A174/1000000000)/constants!$B$9)-1))</f>
        <v>5.6511944727205908E-8</v>
      </c>
      <c r="AJ174">
        <f>SUMPRODUCT(A174^constants!$E$28:$J$28,constants!$E$27:$J$27)</f>
        <v>2.1380276491101053E-6</v>
      </c>
      <c r="AL174" s="17">
        <f t="shared" si="44"/>
        <v>4.2405934861274747E-9</v>
      </c>
      <c r="AM174">
        <f t="shared" si="55"/>
        <v>2.3815788985877004E-9</v>
      </c>
      <c r="AN174">
        <f t="shared" si="56"/>
        <v>1.7805807267784359</v>
      </c>
      <c r="AO174">
        <f t="shared" si="57"/>
        <v>4.4898265199150574E-9</v>
      </c>
      <c r="AQ174">
        <f t="shared" si="58"/>
        <v>4.4898265199150574E-9</v>
      </c>
      <c r="AS174" s="4">
        <f t="shared" si="59"/>
        <v>0.94448938446015995</v>
      </c>
    </row>
    <row r="175" spans="1:45" x14ac:dyDescent="0.2">
      <c r="A175">
        <f>front!A175</f>
        <v>268.19</v>
      </c>
      <c r="B175" s="1">
        <f t="shared" si="60"/>
        <v>0.48000000000001819</v>
      </c>
      <c r="C175">
        <f>front!D175-front!B175</f>
        <v>141.85999999999967</v>
      </c>
      <c r="D175" s="2">
        <f>front!E175-front!C175</f>
        <v>1359.2999999999993</v>
      </c>
      <c r="E175" s="2">
        <f>IF(front!F175-front!C175&gt;0,front!F175-front!C175,0)</f>
        <v>1287.2999999999993</v>
      </c>
      <c r="F175" s="2">
        <f>front!I175-front!H175</f>
        <v>5546.7999999999993</v>
      </c>
      <c r="G175" s="2">
        <f>IF(front!J175-front!H175&gt;0,front!J175-front!H175,0)</f>
        <v>0</v>
      </c>
      <c r="H175" s="2"/>
      <c r="I175" s="4">
        <f>C175/(constants!$A$4+constants!$B$4*data!C175+constants!$C$4*data!C175^2+constants!$D$4*data!C175^3+constants!$E$4*data!C175^4+constants!$F$4*data!C175^5+constants!$G$4*data!C175^6+constants!$H$4*data!C175^7)</f>
        <v>141.52667500803076</v>
      </c>
      <c r="J175" s="4">
        <f>D175/(constants!$A$4+constants!$B$4*data!D175+constants!$C$4*data!D175^2+constants!$D$4*data!D175^3+constants!$E$4*data!D175^4+constants!$F$4*data!D175^5+constants!$G$4*data!D175^6+constants!$H$4*data!D175^7)</f>
        <v>1356.1888906086092</v>
      </c>
      <c r="K175" s="4">
        <f>E175/(constants!$A$4+constants!$B$4*data!E175+constants!$C$4*data!E175^2+constants!$D$4*data!E175^3+constants!$E$4*data!E175^4+constants!$F$4*data!E175^5+constants!$G$4*data!E175^6+constants!$H$4*data!E175^7)</f>
        <v>1284.3519480491846</v>
      </c>
      <c r="L175" s="4">
        <f>F175/(constants!$A$4+constants!$B$4*data!F175+constants!$C$4*data!F175^2+constants!$D$4*data!F175^3+constants!$E$4*data!F175^4+constants!$F$4*data!F175^5+constants!$G$4*data!F175^6+constants!$H$4*data!F175^7)</f>
        <v>5535.5710184566515</v>
      </c>
      <c r="M175" s="4">
        <f>G175/(constants!$A$4+constants!$B$4*data!G175+constants!$C$4*data!G175^2+constants!$D$4*data!G175^3+constants!$E$4*data!G175^4+constants!$F$4*data!G175^5+constants!$G$4*data!G175^6+constants!$H$4*data!G175^7)</f>
        <v>0</v>
      </c>
      <c r="N175" s="4"/>
      <c r="O175" s="4">
        <f t="shared" si="45"/>
        <v>235.87779168005125</v>
      </c>
      <c r="P175" s="4">
        <f t="shared" si="46"/>
        <v>271.23777812172182</v>
      </c>
      <c r="Q175" s="4">
        <f t="shared" si="47"/>
        <v>256.87038960983693</v>
      </c>
      <c r="R175" s="4">
        <f t="shared" si="48"/>
        <v>922.59516974277528</v>
      </c>
      <c r="S175" s="4">
        <f t="shared" si="49"/>
        <v>0</v>
      </c>
      <c r="T175" s="4">
        <f t="shared" si="40"/>
        <v>0.86963472903172701</v>
      </c>
      <c r="U175" s="4">
        <f t="shared" si="50"/>
        <v>0.94703028239142517</v>
      </c>
      <c r="V175" s="4">
        <f t="shared" si="51"/>
        <v>0</v>
      </c>
      <c r="W175" s="4"/>
      <c r="X175">
        <f>IF(front!E175&gt;$X$2,O175,P175)</f>
        <v>271.23777812172182</v>
      </c>
      <c r="Y175">
        <f t="shared" si="52"/>
        <v>21.276321564048828</v>
      </c>
      <c r="Z175">
        <f>SUMPRODUCT($B$7:$B$456,Y$7:Y$456,EXP(constants!$B$32+constants!$A$32*ABS($A$7:$A$456-$A175)))</f>
        <v>1.1502115496782497</v>
      </c>
      <c r="AA175">
        <f t="shared" si="41"/>
        <v>20.126110014370578</v>
      </c>
      <c r="AB175">
        <f t="shared" si="53"/>
        <v>15.27301707520299</v>
      </c>
      <c r="AD175" s="4">
        <f t="shared" si="42"/>
        <v>922.59516974277528</v>
      </c>
      <c r="AE175">
        <f>SUMPRODUCT($B$7:$B$456,AD$7:AD$456,EXP(constants!$B$32+constants!$A$32*ABS($A$7:$A$456-$A175)))</f>
        <v>23.214544938717978</v>
      </c>
      <c r="AF175" s="4">
        <f t="shared" si="43"/>
        <v>899.38062480405733</v>
      </c>
      <c r="AG175">
        <f t="shared" si="54"/>
        <v>899.38062480405733</v>
      </c>
      <c r="AH175" s="4"/>
      <c r="AI175" s="5">
        <f>SUMPRODUCT(constants!$B$13:$B$20,A175^constants!$A$13:$A$20)*constants!$C$10/((A175/1000000000)^5*(EXP(0.014388/(A175/1000000000)/constants!$B$9)-1))</f>
        <v>5.7807178378464809E-8</v>
      </c>
      <c r="AJ175">
        <f>SUMPRODUCT(A175^constants!$E$28:$J$28,constants!$E$27:$J$27)</f>
        <v>2.1225156418903696E-6</v>
      </c>
      <c r="AL175" s="17">
        <f t="shared" si="44"/>
        <v>3.7849220028909388E-9</v>
      </c>
      <c r="AM175">
        <f t="shared" si="55"/>
        <v>2.359974835296001E-9</v>
      </c>
      <c r="AN175">
        <f t="shared" si="56"/>
        <v>1.6037976110097856</v>
      </c>
      <c r="AO175">
        <f t="shared" si="57"/>
        <v>4.4490978686986241E-9</v>
      </c>
      <c r="AQ175">
        <f t="shared" si="58"/>
        <v>4.4490978686986241E-9</v>
      </c>
      <c r="AS175" s="4">
        <f t="shared" si="59"/>
        <v>0.85071673282791616</v>
      </c>
    </row>
    <row r="176" spans="1:45" x14ac:dyDescent="0.2">
      <c r="A176">
        <f>front!A176</f>
        <v>268.66000000000003</v>
      </c>
      <c r="B176" s="1">
        <f t="shared" si="60"/>
        <v>0.47000000000002728</v>
      </c>
      <c r="C176">
        <f>front!D176-front!B176</f>
        <v>153.94000000000005</v>
      </c>
      <c r="D176" s="2">
        <f>front!E176-front!C176</f>
        <v>1419.2000000000007</v>
      </c>
      <c r="E176" s="2">
        <f>IF(front!F176-front!C176&gt;0,front!F176-front!C176,0)</f>
        <v>1375.2000000000007</v>
      </c>
      <c r="F176" s="2">
        <f>front!I176-front!H176</f>
        <v>5574.8000000000011</v>
      </c>
      <c r="G176" s="2">
        <f>IF(front!J176-front!H176&gt;0,front!J176-front!H176,0)</f>
        <v>0</v>
      </c>
      <c r="H176" s="2"/>
      <c r="I176" s="4">
        <f>C176/(constants!$A$4+constants!$B$4*data!C176+constants!$C$4*data!C176^2+constants!$D$4*data!C176^3+constants!$E$4*data!C176^4+constants!$F$4*data!C176^5+constants!$G$4*data!C176^6+constants!$H$4*data!C176^7)</f>
        <v>153.57846911895487</v>
      </c>
      <c r="J176" s="4">
        <f>D176/(constants!$A$4+constants!$B$4*data!D176+constants!$C$4*data!D176^2+constants!$D$4*data!D176^3+constants!$E$4*data!D176^4+constants!$F$4*data!D176^5+constants!$G$4*data!D176^6+constants!$H$4*data!D176^7)</f>
        <v>1415.9532022941767</v>
      </c>
      <c r="K176" s="4">
        <f>E176/(constants!$A$4+constants!$B$4*data!E176+constants!$C$4*data!E176^2+constants!$D$4*data!E176^3+constants!$E$4*data!E176^4+constants!$F$4*data!E176^5+constants!$G$4*data!E176^6+constants!$H$4*data!E176^7)</f>
        <v>1372.0528764531421</v>
      </c>
      <c r="L176" s="4">
        <f>F176/(constants!$A$4+constants!$B$4*data!F176+constants!$C$4*data!F176^2+constants!$D$4*data!F176^3+constants!$E$4*data!F176^4+constants!$F$4*data!F176^5+constants!$G$4*data!F176^6+constants!$H$4*data!F176^7)</f>
        <v>5563.544899178486</v>
      </c>
      <c r="M176" s="4">
        <f>G176/(constants!$A$4+constants!$B$4*data!G176+constants!$C$4*data!G176^2+constants!$D$4*data!G176^3+constants!$E$4*data!G176^4+constants!$F$4*data!G176^5+constants!$G$4*data!G176^6+constants!$H$4*data!G176^7)</f>
        <v>0</v>
      </c>
      <c r="N176" s="4"/>
      <c r="O176" s="4">
        <f t="shared" si="45"/>
        <v>255.96411519825813</v>
      </c>
      <c r="P176" s="4">
        <f t="shared" si="46"/>
        <v>283.19064045883533</v>
      </c>
      <c r="Q176" s="4">
        <f t="shared" si="47"/>
        <v>274.41057529062846</v>
      </c>
      <c r="R176" s="4">
        <f t="shared" si="48"/>
        <v>927.25748319641434</v>
      </c>
      <c r="S176" s="4">
        <f t="shared" si="49"/>
        <v>0</v>
      </c>
      <c r="T176" s="4">
        <f t="shared" si="40"/>
        <v>0.90385796219654768</v>
      </c>
      <c r="U176" s="4">
        <f t="shared" si="50"/>
        <v>0.96899592036664384</v>
      </c>
      <c r="V176" s="4">
        <f t="shared" si="51"/>
        <v>0</v>
      </c>
      <c r="W176" s="4"/>
      <c r="X176">
        <f>IF(front!E176&gt;$X$2,O176,P176)</f>
        <v>283.19064045883533</v>
      </c>
      <c r="Y176">
        <f t="shared" si="52"/>
        <v>16.160769095850753</v>
      </c>
      <c r="Z176">
        <f>SUMPRODUCT($B$7:$B$456,Y$7:Y$456,EXP(constants!$B$32+constants!$A$32*ABS($A$7:$A$456-$A176)))</f>
        <v>1.1730651291296537</v>
      </c>
      <c r="AA176">
        <f t="shared" si="41"/>
        <v>14.987703966721099</v>
      </c>
      <c r="AB176">
        <f t="shared" si="53"/>
        <v>10.134611027553511</v>
      </c>
      <c r="AD176" s="4">
        <f t="shared" si="42"/>
        <v>927.25748319641434</v>
      </c>
      <c r="AE176">
        <f>SUMPRODUCT($B$7:$B$456,AD$7:AD$456,EXP(constants!$B$32+constants!$A$32*ABS($A$7:$A$456-$A176)))</f>
        <v>23.31181778802118</v>
      </c>
      <c r="AF176" s="4">
        <f t="shared" si="43"/>
        <v>903.94566540839321</v>
      </c>
      <c r="AG176">
        <f t="shared" si="54"/>
        <v>903.94566540839321</v>
      </c>
      <c r="AH176" s="4"/>
      <c r="AI176" s="5">
        <f>SUMPRODUCT(constants!$B$13:$B$20,A176^constants!$A$13:$A$20)*constants!$C$10/((A176/1000000000)^5*(EXP(0.014388/(A176/1000000000)/constants!$B$9)-1))</f>
        <v>5.909814373155058E-8</v>
      </c>
      <c r="AJ176">
        <f>SUMPRODUCT(A176^constants!$E$28:$J$28,constants!$E$27:$J$27)</f>
        <v>2.1075093625657422E-6</v>
      </c>
      <c r="AL176" s="17">
        <f t="shared" si="44"/>
        <v>5.8313183970136877E-9</v>
      </c>
      <c r="AM176">
        <f t="shared" si="55"/>
        <v>2.3314557978588145E-9</v>
      </c>
      <c r="AN176">
        <f t="shared" si="56"/>
        <v>2.5011490255869795</v>
      </c>
      <c r="AO176">
        <f t="shared" si="57"/>
        <v>4.3953328934194673E-9</v>
      </c>
      <c r="AQ176">
        <f t="shared" si="58"/>
        <v>4.3953328934194673E-9</v>
      </c>
      <c r="AS176" s="4">
        <f t="shared" si="59"/>
        <v>1.3267068816890129</v>
      </c>
    </row>
    <row r="177" spans="1:45" x14ac:dyDescent="0.2">
      <c r="A177">
        <f>front!A177</f>
        <v>269.14</v>
      </c>
      <c r="B177" s="1">
        <f t="shared" si="60"/>
        <v>0.47999999999996135</v>
      </c>
      <c r="C177">
        <f>front!D177-front!B177</f>
        <v>153.67000000000007</v>
      </c>
      <c r="D177" s="2">
        <f>front!E177-front!C177</f>
        <v>1419.7999999999993</v>
      </c>
      <c r="E177" s="2">
        <f>IF(front!F177-front!C177&gt;0,front!F177-front!C177,0)</f>
        <v>1368.7999999999993</v>
      </c>
      <c r="F177" s="2">
        <f>front!I177-front!H177</f>
        <v>5613.8999999999978</v>
      </c>
      <c r="G177" s="2">
        <f>IF(front!J177-front!H177&gt;0,front!J177-front!H177,0)</f>
        <v>0.69999999999890861</v>
      </c>
      <c r="H177" s="2"/>
      <c r="I177" s="4">
        <f>C177/(constants!$A$4+constants!$B$4*data!C177+constants!$C$4*data!C177^2+constants!$D$4*data!C177^3+constants!$E$4*data!C177^4+constants!$F$4*data!C177^5+constants!$G$4*data!C177^6+constants!$H$4*data!C177^7)</f>
        <v>153.30909926753171</v>
      </c>
      <c r="J177" s="4">
        <f>D177/(constants!$A$4+constants!$B$4*data!D177+constants!$C$4*data!D177^2+constants!$D$4*data!D177^3+constants!$E$4*data!D177^4+constants!$F$4*data!D177^5+constants!$G$4*data!D177^6+constants!$H$4*data!D177^7)</f>
        <v>1416.5518429693852</v>
      </c>
      <c r="K177" s="4">
        <f>E177/(constants!$A$4+constants!$B$4*data!E177+constants!$C$4*data!E177^2+constants!$D$4*data!E177^3+constants!$E$4*data!E177^4+constants!$F$4*data!E177^5+constants!$G$4*data!E177^6+constants!$H$4*data!E177^7)</f>
        <v>1365.667372988536</v>
      </c>
      <c r="L177" s="4">
        <f>F177/(constants!$A$4+constants!$B$4*data!F177+constants!$C$4*data!F177^2+constants!$D$4*data!F177^3+constants!$E$4*data!F177^4+constants!$F$4*data!F177^5+constants!$G$4*data!F177^6+constants!$H$4*data!F177^7)</f>
        <v>5602.6096215274829</v>
      </c>
      <c r="M177" s="4">
        <f>G177/(constants!$A$4+constants!$B$4*data!G177+constants!$C$4*data!G177^2+constants!$D$4*data!G177^3+constants!$E$4*data!G177^4+constants!$F$4*data!G177^5+constants!$G$4*data!G177^6+constants!$H$4*data!G177^7)</f>
        <v>0.6983449770633009</v>
      </c>
      <c r="N177" s="4"/>
      <c r="O177" s="4">
        <f t="shared" si="45"/>
        <v>255.5151654458862</v>
      </c>
      <c r="P177" s="4">
        <f t="shared" si="46"/>
        <v>283.31036859387706</v>
      </c>
      <c r="Q177" s="4">
        <f t="shared" si="47"/>
        <v>273.13347459770722</v>
      </c>
      <c r="R177" s="4">
        <f t="shared" si="48"/>
        <v>933.76827025458044</v>
      </c>
      <c r="S177" s="4">
        <f t="shared" si="49"/>
        <v>0.11639082951055016</v>
      </c>
      <c r="T177" s="4">
        <f t="shared" si="40"/>
        <v>0.90189133110113928</v>
      </c>
      <c r="U177" s="4">
        <f t="shared" si="50"/>
        <v>0.96407863910283376</v>
      </c>
      <c r="V177" s="4">
        <f t="shared" si="51"/>
        <v>1.2464637450019332E-4</v>
      </c>
      <c r="W177" s="4"/>
      <c r="X177">
        <f>IF(front!E177&gt;$X$2,O177,P177)</f>
        <v>283.31036859387706</v>
      </c>
      <c r="Y177">
        <f t="shared" si="52"/>
        <v>17.523248292462029</v>
      </c>
      <c r="Z177">
        <f>SUMPRODUCT($B$7:$B$456,Y$7:Y$456,EXP(constants!$B$32+constants!$A$32*ABS($A$7:$A$456-$A177)))</f>
        <v>1.1969825993677354</v>
      </c>
      <c r="AA177">
        <f t="shared" si="41"/>
        <v>16.326265693094292</v>
      </c>
      <c r="AB177">
        <f t="shared" si="53"/>
        <v>11.473172753926704</v>
      </c>
      <c r="AD177" s="4">
        <f t="shared" si="42"/>
        <v>933.65036513495193</v>
      </c>
      <c r="AE177">
        <f>SUMPRODUCT($B$7:$B$456,AD$7:AD$456,EXP(constants!$B$32+constants!$A$32*ABS($A$7:$A$456-$A177)))</f>
        <v>23.411842059841948</v>
      </c>
      <c r="AF177" s="4">
        <f t="shared" si="43"/>
        <v>910.23852307510992</v>
      </c>
      <c r="AG177">
        <f t="shared" si="54"/>
        <v>910.23852307510992</v>
      </c>
      <c r="AH177" s="4"/>
      <c r="AI177" s="5">
        <f>SUMPRODUCT(constants!$B$13:$B$20,A177^constants!$A$13:$A$20)*constants!$C$10/((A177/1000000000)^5*(EXP(0.014388/(A177/1000000000)/constants!$B$9)-1))</f>
        <v>6.0440063229477697E-8</v>
      </c>
      <c r="AJ177">
        <f>SUMPRODUCT(A177^constants!$E$28:$J$28,constants!$E$27:$J$27)</f>
        <v>2.0923676425518519E-6</v>
      </c>
      <c r="AL177" s="17">
        <f t="shared" si="44"/>
        <v>5.2679467594342662E-9</v>
      </c>
      <c r="AM177">
        <f t="shared" si="55"/>
        <v>2.2987025812564917E-9</v>
      </c>
      <c r="AN177">
        <f t="shared" si="56"/>
        <v>2.2917043737579825</v>
      </c>
      <c r="AO177">
        <f t="shared" si="57"/>
        <v>4.3335855120495544E-9</v>
      </c>
      <c r="AQ177">
        <f t="shared" si="58"/>
        <v>4.3335855120495544E-9</v>
      </c>
      <c r="AS177" s="4">
        <f t="shared" si="59"/>
        <v>1.2156092789185113</v>
      </c>
    </row>
    <row r="178" spans="1:45" x14ac:dyDescent="0.2">
      <c r="A178">
        <f>front!A178</f>
        <v>269.61</v>
      </c>
      <c r="B178" s="1">
        <f t="shared" si="60"/>
        <v>0.47000000000002728</v>
      </c>
      <c r="C178">
        <f>front!D178-front!B178</f>
        <v>151</v>
      </c>
      <c r="D178" s="2">
        <f>front!E178-front!C178</f>
        <v>1436.8999999999996</v>
      </c>
      <c r="E178" s="2">
        <f>IF(front!F178-front!C178&gt;0,front!F178-front!C178,0)</f>
        <v>1351.5</v>
      </c>
      <c r="F178" s="2">
        <f>front!I178-front!H178</f>
        <v>5612.5999999999985</v>
      </c>
      <c r="G178" s="2">
        <f>IF(front!J178-front!H178&gt;0,front!J178-front!H178,0)</f>
        <v>5.1999999999989086</v>
      </c>
      <c r="H178" s="2"/>
      <c r="I178" s="4">
        <f>C178/(constants!$A$4+constants!$B$4*data!C178+constants!$C$4*data!C178^2+constants!$D$4*data!C178^3+constants!$E$4*data!C178^4+constants!$F$4*data!C178^5+constants!$G$4*data!C178^6+constants!$H$4*data!C178^7)</f>
        <v>150.64533142522896</v>
      </c>
      <c r="J178" s="4">
        <f>D178/(constants!$A$4+constants!$B$4*data!D178+constants!$C$4*data!D178^2+constants!$D$4*data!D178^3+constants!$E$4*data!D178^4+constants!$F$4*data!D178^5+constants!$G$4*data!D178^6+constants!$H$4*data!D178^7)</f>
        <v>1433.613100660436</v>
      </c>
      <c r="K178" s="4">
        <f>E178/(constants!$A$4+constants!$B$4*data!E178+constants!$C$4*data!E178^2+constants!$D$4*data!E178^3+constants!$E$4*data!E178^4+constants!$F$4*data!E178^5+constants!$G$4*data!E178^6+constants!$H$4*data!E178^7)</f>
        <v>1348.4065571199271</v>
      </c>
      <c r="L178" s="4">
        <f>F178/(constants!$A$4+constants!$B$4*data!F178+constants!$C$4*data!F178^2+constants!$D$4*data!F178^3+constants!$E$4*data!F178^4+constants!$F$4*data!F178^5+constants!$G$4*data!F178^6+constants!$H$4*data!F178^7)</f>
        <v>5601.3107718486244</v>
      </c>
      <c r="M178" s="4">
        <f>G178/(constants!$A$4+constants!$B$4*data!G178+constants!$C$4*data!G178^2+constants!$D$4*data!G178^3+constants!$E$4*data!G178^4+constants!$F$4*data!G178^5+constants!$G$4*data!G178^6+constants!$H$4*data!G178^7)</f>
        <v>5.1877081413690274</v>
      </c>
      <c r="N178" s="4"/>
      <c r="O178" s="4">
        <f t="shared" si="45"/>
        <v>251.07555237538162</v>
      </c>
      <c r="P178" s="4">
        <f t="shared" si="46"/>
        <v>286.72262013208723</v>
      </c>
      <c r="Q178" s="4">
        <f t="shared" si="47"/>
        <v>269.68131142398545</v>
      </c>
      <c r="R178" s="4">
        <f t="shared" si="48"/>
        <v>933.55179530810415</v>
      </c>
      <c r="S178" s="4">
        <f t="shared" si="49"/>
        <v>0.86461802356150463</v>
      </c>
      <c r="T178" s="4">
        <f t="shared" si="40"/>
        <v>0.87567403039117131</v>
      </c>
      <c r="U178" s="4">
        <f t="shared" si="50"/>
        <v>0.94056517514993687</v>
      </c>
      <c r="V178" s="4">
        <f t="shared" si="51"/>
        <v>9.2615967095446589E-4</v>
      </c>
      <c r="W178" s="4"/>
      <c r="X178">
        <f>IF(front!E178&gt;$X$2,O178,P178)</f>
        <v>286.72262013208723</v>
      </c>
      <c r="Y178">
        <f t="shared" si="52"/>
        <v>24.294811647378424</v>
      </c>
      <c r="Z178">
        <f>SUMPRODUCT($B$7:$B$456,Y$7:Y$456,EXP(constants!$B$32+constants!$A$32*ABS($A$7:$A$456-$A178)))</f>
        <v>1.2209541709277885</v>
      </c>
      <c r="AA178">
        <f t="shared" si="41"/>
        <v>23.073857476450634</v>
      </c>
      <c r="AB178">
        <f t="shared" si="53"/>
        <v>18.220764537283046</v>
      </c>
      <c r="AD178" s="4">
        <f t="shared" si="42"/>
        <v>932.67592826660496</v>
      </c>
      <c r="AE178">
        <f>SUMPRODUCT($B$7:$B$456,AD$7:AD$456,EXP(constants!$B$32+constants!$A$32*ABS($A$7:$A$456-$A178)))</f>
        <v>23.510063376772326</v>
      </c>
      <c r="AF178" s="4">
        <f t="shared" si="43"/>
        <v>909.16586488983262</v>
      </c>
      <c r="AG178">
        <f t="shared" si="54"/>
        <v>909.16586488983262</v>
      </c>
      <c r="AH178" s="4"/>
      <c r="AI178" s="5">
        <f>SUMPRODUCT(constants!$B$13:$B$20,A178^constants!$A$13:$A$20)*constants!$C$10/((A178/1000000000)^5*(EXP(0.014388/(A178/1000000000)/constants!$B$9)-1))</f>
        <v>6.1777304692775981E-8</v>
      </c>
      <c r="AJ178">
        <f>SUMPRODUCT(A178^constants!$E$28:$J$28,constants!$E$27:$J$27)</f>
        <v>2.0777188808384435E-6</v>
      </c>
      <c r="AL178" s="17">
        <f t="shared" si="44"/>
        <v>3.3904891623163352E-9</v>
      </c>
      <c r="AM178">
        <f t="shared" si="55"/>
        <v>2.2853023425931298E-9</v>
      </c>
      <c r="AN178">
        <f t="shared" si="56"/>
        <v>1.4836063916466962</v>
      </c>
      <c r="AO178">
        <f t="shared" si="57"/>
        <v>4.3083229658623876E-9</v>
      </c>
      <c r="AQ178">
        <f t="shared" si="58"/>
        <v>4.3083229658623876E-9</v>
      </c>
      <c r="AS178" s="4">
        <f t="shared" si="59"/>
        <v>0.78696262772808823</v>
      </c>
    </row>
    <row r="179" spans="1:45" x14ac:dyDescent="0.2">
      <c r="A179">
        <f>front!A179</f>
        <v>270.08999999999997</v>
      </c>
      <c r="B179" s="1">
        <f t="shared" si="60"/>
        <v>0.47999999999996135</v>
      </c>
      <c r="C179">
        <f>front!D179-front!B179</f>
        <v>150.5300000000002</v>
      </c>
      <c r="D179" s="2">
        <f>front!E179-front!C179</f>
        <v>1392.1000000000004</v>
      </c>
      <c r="E179" s="2">
        <f>IF(front!F179-front!C179&gt;0,front!F179-front!C179,0)</f>
        <v>1318.1999999999989</v>
      </c>
      <c r="F179" s="2">
        <f>front!I179-front!H179</f>
        <v>5610.5</v>
      </c>
      <c r="G179" s="2">
        <f>IF(front!J179-front!H179&gt;0,front!J179-front!H179,0)</f>
        <v>0</v>
      </c>
      <c r="H179" s="2"/>
      <c r="I179" s="4">
        <f>C179/(constants!$A$4+constants!$B$4*data!C179+constants!$C$4*data!C179^2+constants!$D$4*data!C179^3+constants!$E$4*data!C179^4+constants!$F$4*data!C179^5+constants!$G$4*data!C179^6+constants!$H$4*data!C179^7)</f>
        <v>150.1764286013877</v>
      </c>
      <c r="J179" s="4">
        <f>D179/(constants!$A$4+constants!$B$4*data!D179+constants!$C$4*data!D179^2+constants!$D$4*data!D179^3+constants!$E$4*data!D179^4+constants!$F$4*data!D179^5+constants!$G$4*data!D179^6+constants!$H$4*data!D179^7)</f>
        <v>1388.9145947222437</v>
      </c>
      <c r="K179" s="4">
        <f>E179/(constants!$A$4+constants!$B$4*data!E179+constants!$C$4*data!E179^2+constants!$D$4*data!E179^3+constants!$E$4*data!E179^4+constants!$F$4*data!E179^5+constants!$G$4*data!E179^6+constants!$H$4*data!E179^7)</f>
        <v>1315.1819739412381</v>
      </c>
      <c r="L179" s="4">
        <f>F179/(constants!$A$4+constants!$B$4*data!F179+constants!$C$4*data!F179^2+constants!$D$4*data!F179^3+constants!$E$4*data!F179^4+constants!$F$4*data!F179^5+constants!$G$4*data!F179^6+constants!$H$4*data!F179^7)</f>
        <v>5599.2126333575297</v>
      </c>
      <c r="M179" s="4">
        <f>G179/(constants!$A$4+constants!$B$4*data!G179+constants!$C$4*data!G179^2+constants!$D$4*data!G179^3+constants!$E$4*data!G179^4+constants!$F$4*data!G179^5+constants!$G$4*data!G179^6+constants!$H$4*data!G179^7)</f>
        <v>0</v>
      </c>
      <c r="N179" s="4"/>
      <c r="O179" s="4">
        <f t="shared" si="45"/>
        <v>250.29404766897949</v>
      </c>
      <c r="P179" s="4">
        <f t="shared" si="46"/>
        <v>277.78291894444874</v>
      </c>
      <c r="Q179" s="4">
        <f t="shared" si="47"/>
        <v>263.03639478824761</v>
      </c>
      <c r="R179" s="4">
        <f t="shared" si="48"/>
        <v>933.20210555958829</v>
      </c>
      <c r="S179" s="4">
        <f t="shared" si="49"/>
        <v>0</v>
      </c>
      <c r="T179" s="4">
        <f t="shared" si="40"/>
        <v>0.90104189494471221</v>
      </c>
      <c r="U179" s="4">
        <f t="shared" si="50"/>
        <v>0.94691349557331794</v>
      </c>
      <c r="V179" s="4">
        <f t="shared" si="51"/>
        <v>0</v>
      </c>
      <c r="W179" s="4"/>
      <c r="X179">
        <f>IF(front!E179&gt;$X$2,O179,P179)</f>
        <v>277.78291894444874</v>
      </c>
      <c r="Y179">
        <f t="shared" si="52"/>
        <v>21.821301613559626</v>
      </c>
      <c r="Z179">
        <f>SUMPRODUCT($B$7:$B$456,Y$7:Y$456,EXP(constants!$B$32+constants!$A$32*ABS($A$7:$A$456-$A179)))</f>
        <v>1.2459038739422743</v>
      </c>
      <c r="AA179">
        <f t="shared" si="41"/>
        <v>20.575397739617351</v>
      </c>
      <c r="AB179">
        <f t="shared" si="53"/>
        <v>15.722304800449763</v>
      </c>
      <c r="AD179" s="4">
        <f t="shared" si="42"/>
        <v>933.20210555958829</v>
      </c>
      <c r="AE179">
        <f>SUMPRODUCT($B$7:$B$456,AD$7:AD$456,EXP(constants!$B$32+constants!$A$32*ABS($A$7:$A$456-$A179)))</f>
        <v>23.611106036650739</v>
      </c>
      <c r="AF179" s="4">
        <f t="shared" si="43"/>
        <v>909.59099952293752</v>
      </c>
      <c r="AG179">
        <f t="shared" si="54"/>
        <v>909.59099952293752</v>
      </c>
      <c r="AH179" s="4"/>
      <c r="AI179" s="5">
        <f>SUMPRODUCT(constants!$B$13:$B$20,A179^constants!$A$13:$A$20)*constants!$C$10/((A179/1000000000)^5*(EXP(0.014388/(A179/1000000000)/constants!$B$9)-1))</f>
        <v>6.3167062517221067E-8</v>
      </c>
      <c r="AJ179">
        <f>SUMPRODUCT(A179^constants!$E$28:$J$28,constants!$E$27:$J$27)</f>
        <v>2.0629371745401154E-6</v>
      </c>
      <c r="AL179" s="17">
        <f t="shared" si="44"/>
        <v>4.0176719201763641E-9</v>
      </c>
      <c r="AM179">
        <f t="shared" si="55"/>
        <v>2.2679832755843945E-9</v>
      </c>
      <c r="AN179">
        <f t="shared" si="56"/>
        <v>1.7714733452525679</v>
      </c>
      <c r="AO179">
        <f t="shared" si="57"/>
        <v>4.2756725227457988E-9</v>
      </c>
      <c r="AQ179">
        <f t="shared" si="58"/>
        <v>4.2756725227457988E-9</v>
      </c>
      <c r="AS179" s="4">
        <f t="shared" si="59"/>
        <v>0.93965847449800743</v>
      </c>
    </row>
    <row r="180" spans="1:45" x14ac:dyDescent="0.2">
      <c r="A180">
        <f>front!A180</f>
        <v>270.56</v>
      </c>
      <c r="B180" s="1">
        <f t="shared" si="60"/>
        <v>0.47000000000002728</v>
      </c>
      <c r="C180">
        <f>front!D180-front!B180</f>
        <v>149.20000000000027</v>
      </c>
      <c r="D180" s="2">
        <f>front!E180-front!C180</f>
        <v>1351.1000000000004</v>
      </c>
      <c r="E180" s="2">
        <f>IF(front!F180-front!C180&gt;0,front!F180-front!C180,0)</f>
        <v>1267.3999999999996</v>
      </c>
      <c r="F180" s="2">
        <f>front!I180-front!H180</f>
        <v>5663.9000000000015</v>
      </c>
      <c r="G180" s="2">
        <f>IF(front!J180-front!H180&gt;0,front!J180-front!H180,0)</f>
        <v>25.200000000000728</v>
      </c>
      <c r="H180" s="2"/>
      <c r="I180" s="4">
        <f>C180/(constants!$A$4+constants!$B$4*data!C180+constants!$C$4*data!C180^2+constants!$D$4*data!C180^3+constants!$E$4*data!C180^4+constants!$F$4*data!C180^5+constants!$G$4*data!C180^6+constants!$H$4*data!C180^7)</f>
        <v>148.84953358734327</v>
      </c>
      <c r="J180" s="4">
        <f>D180/(constants!$A$4+constants!$B$4*data!D180+constants!$C$4*data!D180^2+constants!$D$4*data!D180^3+constants!$E$4*data!D180^4+constants!$F$4*data!D180^5+constants!$G$4*data!D180^6+constants!$H$4*data!D180^7)</f>
        <v>1348.0074630808824</v>
      </c>
      <c r="K180" s="4">
        <f>E180/(constants!$A$4+constants!$B$4*data!E180+constants!$C$4*data!E180^2+constants!$D$4*data!E180^3+constants!$E$4*data!E180^4+constants!$F$4*data!E180^5+constants!$G$4*data!E180^6+constants!$H$4*data!E180^7)</f>
        <v>1264.497009136647</v>
      </c>
      <c r="L180" s="4">
        <f>F180/(constants!$A$4+constants!$B$4*data!F180+constants!$C$4*data!F180^2+constants!$D$4*data!F180^3+constants!$E$4*data!F180^4+constants!$F$4*data!F180^5+constants!$G$4*data!F180^6+constants!$H$4*data!F180^7)</f>
        <v>5652.5665712448908</v>
      </c>
      <c r="M180" s="4">
        <f>G180/(constants!$A$4+constants!$B$4*data!G180+constants!$C$4*data!G180^2+constants!$D$4*data!G180^3+constants!$E$4*data!G180^4+constants!$F$4*data!G180^5+constants!$G$4*data!G180^6+constants!$H$4*data!G180^7)</f>
        <v>25.140487034875797</v>
      </c>
      <c r="N180" s="4"/>
      <c r="O180" s="4">
        <f t="shared" si="45"/>
        <v>248.08255597890545</v>
      </c>
      <c r="P180" s="4">
        <f t="shared" si="46"/>
        <v>269.60149261617647</v>
      </c>
      <c r="Q180" s="4">
        <f t="shared" si="47"/>
        <v>252.8994018273294</v>
      </c>
      <c r="R180" s="4">
        <f t="shared" si="48"/>
        <v>942.0944285408151</v>
      </c>
      <c r="S180" s="4">
        <f t="shared" si="49"/>
        <v>4.1900811724792995</v>
      </c>
      <c r="T180" s="4">
        <f t="shared" si="40"/>
        <v>0.92018242766961644</v>
      </c>
      <c r="U180" s="4">
        <f t="shared" si="50"/>
        <v>0.93804896765677281</v>
      </c>
      <c r="V180" s="4">
        <f t="shared" si="51"/>
        <v>4.4476233438395388E-3</v>
      </c>
      <c r="W180" s="4"/>
      <c r="X180">
        <f>IF(front!E180&gt;$X$2,O180,P180)</f>
        <v>269.60149261617647</v>
      </c>
      <c r="Y180">
        <f t="shared" si="52"/>
        <v>23.504217880300729</v>
      </c>
      <c r="Z180">
        <f>SUMPRODUCT($B$7:$B$456,Y$7:Y$456,EXP(constants!$B$32+constants!$A$32*ABS($A$7:$A$456-$A180)))</f>
        <v>1.2708449508583974</v>
      </c>
      <c r="AA180">
        <f t="shared" si="41"/>
        <v>22.233372929442332</v>
      </c>
      <c r="AB180">
        <f t="shared" si="53"/>
        <v>17.380279990274744</v>
      </c>
      <c r="AD180" s="4">
        <f t="shared" si="42"/>
        <v>937.84983277693823</v>
      </c>
      <c r="AE180">
        <f>SUMPRODUCT($B$7:$B$456,AD$7:AD$456,EXP(constants!$B$32+constants!$A$32*ABS($A$7:$A$456-$A180)))</f>
        <v>23.71047643872847</v>
      </c>
      <c r="AF180" s="4">
        <f t="shared" si="43"/>
        <v>914.13935633820972</v>
      </c>
      <c r="AG180">
        <f t="shared" si="54"/>
        <v>914.13935633820972</v>
      </c>
      <c r="AH180" s="4"/>
      <c r="AI180" s="5">
        <f>SUMPRODUCT(constants!$B$13:$B$20,A180^constants!$A$13:$A$20)*constants!$C$10/((A180/1000000000)^5*(EXP(0.014388/(A180/1000000000)/constants!$B$9)-1))</f>
        <v>6.4551713897096498E-8</v>
      </c>
      <c r="AJ180">
        <f>SUMPRODUCT(A180^constants!$E$28:$J$28,constants!$E$27:$J$27)</f>
        <v>2.0486359725783022E-6</v>
      </c>
      <c r="AL180" s="17">
        <f t="shared" si="44"/>
        <v>3.71407790514404E-9</v>
      </c>
      <c r="AM180">
        <f t="shared" si="55"/>
        <v>2.2410543407567236E-9</v>
      </c>
      <c r="AN180">
        <f t="shared" si="56"/>
        <v>1.6572904269201831</v>
      </c>
      <c r="AO180">
        <f t="shared" si="57"/>
        <v>4.2249052583003341E-9</v>
      </c>
      <c r="AQ180">
        <f t="shared" si="58"/>
        <v>4.2249052583003341E-9</v>
      </c>
      <c r="AS180" s="4">
        <f t="shared" si="59"/>
        <v>0.87909140633326333</v>
      </c>
    </row>
    <row r="181" spans="1:45" x14ac:dyDescent="0.2">
      <c r="A181">
        <f>front!A181</f>
        <v>271.02999999999997</v>
      </c>
      <c r="B181" s="1">
        <f t="shared" si="60"/>
        <v>0.46999999999997044</v>
      </c>
      <c r="C181">
        <f>front!D181-front!B181</f>
        <v>156.73000000000002</v>
      </c>
      <c r="D181" s="2">
        <f>front!E181-front!C181</f>
        <v>1333.7000000000007</v>
      </c>
      <c r="E181" s="2">
        <f>IF(front!F181-front!C181&gt;0,front!F181-front!C181,0)</f>
        <v>1333</v>
      </c>
      <c r="F181" s="2">
        <f>front!I181-front!H181</f>
        <v>5611.6</v>
      </c>
      <c r="G181" s="2">
        <f>IF(front!J181-front!H181&gt;0,front!J181-front!H181,0)</f>
        <v>0</v>
      </c>
      <c r="H181" s="2"/>
      <c r="I181" s="4">
        <f>C181/(constants!$A$4+constants!$B$4*data!C181+constants!$C$4*data!C181^2+constants!$D$4*data!C181^3+constants!$E$4*data!C181^4+constants!$F$4*data!C181^5+constants!$G$4*data!C181^6+constants!$H$4*data!C181^7)</f>
        <v>156.36195833004246</v>
      </c>
      <c r="J181" s="4">
        <f>D181/(constants!$A$4+constants!$B$4*data!D181+constants!$C$4*data!D181^2+constants!$D$4*data!D181^3+constants!$E$4*data!D181^4+constants!$F$4*data!D181^5+constants!$G$4*data!D181^6+constants!$H$4*data!D181^7)</f>
        <v>1330.6468711037633</v>
      </c>
      <c r="K181" s="4">
        <f>E181/(constants!$A$4+constants!$B$4*data!E181+constants!$C$4*data!E181^2+constants!$D$4*data!E181^3+constants!$E$4*data!E181^4+constants!$F$4*data!E181^5+constants!$G$4*data!E181^6+constants!$H$4*data!E181^7)</f>
        <v>1329.9484564329675</v>
      </c>
      <c r="L181" s="4">
        <f>F181/(constants!$A$4+constants!$B$4*data!F181+constants!$C$4*data!F181^2+constants!$D$4*data!F181^3+constants!$E$4*data!F181^4+constants!$F$4*data!F181^5+constants!$G$4*data!F181^6+constants!$H$4*data!F181^7)</f>
        <v>5600.3116577735173</v>
      </c>
      <c r="M181" s="4">
        <f>G181/(constants!$A$4+constants!$B$4*data!G181+constants!$C$4*data!G181^2+constants!$D$4*data!G181^3+constants!$E$4*data!G181^4+constants!$F$4*data!G181^5+constants!$G$4*data!G181^6+constants!$H$4*data!G181^7)</f>
        <v>0</v>
      </c>
      <c r="N181" s="4"/>
      <c r="O181" s="4">
        <f t="shared" si="45"/>
        <v>260.60326388340411</v>
      </c>
      <c r="P181" s="4">
        <f t="shared" si="46"/>
        <v>266.12937422075265</v>
      </c>
      <c r="Q181" s="4">
        <f t="shared" si="47"/>
        <v>265.98969128659348</v>
      </c>
      <c r="R181" s="4">
        <f t="shared" si="48"/>
        <v>933.38527629558621</v>
      </c>
      <c r="S181" s="4">
        <f t="shared" si="49"/>
        <v>0</v>
      </c>
      <c r="T181" s="4">
        <f t="shared" si="40"/>
        <v>0.97923524844437249</v>
      </c>
      <c r="U181" s="4">
        <f t="shared" si="50"/>
        <v>0.99947513146728661</v>
      </c>
      <c r="V181" s="4">
        <f t="shared" si="51"/>
        <v>0</v>
      </c>
      <c r="W181" s="4"/>
      <c r="X181">
        <f>IF(front!E181&gt;$X$2,O181,P181)</f>
        <v>266.12937422075265</v>
      </c>
      <c r="Y181">
        <f t="shared" si="52"/>
        <v>7.2938939448409883</v>
      </c>
      <c r="Z181">
        <f>SUMPRODUCT($B$7:$B$456,Y$7:Y$456,EXP(constants!$B$32+constants!$A$32*ABS($A$7:$A$456-$A181)))</f>
        <v>1.2962844128580608</v>
      </c>
      <c r="AA181">
        <f t="shared" si="41"/>
        <v>5.9976095319829277</v>
      </c>
      <c r="AB181">
        <f t="shared" si="53"/>
        <v>1.1445165928153385</v>
      </c>
      <c r="AD181" s="4">
        <f t="shared" si="42"/>
        <v>933.38527629558621</v>
      </c>
      <c r="AE181">
        <f>SUMPRODUCT($B$7:$B$456,AD$7:AD$456,EXP(constants!$B$32+constants!$A$32*ABS($A$7:$A$456-$A181)))</f>
        <v>23.810436890796101</v>
      </c>
      <c r="AF181" s="4">
        <f t="shared" si="43"/>
        <v>909.57483940479005</v>
      </c>
      <c r="AG181">
        <f t="shared" si="54"/>
        <v>909.57483940479005</v>
      </c>
      <c r="AH181" s="4"/>
      <c r="AI181" s="5">
        <f>SUMPRODUCT(constants!$B$13:$B$20,A181^constants!$A$13:$A$20)*constants!$C$10/((A181/1000000000)^5*(EXP(0.014388/(A181/1000000000)/constants!$B$9)-1))</f>
        <v>6.5960243150159696E-8</v>
      </c>
      <c r="AJ181">
        <f>SUMPRODUCT(A181^constants!$E$28:$J$28,constants!$E$27:$J$27)</f>
        <v>2.0345031014216215E-6</v>
      </c>
      <c r="AL181" s="17">
        <f t="shared" si="44"/>
        <v>5.7631530695337001E-8</v>
      </c>
      <c r="AM181">
        <f t="shared" si="55"/>
        <v>2.2367627305444871E-9</v>
      </c>
      <c r="AN181">
        <f t="shared" si="56"/>
        <v>25.765598607460689</v>
      </c>
      <c r="AO181">
        <f t="shared" si="57"/>
        <v>4.216814581415573E-9</v>
      </c>
      <c r="AQ181">
        <f t="shared" si="58"/>
        <v>4.216814581415573E-9</v>
      </c>
      <c r="AS181" s="4">
        <f t="shared" si="59"/>
        <v>13.667077264751407</v>
      </c>
    </row>
    <row r="182" spans="1:45" x14ac:dyDescent="0.2">
      <c r="A182">
        <f>front!A182</f>
        <v>271.51</v>
      </c>
      <c r="B182" s="1">
        <f t="shared" si="60"/>
        <v>0.48000000000001819</v>
      </c>
      <c r="C182">
        <f>front!D182-front!B182</f>
        <v>149.32999999999993</v>
      </c>
      <c r="D182" s="2">
        <f>front!E182-front!C182</f>
        <v>1335.3999999999996</v>
      </c>
      <c r="E182" s="2">
        <f>IF(front!F182-front!C182&gt;0,front!F182-front!C182,0)</f>
        <v>1286.8999999999996</v>
      </c>
      <c r="F182" s="2">
        <f>front!I182-front!H182</f>
        <v>5665.7000000000007</v>
      </c>
      <c r="G182" s="2">
        <f>IF(front!J182-front!H182&gt;0,front!J182-front!H182,0)</f>
        <v>0</v>
      </c>
      <c r="H182" s="2"/>
      <c r="I182" s="4">
        <f>C182/(constants!$A$4+constants!$B$4*data!C182+constants!$C$4*data!C182^2+constants!$D$4*data!C182^3+constants!$E$4*data!C182^4+constants!$F$4*data!C182^5+constants!$G$4*data!C182^6+constants!$H$4*data!C182^7)</f>
        <v>148.97923007872168</v>
      </c>
      <c r="J182" s="4">
        <f>D182/(constants!$A$4+constants!$B$4*data!D182+constants!$C$4*data!D182^2+constants!$D$4*data!D182^3+constants!$E$4*data!D182^4+constants!$F$4*data!D182^5+constants!$G$4*data!D182^6+constants!$H$4*data!D182^7)</f>
        <v>1332.3430210024751</v>
      </c>
      <c r="K182" s="4">
        <f>E182/(constants!$A$4+constants!$B$4*data!E182+constants!$C$4*data!E182^2+constants!$D$4*data!E182^3+constants!$E$4*data!E182^4+constants!$F$4*data!E182^5+constants!$G$4*data!E182^6+constants!$H$4*data!E182^7)</f>
        <v>1283.9528538222173</v>
      </c>
      <c r="L182" s="4">
        <f>F182/(constants!$A$4+constants!$B$4*data!F182+constants!$C$4*data!F182^2+constants!$D$4*data!F182^3+constants!$E$4*data!F182^4+constants!$F$4*data!F182^5+constants!$G$4*data!F182^6+constants!$H$4*data!F182^7)</f>
        <v>5654.3650650888912</v>
      </c>
      <c r="M182" s="4">
        <f>G182/(constants!$A$4+constants!$B$4*data!G182+constants!$C$4*data!G182^2+constants!$D$4*data!G182^3+constants!$E$4*data!G182^4+constants!$F$4*data!G182^5+constants!$G$4*data!G182^6+constants!$H$4*data!G182^7)</f>
        <v>0</v>
      </c>
      <c r="N182" s="4"/>
      <c r="O182" s="4">
        <f t="shared" si="45"/>
        <v>248.29871679786947</v>
      </c>
      <c r="P182" s="4">
        <f t="shared" si="46"/>
        <v>266.46860420049501</v>
      </c>
      <c r="Q182" s="4">
        <f t="shared" si="47"/>
        <v>256.79057076444349</v>
      </c>
      <c r="R182" s="4">
        <f t="shared" si="48"/>
        <v>942.39417751481528</v>
      </c>
      <c r="S182" s="4">
        <f t="shared" si="49"/>
        <v>0</v>
      </c>
      <c r="T182" s="4">
        <f t="shared" si="40"/>
        <v>0.93181227688289225</v>
      </c>
      <c r="U182" s="4">
        <f t="shared" si="50"/>
        <v>0.96368039880311895</v>
      </c>
      <c r="V182" s="4">
        <f t="shared" si="51"/>
        <v>0</v>
      </c>
      <c r="W182" s="4"/>
      <c r="X182">
        <f>IF(front!E182&gt;$X$2,O182,P182)</f>
        <v>266.46860420049501</v>
      </c>
      <c r="Y182">
        <f t="shared" si="52"/>
        <v>16.584819634855052</v>
      </c>
      <c r="Z182">
        <f>SUMPRODUCT($B$7:$B$456,Y$7:Y$456,EXP(constants!$B$32+constants!$A$32*ABS($A$7:$A$456-$A182)))</f>
        <v>1.3230916302273059</v>
      </c>
      <c r="AA182">
        <f t="shared" si="41"/>
        <v>15.261728004627745</v>
      </c>
      <c r="AB182">
        <f t="shared" si="53"/>
        <v>10.408635065460157</v>
      </c>
      <c r="AD182" s="4">
        <f t="shared" si="42"/>
        <v>942.39417751481528</v>
      </c>
      <c r="AE182">
        <f>SUMPRODUCT($B$7:$B$456,AD$7:AD$456,EXP(constants!$B$32+constants!$A$32*ABS($A$7:$A$456-$A182)))</f>
        <v>23.91346464961978</v>
      </c>
      <c r="AF182" s="4">
        <f t="shared" si="43"/>
        <v>918.48071286519553</v>
      </c>
      <c r="AG182">
        <f t="shared" si="54"/>
        <v>918.48071286519553</v>
      </c>
      <c r="AH182" s="4"/>
      <c r="AI182" s="5">
        <f>SUMPRODUCT(constants!$B$13:$B$20,A182^constants!$A$13:$A$20)*constants!$C$10/((A182/1000000000)^5*(EXP(0.014388/(A182/1000000000)/constants!$B$9)-1))</f>
        <v>6.7423678853990653E-8</v>
      </c>
      <c r="AJ182">
        <f>SUMPRODUCT(A182^constants!$E$28:$J$28,constants!$E$27:$J$27)</f>
        <v>2.0202408152558498E-6</v>
      </c>
      <c r="AL182" s="17">
        <f t="shared" si="44"/>
        <v>6.4776676701567025E-9</v>
      </c>
      <c r="AM182">
        <f t="shared" si="55"/>
        <v>2.1995462582482757E-9</v>
      </c>
      <c r="AN182">
        <f t="shared" si="56"/>
        <v>2.9450017911037407</v>
      </c>
      <c r="AO182">
        <f t="shared" si="57"/>
        <v>4.1466529317669715E-9</v>
      </c>
      <c r="AQ182">
        <f t="shared" si="58"/>
        <v>4.1466529317669715E-9</v>
      </c>
      <c r="AS182" s="4">
        <f t="shared" si="59"/>
        <v>1.5621436799140167</v>
      </c>
    </row>
    <row r="183" spans="1:45" x14ac:dyDescent="0.2">
      <c r="A183">
        <f>front!A183</f>
        <v>271.98</v>
      </c>
      <c r="B183" s="1">
        <f t="shared" si="60"/>
        <v>0.47000000000002728</v>
      </c>
      <c r="C183">
        <f>front!D183-front!B183</f>
        <v>156.5300000000002</v>
      </c>
      <c r="D183" s="2">
        <f>front!E183-front!C183</f>
        <v>1367</v>
      </c>
      <c r="E183" s="2">
        <f>IF(front!F183-front!C183&gt;0,front!F183-front!C183,0)</f>
        <v>1282.0999999999985</v>
      </c>
      <c r="F183" s="2">
        <f>front!I183-front!H183</f>
        <v>5682.9000000000015</v>
      </c>
      <c r="G183" s="2">
        <f>IF(front!J183-front!H183&gt;0,front!J183-front!H183,0)</f>
        <v>68.400000000001455</v>
      </c>
      <c r="H183" s="2"/>
      <c r="I183" s="4">
        <f>C183/(constants!$A$4+constants!$B$4*data!C183+constants!$C$4*data!C183^2+constants!$D$4*data!C183^3+constants!$E$4*data!C183^4+constants!$F$4*data!C183^5+constants!$G$4*data!C183^6+constants!$H$4*data!C183^7)</f>
        <v>156.16242500804745</v>
      </c>
      <c r="J183" s="4">
        <f>D183/(constants!$A$4+constants!$B$4*data!D183+constants!$C$4*data!D183^2+constants!$D$4*data!D183^3+constants!$E$4*data!D183^4+constants!$F$4*data!D183^5+constants!$G$4*data!D183^6+constants!$H$4*data!D183^7)</f>
        <v>1363.8714500726574</v>
      </c>
      <c r="K183" s="4">
        <f>E183/(constants!$A$4+constants!$B$4*data!E183+constants!$C$4*data!E183^2+constants!$D$4*data!E183^3+constants!$E$4*data!E183^4+constants!$F$4*data!E183^5+constants!$G$4*data!E183^6+constants!$H$4*data!E183^7)</f>
        <v>1279.1637230238064</v>
      </c>
      <c r="L183" s="4">
        <f>F183/(constants!$A$4+constants!$B$4*data!F183+constants!$C$4*data!F183^2+constants!$D$4*data!F183^3+constants!$E$4*data!F183^4+constants!$F$4*data!F183^5+constants!$G$4*data!F183^6+constants!$H$4*data!F183^7)</f>
        <v>5671.5508272743655</v>
      </c>
      <c r="M183" s="4">
        <f>G183/(constants!$A$4+constants!$B$4*data!G183+constants!$C$4*data!G183^2+constants!$D$4*data!G183^3+constants!$E$4*data!G183^4+constants!$F$4*data!G183^5+constants!$G$4*data!G183^6+constants!$H$4*data!G183^7)</f>
        <v>68.238778831894422</v>
      </c>
      <c r="N183" s="4"/>
      <c r="O183" s="4">
        <f t="shared" si="45"/>
        <v>260.27070834674578</v>
      </c>
      <c r="P183" s="4">
        <f t="shared" si="46"/>
        <v>272.77429001453146</v>
      </c>
      <c r="Q183" s="4">
        <f t="shared" si="47"/>
        <v>255.8327446047613</v>
      </c>
      <c r="R183" s="4">
        <f t="shared" si="48"/>
        <v>945.25847121239417</v>
      </c>
      <c r="S183" s="4">
        <f t="shared" si="49"/>
        <v>11.373129805315736</v>
      </c>
      <c r="T183" s="4">
        <f t="shared" si="40"/>
        <v>0.95416143630281436</v>
      </c>
      <c r="U183" s="4">
        <f t="shared" si="50"/>
        <v>0.93789170743009675</v>
      </c>
      <c r="V183" s="4">
        <f t="shared" si="51"/>
        <v>1.2031767132145869E-2</v>
      </c>
      <c r="W183" s="4"/>
      <c r="X183">
        <f>IF(front!E183&gt;$X$2,O183,P183)</f>
        <v>272.77429001453146</v>
      </c>
      <c r="Y183">
        <f t="shared" si="52"/>
        <v>23.822569367846341</v>
      </c>
      <c r="Z183">
        <f>SUMPRODUCT($B$7:$B$456,Y$7:Y$456,EXP(constants!$B$32+constants!$A$32*ABS($A$7:$A$456-$A183)))</f>
        <v>1.3500005385672496</v>
      </c>
      <c r="AA183">
        <f t="shared" si="41"/>
        <v>22.472568829279091</v>
      </c>
      <c r="AB183">
        <f t="shared" si="53"/>
        <v>17.619475890111502</v>
      </c>
      <c r="AD183" s="4">
        <f t="shared" si="42"/>
        <v>933.73737254950106</v>
      </c>
      <c r="AE183">
        <f>SUMPRODUCT($B$7:$B$456,AD$7:AD$456,EXP(constants!$B$32+constants!$A$32*ABS($A$7:$A$456-$A183)))</f>
        <v>24.014833462830897</v>
      </c>
      <c r="AF183" s="4">
        <f t="shared" si="43"/>
        <v>909.72253908667017</v>
      </c>
      <c r="AG183">
        <f t="shared" si="54"/>
        <v>909.72253908667017</v>
      </c>
      <c r="AH183" s="4"/>
      <c r="AI183" s="5">
        <f>SUMPRODUCT(constants!$B$13:$B$20,A183^constants!$A$13:$A$20)*constants!$C$10/((A183/1000000000)^5*(EXP(0.014388/(A183/1000000000)/constants!$B$9)-1))</f>
        <v>6.8881332070145187E-8</v>
      </c>
      <c r="AJ183">
        <f>SUMPRODUCT(A183^constants!$E$28:$J$28,constants!$E$27:$J$27)</f>
        <v>2.0064409951093339E-6</v>
      </c>
      <c r="AL183" s="17">
        <f t="shared" si="44"/>
        <v>3.9093859828602017E-9</v>
      </c>
      <c r="AM183">
        <f t="shared" si="55"/>
        <v>2.2055526920589777E-9</v>
      </c>
      <c r="AN183">
        <f t="shared" si="56"/>
        <v>1.772519875374468</v>
      </c>
      <c r="AO183">
        <f t="shared" si="57"/>
        <v>4.15797644736807E-9</v>
      </c>
      <c r="AQ183">
        <f t="shared" si="58"/>
        <v>4.15797644736807E-9</v>
      </c>
      <c r="AS183" s="4">
        <f t="shared" si="59"/>
        <v>0.94021359484486211</v>
      </c>
    </row>
    <row r="184" spans="1:45" x14ac:dyDescent="0.2">
      <c r="A184">
        <f>front!A184</f>
        <v>272.45999999999998</v>
      </c>
      <c r="B184" s="1">
        <f t="shared" si="60"/>
        <v>0.47999999999996135</v>
      </c>
      <c r="C184">
        <f>front!D184-front!B184</f>
        <v>151.59999999999991</v>
      </c>
      <c r="D184" s="2">
        <f>front!E184-front!C184</f>
        <v>1361.8999999999996</v>
      </c>
      <c r="E184" s="2">
        <f>IF(front!F184-front!C184&gt;0,front!F184-front!C184,0)</f>
        <v>1288</v>
      </c>
      <c r="F184" s="2">
        <f>front!I184-front!H184</f>
        <v>5635.1</v>
      </c>
      <c r="G184" s="2">
        <f>IF(front!J184-front!H184&gt;0,front!J184-front!H184,0)</f>
        <v>8.8999999999996362</v>
      </c>
      <c r="H184" s="2"/>
      <c r="I184" s="4">
        <f>C184/(constants!$A$4+constants!$B$4*data!C184+constants!$C$4*data!C184^2+constants!$D$4*data!C184^3+constants!$E$4*data!C184^4+constants!$F$4*data!C184^5+constants!$G$4*data!C184^6+constants!$H$4*data!C184^7)</f>
        <v>151.24393083128774</v>
      </c>
      <c r="J184" s="4">
        <f>D184/(constants!$A$4+constants!$B$4*data!D184+constants!$C$4*data!D184^2+constants!$D$4*data!D184^3+constants!$E$4*data!D184^4+constants!$F$4*data!D184^5+constants!$G$4*data!D184^6+constants!$H$4*data!D184^7)</f>
        <v>1358.7830016547425</v>
      </c>
      <c r="K184" s="4">
        <f>E184/(constants!$A$4+constants!$B$4*data!E184+constants!$C$4*data!E184^2+constants!$D$4*data!E184^3+constants!$E$4*data!E184^4+constants!$F$4*data!E184^5+constants!$G$4*data!E184^6+constants!$H$4*data!E184^7)</f>
        <v>1285.0503629440389</v>
      </c>
      <c r="L184" s="4">
        <f>F184/(constants!$A$4+constants!$B$4*data!F184+constants!$C$4*data!F184^2+constants!$D$4*data!F184^3+constants!$E$4*data!F184^4+constants!$F$4*data!F184^5+constants!$G$4*data!F184^6+constants!$H$4*data!F184^7)</f>
        <v>5623.7910834564364</v>
      </c>
      <c r="M184" s="4">
        <f>G184/(constants!$A$4+constants!$B$4*data!G184+constants!$C$4*data!G184^2+constants!$D$4*data!G184^3+constants!$E$4*data!G184^4+constants!$F$4*data!G184^5+constants!$G$4*data!G184^6+constants!$H$4*data!G184^7)</f>
        <v>8.8789656517554558</v>
      </c>
      <c r="N184" s="4"/>
      <c r="O184" s="4">
        <f t="shared" si="45"/>
        <v>252.07321805214625</v>
      </c>
      <c r="P184" s="4">
        <f t="shared" si="46"/>
        <v>271.75660033094852</v>
      </c>
      <c r="Q184" s="4">
        <f t="shared" si="47"/>
        <v>257.01007258880776</v>
      </c>
      <c r="R184" s="4">
        <f t="shared" si="48"/>
        <v>937.29851390940598</v>
      </c>
      <c r="S184" s="4">
        <f t="shared" si="49"/>
        <v>1.4798276086259092</v>
      </c>
      <c r="T184" s="4">
        <f t="shared" si="40"/>
        <v>0.92756980969429403</v>
      </c>
      <c r="U184" s="4">
        <f t="shared" si="50"/>
        <v>0.94573626648190967</v>
      </c>
      <c r="V184" s="4">
        <f t="shared" si="51"/>
        <v>1.5788221006066176E-3</v>
      </c>
      <c r="W184" s="4"/>
      <c r="X184">
        <f>IF(front!E184&gt;$X$2,O184,P184)</f>
        <v>271.75660033094852</v>
      </c>
      <c r="Y184">
        <f t="shared" si="52"/>
        <v>21.659217787672844</v>
      </c>
      <c r="Z184">
        <f>SUMPRODUCT($B$7:$B$456,Y$7:Y$456,EXP(constants!$B$32+constants!$A$32*ABS($A$7:$A$456-$A184)))</f>
        <v>1.3780536995282284</v>
      </c>
      <c r="AA184">
        <f t="shared" si="41"/>
        <v>20.281164088144617</v>
      </c>
      <c r="AB184">
        <f t="shared" si="53"/>
        <v>15.428071148977029</v>
      </c>
      <c r="AD184" s="4">
        <f t="shared" si="42"/>
        <v>935.79943316603101</v>
      </c>
      <c r="AE184">
        <f>SUMPRODUCT($B$7:$B$456,AD$7:AD$456,EXP(constants!$B$32+constants!$A$32*ABS($A$7:$A$456-$A184)))</f>
        <v>24.119444067870969</v>
      </c>
      <c r="AF184" s="4">
        <f t="shared" si="43"/>
        <v>911.67998909816004</v>
      </c>
      <c r="AG184">
        <f t="shared" si="54"/>
        <v>911.67998909816004</v>
      </c>
      <c r="AH184" s="4"/>
      <c r="AI184" s="5">
        <f>SUMPRODUCT(constants!$B$13:$B$20,A184^constants!$A$13:$A$20)*constants!$C$10/((A184/1000000000)^5*(EXP(0.014388/(A184/1000000000)/constants!$B$9)-1))</f>
        <v>7.0395527584626106E-8</v>
      </c>
      <c r="AJ184">
        <f>SUMPRODUCT(A184^constants!$E$28:$J$28,constants!$E$27:$J$27)</f>
        <v>1.9925139913454476E-6</v>
      </c>
      <c r="AL184" s="17">
        <f t="shared" si="44"/>
        <v>4.5628210360757727E-9</v>
      </c>
      <c r="AM184">
        <f t="shared" si="55"/>
        <v>2.1855409959326361E-9</v>
      </c>
      <c r="AN184">
        <f t="shared" si="56"/>
        <v>2.0877307012622199</v>
      </c>
      <c r="AO184">
        <f t="shared" si="57"/>
        <v>4.1202497761963476E-9</v>
      </c>
      <c r="AQ184">
        <f t="shared" si="58"/>
        <v>4.1202497761963476E-9</v>
      </c>
      <c r="AS184" s="4">
        <f t="shared" si="59"/>
        <v>1.1074136967220443</v>
      </c>
    </row>
    <row r="185" spans="1:45" x14ac:dyDescent="0.2">
      <c r="A185">
        <f>front!A185</f>
        <v>272.93</v>
      </c>
      <c r="B185" s="1">
        <f t="shared" si="60"/>
        <v>0.47000000000002728</v>
      </c>
      <c r="C185">
        <f>front!D185-front!B185</f>
        <v>143.26999999999998</v>
      </c>
      <c r="D185" s="2">
        <f>front!E185-front!C185</f>
        <v>1306.5999999999985</v>
      </c>
      <c r="E185" s="2">
        <f>IF(front!F185-front!C185&gt;0,front!F185-front!C185,0)</f>
        <v>1284.1999999999989</v>
      </c>
      <c r="F185" s="2">
        <f>front!I185-front!H185</f>
        <v>5696.1000000000022</v>
      </c>
      <c r="G185" s="2">
        <f>IF(front!J185-front!H185&gt;0,front!J185-front!H185,0)</f>
        <v>27.300000000001091</v>
      </c>
      <c r="H185" s="2"/>
      <c r="I185" s="4">
        <f>C185/(constants!$A$4+constants!$B$4*data!C185+constants!$C$4*data!C185^2+constants!$D$4*data!C185^3+constants!$E$4*data!C185^4+constants!$F$4*data!C185^5+constants!$G$4*data!C185^6+constants!$H$4*data!C185^7)</f>
        <v>142.93338143068078</v>
      </c>
      <c r="J185" s="4">
        <f>D185/(constants!$A$4+constants!$B$4*data!D185+constants!$C$4*data!D185^2+constants!$D$4*data!D185^3+constants!$E$4*data!D185^4+constants!$F$4*data!D185^5+constants!$G$4*data!D185^6+constants!$H$4*data!D185^7)</f>
        <v>1303.6082432953904</v>
      </c>
      <c r="K185" s="4">
        <f>E185/(constants!$A$4+constants!$B$4*data!E185+constants!$C$4*data!E185^2+constants!$D$4*data!E185^3+constants!$E$4*data!E185^4+constants!$F$4*data!E185^5+constants!$G$4*data!E185^6+constants!$H$4*data!E185^7)</f>
        <v>1281.2589677649746</v>
      </c>
      <c r="L185" s="4">
        <f>F185/(constants!$A$4+constants!$B$4*data!F185+constants!$C$4*data!F185^2+constants!$D$4*data!F185^3+constants!$E$4*data!F185^4+constants!$F$4*data!F185^5+constants!$G$4*data!F185^6+constants!$H$4*data!F185^7)</f>
        <v>5684.7400908656109</v>
      </c>
      <c r="M185" s="4">
        <f>G185/(constants!$A$4+constants!$B$4*data!G185+constants!$C$4*data!G185^2+constants!$D$4*data!G185^3+constants!$E$4*data!G185^4+constants!$F$4*data!G185^5+constants!$G$4*data!G185^6+constants!$H$4*data!G185^7)</f>
        <v>27.235533839764084</v>
      </c>
      <c r="N185" s="4"/>
      <c r="O185" s="4">
        <f t="shared" si="45"/>
        <v>238.22230238446795</v>
      </c>
      <c r="P185" s="4">
        <f t="shared" si="46"/>
        <v>260.72164865907808</v>
      </c>
      <c r="Q185" s="4">
        <f t="shared" si="47"/>
        <v>256.25179355299491</v>
      </c>
      <c r="R185" s="4">
        <f t="shared" si="48"/>
        <v>947.45668181093515</v>
      </c>
      <c r="S185" s="4">
        <f t="shared" si="49"/>
        <v>4.5392556399606807</v>
      </c>
      <c r="T185" s="4">
        <f t="shared" si="40"/>
        <v>0.91370357471147146</v>
      </c>
      <c r="U185" s="4">
        <f t="shared" si="50"/>
        <v>0.98285583445382396</v>
      </c>
      <c r="V185" s="4">
        <f t="shared" si="51"/>
        <v>4.7909901603992158E-3</v>
      </c>
      <c r="W185" s="4"/>
      <c r="X185">
        <f>IF(front!E185&gt;$X$2,O185,P185)</f>
        <v>260.72164865907808</v>
      </c>
      <c r="Y185">
        <f t="shared" si="52"/>
        <v>11.362150044568267</v>
      </c>
      <c r="Z185">
        <f>SUMPRODUCT($B$7:$B$456,Y$7:Y$456,EXP(constants!$B$32+constants!$A$32*ABS($A$7:$A$456-$A185)))</f>
        <v>1.4061319062532074</v>
      </c>
      <c r="AA185">
        <f t="shared" si="41"/>
        <v>9.9560181383150592</v>
      </c>
      <c r="AB185">
        <f t="shared" si="53"/>
        <v>5.10292519914747</v>
      </c>
      <c r="AD185" s="4">
        <f t="shared" si="42"/>
        <v>942.85836868347599</v>
      </c>
      <c r="AE185">
        <f>SUMPRODUCT($B$7:$B$456,AD$7:AD$456,EXP(constants!$B$32+constants!$A$32*ABS($A$7:$A$456-$A185)))</f>
        <v>24.222628990815014</v>
      </c>
      <c r="AF185" s="4">
        <f t="shared" si="43"/>
        <v>918.63573969266099</v>
      </c>
      <c r="AG185">
        <f t="shared" si="54"/>
        <v>918.63573969266099</v>
      </c>
      <c r="AH185" s="4"/>
      <c r="AI185" s="5">
        <f>SUMPRODUCT(constants!$B$13:$B$20,A185^constants!$A$13:$A$20)*constants!$C$10/((A185/1000000000)^5*(EXP(0.014388/(A185/1000000000)/constants!$B$9)-1))</f>
        <v>7.1903463883217749E-8</v>
      </c>
      <c r="AJ185">
        <f>SUMPRODUCT(A185^constants!$E$28:$J$28,constants!$E$27:$J$27)</f>
        <v>1.9790377642215349E-6</v>
      </c>
      <c r="AL185" s="17">
        <f t="shared" si="44"/>
        <v>1.4090636463813037E-8</v>
      </c>
      <c r="AM185">
        <f t="shared" si="55"/>
        <v>2.1543226316054744E-9</v>
      </c>
      <c r="AN185">
        <f t="shared" si="56"/>
        <v>6.5406342843421816</v>
      </c>
      <c r="AO185">
        <f t="shared" si="57"/>
        <v>4.0613959460135308E-9</v>
      </c>
      <c r="AQ185">
        <f t="shared" si="58"/>
        <v>4.0613959460135308E-9</v>
      </c>
      <c r="AS185" s="4">
        <f t="shared" si="59"/>
        <v>3.4694072311870312</v>
      </c>
    </row>
    <row r="186" spans="1:45" x14ac:dyDescent="0.2">
      <c r="A186">
        <f>front!A186</f>
        <v>273.39999999999998</v>
      </c>
      <c r="B186" s="1">
        <f t="shared" si="60"/>
        <v>0.46999999999997044</v>
      </c>
      <c r="C186">
        <f>front!D186-front!B186</f>
        <v>145.60000000000036</v>
      </c>
      <c r="D186" s="2">
        <f>front!E186-front!C186</f>
        <v>1364.2999999999993</v>
      </c>
      <c r="E186" s="2">
        <f>IF(front!F186-front!C186&gt;0,front!F186-front!C186,0)</f>
        <v>1275.1000000000004</v>
      </c>
      <c r="F186" s="2">
        <f>front!I186-front!H186</f>
        <v>5748.6</v>
      </c>
      <c r="G186" s="2">
        <f>IF(front!J186-front!H186&gt;0,front!J186-front!H186,0)</f>
        <v>26.799999999999272</v>
      </c>
      <c r="H186" s="2"/>
      <c r="I186" s="4">
        <f>C186/(constants!$A$4+constants!$B$4*data!C186+constants!$C$4*data!C186^2+constants!$D$4*data!C186^3+constants!$E$4*data!C186^4+constants!$F$4*data!C186^5+constants!$G$4*data!C186^6+constants!$H$4*data!C186^7)</f>
        <v>145.25793962852691</v>
      </c>
      <c r="J186" s="4">
        <f>D186/(constants!$A$4+constants!$B$4*data!D186+constants!$C$4*data!D186^2+constants!$D$4*data!D186^3+constants!$E$4*data!D186^4+constants!$F$4*data!D186^5+constants!$G$4*data!D186^6+constants!$H$4*data!D186^7)</f>
        <v>1361.1775656447478</v>
      </c>
      <c r="K186" s="4">
        <f>E186/(constants!$A$4+constants!$B$4*data!E186+constants!$C$4*data!E186^2+constants!$D$4*data!E186^3+constants!$E$4*data!E186^4+constants!$F$4*data!E186^5+constants!$G$4*data!E186^6+constants!$H$4*data!E186^7)</f>
        <v>1272.1795737026255</v>
      </c>
      <c r="L186" s="4">
        <f>F186/(constants!$A$4+constants!$B$4*data!F186+constants!$C$4*data!F186^2+constants!$D$4*data!F186^3+constants!$E$4*data!F186^4+constants!$F$4*data!F186^5+constants!$G$4*data!F186^6+constants!$H$4*data!F186^7)</f>
        <v>5737.199041870037</v>
      </c>
      <c r="M186" s="4">
        <f>G186/(constants!$A$4+constants!$B$4*data!G186+constants!$C$4*data!G186^2+constants!$D$4*data!G186^3+constants!$E$4*data!G186^4+constants!$F$4*data!G186^5+constants!$G$4*data!G186^6+constants!$H$4*data!G186^7)</f>
        <v>26.736713086311401</v>
      </c>
      <c r="N186" s="4"/>
      <c r="O186" s="4">
        <f t="shared" si="45"/>
        <v>242.09656604754485</v>
      </c>
      <c r="P186" s="4">
        <f t="shared" si="46"/>
        <v>272.23551312894955</v>
      </c>
      <c r="Q186" s="4">
        <f t="shared" si="47"/>
        <v>254.43591474052511</v>
      </c>
      <c r="R186" s="4">
        <f t="shared" si="48"/>
        <v>956.1998403116728</v>
      </c>
      <c r="S186" s="4">
        <f t="shared" si="49"/>
        <v>4.4561188477185665</v>
      </c>
      <c r="T186" s="4">
        <f t="shared" si="40"/>
        <v>0.88929090574921132</v>
      </c>
      <c r="U186" s="4">
        <f t="shared" si="50"/>
        <v>0.93461691245258904</v>
      </c>
      <c r="V186" s="4">
        <f t="shared" si="51"/>
        <v>4.660238017051014E-3</v>
      </c>
      <c r="W186" s="4"/>
      <c r="X186">
        <f>IF(front!E186&gt;$X$2,O186,P186)</f>
        <v>272.23551312894955</v>
      </c>
      <c r="Y186">
        <f t="shared" si="52"/>
        <v>24.643052410814647</v>
      </c>
      <c r="Z186">
        <f>SUMPRODUCT($B$7:$B$456,Y$7:Y$456,EXP(constants!$B$32+constants!$A$32*ABS($A$7:$A$456-$A186)))</f>
        <v>1.4350169541243996</v>
      </c>
      <c r="AA186">
        <f t="shared" si="41"/>
        <v>23.208035456690247</v>
      </c>
      <c r="AB186">
        <f t="shared" si="53"/>
        <v>18.354942517522659</v>
      </c>
      <c r="AD186" s="4">
        <f t="shared" si="42"/>
        <v>951.68574561857019</v>
      </c>
      <c r="AE186">
        <f>SUMPRODUCT($B$7:$B$456,AD$7:AD$456,EXP(constants!$B$32+constants!$A$32*ABS($A$7:$A$456-$A186)))</f>
        <v>24.326682662542204</v>
      </c>
      <c r="AF186" s="4">
        <f t="shared" si="43"/>
        <v>927.35906295602797</v>
      </c>
      <c r="AG186">
        <f t="shared" si="54"/>
        <v>927.35906295602797</v>
      </c>
      <c r="AH186" s="4"/>
      <c r="AI186" s="5">
        <f>SUMPRODUCT(constants!$B$13:$B$20,A186^constants!$A$13:$A$20)*constants!$C$10/((A186/1000000000)^5*(EXP(0.014388/(A186/1000000000)/constants!$B$9)-1))</f>
        <v>7.3436708600671612E-8</v>
      </c>
      <c r="AJ186">
        <f>SUMPRODUCT(A186^constants!$E$28:$J$28,constants!$E$27:$J$27)</f>
        <v>1.9657181940594391E-6</v>
      </c>
      <c r="AL186" s="17">
        <f t="shared" si="44"/>
        <v>4.0009228321235441E-9</v>
      </c>
      <c r="AM186">
        <f t="shared" si="55"/>
        <v>2.1196948114073116E-9</v>
      </c>
      <c r="AN186">
        <f t="shared" si="56"/>
        <v>1.8874994695426197</v>
      </c>
      <c r="AO186">
        <f t="shared" si="57"/>
        <v>3.9961145037128961E-9</v>
      </c>
      <c r="AQ186">
        <f t="shared" si="58"/>
        <v>3.9961145037128961E-9</v>
      </c>
      <c r="AS186" s="4">
        <f t="shared" si="59"/>
        <v>1.0012032509093973</v>
      </c>
    </row>
    <row r="187" spans="1:45" x14ac:dyDescent="0.2">
      <c r="A187">
        <f>front!A187</f>
        <v>273.88</v>
      </c>
      <c r="B187" s="1">
        <f t="shared" si="60"/>
        <v>0.48000000000001819</v>
      </c>
      <c r="C187">
        <f>front!D187-front!B187</f>
        <v>141</v>
      </c>
      <c r="D187" s="2">
        <f>front!E187-front!C187</f>
        <v>1335.1999999999989</v>
      </c>
      <c r="E187" s="2">
        <f>IF(front!F187-front!C187&gt;0,front!F187-front!C187,0)</f>
        <v>1270.5</v>
      </c>
      <c r="F187" s="2">
        <f>front!I187-front!H187</f>
        <v>5806</v>
      </c>
      <c r="G187" s="2">
        <f>IF(front!J187-front!H187&gt;0,front!J187-front!H187,0)</f>
        <v>25.800000000001091</v>
      </c>
      <c r="H187" s="2"/>
      <c r="I187" s="4">
        <f>C187/(constants!$A$4+constants!$B$4*data!C187+constants!$C$4*data!C187^2+constants!$D$4*data!C187^3+constants!$E$4*data!C187^4+constants!$F$4*data!C187^5+constants!$G$4*data!C187^6+constants!$H$4*data!C187^7)</f>
        <v>140.66868403091297</v>
      </c>
      <c r="J187" s="4">
        <f>D187/(constants!$A$4+constants!$B$4*data!D187+constants!$C$4*data!D187^2+constants!$D$4*data!D187^3+constants!$E$4*data!D187^4+constants!$F$4*data!D187^5+constants!$G$4*data!D187^6+constants!$H$4*data!D187^7)</f>
        <v>1332.143473956753</v>
      </c>
      <c r="K187" s="4">
        <f>E187/(constants!$A$4+constants!$B$4*data!E187+constants!$C$4*data!E187^2+constants!$D$4*data!E187^3+constants!$E$4*data!E187^4+constants!$F$4*data!E187^5+constants!$G$4*data!E187^6+constants!$H$4*data!E187^7)</f>
        <v>1267.5899897143363</v>
      </c>
      <c r="L187" s="4">
        <f>F187/(constants!$A$4+constants!$B$4*data!F187+constants!$C$4*data!F187^2+constants!$D$4*data!F187^3+constants!$E$4*data!F187^4+constants!$F$4*data!F187^5+constants!$G$4*data!F187^6+constants!$H$4*data!F187^7)</f>
        <v>5794.5572303538747</v>
      </c>
      <c r="M187" s="4">
        <f>G187/(constants!$A$4+constants!$B$4*data!G187+constants!$C$4*data!G187^2+constants!$D$4*data!G187^3+constants!$E$4*data!G187^4+constants!$F$4*data!G187^5+constants!$G$4*data!G187^6+constants!$H$4*data!G187^7)</f>
        <v>25.739071739901448</v>
      </c>
      <c r="N187" s="4"/>
      <c r="O187" s="4">
        <f t="shared" si="45"/>
        <v>234.44780671818827</v>
      </c>
      <c r="P187" s="4">
        <f t="shared" si="46"/>
        <v>266.42869479135061</v>
      </c>
      <c r="Q187" s="4">
        <f t="shared" si="47"/>
        <v>253.51799794286728</v>
      </c>
      <c r="R187" s="4">
        <f t="shared" si="48"/>
        <v>965.75953839231249</v>
      </c>
      <c r="S187" s="4">
        <f t="shared" si="49"/>
        <v>4.2898452899835746</v>
      </c>
      <c r="T187" s="4">
        <f t="shared" si="40"/>
        <v>0.87996455074702951</v>
      </c>
      <c r="U187" s="4">
        <f t="shared" si="50"/>
        <v>0.95154164284521181</v>
      </c>
      <c r="V187" s="4">
        <f t="shared" si="51"/>
        <v>4.4419393435397234E-3</v>
      </c>
      <c r="W187" s="4"/>
      <c r="X187">
        <f>IF(front!E187&gt;$X$2,O187,P187)</f>
        <v>266.42869479135061</v>
      </c>
      <c r="Y187">
        <f t="shared" si="52"/>
        <v>19.729462055194517</v>
      </c>
      <c r="Z187">
        <f>SUMPRODUCT($B$7:$B$456,Y$7:Y$456,EXP(constants!$B$32+constants!$A$32*ABS($A$7:$A$456-$A187)))</f>
        <v>1.4651364132433031</v>
      </c>
      <c r="AA187">
        <f t="shared" si="41"/>
        <v>18.264325641951213</v>
      </c>
      <c r="AB187">
        <f t="shared" si="53"/>
        <v>13.411232702783625</v>
      </c>
      <c r="AD187" s="4">
        <f t="shared" si="42"/>
        <v>961.41388054082574</v>
      </c>
      <c r="AE187">
        <f>SUMPRODUCT($B$7:$B$456,AD$7:AD$456,EXP(constants!$B$32+constants!$A$32*ABS($A$7:$A$456-$A187)))</f>
        <v>24.433945628029132</v>
      </c>
      <c r="AF187" s="4">
        <f t="shared" si="43"/>
        <v>936.97993491279658</v>
      </c>
      <c r="AG187">
        <f t="shared" si="54"/>
        <v>936.97993491279658</v>
      </c>
      <c r="AH187" s="4"/>
      <c r="AI187" s="5">
        <f>SUMPRODUCT(constants!$B$13:$B$20,A187^constants!$A$13:$A$20)*constants!$C$10/((A187/1000000000)^5*(EXP(0.014388/(A187/1000000000)/constants!$B$9)-1))</f>
        <v>7.5028995912114034E-8</v>
      </c>
      <c r="AJ187">
        <f>SUMPRODUCT(A187^constants!$E$28:$J$28,constants!$E$27:$J$27)</f>
        <v>1.9522745894946943E-6</v>
      </c>
      <c r="AL187" s="17">
        <f t="shared" si="44"/>
        <v>5.5944891550902006E-9</v>
      </c>
      <c r="AM187">
        <f t="shared" si="55"/>
        <v>2.0835820669696514E-9</v>
      </c>
      <c r="AN187">
        <f t="shared" si="56"/>
        <v>2.6850342224469181</v>
      </c>
      <c r="AO187">
        <f t="shared" si="57"/>
        <v>3.9280336361089414E-9</v>
      </c>
      <c r="AQ187">
        <f t="shared" si="58"/>
        <v>3.9280336361089414E-9</v>
      </c>
      <c r="AS187" s="4">
        <f t="shared" si="59"/>
        <v>1.424246753811413</v>
      </c>
    </row>
    <row r="188" spans="1:45" x14ac:dyDescent="0.2">
      <c r="A188">
        <f>front!A188</f>
        <v>274.35000000000002</v>
      </c>
      <c r="B188" s="1">
        <f t="shared" si="60"/>
        <v>0.47000000000002728</v>
      </c>
      <c r="C188">
        <f>front!D188-front!B188</f>
        <v>152.47000000000025</v>
      </c>
      <c r="D188" s="2">
        <f>front!E188-front!C188</f>
        <v>1261.5</v>
      </c>
      <c r="E188" s="2">
        <f>IF(front!F188-front!C188&gt;0,front!F188-front!C188,0)</f>
        <v>1160.6000000000004</v>
      </c>
      <c r="F188" s="2">
        <f>front!I188-front!H188</f>
        <v>5682</v>
      </c>
      <c r="G188" s="2">
        <f>IF(front!J188-front!H188&gt;0,front!J188-front!H188,0)</f>
        <v>0</v>
      </c>
      <c r="H188" s="2"/>
      <c r="I188" s="4">
        <f>C188/(constants!$A$4+constants!$B$4*data!C188+constants!$C$4*data!C188^2+constants!$D$4*data!C188^3+constants!$E$4*data!C188^4+constants!$F$4*data!C188^5+constants!$G$4*data!C188^6+constants!$H$4*data!C188^7)</f>
        <v>152.1119000824533</v>
      </c>
      <c r="J188" s="4">
        <f>D188/(constants!$A$4+constants!$B$4*data!D188+constants!$C$4*data!D188^2+constants!$D$4*data!D188^3+constants!$E$4*data!D188^4+constants!$F$4*data!D188^5+constants!$G$4*data!D188^6+constants!$H$4*data!D188^7)</f>
        <v>1258.6103685459013</v>
      </c>
      <c r="K188" s="4">
        <f>E188/(constants!$A$4+constants!$B$4*data!E188+constants!$C$4*data!E188^2+constants!$D$4*data!E188^3+constants!$E$4*data!E188^4+constants!$F$4*data!E188^5+constants!$G$4*data!E188^6+constants!$H$4*data!E188^7)</f>
        <v>1157.9388196145981</v>
      </c>
      <c r="L188" s="4">
        <f>F188/(constants!$A$4+constants!$B$4*data!F188+constants!$C$4*data!F188^2+constants!$D$4*data!F188^3+constants!$E$4*data!F188^4+constants!$F$4*data!F188^5+constants!$G$4*data!F188^6+constants!$H$4*data!F188^7)</f>
        <v>5670.6515653320912</v>
      </c>
      <c r="M188" s="4">
        <f>G188/(constants!$A$4+constants!$B$4*data!G188+constants!$C$4*data!G188^2+constants!$D$4*data!G188^3+constants!$E$4*data!G188^4+constants!$F$4*data!G188^5+constants!$G$4*data!G188^6+constants!$H$4*data!G188^7)</f>
        <v>0</v>
      </c>
      <c r="N188" s="4"/>
      <c r="O188" s="4">
        <f t="shared" si="45"/>
        <v>253.51983347075549</v>
      </c>
      <c r="P188" s="4">
        <f t="shared" si="46"/>
        <v>251.72207370918025</v>
      </c>
      <c r="Q188" s="4">
        <f t="shared" si="47"/>
        <v>231.58776392291961</v>
      </c>
      <c r="R188" s="4">
        <f t="shared" si="48"/>
        <v>945.1085942220152</v>
      </c>
      <c r="S188" s="4">
        <f t="shared" si="49"/>
        <v>0</v>
      </c>
      <c r="T188" s="4">
        <f t="shared" si="40"/>
        <v>1.0071418439197042</v>
      </c>
      <c r="U188" s="4">
        <f t="shared" si="50"/>
        <v>0.92001372986652641</v>
      </c>
      <c r="V188" s="4">
        <f t="shared" si="51"/>
        <v>0</v>
      </c>
      <c r="W188" s="4"/>
      <c r="X188">
        <f>IF(front!E188&gt;$X$2,O188,P188)</f>
        <v>251.72207370918025</v>
      </c>
      <c r="Y188">
        <f t="shared" si="52"/>
        <v>26.363226864146071</v>
      </c>
      <c r="Z188">
        <f>SUMPRODUCT($B$7:$B$456,Y$7:Y$456,EXP(constants!$B$32+constants!$A$32*ABS($A$7:$A$456-$A188)))</f>
        <v>1.4953351342027728</v>
      </c>
      <c r="AA188">
        <f t="shared" si="41"/>
        <v>24.867891729943299</v>
      </c>
      <c r="AB188">
        <f t="shared" si="53"/>
        <v>20.014798790775711</v>
      </c>
      <c r="AD188" s="4">
        <f t="shared" si="42"/>
        <v>945.1085942220152</v>
      </c>
      <c r="AE188">
        <f>SUMPRODUCT($B$7:$B$456,AD$7:AD$456,EXP(constants!$B$32+constants!$A$32*ABS($A$7:$A$456-$A188)))</f>
        <v>24.53949858327158</v>
      </c>
      <c r="AF188" s="4">
        <f t="shared" si="43"/>
        <v>920.56909563874365</v>
      </c>
      <c r="AG188">
        <f t="shared" si="54"/>
        <v>920.56909563874365</v>
      </c>
      <c r="AH188" s="4"/>
      <c r="AI188" s="5">
        <f>SUMPRODUCT(constants!$B$13:$B$20,A188^constants!$A$13:$A$20)*constants!$C$10/((A188/1000000000)^5*(EXP(0.014388/(A188/1000000000)/constants!$B$9)-1))</f>
        <v>7.6614273918963526E-8</v>
      </c>
      <c r="AJ188">
        <f>SUMPRODUCT(A188^constants!$E$28:$J$28,constants!$E$27:$J$27)</f>
        <v>1.9392648420117208E-6</v>
      </c>
      <c r="AL188" s="17">
        <f t="shared" si="44"/>
        <v>3.8278812952280594E-9</v>
      </c>
      <c r="AM188">
        <f t="shared" si="55"/>
        <v>2.1065934661494881E-9</v>
      </c>
      <c r="AN188">
        <f t="shared" si="56"/>
        <v>1.8170953991539749</v>
      </c>
      <c r="AO188">
        <f t="shared" si="57"/>
        <v>3.9714154406585407E-9</v>
      </c>
      <c r="AQ188">
        <f t="shared" si="58"/>
        <v>3.9714154406585407E-9</v>
      </c>
      <c r="AS188" s="4">
        <f t="shared" si="59"/>
        <v>0.9638581892085607</v>
      </c>
    </row>
    <row r="189" spans="1:45" x14ac:dyDescent="0.2">
      <c r="A189">
        <f>front!A189</f>
        <v>274.83</v>
      </c>
      <c r="B189" s="1">
        <f t="shared" si="60"/>
        <v>0.47999999999996135</v>
      </c>
      <c r="C189">
        <f>front!D189-front!B189</f>
        <v>154.32999999999993</v>
      </c>
      <c r="D189" s="2">
        <f>front!E189-front!C189</f>
        <v>1419.6999999999989</v>
      </c>
      <c r="E189" s="2">
        <f>IF(front!F189-front!C189&gt;0,front!F189-front!C189,0)</f>
        <v>1357.6000000000004</v>
      </c>
      <c r="F189" s="2">
        <f>front!I189-front!H189</f>
        <v>5841.2999999999993</v>
      </c>
      <c r="G189" s="2">
        <f>IF(front!J189-front!H189&gt;0,front!J189-front!H189,0)</f>
        <v>9.2000000000007276</v>
      </c>
      <c r="H189" s="2"/>
      <c r="I189" s="4">
        <f>C189/(constants!$A$4+constants!$B$4*data!C189+constants!$C$4*data!C189^2+constants!$D$4*data!C189^3+constants!$E$4*data!C189^4+constants!$F$4*data!C189^5+constants!$G$4*data!C189^6+constants!$H$4*data!C189^7)</f>
        <v>153.96755892687673</v>
      </c>
      <c r="J189" s="4">
        <f>D189/(constants!$A$4+constants!$B$4*data!D189+constants!$C$4*data!D189^2+constants!$D$4*data!D189^3+constants!$E$4*data!D189^4+constants!$F$4*data!D189^5+constants!$G$4*data!D189^6+constants!$H$4*data!D189^7)</f>
        <v>1416.4520695237702</v>
      </c>
      <c r="K189" s="4">
        <f>E189/(constants!$A$4+constants!$B$4*data!E189+constants!$C$4*data!E189^2+constants!$D$4*data!E189^3+constants!$E$4*data!E189^4+constants!$F$4*data!E189^5+constants!$G$4*data!E189^6+constants!$H$4*data!E189^7)</f>
        <v>1354.4927410466578</v>
      </c>
      <c r="L189" s="4">
        <f>F189/(constants!$A$4+constants!$B$4*data!F189+constants!$C$4*data!F189^2+constants!$D$4*data!F189^3+constants!$E$4*data!F189^4+constants!$F$4*data!F189^5+constants!$G$4*data!F189^6+constants!$H$4*data!F189^7)</f>
        <v>5829.8331372076991</v>
      </c>
      <c r="M189" s="4">
        <f>G189/(constants!$A$4+constants!$B$4*data!G189+constants!$C$4*data!G189^2+constants!$D$4*data!G189^3+constants!$E$4*data!G189^4+constants!$F$4*data!G189^5+constants!$G$4*data!G189^6+constants!$H$4*data!G189^7)</f>
        <v>9.1782569333106458</v>
      </c>
      <c r="N189" s="4"/>
      <c r="O189" s="4">
        <f t="shared" si="45"/>
        <v>256.6125982114612</v>
      </c>
      <c r="P189" s="4">
        <f t="shared" si="46"/>
        <v>283.29041390475402</v>
      </c>
      <c r="Q189" s="4">
        <f t="shared" si="47"/>
        <v>270.89854820933158</v>
      </c>
      <c r="R189" s="4">
        <f t="shared" si="48"/>
        <v>971.63885620128315</v>
      </c>
      <c r="S189" s="4">
        <f t="shared" si="49"/>
        <v>1.5297094888851077</v>
      </c>
      <c r="T189" s="4">
        <f t="shared" si="40"/>
        <v>0.90582873834106425</v>
      </c>
      <c r="U189" s="4">
        <f t="shared" si="50"/>
        <v>0.95625737728072668</v>
      </c>
      <c r="V189" s="4">
        <f t="shared" si="51"/>
        <v>1.5743601433002136E-3</v>
      </c>
      <c r="W189" s="4"/>
      <c r="X189">
        <f>IF(front!E189&gt;$X$2,O189,P189)</f>
        <v>283.29041390475402</v>
      </c>
      <c r="Y189">
        <f t="shared" si="52"/>
        <v>19.678108132121736</v>
      </c>
      <c r="Z189">
        <f>SUMPRODUCT($B$7:$B$456,Y$7:Y$456,EXP(constants!$B$32+constants!$A$32*ABS($A$7:$A$456-$A189)))</f>
        <v>1.5268100816537682</v>
      </c>
      <c r="AA189">
        <f t="shared" si="41"/>
        <v>18.151298050467968</v>
      </c>
      <c r="AB189">
        <f t="shared" si="53"/>
        <v>13.29820511130038</v>
      </c>
      <c r="AD189" s="4">
        <f t="shared" si="42"/>
        <v>970.08924459491845</v>
      </c>
      <c r="AE189">
        <f>SUMPRODUCT($B$7:$B$456,AD$7:AD$456,EXP(constants!$B$32+constants!$A$32*ABS($A$7:$A$456-$A189)))</f>
        <v>24.648566884157528</v>
      </c>
      <c r="AF189" s="4">
        <f t="shared" si="43"/>
        <v>945.44067771076095</v>
      </c>
      <c r="AG189">
        <f t="shared" si="54"/>
        <v>945.44067771076095</v>
      </c>
      <c r="AH189" s="4"/>
      <c r="AI189" s="5">
        <f>SUMPRODUCT(constants!$B$13:$B$20,A189^constants!$A$13:$A$20)*constants!$C$10/((A189/1000000000)^5*(EXP(0.014388/(A189/1000000000)/constants!$B$9)-1))</f>
        <v>7.8260304154450878E-8</v>
      </c>
      <c r="AJ189">
        <f>SUMPRODUCT(A189^constants!$E$28:$J$28,constants!$E$27:$J$27)</f>
        <v>1.9261330471504671E-6</v>
      </c>
      <c r="AL189" s="17">
        <f t="shared" si="44"/>
        <v>5.8850276033077447E-9</v>
      </c>
      <c r="AM189">
        <f t="shared" si="55"/>
        <v>2.0372859900785121E-9</v>
      </c>
      <c r="AN189">
        <f t="shared" si="56"/>
        <v>2.8886605179476788</v>
      </c>
      <c r="AO189">
        <f t="shared" si="57"/>
        <v>3.8407548338332205E-9</v>
      </c>
      <c r="AQ189">
        <f t="shared" si="58"/>
        <v>3.8407548338332205E-9</v>
      </c>
      <c r="AS189" s="4">
        <f t="shared" si="59"/>
        <v>1.5322580737167912</v>
      </c>
    </row>
    <row r="190" spans="1:45" x14ac:dyDescent="0.2">
      <c r="A190">
        <f>front!A190</f>
        <v>275.3</v>
      </c>
      <c r="B190" s="1">
        <f t="shared" si="60"/>
        <v>0.47000000000002728</v>
      </c>
      <c r="C190">
        <f>front!D190-front!B190</f>
        <v>169.67000000000007</v>
      </c>
      <c r="D190" s="2">
        <f>front!E190-front!C190</f>
        <v>1427.6999999999989</v>
      </c>
      <c r="E190" s="2">
        <f>IF(front!F190-front!C190&gt;0,front!F190-front!C190,0)</f>
        <v>1355.5</v>
      </c>
      <c r="F190" s="2">
        <f>front!I190-front!H190</f>
        <v>5838.7999999999993</v>
      </c>
      <c r="G190" s="2">
        <f>IF(front!J190-front!H190&gt;0,front!J190-front!H190,0)</f>
        <v>41.799999999999272</v>
      </c>
      <c r="H190" s="2"/>
      <c r="I190" s="4">
        <f>C190/(constants!$A$4+constants!$B$4*data!C190+constants!$C$4*data!C190^2+constants!$D$4*data!C190^3+constants!$E$4*data!C190^4+constants!$F$4*data!C190^5+constants!$G$4*data!C190^6+constants!$H$4*data!C190^7)</f>
        <v>169.27177897632939</v>
      </c>
      <c r="J190" s="4">
        <f>D190/(constants!$A$4+constants!$B$4*data!D190+constants!$C$4*data!D190^2+constants!$D$4*data!D190^3+constants!$E$4*data!D190^4+constants!$F$4*data!D190^5+constants!$G$4*data!D190^6+constants!$H$4*data!D190^7)</f>
        <v>1424.4339448503927</v>
      </c>
      <c r="K190" s="4">
        <f>E190/(constants!$A$4+constants!$B$4*data!E190+constants!$C$4*data!E190^2+constants!$D$4*data!E190^3+constants!$E$4*data!E190^4+constants!$F$4*data!E190^5+constants!$G$4*data!E190^6+constants!$H$4*data!E190^7)</f>
        <v>1352.3974974356797</v>
      </c>
      <c r="L190" s="4">
        <f>F190/(constants!$A$4+constants!$B$4*data!F190+constants!$C$4*data!F190^2+constants!$D$4*data!F190^3+constants!$E$4*data!F190^4+constants!$F$4*data!F190^5+constants!$G$4*data!F190^6+constants!$H$4*data!F190^7)</f>
        <v>5827.3348024786019</v>
      </c>
      <c r="M190" s="4">
        <f>G190/(constants!$A$4+constants!$B$4*data!G190+constants!$C$4*data!G190^2+constants!$D$4*data!G190^3+constants!$E$4*data!G190^4+constants!$F$4*data!G190^5+constants!$G$4*data!G190^6+constants!$H$4*data!G190^7)</f>
        <v>41.70135877476983</v>
      </c>
      <c r="N190" s="4"/>
      <c r="O190" s="4">
        <f t="shared" si="45"/>
        <v>282.11963162721565</v>
      </c>
      <c r="P190" s="4">
        <f t="shared" si="46"/>
        <v>284.88678897007856</v>
      </c>
      <c r="Q190" s="4">
        <f t="shared" si="47"/>
        <v>270.47949948713591</v>
      </c>
      <c r="R190" s="4">
        <f t="shared" si="48"/>
        <v>971.22246707976706</v>
      </c>
      <c r="S190" s="4">
        <f t="shared" si="49"/>
        <v>6.9502264624616386</v>
      </c>
      <c r="T190" s="4">
        <f t="shared" si="40"/>
        <v>0.99028681760615611</v>
      </c>
      <c r="U190" s="4">
        <f t="shared" si="50"/>
        <v>0.94942801828393719</v>
      </c>
      <c r="V190" s="4">
        <f t="shared" si="51"/>
        <v>7.1561631840738838E-3</v>
      </c>
      <c r="W190" s="4"/>
      <c r="X190">
        <f>IF(front!E190&gt;$X$2,O190,P190)</f>
        <v>284.88678897007856</v>
      </c>
      <c r="Y190">
        <f t="shared" si="52"/>
        <v>21.682260945312635</v>
      </c>
      <c r="Z190">
        <f>SUMPRODUCT($B$7:$B$456,Y$7:Y$456,EXP(constants!$B$32+constants!$A$32*ABS($A$7:$A$456-$A190)))</f>
        <v>1.5583815082672183</v>
      </c>
      <c r="AA190">
        <f t="shared" si="41"/>
        <v>20.123879437045417</v>
      </c>
      <c r="AB190">
        <f t="shared" si="53"/>
        <v>15.270786497877829</v>
      </c>
      <c r="AD190" s="4">
        <f t="shared" si="42"/>
        <v>964.18181545843015</v>
      </c>
      <c r="AE190">
        <f>SUMPRODUCT($B$7:$B$456,AD$7:AD$456,EXP(constants!$B$32+constants!$A$32*ABS($A$7:$A$456-$A190)))</f>
        <v>24.75588806093101</v>
      </c>
      <c r="AF190" s="4">
        <f t="shared" si="43"/>
        <v>939.42592739749909</v>
      </c>
      <c r="AG190">
        <f t="shared" si="54"/>
        <v>939.42592739749909</v>
      </c>
      <c r="AH190" s="4"/>
      <c r="AI190" s="5">
        <f>SUMPRODUCT(constants!$B$13:$B$20,A190^constants!$A$13:$A$20)*constants!$C$10/((A190/1000000000)^5*(EXP(0.014388/(A190/1000000000)/constants!$B$9)-1))</f>
        <v>7.9898797616380183E-8</v>
      </c>
      <c r="AJ190">
        <f>SUMPRODUCT(A190^constants!$E$28:$J$28,constants!$E$27:$J$27)</f>
        <v>1.9134241524827018E-6</v>
      </c>
      <c r="AL190" s="17">
        <f t="shared" si="44"/>
        <v>5.2321337625592277E-9</v>
      </c>
      <c r="AM190">
        <f t="shared" si="55"/>
        <v>2.0368015153504219E-9</v>
      </c>
      <c r="AN190">
        <f t="shared" si="56"/>
        <v>2.5687990327614543</v>
      </c>
      <c r="AO190">
        <f t="shared" si="57"/>
        <v>3.8398414870263197E-9</v>
      </c>
      <c r="AQ190">
        <f t="shared" si="58"/>
        <v>3.8398414870263197E-9</v>
      </c>
      <c r="AS190" s="4">
        <f t="shared" si="59"/>
        <v>1.3625910809696309</v>
      </c>
    </row>
    <row r="191" spans="1:45" x14ac:dyDescent="0.2">
      <c r="A191">
        <f>front!A191</f>
        <v>275.77999999999997</v>
      </c>
      <c r="B191" s="1">
        <f t="shared" si="60"/>
        <v>0.47999999999996135</v>
      </c>
      <c r="C191">
        <f>front!D191-front!B191</f>
        <v>177.53999999999996</v>
      </c>
      <c r="D191" s="2">
        <f>front!E191-front!C191</f>
        <v>1485.4000000000015</v>
      </c>
      <c r="E191" s="2">
        <f>IF(front!F191-front!C191&gt;0,front!F191-front!C191,0)</f>
        <v>1353.6000000000004</v>
      </c>
      <c r="F191" s="2">
        <f>front!I191-front!H191</f>
        <v>5877.1</v>
      </c>
      <c r="G191" s="2">
        <f>IF(front!J191-front!H191&gt;0,front!J191-front!H191,0)</f>
        <v>0</v>
      </c>
      <c r="H191" s="2"/>
      <c r="I191" s="4">
        <f>C191/(constants!$A$4+constants!$B$4*data!C191+constants!$C$4*data!C191^2+constants!$D$4*data!C191^3+constants!$E$4*data!C191^4+constants!$F$4*data!C191^5+constants!$G$4*data!C191^6+constants!$H$4*data!C191^7)</f>
        <v>177.12343815274087</v>
      </c>
      <c r="J191" s="4">
        <f>D191/(constants!$A$4+constants!$B$4*data!D191+constants!$C$4*data!D191^2+constants!$D$4*data!D191^3+constants!$E$4*data!D191^4+constants!$F$4*data!D191^5+constants!$G$4*data!D191^6+constants!$H$4*data!D191^7)</f>
        <v>1482.0032006495219</v>
      </c>
      <c r="K191" s="4">
        <f>E191/(constants!$A$4+constants!$B$4*data!E191+constants!$C$4*data!E191^2+constants!$D$4*data!E191^3+constants!$E$4*data!E191^4+constants!$F$4*data!E191^5+constants!$G$4*data!E191^6+constants!$H$4*data!E191^7)</f>
        <v>1350.5018008026827</v>
      </c>
      <c r="L191" s="4">
        <f>F191/(constants!$A$4+constants!$B$4*data!F191+constants!$C$4*data!F191^2+constants!$D$4*data!F191^3+constants!$E$4*data!F191^4+constants!$F$4*data!F191^5+constants!$G$4*data!F191^6+constants!$H$4*data!F191^7)</f>
        <v>5865.6099826465424</v>
      </c>
      <c r="M191" s="4">
        <f>G191/(constants!$A$4+constants!$B$4*data!G191+constants!$C$4*data!G191^2+constants!$D$4*data!G191^3+constants!$E$4*data!G191^4+constants!$F$4*data!G191^5+constants!$G$4*data!G191^6+constants!$H$4*data!G191^7)</f>
        <v>0</v>
      </c>
      <c r="N191" s="4"/>
      <c r="O191" s="4">
        <f t="shared" si="45"/>
        <v>295.20573025456815</v>
      </c>
      <c r="P191" s="4">
        <f t="shared" si="46"/>
        <v>296.40064012990433</v>
      </c>
      <c r="Q191" s="4">
        <f t="shared" si="47"/>
        <v>270.10036016053652</v>
      </c>
      <c r="R191" s="4">
        <f t="shared" si="48"/>
        <v>977.60166377442374</v>
      </c>
      <c r="S191" s="4">
        <f t="shared" si="49"/>
        <v>0</v>
      </c>
      <c r="T191" s="4">
        <f t="shared" si="40"/>
        <v>0.99596859887072953</v>
      </c>
      <c r="U191" s="4">
        <f t="shared" si="50"/>
        <v>0.91126780307275612</v>
      </c>
      <c r="V191" s="4">
        <f t="shared" si="51"/>
        <v>0</v>
      </c>
      <c r="W191" s="4"/>
      <c r="X191">
        <f>IF(front!E191&gt;$X$2,O191,P191)</f>
        <v>296.40064012990433</v>
      </c>
      <c r="Y191">
        <f t="shared" si="52"/>
        <v>33.565053883359838</v>
      </c>
      <c r="Z191">
        <f>SUMPRODUCT($B$7:$B$456,Y$7:Y$456,EXP(constants!$B$32+constants!$A$32*ABS($A$7:$A$456-$A191)))</f>
        <v>1.59138825994754</v>
      </c>
      <c r="AA191">
        <f t="shared" si="41"/>
        <v>31.973665623412298</v>
      </c>
      <c r="AB191">
        <f t="shared" si="53"/>
        <v>27.12057268424471</v>
      </c>
      <c r="AD191" s="4">
        <f t="shared" si="42"/>
        <v>977.60166377442374</v>
      </c>
      <c r="AE191">
        <f>SUMPRODUCT($B$7:$B$456,AD$7:AD$456,EXP(constants!$B$32+constants!$A$32*ABS($A$7:$A$456-$A191)))</f>
        <v>24.866582121324086</v>
      </c>
      <c r="AF191" s="4">
        <f t="shared" si="43"/>
        <v>952.73508165309966</v>
      </c>
      <c r="AG191">
        <f t="shared" si="54"/>
        <v>952.73508165309966</v>
      </c>
      <c r="AH191" s="4"/>
      <c r="AI191" s="5">
        <f>SUMPRODUCT(constants!$B$13:$B$20,A191^constants!$A$13:$A$20)*constants!$C$10/((A191/1000000000)^5*(EXP(0.014388/(A191/1000000000)/constants!$B$9)-1))</f>
        <v>8.1599782523650584E-8</v>
      </c>
      <c r="AJ191">
        <f>SUMPRODUCT(A191^constants!$E$28:$J$28,constants!$E$27:$J$27)</f>
        <v>1.900595105081579E-6</v>
      </c>
      <c r="AL191" s="17">
        <f t="shared" si="44"/>
        <v>3.0087780030933769E-9</v>
      </c>
      <c r="AM191">
        <f t="shared" si="55"/>
        <v>1.9948830915135804E-9</v>
      </c>
      <c r="AN191">
        <f t="shared" si="56"/>
        <v>1.5082477844907305</v>
      </c>
      <c r="AO191">
        <f t="shared" si="57"/>
        <v>3.7608155722740107E-9</v>
      </c>
      <c r="AQ191">
        <f t="shared" si="58"/>
        <v>3.7608155722740107E-9</v>
      </c>
      <c r="AS191" s="4">
        <f t="shared" si="59"/>
        <v>0.80003338245967015</v>
      </c>
    </row>
    <row r="192" spans="1:45" x14ac:dyDescent="0.2">
      <c r="A192">
        <f>front!A192</f>
        <v>276.25</v>
      </c>
      <c r="B192" s="1">
        <f t="shared" si="60"/>
        <v>0.47000000000002728</v>
      </c>
      <c r="C192">
        <f>front!D192-front!B192</f>
        <v>155.67000000000007</v>
      </c>
      <c r="D192" s="2">
        <f>front!E192-front!C192</f>
        <v>1433</v>
      </c>
      <c r="E192" s="2">
        <f>IF(front!F192-front!C192&gt;0,front!F192-front!C192,0)</f>
        <v>1322.5</v>
      </c>
      <c r="F192" s="2">
        <f>front!I192-front!H192</f>
        <v>5861.6</v>
      </c>
      <c r="G192" s="2">
        <f>IF(front!J192-front!H192&gt;0,front!J192-front!H192,0)</f>
        <v>0</v>
      </c>
      <c r="H192" s="2"/>
      <c r="I192" s="4">
        <f>C192/(constants!$A$4+constants!$B$4*data!C192+constants!$C$4*data!C192^2+constants!$D$4*data!C192^3+constants!$E$4*data!C192^4+constants!$F$4*data!C192^5+constants!$G$4*data!C192^6+constants!$H$4*data!C192^7)</f>
        <v>155.30443180296282</v>
      </c>
      <c r="J192" s="4">
        <f>D192/(constants!$A$4+constants!$B$4*data!D192+constants!$C$4*data!D192^2+constants!$D$4*data!D192^3+constants!$E$4*data!D192^4+constants!$F$4*data!D192^5+constants!$G$4*data!D192^6+constants!$H$4*data!D192^7)</f>
        <v>1429.7219368917617</v>
      </c>
      <c r="K192" s="4">
        <f>E192/(constants!$A$4+constants!$B$4*data!E192+constants!$C$4*data!E192^2+constants!$D$4*data!E192^3+constants!$E$4*data!E192^4+constants!$F$4*data!E192^5+constants!$G$4*data!E192^6+constants!$H$4*data!E192^7)</f>
        <v>1319.4722359165896</v>
      </c>
      <c r="L192" s="4">
        <f>F192/(constants!$A$4+constants!$B$4*data!F192+constants!$C$4*data!F192^2+constants!$D$4*data!F192^3+constants!$E$4*data!F192^4+constants!$F$4*data!F192^5+constants!$G$4*data!F192^6+constants!$H$4*data!F192^7)</f>
        <v>5850.1198484086126</v>
      </c>
      <c r="M192" s="4">
        <f>G192/(constants!$A$4+constants!$B$4*data!G192+constants!$C$4*data!G192^2+constants!$D$4*data!G192^3+constants!$E$4*data!G192^4+constants!$F$4*data!G192^5+constants!$G$4*data!G192^6+constants!$H$4*data!G192^7)</f>
        <v>0</v>
      </c>
      <c r="N192" s="4"/>
      <c r="O192" s="4">
        <f t="shared" si="45"/>
        <v>258.84071967160469</v>
      </c>
      <c r="P192" s="4">
        <f t="shared" si="46"/>
        <v>285.94438737835236</v>
      </c>
      <c r="Q192" s="4">
        <f t="shared" si="47"/>
        <v>263.89444718331794</v>
      </c>
      <c r="R192" s="4">
        <f t="shared" si="48"/>
        <v>975.01997473476877</v>
      </c>
      <c r="S192" s="4">
        <f t="shared" si="49"/>
        <v>0</v>
      </c>
      <c r="T192" s="4">
        <f t="shared" si="40"/>
        <v>0.90521349988630839</v>
      </c>
      <c r="U192" s="4">
        <f t="shared" si="50"/>
        <v>0.92288731246940459</v>
      </c>
      <c r="V192" s="4">
        <f t="shared" si="51"/>
        <v>0</v>
      </c>
      <c r="W192" s="4"/>
      <c r="X192">
        <f>IF(front!E192&gt;$X$2,O192,P192)</f>
        <v>285.94438737835236</v>
      </c>
      <c r="Y192">
        <f t="shared" si="52"/>
        <v>29.147796320828718</v>
      </c>
      <c r="Z192">
        <f>SUMPRODUCT($B$7:$B$456,Y$7:Y$456,EXP(constants!$B$32+constants!$A$32*ABS($A$7:$A$456-$A192)))</f>
        <v>1.6242588701499152</v>
      </c>
      <c r="AA192">
        <f t="shared" si="41"/>
        <v>27.523537450678802</v>
      </c>
      <c r="AB192">
        <f t="shared" si="53"/>
        <v>22.670444511511214</v>
      </c>
      <c r="AD192" s="4">
        <f t="shared" si="42"/>
        <v>975.01997473476877</v>
      </c>
      <c r="AE192">
        <f>SUMPRODUCT($B$7:$B$456,AD$7:AD$456,EXP(constants!$B$32+constants!$A$32*ABS($A$7:$A$456-$A192)))</f>
        <v>24.975518851155513</v>
      </c>
      <c r="AF192" s="4">
        <f t="shared" si="43"/>
        <v>950.0444558836133</v>
      </c>
      <c r="AG192">
        <f t="shared" si="54"/>
        <v>950.0444558836133</v>
      </c>
      <c r="AH192" s="4"/>
      <c r="AI192" s="5">
        <f>SUMPRODUCT(constants!$B$13:$B$20,A192^constants!$A$13:$A$20)*constants!$C$10/((A192/1000000000)^5*(EXP(0.014388/(A192/1000000000)/constants!$B$9)-1))</f>
        <v>8.3292682185574451E-8</v>
      </c>
      <c r="AJ192">
        <f>SUMPRODUCT(A192^constants!$E$28:$J$28,constants!$E$27:$J$27)</f>
        <v>1.8881782857285939E-6</v>
      </c>
      <c r="AL192" s="17">
        <f t="shared" si="44"/>
        <v>3.6740648002416322E-9</v>
      </c>
      <c r="AM192">
        <f t="shared" si="55"/>
        <v>1.9874630855799745E-9</v>
      </c>
      <c r="AN192">
        <f t="shared" si="56"/>
        <v>1.8486203979831302</v>
      </c>
      <c r="AO192">
        <f t="shared" si="57"/>
        <v>3.7468271465962443E-9</v>
      </c>
      <c r="AQ192">
        <f t="shared" si="58"/>
        <v>3.7468271465962443E-9</v>
      </c>
      <c r="AS192" s="4">
        <f t="shared" si="59"/>
        <v>0.98058027672274339</v>
      </c>
    </row>
    <row r="193" spans="1:45" x14ac:dyDescent="0.2">
      <c r="A193">
        <f>front!A193</f>
        <v>276.72000000000003</v>
      </c>
      <c r="B193" s="1">
        <f t="shared" si="60"/>
        <v>0.47000000000002728</v>
      </c>
      <c r="C193">
        <f>front!D193-front!B193</f>
        <v>158.73000000000002</v>
      </c>
      <c r="D193" s="2">
        <f>front!E193-front!C193</f>
        <v>1412.2000000000007</v>
      </c>
      <c r="E193" s="2">
        <f>IF(front!F193-front!C193&gt;0,front!F193-front!C193,0)</f>
        <v>1306.7000000000007</v>
      </c>
      <c r="F193" s="2">
        <f>front!I193-front!H193</f>
        <v>5840.6999999999989</v>
      </c>
      <c r="G193" s="2">
        <f>IF(front!J193-front!H193&gt;0,front!J193-front!H193,0)</f>
        <v>13.699999999998909</v>
      </c>
      <c r="H193" s="2"/>
      <c r="I193" s="4">
        <f>C193/(constants!$A$4+constants!$B$4*data!C193+constants!$C$4*data!C193^2+constants!$D$4*data!C193^3+constants!$E$4*data!C193^4+constants!$F$4*data!C193^5+constants!$G$4*data!C193^6+constants!$H$4*data!C193^7)</f>
        <v>158.35729193304422</v>
      </c>
      <c r="J193" s="4">
        <f>D193/(constants!$A$4+constants!$B$4*data!D193+constants!$C$4*data!D193^2+constants!$D$4*data!D193^3+constants!$E$4*data!D193^4+constants!$F$4*data!D193^5+constants!$G$4*data!D193^6+constants!$H$4*data!D193^7)</f>
        <v>1408.9690608145768</v>
      </c>
      <c r="K193" s="4">
        <f>E193/(constants!$A$4+constants!$B$4*data!E193+constants!$C$4*data!E193^2+constants!$D$4*data!E193^3+constants!$E$4*data!E193^4+constants!$F$4*data!E193^5+constants!$G$4*data!E193^6+constants!$H$4*data!E193^7)</f>
        <v>1303.7080168394798</v>
      </c>
      <c r="L193" s="4">
        <f>F193/(constants!$A$4+constants!$B$4*data!F193+constants!$C$4*data!F193^2+constants!$D$4*data!F193^3+constants!$E$4*data!F193^4+constants!$F$4*data!F193^5+constants!$G$4*data!F193^6+constants!$H$4*data!F193^7)</f>
        <v>5829.2335362997546</v>
      </c>
      <c r="M193" s="4">
        <f>G193/(constants!$A$4+constants!$B$4*data!G193+constants!$C$4*data!G193^2+constants!$D$4*data!G193^3+constants!$E$4*data!G193^4+constants!$F$4*data!G193^5+constants!$G$4*data!G193^6+constants!$H$4*data!G193^7)</f>
        <v>13.667628523773473</v>
      </c>
      <c r="N193" s="4"/>
      <c r="O193" s="4">
        <f t="shared" si="45"/>
        <v>263.92881988840702</v>
      </c>
      <c r="P193" s="4">
        <f t="shared" si="46"/>
        <v>281.79381216291534</v>
      </c>
      <c r="Q193" s="4">
        <f t="shared" si="47"/>
        <v>260.74160336789595</v>
      </c>
      <c r="R193" s="4">
        <f t="shared" si="48"/>
        <v>971.53892271662585</v>
      </c>
      <c r="S193" s="4">
        <f t="shared" si="49"/>
        <v>2.277938087295579</v>
      </c>
      <c r="T193" s="4">
        <f t="shared" ref="T193:T256" si="61">O193/P193</f>
        <v>0.93660260976852139</v>
      </c>
      <c r="U193" s="4">
        <f t="shared" si="50"/>
        <v>0.92529215374378648</v>
      </c>
      <c r="V193" s="4">
        <f t="shared" si="51"/>
        <v>2.3446699190661224E-3</v>
      </c>
      <c r="W193" s="4"/>
      <c r="X193">
        <f>IF(front!E193&gt;$X$2,O193,P193)</f>
        <v>281.79381216291534</v>
      </c>
      <c r="Y193">
        <f t="shared" si="52"/>
        <v>28.065264228613387</v>
      </c>
      <c r="Z193">
        <f>SUMPRODUCT($B$7:$B$456,Y$7:Y$456,EXP(constants!$B$32+constants!$A$32*ABS($A$7:$A$456-$A193)))</f>
        <v>1.6577820338889107</v>
      </c>
      <c r="AA193">
        <f t="shared" si="41"/>
        <v>26.407482194724476</v>
      </c>
      <c r="AB193">
        <f t="shared" si="53"/>
        <v>21.554389255556888</v>
      </c>
      <c r="AD193" s="4">
        <f t="shared" si="42"/>
        <v>969.23134776575978</v>
      </c>
      <c r="AE193">
        <f>SUMPRODUCT($B$7:$B$456,AD$7:AD$456,EXP(constants!$B$32+constants!$A$32*ABS($A$7:$A$456-$A193)))</f>
        <v>25.085301529443147</v>
      </c>
      <c r="AF193" s="4">
        <f t="shared" si="43"/>
        <v>944.14604623631658</v>
      </c>
      <c r="AG193">
        <f t="shared" si="54"/>
        <v>944.14604623631658</v>
      </c>
      <c r="AH193" s="4"/>
      <c r="AI193" s="5">
        <f>SUMPRODUCT(constants!$B$13:$B$20,A193^constants!$A$13:$A$20)*constants!$C$10/((A193/1000000000)^5*(EXP(0.014388/(A193/1000000000)/constants!$B$9)-1))</f>
        <v>8.5012941412291506E-8</v>
      </c>
      <c r="AJ193">
        <f>SUMPRODUCT(A193^constants!$E$28:$J$28,constants!$E$27:$J$27)</f>
        <v>1.8759027799482146E-6</v>
      </c>
      <c r="AL193" s="17">
        <f t="shared" si="44"/>
        <v>3.9441127467981733E-9</v>
      </c>
      <c r="AM193">
        <f t="shared" si="55"/>
        <v>1.9868777583999779E-9</v>
      </c>
      <c r="AN193">
        <f t="shared" si="56"/>
        <v>1.9850807278522993</v>
      </c>
      <c r="AO193">
        <f t="shared" si="57"/>
        <v>3.7457236696141742E-9</v>
      </c>
      <c r="AQ193">
        <f t="shared" si="58"/>
        <v>3.7457236696141742E-9</v>
      </c>
      <c r="AS193" s="4">
        <f t="shared" si="59"/>
        <v>1.0529641518388979</v>
      </c>
    </row>
    <row r="194" spans="1:45" x14ac:dyDescent="0.2">
      <c r="A194">
        <f>front!A194</f>
        <v>277.2</v>
      </c>
      <c r="B194" s="1">
        <f t="shared" si="60"/>
        <v>0.47999999999996135</v>
      </c>
      <c r="C194">
        <f>front!D194-front!B194</f>
        <v>148.05999999999995</v>
      </c>
      <c r="D194" s="2">
        <f>front!E194-front!C194</f>
        <v>1446.5</v>
      </c>
      <c r="E194" s="2">
        <f>IF(front!F194-front!C194&gt;0,front!F194-front!C194,0)</f>
        <v>1330.1000000000004</v>
      </c>
      <c r="F194" s="2">
        <f>front!I194-front!H194</f>
        <v>5955.4</v>
      </c>
      <c r="G194" s="2">
        <f>IF(front!J194-front!H194&gt;0,front!J194-front!H194,0)</f>
        <v>30.699999999998909</v>
      </c>
      <c r="H194" s="2"/>
      <c r="I194" s="4">
        <f>C194/(constants!$A$4+constants!$B$4*data!C194+constants!$C$4*data!C194^2+constants!$D$4*data!C194^3+constants!$E$4*data!C194^4+constants!$F$4*data!C194^5+constants!$G$4*data!C194^6+constants!$H$4*data!C194^7)</f>
        <v>147.71219525229816</v>
      </c>
      <c r="J194" s="4">
        <f>D194/(constants!$A$4+constants!$B$4*data!D194+constants!$C$4*data!D194^2+constants!$D$4*data!D194^3+constants!$E$4*data!D194^4+constants!$F$4*data!D194^5+constants!$G$4*data!D194^6+constants!$H$4*data!D194^7)</f>
        <v>1443.1913492577753</v>
      </c>
      <c r="K194" s="4">
        <f>E194/(constants!$A$4+constants!$B$4*data!E194+constants!$C$4*data!E194^2+constants!$D$4*data!E194^3+constants!$E$4*data!E194^4+constants!$F$4*data!E194^5+constants!$G$4*data!E194^6+constants!$H$4*data!E194^7)</f>
        <v>1327.0550241845815</v>
      </c>
      <c r="L194" s="4">
        <f>F194/(constants!$A$4+constants!$B$4*data!F194+constants!$C$4*data!F194^2+constants!$D$4*data!F194^3+constants!$E$4*data!F194^4+constants!$F$4*data!F194^5+constants!$G$4*data!F194^6+constants!$H$4*data!F194^7)</f>
        <v>5943.8639122713957</v>
      </c>
      <c r="M194" s="4">
        <f>G194/(constants!$A$4+constants!$B$4*data!G194+constants!$C$4*data!G194^2+constants!$D$4*data!G194^3+constants!$E$4*data!G194^4+constants!$F$4*data!G194^5+constants!$G$4*data!G194^6+constants!$H$4*data!G194^7)</f>
        <v>30.627516378476511</v>
      </c>
      <c r="N194" s="4"/>
      <c r="O194" s="4">
        <f t="shared" si="45"/>
        <v>246.18699208716359</v>
      </c>
      <c r="P194" s="4">
        <f t="shared" si="46"/>
        <v>288.63826985155509</v>
      </c>
      <c r="Q194" s="4">
        <f t="shared" si="47"/>
        <v>265.41100483691633</v>
      </c>
      <c r="R194" s="4">
        <f t="shared" si="48"/>
        <v>990.64398537856584</v>
      </c>
      <c r="S194" s="4">
        <f t="shared" si="49"/>
        <v>5.1045860630794184</v>
      </c>
      <c r="T194" s="4">
        <f t="shared" si="61"/>
        <v>0.85292567826773646</v>
      </c>
      <c r="U194" s="4">
        <f t="shared" si="50"/>
        <v>0.91952811722927663</v>
      </c>
      <c r="V194" s="4">
        <f t="shared" si="51"/>
        <v>5.1527956949425644E-3</v>
      </c>
      <c r="W194" s="4"/>
      <c r="X194">
        <f>IF(front!E194&gt;$X$2,O194,P194)</f>
        <v>288.63826985155509</v>
      </c>
      <c r="Y194">
        <f t="shared" si="52"/>
        <v>30.365911343283528</v>
      </c>
      <c r="Z194">
        <f>SUMPRODUCT($B$7:$B$456,Y$7:Y$456,EXP(constants!$B$32+constants!$A$32*ABS($A$7:$A$456-$A194)))</f>
        <v>1.6927416959293018</v>
      </c>
      <c r="AA194">
        <f t="shared" si="41"/>
        <v>28.673169647354225</v>
      </c>
      <c r="AB194">
        <f t="shared" si="53"/>
        <v>23.820076708186637</v>
      </c>
      <c r="AD194" s="4">
        <f t="shared" si="42"/>
        <v>985.47298665854078</v>
      </c>
      <c r="AE194">
        <f>SUMPRODUCT($B$7:$B$456,AD$7:AD$456,EXP(constants!$B$32+constants!$A$32*ABS($A$7:$A$456-$A194)))</f>
        <v>25.198662545763543</v>
      </c>
      <c r="AF194" s="4">
        <f t="shared" si="43"/>
        <v>960.27432411277721</v>
      </c>
      <c r="AG194">
        <f t="shared" si="54"/>
        <v>960.27432411277721</v>
      </c>
      <c r="AH194" s="4"/>
      <c r="AI194" s="5">
        <f>SUMPRODUCT(constants!$B$13:$B$20,A194^constants!$A$13:$A$20)*constants!$C$10/((A194/1000000000)^5*(EXP(0.014388/(A194/1000000000)/constants!$B$9)-1))</f>
        <v>8.6798346878307368E-8</v>
      </c>
      <c r="AJ194">
        <f>SUMPRODUCT(A194^constants!$E$28:$J$28,constants!$E$27:$J$27)</f>
        <v>1.8635097879739931E-6</v>
      </c>
      <c r="AL194" s="17">
        <f t="shared" si="44"/>
        <v>3.6439155063038043E-9</v>
      </c>
      <c r="AM194">
        <f t="shared" si="55"/>
        <v>1.9406014939488663E-9</v>
      </c>
      <c r="AN194">
        <f t="shared" si="56"/>
        <v>1.8777247763985383</v>
      </c>
      <c r="AO194">
        <f t="shared" si="57"/>
        <v>3.658482218365838E-9</v>
      </c>
      <c r="AQ194">
        <f t="shared" si="58"/>
        <v>3.658482218365838E-9</v>
      </c>
      <c r="AS194" s="4">
        <f t="shared" si="59"/>
        <v>0.99601837286815065</v>
      </c>
    </row>
    <row r="195" spans="1:45" x14ac:dyDescent="0.2">
      <c r="A195">
        <f>front!A195</f>
        <v>277.67</v>
      </c>
      <c r="B195" s="1">
        <f t="shared" si="60"/>
        <v>0.47000000000002728</v>
      </c>
      <c r="C195">
        <f>front!D195-front!B195</f>
        <v>168</v>
      </c>
      <c r="D195" s="2">
        <f>front!E195-front!C195</f>
        <v>1454.6000000000004</v>
      </c>
      <c r="E195" s="2">
        <f>IF(front!F195-front!C195&gt;0,front!F195-front!C195,0)</f>
        <v>1320.9000000000015</v>
      </c>
      <c r="F195" s="2">
        <f>front!I195-front!H195</f>
        <v>5949.5000000000018</v>
      </c>
      <c r="G195" s="2">
        <f>IF(front!J195-front!H195&gt;0,front!J195-front!H195,0)</f>
        <v>0</v>
      </c>
      <c r="H195" s="2"/>
      <c r="I195" s="4">
        <f>C195/(constants!$A$4+constants!$B$4*data!C195+constants!$C$4*data!C195^2+constants!$D$4*data!C195^3+constants!$E$4*data!C195^4+constants!$F$4*data!C195^5+constants!$G$4*data!C195^6+constants!$H$4*data!C195^7)</f>
        <v>167.60567222054343</v>
      </c>
      <c r="J195" s="4">
        <f>D195/(constants!$A$4+constants!$B$4*data!D195+constants!$C$4*data!D195^2+constants!$D$4*data!D195^3+constants!$E$4*data!D195^4+constants!$F$4*data!D195^5+constants!$G$4*data!D195^6+constants!$H$4*data!D195^7)</f>
        <v>1451.2729957525496</v>
      </c>
      <c r="K195" s="4">
        <f>E195/(constants!$A$4+constants!$B$4*data!E195+constants!$C$4*data!E195^2+constants!$D$4*data!E195^3+constants!$E$4*data!E195^4+constants!$F$4*data!E195^5+constants!$G$4*data!E195^6+constants!$H$4*data!E195^7)</f>
        <v>1317.8758593836044</v>
      </c>
      <c r="L195" s="4">
        <f>F195/(constants!$A$4+constants!$B$4*data!F195+constants!$C$4*data!F195^2+constants!$D$4*data!F195^3+constants!$E$4*data!F195^4+constants!$F$4*data!F195^5+constants!$G$4*data!F195^6+constants!$H$4*data!F195^7)</f>
        <v>5937.9671623492941</v>
      </c>
      <c r="M195" s="4">
        <f>G195/(constants!$A$4+constants!$B$4*data!G195+constants!$C$4*data!G195^2+constants!$D$4*data!G195^3+constants!$E$4*data!G195^4+constants!$F$4*data!G195^5+constants!$G$4*data!G195^6+constants!$H$4*data!G195^7)</f>
        <v>0</v>
      </c>
      <c r="N195" s="4"/>
      <c r="O195" s="4">
        <f t="shared" si="45"/>
        <v>279.34278703423905</v>
      </c>
      <c r="P195" s="4">
        <f t="shared" si="46"/>
        <v>290.25459915050988</v>
      </c>
      <c r="Q195" s="4">
        <f t="shared" si="47"/>
        <v>263.5751718767209</v>
      </c>
      <c r="R195" s="4">
        <f t="shared" si="48"/>
        <v>989.66119372488231</v>
      </c>
      <c r="S195" s="4">
        <f t="shared" si="49"/>
        <v>0</v>
      </c>
      <c r="T195" s="4">
        <f t="shared" si="61"/>
        <v>0.96240606643889015</v>
      </c>
      <c r="U195" s="4">
        <f t="shared" si="50"/>
        <v>0.90808267172381818</v>
      </c>
      <c r="V195" s="4">
        <f t="shared" si="51"/>
        <v>0</v>
      </c>
      <c r="W195" s="4"/>
      <c r="X195">
        <f>IF(front!E195&gt;$X$2,O195,P195)</f>
        <v>290.25459915050988</v>
      </c>
      <c r="Y195">
        <f t="shared" si="52"/>
        <v>33.768695988158242</v>
      </c>
      <c r="Z195">
        <f>SUMPRODUCT($B$7:$B$456,Y$7:Y$456,EXP(constants!$B$32+constants!$A$32*ABS($A$7:$A$456-$A195)))</f>
        <v>1.7276547132274698</v>
      </c>
      <c r="AA195">
        <f t="shared" si="41"/>
        <v>32.04104127493077</v>
      </c>
      <c r="AB195">
        <f t="shared" si="53"/>
        <v>27.187948335763181</v>
      </c>
      <c r="AD195" s="4">
        <f t="shared" si="42"/>
        <v>989.66119372488231</v>
      </c>
      <c r="AE195">
        <f>SUMPRODUCT($B$7:$B$456,AD$7:AD$456,EXP(constants!$B$32+constants!$A$32*ABS($A$7:$A$456-$A195)))</f>
        <v>25.310310328412509</v>
      </c>
      <c r="AF195" s="4">
        <f t="shared" si="43"/>
        <v>964.35088339646984</v>
      </c>
      <c r="AG195">
        <f t="shared" si="54"/>
        <v>964.35088339646984</v>
      </c>
      <c r="AH195" s="4"/>
      <c r="AI195" s="5">
        <f>SUMPRODUCT(constants!$B$13:$B$20,A195^constants!$A$13:$A$20)*constants!$C$10/((A195/1000000000)^5*(EXP(0.014388/(A195/1000000000)/constants!$B$9)-1))</f>
        <v>8.8574807312124837E-8</v>
      </c>
      <c r="AJ195">
        <f>SUMPRODUCT(A195^constants!$E$28:$J$28,constants!$E$27:$J$27)</f>
        <v>1.8515135920141117E-6</v>
      </c>
      <c r="AL195" s="17">
        <f t="shared" si="44"/>
        <v>3.2578702231684411E-9</v>
      </c>
      <c r="AM195">
        <f t="shared" si="55"/>
        <v>1.9199584133661298E-9</v>
      </c>
      <c r="AN195">
        <f t="shared" si="56"/>
        <v>1.6968441610444276</v>
      </c>
      <c r="AO195">
        <f t="shared" si="57"/>
        <v>3.6195652416038776E-9</v>
      </c>
      <c r="AQ195">
        <f t="shared" si="58"/>
        <v>3.6195652416038776E-9</v>
      </c>
      <c r="AS195" s="4">
        <f t="shared" si="59"/>
        <v>0.90007224782743112</v>
      </c>
    </row>
    <row r="196" spans="1:45" x14ac:dyDescent="0.2">
      <c r="A196">
        <f>front!A196</f>
        <v>278.14</v>
      </c>
      <c r="B196" s="1">
        <f t="shared" si="60"/>
        <v>0.46999999999997044</v>
      </c>
      <c r="C196">
        <f>front!D196-front!B196</f>
        <v>157.47000000000025</v>
      </c>
      <c r="D196" s="2">
        <f>front!E196-front!C196</f>
        <v>1457.4000000000015</v>
      </c>
      <c r="E196" s="2">
        <f>IF(front!F196-front!C196&gt;0,front!F196-front!C196,0)</f>
        <v>1347</v>
      </c>
      <c r="F196" s="2">
        <f>front!I196-front!H196</f>
        <v>5976.1999999999989</v>
      </c>
      <c r="G196" s="2">
        <f>IF(front!J196-front!H196&gt;0,front!J196-front!H196,0)</f>
        <v>31.899999999999636</v>
      </c>
      <c r="H196" s="2"/>
      <c r="I196" s="4">
        <f>C196/(constants!$A$4+constants!$B$4*data!C196+constants!$C$4*data!C196^2+constants!$D$4*data!C196^3+constants!$E$4*data!C196^4+constants!$F$4*data!C196^5+constants!$G$4*data!C196^6+constants!$H$4*data!C196^7)</f>
        <v>157.1002316820238</v>
      </c>
      <c r="J196" s="4">
        <f>D196/(constants!$A$4+constants!$B$4*data!D196+constants!$C$4*data!D196^2+constants!$D$4*data!D196^3+constants!$E$4*data!D196^4+constants!$F$4*data!D196^5+constants!$G$4*data!D196^6+constants!$H$4*data!D196^7)</f>
        <v>1454.0666511679365</v>
      </c>
      <c r="K196" s="4">
        <f>E196/(constants!$A$4+constants!$B$4*data!E196+constants!$C$4*data!E196^2+constants!$D$4*data!E196^3+constants!$E$4*data!E196^4+constants!$F$4*data!E196^5+constants!$G$4*data!E196^6+constants!$H$4*data!E196^7)</f>
        <v>1343.9167491031865</v>
      </c>
      <c r="L196" s="4">
        <f>F196/(constants!$A$4+constants!$B$4*data!F196+constants!$C$4*data!F196^2+constants!$D$4*data!F196^3+constants!$E$4*data!F196^4+constants!$F$4*data!F196^5+constants!$G$4*data!F196^6+constants!$H$4*data!F196^7)</f>
        <v>5964.6527454994148</v>
      </c>
      <c r="M196" s="4">
        <f>G196/(constants!$A$4+constants!$B$4*data!G196+constants!$C$4*data!G196^2+constants!$D$4*data!G196^3+constants!$E$4*data!G196^4+constants!$F$4*data!G196^5+constants!$G$4*data!G196^6+constants!$H$4*data!G196^7)</f>
        <v>31.824687273905045</v>
      </c>
      <c r="N196" s="4"/>
      <c r="O196" s="4">
        <f t="shared" si="45"/>
        <v>261.83371947003963</v>
      </c>
      <c r="P196" s="4">
        <f t="shared" si="46"/>
        <v>290.81333023358729</v>
      </c>
      <c r="Q196" s="4">
        <f t="shared" si="47"/>
        <v>268.78334982063728</v>
      </c>
      <c r="R196" s="4">
        <f t="shared" si="48"/>
        <v>994.10879091656909</v>
      </c>
      <c r="S196" s="4">
        <f t="shared" si="49"/>
        <v>5.3041145456508412</v>
      </c>
      <c r="T196" s="4">
        <f t="shared" si="61"/>
        <v>0.90034978540952493</v>
      </c>
      <c r="U196" s="4">
        <f t="shared" si="50"/>
        <v>0.92424700616283628</v>
      </c>
      <c r="V196" s="4">
        <f t="shared" si="51"/>
        <v>5.335547370786696E-3</v>
      </c>
      <c r="W196" s="4"/>
      <c r="X196">
        <f>IF(front!E196&gt;$X$2,O196,P196)</f>
        <v>290.81333023358729</v>
      </c>
      <c r="Y196">
        <f t="shared" si="52"/>
        <v>29.259331262877765</v>
      </c>
      <c r="Z196">
        <f>SUMPRODUCT($B$7:$B$456,Y$7:Y$456,EXP(constants!$B$32+constants!$A$32*ABS($A$7:$A$456-$A196)))</f>
        <v>1.7632135935538575</v>
      </c>
      <c r="AA196">
        <f t="shared" si="41"/>
        <v>27.496117669323908</v>
      </c>
      <c r="AB196">
        <f t="shared" si="53"/>
        <v>22.64302473015632</v>
      </c>
      <c r="AD196" s="4">
        <f t="shared" si="42"/>
        <v>988.73566777054043</v>
      </c>
      <c r="AE196">
        <f>SUMPRODUCT($B$7:$B$456,AD$7:AD$456,EXP(constants!$B$32+constants!$A$32*ABS($A$7:$A$456-$A196)))</f>
        <v>25.422787995410037</v>
      </c>
      <c r="AF196" s="4">
        <f t="shared" si="43"/>
        <v>963.31287977513034</v>
      </c>
      <c r="AG196">
        <f t="shared" si="54"/>
        <v>963.31287977513034</v>
      </c>
      <c r="AH196" s="4"/>
      <c r="AI196" s="5">
        <f>SUMPRODUCT(constants!$B$13:$B$20,A196^constants!$A$13:$A$20)*constants!$C$10/((A196/1000000000)^5*(EXP(0.014388/(A196/1000000000)/constants!$B$9)-1))</f>
        <v>9.0379519662024085E-8</v>
      </c>
      <c r="AJ196">
        <f>SUMPRODUCT(A196^constants!$E$28:$J$28,constants!$E$27:$J$27)</f>
        <v>1.8396524982128575E-6</v>
      </c>
      <c r="AL196" s="17">
        <f t="shared" si="44"/>
        <v>3.9914949852815061E-9</v>
      </c>
      <c r="AM196">
        <f t="shared" si="55"/>
        <v>1.90971442076254E-9</v>
      </c>
      <c r="AN196">
        <f t="shared" si="56"/>
        <v>2.0901004578934481</v>
      </c>
      <c r="AO196">
        <f t="shared" si="57"/>
        <v>3.6002529485328037E-9</v>
      </c>
      <c r="AQ196">
        <f t="shared" si="58"/>
        <v>3.6002529485328037E-9</v>
      </c>
      <c r="AS196" s="4">
        <f t="shared" si="59"/>
        <v>1.1086707079590459</v>
      </c>
    </row>
    <row r="197" spans="1:45" x14ac:dyDescent="0.2">
      <c r="A197">
        <f>front!A197</f>
        <v>278.62</v>
      </c>
      <c r="B197" s="1">
        <f t="shared" si="60"/>
        <v>0.48000000000001819</v>
      </c>
      <c r="C197">
        <f>front!D197-front!B197</f>
        <v>164.73000000000002</v>
      </c>
      <c r="D197" s="2">
        <f>front!E197-front!C197</f>
        <v>1419.5</v>
      </c>
      <c r="E197" s="2">
        <f>IF(front!F197-front!C197&gt;0,front!F197-front!C197,0)</f>
        <v>1318</v>
      </c>
      <c r="F197" s="2">
        <f>front!I197-front!H197</f>
        <v>6043.2000000000007</v>
      </c>
      <c r="G197" s="2">
        <f>IF(front!J197-front!H197&gt;0,front!J197-front!H197,0)</f>
        <v>0</v>
      </c>
      <c r="H197" s="2"/>
      <c r="I197" s="4">
        <f>C197/(constants!$A$4+constants!$B$4*data!C197+constants!$C$4*data!C197^2+constants!$D$4*data!C197^3+constants!$E$4*data!C197^4+constants!$F$4*data!C197^5+constants!$G$4*data!C197^6+constants!$H$4*data!C197^7)</f>
        <v>164.34329690187764</v>
      </c>
      <c r="J197" s="4">
        <f>D197/(constants!$A$4+constants!$B$4*data!D197+constants!$C$4*data!D197^2+constants!$D$4*data!D197^3+constants!$E$4*data!D197^4+constants!$F$4*data!D197^5+constants!$G$4*data!D197^6+constants!$H$4*data!D197^7)</f>
        <v>1416.2525226322373</v>
      </c>
      <c r="K197" s="4">
        <f>E197/(constants!$A$4+constants!$B$4*data!E197+constants!$C$4*data!E197^2+constants!$D$4*data!E197^3+constants!$E$4*data!E197^4+constants!$F$4*data!E197^5+constants!$G$4*data!E197^6+constants!$H$4*data!E197^7)</f>
        <v>1314.9824268693051</v>
      </c>
      <c r="L197" s="4">
        <f>F197/(constants!$A$4+constants!$B$4*data!F197+constants!$C$4*data!F197^2+constants!$D$4*data!F197^3+constants!$E$4*data!F197^4+constants!$F$4*data!F197^5+constants!$G$4*data!F197^6+constants!$H$4*data!F197^7)</f>
        <v>6031.6198925512163</v>
      </c>
      <c r="M197" s="4">
        <f>G197/(constants!$A$4+constants!$B$4*data!G197+constants!$C$4*data!G197^2+constants!$D$4*data!G197^3+constants!$E$4*data!G197^4+constants!$F$4*data!G197^5+constants!$G$4*data!G197^6+constants!$H$4*data!G197^7)</f>
        <v>0</v>
      </c>
      <c r="N197" s="4"/>
      <c r="O197" s="4">
        <f t="shared" si="45"/>
        <v>273.90549483646276</v>
      </c>
      <c r="P197" s="4">
        <f t="shared" si="46"/>
        <v>283.25050452644746</v>
      </c>
      <c r="Q197" s="4">
        <f t="shared" si="47"/>
        <v>262.99648537386099</v>
      </c>
      <c r="R197" s="4">
        <f t="shared" si="48"/>
        <v>1005.2699820918693</v>
      </c>
      <c r="S197" s="4">
        <f t="shared" si="49"/>
        <v>0</v>
      </c>
      <c r="T197" s="4">
        <f t="shared" si="61"/>
        <v>0.96700796806837763</v>
      </c>
      <c r="U197" s="4">
        <f t="shared" si="50"/>
        <v>0.92849432276758637</v>
      </c>
      <c r="V197" s="4">
        <f t="shared" si="51"/>
        <v>0</v>
      </c>
      <c r="W197" s="4"/>
      <c r="X197">
        <f>IF(front!E197&gt;$X$2,O197,P197)</f>
        <v>283.25050452644746</v>
      </c>
      <c r="Y197">
        <f t="shared" si="52"/>
        <v>27.327723183488246</v>
      </c>
      <c r="Z197">
        <f>SUMPRODUCT($B$7:$B$456,Y$7:Y$456,EXP(constants!$B$32+constants!$A$32*ABS($A$7:$A$456-$A197)))</f>
        <v>1.8003088049094493</v>
      </c>
      <c r="AA197">
        <f t="shared" si="41"/>
        <v>25.527414378578797</v>
      </c>
      <c r="AB197">
        <f t="shared" si="53"/>
        <v>20.674321439411209</v>
      </c>
      <c r="AD197" s="4">
        <f t="shared" si="42"/>
        <v>1005.2699820918693</v>
      </c>
      <c r="AE197">
        <f>SUMPRODUCT($B$7:$B$456,AD$7:AD$456,EXP(constants!$B$32+constants!$A$32*ABS($A$7:$A$456-$A197)))</f>
        <v>25.538802916777477</v>
      </c>
      <c r="AF197" s="4">
        <f t="shared" si="43"/>
        <v>979.73117917509182</v>
      </c>
      <c r="AG197">
        <f t="shared" si="54"/>
        <v>979.73117917509182</v>
      </c>
      <c r="AH197" s="4"/>
      <c r="AI197" s="5">
        <f>SUMPRODUCT(constants!$B$13:$B$20,A197^constants!$A$13:$A$20)*constants!$C$10/((A197/1000000000)^5*(EXP(0.014388/(A197/1000000000)/constants!$B$9)-1))</f>
        <v>9.2252099014137774E-8</v>
      </c>
      <c r="AJ197">
        <f>SUMPRODUCT(A197^constants!$E$28:$J$28,constants!$E$27:$J$27)</f>
        <v>1.8276763956225441E-6</v>
      </c>
      <c r="AL197" s="17">
        <f t="shared" si="44"/>
        <v>4.4621584937863406E-9</v>
      </c>
      <c r="AM197">
        <f t="shared" si="55"/>
        <v>1.8654876301491191E-9</v>
      </c>
      <c r="AN197">
        <f t="shared" si="56"/>
        <v>2.3919528715554415</v>
      </c>
      <c r="AO197">
        <f t="shared" si="57"/>
        <v>3.5168752290272174E-9</v>
      </c>
      <c r="AQ197">
        <f t="shared" si="58"/>
        <v>3.5168752290272174E-9</v>
      </c>
      <c r="AS197" s="4">
        <f t="shared" si="59"/>
        <v>1.2687849875813173</v>
      </c>
    </row>
    <row r="198" spans="1:45" x14ac:dyDescent="0.2">
      <c r="A198">
        <f>front!A198</f>
        <v>279.08999999999997</v>
      </c>
      <c r="B198" s="1">
        <f t="shared" si="60"/>
        <v>0.46999999999997044</v>
      </c>
      <c r="C198">
        <f>front!D198-front!B198</f>
        <v>160.73000000000002</v>
      </c>
      <c r="D198" s="2">
        <f>front!E198-front!C198</f>
        <v>1393.7000000000007</v>
      </c>
      <c r="E198" s="2">
        <f>IF(front!F198-front!C198&gt;0,front!F198-front!C198,0)</f>
        <v>1239.6000000000004</v>
      </c>
      <c r="F198" s="2">
        <f>front!I198-front!H198</f>
        <v>6044.7000000000007</v>
      </c>
      <c r="G198" s="2">
        <f>IF(front!J198-front!H198&gt;0,front!J198-front!H198,0)</f>
        <v>0</v>
      </c>
      <c r="H198" s="2"/>
      <c r="I198" s="4">
        <f>C198/(constants!$A$4+constants!$B$4*data!C198+constants!$C$4*data!C198^2+constants!$D$4*data!C198^3+constants!$E$4*data!C198^4+constants!$F$4*data!C198^5+constants!$G$4*data!C198^6+constants!$H$4*data!C198^7)</f>
        <v>160.35262623088536</v>
      </c>
      <c r="J198" s="4">
        <f>D198/(constants!$A$4+constants!$B$4*data!D198+constants!$C$4*data!D198^2+constants!$D$4*data!D198^3+constants!$E$4*data!D198^4+constants!$F$4*data!D198^5+constants!$G$4*data!D198^6+constants!$H$4*data!D198^7)</f>
        <v>1390.5109702766256</v>
      </c>
      <c r="K198" s="4">
        <f>E198/(constants!$A$4+constants!$B$4*data!E198+constants!$C$4*data!E198^2+constants!$D$4*data!E198^3+constants!$E$4*data!E198^4+constants!$F$4*data!E198^5+constants!$G$4*data!E198^6+constants!$H$4*data!E198^7)</f>
        <v>1236.7599554479632</v>
      </c>
      <c r="L198" s="4">
        <f>F198/(constants!$A$4+constants!$B$4*data!F198+constants!$C$4*data!F198^2+constants!$D$4*data!F198^3+constants!$E$4*data!F198^4+constants!$F$4*data!F198^5+constants!$G$4*data!F198^6+constants!$H$4*data!F198^7)</f>
        <v>6033.1192120330707</v>
      </c>
      <c r="M198" s="4">
        <f>G198/(constants!$A$4+constants!$B$4*data!G198+constants!$C$4*data!G198^2+constants!$D$4*data!G198^3+constants!$E$4*data!G198^4+constants!$F$4*data!G198^5+constants!$G$4*data!G198^6+constants!$H$4*data!G198^7)</f>
        <v>0</v>
      </c>
      <c r="N198" s="4"/>
      <c r="O198" s="4">
        <f t="shared" si="45"/>
        <v>267.25437705147561</v>
      </c>
      <c r="P198" s="4">
        <f t="shared" si="46"/>
        <v>278.10219405532513</v>
      </c>
      <c r="Q198" s="4">
        <f t="shared" si="47"/>
        <v>247.35199108959264</v>
      </c>
      <c r="R198" s="4">
        <f t="shared" si="48"/>
        <v>1005.5198686721784</v>
      </c>
      <c r="S198" s="4">
        <f t="shared" si="49"/>
        <v>0</v>
      </c>
      <c r="T198" s="4">
        <f t="shared" si="61"/>
        <v>0.96099341452267917</v>
      </c>
      <c r="U198" s="4">
        <f t="shared" si="50"/>
        <v>0.88942840573341508</v>
      </c>
      <c r="V198" s="4">
        <f t="shared" si="51"/>
        <v>0</v>
      </c>
      <c r="W198" s="4"/>
      <c r="X198">
        <f>IF(front!E198&gt;$X$2,O198,P198)</f>
        <v>278.10219405532513</v>
      </c>
      <c r="Y198">
        <f t="shared" si="52"/>
        <v>37.40312372220103</v>
      </c>
      <c r="Z198">
        <f>SUMPRODUCT($B$7:$B$456,Y$7:Y$456,EXP(constants!$B$32+constants!$A$32*ABS($A$7:$A$456-$A198)))</f>
        <v>1.8374446838528173</v>
      </c>
      <c r="AA198">
        <f t="shared" si="41"/>
        <v>35.565679038348215</v>
      </c>
      <c r="AB198">
        <f t="shared" si="53"/>
        <v>30.712586099180626</v>
      </c>
      <c r="AD198" s="4">
        <f t="shared" si="42"/>
        <v>1005.5198686721784</v>
      </c>
      <c r="AE198">
        <f>SUMPRODUCT($B$7:$B$456,AD$7:AD$456,EXP(constants!$B$32+constants!$A$32*ABS($A$7:$A$456-$A198)))</f>
        <v>25.652942381303692</v>
      </c>
      <c r="AF198" s="4">
        <f t="shared" si="43"/>
        <v>979.86692629087474</v>
      </c>
      <c r="AG198">
        <f t="shared" si="54"/>
        <v>979.86692629087474</v>
      </c>
      <c r="AH198" s="4"/>
      <c r="AI198" s="5">
        <f>SUMPRODUCT(constants!$B$13:$B$20,A198^constants!$A$13:$A$20)*constants!$C$10/((A198/1000000000)^5*(EXP(0.014388/(A198/1000000000)/constants!$B$9)-1))</f>
        <v>9.4114824573871905E-8</v>
      </c>
      <c r="AJ198">
        <f>SUMPRODUCT(A198^constants!$E$28:$J$28,constants!$E$27:$J$27)</f>
        <v>1.8160822654115214E-6</v>
      </c>
      <c r="AL198" s="17">
        <f t="shared" si="44"/>
        <v>3.0643731618674329E-9</v>
      </c>
      <c r="AM198">
        <f t="shared" si="55"/>
        <v>1.8533968406159013E-9</v>
      </c>
      <c r="AN198">
        <f t="shared" si="56"/>
        <v>1.6533821007535077</v>
      </c>
      <c r="AO198">
        <f t="shared" si="57"/>
        <v>3.4940812970163384E-9</v>
      </c>
      <c r="AQ198">
        <f t="shared" si="58"/>
        <v>3.4940812970163384E-9</v>
      </c>
      <c r="AS198" s="4">
        <f t="shared" si="59"/>
        <v>0.87701827787583497</v>
      </c>
    </row>
    <row r="199" spans="1:45" x14ac:dyDescent="0.2">
      <c r="A199">
        <f>front!A199</f>
        <v>279.57</v>
      </c>
      <c r="B199" s="1">
        <f t="shared" si="60"/>
        <v>0.48000000000001819</v>
      </c>
      <c r="C199">
        <f>front!D199-front!B199</f>
        <v>170.46000000000004</v>
      </c>
      <c r="D199" s="2">
        <f>front!E199-front!C199</f>
        <v>1444</v>
      </c>
      <c r="E199" s="2">
        <f>IF(front!F199-front!C199&gt;0,front!F199-front!C199,0)</f>
        <v>1332.5</v>
      </c>
      <c r="F199" s="2">
        <f>front!I199-front!H199</f>
        <v>6107.1999999999989</v>
      </c>
      <c r="G199" s="2">
        <f>IF(front!J199-front!H199&gt;0,front!J199-front!H199,0)</f>
        <v>17.800000000001091</v>
      </c>
      <c r="H199" s="2"/>
      <c r="I199" s="4">
        <f>C199/(constants!$A$4+constants!$B$4*data!C199+constants!$C$4*data!C199^2+constants!$D$4*data!C199^3+constants!$E$4*data!C199^4+constants!$F$4*data!C199^5+constants!$G$4*data!C199^6+constants!$H$4*data!C199^7)</f>
        <v>170.05993742782732</v>
      </c>
      <c r="J199" s="4">
        <f>D199/(constants!$A$4+constants!$B$4*data!D199+constants!$C$4*data!D199^2+constants!$D$4*data!D199^3+constants!$E$4*data!D199^4+constants!$F$4*data!D199^5+constants!$G$4*data!D199^6+constants!$H$4*data!D199^7)</f>
        <v>1440.6970137790995</v>
      </c>
      <c r="K199" s="4">
        <f>E199/(constants!$A$4+constants!$B$4*data!E199+constants!$C$4*data!E199^2+constants!$D$4*data!E199^3+constants!$E$4*data!E199^4+constants!$F$4*data!E199^5+constants!$G$4*data!E199^6+constants!$H$4*data!E199^7)</f>
        <v>1329.4495888086176</v>
      </c>
      <c r="L199" s="4">
        <f>F199/(constants!$A$4+constants!$B$4*data!F199+constants!$C$4*data!F199^2+constants!$D$4*data!F199^3+constants!$E$4*data!F199^4+constants!$F$4*data!F199^5+constants!$G$4*data!F199^6+constants!$H$4*data!F199^7)</f>
        <v>6095.593029661165</v>
      </c>
      <c r="M199" s="4">
        <f>G199/(constants!$A$4+constants!$B$4*data!G199+constants!$C$4*data!G199^2+constants!$D$4*data!G199^3+constants!$E$4*data!G199^4+constants!$F$4*data!G199^5+constants!$G$4*data!G199^6+constants!$H$4*data!G199^7)</f>
        <v>17.757948708884552</v>
      </c>
      <c r="N199" s="4"/>
      <c r="O199" s="4">
        <f t="shared" si="45"/>
        <v>283.43322904637887</v>
      </c>
      <c r="P199" s="4">
        <f t="shared" si="46"/>
        <v>288.1394027558199</v>
      </c>
      <c r="Q199" s="4">
        <f t="shared" si="47"/>
        <v>265.8899177617235</v>
      </c>
      <c r="R199" s="4">
        <f t="shared" si="48"/>
        <v>1015.9321716101941</v>
      </c>
      <c r="S199" s="4">
        <f t="shared" si="49"/>
        <v>2.9596581181474253</v>
      </c>
      <c r="T199" s="4">
        <f t="shared" si="61"/>
        <v>0.98366702483440205</v>
      </c>
      <c r="U199" s="4">
        <f t="shared" si="50"/>
        <v>0.92278222005981092</v>
      </c>
      <c r="V199" s="4">
        <f t="shared" si="51"/>
        <v>2.9132438177014684E-3</v>
      </c>
      <c r="W199" s="4"/>
      <c r="X199">
        <f>IF(front!E199&gt;$X$2,O199,P199)</f>
        <v>288.1394027558199</v>
      </c>
      <c r="Y199">
        <f t="shared" si="52"/>
        <v>29.40101243893497</v>
      </c>
      <c r="Z199">
        <f>SUMPRODUCT($B$7:$B$456,Y$7:Y$456,EXP(constants!$B$32+constants!$A$32*ABS($A$7:$A$456-$A199)))</f>
        <v>1.8760601619372816</v>
      </c>
      <c r="AA199">
        <f t="shared" ref="AA199:AA262" si="62">Y199-Z199</f>
        <v>27.524952276997688</v>
      </c>
      <c r="AB199">
        <f t="shared" si="53"/>
        <v>22.671859337830099</v>
      </c>
      <c r="AD199" s="4">
        <f t="shared" ref="AD199:AD262" si="63">R199-(S199/$V$2)</f>
        <v>1012.9340071848069</v>
      </c>
      <c r="AE199">
        <f>SUMPRODUCT($B$7:$B$456,AD$7:AD$456,EXP(constants!$B$32+constants!$A$32*ABS($A$7:$A$456-$A199)))</f>
        <v>25.770525298757935</v>
      </c>
      <c r="AF199" s="4">
        <f t="shared" ref="AF199:AF262" si="64">AD199-AE199</f>
        <v>987.163481886049</v>
      </c>
      <c r="AG199">
        <f t="shared" si="54"/>
        <v>987.163481886049</v>
      </c>
      <c r="AH199" s="4"/>
      <c r="AI199" s="5">
        <f>SUMPRODUCT(constants!$B$13:$B$20,A199^constants!$A$13:$A$20)*constants!$C$10/((A199/1000000000)^5*(EXP(0.014388/(A199/1000000000)/constants!$B$9)-1))</f>
        <v>9.6047274124805104E-8</v>
      </c>
      <c r="AJ199">
        <f>SUMPRODUCT(A199^constants!$E$28:$J$28,constants!$E$27:$J$27)</f>
        <v>1.8043746832523589E-6</v>
      </c>
      <c r="AL199" s="17">
        <f t="shared" ref="AL199:AL262" si="65">IF(AB199=0,0,AI199/AB199)</f>
        <v>4.2364092284456498E-9</v>
      </c>
      <c r="AM199">
        <f t="shared" si="55"/>
        <v>1.8278377557129315E-9</v>
      </c>
      <c r="AN199">
        <f t="shared" si="56"/>
        <v>2.3177162279336314</v>
      </c>
      <c r="AO199">
        <f t="shared" si="57"/>
        <v>3.4458965162013228E-9</v>
      </c>
      <c r="AQ199">
        <f t="shared" si="58"/>
        <v>3.4458965162013228E-9</v>
      </c>
      <c r="AS199" s="4">
        <f t="shared" si="59"/>
        <v>1.2294069797301312</v>
      </c>
    </row>
    <row r="200" spans="1:45" x14ac:dyDescent="0.2">
      <c r="A200">
        <f>front!A200</f>
        <v>280.04000000000002</v>
      </c>
      <c r="B200" s="1">
        <f t="shared" si="60"/>
        <v>0.47000000000002728</v>
      </c>
      <c r="C200">
        <f>front!D200-front!B200</f>
        <v>151.93000000000029</v>
      </c>
      <c r="D200" s="2">
        <f>front!E200-front!C200</f>
        <v>1416.5999999999985</v>
      </c>
      <c r="E200" s="2">
        <f>IF(front!F200-front!C200&gt;0,front!F200-front!C200,0)</f>
        <v>1315.8999999999996</v>
      </c>
      <c r="F200" s="2">
        <f>front!I200-front!H200</f>
        <v>6204.2000000000007</v>
      </c>
      <c r="G200" s="2">
        <f>IF(front!J200-front!H200&gt;0,front!J200-front!H200,0)</f>
        <v>0</v>
      </c>
      <c r="H200" s="2"/>
      <c r="I200" s="4">
        <f>C200/(constants!$A$4+constants!$B$4*data!C200+constants!$C$4*data!C200^2+constants!$D$4*data!C200^3+constants!$E$4*data!C200^4+constants!$F$4*data!C200^5+constants!$G$4*data!C200^6+constants!$H$4*data!C200^7)</f>
        <v>151.57316053159656</v>
      </c>
      <c r="J200" s="4">
        <f>D200/(constants!$A$4+constants!$B$4*data!D200+constants!$C$4*data!D200^2+constants!$D$4*data!D200^3+constants!$E$4*data!D200^4+constants!$F$4*data!D200^5+constants!$G$4*data!D200^6+constants!$H$4*data!D200^7)</f>
        <v>1413.3590926594395</v>
      </c>
      <c r="K200" s="4">
        <f>E200/(constants!$A$4+constants!$B$4*data!E200+constants!$C$4*data!E200^2+constants!$D$4*data!E200^3+constants!$E$4*data!E200^4+constants!$F$4*data!E200^5+constants!$G$4*data!E200^6+constants!$H$4*data!E200^7)</f>
        <v>1312.8871825964109</v>
      </c>
      <c r="L200" s="4">
        <f>F200/(constants!$A$4+constants!$B$4*data!F200+constants!$C$4*data!F200^2+constants!$D$4*data!F200^3+constants!$E$4*data!F200^4+constants!$F$4*data!F200^5+constants!$G$4*data!F200^6+constants!$H$4*data!F200^7)</f>
        <v>6192.5609482412838</v>
      </c>
      <c r="M200" s="4">
        <f>G200/(constants!$A$4+constants!$B$4*data!G200+constants!$C$4*data!G200^2+constants!$D$4*data!G200^3+constants!$E$4*data!G200^4+constants!$F$4*data!G200^5+constants!$G$4*data!G200^6+constants!$H$4*data!G200^7)</f>
        <v>0</v>
      </c>
      <c r="N200" s="4"/>
      <c r="O200" s="4">
        <f t="shared" ref="O200:O263" si="66">I200*1000/O$4</f>
        <v>252.62193421932758</v>
      </c>
      <c r="P200" s="4">
        <f t="shared" ref="P200:P263" si="67">J200*1000/P$4</f>
        <v>282.67181853188788</v>
      </c>
      <c r="Q200" s="4">
        <f t="shared" ref="Q200:Q263" si="68">K200*1000/Q$4</f>
        <v>262.57743651928217</v>
      </c>
      <c r="R200" s="4">
        <f t="shared" ref="R200:R263" si="69">L200*1000/R$4</f>
        <v>1032.0934913735473</v>
      </c>
      <c r="S200" s="4">
        <f t="shared" ref="S200:S263" si="70">M200*1000/S$4</f>
        <v>0</v>
      </c>
      <c r="T200" s="4">
        <f t="shared" si="61"/>
        <v>0.89369338454526415</v>
      </c>
      <c r="U200" s="4">
        <f t="shared" ref="U200:U263" si="71">Q200/P200</f>
        <v>0.92891268002247318</v>
      </c>
      <c r="V200" s="4">
        <f t="shared" ref="V200:V263" si="72">S200/R200</f>
        <v>0</v>
      </c>
      <c r="W200" s="4"/>
      <c r="X200">
        <f>IF(front!E200&gt;$X$2,O200,P200)</f>
        <v>282.67181853188788</v>
      </c>
      <c r="Y200">
        <f t="shared" ref="Y200:Y263" si="73">X200-(Q200/$U$2)</f>
        <v>27.156815065617565</v>
      </c>
      <c r="Z200">
        <f>SUMPRODUCT($B$7:$B$456,Y$7:Y$456,EXP(constants!$B$32+constants!$A$32*ABS($A$7:$A$456-$A200)))</f>
        <v>1.9147024169106155</v>
      </c>
      <c r="AA200">
        <f t="shared" si="62"/>
        <v>25.24211264870695</v>
      </c>
      <c r="AB200">
        <f t="shared" ref="AB200:AB263" si="74">IF((AA200-$AA$3)&gt;0,AA200-$AA$3,0)</f>
        <v>20.389019709539362</v>
      </c>
      <c r="AD200" s="4">
        <f t="shared" si="63"/>
        <v>1032.0934913735473</v>
      </c>
      <c r="AE200">
        <f>SUMPRODUCT($B$7:$B$456,AD$7:AD$456,EXP(constants!$B$32+constants!$A$32*ABS($A$7:$A$456-$A200)))</f>
        <v>25.886230957377908</v>
      </c>
      <c r="AF200" s="4">
        <f t="shared" si="64"/>
        <v>1006.2072604161693</v>
      </c>
      <c r="AG200">
        <f t="shared" ref="AG200:AG263" si="75">IF((AF200)&gt;0,AF200,0)</f>
        <v>1006.2072604161693</v>
      </c>
      <c r="AH200" s="4"/>
      <c r="AI200" s="5">
        <f>SUMPRODUCT(constants!$B$13:$B$20,A200^constants!$A$13:$A$20)*constants!$C$10/((A200/1000000000)^5*(EXP(0.014388/(A200/1000000000)/constants!$B$9)-1))</f>
        <v>9.7969233977024943E-8</v>
      </c>
      <c r="AJ200">
        <f>SUMPRODUCT(A200^constants!$E$28:$J$28,constants!$E$27:$J$27)</f>
        <v>1.7930394877727399E-6</v>
      </c>
      <c r="AL200" s="17">
        <f t="shared" si="65"/>
        <v>4.8049997190982319E-9</v>
      </c>
      <c r="AM200">
        <f t="shared" ref="AM200:AM263" si="76">IF(AG200=0,0,AJ200/AG200)</f>
        <v>1.7819782845048596E-9</v>
      </c>
      <c r="AN200">
        <f t="shared" ref="AN200:AN263" si="77">AL200/AM200</f>
        <v>2.6964412310071157</v>
      </c>
      <c r="AO200">
        <f t="shared" ref="AO200:AO263" si="78">AM200*$AN$2</f>
        <v>3.3594408165218441E-9</v>
      </c>
      <c r="AQ200">
        <f t="shared" ref="AQ200:AQ263" si="79">AO200</f>
        <v>3.3594408165218441E-9</v>
      </c>
      <c r="AS200" s="4">
        <f t="shared" ref="AS200:AS263" si="80">AL200/AO200</f>
        <v>1.4302974755402982</v>
      </c>
    </row>
    <row r="201" spans="1:45" x14ac:dyDescent="0.2">
      <c r="A201">
        <f>front!A201</f>
        <v>280.51</v>
      </c>
      <c r="B201" s="1">
        <f t="shared" ref="B201:B264" si="81">A201-A200</f>
        <v>0.46999999999997044</v>
      </c>
      <c r="C201">
        <f>front!D201-front!B201</f>
        <v>158.32999999999993</v>
      </c>
      <c r="D201" s="2">
        <f>front!E201-front!C201</f>
        <v>1453.5999999999985</v>
      </c>
      <c r="E201" s="2">
        <f>IF(front!F201-front!C201&gt;0,front!F201-front!C201,0)</f>
        <v>1316.5</v>
      </c>
      <c r="F201" s="2">
        <f>front!I201-front!H201</f>
        <v>6134.8999999999978</v>
      </c>
      <c r="G201" s="2">
        <f>IF(front!J201-front!H201&gt;0,front!J201-front!H201,0)</f>
        <v>18.299999999999272</v>
      </c>
      <c r="H201" s="2"/>
      <c r="I201" s="4">
        <f>C201/(constants!$A$4+constants!$B$4*data!C201+constants!$C$4*data!C201^2+constants!$D$4*data!C201^3+constants!$E$4*data!C201^4+constants!$F$4*data!C201^5+constants!$G$4*data!C201^6+constants!$H$4*data!C201^7)</f>
        <v>157.95822515678287</v>
      </c>
      <c r="J201" s="4">
        <f>D201/(constants!$A$4+constants!$B$4*data!D201+constants!$C$4*data!D201^2+constants!$D$4*data!D201^3+constants!$E$4*data!D201^4+constants!$F$4*data!D201^5+constants!$G$4*data!D201^6+constants!$H$4*data!D201^7)</f>
        <v>1450.2752616552641</v>
      </c>
      <c r="K201" s="4">
        <f>E201/(constants!$A$4+constants!$B$4*data!E201+constants!$C$4*data!E201^2+constants!$D$4*data!E201^3+constants!$E$4*data!E201^4+constants!$F$4*data!E201^5+constants!$G$4*data!E201^6+constants!$H$4*data!E201^7)</f>
        <v>1313.4858238205052</v>
      </c>
      <c r="L201" s="4">
        <f>F201/(constants!$A$4+constants!$B$4*data!F201+constants!$C$4*data!F201^2+constants!$D$4*data!F201^3+constants!$E$4*data!F201^4+constants!$F$4*data!F201^5+constants!$G$4*data!F201^6+constants!$H$4*data!F201^7)</f>
        <v>6123.2827965189299</v>
      </c>
      <c r="M201" s="4">
        <f>G201/(constants!$A$4+constants!$B$4*data!G201+constants!$C$4*data!G201^2+constants!$D$4*data!G201^3+constants!$E$4*data!G201^4+constants!$F$4*data!G201^5+constants!$G$4*data!G201^6+constants!$H$4*data!G201^7)</f>
        <v>18.256768493465774</v>
      </c>
      <c r="N201" s="4"/>
      <c r="O201" s="4">
        <f t="shared" si="66"/>
        <v>263.2637085946381</v>
      </c>
      <c r="P201" s="4">
        <f t="shared" si="67"/>
        <v>290.05505233105282</v>
      </c>
      <c r="Q201" s="4">
        <f t="shared" si="68"/>
        <v>262.69716476410105</v>
      </c>
      <c r="R201" s="4">
        <f t="shared" si="69"/>
        <v>1020.547132753155</v>
      </c>
      <c r="S201" s="4">
        <f t="shared" si="70"/>
        <v>3.0427947489109624</v>
      </c>
      <c r="T201" s="4">
        <f t="shared" si="61"/>
        <v>0.90763359051633907</v>
      </c>
      <c r="U201" s="4">
        <f t="shared" si="71"/>
        <v>0.90568036189306922</v>
      </c>
      <c r="V201" s="4">
        <f t="shared" si="72"/>
        <v>2.9815327986884256E-3</v>
      </c>
      <c r="W201" s="4"/>
      <c r="X201">
        <f>IF(front!E201&gt;$X$2,O201,P201)</f>
        <v>290.05505233105282</v>
      </c>
      <c r="Y201">
        <f t="shared" si="73"/>
        <v>34.423540899378338</v>
      </c>
      <c r="Z201">
        <f>SUMPRODUCT($B$7:$B$456,Y$7:Y$456,EXP(constants!$B$32+constants!$A$32*ABS($A$7:$A$456-$A201)))</f>
        <v>1.9542395370752887</v>
      </c>
      <c r="AA201">
        <f t="shared" si="62"/>
        <v>32.46930136230305</v>
      </c>
      <c r="AB201">
        <f t="shared" si="74"/>
        <v>27.616208423135461</v>
      </c>
      <c r="AD201" s="4">
        <f t="shared" si="63"/>
        <v>1017.4647500569906</v>
      </c>
      <c r="AE201">
        <f>SUMPRODUCT($B$7:$B$456,AD$7:AD$456,EXP(constants!$B$32+constants!$A$32*ABS($A$7:$A$456-$A201)))</f>
        <v>26.00243809004709</v>
      </c>
      <c r="AF201" s="4">
        <f t="shared" si="64"/>
        <v>991.4623119669435</v>
      </c>
      <c r="AG201">
        <f t="shared" si="75"/>
        <v>991.4623119669435</v>
      </c>
      <c r="AH201" s="4"/>
      <c r="AI201" s="5">
        <f>SUMPRODUCT(constants!$B$13:$B$20,A201^constants!$A$13:$A$20)*constants!$C$10/((A201/1000000000)^5*(EXP(0.014388/(A201/1000000000)/constants!$B$9)-1))</f>
        <v>9.9920952759244437E-8</v>
      </c>
      <c r="AJ201">
        <f>SUMPRODUCT(A201^constants!$E$28:$J$28,constants!$E$27:$J$27)</f>
        <v>1.7818294844923932E-6</v>
      </c>
      <c r="AL201" s="17">
        <f t="shared" si="65"/>
        <v>3.6181995452907909E-9</v>
      </c>
      <c r="AM201">
        <f t="shared" si="76"/>
        <v>1.7971731885173276E-9</v>
      </c>
      <c r="AN201">
        <f t="shared" si="77"/>
        <v>2.0132726041143618</v>
      </c>
      <c r="AO201">
        <f t="shared" si="78"/>
        <v>3.3880867215738239E-9</v>
      </c>
      <c r="AQ201">
        <f t="shared" si="79"/>
        <v>3.3880867215738239E-9</v>
      </c>
      <c r="AS201" s="4">
        <f t="shared" si="80"/>
        <v>1.0679182212933662</v>
      </c>
    </row>
    <row r="202" spans="1:45" x14ac:dyDescent="0.2">
      <c r="A202">
        <f>front!A202</f>
        <v>280.99</v>
      </c>
      <c r="B202" s="1">
        <f t="shared" si="81"/>
        <v>0.48000000000001819</v>
      </c>
      <c r="C202">
        <f>front!D202-front!B202</f>
        <v>157.67000000000007</v>
      </c>
      <c r="D202" s="2">
        <f>front!E202-front!C202</f>
        <v>1421.0999999999985</v>
      </c>
      <c r="E202" s="2">
        <f>IF(front!F202-front!C202&gt;0,front!F202-front!C202,0)</f>
        <v>1272.1999999999989</v>
      </c>
      <c r="F202" s="2">
        <f>front!I202-front!H202</f>
        <v>6239.1000000000022</v>
      </c>
      <c r="G202" s="2">
        <f>IF(front!J202-front!H202&gt;0,front!J202-front!H202,0)</f>
        <v>35.400000000001455</v>
      </c>
      <c r="H202" s="2"/>
      <c r="I202" s="4">
        <f>C202/(constants!$A$4+constants!$B$4*data!C202+constants!$C$4*data!C202^2+constants!$D$4*data!C202^3+constants!$E$4*data!C202^4+constants!$F$4*data!C202^5+constants!$G$4*data!C202^6+constants!$H$4*data!C202^7)</f>
        <v>157.29976503676471</v>
      </c>
      <c r="J202" s="4">
        <f>D202/(constants!$A$4+constants!$B$4*data!D202+constants!$C$4*data!D202^2+constants!$D$4*data!D202^3+constants!$E$4*data!D202^4+constants!$F$4*data!D202^5+constants!$G$4*data!D202^6+constants!$H$4*data!D202^7)</f>
        <v>1417.8488977531204</v>
      </c>
      <c r="K202" s="4">
        <f>E202/(constants!$A$4+constants!$B$4*data!E202+constants!$C$4*data!E202^2+constants!$D$4*data!E202^3+constants!$E$4*data!E202^4+constants!$F$4*data!E202^5+constants!$G$4*data!E202^6+constants!$H$4*data!E202^7)</f>
        <v>1269.2861403320687</v>
      </c>
      <c r="L202" s="4">
        <f>F202/(constants!$A$4+constants!$B$4*data!F202+constants!$C$4*data!F202^2+constants!$D$4*data!F202^3+constants!$E$4*data!F202^4+constants!$F$4*data!F202^5+constants!$G$4*data!F202^6+constants!$H$4*data!F202^7)</f>
        <v>6227.4520046678335</v>
      </c>
      <c r="M202" s="4">
        <f>G202/(constants!$A$4+constants!$B$4*data!G202+constants!$C$4*data!G202^2+constants!$D$4*data!G202^3+constants!$E$4*data!G202^4+constants!$F$4*data!G202^5+constants!$G$4*data!G202^6+constants!$H$4*data!G202^7)</f>
        <v>35.316437463011965</v>
      </c>
      <c r="N202" s="4"/>
      <c r="O202" s="4">
        <f t="shared" si="66"/>
        <v>262.16627506127452</v>
      </c>
      <c r="P202" s="4">
        <f t="shared" si="67"/>
        <v>283.56977955062411</v>
      </c>
      <c r="Q202" s="4">
        <f t="shared" si="68"/>
        <v>253.85722806641377</v>
      </c>
      <c r="R202" s="4">
        <f t="shared" si="69"/>
        <v>1037.9086674446389</v>
      </c>
      <c r="S202" s="4">
        <f t="shared" si="70"/>
        <v>5.8860729105019942</v>
      </c>
      <c r="T202" s="4">
        <f t="shared" si="61"/>
        <v>0.9245212077137841</v>
      </c>
      <c r="U202" s="4">
        <f t="shared" si="71"/>
        <v>0.89521961214874124</v>
      </c>
      <c r="V202" s="4">
        <f t="shared" si="72"/>
        <v>5.6710894658907468E-3</v>
      </c>
      <c r="W202" s="4"/>
      <c r="X202">
        <f>IF(front!E202&gt;$X$2,O202,P202)</f>
        <v>283.56977955062411</v>
      </c>
      <c r="Y202">
        <f t="shared" si="73"/>
        <v>36.540440818526974</v>
      </c>
      <c r="Z202">
        <f>SUMPRODUCT($B$7:$B$456,Y$7:Y$456,EXP(constants!$B$32+constants!$A$32*ABS($A$7:$A$456-$A202)))</f>
        <v>1.9954465901684488</v>
      </c>
      <c r="AA202">
        <f t="shared" si="62"/>
        <v>34.544994228358526</v>
      </c>
      <c r="AB202">
        <f t="shared" si="74"/>
        <v>29.691901289190938</v>
      </c>
      <c r="AD202" s="4">
        <f t="shared" si="63"/>
        <v>1031.9460144283003</v>
      </c>
      <c r="AE202">
        <f>SUMPRODUCT($B$7:$B$456,AD$7:AD$456,EXP(constants!$B$32+constants!$A$32*ABS($A$7:$A$456-$A202)))</f>
        <v>26.12217774624181</v>
      </c>
      <c r="AF202" s="4">
        <f t="shared" si="64"/>
        <v>1005.8238366820584</v>
      </c>
      <c r="AG202">
        <f t="shared" si="75"/>
        <v>1005.8238366820584</v>
      </c>
      <c r="AH202" s="4"/>
      <c r="AI202" s="5">
        <f>SUMPRODUCT(constants!$B$13:$B$20,A202^constants!$A$13:$A$20)*constants!$C$10/((A202/1000000000)^5*(EXP(0.014388/(A202/1000000000)/constants!$B$9)-1))</f>
        <v>1.0194522604836997E-7</v>
      </c>
      <c r="AJ202">
        <f>SUMPRODUCT(A202^constants!$E$28:$J$28,constants!$E$27:$J$27)</f>
        <v>1.7705082133543802E-6</v>
      </c>
      <c r="AL202" s="17">
        <f t="shared" si="65"/>
        <v>3.4334354359948713E-9</v>
      </c>
      <c r="AM202">
        <f t="shared" si="76"/>
        <v>1.7602567654340041E-9</v>
      </c>
      <c r="AN202">
        <f t="shared" si="77"/>
        <v>1.9505310267325306</v>
      </c>
      <c r="AO202">
        <f t="shared" si="78"/>
        <v>3.3184907340219522E-9</v>
      </c>
      <c r="AQ202">
        <f t="shared" si="79"/>
        <v>3.3184907340219522E-9</v>
      </c>
      <c r="AS202" s="4">
        <f t="shared" si="80"/>
        <v>1.034637644394929</v>
      </c>
    </row>
    <row r="203" spans="1:45" x14ac:dyDescent="0.2">
      <c r="A203">
        <f>front!A203</f>
        <v>281.45999999999998</v>
      </c>
      <c r="B203" s="1">
        <f t="shared" si="81"/>
        <v>0.46999999999997044</v>
      </c>
      <c r="C203">
        <f>front!D203-front!B203</f>
        <v>159.79999999999973</v>
      </c>
      <c r="D203" s="2">
        <f>front!E203-front!C203</f>
        <v>1388.5</v>
      </c>
      <c r="E203" s="2">
        <f>IF(front!F203-front!C203&gt;0,front!F203-front!C203,0)</f>
        <v>1239.2000000000007</v>
      </c>
      <c r="F203" s="2">
        <f>front!I203-front!H203</f>
        <v>6204.1999999999989</v>
      </c>
      <c r="G203" s="2">
        <f>IF(front!J203-front!H203&gt;0,front!J203-front!H203,0)</f>
        <v>22</v>
      </c>
      <c r="H203" s="2"/>
      <c r="I203" s="4">
        <f>C203/(constants!$A$4+constants!$B$4*data!C203+constants!$C$4*data!C203^2+constants!$D$4*data!C203^3+constants!$E$4*data!C203^4+constants!$F$4*data!C203^5+constants!$G$4*data!C203^6+constants!$H$4*data!C203^7)</f>
        <v>159.42479569610629</v>
      </c>
      <c r="J203" s="4">
        <f>D203/(constants!$A$4+constants!$B$4*data!D203+constants!$C$4*data!D203^2+constants!$D$4*data!D203^3+constants!$E$4*data!D203^4+constants!$F$4*data!D203^5+constants!$G$4*data!D203^6+constants!$H$4*data!D203^7)</f>
        <v>1385.3227496354893</v>
      </c>
      <c r="K203" s="4">
        <f>E203/(constants!$A$4+constants!$B$4*data!E203+constants!$C$4*data!E203^2+constants!$D$4*data!E203^3+constants!$E$4*data!E203^4+constants!$F$4*data!E203^5+constants!$G$4*data!E203^6+constants!$H$4*data!E203^7)</f>
        <v>1236.3608611261686</v>
      </c>
      <c r="L203" s="4">
        <f>F203/(constants!$A$4+constants!$B$4*data!F203+constants!$C$4*data!F203^2+constants!$D$4*data!F203^3+constants!$E$4*data!F203^4+constants!$F$4*data!F203^5+constants!$G$4*data!F203^6+constants!$H$4*data!F203^7)</f>
        <v>6192.5609482412819</v>
      </c>
      <c r="M203" s="4">
        <f>G203/(constants!$A$4+constants!$B$4*data!G203+constants!$C$4*data!G203^2+constants!$D$4*data!G203^3+constants!$E$4*data!G203^4+constants!$F$4*data!G203^5+constants!$G$4*data!G203^6+constants!$H$4*data!G203^7)</f>
        <v>21.94803658028453</v>
      </c>
      <c r="N203" s="4"/>
      <c r="O203" s="4">
        <f t="shared" si="66"/>
        <v>265.70799282684379</v>
      </c>
      <c r="P203" s="4">
        <f t="shared" si="67"/>
        <v>277.06454992709786</v>
      </c>
      <c r="Q203" s="4">
        <f t="shared" si="68"/>
        <v>247.27217222523373</v>
      </c>
      <c r="R203" s="4">
        <f t="shared" si="69"/>
        <v>1032.0934913735471</v>
      </c>
      <c r="S203" s="4">
        <f t="shared" si="70"/>
        <v>3.6580060967140882</v>
      </c>
      <c r="T203" s="4">
        <f t="shared" si="61"/>
        <v>0.9590111506389315</v>
      </c>
      <c r="U203" s="4">
        <f t="shared" si="71"/>
        <v>0.89247134752640422</v>
      </c>
      <c r="V203" s="4">
        <f t="shared" si="72"/>
        <v>3.544258468141178E-3</v>
      </c>
      <c r="W203" s="4"/>
      <c r="X203">
        <f>IF(front!E203&gt;$X$2,O203,P203)</f>
        <v>277.06454992709786</v>
      </c>
      <c r="Y203">
        <f t="shared" si="73"/>
        <v>36.443151604462145</v>
      </c>
      <c r="Z203">
        <f>SUMPRODUCT($B$7:$B$456,Y$7:Y$456,EXP(constants!$B$32+constants!$A$32*ABS($A$7:$A$456-$A203)))</f>
        <v>2.0365854886259451</v>
      </c>
      <c r="AA203">
        <f t="shared" si="62"/>
        <v>34.406566115836199</v>
      </c>
      <c r="AB203">
        <f t="shared" si="74"/>
        <v>29.553473176668611</v>
      </c>
      <c r="AD203" s="4">
        <f t="shared" si="63"/>
        <v>1028.3878931898344</v>
      </c>
      <c r="AE203">
        <f>SUMPRODUCT($B$7:$B$456,AD$7:AD$456,EXP(constants!$B$32+constants!$A$32*ABS($A$7:$A$456-$A203)))</f>
        <v>26.239910577888431</v>
      </c>
      <c r="AF203" s="4">
        <f t="shared" si="64"/>
        <v>1002.147982611946</v>
      </c>
      <c r="AG203">
        <f t="shared" si="75"/>
        <v>1002.147982611946</v>
      </c>
      <c r="AH203" s="4"/>
      <c r="AI203" s="5">
        <f>SUMPRODUCT(constants!$B$13:$B$20,A203^constants!$A$13:$A$20)*constants!$C$10/((A203/1000000000)^5*(EXP(0.014388/(A203/1000000000)/constants!$B$9)-1))</f>
        <v>1.0395801651181688E-7</v>
      </c>
      <c r="AJ203">
        <f>SUMPRODUCT(A203^constants!$E$28:$J$28,constants!$E$27:$J$27)</f>
        <v>1.7595454842920621E-6</v>
      </c>
      <c r="AL203" s="17">
        <f t="shared" si="65"/>
        <v>3.5176243377677836E-9</v>
      </c>
      <c r="AM203">
        <f t="shared" si="76"/>
        <v>1.7557741120289191E-9</v>
      </c>
      <c r="AN203">
        <f t="shared" si="77"/>
        <v>2.0034606465993079</v>
      </c>
      <c r="AO203">
        <f t="shared" si="78"/>
        <v>3.3100398965755532E-9</v>
      </c>
      <c r="AQ203">
        <f t="shared" si="79"/>
        <v>3.3100398965755532E-9</v>
      </c>
      <c r="AS203" s="4">
        <f t="shared" si="80"/>
        <v>1.0627135767780291</v>
      </c>
    </row>
    <row r="204" spans="1:45" x14ac:dyDescent="0.2">
      <c r="A204">
        <f>front!A204</f>
        <v>281.93</v>
      </c>
      <c r="B204" s="1">
        <f t="shared" si="81"/>
        <v>0.47000000000002728</v>
      </c>
      <c r="C204">
        <f>front!D204-front!B204</f>
        <v>165.40000000000009</v>
      </c>
      <c r="D204" s="2">
        <f>front!E204-front!C204</f>
        <v>1459.7000000000007</v>
      </c>
      <c r="E204" s="2">
        <f>IF(front!F204-front!C204&gt;0,front!F204-front!C204,0)</f>
        <v>1302.2000000000007</v>
      </c>
      <c r="F204" s="2">
        <f>front!I204-front!H204</f>
        <v>6356.6</v>
      </c>
      <c r="G204" s="2">
        <f>IF(front!J204-front!H204&gt;0,front!J204-front!H204,0)</f>
        <v>40</v>
      </c>
      <c r="H204" s="2"/>
      <c r="I204" s="4">
        <f>C204/(constants!$A$4+constants!$B$4*data!C204+constants!$C$4*data!C204^2+constants!$D$4*data!C204^3+constants!$E$4*data!C204^4+constants!$F$4*data!C204^5+constants!$G$4*data!C204^6+constants!$H$4*data!C204^7)</f>
        <v>165.01173450882982</v>
      </c>
      <c r="J204" s="4">
        <f>D204/(constants!$A$4+constants!$B$4*data!D204+constants!$C$4*data!D204^2+constants!$D$4*data!D204^3+constants!$E$4*data!D204^4+constants!$F$4*data!D204^5+constants!$G$4*data!D204^6+constants!$H$4*data!D204^7)</f>
        <v>1456.361439481863</v>
      </c>
      <c r="K204" s="4">
        <f>E204/(constants!$A$4+constants!$B$4*data!E204+constants!$C$4*data!E204^2+constants!$D$4*data!E204^3+constants!$E$4*data!E204^4+constants!$F$4*data!E204^5+constants!$G$4*data!E204^6+constants!$H$4*data!E204^7)</f>
        <v>1299.2182072881546</v>
      </c>
      <c r="L204" s="4">
        <f>F204/(constants!$A$4+constants!$B$4*data!F204+constants!$C$4*data!F204^2+constants!$D$4*data!F204^3+constants!$E$4*data!F204^4+constants!$F$4*data!F204^5+constants!$G$4*data!F204^6+constants!$H$4*data!F204^7)</f>
        <v>6344.9322749969169</v>
      </c>
      <c r="M204" s="4">
        <f>G204/(constants!$A$4+constants!$B$4*data!G204+constants!$C$4*data!G204^2+constants!$D$4*data!G204^3+constants!$E$4*data!G204^4+constants!$F$4*data!G204^5+constants!$G$4*data!G204^6+constants!$H$4*data!G204^7)</f>
        <v>39.905598786417379</v>
      </c>
      <c r="N204" s="4"/>
      <c r="O204" s="4">
        <f t="shared" si="66"/>
        <v>275.01955751471638</v>
      </c>
      <c r="P204" s="4">
        <f t="shared" si="67"/>
        <v>291.27228789637263</v>
      </c>
      <c r="Q204" s="4">
        <f t="shared" si="68"/>
        <v>259.84364145763095</v>
      </c>
      <c r="R204" s="4">
        <f t="shared" si="69"/>
        <v>1057.4887124994862</v>
      </c>
      <c r="S204" s="4">
        <f t="shared" si="70"/>
        <v>6.6509331310695634</v>
      </c>
      <c r="T204" s="4">
        <f t="shared" si="61"/>
        <v>0.94420090390666156</v>
      </c>
      <c r="U204" s="4">
        <f t="shared" si="71"/>
        <v>0.89209874147065027</v>
      </c>
      <c r="V204" s="4">
        <f t="shared" si="72"/>
        <v>6.2893656002714028E-3</v>
      </c>
      <c r="W204" s="4"/>
      <c r="X204">
        <f>IF(front!E204&gt;$X$2,O204,P204)</f>
        <v>291.27228789637263</v>
      </c>
      <c r="Y204">
        <f t="shared" si="73"/>
        <v>38.417549774731754</v>
      </c>
      <c r="Z204">
        <f>SUMPRODUCT($B$7:$B$456,Y$7:Y$456,EXP(constants!$B$32+constants!$A$32*ABS($A$7:$A$456-$A204)))</f>
        <v>2.0785444079520681</v>
      </c>
      <c r="AA204">
        <f t="shared" si="62"/>
        <v>36.339005366779688</v>
      </c>
      <c r="AB204">
        <f t="shared" si="74"/>
        <v>31.485912427612099</v>
      </c>
      <c r="AD204" s="4">
        <f t="shared" si="63"/>
        <v>1050.7512481325937</v>
      </c>
      <c r="AE204">
        <f>SUMPRODUCT($B$7:$B$456,AD$7:AD$456,EXP(constants!$B$32+constants!$A$32*ABS($A$7:$A$456-$A204)))</f>
        <v>26.358462295457379</v>
      </c>
      <c r="AF204" s="4">
        <f t="shared" si="64"/>
        <v>1024.3927858371362</v>
      </c>
      <c r="AG204">
        <f t="shared" si="75"/>
        <v>1024.3927858371362</v>
      </c>
      <c r="AH204" s="4"/>
      <c r="AI204" s="5">
        <f>SUMPRODUCT(constants!$B$13:$B$20,A204^constants!$A$13:$A$20)*constants!$C$10/((A204/1000000000)^5*(EXP(0.014388/(A204/1000000000)/constants!$B$9)-1))</f>
        <v>1.060014783365788E-7</v>
      </c>
      <c r="AJ204">
        <f>SUMPRODUCT(A204^constants!$E$28:$J$28,constants!$E$27:$J$27)</f>
        <v>1.7487022785280123E-6</v>
      </c>
      <c r="AL204" s="17">
        <f t="shared" si="65"/>
        <v>3.3666319367521017E-9</v>
      </c>
      <c r="AM204">
        <f t="shared" si="76"/>
        <v>1.7070622740660641E-9</v>
      </c>
      <c r="AN204">
        <f t="shared" si="77"/>
        <v>1.9721787470196366</v>
      </c>
      <c r="AO204">
        <f t="shared" si="78"/>
        <v>3.2182068264853174E-9</v>
      </c>
      <c r="AQ204">
        <f t="shared" si="79"/>
        <v>3.2182068264853174E-9</v>
      </c>
      <c r="AS204" s="4">
        <f t="shared" si="80"/>
        <v>1.0461204385763121</v>
      </c>
    </row>
    <row r="205" spans="1:45" x14ac:dyDescent="0.2">
      <c r="A205">
        <f>front!A205</f>
        <v>282.41000000000003</v>
      </c>
      <c r="B205" s="1">
        <f t="shared" si="81"/>
        <v>0.48000000000001819</v>
      </c>
      <c r="C205">
        <f>front!D205-front!B205</f>
        <v>164.65999999999985</v>
      </c>
      <c r="D205" s="2">
        <f>front!E205-front!C205</f>
        <v>1493.5</v>
      </c>
      <c r="E205" s="2">
        <f>IF(front!F205-front!C205&gt;0,front!F205-front!C205,0)</f>
        <v>1368.7999999999993</v>
      </c>
      <c r="F205" s="2">
        <f>front!I205-front!H205</f>
        <v>6340.3000000000011</v>
      </c>
      <c r="G205" s="2">
        <f>IF(front!J205-front!H205&gt;0,front!J205-front!H205,0)</f>
        <v>16.899999999999636</v>
      </c>
      <c r="H205" s="2"/>
      <c r="I205" s="4">
        <f>C205/(constants!$A$4+constants!$B$4*data!C205+constants!$C$4*data!C205^2+constants!$D$4*data!C205^3+constants!$E$4*data!C205^4+constants!$F$4*data!C205^5+constants!$G$4*data!C205^6+constants!$H$4*data!C205^7)</f>
        <v>164.27346014142495</v>
      </c>
      <c r="J205" s="4">
        <f>D205/(constants!$A$4+constants!$B$4*data!D205+constants!$C$4*data!D205^2+constants!$D$4*data!D205^3+constants!$E$4*data!D205^4+constants!$F$4*data!D205^5+constants!$G$4*data!D205^6+constants!$H$4*data!D205^7)</f>
        <v>1490.0848437186849</v>
      </c>
      <c r="K205" s="4">
        <f>E205/(constants!$A$4+constants!$B$4*data!E205+constants!$C$4*data!E205^2+constants!$D$4*data!E205^3+constants!$E$4*data!E205^4+constants!$F$4*data!E205^5+constants!$G$4*data!E205^6+constants!$H$4*data!E205^7)</f>
        <v>1365.667372988536</v>
      </c>
      <c r="L205" s="4">
        <f>F205/(constants!$A$4+constants!$B$4*data!F205+constants!$C$4*data!F205^2+constants!$D$4*data!F205^3+constants!$E$4*data!F205^4+constants!$F$4*data!F205^5+constants!$G$4*data!F205^6+constants!$H$4*data!F205^7)</f>
        <v>6328.634042050644</v>
      </c>
      <c r="M205" s="4">
        <f>G205/(constants!$A$4+constants!$B$4*data!G205+constants!$C$4*data!G205^2+constants!$D$4*data!G205^3+constants!$E$4*data!G205^4+constants!$F$4*data!G205^5+constants!$G$4*data!G205^6+constants!$H$4*data!G205^7)</f>
        <v>16.860073233270047</v>
      </c>
      <c r="N205" s="4"/>
      <c r="O205" s="4">
        <f t="shared" si="66"/>
        <v>273.78910023570825</v>
      </c>
      <c r="P205" s="4">
        <f t="shared" si="67"/>
        <v>298.01696874373692</v>
      </c>
      <c r="Q205" s="4">
        <f t="shared" si="68"/>
        <v>273.13347459770722</v>
      </c>
      <c r="R205" s="4">
        <f t="shared" si="69"/>
        <v>1054.772340341774</v>
      </c>
      <c r="S205" s="4">
        <f t="shared" si="70"/>
        <v>2.8100122055450076</v>
      </c>
      <c r="T205" s="4">
        <f t="shared" si="61"/>
        <v>0.91870305704349986</v>
      </c>
      <c r="U205" s="4">
        <f t="shared" si="71"/>
        <v>0.9165030962803099</v>
      </c>
      <c r="V205" s="4">
        <f t="shared" si="72"/>
        <v>2.6640935660433508E-3</v>
      </c>
      <c r="W205" s="4"/>
      <c r="X205">
        <f>IF(front!E205&gt;$X$2,O205,P205)</f>
        <v>298.01696874373692</v>
      </c>
      <c r="Y205">
        <f t="shared" si="73"/>
        <v>32.229848442321895</v>
      </c>
      <c r="Z205">
        <f>SUMPRODUCT($B$7:$B$456,Y$7:Y$456,EXP(constants!$B$32+constants!$A$32*ABS($A$7:$A$456-$A205)))</f>
        <v>2.1222453609916827</v>
      </c>
      <c r="AA205">
        <f t="shared" si="62"/>
        <v>30.107603081330211</v>
      </c>
      <c r="AB205">
        <f t="shared" si="74"/>
        <v>25.254510142162623</v>
      </c>
      <c r="AD205" s="4">
        <f t="shared" si="63"/>
        <v>1051.9257687807174</v>
      </c>
      <c r="AE205">
        <f>SUMPRODUCT($B$7:$B$456,AD$7:AD$456,EXP(constants!$B$32+constants!$A$32*ABS($A$7:$A$456-$A205)))</f>
        <v>26.480266188656003</v>
      </c>
      <c r="AF205" s="4">
        <f t="shared" si="64"/>
        <v>1025.4455025920613</v>
      </c>
      <c r="AG205">
        <f t="shared" si="75"/>
        <v>1025.4455025920613</v>
      </c>
      <c r="AH205" s="4"/>
      <c r="AI205" s="5">
        <f>SUMPRODUCT(constants!$B$13:$B$20,A205^constants!$A$13:$A$20)*constants!$C$10/((A205/1000000000)^5*(EXP(0.014388/(A205/1000000000)/constants!$B$9)-1))</f>
        <v>1.0812039064632027E-7</v>
      </c>
      <c r="AJ205">
        <f>SUMPRODUCT(A205^constants!$E$28:$J$28,constants!$E$27:$J$27)</f>
        <v>1.7377498263227505E-6</v>
      </c>
      <c r="AL205" s="17">
        <f t="shared" si="65"/>
        <v>4.2812309578641298E-9</v>
      </c>
      <c r="AM205">
        <f t="shared" si="76"/>
        <v>1.6946291362438744E-9</v>
      </c>
      <c r="AN205">
        <f t="shared" si="77"/>
        <v>2.5263527377756692</v>
      </c>
      <c r="AO205">
        <f t="shared" si="78"/>
        <v>3.1947674888455147E-9</v>
      </c>
      <c r="AQ205">
        <f t="shared" si="79"/>
        <v>3.1947674888455147E-9</v>
      </c>
      <c r="AS205" s="4">
        <f t="shared" si="80"/>
        <v>1.340075912507557</v>
      </c>
    </row>
    <row r="206" spans="1:45" x14ac:dyDescent="0.2">
      <c r="A206">
        <f>front!A206</f>
        <v>282.88</v>
      </c>
      <c r="B206" s="1">
        <f t="shared" si="81"/>
        <v>0.46999999999997044</v>
      </c>
      <c r="C206">
        <f>front!D206-front!B206</f>
        <v>157.40000000000009</v>
      </c>
      <c r="D206" s="2">
        <f>front!E206-front!C206</f>
        <v>1534.2000000000007</v>
      </c>
      <c r="E206" s="2">
        <f>IF(front!F206-front!C206&gt;0,front!F206-front!C206,0)</f>
        <v>1387.3999999999996</v>
      </c>
      <c r="F206" s="2">
        <f>front!I206-front!H206</f>
        <v>6455.7000000000007</v>
      </c>
      <c r="G206" s="2">
        <f>IF(front!J206-front!H206&gt;0,front!J206-front!H206,0)</f>
        <v>55.399999999999636</v>
      </c>
      <c r="H206" s="2"/>
      <c r="I206" s="4">
        <f>C206/(constants!$A$4+constants!$B$4*data!C206+constants!$C$4*data!C206^2+constants!$D$4*data!C206^3+constants!$E$4*data!C206^4+constants!$F$4*data!C206^5+constants!$G$4*data!C206^6+constants!$H$4*data!C206^7)</f>
        <v>157.03039500950916</v>
      </c>
      <c r="J206" s="4">
        <f>D206/(constants!$A$4+constants!$B$4*data!D206+constants!$C$4*data!D206^2+constants!$D$4*data!D206^3+constants!$E$4*data!D206^4+constants!$F$4*data!D206^5+constants!$G$4*data!D206^6+constants!$H$4*data!D206^7)</f>
        <v>1530.6925947693217</v>
      </c>
      <c r="K206" s="4">
        <f>E206/(constants!$A$4+constants!$B$4*data!E206+constants!$C$4*data!E206^2+constants!$D$4*data!E206^3+constants!$E$4*data!E206^4+constants!$F$4*data!E206^5+constants!$G$4*data!E206^6+constants!$H$4*data!E206^7)</f>
        <v>1384.2252413899776</v>
      </c>
      <c r="L206" s="4">
        <f>F206/(constants!$A$4+constants!$B$4*data!F206+constants!$C$4*data!F206^2+constants!$D$4*data!F206^3+constants!$E$4*data!F206^4+constants!$F$4*data!F206^5+constants!$G$4*data!F206^6+constants!$H$4*data!F206^7)</f>
        <v>6444.0284063538566</v>
      </c>
      <c r="M206" s="4">
        <f>G206/(constants!$A$4+constants!$B$4*data!G206+constants!$C$4*data!G206^2+constants!$D$4*data!G206^3+constants!$E$4*data!G206^4+constants!$F$4*data!G206^5+constants!$G$4*data!G206^6+constants!$H$4*data!G206^7)</f>
        <v>55.269344901219362</v>
      </c>
      <c r="N206" s="4"/>
      <c r="O206" s="4">
        <f t="shared" si="66"/>
        <v>261.71732501584864</v>
      </c>
      <c r="P206" s="4">
        <f t="shared" si="67"/>
        <v>306.13851895386432</v>
      </c>
      <c r="Q206" s="4">
        <f t="shared" si="68"/>
        <v>276.84504827799549</v>
      </c>
      <c r="R206" s="4">
        <f t="shared" si="69"/>
        <v>1074.0047343923095</v>
      </c>
      <c r="S206" s="4">
        <f t="shared" si="70"/>
        <v>9.2115574835365592</v>
      </c>
      <c r="T206" s="4">
        <f t="shared" si="61"/>
        <v>0.8548983836146733</v>
      </c>
      <c r="U206" s="4">
        <f t="shared" si="71"/>
        <v>0.90431301890408822</v>
      </c>
      <c r="V206" s="4">
        <f t="shared" si="72"/>
        <v>8.5768313570317896E-3</v>
      </c>
      <c r="W206" s="4"/>
      <c r="X206">
        <f>IF(front!E206&gt;$X$2,O206,P206)</f>
        <v>306.13851895386432</v>
      </c>
      <c r="Y206">
        <f t="shared" si="73"/>
        <v>36.739653582668609</v>
      </c>
      <c r="Z206">
        <f>SUMPRODUCT($B$7:$B$456,Y$7:Y$456,EXP(constants!$B$32+constants!$A$32*ABS($A$7:$A$456-$A206)))</f>
        <v>2.1659945593172321</v>
      </c>
      <c r="AA206">
        <f t="shared" si="62"/>
        <v>34.573659023351375</v>
      </c>
      <c r="AB206">
        <f t="shared" si="74"/>
        <v>29.720566084183787</v>
      </c>
      <c r="AD206" s="4">
        <f t="shared" si="63"/>
        <v>1064.6733309507404</v>
      </c>
      <c r="AE206">
        <f>SUMPRODUCT($B$7:$B$456,AD$7:AD$456,EXP(constants!$B$32+constants!$A$32*ABS($A$7:$A$456-$A206)))</f>
        <v>26.599923031076223</v>
      </c>
      <c r="AF206" s="4">
        <f t="shared" si="64"/>
        <v>1038.0734079196641</v>
      </c>
      <c r="AG206">
        <f t="shared" si="75"/>
        <v>1038.0734079196641</v>
      </c>
      <c r="AH206" s="4"/>
      <c r="AI206" s="5">
        <f>SUMPRODUCT(constants!$B$13:$B$20,A206^constants!$A$13:$A$20)*constants!$C$10/((A206/1000000000)^5*(EXP(0.014388/(A206/1000000000)/constants!$B$9)-1))</f>
        <v>1.1022677493313109E-7</v>
      </c>
      <c r="AJ206">
        <f>SUMPRODUCT(A206^constants!$E$28:$J$28,constants!$E$27:$J$27)</f>
        <v>1.7271426367016364E-6</v>
      </c>
      <c r="AL206" s="17">
        <f t="shared" si="65"/>
        <v>3.7087710449697593E-9</v>
      </c>
      <c r="AM206">
        <f t="shared" si="76"/>
        <v>1.6637962436229741E-9</v>
      </c>
      <c r="AN206">
        <f t="shared" si="77"/>
        <v>2.2291017059239064</v>
      </c>
      <c r="AO206">
        <f t="shared" si="78"/>
        <v>3.1366403618974617E-9</v>
      </c>
      <c r="AQ206">
        <f t="shared" si="79"/>
        <v>3.1366403618974617E-9</v>
      </c>
      <c r="AS206" s="4">
        <f t="shared" si="80"/>
        <v>1.1824023850557723</v>
      </c>
    </row>
    <row r="207" spans="1:45" x14ac:dyDescent="0.2">
      <c r="A207">
        <f>front!A207</f>
        <v>283.36</v>
      </c>
      <c r="B207" s="1">
        <f t="shared" si="81"/>
        <v>0.48000000000001819</v>
      </c>
      <c r="C207">
        <f>front!D207-front!B207</f>
        <v>168.19999999999982</v>
      </c>
      <c r="D207" s="2">
        <f>front!E207-front!C207</f>
        <v>1505.1000000000004</v>
      </c>
      <c r="E207" s="2">
        <f>IF(front!F207-front!C207&gt;0,front!F207-front!C207,0)</f>
        <v>1345.3999999999996</v>
      </c>
      <c r="F207" s="2">
        <f>front!I207-front!H207</f>
        <v>6427.6</v>
      </c>
      <c r="G207" s="2">
        <f>IF(front!J207-front!H207&gt;0,front!J207-front!H207,0)</f>
        <v>19.399999999999636</v>
      </c>
      <c r="H207" s="2"/>
      <c r="I207" s="4">
        <f>C207/(constants!$A$4+constants!$B$4*data!C207+constants!$C$4*data!C207^2+constants!$D$4*data!C207^3+constants!$E$4*data!C207^4+constants!$F$4*data!C207^5+constants!$G$4*data!C207^6+constants!$H$4*data!C207^7)</f>
        <v>167.80520593863298</v>
      </c>
      <c r="J207" s="4">
        <f>D207/(constants!$A$4+constants!$B$4*data!D207+constants!$C$4*data!D207^2+constants!$D$4*data!D207^3+constants!$E$4*data!D207^4+constants!$F$4*data!D207^5+constants!$G$4*data!D207^6+constants!$H$4*data!D207^7)</f>
        <v>1501.658553515176</v>
      </c>
      <c r="K207" s="4">
        <f>E207/(constants!$A$4+constants!$B$4*data!E207+constants!$C$4*data!E207^2+constants!$D$4*data!E207^3+constants!$E$4*data!E207^4+constants!$F$4*data!E207^5+constants!$G$4*data!E207^6+constants!$H$4*data!E207^7)</f>
        <v>1342.3203728787585</v>
      </c>
      <c r="L207" s="4">
        <f>F207/(constants!$A$4+constants!$B$4*data!F207+constants!$C$4*data!F207^2+constants!$D$4*data!F207^3+constants!$E$4*data!F207^4+constants!$F$4*data!F207^5+constants!$G$4*data!F207^6+constants!$H$4*data!F207^7)</f>
        <v>6415.9282934225484</v>
      </c>
      <c r="M207" s="4">
        <f>G207/(constants!$A$4+constants!$B$4*data!G207+constants!$C$4*data!G207^2+constants!$D$4*data!G207^3+constants!$E$4*data!G207^4+constants!$F$4*data!G207^5+constants!$G$4*data!G207^6+constants!$H$4*data!G207^7)</f>
        <v>19.354172210168326</v>
      </c>
      <c r="N207" s="4"/>
      <c r="O207" s="4">
        <f t="shared" si="66"/>
        <v>279.67534323105497</v>
      </c>
      <c r="P207" s="4">
        <f t="shared" si="67"/>
        <v>300.33171070303518</v>
      </c>
      <c r="Q207" s="4">
        <f t="shared" si="68"/>
        <v>268.46407457575168</v>
      </c>
      <c r="R207" s="4">
        <f t="shared" si="69"/>
        <v>1069.3213822370913</v>
      </c>
      <c r="S207" s="4">
        <f t="shared" si="70"/>
        <v>3.2256953683613876</v>
      </c>
      <c r="T207" s="4">
        <f t="shared" si="61"/>
        <v>0.93122149031939883</v>
      </c>
      <c r="U207" s="4">
        <f t="shared" si="71"/>
        <v>0.89389187025011196</v>
      </c>
      <c r="V207" s="4">
        <f t="shared" si="72"/>
        <v>3.0165817517022048E-3</v>
      </c>
      <c r="W207" s="4"/>
      <c r="X207">
        <f>IF(front!E207&gt;$X$2,O207,P207)</f>
        <v>300.33171070303518</v>
      </c>
      <c r="Y207">
        <f t="shared" si="73"/>
        <v>39.088399567446004</v>
      </c>
      <c r="Z207">
        <f>SUMPRODUCT($B$7:$B$456,Y$7:Y$456,EXP(constants!$B$32+constants!$A$32*ABS($A$7:$A$456-$A207)))</f>
        <v>2.2116182899831509</v>
      </c>
      <c r="AA207">
        <f t="shared" si="62"/>
        <v>36.876781277462854</v>
      </c>
      <c r="AB207">
        <f t="shared" si="74"/>
        <v>32.023688338295266</v>
      </c>
      <c r="AD207" s="4">
        <f t="shared" si="63"/>
        <v>1066.0537193130333</v>
      </c>
      <c r="AE207">
        <f>SUMPRODUCT($B$7:$B$456,AD$7:AD$456,EXP(constants!$B$32+constants!$A$32*ABS($A$7:$A$456-$A207)))</f>
        <v>26.722785720241458</v>
      </c>
      <c r="AF207" s="4">
        <f t="shared" si="64"/>
        <v>1039.3309335927918</v>
      </c>
      <c r="AG207">
        <f t="shared" si="75"/>
        <v>1039.3309335927918</v>
      </c>
      <c r="AH207" s="4"/>
      <c r="AI207" s="5">
        <f>SUMPRODUCT(constants!$B$13:$B$20,A207^constants!$A$13:$A$20)*constants!$C$10/((A207/1000000000)^5*(EXP(0.014388/(A207/1000000000)/constants!$B$9)-1))</f>
        <v>1.1241058356239893E-7</v>
      </c>
      <c r="AJ207">
        <f>SUMPRODUCT(A207^constants!$E$28:$J$28,constants!$E$27:$J$27)</f>
        <v>1.7164274669251062E-6</v>
      </c>
      <c r="AL207" s="17">
        <f t="shared" si="65"/>
        <v>3.5102322497928401E-9</v>
      </c>
      <c r="AM207">
        <f t="shared" si="76"/>
        <v>1.6514734734120785E-9</v>
      </c>
      <c r="AN207">
        <f t="shared" si="77"/>
        <v>2.1255153693388817</v>
      </c>
      <c r="AO207">
        <f t="shared" si="78"/>
        <v>3.1134090927068809E-9</v>
      </c>
      <c r="AQ207">
        <f t="shared" si="79"/>
        <v>3.1134090927068809E-9</v>
      </c>
      <c r="AS207" s="4">
        <f t="shared" si="80"/>
        <v>1.1274561566661805</v>
      </c>
    </row>
    <row r="208" spans="1:45" x14ac:dyDescent="0.2">
      <c r="A208">
        <f>front!A208</f>
        <v>283.83</v>
      </c>
      <c r="B208" s="1">
        <f t="shared" si="81"/>
        <v>0.46999999999997044</v>
      </c>
      <c r="C208">
        <f>front!D208-front!B208</f>
        <v>151.20000000000027</v>
      </c>
      <c r="D208" s="2">
        <f>front!E208-front!C208</f>
        <v>1499.7999999999993</v>
      </c>
      <c r="E208" s="2">
        <f>IF(front!F208-front!C208&gt;0,front!F208-front!C208,0)</f>
        <v>1330.7999999999993</v>
      </c>
      <c r="F208" s="2">
        <f>front!I208-front!H208</f>
        <v>6526.6000000000022</v>
      </c>
      <c r="G208" s="2">
        <f>IF(front!J208-front!H208&gt;0,front!J208-front!H208,0)</f>
        <v>0</v>
      </c>
      <c r="H208" s="2"/>
      <c r="I208" s="4">
        <f>C208/(constants!$A$4+constants!$B$4*data!C208+constants!$C$4*data!C208^2+constants!$D$4*data!C208^3+constants!$E$4*data!C208^4+constants!$F$4*data!C208^5+constants!$G$4*data!C208^6+constants!$H$4*data!C208^7)</f>
        <v>150.84486455354747</v>
      </c>
      <c r="J208" s="4">
        <f>D208/(constants!$A$4+constants!$B$4*data!D208+constants!$C$4*data!D208^2+constants!$D$4*data!D208^3+constants!$E$4*data!D208^4+constants!$F$4*data!D208^5+constants!$G$4*data!D208^6+constants!$H$4*data!D208^7)</f>
        <v>1496.370565603853</v>
      </c>
      <c r="K208" s="4">
        <f>E208/(constants!$A$4+constants!$B$4*data!E208+constants!$C$4*data!E208^2+constants!$D$4*data!E208^3+constants!$E$4*data!E208^4+constants!$F$4*data!E208^5+constants!$G$4*data!E208^6+constants!$H$4*data!E208^7)</f>
        <v>1327.7534388712195</v>
      </c>
      <c r="L208" s="4">
        <f>F208/(constants!$A$4+constants!$B$4*data!F208+constants!$C$4*data!F208^2+constants!$D$4*data!F208^3+constants!$E$4*data!F208^4+constants!$F$4*data!F208^5+constants!$G$4*data!F208^6+constants!$H$4*data!F208^7)</f>
        <v>6514.9330203972768</v>
      </c>
      <c r="M208" s="4">
        <f>G208/(constants!$A$4+constants!$B$4*data!G208+constants!$C$4*data!G208^2+constants!$D$4*data!G208^3+constants!$E$4*data!G208^4+constants!$F$4*data!G208^5+constants!$G$4*data!G208^6+constants!$H$4*data!G208^7)</f>
        <v>0</v>
      </c>
      <c r="N208" s="4"/>
      <c r="O208" s="4">
        <f t="shared" si="66"/>
        <v>251.40810758924579</v>
      </c>
      <c r="P208" s="4">
        <f t="shared" si="67"/>
        <v>299.27411312077061</v>
      </c>
      <c r="Q208" s="4">
        <f t="shared" si="68"/>
        <v>265.5506877742439</v>
      </c>
      <c r="R208" s="4">
        <f t="shared" si="69"/>
        <v>1085.8221700662127</v>
      </c>
      <c r="S208" s="4">
        <f t="shared" si="70"/>
        <v>0</v>
      </c>
      <c r="T208" s="4">
        <f t="shared" si="61"/>
        <v>0.84005965289684537</v>
      </c>
      <c r="U208" s="4">
        <f t="shared" si="71"/>
        <v>0.88731592921664504</v>
      </c>
      <c r="V208" s="4">
        <f t="shared" si="72"/>
        <v>0</v>
      </c>
      <c r="W208" s="4"/>
      <c r="X208">
        <f>IF(front!E208&gt;$X$2,O208,P208)</f>
        <v>299.27411312077061</v>
      </c>
      <c r="Y208">
        <f t="shared" si="73"/>
        <v>40.865828667419578</v>
      </c>
      <c r="Z208">
        <f>SUMPRODUCT($B$7:$B$456,Y$7:Y$456,EXP(constants!$B$32+constants!$A$32*ABS($A$7:$A$456-$A208)))</f>
        <v>2.257192594219767</v>
      </c>
      <c r="AA208">
        <f t="shared" si="62"/>
        <v>38.608636073199811</v>
      </c>
      <c r="AB208">
        <f t="shared" si="74"/>
        <v>33.755543134032223</v>
      </c>
      <c r="AD208" s="4">
        <f t="shared" si="63"/>
        <v>1085.8221700662127</v>
      </c>
      <c r="AE208">
        <f>SUMPRODUCT($B$7:$B$456,AD$7:AD$456,EXP(constants!$B$32+constants!$A$32*ABS($A$7:$A$456-$A208)))</f>
        <v>26.843402834510176</v>
      </c>
      <c r="AF208" s="4">
        <f t="shared" si="64"/>
        <v>1058.9787672317025</v>
      </c>
      <c r="AG208">
        <f t="shared" si="75"/>
        <v>1058.9787672317025</v>
      </c>
      <c r="AH208" s="4"/>
      <c r="AI208" s="5">
        <f>SUMPRODUCT(constants!$B$13:$B$20,A208^constants!$A$13:$A$20)*constants!$C$10/((A208/1000000000)^5*(EXP(0.014388/(A208/1000000000)/constants!$B$9)-1))</f>
        <v>1.1458113530011169E-7</v>
      </c>
      <c r="AJ208">
        <f>SUMPRODUCT(A208^constants!$E$28:$J$28,constants!$E$27:$J$27)</f>
        <v>1.7060489831855906E-6</v>
      </c>
      <c r="AL208" s="17">
        <f t="shared" si="65"/>
        <v>3.3944390953849408E-9</v>
      </c>
      <c r="AM208">
        <f t="shared" si="76"/>
        <v>1.611032285043266E-9</v>
      </c>
      <c r="AN208">
        <f t="shared" si="77"/>
        <v>2.106996319626071</v>
      </c>
      <c r="AO208">
        <f t="shared" si="78"/>
        <v>3.0371681081470789E-9</v>
      </c>
      <c r="AQ208">
        <f t="shared" si="79"/>
        <v>3.0371681081470789E-9</v>
      </c>
      <c r="AS208" s="4">
        <f t="shared" si="80"/>
        <v>1.1176329312425932</v>
      </c>
    </row>
    <row r="209" spans="1:45" x14ac:dyDescent="0.2">
      <c r="A209">
        <f>front!A209</f>
        <v>284.3</v>
      </c>
      <c r="B209" s="1">
        <f t="shared" si="81"/>
        <v>0.47000000000002728</v>
      </c>
      <c r="C209">
        <f>front!D209-front!B209</f>
        <v>165</v>
      </c>
      <c r="D209" s="2">
        <f>front!E209-front!C209</f>
        <v>1476.2999999999993</v>
      </c>
      <c r="E209" s="2">
        <f>IF(front!F209-front!C209&gt;0,front!F209-front!C209,0)</f>
        <v>1337.2000000000007</v>
      </c>
      <c r="F209" s="2">
        <f>front!I209-front!H209</f>
        <v>6577.2000000000007</v>
      </c>
      <c r="G209" s="2">
        <f>IF(front!J209-front!H209&gt;0,front!J209-front!H209,0)</f>
        <v>3.8000000000010914</v>
      </c>
      <c r="H209" s="2"/>
      <c r="I209" s="4">
        <f>C209/(constants!$A$4+constants!$B$4*data!C209+constants!$C$4*data!C209^2+constants!$D$4*data!C209^3+constants!$E$4*data!C209^4+constants!$F$4*data!C209^5+constants!$G$4*data!C209^6+constants!$H$4*data!C209^7)</f>
        <v>164.61266727151622</v>
      </c>
      <c r="J209" s="4">
        <f>D209/(constants!$A$4+constants!$B$4*data!D209+constants!$C$4*data!D209^2+constants!$D$4*data!D209^3+constants!$E$4*data!D209^4+constants!$F$4*data!D209^5+constants!$G$4*data!D209^6+constants!$H$4*data!D209^7)</f>
        <v>1472.9238230062065</v>
      </c>
      <c r="K209" s="4">
        <f>E209/(constants!$A$4+constants!$B$4*data!E209+constants!$C$4*data!E209^2+constants!$D$4*data!E209^3+constants!$E$4*data!E209^4+constants!$F$4*data!E209^5+constants!$G$4*data!E209^6+constants!$H$4*data!E209^7)</f>
        <v>1334.138944399675</v>
      </c>
      <c r="L209" s="4">
        <f>F209/(constants!$A$4+constants!$B$4*data!F209+constants!$C$4*data!F209^2+constants!$D$4*data!F209^3+constants!$E$4*data!F209^4+constants!$F$4*data!F209^5+constants!$G$4*data!F209^6+constants!$H$4*data!F209^7)</f>
        <v>6565.5401610303843</v>
      </c>
      <c r="M209" s="4">
        <f>G209/(constants!$A$4+constants!$B$4*data!G209+constants!$C$4*data!G209^2+constants!$D$4*data!G209^3+constants!$E$4*data!G209^4+constants!$F$4*data!G209^5+constants!$G$4*data!G209^6+constants!$H$4*data!G209^7)</f>
        <v>3.7910168982930736</v>
      </c>
      <c r="N209" s="4"/>
      <c r="O209" s="4">
        <f t="shared" si="66"/>
        <v>274.35444545252705</v>
      </c>
      <c r="P209" s="4">
        <f t="shared" si="67"/>
        <v>294.58476460124126</v>
      </c>
      <c r="Q209" s="4">
        <f t="shared" si="68"/>
        <v>266.82778887993499</v>
      </c>
      <c r="R209" s="4">
        <f t="shared" si="69"/>
        <v>1094.256693505064</v>
      </c>
      <c r="S209" s="4">
        <f t="shared" si="70"/>
        <v>0.63183614971551227</v>
      </c>
      <c r="T209" s="4">
        <f t="shared" si="61"/>
        <v>0.93132598294382751</v>
      </c>
      <c r="U209" s="4">
        <f t="shared" si="71"/>
        <v>0.90577592918330674</v>
      </c>
      <c r="V209" s="4">
        <f t="shared" si="72"/>
        <v>5.7741127238769617E-4</v>
      </c>
      <c r="W209" s="4"/>
      <c r="X209">
        <f>IF(front!E209&gt;$X$2,O209,P209)</f>
        <v>294.58476460124126</v>
      </c>
      <c r="Y209">
        <f t="shared" si="73"/>
        <v>34.93372868465292</v>
      </c>
      <c r="Z209">
        <f>SUMPRODUCT($B$7:$B$456,Y$7:Y$456,EXP(constants!$B$32+constants!$A$32*ABS($A$7:$A$456-$A209)))</f>
        <v>2.3036674600645828</v>
      </c>
      <c r="AA209">
        <f t="shared" si="62"/>
        <v>32.630061224588339</v>
      </c>
      <c r="AB209">
        <f t="shared" si="74"/>
        <v>27.77696828542075</v>
      </c>
      <c r="AD209" s="4">
        <f t="shared" si="63"/>
        <v>1093.6166369204418</v>
      </c>
      <c r="AE209">
        <f>SUMPRODUCT($B$7:$B$456,AD$7:AD$456,EXP(constants!$B$32+constants!$A$32*ABS($A$7:$A$456-$A209)))</f>
        <v>26.964268489877639</v>
      </c>
      <c r="AF209" s="4">
        <f t="shared" si="64"/>
        <v>1066.6523684305641</v>
      </c>
      <c r="AG209">
        <f t="shared" si="75"/>
        <v>1066.6523684305641</v>
      </c>
      <c r="AH209" s="4"/>
      <c r="AI209" s="5">
        <f>SUMPRODUCT(constants!$B$13:$B$20,A209^constants!$A$13:$A$20)*constants!$C$10/((A209/1000000000)^5*(EXP(0.014388/(A209/1000000000)/constants!$B$9)-1))</f>
        <v>1.1678389491598738E-7</v>
      </c>
      <c r="AJ209">
        <f>SUMPRODUCT(A209^constants!$E$28:$J$28,constants!$E$27:$J$27)</f>
        <v>1.6957809997067094E-6</v>
      </c>
      <c r="AL209" s="17">
        <f t="shared" si="65"/>
        <v>4.2043427387748266E-9</v>
      </c>
      <c r="AM209">
        <f t="shared" si="76"/>
        <v>1.5898159980667587E-9</v>
      </c>
      <c r="AN209">
        <f t="shared" si="77"/>
        <v>2.644546755025345</v>
      </c>
      <c r="AO209">
        <f t="shared" si="78"/>
        <v>2.9971705048857552E-9</v>
      </c>
      <c r="AQ209">
        <f t="shared" si="79"/>
        <v>2.9971705048857552E-9</v>
      </c>
      <c r="AS209" s="4">
        <f t="shared" si="80"/>
        <v>1.4027706238004254</v>
      </c>
    </row>
    <row r="210" spans="1:45" x14ac:dyDescent="0.2">
      <c r="A210">
        <f>front!A210</f>
        <v>284.77999999999997</v>
      </c>
      <c r="B210" s="1">
        <f t="shared" si="81"/>
        <v>0.47999999999996135</v>
      </c>
      <c r="C210">
        <f>front!D210-front!B210</f>
        <v>178.59999999999991</v>
      </c>
      <c r="D210" s="2">
        <f>front!E210-front!C210</f>
        <v>1516.6000000000004</v>
      </c>
      <c r="E210" s="2">
        <f>IF(front!F210-front!C210&gt;0,front!F210-front!C210,0)</f>
        <v>1289.1000000000004</v>
      </c>
      <c r="F210" s="2">
        <f>front!I210-front!H210</f>
        <v>6615.2999999999993</v>
      </c>
      <c r="G210" s="2">
        <f>IF(front!J210-front!H210&gt;0,front!J210-front!H210,0)</f>
        <v>20.600000000000364</v>
      </c>
      <c r="H210" s="2"/>
      <c r="I210" s="4">
        <f>C210/(constants!$A$4+constants!$B$4*data!C210+constants!$C$4*data!C210^2+constants!$D$4*data!C210^3+constants!$E$4*data!C210^4+constants!$F$4*data!C210^5+constants!$G$4*data!C210^6+constants!$H$4*data!C210^7)</f>
        <v>178.18096865097613</v>
      </c>
      <c r="J210" s="4">
        <f>D210/(constants!$A$4+constants!$B$4*data!D210+constants!$C$4*data!D210^2+constants!$D$4*data!D210^3+constants!$E$4*data!D210^4+constants!$F$4*data!D210^5+constants!$G$4*data!D210^6+constants!$H$4*data!D210^7)</f>
        <v>1513.1324884736366</v>
      </c>
      <c r="K210" s="4">
        <f>E210/(constants!$A$4+constants!$B$4*data!E210+constants!$C$4*data!E210^2+constants!$D$4*data!E210^3+constants!$E$4*data!E210^4+constants!$F$4*data!E210^5+constants!$G$4*data!E210^6+constants!$H$4*data!E210^7)</f>
        <v>1286.1478720584755</v>
      </c>
      <c r="L210" s="4">
        <f>F210/(constants!$A$4+constants!$B$4*data!F210+constants!$C$4*data!F210^2+constants!$D$4*data!F210^3+constants!$E$4*data!F210^4+constants!$F$4*data!F210^5+constants!$G$4*data!F210^6+constants!$H$4*data!F210^7)</f>
        <v>6603.6476855060728</v>
      </c>
      <c r="M210" s="4">
        <f>G210/(constants!$A$4+constants!$B$4*data!G210+constants!$C$4*data!G210^2+constants!$D$4*data!G210^3+constants!$E$4*data!G210^4+constants!$F$4*data!G210^5+constants!$G$4*data!G210^6+constants!$H$4*data!G210^7)</f>
        <v>20.551340199625859</v>
      </c>
      <c r="N210" s="4"/>
      <c r="O210" s="4">
        <f t="shared" si="66"/>
        <v>296.96828108496021</v>
      </c>
      <c r="P210" s="4">
        <f t="shared" si="67"/>
        <v>302.62649769472733</v>
      </c>
      <c r="Q210" s="4">
        <f t="shared" si="68"/>
        <v>257.22957441169513</v>
      </c>
      <c r="R210" s="4">
        <f t="shared" si="69"/>
        <v>1100.6079475843455</v>
      </c>
      <c r="S210" s="4">
        <f t="shared" si="70"/>
        <v>3.4252233666043095</v>
      </c>
      <c r="T210" s="4">
        <f t="shared" si="61"/>
        <v>0.98130297031863079</v>
      </c>
      <c r="U210" s="4">
        <f t="shared" si="71"/>
        <v>0.84999025654116356</v>
      </c>
      <c r="V210" s="4">
        <f t="shared" si="72"/>
        <v>3.1121194192011013E-3</v>
      </c>
      <c r="W210" s="4"/>
      <c r="X210">
        <f>IF(front!E210&gt;$X$2,O210,P210)</f>
        <v>302.62649769472733</v>
      </c>
      <c r="Y210">
        <f t="shared" si="73"/>
        <v>52.31551717525312</v>
      </c>
      <c r="Z210">
        <f>SUMPRODUCT($B$7:$B$456,Y$7:Y$456,EXP(constants!$B$32+constants!$A$32*ABS($A$7:$A$456-$A210)))</f>
        <v>2.3522085935196655</v>
      </c>
      <c r="AA210">
        <f t="shared" si="62"/>
        <v>49.963308581733457</v>
      </c>
      <c r="AB210">
        <f t="shared" si="74"/>
        <v>45.110215642565869</v>
      </c>
      <c r="AD210" s="4">
        <f t="shared" si="63"/>
        <v>1097.1381607249139</v>
      </c>
      <c r="AE210">
        <f>SUMPRODUCT($B$7:$B$456,AD$7:AD$456,EXP(constants!$B$32+constants!$A$32*ABS($A$7:$A$456-$A210)))</f>
        <v>27.088118970512305</v>
      </c>
      <c r="AF210" s="4">
        <f t="shared" si="64"/>
        <v>1070.0500417544015</v>
      </c>
      <c r="AG210">
        <f t="shared" si="75"/>
        <v>1070.0500417544015</v>
      </c>
      <c r="AH210" s="4"/>
      <c r="AI210" s="5">
        <f>SUMPRODUCT(constants!$B$13:$B$20,A210^constants!$A$13:$A$20)*constants!$C$10/((A210/1000000000)^5*(EXP(0.014388/(A210/1000000000)/constants!$B$9)-1))</f>
        <v>1.1906708344684481E-7</v>
      </c>
      <c r="AJ210">
        <f>SUMPRODUCT(A210^constants!$E$28:$J$28,constants!$E$27:$J$27)</f>
        <v>1.6854068071474521E-6</v>
      </c>
      <c r="AL210" s="17">
        <f t="shared" si="65"/>
        <v>2.6394705002140015E-9</v>
      </c>
      <c r="AM210">
        <f t="shared" si="76"/>
        <v>1.5750728857354576E-9</v>
      </c>
      <c r="AN210">
        <f t="shared" si="77"/>
        <v>1.6757767365041896</v>
      </c>
      <c r="AO210">
        <f t="shared" si="78"/>
        <v>2.9693763315453648E-9</v>
      </c>
      <c r="AQ210">
        <f t="shared" si="79"/>
        <v>2.9693763315453648E-9</v>
      </c>
      <c r="AS210" s="4">
        <f t="shared" si="80"/>
        <v>0.88889726511705947</v>
      </c>
    </row>
    <row r="211" spans="1:45" x14ac:dyDescent="0.2">
      <c r="A211">
        <f>front!A211</f>
        <v>285.25</v>
      </c>
      <c r="B211" s="1">
        <f t="shared" si="81"/>
        <v>0.47000000000002728</v>
      </c>
      <c r="C211">
        <f>front!D211-front!B211</f>
        <v>161.12999999999965</v>
      </c>
      <c r="D211" s="2">
        <f>front!E211-front!C211</f>
        <v>1477.2000000000007</v>
      </c>
      <c r="E211" s="2">
        <f>IF(front!F211-front!C211&gt;0,front!F211-front!C211,0)</f>
        <v>1278.3000000000011</v>
      </c>
      <c r="F211" s="2">
        <f>front!I211-front!H211</f>
        <v>6652.7999999999993</v>
      </c>
      <c r="G211" s="2">
        <f>IF(front!J211-front!H211&gt;0,front!J211-front!H211,0)</f>
        <v>19</v>
      </c>
      <c r="H211" s="2"/>
      <c r="I211" s="4">
        <f>C211/(constants!$A$4+constants!$B$4*data!C211+constants!$C$4*data!C211^2+constants!$D$4*data!C211^3+constants!$E$4*data!C211^4+constants!$F$4*data!C211^5+constants!$G$4*data!C211^6+constants!$H$4*data!C211^7)</f>
        <v>160.75169317363117</v>
      </c>
      <c r="J211" s="4">
        <f>D211/(constants!$A$4+constants!$B$4*data!D211+constants!$C$4*data!D211^2+constants!$D$4*data!D211^3+constants!$E$4*data!D211^4+constants!$F$4*data!D211^5+constants!$G$4*data!D211^6+constants!$H$4*data!D211^7)</f>
        <v>1473.8217834729544</v>
      </c>
      <c r="K211" s="4">
        <f>E211/(constants!$A$4+constants!$B$4*data!E211+constants!$C$4*data!E211^2+constants!$D$4*data!E211^3+constants!$E$4*data!E211^4+constants!$F$4*data!E211^5+constants!$G$4*data!E211^6+constants!$H$4*data!E211^7)</f>
        <v>1275.3723277126107</v>
      </c>
      <c r="L211" s="4">
        <f>F211/(constants!$A$4+constants!$B$4*data!F211+constants!$C$4*data!F211^2+constants!$D$4*data!F211^3+constants!$E$4*data!F211^4+constants!$F$4*data!F211^5+constants!$G$4*data!F211^6+constants!$H$4*data!F211^7)</f>
        <v>6641.1569150269443</v>
      </c>
      <c r="M211" s="4">
        <f>G211/(constants!$A$4+constants!$B$4*data!G211+constants!$C$4*data!G211^2+constants!$D$4*data!G211^3+constants!$E$4*data!G211^4+constants!$F$4*data!G211^5+constants!$G$4*data!G211^6+constants!$H$4*data!G211^7)</f>
        <v>18.955116282878382</v>
      </c>
      <c r="N211" s="4"/>
      <c r="O211" s="4">
        <f t="shared" si="66"/>
        <v>267.91948862271863</v>
      </c>
      <c r="P211" s="4">
        <f t="shared" si="67"/>
        <v>294.76435669459084</v>
      </c>
      <c r="Q211" s="4">
        <f t="shared" si="68"/>
        <v>255.07446554252218</v>
      </c>
      <c r="R211" s="4">
        <f t="shared" si="69"/>
        <v>1106.859485837824</v>
      </c>
      <c r="S211" s="4">
        <f t="shared" si="70"/>
        <v>3.1591860471463971</v>
      </c>
      <c r="T211" s="4">
        <f t="shared" si="61"/>
        <v>0.90892769949222008</v>
      </c>
      <c r="U211" s="4">
        <f t="shared" si="71"/>
        <v>0.86535043925547661</v>
      </c>
      <c r="V211" s="4">
        <f t="shared" si="72"/>
        <v>2.8541888898888455E-3</v>
      </c>
      <c r="W211" s="4"/>
      <c r="X211">
        <f>IF(front!E211&gt;$X$2,O211,P211)</f>
        <v>294.76435669459084</v>
      </c>
      <c r="Y211">
        <f t="shared" si="73"/>
        <v>46.550520002387088</v>
      </c>
      <c r="Z211">
        <f>SUMPRODUCT($B$7:$B$456,Y$7:Y$456,EXP(constants!$B$32+constants!$A$32*ABS($A$7:$A$456-$A211)))</f>
        <v>2.4005054647148203</v>
      </c>
      <c r="AA211">
        <f t="shared" si="62"/>
        <v>44.15001453767227</v>
      </c>
      <c r="AB211">
        <f t="shared" si="74"/>
        <v>39.296921598504682</v>
      </c>
      <c r="AD211" s="4">
        <f t="shared" si="63"/>
        <v>1103.6591975472079</v>
      </c>
      <c r="AE211">
        <f>SUMPRODUCT($B$7:$B$456,AD$7:AD$456,EXP(constants!$B$32+constants!$A$32*ABS($A$7:$A$456-$A211)))</f>
        <v>27.209413523522255</v>
      </c>
      <c r="AF211" s="4">
        <f t="shared" si="64"/>
        <v>1076.4497840236857</v>
      </c>
      <c r="AG211">
        <f t="shared" si="75"/>
        <v>1076.4497840236857</v>
      </c>
      <c r="AH211" s="4"/>
      <c r="AI211" s="5">
        <f>SUMPRODUCT(constants!$B$13:$B$20,A211^constants!$A$13:$A$20)*constants!$C$10/((A211/1000000000)^5*(EXP(0.014388/(A211/1000000000)/constants!$B$9)-1))</f>
        <v>1.2133588055871552E-7</v>
      </c>
      <c r="AJ211">
        <f>SUMPRODUCT(A211^constants!$E$28:$J$28,constants!$E$27:$J$27)</f>
        <v>1.6753569291105895E-6</v>
      </c>
      <c r="AL211" s="17">
        <f t="shared" si="65"/>
        <v>3.0876688458806037E-9</v>
      </c>
      <c r="AM211">
        <f t="shared" si="76"/>
        <v>1.556372581402019E-9</v>
      </c>
      <c r="AN211">
        <f t="shared" si="77"/>
        <v>1.9838879730836398</v>
      </c>
      <c r="AO211">
        <f t="shared" si="78"/>
        <v>2.9341219369181097E-9</v>
      </c>
      <c r="AQ211">
        <f t="shared" si="79"/>
        <v>2.9341219369181097E-9</v>
      </c>
      <c r="AS211" s="4">
        <f t="shared" si="80"/>
        <v>1.0523314682428548</v>
      </c>
    </row>
    <row r="212" spans="1:45" x14ac:dyDescent="0.2">
      <c r="A212">
        <f>front!A212</f>
        <v>285.72000000000003</v>
      </c>
      <c r="B212" s="1">
        <f t="shared" si="81"/>
        <v>0.47000000000002728</v>
      </c>
      <c r="C212">
        <f>front!D212-front!B212</f>
        <v>163.07000000000016</v>
      </c>
      <c r="D212" s="2">
        <f>front!E212-front!C212</f>
        <v>1506.1000000000004</v>
      </c>
      <c r="E212" s="2">
        <f>IF(front!F212-front!C212&gt;0,front!F212-front!C212,0)</f>
        <v>1281.8999999999996</v>
      </c>
      <c r="F212" s="2">
        <f>front!I212-front!H212</f>
        <v>6743.2999999999993</v>
      </c>
      <c r="G212" s="2">
        <f>IF(front!J212-front!H212&gt;0,front!J212-front!H212,0)</f>
        <v>20.900000000001455</v>
      </c>
      <c r="H212" s="2"/>
      <c r="I212" s="4">
        <f>C212/(constants!$A$4+constants!$B$4*data!C212+constants!$C$4*data!C212^2+constants!$D$4*data!C212^3+constants!$E$4*data!C212^4+constants!$F$4*data!C212^5+constants!$G$4*data!C212^6+constants!$H$4*data!C212^7)</f>
        <v>162.68716823833441</v>
      </c>
      <c r="J212" s="4">
        <f>D212/(constants!$A$4+constants!$B$4*data!D212+constants!$C$4*data!D212^2+constants!$D$4*data!D212^3+constants!$E$4*data!D212^4+constants!$F$4*data!D212^5+constants!$G$4*data!D212^6+constants!$H$4*data!D212^7)</f>
        <v>1502.6562870483174</v>
      </c>
      <c r="K212" s="4">
        <f>E212/(constants!$A$4+constants!$B$4*data!E212+constants!$C$4*data!E212^2+constants!$D$4*data!E212^3+constants!$E$4*data!E212^4+constants!$F$4*data!E212^5+constants!$G$4*data!E212^6+constants!$H$4*data!E212^7)</f>
        <v>1278.9641759042495</v>
      </c>
      <c r="L212" s="4">
        <f>F212/(constants!$A$4+constants!$B$4*data!F212+constants!$C$4*data!F212^2+constants!$D$4*data!F212^3+constants!$E$4*data!F212^4+constants!$F$4*data!F212^5+constants!$G$4*data!F212^6+constants!$H$4*data!F212^7)</f>
        <v>6731.686756990086</v>
      </c>
      <c r="M212" s="4">
        <f>G212/(constants!$A$4+constants!$B$4*data!G212+constants!$C$4*data!G212^2+constants!$D$4*data!G212^3+constants!$E$4*data!G212^4+constants!$F$4*data!G212^5+constants!$G$4*data!G212^6+constants!$H$4*data!G212^7)</f>
        <v>20.850632245597982</v>
      </c>
      <c r="N212" s="4"/>
      <c r="O212" s="4">
        <f t="shared" si="66"/>
        <v>271.14528039722404</v>
      </c>
      <c r="P212" s="4">
        <f t="shared" si="67"/>
        <v>300.53125740966351</v>
      </c>
      <c r="Q212" s="4">
        <f t="shared" si="68"/>
        <v>255.79283518084992</v>
      </c>
      <c r="R212" s="4">
        <f t="shared" si="69"/>
        <v>1121.947792831681</v>
      </c>
      <c r="S212" s="4">
        <f t="shared" si="70"/>
        <v>3.4751053742663305</v>
      </c>
      <c r="T212" s="4">
        <f t="shared" si="61"/>
        <v>0.90221989797093705</v>
      </c>
      <c r="U212" s="4">
        <f t="shared" si="71"/>
        <v>0.85113554372206535</v>
      </c>
      <c r="V212" s="4">
        <f t="shared" si="72"/>
        <v>3.0973859893208768E-3</v>
      </c>
      <c r="W212" s="4"/>
      <c r="X212">
        <f>IF(front!E212&gt;$X$2,O212,P212)</f>
        <v>300.53125740966351</v>
      </c>
      <c r="Y212">
        <f t="shared" si="73"/>
        <v>51.618372760176896</v>
      </c>
      <c r="Z212">
        <f>SUMPRODUCT($B$7:$B$456,Y$7:Y$456,EXP(constants!$B$32+constants!$A$32*ABS($A$7:$A$456-$A212)))</f>
        <v>2.4497061838566605</v>
      </c>
      <c r="AA212">
        <f t="shared" si="62"/>
        <v>49.168666576320234</v>
      </c>
      <c r="AB212">
        <f t="shared" si="74"/>
        <v>44.315573637152646</v>
      </c>
      <c r="AD212" s="4">
        <f t="shared" si="63"/>
        <v>1118.4274749801991</v>
      </c>
      <c r="AE212">
        <f>SUMPRODUCT($B$7:$B$456,AD$7:AD$456,EXP(constants!$B$32+constants!$A$32*ABS($A$7:$A$456-$A212)))</f>
        <v>27.330907130541256</v>
      </c>
      <c r="AF212" s="4">
        <f t="shared" si="64"/>
        <v>1091.096567849658</v>
      </c>
      <c r="AG212">
        <f t="shared" si="75"/>
        <v>1091.096567849658</v>
      </c>
      <c r="AH212" s="4"/>
      <c r="AI212" s="5">
        <f>SUMPRODUCT(constants!$B$13:$B$20,A212^constants!$A$13:$A$20)*constants!$C$10/((A212/1000000000)^5*(EXP(0.014388/(A212/1000000000)/constants!$B$9)-1))</f>
        <v>1.2363781321838817E-7</v>
      </c>
      <c r="AJ212">
        <f>SUMPRODUCT(A212^constants!$E$28:$J$28,constants!$E$27:$J$27)</f>
        <v>1.6654124027288609E-6</v>
      </c>
      <c r="AL212" s="17">
        <f t="shared" si="65"/>
        <v>2.789940489786067E-9</v>
      </c>
      <c r="AM212">
        <f t="shared" si="76"/>
        <v>1.5263657239900125E-9</v>
      </c>
      <c r="AN212">
        <f t="shared" si="77"/>
        <v>1.8278322461886745</v>
      </c>
      <c r="AO212">
        <f t="shared" si="78"/>
        <v>2.8775520772054501E-9</v>
      </c>
      <c r="AQ212">
        <f t="shared" si="79"/>
        <v>2.8775520772054501E-9</v>
      </c>
      <c r="AS212" s="4">
        <f t="shared" si="80"/>
        <v>0.96955343115650316</v>
      </c>
    </row>
    <row r="213" spans="1:45" x14ac:dyDescent="0.2">
      <c r="A213">
        <f>front!A213</f>
        <v>286.2</v>
      </c>
      <c r="B213" s="1">
        <f t="shared" si="81"/>
        <v>0.47999999999996135</v>
      </c>
      <c r="C213">
        <f>front!D213-front!B213</f>
        <v>189.32999999999993</v>
      </c>
      <c r="D213" s="2">
        <f>front!E213-front!C213</f>
        <v>1487.7999999999993</v>
      </c>
      <c r="E213" s="2">
        <f>IF(front!F213-front!C213&gt;0,front!F213-front!C213,0)</f>
        <v>1288.6000000000004</v>
      </c>
      <c r="F213" s="2">
        <f>front!I213-front!H213</f>
        <v>6765.9</v>
      </c>
      <c r="G213" s="2">
        <f>IF(front!J213-front!H213&gt;0,front!J213-front!H213,0)</f>
        <v>0</v>
      </c>
      <c r="H213" s="2"/>
      <c r="I213" s="4">
        <f>C213/(constants!$A$4+constants!$B$4*data!C213+constants!$C$4*data!C213^2+constants!$D$4*data!C213^3+constants!$E$4*data!C213^4+constants!$F$4*data!C213^5+constants!$G$4*data!C213^6+constants!$H$4*data!C213^7)</f>
        <v>188.88598134104112</v>
      </c>
      <c r="J213" s="4">
        <f>D213/(constants!$A$4+constants!$B$4*data!D213+constants!$C$4*data!D213^2+constants!$D$4*data!D213^3+constants!$E$4*data!D213^4+constants!$F$4*data!D213^5+constants!$G$4*data!D213^6+constants!$H$4*data!D213^7)</f>
        <v>1484.3977616344227</v>
      </c>
      <c r="K213" s="4">
        <f>E213/(constants!$A$4+constants!$B$4*data!E213+constants!$C$4*data!E213^2+constants!$D$4*data!E213^3+constants!$E$4*data!E213^4+constants!$F$4*data!E213^5+constants!$G$4*data!E213^6+constants!$H$4*data!E213^7)</f>
        <v>1285.6490042801058</v>
      </c>
      <c r="L213" s="4">
        <f>F213/(constants!$A$4+constants!$B$4*data!F213+constants!$C$4*data!F213^2+constants!$D$4*data!F213^3+constants!$E$4*data!F213^4+constants!$F$4*data!F213^5+constants!$G$4*data!F213^6+constants!$H$4*data!F213^7)</f>
        <v>6754.2959025517375</v>
      </c>
      <c r="M213" s="4">
        <f>G213/(constants!$A$4+constants!$B$4*data!G213+constants!$C$4*data!G213^2+constants!$D$4*data!G213^3+constants!$E$4*data!G213^4+constants!$F$4*data!G213^5+constants!$G$4*data!G213^6+constants!$H$4*data!G213^7)</f>
        <v>0</v>
      </c>
      <c r="N213" s="4"/>
      <c r="O213" s="4">
        <f t="shared" si="66"/>
        <v>314.8099689017352</v>
      </c>
      <c r="P213" s="4">
        <f t="shared" si="67"/>
        <v>296.87955232688455</v>
      </c>
      <c r="Q213" s="4">
        <f t="shared" si="68"/>
        <v>257.12980085602118</v>
      </c>
      <c r="R213" s="4">
        <f t="shared" si="69"/>
        <v>1125.715983758623</v>
      </c>
      <c r="S213" s="4">
        <f t="shared" si="70"/>
        <v>0</v>
      </c>
      <c r="T213" s="4">
        <f t="shared" si="61"/>
        <v>1.0603962665475459</v>
      </c>
      <c r="U213" s="4">
        <f t="shared" si="71"/>
        <v>0.86610815342682745</v>
      </c>
      <c r="V213" s="4">
        <f t="shared" si="72"/>
        <v>0</v>
      </c>
      <c r="W213" s="4"/>
      <c r="X213">
        <f>IF(front!E213&gt;$X$2,O213,P213)</f>
        <v>296.87955232688455</v>
      </c>
      <c r="Y213">
        <f t="shared" si="73"/>
        <v>46.665661796412479</v>
      </c>
      <c r="Z213">
        <f>SUMPRODUCT($B$7:$B$456,Y$7:Y$456,EXP(constants!$B$32+constants!$A$32*ABS($A$7:$A$456-$A213)))</f>
        <v>2.5008417351056451</v>
      </c>
      <c r="AA213">
        <f t="shared" si="62"/>
        <v>44.164820061306834</v>
      </c>
      <c r="AB213">
        <f t="shared" si="74"/>
        <v>39.311727122139246</v>
      </c>
      <c r="AD213" s="4">
        <f t="shared" si="63"/>
        <v>1125.715983758623</v>
      </c>
      <c r="AE213">
        <f>SUMPRODUCT($B$7:$B$456,AD$7:AD$456,EXP(constants!$B$32+constants!$A$32*ABS($A$7:$A$456-$A213)))</f>
        <v>27.455227477023435</v>
      </c>
      <c r="AF213" s="4">
        <f t="shared" si="64"/>
        <v>1098.2607562815995</v>
      </c>
      <c r="AG213">
        <f t="shared" si="75"/>
        <v>1098.2607562815995</v>
      </c>
      <c r="AH213" s="4"/>
      <c r="AI213" s="5">
        <f>SUMPRODUCT(constants!$B$13:$B$20,A213^constants!$A$13:$A$20)*constants!$C$10/((A213/1000000000)^5*(EXP(0.014388/(A213/1000000000)/constants!$B$9)-1))</f>
        <v>1.2602324395004377E-7</v>
      </c>
      <c r="AJ213">
        <f>SUMPRODUCT(A213^constants!$E$28:$J$28,constants!$E$27:$J$27)</f>
        <v>1.6553633007013548E-6</v>
      </c>
      <c r="AL213" s="17">
        <f t="shared" si="65"/>
        <v>3.2057417258340469E-9</v>
      </c>
      <c r="AM213">
        <f t="shared" si="76"/>
        <v>1.5072589011610932E-9</v>
      </c>
      <c r="AN213">
        <f t="shared" si="77"/>
        <v>2.126868664278283</v>
      </c>
      <c r="AO213">
        <f t="shared" si="78"/>
        <v>2.8415313012826066E-9</v>
      </c>
      <c r="AQ213">
        <f t="shared" si="79"/>
        <v>2.8415313012826066E-9</v>
      </c>
      <c r="AS213" s="4">
        <f t="shared" si="80"/>
        <v>1.1281739970230289</v>
      </c>
    </row>
    <row r="214" spans="1:45" x14ac:dyDescent="0.2">
      <c r="A214">
        <f>front!A214</f>
        <v>286.67</v>
      </c>
      <c r="B214" s="1">
        <f t="shared" si="81"/>
        <v>0.47000000000002728</v>
      </c>
      <c r="C214">
        <f>front!D214-front!B214</f>
        <v>163.87000000000035</v>
      </c>
      <c r="D214" s="2">
        <f>front!E214-front!C214</f>
        <v>1496.5</v>
      </c>
      <c r="E214" s="2">
        <f>IF(front!F214-front!C214&gt;0,front!F214-front!C214,0)</f>
        <v>1275.5999999999985</v>
      </c>
      <c r="F214" s="2">
        <f>front!I214-front!H214</f>
        <v>6809</v>
      </c>
      <c r="G214" s="2">
        <f>IF(front!J214-front!H214&gt;0,front!J214-front!H214,0)</f>
        <v>73.200000000000728</v>
      </c>
      <c r="H214" s="2"/>
      <c r="I214" s="4">
        <f>C214/(constants!$A$4+constants!$B$4*data!C214+constants!$C$4*data!C214^2+constants!$D$4*data!C214^3+constants!$E$4*data!C214^4+constants!$F$4*data!C214^5+constants!$G$4*data!C214^6+constants!$H$4*data!C214^7)</f>
        <v>163.48530247477225</v>
      </c>
      <c r="J214" s="4">
        <f>D214/(constants!$A$4+constants!$B$4*data!D214+constants!$C$4*data!D214^2+constants!$D$4*data!D214^3+constants!$E$4*data!D214^4+constants!$F$4*data!D214^5+constants!$G$4*data!D214^6+constants!$H$4*data!D214^7)</f>
        <v>1493.0780446712688</v>
      </c>
      <c r="K214" s="4">
        <f>E214/(constants!$A$4+constants!$B$4*data!E214+constants!$C$4*data!E214^2+constants!$D$4*data!E214^3+constants!$E$4*data!E214^4+constants!$F$4*data!E214^5+constants!$G$4*data!E214^6+constants!$H$4*data!E214^7)</f>
        <v>1272.6784415204581</v>
      </c>
      <c r="L214" s="4">
        <f>F214/(constants!$A$4+constants!$B$4*data!F214+constants!$C$4*data!F214^2+constants!$D$4*data!F214^3+constants!$E$4*data!F214^4+constants!$F$4*data!F214^5+constants!$G$4*data!F214^6+constants!$H$4*data!F214^7)</f>
        <v>6797.4152466314627</v>
      </c>
      <c r="M214" s="4">
        <f>G214/(constants!$A$4+constants!$B$4*data!G214+constants!$C$4*data!G214^2+constants!$D$4*data!G214^3+constants!$E$4*data!G214^4+constants!$F$4*data!G214^5+constants!$G$4*data!G214^6+constants!$H$4*data!G214^7)</f>
        <v>73.02750151189494</v>
      </c>
      <c r="N214" s="4"/>
      <c r="O214" s="4">
        <f t="shared" si="66"/>
        <v>272.47550412462044</v>
      </c>
      <c r="P214" s="4">
        <f t="shared" si="67"/>
        <v>298.61560893425377</v>
      </c>
      <c r="Q214" s="4">
        <f t="shared" si="68"/>
        <v>254.53568830409162</v>
      </c>
      <c r="R214" s="4">
        <f t="shared" si="69"/>
        <v>1132.9025411052439</v>
      </c>
      <c r="S214" s="4">
        <f t="shared" si="70"/>
        <v>12.171250251982489</v>
      </c>
      <c r="T214" s="4">
        <f t="shared" si="61"/>
        <v>0.91246236289212668</v>
      </c>
      <c r="U214" s="4">
        <f t="shared" si="71"/>
        <v>0.85238574504701381</v>
      </c>
      <c r="V214" s="4">
        <f t="shared" si="72"/>
        <v>1.0743422148306233E-2</v>
      </c>
      <c r="W214" s="4"/>
      <c r="X214">
        <f>IF(front!E214&gt;$X$2,O214,P214)</f>
        <v>298.61560893425377</v>
      </c>
      <c r="Y214">
        <f t="shared" si="73"/>
        <v>50.926058219436442</v>
      </c>
      <c r="Z214">
        <f>SUMPRODUCT($B$7:$B$456,Y$7:Y$456,EXP(constants!$B$32+constants!$A$32*ABS($A$7:$A$456-$A214)))</f>
        <v>2.55188695528784</v>
      </c>
      <c r="AA214">
        <f t="shared" si="62"/>
        <v>48.3741712641486</v>
      </c>
      <c r="AB214">
        <f t="shared" si="74"/>
        <v>43.521078324981012</v>
      </c>
      <c r="AD214" s="4">
        <f t="shared" si="63"/>
        <v>1120.572938137175</v>
      </c>
      <c r="AE214">
        <f>SUMPRODUCT($B$7:$B$456,AD$7:AD$456,EXP(constants!$B$32+constants!$A$32*ABS($A$7:$A$456-$A214)))</f>
        <v>27.576738264790183</v>
      </c>
      <c r="AF214" s="4">
        <f t="shared" si="64"/>
        <v>1092.9961998723848</v>
      </c>
      <c r="AG214">
        <f t="shared" si="75"/>
        <v>1092.9961998723848</v>
      </c>
      <c r="AH214" s="4"/>
      <c r="AI214" s="5">
        <f>SUMPRODUCT(constants!$B$13:$B$20,A214^constants!$A$13:$A$20)*constants!$C$10/((A214/1000000000)^5*(EXP(0.014388/(A214/1000000000)/constants!$B$9)-1))</f>
        <v>1.2839309382236017E-7</v>
      </c>
      <c r="AJ214">
        <f>SUMPRODUCT(A214^constants!$E$28:$J$28,constants!$E$27:$J$27)</f>
        <v>1.6456266649360232E-6</v>
      </c>
      <c r="AL214" s="17">
        <f t="shared" si="65"/>
        <v>2.950135859769421E-9</v>
      </c>
      <c r="AM214">
        <f t="shared" si="76"/>
        <v>1.5056106005932702E-9</v>
      </c>
      <c r="AN214">
        <f t="shared" si="77"/>
        <v>1.9594281938550051</v>
      </c>
      <c r="AO214">
        <f t="shared" si="78"/>
        <v>2.8384238738500777E-9</v>
      </c>
      <c r="AQ214">
        <f t="shared" si="79"/>
        <v>2.8384238738500777E-9</v>
      </c>
      <c r="AS214" s="4">
        <f t="shared" si="80"/>
        <v>1.0393570484480936</v>
      </c>
    </row>
    <row r="215" spans="1:45" x14ac:dyDescent="0.2">
      <c r="A215">
        <f>front!A215</f>
        <v>287.14</v>
      </c>
      <c r="B215" s="1">
        <f t="shared" si="81"/>
        <v>0.46999999999997044</v>
      </c>
      <c r="C215">
        <f>front!D215-front!B215</f>
        <v>174.07000000000016</v>
      </c>
      <c r="D215" s="2">
        <f>front!E215-front!C215</f>
        <v>1540.1000000000004</v>
      </c>
      <c r="E215" s="2">
        <f>IF(front!F215-front!C215&gt;0,front!F215-front!C215,0)</f>
        <v>1319.2999999999993</v>
      </c>
      <c r="F215" s="2">
        <f>front!I215-front!H215</f>
        <v>6914.2000000000007</v>
      </c>
      <c r="G215" s="2">
        <f>IF(front!J215-front!H215&gt;0,front!J215-front!H215,0)</f>
        <v>12</v>
      </c>
      <c r="H215" s="2"/>
      <c r="I215" s="4">
        <f>C215/(constants!$A$4+constants!$B$4*data!C215+constants!$C$4*data!C215^2+constants!$D$4*data!C215^3+constants!$E$4*data!C215^4+constants!$F$4*data!C215^5+constants!$G$4*data!C215^6+constants!$H$4*data!C215^7)</f>
        <v>173.66152360126665</v>
      </c>
      <c r="J215" s="4">
        <f>D215/(constants!$A$4+constants!$B$4*data!D215+constants!$C$4*data!D215^2+constants!$D$4*data!D215^3+constants!$E$4*data!D215^4+constants!$F$4*data!D215^5+constants!$G$4*data!D215^6+constants!$H$4*data!D215^7)</f>
        <v>1536.5792205373743</v>
      </c>
      <c r="K215" s="4">
        <f>E215/(constants!$A$4+constants!$B$4*data!E215+constants!$C$4*data!E215^2+constants!$D$4*data!E215^3+constants!$E$4*data!E215^4+constants!$F$4*data!E215^5+constants!$G$4*data!E215^6+constants!$H$4*data!E215^7)</f>
        <v>1316.2794828316403</v>
      </c>
      <c r="L215" s="4">
        <f>F215/(constants!$A$4+constants!$B$4*data!F215+constants!$C$4*data!F215^2+constants!$D$4*data!F215^3+constants!$E$4*data!F215^4+constants!$F$4*data!F215^5+constants!$G$4*data!F215^6+constants!$H$4*data!F215^7)</f>
        <v>6902.6731075285306</v>
      </c>
      <c r="M215" s="4">
        <f>G215/(constants!$A$4+constants!$B$4*data!G215+constants!$C$4*data!G215^2+constants!$D$4*data!G215^3+constants!$E$4*data!G215^4+constants!$F$4*data!G215^5+constants!$G$4*data!G215^6+constants!$H$4*data!G215^7)</f>
        <v>11.971643179861367</v>
      </c>
      <c r="N215" s="4"/>
      <c r="O215" s="4">
        <f t="shared" si="66"/>
        <v>289.43587266877773</v>
      </c>
      <c r="P215" s="4">
        <f t="shared" si="67"/>
        <v>307.31584410747485</v>
      </c>
      <c r="Q215" s="4">
        <f t="shared" si="68"/>
        <v>263.25589656632803</v>
      </c>
      <c r="R215" s="4">
        <f t="shared" si="69"/>
        <v>1150.4455179214219</v>
      </c>
      <c r="S215" s="4">
        <f t="shared" si="70"/>
        <v>1.9952738633102278</v>
      </c>
      <c r="T215" s="4">
        <f t="shared" si="61"/>
        <v>0.94181890787106926</v>
      </c>
      <c r="U215" s="4">
        <f t="shared" si="71"/>
        <v>0.8566297560442796</v>
      </c>
      <c r="V215" s="4">
        <f t="shared" si="72"/>
        <v>1.7343488520127465E-3</v>
      </c>
      <c r="W215" s="4"/>
      <c r="X215">
        <f>IF(front!E215&gt;$X$2,O215,P215)</f>
        <v>307.31584410747485</v>
      </c>
      <c r="Y215">
        <f t="shared" si="73"/>
        <v>51.140628843988964</v>
      </c>
      <c r="Z215">
        <f>SUMPRODUCT($B$7:$B$456,Y$7:Y$456,EXP(constants!$B$32+constants!$A$32*ABS($A$7:$A$456-$A215)))</f>
        <v>2.6038679087964534</v>
      </c>
      <c r="AA215">
        <f t="shared" si="62"/>
        <v>48.536760935192511</v>
      </c>
      <c r="AB215">
        <f t="shared" si="74"/>
        <v>43.683667996024923</v>
      </c>
      <c r="AD215" s="4">
        <f t="shared" si="63"/>
        <v>1148.4242847664161</v>
      </c>
      <c r="AE215">
        <f>SUMPRODUCT($B$7:$B$456,AD$7:AD$456,EXP(constants!$B$32+constants!$A$32*ABS($A$7:$A$456-$A215)))</f>
        <v>27.698415661172284</v>
      </c>
      <c r="AF215" s="4">
        <f t="shared" si="64"/>
        <v>1120.7258691052439</v>
      </c>
      <c r="AG215">
        <f t="shared" si="75"/>
        <v>1120.7258691052439</v>
      </c>
      <c r="AH215" s="4"/>
      <c r="AI215" s="5">
        <f>SUMPRODUCT(constants!$B$13:$B$20,A215^constants!$A$13:$A$20)*constants!$C$10/((A215/1000000000)^5*(EXP(0.014388/(A215/1000000000)/constants!$B$9)-1))</f>
        <v>1.3079701134782015E-7</v>
      </c>
      <c r="AJ215">
        <f>SUMPRODUCT(A215^constants!$E$28:$J$28,constants!$E$27:$J$27)</f>
        <v>1.6359904214381074E-6</v>
      </c>
      <c r="AL215" s="17">
        <f t="shared" si="65"/>
        <v>2.9941856384340772E-9</v>
      </c>
      <c r="AM215">
        <f t="shared" si="76"/>
        <v>1.4597596669596254E-9</v>
      </c>
      <c r="AN215">
        <f t="shared" si="77"/>
        <v>2.0511497243038237</v>
      </c>
      <c r="AO215">
        <f t="shared" si="78"/>
        <v>2.7519842694711161E-9</v>
      </c>
      <c r="AQ215">
        <f t="shared" si="79"/>
        <v>2.7519842694711161E-9</v>
      </c>
      <c r="AS215" s="4">
        <f t="shared" si="80"/>
        <v>1.0880097214398352</v>
      </c>
    </row>
    <row r="216" spans="1:45" x14ac:dyDescent="0.2">
      <c r="A216">
        <f>front!A216</f>
        <v>287.62</v>
      </c>
      <c r="B216" s="1">
        <f t="shared" si="81"/>
        <v>0.48000000000001819</v>
      </c>
      <c r="C216">
        <f>front!D216-front!B216</f>
        <v>167.92999999999984</v>
      </c>
      <c r="D216" s="2">
        <f>front!E216-front!C216</f>
        <v>1567.1000000000004</v>
      </c>
      <c r="E216" s="2">
        <f>IF(front!F216-front!C216&gt;0,front!F216-front!C216,0)</f>
        <v>1353.2000000000007</v>
      </c>
      <c r="F216" s="2">
        <f>front!I216-front!H216</f>
        <v>6907</v>
      </c>
      <c r="G216" s="2">
        <f>IF(front!J216-front!H216&gt;0,front!J216-front!H216,0)</f>
        <v>27.5</v>
      </c>
      <c r="H216" s="2"/>
      <c r="I216" s="4">
        <f>C216/(constants!$A$4+constants!$B$4*data!C216+constants!$C$4*data!C216^2+constants!$D$4*data!C216^3+constants!$E$4*data!C216^4+constants!$F$4*data!C216^5+constants!$G$4*data!C216^6+constants!$H$4*data!C216^7)</f>
        <v>167.53583542082819</v>
      </c>
      <c r="J216" s="4">
        <f>D216/(constants!$A$4+constants!$B$4*data!D216+constants!$C$4*data!D216^2+constants!$D$4*data!D216^3+constants!$E$4*data!D216^4+constants!$F$4*data!D216^5+constants!$G$4*data!D216^6+constants!$H$4*data!D216^7)</f>
        <v>1563.5180114798729</v>
      </c>
      <c r="K216" s="4">
        <f>E216/(constants!$A$4+constants!$B$4*data!E216+constants!$C$4*data!E216^2+constants!$D$4*data!E216^3+constants!$E$4*data!E216^4+constants!$F$4*data!E216^5+constants!$G$4*data!E216^6+constants!$H$4*data!E216^7)</f>
        <v>1350.1027067707594</v>
      </c>
      <c r="L216" s="4">
        <f>F216/(constants!$A$4+constants!$B$4*data!F216+constants!$C$4*data!F216^2+constants!$D$4*data!F216^3+constants!$E$4*data!F216^4+constants!$F$4*data!F216^5+constants!$G$4*data!F216^6+constants!$H$4*data!F216^7)</f>
        <v>6895.4686599724746</v>
      </c>
      <c r="M216" s="4">
        <f>G216/(constants!$A$4+constants!$B$4*data!G216+constants!$C$4*data!G216^2+constants!$D$4*data!G216^3+constants!$E$4*data!G216^4+constants!$F$4*data!G216^5+constants!$G$4*data!G216^6+constants!$H$4*data!G216^7)</f>
        <v>27.435062156109637</v>
      </c>
      <c r="N216" s="4"/>
      <c r="O216" s="4">
        <f t="shared" si="66"/>
        <v>279.22639236804702</v>
      </c>
      <c r="P216" s="4">
        <f t="shared" si="67"/>
        <v>312.70360229597458</v>
      </c>
      <c r="Q216" s="4">
        <f t="shared" si="68"/>
        <v>270.02054135415187</v>
      </c>
      <c r="R216" s="4">
        <f t="shared" si="69"/>
        <v>1149.2447766620792</v>
      </c>
      <c r="S216" s="4">
        <f t="shared" si="70"/>
        <v>4.5725103593516065</v>
      </c>
      <c r="T216" s="4">
        <f t="shared" si="61"/>
        <v>0.89294267900297064</v>
      </c>
      <c r="U216" s="4">
        <f t="shared" si="71"/>
        <v>0.86350313642558196</v>
      </c>
      <c r="V216" s="4">
        <f t="shared" si="72"/>
        <v>3.9787088461974316E-3</v>
      </c>
      <c r="W216" s="4"/>
      <c r="X216">
        <f>IF(front!E216&gt;$X$2,O216,P216)</f>
        <v>312.70360229597458</v>
      </c>
      <c r="Y216">
        <f t="shared" si="73"/>
        <v>49.945688003503506</v>
      </c>
      <c r="Z216">
        <f>SUMPRODUCT($B$7:$B$456,Y$7:Y$456,EXP(constants!$B$32+constants!$A$32*ABS($A$7:$A$456-$A216)))</f>
        <v>2.6579650978197074</v>
      </c>
      <c r="AA216">
        <f t="shared" si="62"/>
        <v>47.2877229056838</v>
      </c>
      <c r="AB216">
        <f t="shared" si="74"/>
        <v>42.434629966516212</v>
      </c>
      <c r="AD216" s="4">
        <f t="shared" si="63"/>
        <v>1144.6127761583507</v>
      </c>
      <c r="AE216">
        <f>SUMPRODUCT($B$7:$B$456,AD$7:AD$456,EXP(constants!$B$32+constants!$A$32*ABS($A$7:$A$456-$A216)))</f>
        <v>27.822660530006882</v>
      </c>
      <c r="AF216" s="4">
        <f t="shared" si="64"/>
        <v>1116.7901156283438</v>
      </c>
      <c r="AG216">
        <f t="shared" si="75"/>
        <v>1116.7901156283438</v>
      </c>
      <c r="AH216" s="4"/>
      <c r="AI216" s="5">
        <f>SUMPRODUCT(constants!$B$13:$B$20,A216^constants!$A$13:$A$20)*constants!$C$10/((A216/1000000000)^5*(EXP(0.014388/(A216/1000000000)/constants!$B$9)-1))</f>
        <v>1.3328756026563683E-7</v>
      </c>
      <c r="AJ216">
        <f>SUMPRODUCT(A216^constants!$E$28:$J$28,constants!$E$27:$J$27)</f>
        <v>1.6262511071002427E-6</v>
      </c>
      <c r="AL216" s="17">
        <f t="shared" si="65"/>
        <v>3.1410091326543843E-9</v>
      </c>
      <c r="AM216">
        <f t="shared" si="76"/>
        <v>1.4561832920461148E-9</v>
      </c>
      <c r="AN216">
        <f t="shared" si="77"/>
        <v>2.1570149512159862</v>
      </c>
      <c r="AO216">
        <f t="shared" si="78"/>
        <v>2.7452419763892616E-9</v>
      </c>
      <c r="AQ216">
        <f t="shared" si="79"/>
        <v>2.7452419763892616E-9</v>
      </c>
      <c r="AS216" s="4">
        <f t="shared" si="80"/>
        <v>1.1441647620388145</v>
      </c>
    </row>
    <row r="217" spans="1:45" x14ac:dyDescent="0.2">
      <c r="A217">
        <f>front!A217</f>
        <v>288.08999999999997</v>
      </c>
      <c r="B217" s="1">
        <f t="shared" si="81"/>
        <v>0.46999999999997044</v>
      </c>
      <c r="C217">
        <f>front!D217-front!B217</f>
        <v>173.5300000000002</v>
      </c>
      <c r="D217" s="2">
        <f>front!E217-front!C217</f>
        <v>1663.1000000000004</v>
      </c>
      <c r="E217" s="2">
        <f>IF(front!F217-front!C217&gt;0,front!F217-front!C217,0)</f>
        <v>1396.6999999999989</v>
      </c>
      <c r="F217" s="2">
        <f>front!I217-front!H217</f>
        <v>7020.3000000000011</v>
      </c>
      <c r="G217" s="2">
        <f>IF(front!J217-front!H217&gt;0,front!J217-front!H217,0)</f>
        <v>46.899999999999636</v>
      </c>
      <c r="H217" s="2"/>
      <c r="I217" s="4">
        <f>C217/(constants!$A$4+constants!$B$4*data!C217+constants!$C$4*data!C217^2+constants!$D$4*data!C217^3+constants!$E$4*data!C217^4+constants!$F$4*data!C217^5+constants!$G$4*data!C217^6+constants!$H$4*data!C217^7)</f>
        <v>173.12278203852588</v>
      </c>
      <c r="J217" s="4">
        <f>D217/(constants!$A$4+constants!$B$4*data!D217+constants!$C$4*data!D217^2+constants!$D$4*data!D217^3+constants!$E$4*data!D217^4+constants!$F$4*data!D217^5+constants!$G$4*data!D217^6+constants!$H$4*data!D217^7)</f>
        <v>1659.3003156403681</v>
      </c>
      <c r="K217" s="4">
        <f>E217/(constants!$A$4+constants!$B$4*data!E217+constants!$C$4*data!E217^2+constants!$D$4*data!E217^3+constants!$E$4*data!E217^4+constants!$F$4*data!E217^5+constants!$G$4*data!E217^6+constants!$H$4*data!E217^7)</f>
        <v>1393.5041743747393</v>
      </c>
      <c r="L217" s="4">
        <f>F217/(constants!$A$4+constants!$B$4*data!F217+constants!$C$4*data!F217^2+constants!$D$4*data!F217^3+constants!$E$4*data!F217^4+constants!$F$4*data!F217^5+constants!$G$4*data!F217^6+constants!$H$4*data!F217^7)</f>
        <v>7008.8471064950963</v>
      </c>
      <c r="M217" s="4">
        <f>G217/(constants!$A$4+constants!$B$4*data!G217+constants!$C$4*data!G217^2+constants!$D$4*data!G217^3+constants!$E$4*data!G217^4+constants!$F$4*data!G217^5+constants!$G$4*data!G217^6+constants!$H$4*data!G217^7)</f>
        <v>46.789349082017694</v>
      </c>
      <c r="N217" s="4"/>
      <c r="O217" s="4">
        <f t="shared" si="66"/>
        <v>288.53797006420979</v>
      </c>
      <c r="P217" s="4">
        <f t="shared" si="67"/>
        <v>331.86006312807359</v>
      </c>
      <c r="Q217" s="4">
        <f t="shared" si="68"/>
        <v>278.70083487494782</v>
      </c>
      <c r="R217" s="4">
        <f t="shared" si="69"/>
        <v>1168.1411844158495</v>
      </c>
      <c r="S217" s="4">
        <f t="shared" si="70"/>
        <v>7.7982248470029489</v>
      </c>
      <c r="T217" s="4">
        <f t="shared" si="61"/>
        <v>0.86945674434122955</v>
      </c>
      <c r="U217" s="4">
        <f t="shared" si="71"/>
        <v>0.83981432489329033</v>
      </c>
      <c r="V217" s="4">
        <f t="shared" si="72"/>
        <v>6.6757554232646926E-3</v>
      </c>
      <c r="W217" s="4"/>
      <c r="X217">
        <f>IF(front!E217&gt;$X$2,O217,P217)</f>
        <v>331.86006312807359</v>
      </c>
      <c r="Y217">
        <f t="shared" si="73"/>
        <v>60.655325458638288</v>
      </c>
      <c r="Z217">
        <f>SUMPRODUCT($B$7:$B$456,Y$7:Y$456,EXP(constants!$B$32+constants!$A$32*ABS($A$7:$A$456-$A217)))</f>
        <v>2.7119653129852734</v>
      </c>
      <c r="AA217">
        <f t="shared" si="62"/>
        <v>57.943360145653017</v>
      </c>
      <c r="AB217">
        <f t="shared" si="74"/>
        <v>53.090267206485429</v>
      </c>
      <c r="AD217" s="4">
        <f t="shared" si="63"/>
        <v>1160.2415016200237</v>
      </c>
      <c r="AE217">
        <f>SUMPRODUCT($B$7:$B$456,AD$7:AD$456,EXP(constants!$B$32+constants!$A$32*ABS($A$7:$A$456-$A217)))</f>
        <v>27.94402624107645</v>
      </c>
      <c r="AF217" s="4">
        <f t="shared" si="64"/>
        <v>1132.2974753789472</v>
      </c>
      <c r="AG217">
        <f t="shared" si="75"/>
        <v>1132.2974753789472</v>
      </c>
      <c r="AH217" s="4"/>
      <c r="AI217" s="5">
        <f>SUMPRODUCT(constants!$B$13:$B$20,A217^constants!$A$13:$A$20)*constants!$C$10/((A217/1000000000)^5*(EXP(0.014388/(A217/1000000000)/constants!$B$9)-1))</f>
        <v>1.3576128297813958E-7</v>
      </c>
      <c r="AJ217">
        <f>SUMPRODUCT(A217^constants!$E$28:$J$28,constants!$E$27:$J$27)</f>
        <v>1.6168129187025333E-6</v>
      </c>
      <c r="AL217" s="17">
        <f t="shared" si="65"/>
        <v>2.5571783703803844E-9</v>
      </c>
      <c r="AM217">
        <f t="shared" si="76"/>
        <v>1.4279047280940311E-9</v>
      </c>
      <c r="AN217">
        <f t="shared" si="77"/>
        <v>1.7908606366152378</v>
      </c>
      <c r="AO217">
        <f t="shared" si="78"/>
        <v>2.6919303491941804E-9</v>
      </c>
      <c r="AQ217">
        <f t="shared" si="79"/>
        <v>2.6919303491941804E-9</v>
      </c>
      <c r="AS217" s="4">
        <f t="shared" si="80"/>
        <v>0.94994224911720559</v>
      </c>
    </row>
    <row r="218" spans="1:45" x14ac:dyDescent="0.2">
      <c r="A218">
        <f>front!A218</f>
        <v>288.56</v>
      </c>
      <c r="B218" s="1">
        <f t="shared" si="81"/>
        <v>0.47000000000002728</v>
      </c>
      <c r="C218">
        <f>front!D218-front!B218</f>
        <v>179.67000000000007</v>
      </c>
      <c r="D218" s="2">
        <f>front!E218-front!C218</f>
        <v>1672.3999999999996</v>
      </c>
      <c r="E218" s="2">
        <f>IF(front!F218-front!C218&gt;0,front!F218-front!C218,0)</f>
        <v>1395.7000000000007</v>
      </c>
      <c r="F218" s="2">
        <f>front!I218-front!H218</f>
        <v>6996.2999999999993</v>
      </c>
      <c r="G218" s="2">
        <f>IF(front!J218-front!H218&gt;0,front!J218-front!H218,0)</f>
        <v>43.600000000000364</v>
      </c>
      <c r="H218" s="2"/>
      <c r="I218" s="4">
        <f>C218/(constants!$A$4+constants!$B$4*data!C218+constants!$C$4*data!C218^2+constants!$D$4*data!C218^3+constants!$E$4*data!C218^4+constants!$F$4*data!C218^5+constants!$G$4*data!C218^6+constants!$H$4*data!C218^7)</f>
        <v>179.24847604350751</v>
      </c>
      <c r="J218" s="4">
        <f>D218/(constants!$A$4+constants!$B$4*data!D218+constants!$C$4*data!D218^2+constants!$D$4*data!D218^3+constants!$E$4*data!D218^4+constants!$F$4*data!D218^5+constants!$G$4*data!D218^6+constants!$H$4*data!D218^7)</f>
        <v>1668.579221383108</v>
      </c>
      <c r="K218" s="4">
        <f>E218/(constants!$A$4+constants!$B$4*data!E218+constants!$C$4*data!E218^2+constants!$D$4*data!E218^3+constants!$E$4*data!E218^4+constants!$F$4*data!E218^5+constants!$G$4*data!E218^6+constants!$H$4*data!E218^7)</f>
        <v>1392.5064396850128</v>
      </c>
      <c r="L218" s="4">
        <f>F218/(constants!$A$4+constants!$B$4*data!F218+constants!$C$4*data!F218^2+constants!$D$4*data!F218^3+constants!$E$4*data!F218^4+constants!$F$4*data!F218^5+constants!$G$4*data!F218^6+constants!$H$4*data!F218^7)</f>
        <v>6984.8289705733887</v>
      </c>
      <c r="M218" s="4">
        <f>G218/(constants!$A$4+constants!$B$4*data!G218+constants!$C$4*data!G218^2+constants!$D$4*data!G218^3+constants!$E$4*data!G218^4+constants!$F$4*data!G218^5+constants!$G$4*data!G218^6+constants!$H$4*data!G218^7)</f>
        <v>43.497119440720937</v>
      </c>
      <c r="N218" s="4"/>
      <c r="O218" s="4">
        <f t="shared" si="66"/>
        <v>298.74746007251252</v>
      </c>
      <c r="P218" s="4">
        <f t="shared" si="67"/>
        <v>333.71584427662162</v>
      </c>
      <c r="Q218" s="4">
        <f t="shared" si="68"/>
        <v>278.50128793700253</v>
      </c>
      <c r="R218" s="4">
        <f t="shared" si="69"/>
        <v>1164.1381617622314</v>
      </c>
      <c r="S218" s="4">
        <f t="shared" si="70"/>
        <v>7.2495199067868219</v>
      </c>
      <c r="T218" s="4">
        <f t="shared" si="61"/>
        <v>0.89521509151023904</v>
      </c>
      <c r="U218" s="4">
        <f t="shared" si="71"/>
        <v>0.83454619465460267</v>
      </c>
      <c r="V218" s="4">
        <f t="shared" si="72"/>
        <v>6.2273707236027327E-3</v>
      </c>
      <c r="W218" s="4"/>
      <c r="X218">
        <f>IF(front!E218&gt;$X$2,O218,P218)</f>
        <v>333.71584427662162</v>
      </c>
      <c r="Y218">
        <f t="shared" si="73"/>
        <v>62.705286416451941</v>
      </c>
      <c r="Z218">
        <f>SUMPRODUCT($B$7:$B$456,Y$7:Y$456,EXP(constants!$B$32+constants!$A$32*ABS($A$7:$A$456-$A218)))</f>
        <v>2.7668459914973806</v>
      </c>
      <c r="AA218">
        <f t="shared" si="62"/>
        <v>59.938440424954557</v>
      </c>
      <c r="AB218">
        <f t="shared" si="74"/>
        <v>55.085347485786968</v>
      </c>
      <c r="AD218" s="4">
        <f t="shared" si="63"/>
        <v>1156.7943227720477</v>
      </c>
      <c r="AE218">
        <f>SUMPRODUCT($B$7:$B$456,AD$7:AD$456,EXP(constants!$B$32+constants!$A$32*ABS($A$7:$A$456-$A218)))</f>
        <v>28.065129235546621</v>
      </c>
      <c r="AF218" s="4">
        <f t="shared" si="64"/>
        <v>1128.729193536501</v>
      </c>
      <c r="AG218">
        <f t="shared" si="75"/>
        <v>1128.729193536501</v>
      </c>
      <c r="AH218" s="4"/>
      <c r="AI218" s="5">
        <f>SUMPRODUCT(constants!$B$13:$B$20,A218^constants!$A$13:$A$20)*constants!$C$10/((A218/1000000000)^5*(EXP(0.014388/(A218/1000000000)/constants!$B$9)-1))</f>
        <v>1.3827000918349771E-7</v>
      </c>
      <c r="AJ218">
        <f>SUMPRODUCT(A218^constants!$E$28:$J$28,constants!$E$27:$J$27)</f>
        <v>1.6074703492841382E-6</v>
      </c>
      <c r="AL218" s="17">
        <f t="shared" si="65"/>
        <v>2.5101050550543211E-9</v>
      </c>
      <c r="AM218">
        <f t="shared" si="76"/>
        <v>1.4241417325688719E-9</v>
      </c>
      <c r="AN218">
        <f t="shared" si="77"/>
        <v>1.7625387962801882</v>
      </c>
      <c r="AO218">
        <f t="shared" si="78"/>
        <v>2.684836233138147E-9</v>
      </c>
      <c r="AQ218">
        <f t="shared" si="79"/>
        <v>2.684836233138147E-9</v>
      </c>
      <c r="AS218" s="4">
        <f t="shared" si="80"/>
        <v>0.93491924165534934</v>
      </c>
    </row>
    <row r="219" spans="1:45" x14ac:dyDescent="0.2">
      <c r="A219">
        <f>front!A219</f>
        <v>289.04000000000002</v>
      </c>
      <c r="B219" s="1">
        <f t="shared" si="81"/>
        <v>0.48000000000001819</v>
      </c>
      <c r="C219">
        <f>front!D219-front!B219</f>
        <v>183.52999999999975</v>
      </c>
      <c r="D219" s="2">
        <f>front!E219-front!C219</f>
        <v>1670.7999999999993</v>
      </c>
      <c r="E219" s="2">
        <f>IF(front!F219-front!C219&gt;0,front!F219-front!C219,0)</f>
        <v>1380.7000000000007</v>
      </c>
      <c r="F219" s="2">
        <f>front!I219-front!H219</f>
        <v>7089.5999999999985</v>
      </c>
      <c r="G219" s="2">
        <f>IF(front!J219-front!H219&gt;0,front!J219-front!H219,0)</f>
        <v>39.899999999999636</v>
      </c>
      <c r="H219" s="2"/>
      <c r="I219" s="4">
        <f>C219/(constants!$A$4+constants!$B$4*data!C219+constants!$C$4*data!C219^2+constants!$D$4*data!C219^3+constants!$E$4*data!C219^4+constants!$F$4*data!C219^5+constants!$G$4*data!C219^6+constants!$H$4*data!C219^7)</f>
        <v>183.09948561374867</v>
      </c>
      <c r="J219" s="4">
        <f>D219/(constants!$A$4+constants!$B$4*data!D219+constants!$C$4*data!D219^2+constants!$D$4*data!D219^3+constants!$E$4*data!D219^4+constants!$F$4*data!D219^5+constants!$G$4*data!D219^6+constants!$H$4*data!D219^7)</f>
        <v>1666.9828505610274</v>
      </c>
      <c r="K219" s="4">
        <f>E219/(constants!$A$4+constants!$B$4*data!E219+constants!$C$4*data!E219^2+constants!$D$4*data!E219^3+constants!$E$4*data!E219^4+constants!$F$4*data!E219^5+constants!$G$4*data!E219^6+constants!$H$4*data!E219^7)</f>
        <v>1377.5404181942588</v>
      </c>
      <c r="L219" s="4">
        <f>F219/(constants!$A$4+constants!$B$4*data!F219+constants!$C$4*data!F219^2+constants!$D$4*data!F219^3+constants!$E$4*data!F219^4+constants!$F$4*data!F219^5+constants!$G$4*data!F219^6+constants!$H$4*data!F219^7)</f>
        <v>7078.2041274743824</v>
      </c>
      <c r="M219" s="4">
        <f>G219/(constants!$A$4+constants!$B$4*data!G219+constants!$C$4*data!G219^2+constants!$D$4*data!G219^3+constants!$E$4*data!G219^4+constants!$F$4*data!G219^5+constants!$G$4*data!G219^6+constants!$H$4*data!G219^7)</f>
        <v>39.805834362524692</v>
      </c>
      <c r="N219" s="4"/>
      <c r="O219" s="4">
        <f t="shared" si="66"/>
        <v>305.16580935624779</v>
      </c>
      <c r="P219" s="4">
        <f t="shared" si="67"/>
        <v>333.3965701122055</v>
      </c>
      <c r="Q219" s="4">
        <f t="shared" si="68"/>
        <v>275.50808363885176</v>
      </c>
      <c r="R219" s="4">
        <f t="shared" si="69"/>
        <v>1179.7006879123971</v>
      </c>
      <c r="S219" s="4">
        <f t="shared" si="70"/>
        <v>6.6343057270874484</v>
      </c>
      <c r="T219" s="4">
        <f t="shared" si="61"/>
        <v>0.9153237816860067</v>
      </c>
      <c r="U219" s="4">
        <f t="shared" si="71"/>
        <v>0.82636748046366759</v>
      </c>
      <c r="V219" s="4">
        <f t="shared" si="72"/>
        <v>5.6237194697474841E-3</v>
      </c>
      <c r="W219" s="4"/>
      <c r="X219">
        <f>IF(front!E219&gt;$X$2,O219,P219)</f>
        <v>333.3965701122055</v>
      </c>
      <c r="Y219">
        <f t="shared" si="73"/>
        <v>65.298709613833296</v>
      </c>
      <c r="Z219">
        <f>SUMPRODUCT($B$7:$B$456,Y$7:Y$456,EXP(constants!$B$32+constants!$A$32*ABS($A$7:$A$456-$A219)))</f>
        <v>2.8238188615856656</v>
      </c>
      <c r="AA219">
        <f t="shared" si="62"/>
        <v>62.474890752247632</v>
      </c>
      <c r="AB219">
        <f t="shared" si="74"/>
        <v>57.621797813080043</v>
      </c>
      <c r="AD219" s="4">
        <f t="shared" si="63"/>
        <v>1172.980067278502</v>
      </c>
      <c r="AE219">
        <f>SUMPRODUCT($B$7:$B$456,AD$7:AD$456,EXP(constants!$B$32+constants!$A$32*ABS($A$7:$A$456-$A219)))</f>
        <v>28.188908920263</v>
      </c>
      <c r="AF219" s="4">
        <f t="shared" si="64"/>
        <v>1144.791158358239</v>
      </c>
      <c r="AG219">
        <f t="shared" si="75"/>
        <v>1144.791158358239</v>
      </c>
      <c r="AH219" s="4"/>
      <c r="AI219" s="5">
        <f>SUMPRODUCT(constants!$B$13:$B$20,A219^constants!$A$13:$A$20)*constants!$C$10/((A219/1000000000)^5*(EXP(0.014388/(A219/1000000000)/constants!$B$9)-1))</f>
        <v>1.4086856379517094E-7</v>
      </c>
      <c r="AJ219">
        <f>SUMPRODUCT(A219^constants!$E$28:$J$28,constants!$E$27:$J$27)</f>
        <v>1.5980260940128628E-6</v>
      </c>
      <c r="AL219" s="17">
        <f t="shared" si="65"/>
        <v>2.444709626244845E-9</v>
      </c>
      <c r="AM219">
        <f t="shared" si="76"/>
        <v>1.3959105836427093E-9</v>
      </c>
      <c r="AN219">
        <f t="shared" si="77"/>
        <v>1.7513368369664724</v>
      </c>
      <c r="AO219">
        <f t="shared" si="78"/>
        <v>2.6316139942228116E-9</v>
      </c>
      <c r="AQ219">
        <f t="shared" si="79"/>
        <v>2.6316139942228116E-9</v>
      </c>
      <c r="AS219" s="4">
        <f t="shared" si="80"/>
        <v>0.92897728603500429</v>
      </c>
    </row>
    <row r="220" spans="1:45" x14ac:dyDescent="0.2">
      <c r="A220">
        <f>front!A220</f>
        <v>289.51</v>
      </c>
      <c r="B220" s="1">
        <f t="shared" si="81"/>
        <v>0.46999999999997044</v>
      </c>
      <c r="C220">
        <f>front!D220-front!B220</f>
        <v>208.26999999999998</v>
      </c>
      <c r="D220" s="2">
        <f>front!E220-front!C220</f>
        <v>1681.5</v>
      </c>
      <c r="E220" s="2">
        <f>IF(front!F220-front!C220&gt;0,front!F220-front!C220,0)</f>
        <v>1459.3999999999996</v>
      </c>
      <c r="F220" s="2">
        <f>front!I220-front!H220</f>
        <v>7189.9999999999982</v>
      </c>
      <c r="G220" s="2">
        <f>IF(front!J220-front!H220&gt;0,front!J220-front!H220,0)</f>
        <v>20.799999999999272</v>
      </c>
      <c r="H220" s="2"/>
      <c r="I220" s="4">
        <f>C220/(constants!$A$4+constants!$B$4*data!C220+constants!$C$4*data!C220^2+constants!$D$4*data!C220^3+constants!$E$4*data!C220^4+constants!$F$4*data!C220^5+constants!$G$4*data!C220^6+constants!$H$4*data!C220^7)</f>
        <v>207.78192127917902</v>
      </c>
      <c r="J220" s="4">
        <f>D220/(constants!$A$4+constants!$B$4*data!D220+constants!$C$4*data!D220^2+constants!$D$4*data!D220^3+constants!$E$4*data!D220^4+constants!$F$4*data!D220^5+constants!$G$4*data!D220^6+constants!$H$4*data!D220^7)</f>
        <v>1677.6585799794673</v>
      </c>
      <c r="K220" s="4">
        <f>E220/(constants!$A$4+constants!$B$4*data!E220+constants!$C$4*data!E220^2+constants!$D$4*data!E220^3+constants!$E$4*data!E220^4+constants!$F$4*data!E220^5+constants!$G$4*data!E220^6+constants!$H$4*data!E220^7)</f>
        <v>1456.0621192702299</v>
      </c>
      <c r="L220" s="4">
        <f>F220/(constants!$A$4+constants!$B$4*data!F220+constants!$C$4*data!F220^2+constants!$D$4*data!F220^3+constants!$E$4*data!F220^4+constants!$F$4*data!F220^5+constants!$G$4*data!F220^6+constants!$H$4*data!F220^7)</f>
        <v>7178.699199885792</v>
      </c>
      <c r="M220" s="4">
        <f>G220/(constants!$A$4+constants!$B$4*data!G220+constants!$C$4*data!G220^2+constants!$D$4*data!G220^3+constants!$E$4*data!G220^4+constants!$F$4*data!G220^5+constants!$G$4*data!G220^6+constants!$H$4*data!G220^7)</f>
        <v>20.750868228113337</v>
      </c>
      <c r="N220" s="4"/>
      <c r="O220" s="4">
        <f t="shared" si="66"/>
        <v>346.30320213196501</v>
      </c>
      <c r="P220" s="4">
        <f t="shared" si="67"/>
        <v>335.53171599589342</v>
      </c>
      <c r="Q220" s="4">
        <f t="shared" si="68"/>
        <v>291.21242385404599</v>
      </c>
      <c r="R220" s="4">
        <f t="shared" si="69"/>
        <v>1196.449866647632</v>
      </c>
      <c r="S220" s="4">
        <f t="shared" si="70"/>
        <v>3.4584780380188893</v>
      </c>
      <c r="T220" s="4">
        <f t="shared" si="61"/>
        <v>1.0321027361127417</v>
      </c>
      <c r="U220" s="4">
        <f t="shared" si="71"/>
        <v>0.86791325520360096</v>
      </c>
      <c r="V220" s="4">
        <f t="shared" si="72"/>
        <v>2.890616760825341E-3</v>
      </c>
      <c r="W220" s="4"/>
      <c r="X220">
        <f>IF(front!E220&gt;$X$2,O220,P220)</f>
        <v>335.53171599589342</v>
      </c>
      <c r="Y220">
        <f t="shared" si="73"/>
        <v>52.151908207179019</v>
      </c>
      <c r="Z220">
        <f>SUMPRODUCT($B$7:$B$456,Y$7:Y$456,EXP(constants!$B$32+constants!$A$32*ABS($A$7:$A$456-$A220)))</f>
        <v>2.8804811744531236</v>
      </c>
      <c r="AA220">
        <f t="shared" si="62"/>
        <v>49.271427032725896</v>
      </c>
      <c r="AB220">
        <f t="shared" si="74"/>
        <v>44.418334093558308</v>
      </c>
      <c r="AD220" s="4">
        <f t="shared" si="63"/>
        <v>1192.9463924605318</v>
      </c>
      <c r="AE220">
        <f>SUMPRODUCT($B$7:$B$456,AD$7:AD$456,EXP(constants!$B$32+constants!$A$32*ABS($A$7:$A$456-$A220)))</f>
        <v>28.309578429619531</v>
      </c>
      <c r="AF220" s="4">
        <f t="shared" si="64"/>
        <v>1164.6368140309123</v>
      </c>
      <c r="AG220">
        <f t="shared" si="75"/>
        <v>1164.6368140309123</v>
      </c>
      <c r="AH220" s="4"/>
      <c r="AI220" s="5">
        <f>SUMPRODUCT(constants!$B$13:$B$20,A220^constants!$A$13:$A$20)*constants!$C$10/((A220/1000000000)^5*(EXP(0.014388/(A220/1000000000)/constants!$B$9)-1))</f>
        <v>1.4344898999910881E-7</v>
      </c>
      <c r="AJ220">
        <f>SUMPRODUCT(A220^constants!$E$28:$J$28,constants!$E$27:$J$27)</f>
        <v>1.5888721171842548E-6</v>
      </c>
      <c r="AL220" s="17">
        <f t="shared" si="65"/>
        <v>3.2294995507252094E-9</v>
      </c>
      <c r="AM220">
        <f t="shared" si="76"/>
        <v>1.3642640332525864E-9</v>
      </c>
      <c r="AN220">
        <f t="shared" si="77"/>
        <v>2.3672100649209771</v>
      </c>
      <c r="AO220">
        <f t="shared" si="78"/>
        <v>2.5719529343731207E-9</v>
      </c>
      <c r="AQ220">
        <f t="shared" si="79"/>
        <v>2.5719529343731207E-9</v>
      </c>
      <c r="AS220" s="4">
        <f t="shared" si="80"/>
        <v>1.2556604390244632</v>
      </c>
    </row>
    <row r="221" spans="1:45" x14ac:dyDescent="0.2">
      <c r="A221">
        <f>front!A221</f>
        <v>289.98</v>
      </c>
      <c r="B221" s="1">
        <f t="shared" si="81"/>
        <v>0.47000000000002728</v>
      </c>
      <c r="C221">
        <f>front!D221-front!B221</f>
        <v>205.86999999999989</v>
      </c>
      <c r="D221" s="2">
        <f>front!E221-front!C221</f>
        <v>1690.2000000000007</v>
      </c>
      <c r="E221" s="2">
        <f>IF(front!F221-front!C221&gt;0,front!F221-front!C221,0)</f>
        <v>1417.1000000000004</v>
      </c>
      <c r="F221" s="2">
        <f>front!I221-front!H221</f>
        <v>7168.2000000000007</v>
      </c>
      <c r="G221" s="2">
        <f>IF(front!J221-front!H221&gt;0,front!J221-front!H221,0)</f>
        <v>40</v>
      </c>
      <c r="H221" s="2"/>
      <c r="I221" s="4">
        <f>C221/(constants!$A$4+constants!$B$4*data!C221+constants!$C$4*data!C221^2+constants!$D$4*data!C221^3+constants!$E$4*data!C221^4+constants!$F$4*data!C221^5+constants!$G$4*data!C221^6+constants!$H$4*data!C221^7)</f>
        <v>205.38750118187741</v>
      </c>
      <c r="J221" s="4">
        <f>D221/(constants!$A$4+constants!$B$4*data!D221+constants!$C$4*data!D221^2+constants!$D$4*data!D221^3+constants!$E$4*data!D221^4+constants!$F$4*data!D221^5+constants!$G$4*data!D221^6+constants!$H$4*data!D221^7)</f>
        <v>1686.3388451806006</v>
      </c>
      <c r="K221" s="4">
        <f>E221/(constants!$A$4+constants!$B$4*data!E221+constants!$C$4*data!E221^2+constants!$D$4*data!E221^3+constants!$E$4*data!E221^4+constants!$F$4*data!E221^5+constants!$G$4*data!E221^6+constants!$H$4*data!E221^7)</f>
        <v>1413.8579599022016</v>
      </c>
      <c r="L221" s="4">
        <f>F221/(constants!$A$4+constants!$B$4*data!F221+constants!$C$4*data!F221^2+constants!$D$4*data!F221^3+constants!$E$4*data!F221^4+constants!$F$4*data!F221^5+constants!$G$4*data!F221^6+constants!$H$4*data!F221^7)</f>
        <v>7156.8772880973811</v>
      </c>
      <c r="M221" s="4">
        <f>G221/(constants!$A$4+constants!$B$4*data!G221+constants!$C$4*data!G221^2+constants!$D$4*data!G221^3+constants!$E$4*data!G221^4+constants!$F$4*data!G221^5+constants!$G$4*data!G221^6+constants!$H$4*data!G221^7)</f>
        <v>39.905598786417379</v>
      </c>
      <c r="N221" s="4"/>
      <c r="O221" s="4">
        <f t="shared" si="66"/>
        <v>342.31250196979568</v>
      </c>
      <c r="P221" s="4">
        <f t="shared" si="67"/>
        <v>337.26776903612011</v>
      </c>
      <c r="Q221" s="4">
        <f t="shared" si="68"/>
        <v>282.77159198044029</v>
      </c>
      <c r="R221" s="4">
        <f t="shared" si="69"/>
        <v>1192.8128813495634</v>
      </c>
      <c r="S221" s="4">
        <f t="shared" si="70"/>
        <v>6.6509331310695634</v>
      </c>
      <c r="T221" s="4">
        <f t="shared" si="61"/>
        <v>1.0149576490753709</v>
      </c>
      <c r="U221" s="4">
        <f t="shared" si="71"/>
        <v>0.83841866297682455</v>
      </c>
      <c r="V221" s="4">
        <f t="shared" si="72"/>
        <v>5.5758394590311724E-3</v>
      </c>
      <c r="W221" s="4"/>
      <c r="X221">
        <f>IF(front!E221&gt;$X$2,O221,P221)</f>
        <v>337.26776903612011</v>
      </c>
      <c r="Y221">
        <f t="shared" si="73"/>
        <v>62.101763674729568</v>
      </c>
      <c r="Z221">
        <f>SUMPRODUCT($B$7:$B$456,Y$7:Y$456,EXP(constants!$B$32+constants!$A$32*ABS($A$7:$A$456-$A221)))</f>
        <v>2.9382926967826326</v>
      </c>
      <c r="AA221">
        <f t="shared" si="62"/>
        <v>59.163470977946936</v>
      </c>
      <c r="AB221">
        <f t="shared" si="74"/>
        <v>54.310378038779348</v>
      </c>
      <c r="AD221" s="4">
        <f t="shared" si="63"/>
        <v>1186.075416982671</v>
      </c>
      <c r="AE221">
        <f>SUMPRODUCT($B$7:$B$456,AD$7:AD$456,EXP(constants!$B$32+constants!$A$32*ABS($A$7:$A$456-$A221)))</f>
        <v>28.429676105883498</v>
      </c>
      <c r="AF221" s="4">
        <f t="shared" si="64"/>
        <v>1157.6457408767874</v>
      </c>
      <c r="AG221">
        <f t="shared" si="75"/>
        <v>1157.6457408767874</v>
      </c>
      <c r="AH221" s="4"/>
      <c r="AI221" s="5">
        <f>SUMPRODUCT(constants!$B$13:$B$20,A221^constants!$A$13:$A$20)*constants!$C$10/((A221/1000000000)^5*(EXP(0.014388/(A221/1000000000)/constants!$B$9)-1))</f>
        <v>1.4606535856593951E-7</v>
      </c>
      <c r="AJ221">
        <f>SUMPRODUCT(A221^constants!$E$28:$J$28,constants!$E$27:$J$27)</f>
        <v>1.5798091690265759E-6</v>
      </c>
      <c r="AL221" s="17">
        <f t="shared" si="65"/>
        <v>2.6894557511944432E-9</v>
      </c>
      <c r="AM221">
        <f t="shared" si="76"/>
        <v>1.3646741081861942E-9</v>
      </c>
      <c r="AN221">
        <f t="shared" si="77"/>
        <v>1.97076777163233</v>
      </c>
      <c r="AO221">
        <f t="shared" si="78"/>
        <v>2.5727260203763417E-9</v>
      </c>
      <c r="AQ221">
        <f t="shared" si="79"/>
        <v>2.5727260203763417E-9</v>
      </c>
      <c r="AS221" s="4">
        <f t="shared" si="80"/>
        <v>1.0453720022628084</v>
      </c>
    </row>
    <row r="222" spans="1:45" x14ac:dyDescent="0.2">
      <c r="A222">
        <f>front!A222</f>
        <v>290.45999999999998</v>
      </c>
      <c r="B222" s="1">
        <f t="shared" si="81"/>
        <v>0.47999999999996135</v>
      </c>
      <c r="C222">
        <f>front!D222-front!B222</f>
        <v>195.47000000000025</v>
      </c>
      <c r="D222" s="2">
        <f>front!E222-front!C222</f>
        <v>1713.8999999999996</v>
      </c>
      <c r="E222" s="2">
        <f>IF(front!F222-front!C222&gt;0,front!F222-front!C222,0)</f>
        <v>1432.7999999999993</v>
      </c>
      <c r="F222" s="2">
        <f>front!I222-front!H222</f>
        <v>7259.5999999999985</v>
      </c>
      <c r="G222" s="2">
        <f>IF(front!J222-front!H222&gt;0,front!J222-front!H222,0)</f>
        <v>16.799999999999272</v>
      </c>
      <c r="H222" s="2"/>
      <c r="I222" s="4">
        <f>C222/(constants!$A$4+constants!$B$4*data!C222+constants!$C$4*data!C222^2+constants!$D$4*data!C222^3+constants!$E$4*data!C222^4+constants!$F$4*data!C222^5+constants!$G$4*data!C222^6+constants!$H$4*data!C222^7)</f>
        <v>195.01169148600596</v>
      </c>
      <c r="J222" s="4">
        <f>D222/(constants!$A$4+constants!$B$4*data!D222+constants!$C$4*data!D222^2+constants!$D$4*data!D222^3+constants!$E$4*data!D222^4+constants!$F$4*data!D222^5+constants!$G$4*data!D222^6+constants!$H$4*data!D222^7)</f>
        <v>1709.9850814920371</v>
      </c>
      <c r="K222" s="4">
        <f>E222/(constants!$A$4+constants!$B$4*data!E222+constants!$C$4*data!E222^2+constants!$D$4*data!E222^3+constants!$E$4*data!E222^4+constants!$F$4*data!E222^5+constants!$G$4*data!E222^6+constants!$H$4*data!E222^7)</f>
        <v>1429.5223900275596</v>
      </c>
      <c r="L222" s="4">
        <f>F222/(constants!$A$4+constants!$B$4*data!F222+constants!$C$4*data!F222^2+constants!$D$4*data!F222^3+constants!$E$4*data!F222^4+constants!$F$4*data!F222^5+constants!$G$4*data!F222^6+constants!$H$4*data!F222^7)</f>
        <v>7248.3739316378169</v>
      </c>
      <c r="M222" s="4">
        <f>G222/(constants!$A$4+constants!$B$4*data!G222+constants!$C$4*data!G222^2+constants!$D$4*data!G222^3+constants!$E$4*data!G222^4+constants!$F$4*data!G222^5+constants!$G$4*data!G222^6+constants!$H$4*data!G222^7)</f>
        <v>16.760309302387171</v>
      </c>
      <c r="N222" s="4"/>
      <c r="O222" s="4">
        <f t="shared" si="66"/>
        <v>325.01948581000994</v>
      </c>
      <c r="P222" s="4">
        <f t="shared" si="67"/>
        <v>341.9970162984074</v>
      </c>
      <c r="Q222" s="4">
        <f t="shared" si="68"/>
        <v>285.90447800551192</v>
      </c>
      <c r="R222" s="4">
        <f t="shared" si="69"/>
        <v>1208.0623219396361</v>
      </c>
      <c r="S222" s="4">
        <f t="shared" si="70"/>
        <v>2.793384883731195</v>
      </c>
      <c r="T222" s="4">
        <f t="shared" si="61"/>
        <v>0.95035766489382523</v>
      </c>
      <c r="U222" s="4">
        <f t="shared" si="71"/>
        <v>0.83598529922859832</v>
      </c>
      <c r="V222" s="4">
        <f t="shared" si="72"/>
        <v>2.3122854119365321E-3</v>
      </c>
      <c r="W222" s="4"/>
      <c r="X222">
        <f>IF(front!E222&gt;$X$2,O222,P222)</f>
        <v>341.9970162984074</v>
      </c>
      <c r="Y222">
        <f t="shared" si="73"/>
        <v>63.782388807990856</v>
      </c>
      <c r="Z222">
        <f>SUMPRODUCT($B$7:$B$456,Y$7:Y$456,EXP(constants!$B$32+constants!$A$32*ABS($A$7:$A$456-$A222)))</f>
        <v>2.9983960108413772</v>
      </c>
      <c r="AA222">
        <f t="shared" si="62"/>
        <v>60.78399279714948</v>
      </c>
      <c r="AB222">
        <f t="shared" si="74"/>
        <v>55.930899857981892</v>
      </c>
      <c r="AD222" s="4">
        <f t="shared" si="63"/>
        <v>1205.2325940283395</v>
      </c>
      <c r="AE222">
        <f>SUMPRODUCT($B$7:$B$456,AD$7:AD$456,EXP(constants!$B$32+constants!$A$32*ABS($A$7:$A$456-$A222)))</f>
        <v>28.552176462199707</v>
      </c>
      <c r="AF222" s="4">
        <f t="shared" si="64"/>
        <v>1176.6804175661398</v>
      </c>
      <c r="AG222">
        <f t="shared" si="75"/>
        <v>1176.6804175661398</v>
      </c>
      <c r="AH222" s="4"/>
      <c r="AI222" s="5">
        <f>SUMPRODUCT(constants!$B$13:$B$20,A222^constants!$A$13:$A$20)*constants!$C$10/((A222/1000000000)^5*(EXP(0.014388/(A222/1000000000)/constants!$B$9)-1))</f>
        <v>1.4877481572921267E-7</v>
      </c>
      <c r="AJ222">
        <f>SUMPRODUCT(A222^constants!$E$28:$J$28,constants!$E$27:$J$27)</f>
        <v>1.5706458087962516E-6</v>
      </c>
      <c r="AL222" s="17">
        <f t="shared" si="65"/>
        <v>2.6599753643688435E-9</v>
      </c>
      <c r="AM222">
        <f t="shared" si="76"/>
        <v>1.3348108673763727E-9</v>
      </c>
      <c r="AN222">
        <f t="shared" si="77"/>
        <v>1.9927732305604746</v>
      </c>
      <c r="AO222">
        <f t="shared" si="78"/>
        <v>2.5164269111433628E-9</v>
      </c>
      <c r="AQ222">
        <f t="shared" si="79"/>
        <v>2.5164269111433628E-9</v>
      </c>
      <c r="AS222" s="4">
        <f t="shared" si="80"/>
        <v>1.0570445549560024</v>
      </c>
    </row>
    <row r="223" spans="1:45" x14ac:dyDescent="0.2">
      <c r="A223">
        <f>front!A223</f>
        <v>290.93</v>
      </c>
      <c r="B223" s="1">
        <f t="shared" si="81"/>
        <v>0.47000000000002728</v>
      </c>
      <c r="C223">
        <f>front!D223-front!B223</f>
        <v>191.73000000000002</v>
      </c>
      <c r="D223" s="2">
        <f>front!E223-front!C223</f>
        <v>1675.8999999999996</v>
      </c>
      <c r="E223" s="2">
        <f>IF(front!F223-front!C223&gt;0,front!F223-front!C223,0)</f>
        <v>1372.7000000000007</v>
      </c>
      <c r="F223" s="2">
        <f>front!I223-front!H223</f>
        <v>7307.5</v>
      </c>
      <c r="G223" s="2">
        <f>IF(front!J223-front!H223&gt;0,front!J223-front!H223,0)</f>
        <v>0</v>
      </c>
      <c r="H223" s="2"/>
      <c r="I223" s="4">
        <f>C223/(constants!$A$4+constants!$B$4*data!C223+constants!$C$4*data!C223^2+constants!$D$4*data!C223^3+constants!$E$4*data!C223^4+constants!$F$4*data!C223^5+constants!$G$4*data!C223^6+constants!$H$4*data!C223^7)</f>
        <v>191.28039499296329</v>
      </c>
      <c r="J223" s="4">
        <f>D223/(constants!$A$4+constants!$B$4*data!D223+constants!$C$4*data!D223^2+constants!$D$4*data!D223^3+constants!$E$4*data!D223^4+constants!$F$4*data!D223^5+constants!$G$4*data!D223^6+constants!$H$4*data!D223^7)</f>
        <v>1672.0712824727261</v>
      </c>
      <c r="K223" s="4">
        <f>E223/(constants!$A$4+constants!$B$4*data!E223+constants!$C$4*data!E223^2+constants!$D$4*data!E223^3+constants!$E$4*data!E223^4+constants!$F$4*data!E223^5+constants!$G$4*data!E223^6+constants!$H$4*data!E223^7)</f>
        <v>1369.5585392064381</v>
      </c>
      <c r="L223" s="4">
        <f>F223/(constants!$A$4+constants!$B$4*data!F223+constants!$C$4*data!F223^2+constants!$D$4*data!F223^3+constants!$E$4*data!F223^4+constants!$F$4*data!F223^5+constants!$G$4*data!F223^6+constants!$H$4*data!F223^7)</f>
        <v>7296.3296350842093</v>
      </c>
      <c r="M223" s="4">
        <f>G223/(constants!$A$4+constants!$B$4*data!G223+constants!$C$4*data!G223^2+constants!$D$4*data!G223^3+constants!$E$4*data!G223^4+constants!$F$4*data!G223^5+constants!$G$4*data!G223^6+constants!$H$4*data!G223^7)</f>
        <v>0</v>
      </c>
      <c r="N223" s="4"/>
      <c r="O223" s="4">
        <f t="shared" si="66"/>
        <v>318.80065832160551</v>
      </c>
      <c r="P223" s="4">
        <f t="shared" si="67"/>
        <v>334.41425649454521</v>
      </c>
      <c r="Q223" s="4">
        <f t="shared" si="68"/>
        <v>273.91170784128764</v>
      </c>
      <c r="R223" s="4">
        <f t="shared" si="69"/>
        <v>1216.0549391807015</v>
      </c>
      <c r="S223" s="4">
        <f t="shared" si="70"/>
        <v>0</v>
      </c>
      <c r="T223" s="4">
        <f t="shared" si="61"/>
        <v>0.95331060841542092</v>
      </c>
      <c r="U223" s="4">
        <f t="shared" si="71"/>
        <v>0.81907903901147094</v>
      </c>
      <c r="V223" s="4">
        <f t="shared" si="72"/>
        <v>0</v>
      </c>
      <c r="W223" s="4"/>
      <c r="X223">
        <f>IF(front!E223&gt;$X$2,O223,P223)</f>
        <v>334.41425649454521</v>
      </c>
      <c r="Y223">
        <f t="shared" si="73"/>
        <v>67.869834756392265</v>
      </c>
      <c r="Z223">
        <f>SUMPRODUCT($B$7:$B$456,Y$7:Y$456,EXP(constants!$B$32+constants!$A$32*ABS($A$7:$A$456-$A223)))</f>
        <v>3.0582766447215528</v>
      </c>
      <c r="AA223">
        <f t="shared" si="62"/>
        <v>64.811558111670706</v>
      </c>
      <c r="AB223">
        <f t="shared" si="74"/>
        <v>59.958465172503118</v>
      </c>
      <c r="AD223" s="4">
        <f t="shared" si="63"/>
        <v>1216.0549391807015</v>
      </c>
      <c r="AE223">
        <f>SUMPRODUCT($B$7:$B$456,AD$7:AD$456,EXP(constants!$B$32+constants!$A$32*ABS($A$7:$A$456-$A223)))</f>
        <v>28.671281236001551</v>
      </c>
      <c r="AF223" s="4">
        <f t="shared" si="64"/>
        <v>1187.3836579447</v>
      </c>
      <c r="AG223">
        <f t="shared" si="75"/>
        <v>1187.3836579447</v>
      </c>
      <c r="AH223" s="4"/>
      <c r="AI223" s="5">
        <f>SUMPRODUCT(constants!$B$13:$B$20,A223^constants!$A$13:$A$20)*constants!$C$10/((A223/1000000000)^5*(EXP(0.014388/(A223/1000000000)/constants!$B$9)-1))</f>
        <v>1.5146478451839255E-7</v>
      </c>
      <c r="AJ223">
        <f>SUMPRODUCT(A223^constants!$E$28:$J$28,constants!$E$27:$J$27)</f>
        <v>1.5617623574208108E-6</v>
      </c>
      <c r="AL223" s="17">
        <f t="shared" si="65"/>
        <v>2.5261618035522052E-9</v>
      </c>
      <c r="AM223">
        <f t="shared" si="76"/>
        <v>1.3152971636178158E-9</v>
      </c>
      <c r="AN223">
        <f t="shared" si="77"/>
        <v>1.9206015746311065</v>
      </c>
      <c r="AO223">
        <f t="shared" si="78"/>
        <v>2.4796390706527999E-9</v>
      </c>
      <c r="AQ223">
        <f t="shared" si="79"/>
        <v>2.4796390706527999E-9</v>
      </c>
      <c r="AS223" s="4">
        <f t="shared" si="80"/>
        <v>1.0187618970236494</v>
      </c>
    </row>
    <row r="224" spans="1:45" x14ac:dyDescent="0.2">
      <c r="A224">
        <f>front!A224</f>
        <v>291.39999999999998</v>
      </c>
      <c r="B224" s="1">
        <f t="shared" si="81"/>
        <v>0.46999999999997044</v>
      </c>
      <c r="C224">
        <f>front!D224-front!B224</f>
        <v>203.86999999999989</v>
      </c>
      <c r="D224" s="2">
        <f>front!E224-front!C224</f>
        <v>1685.7000000000007</v>
      </c>
      <c r="E224" s="2">
        <f>IF(front!F224-front!C224&gt;0,front!F224-front!C224,0)</f>
        <v>1365.9000000000015</v>
      </c>
      <c r="F224" s="2">
        <f>front!I224-front!H224</f>
        <v>7391.2999999999993</v>
      </c>
      <c r="G224" s="2">
        <f>IF(front!J224-front!H224&gt;0,front!J224-front!H224,0)</f>
        <v>6.5999999999985448</v>
      </c>
      <c r="H224" s="2"/>
      <c r="I224" s="4">
        <f>C224/(constants!$A$4+constants!$B$4*data!C224+constants!$C$4*data!C224^2+constants!$D$4*data!C224^3+constants!$E$4*data!C224^4+constants!$F$4*data!C224^5+constants!$G$4*data!C224^6+constants!$H$4*data!C224^7)</f>
        <v>203.39215180641563</v>
      </c>
      <c r="J224" s="4">
        <f>D224/(constants!$A$4+constants!$B$4*data!D224+constants!$C$4*data!D224^2+constants!$D$4*data!D224^3+constants!$E$4*data!D224^4+constants!$F$4*data!D224^5+constants!$G$4*data!D224^6+constants!$H$4*data!D224^7)</f>
        <v>1681.8490529207077</v>
      </c>
      <c r="K224" s="4">
        <f>E224/(constants!$A$4+constants!$B$4*data!E224+constants!$C$4*data!E224^2+constants!$D$4*data!E224^3+constants!$E$4*data!E224^4+constants!$F$4*data!E224^5+constants!$G$4*data!E224^6+constants!$H$4*data!E224^7)</f>
        <v>1362.7739416098398</v>
      </c>
      <c r="L224" s="4">
        <f>F224/(constants!$A$4+constants!$B$4*data!F224+constants!$C$4*data!F224^2+constants!$D$4*data!F224^3+constants!$E$4*data!F224^4+constants!$F$4*data!F224^5+constants!$G$4*data!F224^6+constants!$H$4*data!F224^7)</f>
        <v>7380.2355967828435</v>
      </c>
      <c r="M224" s="4">
        <f>G224/(constants!$A$4+constants!$B$4*data!G224+constants!$C$4*data!G224^2+constants!$D$4*data!G224^3+constants!$E$4*data!G224^4+constants!$F$4*data!G224^5+constants!$G$4*data!G224^6+constants!$H$4*data!G224^7)</f>
        <v>6.5843998174992917</v>
      </c>
      <c r="N224" s="4"/>
      <c r="O224" s="4">
        <f t="shared" si="66"/>
        <v>338.98691967735937</v>
      </c>
      <c r="P224" s="4">
        <f t="shared" si="67"/>
        <v>336.36981058414153</v>
      </c>
      <c r="Q224" s="4">
        <f t="shared" si="68"/>
        <v>272.55478832196792</v>
      </c>
      <c r="R224" s="4">
        <f t="shared" si="69"/>
        <v>1230.0392661304738</v>
      </c>
      <c r="S224" s="4">
        <f t="shared" si="70"/>
        <v>1.0973999695832153</v>
      </c>
      <c r="T224" s="4">
        <f t="shared" si="61"/>
        <v>1.0077804517851139</v>
      </c>
      <c r="U224" s="4">
        <f t="shared" si="71"/>
        <v>0.81028314594775286</v>
      </c>
      <c r="V224" s="4">
        <f t="shared" si="72"/>
        <v>8.9216661597761615E-4</v>
      </c>
      <c r="W224" s="4"/>
      <c r="X224">
        <f>IF(front!E224&gt;$X$2,O224,P224)</f>
        <v>336.36981058414153</v>
      </c>
      <c r="Y224">
        <f t="shared" si="73"/>
        <v>71.145811881107079</v>
      </c>
      <c r="Z224">
        <f>SUMPRODUCT($B$7:$B$456,Y$7:Y$456,EXP(constants!$B$32+constants!$A$32*ABS($A$7:$A$456-$A224)))</f>
        <v>3.1191594362982258</v>
      </c>
      <c r="AA224">
        <f t="shared" si="62"/>
        <v>68.02665244480886</v>
      </c>
      <c r="AB224">
        <f t="shared" si="74"/>
        <v>63.173559505641272</v>
      </c>
      <c r="AD224" s="4">
        <f t="shared" si="63"/>
        <v>1228.927588558983</v>
      </c>
      <c r="AE224">
        <f>SUMPRODUCT($B$7:$B$456,AD$7:AD$456,EXP(constants!$B$32+constants!$A$32*ABS($A$7:$A$456-$A224)))</f>
        <v>28.789669673176295</v>
      </c>
      <c r="AF224" s="4">
        <f t="shared" si="64"/>
        <v>1200.1379188858066</v>
      </c>
      <c r="AG224">
        <f t="shared" si="75"/>
        <v>1200.1379188858066</v>
      </c>
      <c r="AH224" s="4"/>
      <c r="AI224" s="5">
        <f>SUMPRODUCT(constants!$B$13:$B$20,A224^constants!$A$13:$A$20)*constants!$C$10/((A224/1000000000)^5*(EXP(0.014388/(A224/1000000000)/constants!$B$9)-1))</f>
        <v>1.5419163686524186E-7</v>
      </c>
      <c r="AJ224">
        <f>SUMPRODUCT(A224^constants!$E$28:$J$28,constants!$E$27:$J$27)</f>
        <v>1.552965524269465E-6</v>
      </c>
      <c r="AL224" s="17">
        <f t="shared" si="65"/>
        <v>2.4407622124169348E-9</v>
      </c>
      <c r="AM224">
        <f t="shared" si="76"/>
        <v>1.2939892155988365E-9</v>
      </c>
      <c r="AN224">
        <f t="shared" si="77"/>
        <v>1.8862307220137</v>
      </c>
      <c r="AO224">
        <f t="shared" si="78"/>
        <v>2.4394686651468905E-9</v>
      </c>
      <c r="AQ224">
        <f t="shared" si="79"/>
        <v>2.4394686651468905E-9</v>
      </c>
      <c r="AS224" s="4">
        <f t="shared" si="80"/>
        <v>1.0005302577928241</v>
      </c>
    </row>
    <row r="225" spans="1:45" x14ac:dyDescent="0.2">
      <c r="A225">
        <f>front!A225</f>
        <v>291.88</v>
      </c>
      <c r="B225" s="1">
        <f t="shared" si="81"/>
        <v>0.48000000000001819</v>
      </c>
      <c r="C225">
        <f>front!D225-front!B225</f>
        <v>179.40000000000009</v>
      </c>
      <c r="D225" s="2">
        <f>front!E225-front!C225</f>
        <v>1648.3999999999996</v>
      </c>
      <c r="E225" s="2">
        <f>IF(front!F225-front!C225&gt;0,front!F225-front!C225,0)</f>
        <v>1312.1000000000004</v>
      </c>
      <c r="F225" s="2">
        <f>front!I225-front!H225</f>
        <v>7380.9</v>
      </c>
      <c r="G225" s="2">
        <f>IF(front!J225-front!H225&gt;0,front!J225-front!H225,0)</f>
        <v>37.600000000000364</v>
      </c>
      <c r="H225" s="2"/>
      <c r="I225" s="4">
        <f>C225/(constants!$A$4+constants!$B$4*data!C225+constants!$C$4*data!C225^2+constants!$D$4*data!C225^3+constants!$E$4*data!C225^4+constants!$F$4*data!C225^5+constants!$G$4*data!C225^6+constants!$H$4*data!C225^7)</f>
        <v>178.97910500109526</v>
      </c>
      <c r="J225" s="4">
        <f>D225/(constants!$A$4+constants!$B$4*data!D225+constants!$C$4*data!D225^2+constants!$D$4*data!D225^3+constants!$E$4*data!D225^4+constants!$F$4*data!D225^5+constants!$G$4*data!D225^6+constants!$H$4*data!D225^7)</f>
        <v>1644.6336564736841</v>
      </c>
      <c r="K225" s="4">
        <f>E225/(constants!$A$4+constants!$B$4*data!E225+constants!$C$4*data!E225^2+constants!$D$4*data!E225^3+constants!$E$4*data!E225^4+constants!$F$4*data!E225^5+constants!$G$4*data!E225^6+constants!$H$4*data!E225^7)</f>
        <v>1309.0957881170793</v>
      </c>
      <c r="L225" s="4">
        <f>F225/(constants!$A$4+constants!$B$4*data!F225+constants!$C$4*data!F225^2+constants!$D$4*data!F225^3+constants!$E$4*data!F225^4+constants!$F$4*data!F225^5+constants!$G$4*data!F225^6+constants!$H$4*data!F225^7)</f>
        <v>7369.8218522608222</v>
      </c>
      <c r="M225" s="4">
        <f>G225/(constants!$A$4+constants!$B$4*data!G225+constants!$C$4*data!G225^2+constants!$D$4*data!G225^3+constants!$E$4*data!G225^4+constants!$F$4*data!G225^5+constants!$G$4*data!G225^6+constants!$H$4*data!G225^7)</f>
        <v>37.511253192527256</v>
      </c>
      <c r="N225" s="4"/>
      <c r="O225" s="4">
        <f t="shared" si="66"/>
        <v>298.29850833515877</v>
      </c>
      <c r="P225" s="4">
        <f t="shared" si="67"/>
        <v>328.92673129473684</v>
      </c>
      <c r="Q225" s="4">
        <f t="shared" si="68"/>
        <v>261.81915762341583</v>
      </c>
      <c r="R225" s="4">
        <f t="shared" si="69"/>
        <v>1228.3036420434705</v>
      </c>
      <c r="S225" s="4">
        <f t="shared" si="70"/>
        <v>6.2518755320878761</v>
      </c>
      <c r="T225" s="4">
        <f t="shared" si="61"/>
        <v>0.90688436041966602</v>
      </c>
      <c r="U225" s="4">
        <f t="shared" si="71"/>
        <v>0.79598017647526231</v>
      </c>
      <c r="V225" s="4">
        <f t="shared" si="72"/>
        <v>5.0898453103069268E-3</v>
      </c>
      <c r="W225" s="4"/>
      <c r="X225">
        <f>IF(front!E225&gt;$X$2,O225,P225)</f>
        <v>328.92673129473684</v>
      </c>
      <c r="Y225">
        <f t="shared" si="73"/>
        <v>74.149611621049957</v>
      </c>
      <c r="Z225">
        <f>SUMPRODUCT($B$7:$B$456,Y$7:Y$456,EXP(constants!$B$32+constants!$A$32*ABS($A$7:$A$456-$A225)))</f>
        <v>3.1823717189878584</v>
      </c>
      <c r="AA225">
        <f t="shared" si="62"/>
        <v>70.967239902062104</v>
      </c>
      <c r="AB225">
        <f t="shared" si="74"/>
        <v>66.114146962894509</v>
      </c>
      <c r="AD225" s="4">
        <f t="shared" si="63"/>
        <v>1221.9704271706705</v>
      </c>
      <c r="AE225">
        <f>SUMPRODUCT($B$7:$B$456,AD$7:AD$456,EXP(constants!$B$32+constants!$A$32*ABS($A$7:$A$456-$A225)))</f>
        <v>28.909926718192541</v>
      </c>
      <c r="AF225" s="4">
        <f t="shared" si="64"/>
        <v>1193.060500452478</v>
      </c>
      <c r="AG225">
        <f t="shared" si="75"/>
        <v>1193.060500452478</v>
      </c>
      <c r="AH225" s="4"/>
      <c r="AI225" s="5">
        <f>SUMPRODUCT(constants!$B$13:$B$20,A225^constants!$A$13:$A$20)*constants!$C$10/((A225/1000000000)^5*(EXP(0.014388/(A225/1000000000)/constants!$B$9)-1))</f>
        <v>1.5701490061095686E-7</v>
      </c>
      <c r="AJ225">
        <f>SUMPRODUCT(A225^constants!$E$28:$J$28,constants!$E$27:$J$27)</f>
        <v>1.5440694500280555E-6</v>
      </c>
      <c r="AL225" s="17">
        <f t="shared" si="65"/>
        <v>2.3749062466022428E-9</v>
      </c>
      <c r="AM225">
        <f t="shared" si="76"/>
        <v>1.2942088430909033E-9</v>
      </c>
      <c r="AN225">
        <f t="shared" si="77"/>
        <v>1.8350255132937867</v>
      </c>
      <c r="AO225">
        <f t="shared" si="78"/>
        <v>2.4398827137173446E-9</v>
      </c>
      <c r="AQ225">
        <f t="shared" si="79"/>
        <v>2.4398827137173446E-9</v>
      </c>
      <c r="AS225" s="4">
        <f t="shared" si="80"/>
        <v>0.97336902026077088</v>
      </c>
    </row>
    <row r="226" spans="1:45" x14ac:dyDescent="0.2">
      <c r="A226">
        <f>front!A226</f>
        <v>292.35000000000002</v>
      </c>
      <c r="B226" s="1">
        <f t="shared" si="81"/>
        <v>0.47000000000002728</v>
      </c>
      <c r="C226">
        <f>front!D226-front!B226</f>
        <v>179.26999999999998</v>
      </c>
      <c r="D226" s="2">
        <f>front!E226-front!C226</f>
        <v>1637.2000000000007</v>
      </c>
      <c r="E226" s="2">
        <f>IF(front!F226-front!C226&gt;0,front!F226-front!C226,0)</f>
        <v>1328.7000000000007</v>
      </c>
      <c r="F226" s="2">
        <f>front!I226-front!H226</f>
        <v>7425.7999999999993</v>
      </c>
      <c r="G226" s="2">
        <f>IF(front!J226-front!H226&gt;0,front!J226-front!H226,0)</f>
        <v>0</v>
      </c>
      <c r="H226" s="2"/>
      <c r="I226" s="4">
        <f>C226/(constants!$A$4+constants!$B$4*data!C226+constants!$C$4*data!C226^2+constants!$D$4*data!C226^3+constants!$E$4*data!C226^4+constants!$F$4*data!C226^5+constants!$G$4*data!C226^6+constants!$H$4*data!C226^7)</f>
        <v>178.84940783688904</v>
      </c>
      <c r="J226" s="4">
        <f>D226/(constants!$A$4+constants!$B$4*data!D226+constants!$C$4*data!D226^2+constants!$D$4*data!D226^3+constants!$E$4*data!D226^4+constants!$F$4*data!D226^5+constants!$G$4*data!D226^6+constants!$H$4*data!D226^7)</f>
        <v>1633.4590575769359</v>
      </c>
      <c r="K226" s="4">
        <f>E226/(constants!$A$4+constants!$B$4*data!E226+constants!$C$4*data!E226^2+constants!$D$4*data!E226^3+constants!$E$4*data!E226^4+constants!$F$4*data!E226^5+constants!$G$4*data!E226^6+constants!$H$4*data!E226^7)</f>
        <v>1325.658194799935</v>
      </c>
      <c r="L226" s="4">
        <f>F226/(constants!$A$4+constants!$B$4*data!F226+constants!$C$4*data!F226^2+constants!$D$4*data!F226^3+constants!$E$4*data!F226^4+constants!$F$4*data!F226^5+constants!$G$4*data!F226^6+constants!$H$4*data!F226^7)</f>
        <v>7414.7824082268708</v>
      </c>
      <c r="M226" s="4">
        <f>G226/(constants!$A$4+constants!$B$4*data!G226+constants!$C$4*data!G226^2+constants!$D$4*data!G226^3+constants!$E$4*data!G226^4+constants!$F$4*data!G226^5+constants!$G$4*data!G226^6+constants!$H$4*data!G226^7)</f>
        <v>0</v>
      </c>
      <c r="N226" s="4"/>
      <c r="O226" s="4">
        <f t="shared" si="66"/>
        <v>298.08234639481503</v>
      </c>
      <c r="P226" s="4">
        <f t="shared" si="67"/>
        <v>326.6918115153872</v>
      </c>
      <c r="Q226" s="4">
        <f t="shared" si="68"/>
        <v>265.13163895998701</v>
      </c>
      <c r="R226" s="4">
        <f t="shared" si="69"/>
        <v>1235.7970680378119</v>
      </c>
      <c r="S226" s="4">
        <f t="shared" si="70"/>
        <v>0</v>
      </c>
      <c r="T226" s="4">
        <f t="shared" si="61"/>
        <v>0.91242674559896442</v>
      </c>
      <c r="U226" s="4">
        <f t="shared" si="71"/>
        <v>0.81156499677831473</v>
      </c>
      <c r="V226" s="4">
        <f t="shared" si="72"/>
        <v>0</v>
      </c>
      <c r="W226" s="4"/>
      <c r="X226">
        <f>IF(front!E226&gt;$X$2,O226,P226)</f>
        <v>326.6918115153872</v>
      </c>
      <c r="Y226">
        <f t="shared" si="73"/>
        <v>68.691304899487648</v>
      </c>
      <c r="Z226">
        <f>SUMPRODUCT($B$7:$B$456,Y$7:Y$456,EXP(constants!$B$32+constants!$A$32*ABS($A$7:$A$456-$A226)))</f>
        <v>3.2452447713324313</v>
      </c>
      <c r="AA226">
        <f t="shared" si="62"/>
        <v>65.44606012815521</v>
      </c>
      <c r="AB226">
        <f t="shared" si="74"/>
        <v>60.592967188987622</v>
      </c>
      <c r="AD226" s="4">
        <f t="shared" si="63"/>
        <v>1235.7970680378119</v>
      </c>
      <c r="AE226">
        <f>SUMPRODUCT($B$7:$B$456,AD$7:AD$456,EXP(constants!$B$32+constants!$A$32*ABS($A$7:$A$456-$A226)))</f>
        <v>29.026795215814694</v>
      </c>
      <c r="AF226" s="4">
        <f t="shared" si="64"/>
        <v>1206.7702728219972</v>
      </c>
      <c r="AG226">
        <f t="shared" si="75"/>
        <v>1206.7702728219972</v>
      </c>
      <c r="AH226" s="4"/>
      <c r="AI226" s="5">
        <f>SUMPRODUCT(constants!$B$13:$B$20,A226^constants!$A$13:$A$20)*constants!$C$10/((A226/1000000000)^5*(EXP(0.014388/(A226/1000000000)/constants!$B$9)-1))</f>
        <v>1.5981725738941597E-7</v>
      </c>
      <c r="AJ226">
        <f>SUMPRODUCT(A226^constants!$E$28:$J$28,constants!$E$27:$J$27)</f>
        <v>1.535443378248224E-6</v>
      </c>
      <c r="AL226" s="17">
        <f t="shared" si="65"/>
        <v>2.6375545678585238E-9</v>
      </c>
      <c r="AM226">
        <f t="shared" si="76"/>
        <v>1.2723576415730181E-9</v>
      </c>
      <c r="AN226">
        <f t="shared" si="77"/>
        <v>2.0729663434863412</v>
      </c>
      <c r="AO226">
        <f t="shared" si="78"/>
        <v>2.3986881498399153E-9</v>
      </c>
      <c r="AQ226">
        <f t="shared" si="79"/>
        <v>2.3986881498399153E-9</v>
      </c>
      <c r="AS226" s="4">
        <f t="shared" si="80"/>
        <v>1.0995821061752233</v>
      </c>
    </row>
    <row r="227" spans="1:45" x14ac:dyDescent="0.2">
      <c r="A227">
        <f>front!A227</f>
        <v>292.82</v>
      </c>
      <c r="B227" s="1">
        <f t="shared" si="81"/>
        <v>0.46999999999997044</v>
      </c>
      <c r="C227">
        <f>front!D227-front!B227</f>
        <v>192</v>
      </c>
      <c r="D227" s="2">
        <f>front!E227-front!C227</f>
        <v>1646.8000000000011</v>
      </c>
      <c r="E227" s="2">
        <f>IF(front!F227-front!C227&gt;0,front!F227-front!C227,0)</f>
        <v>1263</v>
      </c>
      <c r="F227" s="2">
        <f>front!I227-front!H227</f>
        <v>7555.8000000000011</v>
      </c>
      <c r="G227" s="2">
        <f>IF(front!J227-front!H227&gt;0,front!J227-front!H227,0)</f>
        <v>17.800000000001091</v>
      </c>
      <c r="H227" s="2"/>
      <c r="I227" s="4">
        <f>C227/(constants!$A$4+constants!$B$4*data!C227+constants!$C$4*data!C227^2+constants!$D$4*data!C227^3+constants!$E$4*data!C227^4+constants!$F$4*data!C227^5+constants!$G$4*data!C227^6+constants!$H$4*data!C227^7)</f>
        <v>191.54976658811185</v>
      </c>
      <c r="J227" s="4">
        <f>D227/(constants!$A$4+constants!$B$4*data!D227+constants!$C$4*data!D227^2+constants!$D$4*data!D227^3+constants!$E$4*data!D227^4+constants!$F$4*data!D227^5+constants!$G$4*data!D227^6+constants!$H$4*data!D227^7)</f>
        <v>1643.037285279637</v>
      </c>
      <c r="K227" s="4">
        <f>E227/(constants!$A$4+constants!$B$4*data!E227+constants!$C$4*data!E227^2+constants!$D$4*data!E227^3+constants!$E$4*data!E227^4+constants!$F$4*data!E227^5+constants!$G$4*data!E227^6+constants!$H$4*data!E227^7)</f>
        <v>1260.1069721024921</v>
      </c>
      <c r="L227" s="4">
        <f>F227/(constants!$A$4+constants!$B$4*data!F227+constants!$C$4*data!F227^2+constants!$D$4*data!F227^3+constants!$E$4*data!F227^4+constants!$F$4*data!F227^5+constants!$G$4*data!F227^6+constants!$H$4*data!F227^7)</f>
        <v>7544.9758184043221</v>
      </c>
      <c r="M227" s="4">
        <f>G227/(constants!$A$4+constants!$B$4*data!G227+constants!$C$4*data!G227^2+constants!$D$4*data!G227^3+constants!$E$4*data!G227^4+constants!$F$4*data!G227^5+constants!$G$4*data!G227^6+constants!$H$4*data!G227^7)</f>
        <v>17.757948708884552</v>
      </c>
      <c r="N227" s="4"/>
      <c r="O227" s="4">
        <f t="shared" si="66"/>
        <v>319.24961098018639</v>
      </c>
      <c r="P227" s="4">
        <f t="shared" si="67"/>
        <v>328.6074570559274</v>
      </c>
      <c r="Q227" s="4">
        <f t="shared" si="68"/>
        <v>252.02139442049841</v>
      </c>
      <c r="R227" s="4">
        <f t="shared" si="69"/>
        <v>1257.4959697340537</v>
      </c>
      <c r="S227" s="4">
        <f t="shared" si="70"/>
        <v>2.9596581181474253</v>
      </c>
      <c r="T227" s="4">
        <f t="shared" si="61"/>
        <v>0.97152272148788044</v>
      </c>
      <c r="U227" s="4">
        <f t="shared" si="71"/>
        <v>0.76693753902731909</v>
      </c>
      <c r="V227" s="4">
        <f t="shared" si="72"/>
        <v>2.3536124086134128E-3</v>
      </c>
      <c r="W227" s="4"/>
      <c r="X227">
        <f>IF(front!E227&gt;$X$2,O227,P227)</f>
        <v>328.6074570559274</v>
      </c>
      <c r="Y227">
        <f t="shared" si="73"/>
        <v>83.364574337026625</v>
      </c>
      <c r="Z227">
        <f>SUMPRODUCT($B$7:$B$456,Y$7:Y$456,EXP(constants!$B$32+constants!$A$32*ABS($A$7:$A$456-$A227)))</f>
        <v>3.3092392859366369</v>
      </c>
      <c r="AA227">
        <f t="shared" si="62"/>
        <v>80.055335051089983</v>
      </c>
      <c r="AB227">
        <f t="shared" si="74"/>
        <v>75.202242111922388</v>
      </c>
      <c r="AD227" s="4">
        <f t="shared" si="63"/>
        <v>1254.4978053086663</v>
      </c>
      <c r="AE227">
        <f>SUMPRODUCT($B$7:$B$456,AD$7:AD$456,EXP(constants!$B$32+constants!$A$32*ABS($A$7:$A$456-$A227)))</f>
        <v>29.142857161670992</v>
      </c>
      <c r="AF227" s="4">
        <f t="shared" si="64"/>
        <v>1225.3549481469954</v>
      </c>
      <c r="AG227">
        <f t="shared" si="75"/>
        <v>1225.3549481469954</v>
      </c>
      <c r="AH227" s="4"/>
      <c r="AI227" s="5">
        <f>SUMPRODUCT(constants!$B$13:$B$20,A227^constants!$A$13:$A$20)*constants!$C$10/((A227/1000000000)^5*(EXP(0.014388/(A227/1000000000)/constants!$B$9)-1))</f>
        <v>1.6265744053916811E-7</v>
      </c>
      <c r="AJ227">
        <f>SUMPRODUCT(A227^constants!$E$28:$J$28,constants!$E$27:$J$27)</f>
        <v>1.5268996909896895E-6</v>
      </c>
      <c r="AL227" s="17">
        <f t="shared" si="65"/>
        <v>2.1629333909630972E-9</v>
      </c>
      <c r="AM227">
        <f t="shared" si="76"/>
        <v>1.2460876689637525E-9</v>
      </c>
      <c r="AN227">
        <f t="shared" si="77"/>
        <v>1.7357794678778855</v>
      </c>
      <c r="AO227">
        <f t="shared" si="78"/>
        <v>2.3491631814382945E-9</v>
      </c>
      <c r="AQ227">
        <f t="shared" si="79"/>
        <v>2.3491631814382945E-9</v>
      </c>
      <c r="AS227" s="4">
        <f t="shared" si="80"/>
        <v>0.92072505139418348</v>
      </c>
    </row>
    <row r="228" spans="1:45" x14ac:dyDescent="0.2">
      <c r="A228">
        <f>front!A228</f>
        <v>293.29000000000002</v>
      </c>
      <c r="B228" s="1">
        <f t="shared" si="81"/>
        <v>0.47000000000002728</v>
      </c>
      <c r="C228">
        <f>front!D228-front!B228</f>
        <v>191.32999999999993</v>
      </c>
      <c r="D228" s="2">
        <f>front!E228-front!C228</f>
        <v>1633.7999999999993</v>
      </c>
      <c r="E228" s="2">
        <f>IF(front!F228-front!C228&gt;0,front!F228-front!C228,0)</f>
        <v>1282</v>
      </c>
      <c r="F228" s="2">
        <f>front!I228-front!H228</f>
        <v>7502.3999999999978</v>
      </c>
      <c r="G228" s="2">
        <f>IF(front!J228-front!H228&gt;0,front!J228-front!H228,0)</f>
        <v>0</v>
      </c>
      <c r="H228" s="2"/>
      <c r="I228" s="4">
        <f>C228/(constants!$A$4+constants!$B$4*data!C228+constants!$C$4*data!C228^2+constants!$D$4*data!C228^3+constants!$E$4*data!C228^4+constants!$F$4*data!C228^5+constants!$G$4*data!C228^6+constants!$H$4*data!C228^7)</f>
        <v>190.88132598513644</v>
      </c>
      <c r="J228" s="4">
        <f>D228/(constants!$A$4+constants!$B$4*data!D228+constants!$C$4*data!D228^2+constants!$D$4*data!D228^3+constants!$E$4*data!D228^4+constants!$F$4*data!D228^5+constants!$G$4*data!D228^6+constants!$H$4*data!D228^7)</f>
        <v>1630.0667683754871</v>
      </c>
      <c r="K228" s="4">
        <f>E228/(constants!$A$4+constants!$B$4*data!E228+constants!$C$4*data!E228^2+constants!$D$4*data!E228^3+constants!$E$4*data!E228^4+constants!$F$4*data!E228^5+constants!$G$4*data!E228^6+constants!$H$4*data!E228^7)</f>
        <v>1279.0639494640582</v>
      </c>
      <c r="L228" s="4">
        <f>F228/(constants!$A$4+constants!$B$4*data!F228+constants!$C$4*data!F228^2+constants!$D$4*data!F228^3+constants!$E$4*data!F228^4+constants!$F$4*data!F228^5+constants!$G$4*data!F228^6+constants!$H$4*data!F228^7)</f>
        <v>7491.4930889859033</v>
      </c>
      <c r="M228" s="4">
        <f>G228/(constants!$A$4+constants!$B$4*data!G228+constants!$C$4*data!G228^2+constants!$D$4*data!G228^3+constants!$E$4*data!G228^4+constants!$F$4*data!G228^5+constants!$G$4*data!G228^6+constants!$H$4*data!G228^7)</f>
        <v>0</v>
      </c>
      <c r="N228" s="4"/>
      <c r="O228" s="4">
        <f t="shared" si="66"/>
        <v>318.13554330856073</v>
      </c>
      <c r="P228" s="4">
        <f t="shared" si="67"/>
        <v>326.01335367509739</v>
      </c>
      <c r="Q228" s="4">
        <f t="shared" si="68"/>
        <v>255.81278989281165</v>
      </c>
      <c r="R228" s="4">
        <f t="shared" si="69"/>
        <v>1248.5821814976505</v>
      </c>
      <c r="S228" s="4">
        <f t="shared" si="70"/>
        <v>0</v>
      </c>
      <c r="T228" s="4">
        <f t="shared" si="61"/>
        <v>0.9758359273393824</v>
      </c>
      <c r="U228" s="4">
        <f t="shared" si="71"/>
        <v>0.78466966769635105</v>
      </c>
      <c r="V228" s="4">
        <f t="shared" si="72"/>
        <v>0</v>
      </c>
      <c r="W228" s="4"/>
      <c r="X228">
        <f>IF(front!E228&gt;$X$2,O228,P228)</f>
        <v>326.01335367509739</v>
      </c>
      <c r="Y228">
        <f t="shared" si="73"/>
        <v>77.081051027005628</v>
      </c>
      <c r="Z228">
        <f>SUMPRODUCT($B$7:$B$456,Y$7:Y$456,EXP(constants!$B$32+constants!$A$32*ABS($A$7:$A$456-$A228)))</f>
        <v>3.3741450935660482</v>
      </c>
      <c r="AA228">
        <f t="shared" si="62"/>
        <v>73.706905933439586</v>
      </c>
      <c r="AB228">
        <f t="shared" si="74"/>
        <v>68.853812994271991</v>
      </c>
      <c r="AD228" s="4">
        <f t="shared" si="63"/>
        <v>1248.5821814976505</v>
      </c>
      <c r="AE228">
        <f>SUMPRODUCT($B$7:$B$456,AD$7:AD$456,EXP(constants!$B$32+constants!$A$32*ABS($A$7:$A$456-$A228)))</f>
        <v>29.257869359865964</v>
      </c>
      <c r="AF228" s="4">
        <f t="shared" si="64"/>
        <v>1219.3243121377845</v>
      </c>
      <c r="AG228">
        <f t="shared" si="75"/>
        <v>1219.3243121377845</v>
      </c>
      <c r="AH228" s="4"/>
      <c r="AI228" s="5">
        <f>SUMPRODUCT(constants!$B$13:$B$20,A228^constants!$A$13:$A$20)*constants!$C$10/((A228/1000000000)^5*(EXP(0.014388/(A228/1000000000)/constants!$B$9)-1))</f>
        <v>1.6553576235412726E-7</v>
      </c>
      <c r="AJ228">
        <f>SUMPRODUCT(A228^constants!$E$28:$J$28,constants!$E$27:$J$27)</f>
        <v>1.518437025351991E-6</v>
      </c>
      <c r="AL228" s="17">
        <f t="shared" si="65"/>
        <v>2.4041626041523413E-9</v>
      </c>
      <c r="AM228">
        <f t="shared" si="76"/>
        <v>1.2453102183206584E-9</v>
      </c>
      <c r="AN228">
        <f t="shared" si="77"/>
        <v>1.9305732569948983</v>
      </c>
      <c r="AO228">
        <f t="shared" si="78"/>
        <v>2.3476975073355556E-9</v>
      </c>
      <c r="AQ228">
        <f t="shared" si="79"/>
        <v>2.3476975073355556E-9</v>
      </c>
      <c r="AS228" s="4">
        <f t="shared" si="80"/>
        <v>1.0240512658212382</v>
      </c>
    </row>
    <row r="229" spans="1:45" x14ac:dyDescent="0.2">
      <c r="A229">
        <f>front!A229</f>
        <v>293.77</v>
      </c>
      <c r="B229" s="1">
        <f t="shared" si="81"/>
        <v>0.47999999999996135</v>
      </c>
      <c r="C229">
        <f>front!D229-front!B229</f>
        <v>187.59999999999991</v>
      </c>
      <c r="D229" s="2">
        <f>front!E229-front!C229</f>
        <v>1683.1000000000004</v>
      </c>
      <c r="E229" s="2">
        <f>IF(front!F229-front!C229&gt;0,front!F229-front!C229,0)</f>
        <v>1330.8000000000011</v>
      </c>
      <c r="F229" s="2">
        <f>front!I229-front!H229</f>
        <v>7609.1000000000022</v>
      </c>
      <c r="G229" s="2">
        <f>IF(front!J229-front!H229&gt;0,front!J229-front!H229,0)</f>
        <v>47.400000000001455</v>
      </c>
      <c r="H229" s="2"/>
      <c r="I229" s="4">
        <f>C229/(constants!$A$4+constants!$B$4*data!C229+constants!$C$4*data!C229^2+constants!$D$4*data!C229^3+constants!$E$4*data!C229^4+constants!$F$4*data!C229^5+constants!$G$4*data!C229^6+constants!$H$4*data!C229^7)</f>
        <v>187.16000875621529</v>
      </c>
      <c r="J229" s="4">
        <f>D229/(constants!$A$4+constants!$B$4*data!D229+constants!$C$4*data!D229^2+constants!$D$4*data!D229^3+constants!$E$4*data!D229^4+constants!$F$4*data!D229^5+constants!$G$4*data!D229^6+constants!$H$4*data!D229^7)</f>
        <v>1679.2549506427033</v>
      </c>
      <c r="K229" s="4">
        <f>E229/(constants!$A$4+constants!$B$4*data!E229+constants!$C$4*data!E229^2+constants!$D$4*data!E229^3+constants!$E$4*data!E229^4+constants!$F$4*data!E229^5+constants!$G$4*data!E229^6+constants!$H$4*data!E229^7)</f>
        <v>1327.7534388712213</v>
      </c>
      <c r="L229" s="4">
        <f>F229/(constants!$A$4+constants!$B$4*data!F229+constants!$C$4*data!F229^2+constants!$D$4*data!F229^3+constants!$E$4*data!F229^4+constants!$F$4*data!F229^5+constants!$G$4*data!F229^6+constants!$H$4*data!F229^7)</f>
        <v>7598.3630186617629</v>
      </c>
      <c r="M229" s="4">
        <f>G229/(constants!$A$4+constants!$B$4*data!G229+constants!$C$4*data!G229^2+constants!$D$4*data!G229^3+constants!$E$4*data!G229^4+constants!$F$4*data!G229^5+constants!$G$4*data!G229^6+constants!$H$4*data!G229^7)</f>
        <v>47.288171952365097</v>
      </c>
      <c r="N229" s="4"/>
      <c r="O229" s="4">
        <f t="shared" si="66"/>
        <v>311.93334792702547</v>
      </c>
      <c r="P229" s="4">
        <f t="shared" si="67"/>
        <v>335.85099012854067</v>
      </c>
      <c r="Q229" s="4">
        <f t="shared" si="68"/>
        <v>265.5506877742443</v>
      </c>
      <c r="R229" s="4">
        <f t="shared" si="69"/>
        <v>1266.3938364436272</v>
      </c>
      <c r="S229" s="4">
        <f t="shared" si="70"/>
        <v>7.8813619920608495</v>
      </c>
      <c r="T229" s="4">
        <f t="shared" si="61"/>
        <v>0.92878495849495279</v>
      </c>
      <c r="U229" s="4">
        <f t="shared" si="71"/>
        <v>0.79068008009328705</v>
      </c>
      <c r="V229" s="4">
        <f t="shared" si="72"/>
        <v>6.2234683755203858E-3</v>
      </c>
      <c r="W229" s="4"/>
      <c r="X229">
        <f>IF(front!E229&gt;$X$2,O229,P229)</f>
        <v>335.85099012854067</v>
      </c>
      <c r="Y229">
        <f t="shared" si="73"/>
        <v>77.442705675189245</v>
      </c>
      <c r="Z229">
        <f>SUMPRODUCT($B$7:$B$456,Y$7:Y$456,EXP(constants!$B$32+constants!$A$32*ABS($A$7:$A$456-$A229)))</f>
        <v>3.4415483971475402</v>
      </c>
      <c r="AA229">
        <f t="shared" si="62"/>
        <v>74.001157278041703</v>
      </c>
      <c r="AB229">
        <f t="shared" si="74"/>
        <v>69.148064338874107</v>
      </c>
      <c r="AD229" s="4">
        <f t="shared" si="63"/>
        <v>1258.4099348560387</v>
      </c>
      <c r="AE229">
        <f>SUMPRODUCT($B$7:$B$456,AD$7:AD$456,EXP(constants!$B$32+constants!$A$32*ABS($A$7:$A$456-$A229)))</f>
        <v>29.374673626358515</v>
      </c>
      <c r="AF229" s="4">
        <f t="shared" si="64"/>
        <v>1229.0352612296801</v>
      </c>
      <c r="AG229">
        <f t="shared" si="75"/>
        <v>1229.0352612296801</v>
      </c>
      <c r="AH229" s="4"/>
      <c r="AI229" s="5">
        <f>SUMPRODUCT(constants!$B$13:$B$20,A229^constants!$A$13:$A$20)*constants!$C$10/((A229/1000000000)^5*(EXP(0.014388/(A229/1000000000)/constants!$B$9)-1))</f>
        <v>1.6851501424323003E-7</v>
      </c>
      <c r="AJ229">
        <f>SUMPRODUCT(A229^constants!$E$28:$J$28,constants!$E$27:$J$27)</f>
        <v>1.5098765318328632E-6</v>
      </c>
      <c r="AL229" s="17">
        <f t="shared" si="65"/>
        <v>2.4370170857912674E-9</v>
      </c>
      <c r="AM229">
        <f t="shared" si="76"/>
        <v>1.2285054623430368E-9</v>
      </c>
      <c r="AN229">
        <f t="shared" si="77"/>
        <v>1.9837250712286834</v>
      </c>
      <c r="AO229">
        <f t="shared" si="78"/>
        <v>2.3160166593511492E-9</v>
      </c>
      <c r="AQ229">
        <f t="shared" si="79"/>
        <v>2.3160166593511492E-9</v>
      </c>
      <c r="AS229" s="4">
        <f t="shared" si="80"/>
        <v>1.0522450587527368</v>
      </c>
    </row>
    <row r="230" spans="1:45" x14ac:dyDescent="0.2">
      <c r="A230">
        <f>front!A230</f>
        <v>294.24</v>
      </c>
      <c r="B230" s="1">
        <f t="shared" si="81"/>
        <v>0.47000000000002728</v>
      </c>
      <c r="C230">
        <f>front!D230-front!B230</f>
        <v>208.66999999999962</v>
      </c>
      <c r="D230" s="2">
        <f>front!E230-front!C230</f>
        <v>1744.2000000000007</v>
      </c>
      <c r="E230" s="2">
        <f>IF(front!F230-front!C230&gt;0,front!F230-front!C230,0)</f>
        <v>1350.2999999999993</v>
      </c>
      <c r="F230" s="2">
        <f>front!I230-front!H230</f>
        <v>7630.9999999999982</v>
      </c>
      <c r="G230" s="2">
        <f>IF(front!J230-front!H230&gt;0,front!J230-front!H230,0)</f>
        <v>13.299999999999272</v>
      </c>
      <c r="H230" s="2"/>
      <c r="I230" s="4">
        <f>C230/(constants!$A$4+constants!$B$4*data!C230+constants!$C$4*data!C230^2+constants!$D$4*data!C230^3+constants!$E$4*data!C230^4+constants!$F$4*data!C230^5+constants!$G$4*data!C230^6+constants!$H$4*data!C230^7)</f>
        <v>208.18099138495469</v>
      </c>
      <c r="J230" s="4">
        <f>D230/(constants!$A$4+constants!$B$4*data!D230+constants!$C$4*data!D230^2+constants!$D$4*data!D230^3+constants!$E$4*data!D230^4+constants!$F$4*data!D230^5+constants!$G$4*data!D230^6+constants!$H$4*data!D230^7)</f>
        <v>1740.2163389622883</v>
      </c>
      <c r="K230" s="4">
        <f>E230/(constants!$A$4+constants!$B$4*data!E230+constants!$C$4*data!E230^2+constants!$D$4*data!E230^3+constants!$E$4*data!E230^4+constants!$F$4*data!E230^5+constants!$G$4*data!E230^6+constants!$H$4*data!E230^7)</f>
        <v>1347.2092749987437</v>
      </c>
      <c r="L230" s="4">
        <f>F230/(constants!$A$4+constants!$B$4*data!F230+constants!$C$4*data!F230^2+constants!$D$4*data!F230^3+constants!$E$4*data!F230^4+constants!$F$4*data!F230^5+constants!$G$4*data!F230^6+constants!$H$4*data!F230^7)</f>
        <v>7620.3001997633655</v>
      </c>
      <c r="M230" s="4">
        <f>G230/(constants!$A$4+constants!$B$4*data!G230+constants!$C$4*data!G230^2+constants!$D$4*data!G230^3+constants!$E$4*data!G230^4+constants!$F$4*data!G230^5+constants!$G$4*data!G230^6+constants!$H$4*data!G230^7)</f>
        <v>13.268573091951712</v>
      </c>
      <c r="N230" s="4"/>
      <c r="O230" s="4">
        <f t="shared" si="66"/>
        <v>346.9683189749245</v>
      </c>
      <c r="P230" s="4">
        <f t="shared" si="67"/>
        <v>348.04326779245764</v>
      </c>
      <c r="Q230" s="4">
        <f t="shared" si="68"/>
        <v>269.44185499974878</v>
      </c>
      <c r="R230" s="4">
        <f t="shared" si="69"/>
        <v>1270.0500332938941</v>
      </c>
      <c r="S230" s="4">
        <f t="shared" si="70"/>
        <v>2.2114288486586187</v>
      </c>
      <c r="T230" s="4">
        <f t="shared" si="61"/>
        <v>0.99691145062408115</v>
      </c>
      <c r="U230" s="4">
        <f t="shared" si="71"/>
        <v>0.77416195034813939</v>
      </c>
      <c r="V230" s="4">
        <f t="shared" si="72"/>
        <v>1.741213960621098E-3</v>
      </c>
      <c r="W230" s="4"/>
      <c r="X230">
        <f>IF(front!E230&gt;$X$2,O230,P230)</f>
        <v>348.04326779245764</v>
      </c>
      <c r="Y230">
        <f t="shared" si="73"/>
        <v>85.848475174915166</v>
      </c>
      <c r="Z230">
        <f>SUMPRODUCT($B$7:$B$456,Y$7:Y$456,EXP(constants!$B$32+constants!$A$32*ABS($A$7:$A$456-$A230)))</f>
        <v>3.5086536927420848</v>
      </c>
      <c r="AA230">
        <f t="shared" si="62"/>
        <v>82.339821482173079</v>
      </c>
      <c r="AB230">
        <f t="shared" si="74"/>
        <v>77.486728543005484</v>
      </c>
      <c r="AD230" s="4">
        <f t="shared" si="63"/>
        <v>1267.8098328928174</v>
      </c>
      <c r="AE230">
        <f>SUMPRODUCT($B$7:$B$456,AD$7:AD$456,EXP(constants!$B$32+constants!$A$32*ABS($A$7:$A$456-$A230)))</f>
        <v>29.487847954697585</v>
      </c>
      <c r="AF230" s="4">
        <f t="shared" si="64"/>
        <v>1238.3219849381198</v>
      </c>
      <c r="AG230">
        <f t="shared" si="75"/>
        <v>1238.3219849381198</v>
      </c>
      <c r="AH230" s="4"/>
      <c r="AI230" s="5">
        <f>SUMPRODUCT(constants!$B$13:$B$20,A230^constants!$A$13:$A$20)*constants!$C$10/((A230/1000000000)^5*(EXP(0.014388/(A230/1000000000)/constants!$B$9)-1))</f>
        <v>1.7147137869185843E-7</v>
      </c>
      <c r="AJ230">
        <f>SUMPRODUCT(A230^constants!$E$28:$J$28,constants!$E$27:$J$27)</f>
        <v>1.5015735490712446E-6</v>
      </c>
      <c r="AL230" s="17">
        <f t="shared" si="65"/>
        <v>2.2129128679976602E-9</v>
      </c>
      <c r="AM230">
        <f t="shared" si="76"/>
        <v>1.2125873297374104E-9</v>
      </c>
      <c r="AN230">
        <f t="shared" si="77"/>
        <v>1.8249513364755949</v>
      </c>
      <c r="AO230">
        <f t="shared" si="78"/>
        <v>2.2860073012892987E-9</v>
      </c>
      <c r="AQ230">
        <f t="shared" si="79"/>
        <v>2.2860073012892987E-9</v>
      </c>
      <c r="AS230" s="4">
        <f t="shared" si="80"/>
        <v>0.96802528441164049</v>
      </c>
    </row>
    <row r="231" spans="1:45" x14ac:dyDescent="0.2">
      <c r="A231">
        <f>front!A231</f>
        <v>294.70999999999998</v>
      </c>
      <c r="B231" s="1">
        <f t="shared" si="81"/>
        <v>0.46999999999997044</v>
      </c>
      <c r="C231">
        <f>front!D231-front!B231</f>
        <v>211.26999999999998</v>
      </c>
      <c r="D231" s="2">
        <f>front!E231-front!C231</f>
        <v>1795.0999999999985</v>
      </c>
      <c r="E231" s="2">
        <f>IF(front!F231-front!C231&gt;0,front!F231-front!C231,0)</f>
        <v>1377.8999999999996</v>
      </c>
      <c r="F231" s="2">
        <f>front!I231-front!H231</f>
        <v>7677.1000000000022</v>
      </c>
      <c r="G231" s="2">
        <f>IF(front!J231-front!H231&gt;0,front!J231-front!H231,0)</f>
        <v>18.900000000001455</v>
      </c>
      <c r="H231" s="2"/>
      <c r="I231" s="4">
        <f>C231/(constants!$A$4+constants!$B$4*data!C231+constants!$C$4*data!C231^2+constants!$D$4*data!C231^3+constants!$E$4*data!C231^4+constants!$F$4*data!C231^5+constants!$G$4*data!C231^6+constants!$H$4*data!C231^7)</f>
        <v>210.77494769427918</v>
      </c>
      <c r="J231" s="4">
        <f>D231/(constants!$A$4+constants!$B$4*data!D231+constants!$C$4*data!D231^2+constants!$D$4*data!D231^3+constants!$E$4*data!D231^4+constants!$F$4*data!D231^5+constants!$G$4*data!D231^6+constants!$H$4*data!D231^7)</f>
        <v>1791.0008462378073</v>
      </c>
      <c r="K231" s="4">
        <f>E231/(constants!$A$4+constants!$B$4*data!E231+constants!$C$4*data!E231^2+constants!$D$4*data!E231^3+constants!$E$4*data!E231^4+constants!$F$4*data!E231^5+constants!$G$4*data!E231^6+constants!$H$4*data!E231^7)</f>
        <v>1374.7467606154166</v>
      </c>
      <c r="L231" s="4">
        <f>F231/(constants!$A$4+constants!$B$4*data!F231+constants!$C$4*data!F231^2+constants!$D$4*data!F231^3+constants!$E$4*data!F231^4+constants!$F$4*data!F231^5+constants!$G$4*data!F231^6+constants!$H$4*data!F231^7)</f>
        <v>7666.4810630489001</v>
      </c>
      <c r="M231" s="4">
        <f>G231/(constants!$A$4+constants!$B$4*data!G231+constants!$C$4*data!G231^2+constants!$D$4*data!G231^3+constants!$E$4*data!G231^4+constants!$F$4*data!G231^5+constants!$G$4*data!G231^6+constants!$H$4*data!G231^7)</f>
        <v>18.855352306467726</v>
      </c>
      <c r="N231" s="4"/>
      <c r="O231" s="4">
        <f t="shared" si="66"/>
        <v>351.29157949046527</v>
      </c>
      <c r="P231" s="4">
        <f t="shared" si="67"/>
        <v>358.20016924756146</v>
      </c>
      <c r="Q231" s="4">
        <f t="shared" si="68"/>
        <v>274.94935212308332</v>
      </c>
      <c r="R231" s="4">
        <f t="shared" si="69"/>
        <v>1277.7468438414833</v>
      </c>
      <c r="S231" s="4">
        <f t="shared" si="70"/>
        <v>3.1425587177446208</v>
      </c>
      <c r="T231" s="4">
        <f t="shared" si="61"/>
        <v>0.98071304720037278</v>
      </c>
      <c r="U231" s="4">
        <f t="shared" si="71"/>
        <v>0.76758576831676106</v>
      </c>
      <c r="V231" s="4">
        <f t="shared" si="72"/>
        <v>2.459453320421964E-3</v>
      </c>
      <c r="W231" s="4"/>
      <c r="X231">
        <f>IF(front!E231&gt;$X$2,O231,P231)</f>
        <v>358.20016924756146</v>
      </c>
      <c r="Y231">
        <f t="shared" si="73"/>
        <v>90.646012302246845</v>
      </c>
      <c r="Z231">
        <f>SUMPRODUCT($B$7:$B$456,Y$7:Y$456,EXP(constants!$B$32+constants!$A$32*ABS($A$7:$A$456-$A231)))</f>
        <v>3.576769488148615</v>
      </c>
      <c r="AA231">
        <f t="shared" si="62"/>
        <v>87.069242814098232</v>
      </c>
      <c r="AB231">
        <f t="shared" si="74"/>
        <v>82.216149874930636</v>
      </c>
      <c r="AD231" s="4">
        <f t="shared" si="63"/>
        <v>1274.563399208314</v>
      </c>
      <c r="AE231">
        <f>SUMPRODUCT($B$7:$B$456,AD$7:AD$456,EXP(constants!$B$32+constants!$A$32*ABS($A$7:$A$456-$A231)))</f>
        <v>29.599986942652784</v>
      </c>
      <c r="AF231" s="4">
        <f t="shared" si="64"/>
        <v>1244.9634122656612</v>
      </c>
      <c r="AG231">
        <f t="shared" si="75"/>
        <v>1244.9634122656612</v>
      </c>
      <c r="AH231" s="4"/>
      <c r="AI231" s="5">
        <f>SUMPRODUCT(constants!$B$13:$B$20,A231^constants!$A$13:$A$20)*constants!$C$10/((A231/1000000000)^5*(EXP(0.014388/(A231/1000000000)/constants!$B$9)-1))</f>
        <v>1.7446682568058242E-7</v>
      </c>
      <c r="AJ231">
        <f>SUMPRODUCT(A231^constants!$E$28:$J$28,constants!$E$27:$J$27)</f>
        <v>1.4933475846316845E-6</v>
      </c>
      <c r="AL231" s="17">
        <f t="shared" si="65"/>
        <v>2.1220505453732135E-9</v>
      </c>
      <c r="AM231">
        <f t="shared" si="76"/>
        <v>1.1995112225137593E-9</v>
      </c>
      <c r="AN231">
        <f t="shared" si="77"/>
        <v>1.7690960330709804</v>
      </c>
      <c r="AO231">
        <f t="shared" si="78"/>
        <v>2.2613558177609484E-9</v>
      </c>
      <c r="AQ231">
        <f t="shared" si="79"/>
        <v>2.2613558177609484E-9</v>
      </c>
      <c r="AS231" s="4">
        <f t="shared" si="80"/>
        <v>0.93839745550274967</v>
      </c>
    </row>
    <row r="232" spans="1:45" x14ac:dyDescent="0.2">
      <c r="A232">
        <f>front!A232</f>
        <v>295.19</v>
      </c>
      <c r="B232" s="1">
        <f t="shared" si="81"/>
        <v>0.48000000000001819</v>
      </c>
      <c r="C232">
        <f>front!D232-front!B232</f>
        <v>220.19999999999982</v>
      </c>
      <c r="D232" s="2">
        <f>front!E232-front!C232</f>
        <v>1863.3999999999996</v>
      </c>
      <c r="E232" s="2">
        <f>IF(front!F232-front!C232&gt;0,front!F232-front!C232,0)</f>
        <v>1440</v>
      </c>
      <c r="F232" s="2">
        <f>front!I232-front!H232</f>
        <v>7856.2999999999993</v>
      </c>
      <c r="G232" s="2">
        <f>IF(front!J232-front!H232&gt;0,front!J232-front!H232,0)</f>
        <v>66.200000000000728</v>
      </c>
      <c r="H232" s="2"/>
      <c r="I232" s="4">
        <f>C232/(constants!$A$4+constants!$B$4*data!C232+constants!$C$4*data!C232^2+constants!$D$4*data!C232^3+constants!$E$4*data!C232^4+constants!$F$4*data!C232^5+constants!$G$4*data!C232^6+constants!$H$4*data!C232^7)</f>
        <v>219.68419809276944</v>
      </c>
      <c r="J232" s="4">
        <f>D232/(constants!$A$4+constants!$B$4*data!D232+constants!$C$4*data!D232^2+constants!$D$4*data!D232^3+constants!$E$4*data!D232^4+constants!$F$4*data!D232^5+constants!$G$4*data!D232^6+constants!$H$4*data!D232^7)</f>
        <v>1859.1458528923793</v>
      </c>
      <c r="K232" s="4">
        <f>E232/(constants!$A$4+constants!$B$4*data!E232+constants!$C$4*data!E232^2+constants!$D$4*data!E232^3+constants!$E$4*data!E232^4+constants!$F$4*data!E232^5+constants!$G$4*data!E232^6+constants!$H$4*data!E232^7)</f>
        <v>1436.7060768759893</v>
      </c>
      <c r="L232" s="4">
        <f>F232/(constants!$A$4+constants!$B$4*data!F232+constants!$C$4*data!F232^2+constants!$D$4*data!F232^3+constants!$E$4*data!F232^4+constants!$F$4*data!F232^5+constants!$G$4*data!F232^6+constants!$H$4*data!F232^7)</f>
        <v>7846.0294210318862</v>
      </c>
      <c r="M232" s="4">
        <f>G232/(constants!$A$4+constants!$B$4*data!G232+constants!$C$4*data!G232^2+constants!$D$4*data!G232^3+constants!$E$4*data!G232^4+constants!$F$4*data!G232^5+constants!$G$4*data!G232^6+constants!$H$4*data!G232^7)</f>
        <v>66.043949147407403</v>
      </c>
      <c r="N232" s="4"/>
      <c r="O232" s="4">
        <f t="shared" si="66"/>
        <v>366.1403301546157</v>
      </c>
      <c r="P232" s="4">
        <f t="shared" si="67"/>
        <v>371.82917057847584</v>
      </c>
      <c r="Q232" s="4">
        <f t="shared" si="68"/>
        <v>287.34121537519786</v>
      </c>
      <c r="R232" s="4">
        <f t="shared" si="69"/>
        <v>1307.6715701719809</v>
      </c>
      <c r="S232" s="4">
        <f t="shared" si="70"/>
        <v>11.007324857901233</v>
      </c>
      <c r="T232" s="4">
        <f t="shared" si="61"/>
        <v>0.98470039234681428</v>
      </c>
      <c r="U232" s="4">
        <f t="shared" si="71"/>
        <v>0.77277749598872181</v>
      </c>
      <c r="V232" s="4">
        <f t="shared" si="72"/>
        <v>8.4174995533883058E-3</v>
      </c>
      <c r="W232" s="4"/>
      <c r="X232">
        <f>IF(front!E232&gt;$X$2,O232,P232)</f>
        <v>371.82917057847584</v>
      </c>
      <c r="Y232">
        <f t="shared" si="73"/>
        <v>92.216449029172168</v>
      </c>
      <c r="Z232">
        <f>SUMPRODUCT($B$7:$B$456,Y$7:Y$456,EXP(constants!$B$32+constants!$A$32*ABS($A$7:$A$456-$A232)))</f>
        <v>3.6473589571644647</v>
      </c>
      <c r="AA232">
        <f t="shared" si="62"/>
        <v>88.569090072007697</v>
      </c>
      <c r="AB232">
        <f t="shared" si="74"/>
        <v>83.715997132840101</v>
      </c>
      <c r="AD232" s="4">
        <f t="shared" si="63"/>
        <v>1296.5210357216379</v>
      </c>
      <c r="AE232">
        <f>SUMPRODUCT($B$7:$B$456,AD$7:AD$456,EXP(constants!$B$32+constants!$A$32*ABS($A$7:$A$456-$A232)))</f>
        <v>29.713646466412602</v>
      </c>
      <c r="AF232" s="4">
        <f t="shared" si="64"/>
        <v>1266.8073892552252</v>
      </c>
      <c r="AG232">
        <f t="shared" si="75"/>
        <v>1266.8073892552252</v>
      </c>
      <c r="AH232" s="4"/>
      <c r="AI232" s="5">
        <f>SUMPRODUCT(constants!$B$13:$B$20,A232^constants!$A$13:$A$20)*constants!$C$10/((A232/1000000000)^5*(EXP(0.014388/(A232/1000000000)/constants!$B$9)-1))</f>
        <v>1.7756666905350941E-7</v>
      </c>
      <c r="AJ232">
        <f>SUMPRODUCT(A232^constants!$E$28:$J$28,constants!$E$27:$J$27)</f>
        <v>1.4850247551989929E-6</v>
      </c>
      <c r="AL232" s="17">
        <f t="shared" si="65"/>
        <v>2.1210601932119087E-9</v>
      </c>
      <c r="AM232">
        <f t="shared" si="76"/>
        <v>1.1722577305710705E-9</v>
      </c>
      <c r="AN232">
        <f t="shared" si="77"/>
        <v>1.8093804270999561</v>
      </c>
      <c r="AO232">
        <f t="shared" si="78"/>
        <v>2.2099766881603551E-9</v>
      </c>
      <c r="AQ232">
        <f t="shared" si="79"/>
        <v>2.2099766881603551E-9</v>
      </c>
      <c r="AS232" s="4">
        <f t="shared" si="80"/>
        <v>0.95976586747507153</v>
      </c>
    </row>
    <row r="233" spans="1:45" x14ac:dyDescent="0.2">
      <c r="A233">
        <f>front!A233</f>
        <v>295.66000000000003</v>
      </c>
      <c r="B233" s="1">
        <f t="shared" si="81"/>
        <v>0.47000000000002728</v>
      </c>
      <c r="C233">
        <f>front!D233-front!B233</f>
        <v>211.32999999999993</v>
      </c>
      <c r="D233" s="2">
        <f>front!E233-front!C233</f>
        <v>1852.5</v>
      </c>
      <c r="E233" s="2">
        <f>IF(front!F233-front!C233&gt;0,front!F233-front!C233,0)</f>
        <v>1444.1000000000004</v>
      </c>
      <c r="F233" s="2">
        <f>front!I233-front!H233</f>
        <v>7804.4000000000015</v>
      </c>
      <c r="G233" s="2">
        <f>IF(front!J233-front!H233&gt;0,front!J233-front!H233,0)</f>
        <v>0</v>
      </c>
      <c r="H233" s="2"/>
      <c r="I233" s="4">
        <f>C233/(constants!$A$4+constants!$B$4*data!C233+constants!$C$4*data!C233^2+constants!$D$4*data!C233^3+constants!$E$4*data!C233^4+constants!$F$4*data!C233^5+constants!$G$4*data!C233^6+constants!$H$4*data!C233^7)</f>
        <v>210.83480823719438</v>
      </c>
      <c r="J233" s="4">
        <f>D233/(constants!$A$4+constants!$B$4*data!D233+constants!$C$4*data!D233^2+constants!$D$4*data!D233^3+constants!$E$4*data!D233^4+constants!$F$4*data!D233^5+constants!$G$4*data!D233^6+constants!$H$4*data!D233^7)</f>
        <v>1848.2705892763984</v>
      </c>
      <c r="K233" s="4">
        <f>E233/(constants!$A$4+constants!$B$4*data!E233+constants!$C$4*data!E233^2+constants!$D$4*data!E233^3+constants!$E$4*data!E233^4+constants!$F$4*data!E233^5+constants!$G$4*data!E233^6+constants!$H$4*data!E233^7)</f>
        <v>1440.7967871995158</v>
      </c>
      <c r="L233" s="4">
        <f>F233/(constants!$A$4+constants!$B$4*data!F233+constants!$C$4*data!F233^2+constants!$D$4*data!F233^3+constants!$E$4*data!F233^4+constants!$F$4*data!F233^5+constants!$G$4*data!F233^6+constants!$H$4*data!F233^7)</f>
        <v>7794.0228938697446</v>
      </c>
      <c r="M233" s="4">
        <f>G233/(constants!$A$4+constants!$B$4*data!G233+constants!$C$4*data!G233^2+constants!$D$4*data!G233^3+constants!$E$4*data!G233^4+constants!$F$4*data!G233^5+constants!$G$4*data!G233^6+constants!$H$4*data!G233^7)</f>
        <v>0</v>
      </c>
      <c r="N233" s="4"/>
      <c r="O233" s="4">
        <f t="shared" si="66"/>
        <v>351.39134706199064</v>
      </c>
      <c r="P233" s="4">
        <f t="shared" si="67"/>
        <v>369.65411785527965</v>
      </c>
      <c r="Q233" s="4">
        <f t="shared" si="68"/>
        <v>288.15935743990315</v>
      </c>
      <c r="R233" s="4">
        <f t="shared" si="69"/>
        <v>1299.0038156449575</v>
      </c>
      <c r="S233" s="4">
        <f t="shared" si="70"/>
        <v>0</v>
      </c>
      <c r="T233" s="4">
        <f t="shared" si="61"/>
        <v>0.95059497538063698</v>
      </c>
      <c r="U233" s="4">
        <f t="shared" si="71"/>
        <v>0.7795377990425042</v>
      </c>
      <c r="V233" s="4">
        <f t="shared" si="72"/>
        <v>0</v>
      </c>
      <c r="W233" s="4"/>
      <c r="X233">
        <f>IF(front!E233&gt;$X$2,O233,P233)</f>
        <v>369.65411785527965</v>
      </c>
      <c r="Y233">
        <f t="shared" si="73"/>
        <v>89.245259458613134</v>
      </c>
      <c r="Z233">
        <f>SUMPRODUCT($B$7:$B$456,Y$7:Y$456,EXP(constants!$B$32+constants!$A$32*ABS($A$7:$A$456-$A233)))</f>
        <v>3.7174695446679853</v>
      </c>
      <c r="AA233">
        <f t="shared" si="62"/>
        <v>85.527789913945142</v>
      </c>
      <c r="AB233">
        <f t="shared" si="74"/>
        <v>80.674696974777547</v>
      </c>
      <c r="AD233" s="4">
        <f t="shared" si="63"/>
        <v>1299.0038156449575</v>
      </c>
      <c r="AE233">
        <f>SUMPRODUCT($B$7:$B$456,AD$7:AD$456,EXP(constants!$B$32+constants!$A$32*ABS($A$7:$A$456-$A233)))</f>
        <v>29.823307618297591</v>
      </c>
      <c r="AF233" s="4">
        <f t="shared" si="64"/>
        <v>1269.1805080266599</v>
      </c>
      <c r="AG233">
        <f t="shared" si="75"/>
        <v>1269.1805080266599</v>
      </c>
      <c r="AH233" s="4"/>
      <c r="AI233" s="5">
        <f>SUMPRODUCT(constants!$B$13:$B$20,A233^constants!$A$13:$A$20)*constants!$C$10/((A233/1000000000)^5*(EXP(0.014388/(A233/1000000000)/constants!$B$9)-1))</f>
        <v>1.8064206664362843E-7</v>
      </c>
      <c r="AJ233">
        <f>SUMPRODUCT(A233^constants!$E$28:$J$28,constants!$E$27:$J$27)</f>
        <v>1.4769505538346299E-6</v>
      </c>
      <c r="AL233" s="17">
        <f t="shared" si="65"/>
        <v>2.2391415576076482E-9</v>
      </c>
      <c r="AM233">
        <f t="shared" si="76"/>
        <v>1.163704094487721E-9</v>
      </c>
      <c r="AN233">
        <f t="shared" si="77"/>
        <v>1.9241502785923856</v>
      </c>
      <c r="AO233">
        <f t="shared" si="78"/>
        <v>2.1938511077097143E-9</v>
      </c>
      <c r="AQ233">
        <f t="shared" si="79"/>
        <v>2.1938511077097143E-9</v>
      </c>
      <c r="AS233" s="4">
        <f t="shared" si="80"/>
        <v>1.0206442678533527</v>
      </c>
    </row>
    <row r="234" spans="1:45" x14ac:dyDescent="0.2">
      <c r="A234">
        <f>front!A234</f>
        <v>296.13</v>
      </c>
      <c r="B234" s="1">
        <f t="shared" si="81"/>
        <v>0.46999999999997044</v>
      </c>
      <c r="C234">
        <f>front!D234-front!B234</f>
        <v>215.59999999999991</v>
      </c>
      <c r="D234" s="2">
        <f>front!E234-front!C234</f>
        <v>1875.8000000000011</v>
      </c>
      <c r="E234" s="2">
        <f>IF(front!F234-front!C234&gt;0,front!F234-front!C234,0)</f>
        <v>1451.9000000000015</v>
      </c>
      <c r="F234" s="2">
        <f>front!I234-front!H234</f>
        <v>7830.9999999999982</v>
      </c>
      <c r="G234" s="2">
        <f>IF(front!J234-front!H234&gt;0,front!J234-front!H234,0)</f>
        <v>0</v>
      </c>
      <c r="H234" s="2"/>
      <c r="I234" s="4">
        <f>C234/(constants!$A$4+constants!$B$4*data!C234+constants!$C$4*data!C234^2+constants!$D$4*data!C234^3+constants!$E$4*data!C234^4+constants!$F$4*data!C234^5+constants!$G$4*data!C234^6+constants!$H$4*data!C234^7)</f>
        <v>215.09488500673382</v>
      </c>
      <c r="J234" s="4">
        <f>D234/(constants!$A$4+constants!$B$4*data!D234+constants!$C$4*data!D234^2+constants!$D$4*data!D234^3+constants!$E$4*data!D234^4+constants!$F$4*data!D234^5+constants!$G$4*data!D234^6+constants!$H$4*data!D234^7)</f>
        <v>1871.5177121655015</v>
      </c>
      <c r="K234" s="4">
        <f>E234/(constants!$A$4+constants!$B$4*data!E234+constants!$C$4*data!E234^2+constants!$D$4*data!E234^3+constants!$E$4*data!E234^4+constants!$F$4*data!E234^5+constants!$G$4*data!E234^6+constants!$H$4*data!E234^7)</f>
        <v>1448.5791136653456</v>
      </c>
      <c r="L234" s="4">
        <f>F234/(constants!$A$4+constants!$B$4*data!F234+constants!$C$4*data!F234^2+constants!$D$4*data!F234^3+constants!$E$4*data!F234^4+constants!$F$4*data!F234^5+constants!$G$4*data!F234^6+constants!$H$4*data!F234^7)</f>
        <v>7820.6769114882882</v>
      </c>
      <c r="M234" s="4">
        <f>G234/(constants!$A$4+constants!$B$4*data!G234+constants!$C$4*data!G234^2+constants!$D$4*data!G234^3+constants!$E$4*data!G234^4+constants!$F$4*data!G234^5+constants!$G$4*data!G234^6+constants!$H$4*data!G234^7)</f>
        <v>0</v>
      </c>
      <c r="N234" s="4"/>
      <c r="O234" s="4">
        <f t="shared" si="66"/>
        <v>358.49147501122303</v>
      </c>
      <c r="P234" s="4">
        <f t="shared" si="67"/>
        <v>374.30354243310029</v>
      </c>
      <c r="Q234" s="4">
        <f t="shared" si="68"/>
        <v>289.7158227330691</v>
      </c>
      <c r="R234" s="4">
        <f t="shared" si="69"/>
        <v>1303.4461519147146</v>
      </c>
      <c r="S234" s="4">
        <f t="shared" si="70"/>
        <v>0</v>
      </c>
      <c r="T234" s="4">
        <f t="shared" si="61"/>
        <v>0.95775603052246461</v>
      </c>
      <c r="U234" s="4">
        <f t="shared" si="71"/>
        <v>0.77401303992427573</v>
      </c>
      <c r="V234" s="4">
        <f t="shared" si="72"/>
        <v>0</v>
      </c>
      <c r="W234" s="4"/>
      <c r="X234">
        <f>IF(front!E234&gt;$X$2,O234,P234)</f>
        <v>374.30354243310029</v>
      </c>
      <c r="Y234">
        <f t="shared" si="73"/>
        <v>92.38008232483844</v>
      </c>
      <c r="Z234">
        <f>SUMPRODUCT($B$7:$B$456,Y$7:Y$456,EXP(constants!$B$32+constants!$A$32*ABS($A$7:$A$456-$A234)))</f>
        <v>3.7886806371800263</v>
      </c>
      <c r="AA234">
        <f t="shared" si="62"/>
        <v>88.591401687658418</v>
      </c>
      <c r="AB234">
        <f t="shared" si="74"/>
        <v>83.738308748490823</v>
      </c>
      <c r="AD234" s="4">
        <f t="shared" si="63"/>
        <v>1303.4461519147146</v>
      </c>
      <c r="AE234">
        <f>SUMPRODUCT($B$7:$B$456,AD$7:AD$456,EXP(constants!$B$32+constants!$A$32*ABS($A$7:$A$456-$A234)))</f>
        <v>29.931629156200767</v>
      </c>
      <c r="AF234" s="4">
        <f t="shared" si="64"/>
        <v>1273.5145227585137</v>
      </c>
      <c r="AG234">
        <f t="shared" si="75"/>
        <v>1273.5145227585137</v>
      </c>
      <c r="AH234" s="4"/>
      <c r="AI234" s="5">
        <f>SUMPRODUCT(constants!$B$13:$B$20,A234^constants!$A$13:$A$20)*constants!$C$10/((A234/1000000000)^5*(EXP(0.014388/(A234/1000000000)/constants!$B$9)-1))</f>
        <v>1.8375749062736308E-7</v>
      </c>
      <c r="AJ234">
        <f>SUMPRODUCT(A234^constants!$E$28:$J$28,constants!$E$27:$J$27)</f>
        <v>1.4689495369662737E-6</v>
      </c>
      <c r="AL234" s="17">
        <f t="shared" si="65"/>
        <v>2.194425626379454E-9</v>
      </c>
      <c r="AM234">
        <f t="shared" si="76"/>
        <v>1.1534611586402919E-9</v>
      </c>
      <c r="AN234">
        <f t="shared" si="77"/>
        <v>1.902470325889654</v>
      </c>
      <c r="AO234">
        <f t="shared" si="78"/>
        <v>2.1745408068681812E-9</v>
      </c>
      <c r="AQ234">
        <f t="shared" si="79"/>
        <v>2.1745408068681812E-9</v>
      </c>
      <c r="AS234" s="4">
        <f t="shared" si="80"/>
        <v>1.0091443763430272</v>
      </c>
    </row>
    <row r="235" spans="1:45" x14ac:dyDescent="0.2">
      <c r="A235">
        <f>front!A235</f>
        <v>296.61</v>
      </c>
      <c r="B235" s="1">
        <f t="shared" si="81"/>
        <v>0.48000000000001819</v>
      </c>
      <c r="C235">
        <f>front!D235-front!B235</f>
        <v>216.79999999999973</v>
      </c>
      <c r="D235" s="2">
        <f>front!E235-front!C235</f>
        <v>1854.6999999999989</v>
      </c>
      <c r="E235" s="2">
        <f>IF(front!F235-front!C235&gt;0,front!F235-front!C235,0)</f>
        <v>1457</v>
      </c>
      <c r="F235" s="2">
        <f>front!I235-front!H235</f>
        <v>7857.4000000000015</v>
      </c>
      <c r="G235" s="2">
        <f>IF(front!J235-front!H235&gt;0,front!J235-front!H235,0)</f>
        <v>24.100000000000364</v>
      </c>
      <c r="H235" s="2"/>
      <c r="I235" s="4">
        <f>C235/(constants!$A$4+constants!$B$4*data!C235+constants!$C$4*data!C235^2+constants!$D$4*data!C235^3+constants!$E$4*data!C235^4+constants!$F$4*data!C235^5+constants!$G$4*data!C235^6+constants!$H$4*data!C235^7)</f>
        <v>216.29209679544755</v>
      </c>
      <c r="J235" s="4">
        <f>D235/(constants!$A$4+constants!$B$4*data!D235+constants!$C$4*data!D235^2+constants!$D$4*data!D235^3+constants!$E$4*data!D235^4+constants!$F$4*data!D235^5+constants!$G$4*data!D235^6+constants!$H$4*data!D235^7)</f>
        <v>1850.4655966321959</v>
      </c>
      <c r="K235" s="4">
        <f>E235/(constants!$A$4+constants!$B$4*data!E235+constants!$C$4*data!E235^2+constants!$D$4*data!E235^3+constants!$E$4*data!E235^4+constants!$F$4*data!E235^5+constants!$G$4*data!E235^6+constants!$H$4*data!E235^7)</f>
        <v>1453.6675575423167</v>
      </c>
      <c r="L235" s="4">
        <f>F235/(constants!$A$4+constants!$B$4*data!F235+constants!$C$4*data!F235^2+constants!$D$4*data!F235^3+constants!$E$4*data!F235^4+constants!$F$4*data!F235^5+constants!$G$4*data!F235^6+constants!$H$4*data!F235^7)</f>
        <v>7847.1317291784908</v>
      </c>
      <c r="M235" s="4">
        <f>G235/(constants!$A$4+constants!$B$4*data!G235+constants!$C$4*data!G235^2+constants!$D$4*data!G235^3+constants!$E$4*data!G235^4+constants!$F$4*data!G235^5+constants!$G$4*data!G235^6+constants!$H$4*data!G235^7)</f>
        <v>24.043081942888374</v>
      </c>
      <c r="N235" s="4"/>
      <c r="O235" s="4">
        <f t="shared" si="66"/>
        <v>360.4868279924126</v>
      </c>
      <c r="P235" s="4">
        <f t="shared" si="67"/>
        <v>370.09311932643919</v>
      </c>
      <c r="Q235" s="4">
        <f t="shared" si="68"/>
        <v>290.73351150846332</v>
      </c>
      <c r="R235" s="4">
        <f t="shared" si="69"/>
        <v>1307.8552881964151</v>
      </c>
      <c r="S235" s="4">
        <f t="shared" si="70"/>
        <v>4.0071803238147288</v>
      </c>
      <c r="T235" s="4">
        <f t="shared" si="61"/>
        <v>0.9740435830001114</v>
      </c>
      <c r="U235" s="4">
        <f t="shared" si="71"/>
        <v>0.78556854025708855</v>
      </c>
      <c r="V235" s="4">
        <f t="shared" si="72"/>
        <v>3.0639325007744481E-3</v>
      </c>
      <c r="W235" s="4"/>
      <c r="X235">
        <f>IF(front!E235&gt;$X$2,O235,P235)</f>
        <v>370.09311932643919</v>
      </c>
      <c r="Y235">
        <f t="shared" si="73"/>
        <v>87.1793427826928</v>
      </c>
      <c r="Z235">
        <f>SUMPRODUCT($B$7:$B$456,Y$7:Y$456,EXP(constants!$B$32+constants!$A$32*ABS($A$7:$A$456-$A235)))</f>
        <v>3.8625567178456253</v>
      </c>
      <c r="AA235">
        <f t="shared" si="62"/>
        <v>83.316786064847179</v>
      </c>
      <c r="AB235">
        <f t="shared" si="74"/>
        <v>78.463693125679583</v>
      </c>
      <c r="AD235" s="4">
        <f t="shared" si="63"/>
        <v>1303.7959728926282</v>
      </c>
      <c r="AE235">
        <f>SUMPRODUCT($B$7:$B$456,AD$7:AD$456,EXP(constants!$B$32+constants!$A$32*ABS($A$7:$A$456-$A235)))</f>
        <v>30.041120193637703</v>
      </c>
      <c r="AF235" s="4">
        <f t="shared" si="64"/>
        <v>1273.7548526989906</v>
      </c>
      <c r="AG235">
        <f t="shared" si="75"/>
        <v>1273.7548526989906</v>
      </c>
      <c r="AH235" s="4"/>
      <c r="AI235" s="5">
        <f>SUMPRODUCT(constants!$B$13:$B$20,A235^constants!$A$13:$A$20)*constants!$C$10/((A235/1000000000)^5*(EXP(0.014388/(A235/1000000000)/constants!$B$9)-1))</f>
        <v>1.8698083771950334E-7</v>
      </c>
      <c r="AJ235">
        <f>SUMPRODUCT(A235^constants!$E$28:$J$28,constants!$E$27:$J$27)</f>
        <v>1.46085254176413E-6</v>
      </c>
      <c r="AL235" s="17">
        <f t="shared" si="65"/>
        <v>2.3830236670099881E-9</v>
      </c>
      <c r="AM235">
        <f t="shared" si="76"/>
        <v>1.1468867330858002E-9</v>
      </c>
      <c r="AN235">
        <f t="shared" si="77"/>
        <v>2.0778195424741308</v>
      </c>
      <c r="AO235">
        <f t="shared" si="78"/>
        <v>2.1621464955878498E-9</v>
      </c>
      <c r="AQ235">
        <f t="shared" si="79"/>
        <v>2.1621464955878498E-9</v>
      </c>
      <c r="AS235" s="4">
        <f t="shared" si="80"/>
        <v>1.1021564319868555</v>
      </c>
    </row>
    <row r="236" spans="1:45" x14ac:dyDescent="0.2">
      <c r="A236">
        <f>front!A236</f>
        <v>297.08</v>
      </c>
      <c r="B236" s="1">
        <f t="shared" si="81"/>
        <v>0.46999999999997044</v>
      </c>
      <c r="C236">
        <f>front!D236-front!B236</f>
        <v>205.73000000000002</v>
      </c>
      <c r="D236" s="2">
        <f>front!E236-front!C236</f>
        <v>1893.1999999999989</v>
      </c>
      <c r="E236" s="2">
        <f>IF(front!F236-front!C236&gt;0,front!F236-front!C236,0)</f>
        <v>1469.5</v>
      </c>
      <c r="F236" s="2">
        <f>front!I236-front!H236</f>
        <v>7921.4999999999982</v>
      </c>
      <c r="G236" s="2">
        <f>IF(front!J236-front!H236&gt;0,front!J236-front!H236,0)</f>
        <v>18.699999999998909</v>
      </c>
      <c r="H236" s="2"/>
      <c r="I236" s="4">
        <f>C236/(constants!$A$4+constants!$B$4*data!C236+constants!$C$4*data!C236^2+constants!$D$4*data!C236^3+constants!$E$4*data!C236^4+constants!$F$4*data!C236^5+constants!$G$4*data!C236^6+constants!$H$4*data!C236^7)</f>
        <v>205.24782670468474</v>
      </c>
      <c r="J236" s="4">
        <f>D236/(constants!$A$4+constants!$B$4*data!D236+constants!$C$4*data!D236^2+constants!$D$4*data!D236^3+constants!$E$4*data!D236^4+constants!$F$4*data!D236^5+constants!$G$4*data!D236^6+constants!$H$4*data!D236^7)</f>
        <v>1888.8782241143122</v>
      </c>
      <c r="K236" s="4">
        <f>E236/(constants!$A$4+constants!$B$4*data!E236+constants!$C$4*data!E236^2+constants!$D$4*data!E236^3+constants!$E$4*data!E236^4+constants!$F$4*data!E236^5+constants!$G$4*data!E236^6+constants!$H$4*data!E236^7)</f>
        <v>1466.1392325270026</v>
      </c>
      <c r="L236" s="4">
        <f>F236/(constants!$A$4+constants!$B$4*data!F236+constants!$C$4*data!F236^2+constants!$D$4*data!F236^3+constants!$E$4*data!F236^4+constants!$F$4*data!F236^5+constants!$G$4*data!F236^6+constants!$H$4*data!F236^7)</f>
        <v>7911.3698688752856</v>
      </c>
      <c r="M236" s="4">
        <f>G236/(constants!$A$4+constants!$B$4*data!G236+constants!$C$4*data!G236^2+constants!$D$4*data!G236^3+constants!$E$4*data!G236^4+constants!$F$4*data!G236^5+constants!$G$4*data!G236^6+constants!$H$4*data!G236^7)</f>
        <v>18.655824360135799</v>
      </c>
      <c r="N236" s="4"/>
      <c r="O236" s="4">
        <f t="shared" si="66"/>
        <v>342.07971117447454</v>
      </c>
      <c r="P236" s="4">
        <f t="shared" si="67"/>
        <v>377.77564482286243</v>
      </c>
      <c r="Q236" s="4">
        <f t="shared" si="68"/>
        <v>293.22784650540052</v>
      </c>
      <c r="R236" s="4">
        <f t="shared" si="69"/>
        <v>1318.5616448125477</v>
      </c>
      <c r="S236" s="4">
        <f t="shared" si="70"/>
        <v>3.1093040600226334</v>
      </c>
      <c r="T236" s="4">
        <f t="shared" si="61"/>
        <v>0.90551023037727707</v>
      </c>
      <c r="U236" s="4">
        <f t="shared" si="71"/>
        <v>0.77619574084214438</v>
      </c>
      <c r="V236" s="4">
        <f t="shared" si="72"/>
        <v>2.3581029163522085E-3</v>
      </c>
      <c r="W236" s="4"/>
      <c r="X236">
        <f>IF(front!E236&gt;$X$2,O236,P236)</f>
        <v>377.77564482286243</v>
      </c>
      <c r="Y236">
        <f t="shared" si="73"/>
        <v>92.434622344213949</v>
      </c>
      <c r="Z236">
        <f>SUMPRODUCT($B$7:$B$456,Y$7:Y$456,EXP(constants!$B$32+constants!$A$32*ABS($A$7:$A$456-$A236)))</f>
        <v>3.9361305916954072</v>
      </c>
      <c r="AA236">
        <f t="shared" si="62"/>
        <v>88.498491752518547</v>
      </c>
      <c r="AB236">
        <f t="shared" si="74"/>
        <v>83.645398813350951</v>
      </c>
      <c r="AD236" s="4">
        <f t="shared" si="63"/>
        <v>1315.4118874931762</v>
      </c>
      <c r="AE236">
        <f>SUMPRODUCT($B$7:$B$456,AD$7:AD$456,EXP(constants!$B$32+constants!$A$32*ABS($A$7:$A$456-$A236)))</f>
        <v>30.14680669037952</v>
      </c>
      <c r="AF236" s="4">
        <f t="shared" si="64"/>
        <v>1285.2650808027968</v>
      </c>
      <c r="AG236">
        <f t="shared" si="75"/>
        <v>1285.2650808027968</v>
      </c>
      <c r="AH236" s="4"/>
      <c r="AI236" s="5">
        <f>SUMPRODUCT(constants!$B$13:$B$20,A236^constants!$A$13:$A$20)*constants!$C$10/((A236/1000000000)^5*(EXP(0.014388/(A236/1000000000)/constants!$B$9)-1))</f>
        <v>1.901781195220704E-7</v>
      </c>
      <c r="AJ236">
        <f>SUMPRODUCT(A236^constants!$E$28:$J$28,constants!$E$27:$J$27)</f>
        <v>1.4529957075707961E-6</v>
      </c>
      <c r="AL236" s="17">
        <f t="shared" si="65"/>
        <v>2.273623202472141E-9</v>
      </c>
      <c r="AM236">
        <f t="shared" si="76"/>
        <v>1.1305027494119985E-9</v>
      </c>
      <c r="AN236">
        <f t="shared" si="77"/>
        <v>2.0111611437077062</v>
      </c>
      <c r="AO236">
        <f t="shared" si="78"/>
        <v>2.1312589006212867E-9</v>
      </c>
      <c r="AQ236">
        <f t="shared" si="79"/>
        <v>2.1312589006212867E-9</v>
      </c>
      <c r="AS236" s="4">
        <f t="shared" si="80"/>
        <v>1.0667982204364534</v>
      </c>
    </row>
    <row r="237" spans="1:45" x14ac:dyDescent="0.2">
      <c r="A237">
        <f>front!A237</f>
        <v>297.55</v>
      </c>
      <c r="B237" s="1">
        <f t="shared" si="81"/>
        <v>0.47000000000002728</v>
      </c>
      <c r="C237">
        <f>front!D237-front!B237</f>
        <v>238.26999999999998</v>
      </c>
      <c r="D237" s="2">
        <f>front!E237-front!C237</f>
        <v>1909.3000000000011</v>
      </c>
      <c r="E237" s="2">
        <f>IF(front!F237-front!C237&gt;0,front!F237-front!C237,0)</f>
        <v>1462</v>
      </c>
      <c r="F237" s="2">
        <f>front!I237-front!H237</f>
        <v>7942.8999999999978</v>
      </c>
      <c r="G237" s="2">
        <f>IF(front!J237-front!H237&gt;0,front!J237-front!H237,0)</f>
        <v>17.699999999998909</v>
      </c>
      <c r="H237" s="2"/>
      <c r="I237" s="4">
        <f>C237/(constants!$A$4+constants!$B$4*data!C237+constants!$C$4*data!C237^2+constants!$D$4*data!C237^3+constants!$E$4*data!C237^4+constants!$F$4*data!C237^5+constants!$G$4*data!C237^6+constants!$H$4*data!C237^7)</f>
        <v>237.71224890597128</v>
      </c>
      <c r="J237" s="4">
        <f>D237/(constants!$A$4+constants!$B$4*data!D237+constants!$C$4*data!D237^2+constants!$D$4*data!D237^3+constants!$E$4*data!D237^4+constants!$F$4*data!D237^5+constants!$G$4*data!D237^6+constants!$H$4*data!D237^7)</f>
        <v>1904.9416862933417</v>
      </c>
      <c r="K237" s="4">
        <f>E237/(constants!$A$4+constants!$B$4*data!E237+constants!$C$4*data!E237^2+constants!$D$4*data!E237^3+constants!$E$4*data!E237^4+constants!$F$4*data!E237^5+constants!$G$4*data!E237^6+constants!$H$4*data!E237^7)</f>
        <v>1458.6562277388125</v>
      </c>
      <c r="L237" s="4">
        <f>F237/(constants!$A$4+constants!$B$4*data!F237+constants!$C$4*data!F237^2+constants!$D$4*data!F237^3+constants!$E$4*data!F237^4+constants!$F$4*data!F237^5+constants!$G$4*data!F237^6+constants!$H$4*data!F237^7)</f>
        <v>7932.8175891000947</v>
      </c>
      <c r="M237" s="4">
        <f>G237/(constants!$A$4+constants!$B$4*data!G237+constants!$C$4*data!G237^2+constants!$D$4*data!G237^3+constants!$E$4*data!G237^4+constants!$F$4*data!G237^5+constants!$G$4*data!G237^6+constants!$H$4*data!G237^7)</f>
        <v>17.658184758469673</v>
      </c>
      <c r="N237" s="4"/>
      <c r="O237" s="4">
        <f t="shared" si="66"/>
        <v>396.18708150995212</v>
      </c>
      <c r="P237" s="4">
        <f t="shared" si="67"/>
        <v>380.98833725866831</v>
      </c>
      <c r="Q237" s="4">
        <f t="shared" si="68"/>
        <v>291.73124554776251</v>
      </c>
      <c r="R237" s="4">
        <f t="shared" si="69"/>
        <v>1322.1362648500158</v>
      </c>
      <c r="S237" s="4">
        <f t="shared" si="70"/>
        <v>2.9430307930782789</v>
      </c>
      <c r="T237" s="4">
        <f t="shared" si="61"/>
        <v>1.039892938352506</v>
      </c>
      <c r="U237" s="4">
        <f t="shared" si="71"/>
        <v>0.76572224663584498</v>
      </c>
      <c r="V237" s="4">
        <f t="shared" si="72"/>
        <v>2.2259663177850572E-3</v>
      </c>
      <c r="W237" s="4"/>
      <c r="X237">
        <f>IF(front!E237&gt;$X$2,O237,P237)</f>
        <v>380.98833725866831</v>
      </c>
      <c r="Y237">
        <f t="shared" si="73"/>
        <v>97.103662301526754</v>
      </c>
      <c r="Z237">
        <f>SUMPRODUCT($B$7:$B$456,Y$7:Y$456,EXP(constants!$B$32+constants!$A$32*ABS($A$7:$A$456-$A237)))</f>
        <v>4.0109056299013917</v>
      </c>
      <c r="AA237">
        <f t="shared" si="62"/>
        <v>93.092756671625366</v>
      </c>
      <c r="AB237">
        <f t="shared" si="74"/>
        <v>88.239663732457771</v>
      </c>
      <c r="AD237" s="4">
        <f t="shared" si="63"/>
        <v>1319.1549440776862</v>
      </c>
      <c r="AE237">
        <f>SUMPRODUCT($B$7:$B$456,AD$7:AD$456,EXP(constants!$B$32+constants!$A$32*ABS($A$7:$A$456-$A237)))</f>
        <v>30.251098623388319</v>
      </c>
      <c r="AF237" s="4">
        <f t="shared" si="64"/>
        <v>1288.9038454542979</v>
      </c>
      <c r="AG237">
        <f t="shared" si="75"/>
        <v>1288.9038454542979</v>
      </c>
      <c r="AH237" s="4"/>
      <c r="AI237" s="5">
        <f>SUMPRODUCT(constants!$B$13:$B$20,A237^constants!$A$13:$A$20)*constants!$C$10/((A237/1000000000)^5*(EXP(0.014388/(A237/1000000000)/constants!$B$9)-1))</f>
        <v>1.9341637085163552E-7</v>
      </c>
      <c r="AJ237">
        <f>SUMPRODUCT(A237^constants!$E$28:$J$28,constants!$E$27:$J$27)</f>
        <v>1.4452083904010018E-6</v>
      </c>
      <c r="AL237" s="17">
        <f t="shared" si="65"/>
        <v>2.1919436528914368E-9</v>
      </c>
      <c r="AM237">
        <f t="shared" si="76"/>
        <v>1.1212693603932971E-9</v>
      </c>
      <c r="AN237">
        <f t="shared" si="77"/>
        <v>1.9548769727575446</v>
      </c>
      <c r="AO237">
        <f t="shared" si="78"/>
        <v>2.1138518288213807E-9</v>
      </c>
      <c r="AQ237">
        <f t="shared" si="79"/>
        <v>2.1138518288213807E-9</v>
      </c>
      <c r="AS237" s="4">
        <f t="shared" si="80"/>
        <v>1.0369429034737963</v>
      </c>
    </row>
    <row r="238" spans="1:45" x14ac:dyDescent="0.2">
      <c r="A238">
        <f>front!A238</f>
        <v>298.02</v>
      </c>
      <c r="B238" s="1">
        <f t="shared" si="81"/>
        <v>0.46999999999997044</v>
      </c>
      <c r="C238">
        <f>front!D238-front!B238</f>
        <v>220.67000000000007</v>
      </c>
      <c r="D238" s="2">
        <f>front!E238-front!C238</f>
        <v>1905.2999999999993</v>
      </c>
      <c r="E238" s="2">
        <f>IF(front!F238-front!C238&gt;0,front!F238-front!C238,0)</f>
        <v>1411.7000000000007</v>
      </c>
      <c r="F238" s="2">
        <f>front!I238-front!H238</f>
        <v>8027.4</v>
      </c>
      <c r="G238" s="2">
        <f>IF(front!J238-front!H238&gt;0,front!J238-front!H238,0)</f>
        <v>17.300000000001091</v>
      </c>
      <c r="H238" s="2"/>
      <c r="I238" s="4">
        <f>C238/(constants!$A$4+constants!$B$4*data!C238+constants!$C$4*data!C238^2+constants!$D$4*data!C238^3+constants!$E$4*data!C238^4+constants!$F$4*data!C238^5+constants!$G$4*data!C238^6+constants!$H$4*data!C238^7)</f>
        <v>220.15310635582676</v>
      </c>
      <c r="J238" s="4">
        <f>D238/(constants!$A$4+constants!$B$4*data!D238+constants!$C$4*data!D238^2+constants!$D$4*data!D238^3+constants!$E$4*data!D238^4+constants!$F$4*data!D238^5+constants!$G$4*data!D238^6+constants!$H$4*data!D238^7)</f>
        <v>1900.9507640009367</v>
      </c>
      <c r="K238" s="4">
        <f>E238/(constants!$A$4+constants!$B$4*data!E238+constants!$C$4*data!E238^2+constants!$D$4*data!E238^3+constants!$E$4*data!E238^4+constants!$F$4*data!E238^5+constants!$G$4*data!E238^6+constants!$H$4*data!E238^7)</f>
        <v>1408.4701935471842</v>
      </c>
      <c r="L238" s="4">
        <f>F238/(constants!$A$4+constants!$B$4*data!F238+constants!$C$4*data!F238^2+constants!$D$4*data!F238^3+constants!$E$4*data!F238^4+constants!$F$4*data!F238^5+constants!$G$4*data!F238^6+constants!$H$4*data!F238^7)</f>
        <v>8017.5139396822506</v>
      </c>
      <c r="M238" s="4">
        <f>G238/(constants!$A$4+constants!$B$4*data!G238+constants!$C$4*data!G238^2+constants!$D$4*data!G238^3+constants!$E$4*data!G238^4+constants!$F$4*data!G238^5+constants!$G$4*data!G238^6+constants!$H$4*data!G238^7)</f>
        <v>17.259128978511509</v>
      </c>
      <c r="N238" s="4"/>
      <c r="O238" s="4">
        <f t="shared" si="66"/>
        <v>366.92184392637796</v>
      </c>
      <c r="P238" s="4">
        <f t="shared" si="67"/>
        <v>380.19015280018732</v>
      </c>
      <c r="Q238" s="4">
        <f t="shared" si="68"/>
        <v>281.69403870943682</v>
      </c>
      <c r="R238" s="4">
        <f t="shared" si="69"/>
        <v>1336.2523232803751</v>
      </c>
      <c r="S238" s="4">
        <f t="shared" si="70"/>
        <v>2.8765214964185848</v>
      </c>
      <c r="T238" s="4">
        <f t="shared" si="61"/>
        <v>0.96510086130299477</v>
      </c>
      <c r="U238" s="4">
        <f t="shared" si="71"/>
        <v>0.7409293392653542</v>
      </c>
      <c r="V238" s="4">
        <f t="shared" si="72"/>
        <v>2.1526783873849456E-3</v>
      </c>
      <c r="W238" s="4"/>
      <c r="X238">
        <f>IF(front!E238&gt;$X$2,O238,P238)</f>
        <v>380.19015280018732</v>
      </c>
      <c r="Y238">
        <f t="shared" si="73"/>
        <v>106.07271822014542</v>
      </c>
      <c r="Z238">
        <f>SUMPRODUCT($B$7:$B$456,Y$7:Y$456,EXP(constants!$B$32+constants!$A$32*ABS($A$7:$A$456-$A238)))</f>
        <v>4.0868538462797934</v>
      </c>
      <c r="AA238">
        <f t="shared" si="62"/>
        <v>101.98586437386562</v>
      </c>
      <c r="AB238">
        <f t="shared" si="74"/>
        <v>97.132771434698029</v>
      </c>
      <c r="AD238" s="4">
        <f t="shared" si="63"/>
        <v>1333.3383771166127</v>
      </c>
      <c r="AE238">
        <f>SUMPRODUCT($B$7:$B$456,AD$7:AD$456,EXP(constants!$B$32+constants!$A$32*ABS($A$7:$A$456-$A238)))</f>
        <v>30.354005252563443</v>
      </c>
      <c r="AF238" s="4">
        <f t="shared" si="64"/>
        <v>1302.9843718640493</v>
      </c>
      <c r="AG238">
        <f t="shared" si="75"/>
        <v>1302.9843718640493</v>
      </c>
      <c r="AH238" s="4"/>
      <c r="AI238" s="5">
        <f>SUMPRODUCT(constants!$B$13:$B$20,A238^constants!$A$13:$A$20)*constants!$C$10/((A238/1000000000)^5*(EXP(0.014388/(A238/1000000000)/constants!$B$9)-1))</f>
        <v>1.9669590359445534E-7</v>
      </c>
      <c r="AJ238">
        <f>SUMPRODUCT(A238^constants!$E$28:$J$28,constants!$E$27:$J$27)</f>
        <v>1.4374894124821323E-6</v>
      </c>
      <c r="AL238" s="17">
        <f t="shared" si="65"/>
        <v>2.0250210169972675E-9</v>
      </c>
      <c r="AM238">
        <f t="shared" si="76"/>
        <v>1.1032284373646479E-9</v>
      </c>
      <c r="AN238">
        <f t="shared" si="77"/>
        <v>1.8355409889855308</v>
      </c>
      <c r="AO238">
        <f t="shared" si="78"/>
        <v>2.0798405203126387E-9</v>
      </c>
      <c r="AQ238">
        <f t="shared" si="79"/>
        <v>2.0798405203126387E-9</v>
      </c>
      <c r="AS238" s="4">
        <f t="shared" si="80"/>
        <v>0.97364244864931726</v>
      </c>
    </row>
    <row r="239" spans="1:45" x14ac:dyDescent="0.2">
      <c r="A239">
        <f>front!A239</f>
        <v>298.5</v>
      </c>
      <c r="B239" s="1">
        <f t="shared" si="81"/>
        <v>0.48000000000001819</v>
      </c>
      <c r="C239">
        <f>front!D239-front!B239</f>
        <v>210.67000000000007</v>
      </c>
      <c r="D239" s="2">
        <f>front!E239-front!C239</f>
        <v>1926.7000000000007</v>
      </c>
      <c r="E239" s="2">
        <f>IF(front!F239-front!C239&gt;0,front!F239-front!C239,0)</f>
        <v>1411.6000000000004</v>
      </c>
      <c r="F239" s="2">
        <f>front!I239-front!H239</f>
        <v>7981.5</v>
      </c>
      <c r="G239" s="2">
        <f>IF(front!J239-front!H239&gt;0,front!J239-front!H239,0)</f>
        <v>0</v>
      </c>
      <c r="H239" s="2"/>
      <c r="I239" s="4">
        <f>C239/(constants!$A$4+constants!$B$4*data!C239+constants!$C$4*data!C239^2+constants!$D$4*data!C239^3+constants!$E$4*data!C239^4+constants!$F$4*data!C239^5+constants!$G$4*data!C239^6+constants!$H$4*data!C239^7)</f>
        <v>210.17634229660123</v>
      </c>
      <c r="J239" s="4">
        <f>D239/(constants!$A$4+constants!$B$4*data!D239+constants!$C$4*data!D239^2+constants!$D$4*data!D239^3+constants!$E$4*data!D239^4+constants!$F$4*data!D239^5+constants!$G$4*data!D239^6+constants!$H$4*data!D239^7)</f>
        <v>1922.3021984856057</v>
      </c>
      <c r="K239" s="4">
        <f>E239/(constants!$A$4+constants!$B$4*data!E239+constants!$C$4*data!E239^2+constants!$D$4*data!E239^3+constants!$E$4*data!E239^4+constants!$F$4*data!E239^5+constants!$G$4*data!E239^6+constants!$H$4*data!E239^7)</f>
        <v>1408.3704200934051</v>
      </c>
      <c r="L239" s="4">
        <f>F239/(constants!$A$4+constants!$B$4*data!F239+constants!$C$4*data!F239^2+constants!$D$4*data!F239^3+constants!$E$4*data!F239^4+constants!$F$4*data!F239^5+constants!$G$4*data!F239^6+constants!$H$4*data!F239^7)</f>
        <v>7971.5057081930208</v>
      </c>
      <c r="M239" s="4">
        <f>G239/(constants!$A$4+constants!$B$4*data!G239+constants!$C$4*data!G239^2+constants!$D$4*data!G239^3+constants!$E$4*data!G239^4+constants!$F$4*data!G239^5+constants!$G$4*data!G239^6+constants!$H$4*data!G239^7)</f>
        <v>0</v>
      </c>
      <c r="N239" s="4"/>
      <c r="O239" s="4">
        <f t="shared" si="66"/>
        <v>350.29390382766871</v>
      </c>
      <c r="P239" s="4">
        <f t="shared" si="67"/>
        <v>384.4604396971211</v>
      </c>
      <c r="Q239" s="4">
        <f t="shared" si="68"/>
        <v>281.67408401868101</v>
      </c>
      <c r="R239" s="4">
        <f t="shared" si="69"/>
        <v>1328.5842846988369</v>
      </c>
      <c r="S239" s="4">
        <f t="shared" si="70"/>
        <v>0</v>
      </c>
      <c r="T239" s="4">
        <f t="shared" si="61"/>
        <v>0.9111312053423003</v>
      </c>
      <c r="U239" s="4">
        <f t="shared" si="71"/>
        <v>0.7326477705757829</v>
      </c>
      <c r="V239" s="4">
        <f t="shared" si="72"/>
        <v>0</v>
      </c>
      <c r="W239" s="4"/>
      <c r="X239">
        <f>IF(front!E239&gt;$X$2,O239,P239)</f>
        <v>384.4604396971211</v>
      </c>
      <c r="Y239">
        <f t="shared" si="73"/>
        <v>110.36242309504877</v>
      </c>
      <c r="Z239">
        <f>SUMPRODUCT($B$7:$B$456,Y$7:Y$456,EXP(constants!$B$32+constants!$A$32*ABS($A$7:$A$456-$A239)))</f>
        <v>4.1655439412759065</v>
      </c>
      <c r="AA239">
        <f t="shared" si="62"/>
        <v>106.19687915377287</v>
      </c>
      <c r="AB239">
        <f t="shared" si="74"/>
        <v>101.34378621460527</v>
      </c>
      <c r="AD239" s="4">
        <f t="shared" si="63"/>
        <v>1328.5842846988369</v>
      </c>
      <c r="AE239">
        <f>SUMPRODUCT($B$7:$B$456,AD$7:AD$456,EXP(constants!$B$32+constants!$A$32*ABS($A$7:$A$456-$A239)))</f>
        <v>30.457745302521175</v>
      </c>
      <c r="AF239" s="4">
        <f t="shared" si="64"/>
        <v>1298.1265393963158</v>
      </c>
      <c r="AG239">
        <f t="shared" si="75"/>
        <v>1298.1265393963158</v>
      </c>
      <c r="AH239" s="4"/>
      <c r="AI239" s="5">
        <f>SUMPRODUCT(constants!$B$13:$B$20,A239^constants!$A$13:$A$20)*constants!$C$10/((A239/1000000000)^5*(EXP(0.014388/(A239/1000000000)/constants!$B$9)-1))</f>
        <v>2.000881458842128E-7</v>
      </c>
      <c r="AJ239">
        <f>SUMPRODUCT(A239^constants!$E$28:$J$28,constants!$E$27:$J$27)</f>
        <v>1.4296755310697789E-6</v>
      </c>
      <c r="AL239" s="17">
        <f t="shared" si="65"/>
        <v>1.9743504102018332E-9</v>
      </c>
      <c r="AM239">
        <f t="shared" si="76"/>
        <v>1.1013375720171618E-9</v>
      </c>
      <c r="AN239">
        <f t="shared" si="77"/>
        <v>1.7926841509508291</v>
      </c>
      <c r="AO239">
        <f t="shared" si="78"/>
        <v>2.0762758022225657E-9</v>
      </c>
      <c r="AQ239">
        <f t="shared" si="79"/>
        <v>2.0762758022225657E-9</v>
      </c>
      <c r="AS239" s="4">
        <f t="shared" si="80"/>
        <v>0.95090951216036634</v>
      </c>
    </row>
    <row r="240" spans="1:45" x14ac:dyDescent="0.2">
      <c r="A240">
        <f>front!A240</f>
        <v>298.97000000000003</v>
      </c>
      <c r="B240" s="1">
        <f t="shared" si="81"/>
        <v>0.47000000000002728</v>
      </c>
      <c r="C240">
        <f>front!D240-front!B240</f>
        <v>206.20000000000027</v>
      </c>
      <c r="D240" s="2">
        <f>front!E240-front!C240</f>
        <v>1924.3999999999996</v>
      </c>
      <c r="E240" s="2">
        <f>IF(front!F240-front!C240&gt;0,front!F240-front!C240,0)</f>
        <v>1421.1000000000004</v>
      </c>
      <c r="F240" s="2">
        <f>front!I240-front!H240</f>
        <v>8102.9</v>
      </c>
      <c r="G240" s="2">
        <f>IF(front!J240-front!H240&gt;0,front!J240-front!H240,0)</f>
        <v>34.299999999999272</v>
      </c>
      <c r="H240" s="2"/>
      <c r="I240" s="4">
        <f>C240/(constants!$A$4+constants!$B$4*data!C240+constants!$C$4*data!C240^2+constants!$D$4*data!C240^3+constants!$E$4*data!C240^4+constants!$F$4*data!C240^5+constants!$G$4*data!C240^6+constants!$H$4*data!C240^7)</f>
        <v>205.71673389055607</v>
      </c>
      <c r="J240" s="4">
        <f>D240/(constants!$A$4+constants!$B$4*data!D240+constants!$C$4*data!D240^2+constants!$D$4*data!D240^3+constants!$E$4*data!D240^4+constants!$F$4*data!D240^5+constants!$G$4*data!D240^6+constants!$H$4*data!D240^7)</f>
        <v>1920.0074181108234</v>
      </c>
      <c r="K240" s="4">
        <f>E240/(constants!$A$4+constants!$B$4*data!E240+constants!$C$4*data!E240^2+constants!$D$4*data!E240^3+constants!$E$4*data!E240^4+constants!$F$4*data!E240^5+constants!$G$4*data!E240^6+constants!$H$4*data!E240^7)</f>
        <v>1417.8488977531219</v>
      </c>
      <c r="L240" s="4">
        <f>F240/(constants!$A$4+constants!$B$4*data!F240+constants!$C$4*data!F240^2+constants!$D$4*data!F240^3+constants!$E$4*data!F240^4+constants!$F$4*data!F240^5+constants!$G$4*data!F240^6+constants!$H$4*data!F240^7)</f>
        <v>8093.2001992210498</v>
      </c>
      <c r="M240" s="4">
        <f>G240/(constants!$A$4+constants!$B$4*data!G240+constants!$C$4*data!G240^2+constants!$D$4*data!G240^3+constants!$E$4*data!G240^4+constants!$F$4*data!G240^5+constants!$G$4*data!G240^6+constants!$H$4*data!G240^7)</f>
        <v>34.219029981321434</v>
      </c>
      <c r="N240" s="4"/>
      <c r="O240" s="4">
        <f t="shared" si="66"/>
        <v>342.86122315092678</v>
      </c>
      <c r="P240" s="4">
        <f t="shared" si="67"/>
        <v>384.0014836221647</v>
      </c>
      <c r="Q240" s="4">
        <f t="shared" si="68"/>
        <v>283.56977955062439</v>
      </c>
      <c r="R240" s="4">
        <f t="shared" si="69"/>
        <v>1348.8666998701749</v>
      </c>
      <c r="S240" s="4">
        <f t="shared" si="70"/>
        <v>5.7031716635535732</v>
      </c>
      <c r="T240" s="4">
        <f t="shared" si="61"/>
        <v>0.89286431895216956</v>
      </c>
      <c r="U240" s="4">
        <f t="shared" si="71"/>
        <v>0.73846011446570525</v>
      </c>
      <c r="V240" s="4">
        <f t="shared" si="72"/>
        <v>4.2281210323469988E-3</v>
      </c>
      <c r="W240" s="4"/>
      <c r="X240">
        <f>IF(front!E240&gt;$X$2,O240,P240)</f>
        <v>384.0014836221647</v>
      </c>
      <c r="Y240">
        <f t="shared" si="73"/>
        <v>108.05875920042433</v>
      </c>
      <c r="Z240">
        <f>SUMPRODUCT($B$7:$B$456,Y$7:Y$456,EXP(constants!$B$32+constants!$A$32*ABS($A$7:$A$456-$A240)))</f>
        <v>4.2436374451166872</v>
      </c>
      <c r="AA240">
        <f t="shared" si="62"/>
        <v>103.81512175530764</v>
      </c>
      <c r="AB240">
        <f t="shared" si="74"/>
        <v>98.962028816140048</v>
      </c>
      <c r="AD240" s="4">
        <f t="shared" si="63"/>
        <v>1343.0893277173921</v>
      </c>
      <c r="AE240">
        <f>SUMPRODUCT($B$7:$B$456,AD$7:AD$456,EXP(constants!$B$32+constants!$A$32*ABS($A$7:$A$456-$A240)))</f>
        <v>30.557660077188007</v>
      </c>
      <c r="AF240" s="4">
        <f t="shared" si="64"/>
        <v>1312.531667640204</v>
      </c>
      <c r="AG240">
        <f t="shared" si="75"/>
        <v>1312.531667640204</v>
      </c>
      <c r="AH240" s="4"/>
      <c r="AI240" s="5">
        <f>SUMPRODUCT(constants!$B$13:$B$20,A240^constants!$A$13:$A$20)*constants!$C$10/((A240/1000000000)^5*(EXP(0.014388/(A240/1000000000)/constants!$B$9)-1))</f>
        <v>2.0345207133748792E-7</v>
      </c>
      <c r="AJ240">
        <f>SUMPRODUCT(A240^constants!$E$28:$J$28,constants!$E$27:$J$27)</f>
        <v>1.4220911620582634E-6</v>
      </c>
      <c r="AL240" s="17">
        <f t="shared" si="65"/>
        <v>2.0558599472074105E-9</v>
      </c>
      <c r="AM240">
        <f t="shared" si="76"/>
        <v>1.0834718865222018E-9</v>
      </c>
      <c r="AN240">
        <f t="shared" si="77"/>
        <v>1.8974741964061872</v>
      </c>
      <c r="AO240">
        <f t="shared" si="78"/>
        <v>2.0425948569558349E-9</v>
      </c>
      <c r="AQ240">
        <f t="shared" si="79"/>
        <v>2.0425948569558349E-9</v>
      </c>
      <c r="AS240" s="4">
        <f t="shared" si="80"/>
        <v>1.0064942346282733</v>
      </c>
    </row>
    <row r="241" spans="1:45" x14ac:dyDescent="0.2">
      <c r="A241">
        <f>front!A241</f>
        <v>299.44</v>
      </c>
      <c r="B241" s="1">
        <f t="shared" si="81"/>
        <v>0.46999999999997044</v>
      </c>
      <c r="C241">
        <f>front!D241-front!B241</f>
        <v>219.52999999999975</v>
      </c>
      <c r="D241" s="2">
        <f>front!E241-front!C241</f>
        <v>1852</v>
      </c>
      <c r="E241" s="2">
        <f>IF(front!F241-front!C241&gt;0,front!F241-front!C241,0)</f>
        <v>1310.1999999999989</v>
      </c>
      <c r="F241" s="2">
        <f>front!I241-front!H241</f>
        <v>8015.0999999999985</v>
      </c>
      <c r="G241" s="2">
        <f>IF(front!J241-front!H241&gt;0,front!J241-front!H241,0)</f>
        <v>0</v>
      </c>
      <c r="H241" s="2"/>
      <c r="I241" s="4">
        <f>C241/(constants!$A$4+constants!$B$4*data!C241+constants!$C$4*data!C241^2+constants!$D$4*data!C241^3+constants!$E$4*data!C241^4+constants!$F$4*data!C241^5+constants!$G$4*data!C241^6+constants!$H$4*data!C241^7)</f>
        <v>219.01575445838725</v>
      </c>
      <c r="J241" s="4">
        <f>D241/(constants!$A$4+constants!$B$4*data!D241+constants!$C$4*data!D241^2+constants!$D$4*data!D241^3+constants!$E$4*data!D241^4+constants!$F$4*data!D241^5+constants!$G$4*data!D241^6+constants!$H$4*data!D241^7)</f>
        <v>1847.771723966682</v>
      </c>
      <c r="K241" s="4">
        <f>E241/(constants!$A$4+constants!$B$4*data!E241+constants!$C$4*data!E241^2+constants!$D$4*data!E241^3+constants!$E$4*data!E241^4+constants!$F$4*data!E241^5+constants!$G$4*data!E241^6+constants!$H$4*data!E241^7)</f>
        <v>1307.2000908389341</v>
      </c>
      <c r="L241" s="4">
        <f>F241/(constants!$A$4+constants!$B$4*data!F241+constants!$C$4*data!F241^2+constants!$D$4*data!F241^3+constants!$E$4*data!F241^4+constants!$F$4*data!F241^5+constants!$G$4*data!F241^6+constants!$H$4*data!F241^7)</f>
        <v>8005.1845674050801</v>
      </c>
      <c r="M241" s="4">
        <f>G241/(constants!$A$4+constants!$B$4*data!G241+constants!$C$4*data!G241^2+constants!$D$4*data!G241^3+constants!$E$4*data!G241^4+constants!$F$4*data!G241^5+constants!$G$4*data!G241^6+constants!$H$4*data!G241^7)</f>
        <v>0</v>
      </c>
      <c r="N241" s="4"/>
      <c r="O241" s="4">
        <f t="shared" si="66"/>
        <v>365.02625743064539</v>
      </c>
      <c r="P241" s="4">
        <f t="shared" si="67"/>
        <v>369.55434479333638</v>
      </c>
      <c r="Q241" s="4">
        <f t="shared" si="68"/>
        <v>261.44001816778683</v>
      </c>
      <c r="R241" s="4">
        <f t="shared" si="69"/>
        <v>1334.1974279008468</v>
      </c>
      <c r="S241" s="4">
        <f t="shared" si="70"/>
        <v>0</v>
      </c>
      <c r="T241" s="4">
        <f t="shared" si="61"/>
        <v>0.9877471678347518</v>
      </c>
      <c r="U241" s="4">
        <f t="shared" si="71"/>
        <v>0.7074467445755247</v>
      </c>
      <c r="V241" s="4">
        <f t="shared" si="72"/>
        <v>0</v>
      </c>
      <c r="W241" s="4"/>
      <c r="X241">
        <f>IF(front!E241&gt;$X$2,O241,P241)</f>
        <v>369.55434479333638</v>
      </c>
      <c r="Y241">
        <f t="shared" si="73"/>
        <v>115.14616702343008</v>
      </c>
      <c r="Z241">
        <f>SUMPRODUCT($B$7:$B$456,Y$7:Y$456,EXP(constants!$B$32+constants!$A$32*ABS($A$7:$A$456-$A241)))</f>
        <v>4.3228794056282211</v>
      </c>
      <c r="AA241">
        <f t="shared" si="62"/>
        <v>110.82328761780187</v>
      </c>
      <c r="AB241">
        <f t="shared" si="74"/>
        <v>105.97019467863427</v>
      </c>
      <c r="AD241" s="4">
        <f t="shared" si="63"/>
        <v>1334.1974279008468</v>
      </c>
      <c r="AE241">
        <f>SUMPRODUCT($B$7:$B$456,AD$7:AD$456,EXP(constants!$B$32+constants!$A$32*ABS($A$7:$A$456-$A241)))</f>
        <v>30.65599123048332</v>
      </c>
      <c r="AF241" s="4">
        <f t="shared" si="64"/>
        <v>1303.5414366703635</v>
      </c>
      <c r="AG241">
        <f t="shared" si="75"/>
        <v>1303.5414366703635</v>
      </c>
      <c r="AH241" s="4"/>
      <c r="AI241" s="5">
        <f>SUMPRODUCT(constants!$B$13:$B$20,A241^constants!$A$13:$A$20)*constants!$C$10/((A241/1000000000)^5*(EXP(0.014388/(A241/1000000000)/constants!$B$9)-1))</f>
        <v>2.0685821930269764E-7</v>
      </c>
      <c r="AJ241">
        <f>SUMPRODUCT(A241^constants!$E$28:$J$28,constants!$E$27:$J$27)</f>
        <v>1.414571681402721E-6</v>
      </c>
      <c r="AL241" s="17">
        <f t="shared" si="65"/>
        <v>1.9520415144089985E-9</v>
      </c>
      <c r="AM241">
        <f t="shared" si="76"/>
        <v>1.0851758460520918E-9</v>
      </c>
      <c r="AN241">
        <f t="shared" si="77"/>
        <v>1.7988250673940032</v>
      </c>
      <c r="AO241">
        <f t="shared" si="78"/>
        <v>2.0458072143926175E-9</v>
      </c>
      <c r="AQ241">
        <f t="shared" si="79"/>
        <v>2.0458072143926175E-9</v>
      </c>
      <c r="AS241" s="4">
        <f t="shared" si="80"/>
        <v>0.95416689347658923</v>
      </c>
    </row>
    <row r="242" spans="1:45" x14ac:dyDescent="0.2">
      <c r="A242">
        <f>front!A242</f>
        <v>299.91000000000003</v>
      </c>
      <c r="B242" s="1">
        <f t="shared" si="81"/>
        <v>0.47000000000002728</v>
      </c>
      <c r="C242">
        <f>front!D242-front!B242</f>
        <v>222.13000000000011</v>
      </c>
      <c r="D242" s="2">
        <f>front!E242-front!C242</f>
        <v>1909.2999999999993</v>
      </c>
      <c r="E242" s="2">
        <f>IF(front!F242-front!C242&gt;0,front!F242-front!C242,0)</f>
        <v>1363.6999999999989</v>
      </c>
      <c r="F242" s="2">
        <f>front!I242-front!H242</f>
        <v>8136.6000000000022</v>
      </c>
      <c r="G242" s="2">
        <f>IF(front!J242-front!H242&gt;0,front!J242-front!H242,0)</f>
        <v>46.800000000001091</v>
      </c>
      <c r="H242" s="2"/>
      <c r="I242" s="4">
        <f>C242/(constants!$A$4+constants!$B$4*data!C242+constants!$C$4*data!C242^2+constants!$D$4*data!C242^3+constants!$E$4*data!C242^4+constants!$F$4*data!C242^5+constants!$G$4*data!C242^6+constants!$H$4*data!C242^7)</f>
        <v>221.60971522291464</v>
      </c>
      <c r="J242" s="4">
        <f>D242/(constants!$A$4+constants!$B$4*data!D242+constants!$C$4*data!D242^2+constants!$D$4*data!D242^3+constants!$E$4*data!D242^4+constants!$F$4*data!D242^5+constants!$G$4*data!D242^6+constants!$H$4*data!D242^7)</f>
        <v>1904.9416862933399</v>
      </c>
      <c r="K242" s="4">
        <f>E242/(constants!$A$4+constants!$B$4*data!E242+constants!$C$4*data!E242^2+constants!$D$4*data!E242^3+constants!$E$4*data!E242^4+constants!$F$4*data!E242^5+constants!$G$4*data!E242^6+constants!$H$4*data!E242^7)</f>
        <v>1360.5789246520017</v>
      </c>
      <c r="L242" s="4">
        <f>F242/(constants!$A$4+constants!$B$4*data!F242+constants!$C$4*data!F242^2+constants!$D$4*data!F242^3+constants!$E$4*data!F242^4+constants!$F$4*data!F242^5+constants!$G$4*data!F242^6+constants!$H$4*data!F242^7)</f>
        <v>8126.9866755731236</v>
      </c>
      <c r="M242" s="4">
        <f>G242/(constants!$A$4+constants!$B$4*data!G242+constants!$C$4*data!G242^2+constants!$D$4*data!G242^3+constants!$E$4*data!G242^4+constants!$F$4*data!G242^5+constants!$G$4*data!G242^6+constants!$H$4*data!G242^7)</f>
        <v>46.689584514174243</v>
      </c>
      <c r="N242" s="4"/>
      <c r="O242" s="4">
        <f t="shared" si="66"/>
        <v>369.34952537152441</v>
      </c>
      <c r="P242" s="4">
        <f t="shared" si="67"/>
        <v>380.98833725866797</v>
      </c>
      <c r="Q242" s="4">
        <f t="shared" si="68"/>
        <v>272.11578493040031</v>
      </c>
      <c r="R242" s="4">
        <f t="shared" si="69"/>
        <v>1354.4977792621874</v>
      </c>
      <c r="S242" s="4">
        <f t="shared" si="70"/>
        <v>7.7815974190290396</v>
      </c>
      <c r="T242" s="4">
        <f t="shared" si="61"/>
        <v>0.96945100217269509</v>
      </c>
      <c r="U242" s="4">
        <f t="shared" si="71"/>
        <v>0.71423652201104049</v>
      </c>
      <c r="V242" s="4">
        <f t="shared" si="72"/>
        <v>5.7450056679072426E-3</v>
      </c>
      <c r="W242" s="4"/>
      <c r="X242">
        <f>IF(front!E242&gt;$X$2,O242,P242)</f>
        <v>380.98833725866797</v>
      </c>
      <c r="Y242">
        <f t="shared" si="73"/>
        <v>116.19153426066077</v>
      </c>
      <c r="Z242">
        <f>SUMPRODUCT($B$7:$B$456,Y$7:Y$456,EXP(constants!$B$32+constants!$A$32*ABS($A$7:$A$456-$A242)))</f>
        <v>4.4032028519228108</v>
      </c>
      <c r="AA242">
        <f t="shared" si="62"/>
        <v>111.78833140873796</v>
      </c>
      <c r="AB242">
        <f t="shared" si="74"/>
        <v>106.93523846957036</v>
      </c>
      <c r="AD242" s="4">
        <f t="shared" si="63"/>
        <v>1346.6149402236629</v>
      </c>
      <c r="AE242">
        <f>SUMPRODUCT($B$7:$B$456,AD$7:AD$456,EXP(constants!$B$32+constants!$A$32*ABS($A$7:$A$456-$A242)))</f>
        <v>30.752964120848166</v>
      </c>
      <c r="AF242" s="4">
        <f t="shared" si="64"/>
        <v>1315.8619761028147</v>
      </c>
      <c r="AG242">
        <f t="shared" si="75"/>
        <v>1315.8619761028147</v>
      </c>
      <c r="AH242" s="4"/>
      <c r="AI242" s="5">
        <f>SUMPRODUCT(constants!$B$13:$B$20,A242^constants!$A$13:$A$20)*constants!$C$10/((A242/1000000000)^5*(EXP(0.014388/(A242/1000000000)/constants!$B$9)-1))</f>
        <v>2.1030690079056784E-7</v>
      </c>
      <c r="AJ242">
        <f>SUMPRODUCT(A242^constants!$E$28:$J$28,constants!$E$27:$J$27)</f>
        <v>1.4071159821006413E-6</v>
      </c>
      <c r="AL242" s="17">
        <f t="shared" si="65"/>
        <v>1.9666753803556816E-9</v>
      </c>
      <c r="AM242">
        <f t="shared" si="76"/>
        <v>1.0693492232886715E-9</v>
      </c>
      <c r="AN242">
        <f t="shared" si="77"/>
        <v>1.8391329394782536</v>
      </c>
      <c r="AO242">
        <f t="shared" si="78"/>
        <v>2.0159703735279144E-9</v>
      </c>
      <c r="AQ242">
        <f t="shared" si="79"/>
        <v>2.0159703735279144E-9</v>
      </c>
      <c r="AS242" s="4">
        <f t="shared" si="80"/>
        <v>0.97554775912407521</v>
      </c>
    </row>
    <row r="243" spans="1:45" x14ac:dyDescent="0.2">
      <c r="A243">
        <f>front!A243</f>
        <v>300.39</v>
      </c>
      <c r="B243" s="1">
        <f t="shared" si="81"/>
        <v>0.47999999999996135</v>
      </c>
      <c r="C243">
        <f>front!D243-front!B243</f>
        <v>206.40000000000009</v>
      </c>
      <c r="D243" s="2">
        <f>front!E243-front!C243</f>
        <v>1897.7999999999993</v>
      </c>
      <c r="E243" s="2">
        <f>IF(front!F243-front!C243&gt;0,front!F243-front!C243,0)</f>
        <v>1380.5</v>
      </c>
      <c r="F243" s="2">
        <f>front!I243-front!H243</f>
        <v>8116.9000000000015</v>
      </c>
      <c r="G243" s="2">
        <f>IF(front!J243-front!H243&gt;0,front!J243-front!H243,0)</f>
        <v>42.5</v>
      </c>
      <c r="H243" s="2"/>
      <c r="I243" s="4">
        <f>C243/(constants!$A$4+constants!$B$4*data!C243+constants!$C$4*data!C243^2+constants!$D$4*data!C243^3+constants!$E$4*data!C243^4+constants!$F$4*data!C243^5+constants!$G$4*data!C243^6+constants!$H$4*data!C243^7)</f>
        <v>205.91626887400975</v>
      </c>
      <c r="J243" s="4">
        <f>D243/(constants!$A$4+constants!$B$4*data!D243+constants!$C$4*data!D243^2+constants!$D$4*data!D243^3+constants!$E$4*data!D243^4+constants!$F$4*data!D243^5+constants!$G$4*data!D243^6+constants!$H$4*data!D243^7)</f>
        <v>1893.4677847279099</v>
      </c>
      <c r="K243" s="4">
        <f>E243/(constants!$A$4+constants!$B$4*data!E243+constants!$C$4*data!E243^2+constants!$D$4*data!E243^3+constants!$E$4*data!E243^4+constants!$F$4*data!E243^5+constants!$G$4*data!E243^6+constants!$H$4*data!E243^7)</f>
        <v>1377.340871226748</v>
      </c>
      <c r="L243" s="4">
        <f>F243/(constants!$A$4+constants!$B$4*data!F243+constants!$C$4*data!F243^2+constants!$D$4*data!F243^3+constants!$E$4*data!F243^4+constants!$F$4*data!F243^5+constants!$G$4*data!F243^6+constants!$H$4*data!F243^7)</f>
        <v>8107.2358725284694</v>
      </c>
      <c r="M243" s="4">
        <f>G243/(constants!$A$4+constants!$B$4*data!G243+constants!$C$4*data!G243^2+constants!$D$4*data!G243^3+constants!$E$4*data!G243^4+constants!$F$4*data!G243^5+constants!$G$4*data!G243^6+constants!$H$4*data!G243^7)</f>
        <v>42.399710064447305</v>
      </c>
      <c r="N243" s="4"/>
      <c r="O243" s="4">
        <f t="shared" si="66"/>
        <v>343.19378145668293</v>
      </c>
      <c r="P243" s="4">
        <f t="shared" si="67"/>
        <v>378.69355694558197</v>
      </c>
      <c r="Q243" s="4">
        <f t="shared" si="68"/>
        <v>275.46817424534959</v>
      </c>
      <c r="R243" s="4">
        <f t="shared" si="69"/>
        <v>1351.2059787547448</v>
      </c>
      <c r="S243" s="4">
        <f t="shared" si="70"/>
        <v>7.0666183440745503</v>
      </c>
      <c r="T243" s="4">
        <f t="shared" si="61"/>
        <v>0.90625724985862288</v>
      </c>
      <c r="U243" s="4">
        <f t="shared" si="71"/>
        <v>0.72741711389859798</v>
      </c>
      <c r="V243" s="4">
        <f t="shared" si="72"/>
        <v>5.229860180597381E-3</v>
      </c>
      <c r="W243" s="4"/>
      <c r="X243">
        <f>IF(front!E243&gt;$X$2,O243,P243)</f>
        <v>378.69355694558197</v>
      </c>
      <c r="Y243">
        <f t="shared" si="73"/>
        <v>110.63453241481693</v>
      </c>
      <c r="Z243">
        <f>SUMPRODUCT($B$7:$B$456,Y$7:Y$456,EXP(constants!$B$32+constants!$A$32*ABS($A$7:$A$456-$A243)))</f>
        <v>4.4864144292470565</v>
      </c>
      <c r="AA243">
        <f t="shared" si="62"/>
        <v>106.14811798556987</v>
      </c>
      <c r="AB243">
        <f t="shared" si="74"/>
        <v>101.29502504640227</v>
      </c>
      <c r="AD243" s="4">
        <f t="shared" si="63"/>
        <v>1344.0474209479887</v>
      </c>
      <c r="AE243">
        <f>SUMPRODUCT($B$7:$B$456,AD$7:AD$456,EXP(constants!$B$32+constants!$A$32*ABS($A$7:$A$456-$A243)))</f>
        <v>30.85070198780156</v>
      </c>
      <c r="AF243" s="4">
        <f t="shared" si="64"/>
        <v>1313.1967189601871</v>
      </c>
      <c r="AG243">
        <f t="shared" si="75"/>
        <v>1313.1967189601871</v>
      </c>
      <c r="AH243" s="4"/>
      <c r="AI243" s="5">
        <f>SUMPRODUCT(constants!$B$13:$B$20,A243^constants!$A$13:$A$20)*constants!$C$10/((A243/1000000000)^5*(EXP(0.014388/(A243/1000000000)/constants!$B$9)-1))</f>
        <v>2.1387318207401212E-7</v>
      </c>
      <c r="AJ243">
        <f>SUMPRODUCT(A243^constants!$E$28:$J$28,constants!$E$27:$J$27)</f>
        <v>1.3995663496697082E-6</v>
      </c>
      <c r="AL243" s="17">
        <f t="shared" si="65"/>
        <v>2.1113888068642943E-9</v>
      </c>
      <c r="AM243">
        <f t="shared" si="76"/>
        <v>1.0657705197267855E-9</v>
      </c>
      <c r="AN243">
        <f t="shared" si="77"/>
        <v>1.9810913961155139</v>
      </c>
      <c r="AO243">
        <f t="shared" si="78"/>
        <v>2.0092236904058064E-9</v>
      </c>
      <c r="AQ243">
        <f t="shared" si="79"/>
        <v>2.0092236904058064E-9</v>
      </c>
      <c r="AS243" s="4">
        <f t="shared" si="80"/>
        <v>1.0508480548713088</v>
      </c>
    </row>
    <row r="244" spans="1:45" x14ac:dyDescent="0.2">
      <c r="A244">
        <f>front!A244</f>
        <v>300.86</v>
      </c>
      <c r="B244" s="1">
        <f t="shared" si="81"/>
        <v>0.47000000000002728</v>
      </c>
      <c r="C244">
        <f>front!D244-front!B244</f>
        <v>227.5300000000002</v>
      </c>
      <c r="D244" s="2">
        <f>front!E244-front!C244</f>
        <v>1974.4000000000015</v>
      </c>
      <c r="E244" s="2">
        <f>IF(front!F244-front!C244&gt;0,front!F244-front!C244,0)</f>
        <v>1450.7000000000007</v>
      </c>
      <c r="F244" s="2">
        <f>front!I244-front!H244</f>
        <v>8200.9</v>
      </c>
      <c r="G244" s="2">
        <f>IF(front!J244-front!H244&gt;0,front!J244-front!H244,0)</f>
        <v>13.399999999999636</v>
      </c>
      <c r="H244" s="2"/>
      <c r="I244" s="4">
        <f>C244/(constants!$A$4+constants!$B$4*data!C244+constants!$C$4*data!C244^2+constants!$D$4*data!C244^3+constants!$E$4*data!C244^4+constants!$F$4*data!C244^5+constants!$G$4*data!C244^6+constants!$H$4*data!C244^7)</f>
        <v>226.9971755583226</v>
      </c>
      <c r="J244" s="4">
        <f>D244/(constants!$A$4+constants!$B$4*data!D244+constants!$C$4*data!D244^2+constants!$D$4*data!D244^3+constants!$E$4*data!D244^4+constants!$F$4*data!D244^5+constants!$G$4*data!D244^6+constants!$H$4*data!D244^7)</f>
        <v>1969.8939515895497</v>
      </c>
      <c r="K244" s="4">
        <f>E244/(constants!$A$4+constants!$B$4*data!E244+constants!$C$4*data!E244^2+constants!$D$4*data!E244^3+constants!$E$4*data!E244^4+constants!$F$4*data!E244^5+constants!$G$4*data!E244^6+constants!$H$4*data!E244^7)</f>
        <v>1447.3818327127069</v>
      </c>
      <c r="L244" s="4">
        <f>F244/(constants!$A$4+constants!$B$4*data!F244+constants!$C$4*data!F244^2+constants!$D$4*data!F244^3+constants!$E$4*data!F244^4+constants!$F$4*data!F244^5+constants!$G$4*data!F244^6+constants!$H$4*data!F244^7)</f>
        <v>8191.4574520523784</v>
      </c>
      <c r="M244" s="4">
        <f>G244/(constants!$A$4+constants!$B$4*data!G244+constants!$C$4*data!G244^2+constants!$D$4*data!G244^3+constants!$E$4*data!G244^4+constants!$F$4*data!G244^5+constants!$G$4*data!G244^6+constants!$H$4*data!G244^7)</f>
        <v>13.368336946633898</v>
      </c>
      <c r="N244" s="4"/>
      <c r="O244" s="4">
        <f t="shared" si="66"/>
        <v>378.32862593053767</v>
      </c>
      <c r="P244" s="4">
        <f t="shared" si="67"/>
        <v>393.97879031790995</v>
      </c>
      <c r="Q244" s="4">
        <f t="shared" si="68"/>
        <v>289.47636654254137</v>
      </c>
      <c r="R244" s="4">
        <f t="shared" si="69"/>
        <v>1365.2429086753964</v>
      </c>
      <c r="S244" s="4">
        <f t="shared" si="70"/>
        <v>2.2280561577723161</v>
      </c>
      <c r="T244" s="4">
        <f t="shared" si="61"/>
        <v>0.96027663221478543</v>
      </c>
      <c r="U244" s="4">
        <f t="shared" si="71"/>
        <v>0.73475114309822787</v>
      </c>
      <c r="V244" s="4">
        <f t="shared" si="72"/>
        <v>1.6319851534215618E-3</v>
      </c>
      <c r="W244" s="4"/>
      <c r="X244">
        <f>IF(front!E244&gt;$X$2,O244,P244)</f>
        <v>393.97879031790995</v>
      </c>
      <c r="Y244">
        <f t="shared" si="73"/>
        <v>112.28834584939148</v>
      </c>
      <c r="Z244">
        <f>SUMPRODUCT($B$7:$B$456,Y$7:Y$456,EXP(constants!$B$32+constants!$A$32*ABS($A$7:$A$456-$A244)))</f>
        <v>4.5691621230540429</v>
      </c>
      <c r="AA244">
        <f t="shared" si="62"/>
        <v>107.71918372633743</v>
      </c>
      <c r="AB244">
        <f t="shared" si="74"/>
        <v>102.86609078716984</v>
      </c>
      <c r="AD244" s="4">
        <f t="shared" si="63"/>
        <v>1362.985864637425</v>
      </c>
      <c r="AE244">
        <f>SUMPRODUCT($B$7:$B$456,AD$7:AD$456,EXP(constants!$B$32+constants!$A$32*ABS($A$7:$A$456-$A244)))</f>
        <v>30.944748078189207</v>
      </c>
      <c r="AF244" s="4">
        <f t="shared" si="64"/>
        <v>1332.0411165592359</v>
      </c>
      <c r="AG244">
        <f t="shared" si="75"/>
        <v>1332.0411165592359</v>
      </c>
      <c r="AH244" s="4"/>
      <c r="AI244" s="5">
        <f>SUMPRODUCT(constants!$B$13:$B$20,A244^constants!$A$13:$A$20)*constants!$C$10/((A244/1000000000)^5*(EXP(0.014388/(A244/1000000000)/constants!$B$9)-1))</f>
        <v>2.174087840494114E-7</v>
      </c>
      <c r="AJ244">
        <f>SUMPRODUCT(A244^constants!$E$28:$J$28,constants!$E$27:$J$27)</f>
        <v>1.3922362607311019E-6</v>
      </c>
      <c r="AL244" s="17">
        <f t="shared" si="65"/>
        <v>2.1135126491705671E-9</v>
      </c>
      <c r="AM244">
        <f t="shared" si="76"/>
        <v>1.0451901547358797E-9</v>
      </c>
      <c r="AN244">
        <f t="shared" si="77"/>
        <v>2.0221321829276637</v>
      </c>
      <c r="AO244">
        <f t="shared" si="78"/>
        <v>1.9704249470257338E-9</v>
      </c>
      <c r="AQ244">
        <f t="shared" si="79"/>
        <v>1.9704249470257338E-9</v>
      </c>
      <c r="AS244" s="4">
        <f t="shared" si="80"/>
        <v>1.0726176870429993</v>
      </c>
    </row>
    <row r="245" spans="1:45" x14ac:dyDescent="0.2">
      <c r="A245">
        <f>front!A245</f>
        <v>301.33</v>
      </c>
      <c r="B245" s="1">
        <f t="shared" si="81"/>
        <v>0.46999999999997044</v>
      </c>
      <c r="C245">
        <f>front!D245-front!B245</f>
        <v>210.53999999999996</v>
      </c>
      <c r="D245" s="2">
        <f>front!E245-front!C245</f>
        <v>1905.1999999999989</v>
      </c>
      <c r="E245" s="2">
        <f>IF(front!F245-front!C245&gt;0,front!F245-front!C245,0)</f>
        <v>1371.0999999999985</v>
      </c>
      <c r="F245" s="2">
        <f>front!I245-front!H245</f>
        <v>8179.0000000000018</v>
      </c>
      <c r="G245" s="2">
        <f>IF(front!J245-front!H245&gt;0,front!J245-front!H245,0)</f>
        <v>2.3999999999996362</v>
      </c>
      <c r="H245" s="2"/>
      <c r="I245" s="4">
        <f>C245/(constants!$A$4+constants!$B$4*data!C245+constants!$C$4*data!C245^2+constants!$D$4*data!C245^3+constants!$E$4*data!C245^4+constants!$F$4*data!C245^5+constants!$G$4*data!C245^6+constants!$H$4*data!C245^7)</f>
        <v>210.04664446798392</v>
      </c>
      <c r="J245" s="4">
        <f>D245/(constants!$A$4+constants!$B$4*data!D245+constants!$C$4*data!D245^2+constants!$D$4*data!D245^3+constants!$E$4*data!D245^4+constants!$F$4*data!D245^5+constants!$G$4*data!D245^6+constants!$H$4*data!D245^7)</f>
        <v>1900.8509909437782</v>
      </c>
      <c r="K245" s="4">
        <f>E245/(constants!$A$4+constants!$B$4*data!E245+constants!$C$4*data!E245^2+constants!$D$4*data!E245^3+constants!$E$4*data!E245^4+constants!$F$4*data!E245^5+constants!$G$4*data!E245^6+constants!$H$4*data!E245^7)</f>
        <v>1367.9621633387669</v>
      </c>
      <c r="L245" s="4">
        <f>F245/(constants!$A$4+constants!$B$4*data!F245+constants!$C$4*data!F245^2+constants!$D$4*data!F245^3+constants!$E$4*data!F245^4+constants!$F$4*data!F245^5+constants!$G$4*data!F245^6+constants!$H$4*data!F245^7)</f>
        <v>8169.4984315534921</v>
      </c>
      <c r="M245" s="4">
        <f>G245/(constants!$A$4+constants!$B$4*data!G245+constants!$C$4*data!G245^2+constants!$D$4*data!G245^3+constants!$E$4*data!G245^4+constants!$F$4*data!G245^5+constants!$G$4*data!G245^6+constants!$H$4*data!G245^7)</f>
        <v>2.3943260891650158</v>
      </c>
      <c r="N245" s="4"/>
      <c r="O245" s="4">
        <f t="shared" si="66"/>
        <v>350.07774077997323</v>
      </c>
      <c r="P245" s="4">
        <f t="shared" si="67"/>
        <v>380.17019818875565</v>
      </c>
      <c r="Q245" s="4">
        <f t="shared" si="68"/>
        <v>273.59243266775337</v>
      </c>
      <c r="R245" s="4">
        <f t="shared" si="69"/>
        <v>1361.5830719255821</v>
      </c>
      <c r="S245" s="4">
        <f t="shared" si="70"/>
        <v>0.39905434819416929</v>
      </c>
      <c r="T245" s="4">
        <f t="shared" si="61"/>
        <v>0.92084477543965337</v>
      </c>
      <c r="U245" s="4">
        <f t="shared" si="71"/>
        <v>0.7196577584756233</v>
      </c>
      <c r="V245" s="4">
        <f t="shared" si="72"/>
        <v>2.9308116149668153E-4</v>
      </c>
      <c r="W245" s="4"/>
      <c r="X245">
        <f>IF(front!E245&gt;$X$2,O245,P245)</f>
        <v>380.17019818875565</v>
      </c>
      <c r="Y245">
        <f t="shared" si="73"/>
        <v>113.93646421629086</v>
      </c>
      <c r="Z245">
        <f>SUMPRODUCT($B$7:$B$456,Y$7:Y$456,EXP(constants!$B$32+constants!$A$32*ABS($A$7:$A$456-$A245)))</f>
        <v>4.6532171693679887</v>
      </c>
      <c r="AA245">
        <f t="shared" si="62"/>
        <v>109.28324704692287</v>
      </c>
      <c r="AB245">
        <f t="shared" si="74"/>
        <v>104.43015410775527</v>
      </c>
      <c r="AD245" s="4">
        <f t="shared" si="63"/>
        <v>1361.1788257245712</v>
      </c>
      <c r="AE245">
        <f>SUMPRODUCT($B$7:$B$456,AD$7:AD$456,EXP(constants!$B$32+constants!$A$32*ABS($A$7:$A$456-$A245)))</f>
        <v>31.037140205960917</v>
      </c>
      <c r="AF245" s="4">
        <f t="shared" si="64"/>
        <v>1330.1416855186103</v>
      </c>
      <c r="AG245">
        <f t="shared" si="75"/>
        <v>1330.1416855186103</v>
      </c>
      <c r="AH245" s="4"/>
      <c r="AI245" s="5">
        <f>SUMPRODUCT(constants!$B$13:$B$20,A245^constants!$A$13:$A$20)*constants!$C$10/((A245/1000000000)^5*(EXP(0.014388/(A245/1000000000)/constants!$B$9)-1))</f>
        <v>2.2098785739469007E-7</v>
      </c>
      <c r="AJ245">
        <f>SUMPRODUCT(A245^constants!$E$28:$J$28,constants!$E$27:$J$27)</f>
        <v>1.3849667133020182E-6</v>
      </c>
      <c r="AL245" s="17">
        <f t="shared" si="65"/>
        <v>2.1161307218475022E-9</v>
      </c>
      <c r="AM245">
        <f t="shared" si="76"/>
        <v>1.0412174344885913E-9</v>
      </c>
      <c r="AN245">
        <f t="shared" si="77"/>
        <v>2.0323619752745206</v>
      </c>
      <c r="AO245">
        <f t="shared" si="78"/>
        <v>1.9629354514087478E-9</v>
      </c>
      <c r="AQ245">
        <f t="shared" si="79"/>
        <v>1.9629354514087478E-9</v>
      </c>
      <c r="AS245" s="4">
        <f t="shared" si="80"/>
        <v>1.0780439674309261</v>
      </c>
    </row>
    <row r="246" spans="1:45" x14ac:dyDescent="0.2">
      <c r="A246">
        <f>front!A246</f>
        <v>301.81</v>
      </c>
      <c r="B246" s="1">
        <f t="shared" si="81"/>
        <v>0.48000000000001819</v>
      </c>
      <c r="C246">
        <f>front!D246-front!B246</f>
        <v>237.73000000000002</v>
      </c>
      <c r="D246" s="2">
        <f>front!E246-front!C246</f>
        <v>1931.1999999999989</v>
      </c>
      <c r="E246" s="2">
        <f>IF(front!F246-front!C246&gt;0,front!F246-front!C246,0)</f>
        <v>1336.3999999999996</v>
      </c>
      <c r="F246" s="2">
        <f>front!I246-front!H246</f>
        <v>8241.4999999999982</v>
      </c>
      <c r="G246" s="2">
        <f>IF(front!J246-front!H246&gt;0,front!J246-front!H246,0)</f>
        <v>43.5</v>
      </c>
      <c r="H246" s="2"/>
      <c r="I246" s="4">
        <f>C246/(constants!$A$4+constants!$B$4*data!C246+constants!$C$4*data!C246^2+constants!$D$4*data!C246^3+constants!$E$4*data!C246^4+constants!$F$4*data!C246^5+constants!$G$4*data!C246^6+constants!$H$4*data!C246^7)</f>
        <v>237.17350178109945</v>
      </c>
      <c r="J246" s="4">
        <f>D246/(constants!$A$4+constants!$B$4*data!D246+constants!$C$4*data!D246^2+constants!$D$4*data!D246^3+constants!$E$4*data!D246^4+constants!$F$4*data!D246^5+constants!$G$4*data!D246^6+constants!$H$4*data!D246^7)</f>
        <v>1926.7919862068127</v>
      </c>
      <c r="K246" s="4">
        <f>E246/(constants!$A$4+constants!$B$4*data!E246+constants!$C$4*data!E246^2+constants!$D$4*data!E246^3+constants!$E$4*data!E246^4+constants!$F$4*data!E246^5+constants!$G$4*data!E246^6+constants!$H$4*data!E246^7)</f>
        <v>1333.3407562263242</v>
      </c>
      <c r="L246" s="4">
        <f>F246/(constants!$A$4+constants!$B$4*data!F246+constants!$C$4*data!F246^2+constants!$D$4*data!F246^3+constants!$E$4*data!F246^4+constants!$F$4*data!F246^5+constants!$G$4*data!F246^6+constants!$H$4*data!F246^7)</f>
        <v>8232.1692223199661</v>
      </c>
      <c r="M246" s="4">
        <f>G246/(constants!$A$4+constants!$B$4*data!G246+constants!$C$4*data!G246^2+constants!$D$4*data!G246^3+constants!$E$4*data!G246^4+constants!$F$4*data!G246^5+constants!$G$4*data!G246^6+constants!$H$4*data!G246^7)</f>
        <v>43.397354941533962</v>
      </c>
      <c r="N246" s="4"/>
      <c r="O246" s="4">
        <f t="shared" si="66"/>
        <v>395.28916963516576</v>
      </c>
      <c r="P246" s="4">
        <f t="shared" si="67"/>
        <v>385.35839724136258</v>
      </c>
      <c r="Q246" s="4">
        <f t="shared" si="68"/>
        <v>266.66815124526482</v>
      </c>
      <c r="R246" s="4">
        <f t="shared" si="69"/>
        <v>1372.0282037199943</v>
      </c>
      <c r="S246" s="4">
        <f t="shared" si="70"/>
        <v>7.2328924902556597</v>
      </c>
      <c r="T246" s="4">
        <f t="shared" si="61"/>
        <v>1.0257702244583067</v>
      </c>
      <c r="U246" s="4">
        <f t="shared" si="71"/>
        <v>0.69200036421742184</v>
      </c>
      <c r="V246" s="4">
        <f t="shared" si="72"/>
        <v>5.2716791612920514E-3</v>
      </c>
      <c r="W246" s="4"/>
      <c r="X246">
        <f>IF(front!E246&gt;$X$2,O246,P246)</f>
        <v>385.35839724136258</v>
      </c>
      <c r="Y246">
        <f t="shared" si="73"/>
        <v>125.86270525423294</v>
      </c>
      <c r="Z246">
        <f>SUMPRODUCT($B$7:$B$456,Y$7:Y$456,EXP(constants!$B$32+constants!$A$32*ABS($A$7:$A$456-$A246)))</f>
        <v>4.7404643646473072</v>
      </c>
      <c r="AA246">
        <f t="shared" si="62"/>
        <v>121.12224088958563</v>
      </c>
      <c r="AB246">
        <f t="shared" si="74"/>
        <v>116.26914795041803</v>
      </c>
      <c r="AD246" s="4">
        <f t="shared" si="63"/>
        <v>1364.7012084755202</v>
      </c>
      <c r="AE246">
        <f>SUMPRODUCT($B$7:$B$456,AD$7:AD$456,EXP(constants!$B$32+constants!$A$32*ABS($A$7:$A$456-$A246)))</f>
        <v>31.130150055085714</v>
      </c>
      <c r="AF246" s="4">
        <f t="shared" si="64"/>
        <v>1333.5710584204344</v>
      </c>
      <c r="AG246">
        <f t="shared" si="75"/>
        <v>1333.5710584204344</v>
      </c>
      <c r="AH246" s="4"/>
      <c r="AI246" s="5">
        <f>SUMPRODUCT(constants!$B$13:$B$20,A246^constants!$A$13:$A$20)*constants!$C$10/((A246/1000000000)^5*(EXP(0.014388/(A246/1000000000)/constants!$B$9)-1))</f>
        <v>2.2468827178581722E-7</v>
      </c>
      <c r="AJ246">
        <f>SUMPRODUCT(A246^constants!$E$28:$J$28,constants!$E$27:$J$27)</f>
        <v>1.3776039031093202E-6</v>
      </c>
      <c r="AL246" s="17">
        <f t="shared" si="65"/>
        <v>1.9324840316335129E-9</v>
      </c>
      <c r="AM246">
        <f t="shared" si="76"/>
        <v>1.0330187464783774E-9</v>
      </c>
      <c r="AN246">
        <f t="shared" si="77"/>
        <v>1.8707153555745879</v>
      </c>
      <c r="AO246">
        <f t="shared" si="78"/>
        <v>1.9474790300915296E-9</v>
      </c>
      <c r="AQ246">
        <f t="shared" si="79"/>
        <v>1.9474790300915296E-9</v>
      </c>
      <c r="AS246" s="4">
        <f t="shared" si="80"/>
        <v>0.99230030299360295</v>
      </c>
    </row>
    <row r="247" spans="1:45" x14ac:dyDescent="0.2">
      <c r="A247">
        <f>front!A247</f>
        <v>302.27999999999997</v>
      </c>
      <c r="B247" s="1">
        <f t="shared" si="81"/>
        <v>0.46999999999997044</v>
      </c>
      <c r="C247">
        <f>front!D247-front!B247</f>
        <v>224.07000000000016</v>
      </c>
      <c r="D247" s="2">
        <f>front!E247-front!C247</f>
        <v>2025.2999999999993</v>
      </c>
      <c r="E247" s="2">
        <f>IF(front!F247-front!C247&gt;0,front!F247-front!C247,0)</f>
        <v>1396.1000000000004</v>
      </c>
      <c r="F247" s="2">
        <f>front!I247-front!H247</f>
        <v>8216.2999999999993</v>
      </c>
      <c r="G247" s="2">
        <f>IF(front!J247-front!H247&gt;0,front!J247-front!H247,0)</f>
        <v>23.100000000000364</v>
      </c>
      <c r="H247" s="2"/>
      <c r="I247" s="4">
        <f>C247/(constants!$A$4+constants!$B$4*data!C247+constants!$C$4*data!C247^2+constants!$D$4*data!C247^3+constants!$E$4*data!C247^4+constants!$F$4*data!C247^5+constants!$G$4*data!C247^6+constants!$H$4*data!C247^7)</f>
        <v>223.54520971115301</v>
      </c>
      <c r="J247" s="4">
        <f>D247/(constants!$A$4+constants!$B$4*data!D247+constants!$C$4*data!D247^2+constants!$D$4*data!D247^3+constants!$E$4*data!D247^4+constants!$F$4*data!D247^5+constants!$G$4*data!D247^6+constants!$H$4*data!D247^7)</f>
        <v>2020.6784563256617</v>
      </c>
      <c r="K247" s="4">
        <f>E247/(constants!$A$4+constants!$B$4*data!E247+constants!$C$4*data!E247^2+constants!$D$4*data!E247^3+constants!$E$4*data!E247^4+constants!$F$4*data!E247^5+constants!$G$4*data!E247^6+constants!$H$4*data!E247^7)</f>
        <v>1392.9055335620633</v>
      </c>
      <c r="L247" s="4">
        <f>F247/(constants!$A$4+constants!$B$4*data!F247+constants!$C$4*data!F247^2+constants!$D$4*data!F247^3+constants!$E$4*data!F247^4+constants!$F$4*data!F247^5+constants!$G$4*data!F247^6+constants!$H$4*data!F247^7)</f>
        <v>8206.8994869398994</v>
      </c>
      <c r="M247" s="4">
        <f>G247/(constants!$A$4+constants!$B$4*data!G247+constants!$C$4*data!G247^2+constants!$D$4*data!G247^3+constants!$E$4*data!G247^4+constants!$F$4*data!G247^5+constants!$G$4*data!G247^6+constants!$H$4*data!G247^7)</f>
        <v>23.045441175704617</v>
      </c>
      <c r="N247" s="4"/>
      <c r="O247" s="4">
        <f t="shared" si="66"/>
        <v>372.57534951858833</v>
      </c>
      <c r="P247" s="4">
        <f t="shared" si="67"/>
        <v>404.13569126513232</v>
      </c>
      <c r="Q247" s="4">
        <f t="shared" si="68"/>
        <v>278.58110671241263</v>
      </c>
      <c r="R247" s="4">
        <f t="shared" si="69"/>
        <v>1367.81658115665</v>
      </c>
      <c r="S247" s="4">
        <f t="shared" si="70"/>
        <v>3.8409068626174365</v>
      </c>
      <c r="T247" s="4">
        <f t="shared" si="61"/>
        <v>0.92190657140985133</v>
      </c>
      <c r="U247" s="4">
        <f t="shared" si="71"/>
        <v>0.68932567138607448</v>
      </c>
      <c r="V247" s="4">
        <f t="shared" si="72"/>
        <v>2.8080569540760336E-3</v>
      </c>
      <c r="W247" s="4"/>
      <c r="X247">
        <f>IF(front!E247&gt;$X$2,O247,P247)</f>
        <v>404.13569126513232</v>
      </c>
      <c r="Y247">
        <f t="shared" si="73"/>
        <v>133.04746148103067</v>
      </c>
      <c r="Z247">
        <f>SUMPRODUCT($B$7:$B$456,Y$7:Y$456,EXP(constants!$B$32+constants!$A$32*ABS($A$7:$A$456-$A247)))</f>
        <v>4.8270758524025537</v>
      </c>
      <c r="AA247">
        <f t="shared" si="62"/>
        <v>128.22038562862812</v>
      </c>
      <c r="AB247">
        <f t="shared" si="74"/>
        <v>123.36729268946053</v>
      </c>
      <c r="AD247" s="4">
        <f t="shared" si="63"/>
        <v>1363.9257025966854</v>
      </c>
      <c r="AE247">
        <f>SUMPRODUCT($B$7:$B$456,AD$7:AD$456,EXP(constants!$B$32+constants!$A$32*ABS($A$7:$A$456-$A247)))</f>
        <v>31.219400630917054</v>
      </c>
      <c r="AF247" s="4">
        <f t="shared" si="64"/>
        <v>1332.7063019657683</v>
      </c>
      <c r="AG247">
        <f t="shared" si="75"/>
        <v>1332.7063019657683</v>
      </c>
      <c r="AH247" s="4"/>
      <c r="AI247" s="5">
        <f>SUMPRODUCT(constants!$B$13:$B$20,A247^constants!$A$13:$A$20)*constants!$C$10/((A247/1000000000)^5*(EXP(0.014388/(A247/1000000000)/constants!$B$9)-1))</f>
        <v>2.2835615815018506E-7</v>
      </c>
      <c r="AJ247">
        <f>SUMPRODUCT(A247^constants!$E$28:$J$28,constants!$E$27:$J$27)</f>
        <v>1.3704535747063808E-6</v>
      </c>
      <c r="AL247" s="17">
        <f t="shared" si="65"/>
        <v>1.8510267443819321E-9</v>
      </c>
      <c r="AM247">
        <f t="shared" si="76"/>
        <v>1.0283237744767429E-9</v>
      </c>
      <c r="AN247">
        <f t="shared" si="77"/>
        <v>1.8000427397721279</v>
      </c>
      <c r="AO247">
        <f t="shared" si="78"/>
        <v>1.938627923031546E-9</v>
      </c>
      <c r="AQ247">
        <f t="shared" si="79"/>
        <v>1.938627923031546E-9</v>
      </c>
      <c r="AS247" s="4">
        <f t="shared" si="80"/>
        <v>0.95481279434342059</v>
      </c>
    </row>
    <row r="248" spans="1:45" x14ac:dyDescent="0.2">
      <c r="A248">
        <f>front!A248</f>
        <v>302.75</v>
      </c>
      <c r="B248" s="1">
        <f t="shared" si="81"/>
        <v>0.47000000000002728</v>
      </c>
      <c r="C248">
        <f>front!D248-front!B248</f>
        <v>247.32999999999993</v>
      </c>
      <c r="D248" s="2">
        <f>front!E248-front!C248</f>
        <v>2084.3999999999996</v>
      </c>
      <c r="E248" s="2">
        <f>IF(front!F248-front!C248&gt;0,front!F248-front!C248,0)</f>
        <v>1430.5</v>
      </c>
      <c r="F248" s="2">
        <f>front!I248-front!H248</f>
        <v>8331.1999999999989</v>
      </c>
      <c r="G248" s="2">
        <f>IF(front!J248-front!H248&gt;0,front!J248-front!H248,0)</f>
        <v>52.899999999999636</v>
      </c>
      <c r="H248" s="2"/>
      <c r="I248" s="4">
        <f>C248/(constants!$A$4+constants!$B$4*data!C248+constants!$C$4*data!C248^2+constants!$D$4*data!C248^3+constants!$E$4*data!C248^4+constants!$F$4*data!C248^5+constants!$G$4*data!C248^6+constants!$H$4*data!C248^7)</f>
        <v>246.75123500440412</v>
      </c>
      <c r="J248" s="4">
        <f>D248/(constants!$A$4+constants!$B$4*data!D248+constants!$C$4*data!D248^2+constants!$D$4*data!D248^3+constants!$E$4*data!D248^4+constants!$F$4*data!D248^5+constants!$G$4*data!D248^6+constants!$H$4*data!D248^7)</f>
        <v>2079.6443852155217</v>
      </c>
      <c r="K248" s="4">
        <f>E248/(constants!$A$4+constants!$B$4*data!E248+constants!$C$4*data!E248^2+constants!$D$4*data!E248^3+constants!$E$4*data!E248^4+constants!$F$4*data!E248^5+constants!$G$4*data!E248^6+constants!$H$4*data!E248^7)</f>
        <v>1427.2276010594123</v>
      </c>
      <c r="L248" s="4">
        <f>F248/(constants!$A$4+constants!$B$4*data!F248+constants!$C$4*data!F248^2+constants!$D$4*data!F248^3+constants!$E$4*data!F248^4+constants!$F$4*data!F248^5+constants!$G$4*data!F248^6+constants!$H$4*data!F248^7)</f>
        <v>8322.1271037860024</v>
      </c>
      <c r="M248" s="4">
        <f>G248/(constants!$A$4+constants!$B$4*data!G248+constants!$C$4*data!G248^2+constants!$D$4*data!G248^3+constants!$E$4*data!G248^4+constants!$F$4*data!G248^5+constants!$G$4*data!G248^6+constants!$H$4*data!G248^7)</f>
        <v>52.775226938884103</v>
      </c>
      <c r="N248" s="4"/>
      <c r="O248" s="4">
        <f t="shared" si="66"/>
        <v>411.25205834067356</v>
      </c>
      <c r="P248" s="4">
        <f t="shared" si="67"/>
        <v>415.92887704310431</v>
      </c>
      <c r="Q248" s="4">
        <f t="shared" si="68"/>
        <v>285.44552021188247</v>
      </c>
      <c r="R248" s="4">
        <f t="shared" si="69"/>
        <v>1387.0211839643339</v>
      </c>
      <c r="S248" s="4">
        <f t="shared" si="70"/>
        <v>8.7958711564806844</v>
      </c>
      <c r="T248" s="4">
        <f t="shared" si="61"/>
        <v>0.98875572493143804</v>
      </c>
      <c r="U248" s="4">
        <f t="shared" si="71"/>
        <v>0.68628444901723107</v>
      </c>
      <c r="V248" s="4">
        <f t="shared" si="72"/>
        <v>6.3415550232193592E-3</v>
      </c>
      <c r="W248" s="4"/>
      <c r="X248">
        <f>IF(front!E248&gt;$X$2,O248,P248)</f>
        <v>415.92887704310431</v>
      </c>
      <c r="Y248">
        <f t="shared" si="73"/>
        <v>138.16086295475549</v>
      </c>
      <c r="Z248">
        <f>SUMPRODUCT($B$7:$B$456,Y$7:Y$456,EXP(constants!$B$32+constants!$A$32*ABS($A$7:$A$456-$A248)))</f>
        <v>4.914816983229672</v>
      </c>
      <c r="AA248">
        <f t="shared" si="62"/>
        <v>133.2460459715258</v>
      </c>
      <c r="AB248">
        <f t="shared" si="74"/>
        <v>128.39295303235821</v>
      </c>
      <c r="AD248" s="4">
        <f t="shared" si="63"/>
        <v>1378.1108750911735</v>
      </c>
      <c r="AE248">
        <f>SUMPRODUCT($B$7:$B$456,AD$7:AD$456,EXP(constants!$B$32+constants!$A$32*ABS($A$7:$A$456-$A248)))</f>
        <v>31.307177154820724</v>
      </c>
      <c r="AF248" s="4">
        <f t="shared" si="64"/>
        <v>1346.8036979363528</v>
      </c>
      <c r="AG248">
        <f t="shared" si="75"/>
        <v>1346.8036979363528</v>
      </c>
      <c r="AH248" s="4"/>
      <c r="AI248" s="5">
        <f>SUMPRODUCT(constants!$B$13:$B$20,A248^constants!$A$13:$A$20)*constants!$C$10/((A248/1000000000)^5*(EXP(0.014388/(A248/1000000000)/constants!$B$9)-1))</f>
        <v>2.3206845049785931E-7</v>
      </c>
      <c r="AJ248">
        <f>SUMPRODUCT(A248^constants!$E$28:$J$28,constants!$E$27:$J$27)</f>
        <v>1.3633607029054176E-6</v>
      </c>
      <c r="AL248" s="17">
        <f t="shared" si="65"/>
        <v>1.8074858862337431E-9</v>
      </c>
      <c r="AM248">
        <f t="shared" si="76"/>
        <v>1.012293554728454E-9</v>
      </c>
      <c r="AN248">
        <f t="shared" si="77"/>
        <v>1.7855353101784768</v>
      </c>
      <c r="AO248">
        <f t="shared" si="78"/>
        <v>1.9084072548065236E-9</v>
      </c>
      <c r="AQ248">
        <f t="shared" si="79"/>
        <v>1.9084072548065236E-9</v>
      </c>
      <c r="AS248" s="4">
        <f t="shared" si="80"/>
        <v>0.94711748851373334</v>
      </c>
    </row>
    <row r="249" spans="1:45" x14ac:dyDescent="0.2">
      <c r="A249">
        <f>front!A249</f>
        <v>303.22000000000003</v>
      </c>
      <c r="B249" s="1">
        <f t="shared" si="81"/>
        <v>0.47000000000002728</v>
      </c>
      <c r="C249">
        <f>front!D249-front!B249</f>
        <v>244.32999999999993</v>
      </c>
      <c r="D249" s="2">
        <f>front!E249-front!C249</f>
        <v>2153.1000000000004</v>
      </c>
      <c r="E249" s="2">
        <f>IF(front!F249-front!C249&gt;0,front!F249-front!C249,0)</f>
        <v>1522.7000000000007</v>
      </c>
      <c r="F249" s="2">
        <f>front!I249-front!H249</f>
        <v>8269.3000000000011</v>
      </c>
      <c r="G249" s="2">
        <f>IF(front!J249-front!H249&gt;0,front!J249-front!H249,0)</f>
        <v>26.800000000001091</v>
      </c>
      <c r="H249" s="2"/>
      <c r="I249" s="4">
        <f>C249/(constants!$A$4+constants!$B$4*data!C249+constants!$C$4*data!C249^2+constants!$D$4*data!C249^3+constants!$E$4*data!C249^4+constants!$F$4*data!C249^5+constants!$G$4*data!C249^6+constants!$H$4*data!C249^7)</f>
        <v>243.75819188433951</v>
      </c>
      <c r="J249" s="4">
        <f>D249/(constants!$A$4+constants!$B$4*data!D249+constants!$C$4*data!D249^2+constants!$D$4*data!D249^3+constants!$E$4*data!D249^4+constants!$F$4*data!D249^5+constants!$G$4*data!D249^6+constants!$H$4*data!D249^7)</f>
        <v>2148.1885992767156</v>
      </c>
      <c r="K249" s="4">
        <f>E249/(constants!$A$4+constants!$B$4*data!E249+constants!$C$4*data!E249^2+constants!$D$4*data!E249^3+constants!$E$4*data!E249^4+constants!$F$4*data!E249^5+constants!$G$4*data!E249^6+constants!$H$4*data!E249^7)</f>
        <v>1519.2186620701502</v>
      </c>
      <c r="L249" s="4">
        <f>F249/(constants!$A$4+constants!$B$4*data!F249+constants!$C$4*data!F249^2+constants!$D$4*data!F249^3+constants!$E$4*data!F249^4+constants!$F$4*data!F249^5+constants!$G$4*data!F249^6+constants!$H$4*data!F249^7)</f>
        <v>8260.0475279352013</v>
      </c>
      <c r="M249" s="4">
        <f>G249/(constants!$A$4+constants!$B$4*data!G249+constants!$C$4*data!G249^2+constants!$D$4*data!G249^3+constants!$E$4*data!G249^4+constants!$F$4*data!G249^5+constants!$G$4*data!G249^6+constants!$H$4*data!G249^7)</f>
        <v>26.736713086313216</v>
      </c>
      <c r="N249" s="4"/>
      <c r="O249" s="4">
        <f t="shared" si="66"/>
        <v>406.26365314056585</v>
      </c>
      <c r="P249" s="4">
        <f t="shared" si="67"/>
        <v>429.63771985534311</v>
      </c>
      <c r="Q249" s="4">
        <f t="shared" si="68"/>
        <v>303.84373241403006</v>
      </c>
      <c r="R249" s="4">
        <f t="shared" si="69"/>
        <v>1376.6745879892003</v>
      </c>
      <c r="S249" s="4">
        <f t="shared" si="70"/>
        <v>4.4561188477188693</v>
      </c>
      <c r="T249" s="4">
        <f t="shared" si="61"/>
        <v>0.94559586918335015</v>
      </c>
      <c r="U249" s="4">
        <f t="shared" si="71"/>
        <v>0.70720916337683926</v>
      </c>
      <c r="V249" s="4">
        <f t="shared" si="72"/>
        <v>3.2368715792361431E-3</v>
      </c>
      <c r="W249" s="4"/>
      <c r="X249">
        <f>IF(front!E249&gt;$X$2,O249,P249)</f>
        <v>429.63771985534311</v>
      </c>
      <c r="Y249">
        <f t="shared" si="73"/>
        <v>133.96634241284829</v>
      </c>
      <c r="Z249">
        <f>SUMPRODUCT($B$7:$B$456,Y$7:Y$456,EXP(constants!$B$32+constants!$A$32*ABS($A$7:$A$456-$A249)))</f>
        <v>5.0036612883244587</v>
      </c>
      <c r="AA249">
        <f t="shared" si="62"/>
        <v>128.96268112452384</v>
      </c>
      <c r="AB249">
        <f t="shared" si="74"/>
        <v>124.10958818535624</v>
      </c>
      <c r="AD249" s="4">
        <f t="shared" si="63"/>
        <v>1372.1604932960975</v>
      </c>
      <c r="AE249">
        <f>SUMPRODUCT($B$7:$B$456,AD$7:AD$456,EXP(constants!$B$32+constants!$A$32*ABS($A$7:$A$456-$A249)))</f>
        <v>31.393294967841584</v>
      </c>
      <c r="AF249" s="4">
        <f t="shared" si="64"/>
        <v>1340.767198328256</v>
      </c>
      <c r="AG249">
        <f t="shared" si="75"/>
        <v>1340.767198328256</v>
      </c>
      <c r="AH249" s="4"/>
      <c r="AI249" s="5">
        <f>SUMPRODUCT(constants!$B$13:$B$20,A249^constants!$A$13:$A$20)*constants!$C$10/((A249/1000000000)^5*(EXP(0.014388/(A249/1000000000)/constants!$B$9)-1))</f>
        <v>2.3582545734551549E-7</v>
      </c>
      <c r="AJ249">
        <f>SUMPRODUCT(A249^constants!$E$28:$J$28,constants!$E$27:$J$27)</f>
        <v>1.3563243002376432E-6</v>
      </c>
      <c r="AL249" s="17">
        <f t="shared" si="65"/>
        <v>1.9001389078280792E-9</v>
      </c>
      <c r="AM249">
        <f t="shared" si="76"/>
        <v>1.011603134331437E-9</v>
      </c>
      <c r="AN249">
        <f t="shared" si="77"/>
        <v>1.8783442274364548</v>
      </c>
      <c r="AO249">
        <f t="shared" si="78"/>
        <v>1.9071056528271581E-9</v>
      </c>
      <c r="AQ249">
        <f t="shared" si="79"/>
        <v>1.9071056528271581E-9</v>
      </c>
      <c r="AS249" s="4">
        <f t="shared" si="80"/>
        <v>0.99634695383092642</v>
      </c>
    </row>
    <row r="250" spans="1:45" x14ac:dyDescent="0.2">
      <c r="A250">
        <f>front!A250</f>
        <v>303.7</v>
      </c>
      <c r="B250" s="1">
        <f t="shared" si="81"/>
        <v>0.47999999999996135</v>
      </c>
      <c r="C250">
        <f>front!D250-front!B250</f>
        <v>253.13000000000011</v>
      </c>
      <c r="D250" s="2">
        <f>front!E250-front!C250</f>
        <v>2155.1000000000004</v>
      </c>
      <c r="E250" s="2">
        <f>IF(front!F250-front!C250&gt;0,front!F250-front!C250,0)</f>
        <v>1512.2999999999993</v>
      </c>
      <c r="F250" s="2">
        <f>front!I250-front!H250</f>
        <v>8335.1999999999989</v>
      </c>
      <c r="G250" s="2">
        <f>IF(front!J250-front!H250&gt;0,front!J250-front!H250,0)</f>
        <v>0</v>
      </c>
      <c r="H250" s="2"/>
      <c r="I250" s="4">
        <f>C250/(constants!$A$4+constants!$B$4*data!C250+constants!$C$4*data!C250^2+constants!$D$4*data!C250^3+constants!$E$4*data!C250^4+constants!$F$4*data!C250^5+constants!$G$4*data!C250^6+constants!$H$4*data!C250^7)</f>
        <v>252.53778883678362</v>
      </c>
      <c r="J250" s="4">
        <f>D250/(constants!$A$4+constants!$B$4*data!D250+constants!$C$4*data!D250^2+constants!$D$4*data!D250^3+constants!$E$4*data!D250^4+constants!$F$4*data!D250^5+constants!$G$4*data!D250^6+constants!$H$4*data!D250^7)</f>
        <v>2150.1840653202025</v>
      </c>
      <c r="K250" s="4">
        <f>E250/(constants!$A$4+constants!$B$4*data!E250+constants!$C$4*data!E250^2+constants!$D$4*data!E250^3+constants!$E$4*data!E250^4+constants!$F$4*data!E250^5+constants!$G$4*data!E250^6+constants!$H$4*data!E250^7)</f>
        <v>1508.8422347052133</v>
      </c>
      <c r="L250" s="4">
        <f>F250/(constants!$A$4+constants!$B$4*data!F250+constants!$C$4*data!F250^2+constants!$D$4*data!F250^3+constants!$E$4*data!F250^4+constants!$F$4*data!F250^5+constants!$G$4*data!F250^6+constants!$H$4*data!F250^7)</f>
        <v>8326.1389572189782</v>
      </c>
      <c r="M250" s="4">
        <f>G250/(constants!$A$4+constants!$B$4*data!G250+constants!$C$4*data!G250^2+constants!$D$4*data!G250^3+constants!$E$4*data!G250^4+constants!$F$4*data!G250^5+constants!$G$4*data!G250^6+constants!$H$4*data!G250^7)</f>
        <v>0</v>
      </c>
      <c r="N250" s="4"/>
      <c r="O250" s="4">
        <f t="shared" si="66"/>
        <v>420.89631472797271</v>
      </c>
      <c r="P250" s="4">
        <f t="shared" si="67"/>
        <v>430.03681306404053</v>
      </c>
      <c r="Q250" s="4">
        <f t="shared" si="68"/>
        <v>301.76844694104267</v>
      </c>
      <c r="R250" s="4">
        <f t="shared" si="69"/>
        <v>1387.6898262031632</v>
      </c>
      <c r="S250" s="4">
        <f t="shared" si="70"/>
        <v>0</v>
      </c>
      <c r="T250" s="4">
        <f t="shared" si="61"/>
        <v>0.9787448468168547</v>
      </c>
      <c r="U250" s="4">
        <f t="shared" si="71"/>
        <v>0.70172700981323588</v>
      </c>
      <c r="V250" s="4">
        <f t="shared" si="72"/>
        <v>0</v>
      </c>
      <c r="W250" s="4"/>
      <c r="X250">
        <f>IF(front!E250&gt;$X$2,O250,P250)</f>
        <v>430.03681306404053</v>
      </c>
      <c r="Y250">
        <f t="shared" si="73"/>
        <v>136.38490302839176</v>
      </c>
      <c r="Z250">
        <f>SUMPRODUCT($B$7:$B$456,Y$7:Y$456,EXP(constants!$B$32+constants!$A$32*ABS($A$7:$A$456-$A250)))</f>
        <v>5.0957014264937772</v>
      </c>
      <c r="AA250">
        <f t="shared" si="62"/>
        <v>131.28920160189799</v>
      </c>
      <c r="AB250">
        <f t="shared" si="74"/>
        <v>126.43610866273039</v>
      </c>
      <c r="AD250" s="4">
        <f t="shared" si="63"/>
        <v>1387.6898262031632</v>
      </c>
      <c r="AE250">
        <f>SUMPRODUCT($B$7:$B$456,AD$7:AD$456,EXP(constants!$B$32+constants!$A$32*ABS($A$7:$A$456-$A250)))</f>
        <v>31.479964108937089</v>
      </c>
      <c r="AF250" s="4">
        <f t="shared" si="64"/>
        <v>1356.2098620942261</v>
      </c>
      <c r="AG250">
        <f t="shared" si="75"/>
        <v>1356.2098620942261</v>
      </c>
      <c r="AH250" s="4"/>
      <c r="AI250" s="5">
        <f>SUMPRODUCT(constants!$B$13:$B$20,A250^constants!$A$13:$A$20)*constants!$C$10/((A250/1000000000)^5*(EXP(0.014388/(A250/1000000000)/constants!$B$9)-1))</f>
        <v>2.3970887240746584E-7</v>
      </c>
      <c r="AJ250">
        <f>SUMPRODUCT(A250^constants!$E$28:$J$28,constants!$E$27:$J$27)</f>
        <v>1.349195461821794E-6</v>
      </c>
      <c r="AL250" s="17">
        <f t="shared" si="65"/>
        <v>1.8958893542579018E-9</v>
      </c>
      <c r="AM250">
        <f t="shared" si="76"/>
        <v>9.9482793889907233E-10</v>
      </c>
      <c r="AN250">
        <f t="shared" si="77"/>
        <v>1.9057459889556281</v>
      </c>
      <c r="AO250">
        <f t="shared" si="78"/>
        <v>1.8754805333009258E-9</v>
      </c>
      <c r="AQ250">
        <f t="shared" si="79"/>
        <v>1.8754805333009258E-9</v>
      </c>
      <c r="AS250" s="4">
        <f t="shared" si="80"/>
        <v>1.0108819156448698</v>
      </c>
    </row>
    <row r="251" spans="1:45" x14ac:dyDescent="0.2">
      <c r="A251">
        <f>front!A251</f>
        <v>304.17</v>
      </c>
      <c r="B251" s="1">
        <f t="shared" si="81"/>
        <v>0.47000000000002728</v>
      </c>
      <c r="C251">
        <f>front!D251-front!B251</f>
        <v>255.40000000000009</v>
      </c>
      <c r="D251" s="2">
        <f>front!E251-front!C251</f>
        <v>2224.2000000000007</v>
      </c>
      <c r="E251" s="2">
        <f>IF(front!F251-front!C251&gt;0,front!F251-front!C251,0)</f>
        <v>1534.2999999999993</v>
      </c>
      <c r="F251" s="2">
        <f>front!I251-front!H251</f>
        <v>8332.7000000000007</v>
      </c>
      <c r="G251" s="2">
        <f>IF(front!J251-front!H251&gt;0,front!J251-front!H251,0)</f>
        <v>9.1000000000003638</v>
      </c>
      <c r="H251" s="2"/>
      <c r="I251" s="4">
        <f>C251/(constants!$A$4+constants!$B$4*data!C251+constants!$C$4*data!C251^2+constants!$D$4*data!C251^3+constants!$E$4*data!C251^4+constants!$F$4*data!C251^5+constants!$G$4*data!C251^6+constants!$H$4*data!C251^7)</f>
        <v>254.80252763996117</v>
      </c>
      <c r="J251" s="4">
        <f>D251/(constants!$A$4+constants!$B$4*data!D251+constants!$C$4*data!D251^2+constants!$D$4*data!D251^3+constants!$E$4*data!D251^4+constants!$F$4*data!D251^5+constants!$G$4*data!D251^6+constants!$H$4*data!D251^7)</f>
        <v>2219.1274733927389</v>
      </c>
      <c r="K251" s="4">
        <f>E251/(constants!$A$4+constants!$B$4*data!E251+constants!$C$4*data!E251^2+constants!$D$4*data!E251^3+constants!$E$4*data!E251^4+constants!$F$4*data!E251^5+constants!$G$4*data!E251^6+constants!$H$4*data!E251^7)</f>
        <v>1530.7923680906606</v>
      </c>
      <c r="L251" s="4">
        <f>F251/(constants!$A$4+constants!$B$4*data!F251+constants!$C$4*data!F251^2+constants!$D$4*data!F251^3+constants!$E$4*data!F251^4+constants!$F$4*data!F251^5+constants!$G$4*data!F251^6+constants!$H$4*data!F251^7)</f>
        <v>8323.6315452650724</v>
      </c>
      <c r="M251" s="4">
        <f>G251/(constants!$A$4+constants!$B$4*data!G251+constants!$C$4*data!G251^2+constants!$D$4*data!G251^3+constants!$E$4*data!G251^4+constants!$F$4*data!G251^5+constants!$G$4*data!G251^6+constants!$H$4*data!G251^7)</f>
        <v>9.0784931705954417</v>
      </c>
      <c r="N251" s="4"/>
      <c r="O251" s="4">
        <f t="shared" si="66"/>
        <v>424.67087939993525</v>
      </c>
      <c r="P251" s="4">
        <f t="shared" si="67"/>
        <v>443.82549467854778</v>
      </c>
      <c r="Q251" s="4">
        <f t="shared" si="68"/>
        <v>306.15847361813212</v>
      </c>
      <c r="R251" s="4">
        <f t="shared" si="69"/>
        <v>1387.2719242108453</v>
      </c>
      <c r="S251" s="4">
        <f t="shared" si="70"/>
        <v>1.5130821950992404</v>
      </c>
      <c r="T251" s="4">
        <f t="shared" si="61"/>
        <v>0.95684201221363863</v>
      </c>
      <c r="U251" s="4">
        <f t="shared" si="71"/>
        <v>0.68981723062095701</v>
      </c>
      <c r="V251" s="4">
        <f t="shared" si="72"/>
        <v>1.090688976467222E-3</v>
      </c>
      <c r="W251" s="4"/>
      <c r="X251">
        <f>IF(front!E251&gt;$X$2,O251,P251)</f>
        <v>443.82549467854778</v>
      </c>
      <c r="Y251">
        <f t="shared" si="73"/>
        <v>145.90163463651999</v>
      </c>
      <c r="Z251">
        <f>SUMPRODUCT($B$7:$B$456,Y$7:Y$456,EXP(constants!$B$32+constants!$A$32*ABS($A$7:$A$456-$A251)))</f>
        <v>5.1870751626920422</v>
      </c>
      <c r="AA251">
        <f t="shared" si="62"/>
        <v>140.71455947382793</v>
      </c>
      <c r="AB251">
        <f t="shared" si="74"/>
        <v>135.86146653466034</v>
      </c>
      <c r="AD251" s="4">
        <f t="shared" si="63"/>
        <v>1385.7391562258481</v>
      </c>
      <c r="AE251">
        <f>SUMPRODUCT($B$7:$B$456,AD$7:AD$456,EXP(constants!$B$32+constants!$A$32*ABS($A$7:$A$456-$A251)))</f>
        <v>31.562849326512048</v>
      </c>
      <c r="AF251" s="4">
        <f t="shared" si="64"/>
        <v>1354.1763068993359</v>
      </c>
      <c r="AG251">
        <f t="shared" si="75"/>
        <v>1354.1763068993359</v>
      </c>
      <c r="AH251" s="4"/>
      <c r="AI251" s="5">
        <f>SUMPRODUCT(constants!$B$13:$B$20,A251^constants!$A$13:$A$20)*constants!$C$10/((A251/1000000000)^5*(EXP(0.014388/(A251/1000000000)/constants!$B$9)-1))</f>
        <v>2.4355719978340944E-7</v>
      </c>
      <c r="AJ251">
        <f>SUMPRODUCT(A251^constants!$E$28:$J$28,constants!$E$27:$J$27)</f>
        <v>1.3422702512282309E-6</v>
      </c>
      <c r="AL251" s="17">
        <f t="shared" si="65"/>
        <v>1.7926878459042269E-9</v>
      </c>
      <c r="AM251">
        <f t="shared" si="76"/>
        <v>9.9120789840256006E-10</v>
      </c>
      <c r="AN251">
        <f t="shared" si="77"/>
        <v>1.8085891454187759</v>
      </c>
      <c r="AO251">
        <f t="shared" si="78"/>
        <v>1.8686559205055882E-9</v>
      </c>
      <c r="AQ251">
        <f t="shared" si="79"/>
        <v>1.8686559205055882E-9</v>
      </c>
      <c r="AS251" s="4">
        <f t="shared" si="80"/>
        <v>0.9593461408450159</v>
      </c>
    </row>
    <row r="252" spans="1:45" x14ac:dyDescent="0.2">
      <c r="A252">
        <f>front!A252</f>
        <v>304.64</v>
      </c>
      <c r="B252" s="1">
        <f t="shared" si="81"/>
        <v>0.46999999999997044</v>
      </c>
      <c r="C252">
        <f>front!D252-front!B252</f>
        <v>271.94000000000005</v>
      </c>
      <c r="D252" s="2">
        <f>front!E252-front!C252</f>
        <v>2241.7000000000007</v>
      </c>
      <c r="E252" s="2">
        <f>IF(front!F252-front!C252&gt;0,front!F252-front!C252,0)</f>
        <v>1579</v>
      </c>
      <c r="F252" s="2">
        <f>front!I252-front!H252</f>
        <v>8342.6</v>
      </c>
      <c r="G252" s="2">
        <f>IF(front!J252-front!H252&gt;0,front!J252-front!H252,0)</f>
        <v>0</v>
      </c>
      <c r="H252" s="2"/>
      <c r="I252" s="4">
        <f>C252/(constants!$A$4+constants!$B$4*data!C252+constants!$C$4*data!C252^2+constants!$D$4*data!C252^3+constants!$E$4*data!C252^4+constants!$F$4*data!C252^5+constants!$G$4*data!C252^6+constants!$H$4*data!C252^7)</f>
        <v>271.30421542783762</v>
      </c>
      <c r="J252" s="4">
        <f>D252/(constants!$A$4+constants!$B$4*data!D252+constants!$C$4*data!D252^2+constants!$D$4*data!D252^3+constants!$E$4*data!D252^4+constants!$F$4*data!D252^5+constants!$G$4*data!D252^6+constants!$H$4*data!D252^7)</f>
        <v>2236.5878351994265</v>
      </c>
      <c r="K252" s="4">
        <f>E252/(constants!$A$4+constants!$B$4*data!E252+constants!$C$4*data!E252^2+constants!$D$4*data!E252^3+constants!$E$4*data!E252^4+constants!$F$4*data!E252^5+constants!$G$4*data!E252^6+constants!$H$4*data!E252^7)</f>
        <v>1575.3910315937753</v>
      </c>
      <c r="L252" s="4">
        <f>F252/(constants!$A$4+constants!$B$4*data!F252+constants!$C$4*data!F252^2+constants!$D$4*data!F252^3+constants!$E$4*data!F252^4+constants!$F$4*data!F252^5+constants!$G$4*data!F252^6+constants!$H$4*data!F252^7)</f>
        <v>8333.5609661647795</v>
      </c>
      <c r="M252" s="4">
        <f>G252/(constants!$A$4+constants!$B$4*data!G252+constants!$C$4*data!G252^2+constants!$D$4*data!G252^3+constants!$E$4*data!G252^4+constants!$F$4*data!G252^5+constants!$G$4*data!G252^6+constants!$H$4*data!G252^7)</f>
        <v>0</v>
      </c>
      <c r="N252" s="4"/>
      <c r="O252" s="4">
        <f t="shared" si="66"/>
        <v>452.1736923797294</v>
      </c>
      <c r="P252" s="4">
        <f t="shared" si="67"/>
        <v>447.31756703988526</v>
      </c>
      <c r="Q252" s="4">
        <f t="shared" si="68"/>
        <v>315.07820631875506</v>
      </c>
      <c r="R252" s="4">
        <f t="shared" si="69"/>
        <v>1388.92682769413</v>
      </c>
      <c r="S252" s="4">
        <f t="shared" si="70"/>
        <v>0</v>
      </c>
      <c r="T252" s="4">
        <f t="shared" si="61"/>
        <v>1.0108561024597791</v>
      </c>
      <c r="U252" s="4">
        <f t="shared" si="71"/>
        <v>0.70437252979751852</v>
      </c>
      <c r="V252" s="4">
        <f t="shared" si="72"/>
        <v>0</v>
      </c>
      <c r="W252" s="4"/>
      <c r="X252">
        <f>IF(front!E252&gt;$X$2,O252,P252)</f>
        <v>447.31756703988526</v>
      </c>
      <c r="Y252">
        <f t="shared" si="73"/>
        <v>140.71388453432104</v>
      </c>
      <c r="Z252">
        <f>SUMPRODUCT($B$7:$B$456,Y$7:Y$456,EXP(constants!$B$32+constants!$A$32*ABS($A$7:$A$456-$A252)))</f>
        <v>5.2796116614172197</v>
      </c>
      <c r="AA252">
        <f t="shared" si="62"/>
        <v>135.43427287290382</v>
      </c>
      <c r="AB252">
        <f t="shared" si="74"/>
        <v>130.58117993373622</v>
      </c>
      <c r="AD252" s="4">
        <f t="shared" si="63"/>
        <v>1388.92682769413</v>
      </c>
      <c r="AE252">
        <f>SUMPRODUCT($B$7:$B$456,AD$7:AD$456,EXP(constants!$B$32+constants!$A$32*ABS($A$7:$A$456-$A252)))</f>
        <v>31.644125528862176</v>
      </c>
      <c r="AF252" s="4">
        <f t="shared" si="64"/>
        <v>1357.2827021652679</v>
      </c>
      <c r="AG252">
        <f t="shared" si="75"/>
        <v>1357.2827021652679</v>
      </c>
      <c r="AH252" s="4"/>
      <c r="AI252" s="5">
        <f>SUMPRODUCT(constants!$B$13:$B$20,A252^constants!$A$13:$A$20)*constants!$C$10/((A252/1000000000)^5*(EXP(0.014388/(A252/1000000000)/constants!$B$9)-1))</f>
        <v>2.4745117093079478E-7</v>
      </c>
      <c r="AJ252">
        <f>SUMPRODUCT(A252^constants!$E$28:$J$28,constants!$E$27:$J$27)</f>
        <v>1.3353986262352514E-6</v>
      </c>
      <c r="AL252" s="17">
        <f t="shared" si="65"/>
        <v>1.8949987360840554E-9</v>
      </c>
      <c r="AM252">
        <f t="shared" si="76"/>
        <v>9.8387655283965175E-10</v>
      </c>
      <c r="AN252">
        <f t="shared" si="77"/>
        <v>1.9260533555909374</v>
      </c>
      <c r="AO252">
        <f t="shared" si="78"/>
        <v>1.8548346401127667E-9</v>
      </c>
      <c r="AQ252">
        <f t="shared" si="79"/>
        <v>1.8548346401127667E-9</v>
      </c>
      <c r="AS252" s="4">
        <f t="shared" si="80"/>
        <v>1.0216537340325103</v>
      </c>
    </row>
    <row r="253" spans="1:45" x14ac:dyDescent="0.2">
      <c r="A253">
        <f>front!A253</f>
        <v>305.11</v>
      </c>
      <c r="B253" s="1">
        <f t="shared" si="81"/>
        <v>0.47000000000002728</v>
      </c>
      <c r="C253">
        <f>front!D253-front!B253</f>
        <v>255.40000000000009</v>
      </c>
      <c r="D253" s="2">
        <f>front!E253-front!C253</f>
        <v>2208.3999999999996</v>
      </c>
      <c r="E253" s="2">
        <f>IF(front!F253-front!C253&gt;0,front!F253-front!C253,0)</f>
        <v>1509.5999999999985</v>
      </c>
      <c r="F253" s="2">
        <f>front!I253-front!H253</f>
        <v>8402.3000000000011</v>
      </c>
      <c r="G253" s="2">
        <f>IF(front!J253-front!H253&gt;0,front!J253-front!H253,0)</f>
        <v>14.199999999998909</v>
      </c>
      <c r="H253" s="2"/>
      <c r="I253" s="4">
        <f>C253/(constants!$A$4+constants!$B$4*data!C253+constants!$C$4*data!C253^2+constants!$D$4*data!C253^3+constants!$E$4*data!C253^4+constants!$F$4*data!C253^5+constants!$G$4*data!C253^6+constants!$H$4*data!C253^7)</f>
        <v>254.80252763996117</v>
      </c>
      <c r="J253" s="4">
        <f>D253/(constants!$A$4+constants!$B$4*data!D253+constants!$C$4*data!D253^2+constants!$D$4*data!D253^3+constants!$E$4*data!D253^4+constants!$F$4*data!D253^5+constants!$G$4*data!D253^6+constants!$H$4*data!D253^7)</f>
        <v>2203.3632683425853</v>
      </c>
      <c r="K253" s="4">
        <f>E253/(constants!$A$4+constants!$B$4*data!E253+constants!$C$4*data!E253^2+constants!$D$4*data!E253^3+constants!$E$4*data!E253^4+constants!$F$4*data!E253^5+constants!$G$4*data!E253^6+constants!$H$4*data!E253^7)</f>
        <v>1506.1483543266297</v>
      </c>
      <c r="L253" s="4">
        <f>F253/(constants!$A$4+constants!$B$4*data!F253+constants!$C$4*data!F253^2+constants!$D$4*data!F253^3+constants!$E$4*data!F253^4+constants!$F$4*data!F253^5+constants!$G$4*data!F253^6+constants!$H$4*data!F253^7)</f>
        <v>8393.4423442543939</v>
      </c>
      <c r="M253" s="4">
        <f>G253/(constants!$A$4+constants!$B$4*data!G253+constants!$C$4*data!G253^2+constants!$D$4*data!G253^3+constants!$E$4*data!G253^4+constants!$F$4*data!G253^5+constants!$G$4*data!G253^6+constants!$H$4*data!G253^7)</f>
        <v>14.16644786263722</v>
      </c>
      <c r="N253" s="4"/>
      <c r="O253" s="4">
        <f t="shared" si="66"/>
        <v>424.67087939993525</v>
      </c>
      <c r="P253" s="4">
        <f t="shared" si="67"/>
        <v>440.67265366851706</v>
      </c>
      <c r="Q253" s="4">
        <f t="shared" si="68"/>
        <v>301.22967086532594</v>
      </c>
      <c r="R253" s="4">
        <f t="shared" si="69"/>
        <v>1398.9070573757322</v>
      </c>
      <c r="S253" s="4">
        <f t="shared" si="70"/>
        <v>2.36107464377287</v>
      </c>
      <c r="T253" s="4">
        <f t="shared" si="61"/>
        <v>0.9636878437194365</v>
      </c>
      <c r="U253" s="4">
        <f t="shared" si="71"/>
        <v>0.68356787823715748</v>
      </c>
      <c r="V253" s="4">
        <f t="shared" si="72"/>
        <v>1.6877995084263195E-3</v>
      </c>
      <c r="W253" s="4"/>
      <c r="X253">
        <f>IF(front!E253&gt;$X$2,O253,P253)</f>
        <v>440.67265366851706</v>
      </c>
      <c r="Y253">
        <f t="shared" si="73"/>
        <v>147.54502847881389</v>
      </c>
      <c r="Z253">
        <f>SUMPRODUCT($B$7:$B$456,Y$7:Y$456,EXP(constants!$B$32+constants!$A$32*ABS($A$7:$A$456-$A253)))</f>
        <v>5.3734675376022718</v>
      </c>
      <c r="AA253">
        <f t="shared" si="62"/>
        <v>142.17156094121162</v>
      </c>
      <c r="AB253">
        <f t="shared" si="74"/>
        <v>137.31846800204403</v>
      </c>
      <c r="AD253" s="4">
        <f t="shared" si="63"/>
        <v>1396.5152642293417</v>
      </c>
      <c r="AE253">
        <f>SUMPRODUCT($B$7:$B$456,AD$7:AD$456,EXP(constants!$B$32+constants!$A$32*ABS($A$7:$A$456-$A253)))</f>
        <v>31.723795212047833</v>
      </c>
      <c r="AF253" s="4">
        <f t="shared" si="64"/>
        <v>1364.7914690172938</v>
      </c>
      <c r="AG253">
        <f t="shared" si="75"/>
        <v>1364.7914690172938</v>
      </c>
      <c r="AH253" s="4"/>
      <c r="AI253" s="5">
        <f>SUMPRODUCT(constants!$B$13:$B$20,A253^constants!$A$13:$A$20)*constants!$C$10/((A253/1000000000)^5*(EXP(0.014388/(A253/1000000000)/constants!$B$9)-1))</f>
        <v>2.5139109240415253E-7</v>
      </c>
      <c r="AJ253">
        <f>SUMPRODUCT(A253^constants!$E$28:$J$28,constants!$E$27:$J$27)</f>
        <v>1.328579665112932E-6</v>
      </c>
      <c r="AL253" s="17">
        <f t="shared" si="65"/>
        <v>1.8307158247673612E-9</v>
      </c>
      <c r="AM253">
        <f t="shared" si="76"/>
        <v>9.7346715250906738E-10</v>
      </c>
      <c r="AN253">
        <f t="shared" si="77"/>
        <v>1.8806138656540945</v>
      </c>
      <c r="AO253">
        <f t="shared" si="78"/>
        <v>1.8352105152566113E-9</v>
      </c>
      <c r="AQ253">
        <f t="shared" si="79"/>
        <v>1.8352105152566113E-9</v>
      </c>
      <c r="AS253" s="4">
        <f t="shared" si="80"/>
        <v>0.99755085836099755</v>
      </c>
    </row>
    <row r="254" spans="1:45" x14ac:dyDescent="0.2">
      <c r="A254">
        <f>front!A254</f>
        <v>305.58</v>
      </c>
      <c r="B254" s="1">
        <f t="shared" si="81"/>
        <v>0.46999999999997044</v>
      </c>
      <c r="C254">
        <f>front!D254-front!B254</f>
        <v>251.06999999999971</v>
      </c>
      <c r="D254" s="2">
        <f>front!E254-front!C254</f>
        <v>2189.3000000000011</v>
      </c>
      <c r="E254" s="2">
        <f>IF(front!F254-front!C254&gt;0,front!F254-front!C254,0)</f>
        <v>1473.5</v>
      </c>
      <c r="F254" s="2">
        <f>front!I254-front!H254</f>
        <v>8401.4000000000015</v>
      </c>
      <c r="G254" s="2">
        <f>IF(front!J254-front!H254&gt;0,front!J254-front!H254,0)</f>
        <v>17</v>
      </c>
      <c r="H254" s="2"/>
      <c r="I254" s="4">
        <f>C254/(constants!$A$4+constants!$B$4*data!C254+constants!$C$4*data!C254^2+constants!$D$4*data!C254^3+constants!$E$4*data!C254^4+constants!$F$4*data!C254^5+constants!$G$4*data!C254^6+constants!$H$4*data!C254^7)</f>
        <v>250.48256397325108</v>
      </c>
      <c r="J254" s="4">
        <f>D254/(constants!$A$4+constants!$B$4*data!D254+constants!$C$4*data!D254^2+constants!$D$4*data!D254^3+constants!$E$4*data!D254^4+constants!$F$4*data!D254^5+constants!$G$4*data!D254^6+constants!$H$4*data!D254^7)</f>
        <v>2184.3065481106887</v>
      </c>
      <c r="K254" s="4">
        <f>E254/(constants!$A$4+constants!$B$4*data!E254+constants!$C$4*data!E254^2+constants!$D$4*data!E254^3+constants!$E$4*data!E254^4+constants!$F$4*data!E254^5+constants!$G$4*data!E254^6+constants!$H$4*data!E254^7)</f>
        <v>1470.130168164121</v>
      </c>
      <c r="L254" s="4">
        <f>F254/(constants!$A$4+constants!$B$4*data!F254+constants!$C$4*data!F254^2+constants!$D$4*data!F254^3+constants!$E$4*data!F254^4+constants!$F$4*data!F254^5+constants!$G$4*data!F254^6+constants!$H$4*data!F254^7)</f>
        <v>8392.5395592565692</v>
      </c>
      <c r="M254" s="4">
        <f>G254/(constants!$A$4+constants!$B$4*data!G254+constants!$C$4*data!G254^2+constants!$D$4*data!G254^3+constants!$E$4*data!G254^4+constants!$F$4*data!G254^5+constants!$G$4*data!G254^6+constants!$H$4*data!G254^7)</f>
        <v>16.959837166324245</v>
      </c>
      <c r="N254" s="4"/>
      <c r="O254" s="4">
        <f t="shared" si="66"/>
        <v>417.47093995541843</v>
      </c>
      <c r="P254" s="4">
        <f t="shared" si="67"/>
        <v>436.8613096221377</v>
      </c>
      <c r="Q254" s="4">
        <f t="shared" si="68"/>
        <v>294.02603363282418</v>
      </c>
      <c r="R254" s="4">
        <f t="shared" si="69"/>
        <v>1398.756593209428</v>
      </c>
      <c r="S254" s="4">
        <f t="shared" si="70"/>
        <v>2.8266395277207077</v>
      </c>
      <c r="T254" s="4">
        <f t="shared" si="61"/>
        <v>0.95561435805910366</v>
      </c>
      <c r="U254" s="4">
        <f t="shared" si="71"/>
        <v>0.67304205512532433</v>
      </c>
      <c r="V254" s="4">
        <f t="shared" si="72"/>
        <v>2.0208230234218388E-3</v>
      </c>
      <c r="W254" s="4"/>
      <c r="X254">
        <f>IF(front!E254&gt;$X$2,O254,P254)</f>
        <v>436.8613096221377</v>
      </c>
      <c r="Y254">
        <f t="shared" si="73"/>
        <v>150.74356851399108</v>
      </c>
      <c r="Z254">
        <f>SUMPRODUCT($B$7:$B$456,Y$7:Y$456,EXP(constants!$B$32+constants!$A$32*ABS($A$7:$A$456-$A254)))</f>
        <v>5.4685907346815057</v>
      </c>
      <c r="AA254">
        <f t="shared" si="62"/>
        <v>145.27497777930958</v>
      </c>
      <c r="AB254">
        <f t="shared" si="74"/>
        <v>140.42188484014198</v>
      </c>
      <c r="AD254" s="4">
        <f t="shared" si="63"/>
        <v>1395.8931779982447</v>
      </c>
      <c r="AE254">
        <f>SUMPRODUCT($B$7:$B$456,AD$7:AD$456,EXP(constants!$B$32+constants!$A$32*ABS($A$7:$A$456-$A254)))</f>
        <v>31.801782972738295</v>
      </c>
      <c r="AF254" s="4">
        <f t="shared" si="64"/>
        <v>1364.0913950255065</v>
      </c>
      <c r="AG254">
        <f t="shared" si="75"/>
        <v>1364.0913950255065</v>
      </c>
      <c r="AH254" s="4"/>
      <c r="AI254" s="5">
        <f>SUMPRODUCT(constants!$B$13:$B$20,A254^constants!$A$13:$A$20)*constants!$C$10/((A254/1000000000)^5*(EXP(0.014388/(A254/1000000000)/constants!$B$9)-1))</f>
        <v>2.5537727021042643E-7</v>
      </c>
      <c r="AJ254">
        <f>SUMPRODUCT(A254^constants!$E$28:$J$28,constants!$E$27:$J$27)</f>
        <v>1.3218124621946722E-6</v>
      </c>
      <c r="AL254" s="17">
        <f t="shared" si="65"/>
        <v>1.8186429451588055E-9</v>
      </c>
      <c r="AM254">
        <f t="shared" si="76"/>
        <v>9.6900579170500247E-10</v>
      </c>
      <c r="AN254">
        <f t="shared" si="77"/>
        <v>1.8768132871103218</v>
      </c>
      <c r="AO254">
        <f t="shared" si="78"/>
        <v>1.8267998192830794E-9</v>
      </c>
      <c r="AQ254">
        <f t="shared" si="79"/>
        <v>1.8267998192830794E-9</v>
      </c>
      <c r="AS254" s="4">
        <f t="shared" si="80"/>
        <v>0.99553488344033503</v>
      </c>
    </row>
    <row r="255" spans="1:45" x14ac:dyDescent="0.2">
      <c r="A255">
        <f>front!A255</f>
        <v>306.06</v>
      </c>
      <c r="B255" s="1">
        <f t="shared" si="81"/>
        <v>0.48000000000001819</v>
      </c>
      <c r="C255">
        <f>front!D255-front!B255</f>
        <v>263.05999999999995</v>
      </c>
      <c r="D255" s="2">
        <f>front!E255-front!C255</f>
        <v>2207.5999999999985</v>
      </c>
      <c r="E255" s="2">
        <f>IF(front!F255-front!C255&gt;0,front!F255-front!C255,0)</f>
        <v>1473</v>
      </c>
      <c r="F255" s="2">
        <f>front!I255-front!H255</f>
        <v>8490.3999999999978</v>
      </c>
      <c r="G255" s="2">
        <f>IF(front!J255-front!H255&gt;0,front!J255-front!H255,0)</f>
        <v>14.699999999998909</v>
      </c>
      <c r="H255" s="2"/>
      <c r="I255" s="4">
        <f>C255/(constants!$A$4+constants!$B$4*data!C255+constants!$C$4*data!C255^2+constants!$D$4*data!C255^3+constants!$E$4*data!C255^4+constants!$F$4*data!C255^5+constants!$G$4*data!C255^6+constants!$H$4*data!C255^7)</f>
        <v>262.44477957130005</v>
      </c>
      <c r="J255" s="4">
        <f>D255/(constants!$A$4+constants!$B$4*data!D255+constants!$C$4*data!D255^2+constants!$D$4*data!D255^3+constants!$E$4*data!D255^4+constants!$F$4*data!D255^5+constants!$G$4*data!D255^6+constants!$H$4*data!D255^7)</f>
        <v>2202.565080921866</v>
      </c>
      <c r="K255" s="4">
        <f>E255/(constants!$A$4+constants!$B$4*data!E255+constants!$C$4*data!E255^2+constants!$D$4*data!E255^3+constants!$E$4*data!E255^4+constants!$F$4*data!E255^5+constants!$G$4*data!E255^6+constants!$H$4*data!E255^7)</f>
        <v>1469.6313012190215</v>
      </c>
      <c r="L255" s="4">
        <f>F255/(constants!$A$4+constants!$B$4*data!F255+constants!$C$4*data!F255^2+constants!$D$4*data!F255^3+constants!$E$4*data!F255^4+constants!$F$4*data!F255^5+constants!$G$4*data!F255^6+constants!$H$4*data!F255^7)</f>
        <v>8481.8225350712801</v>
      </c>
      <c r="M255" s="4">
        <f>G255/(constants!$A$4+constants!$B$4*data!G255+constants!$C$4*data!G255^2+constants!$D$4*data!G255^3+constants!$E$4*data!G255^4+constants!$F$4*data!G255^5+constants!$G$4*data!G255^6+constants!$H$4*data!G255^7)</f>
        <v>14.665267256003116</v>
      </c>
      <c r="N255" s="4"/>
      <c r="O255" s="4">
        <f t="shared" si="66"/>
        <v>437.40796595216671</v>
      </c>
      <c r="P255" s="4">
        <f t="shared" si="67"/>
        <v>440.51301618437321</v>
      </c>
      <c r="Q255" s="4">
        <f t="shared" si="68"/>
        <v>293.92626024380428</v>
      </c>
      <c r="R255" s="4">
        <f t="shared" si="69"/>
        <v>1413.6370891785466</v>
      </c>
      <c r="S255" s="4">
        <f t="shared" si="70"/>
        <v>2.4442112093338526</v>
      </c>
      <c r="T255" s="4">
        <f t="shared" si="61"/>
        <v>0.99295128607299332</v>
      </c>
      <c r="U255" s="4">
        <f t="shared" si="71"/>
        <v>0.66723626645525447</v>
      </c>
      <c r="V255" s="4">
        <f t="shared" si="72"/>
        <v>1.7290231191897805E-3</v>
      </c>
      <c r="W255" s="4"/>
      <c r="X255">
        <f>IF(front!E255&gt;$X$2,O255,P255)</f>
        <v>440.51301618437321</v>
      </c>
      <c r="Y255">
        <f t="shared" si="73"/>
        <v>154.49236490305714</v>
      </c>
      <c r="Z255">
        <f>SUMPRODUCT($B$7:$B$456,Y$7:Y$456,EXP(constants!$B$32+constants!$A$32*ABS($A$7:$A$456-$A255)))</f>
        <v>5.5670875420982764</v>
      </c>
      <c r="AA255">
        <f t="shared" si="62"/>
        <v>148.92527736095886</v>
      </c>
      <c r="AB255">
        <f t="shared" si="74"/>
        <v>144.07218442179126</v>
      </c>
      <c r="AD255" s="4">
        <f t="shared" si="63"/>
        <v>1411.1610778274301</v>
      </c>
      <c r="AE255">
        <f>SUMPRODUCT($B$7:$B$456,AD$7:AD$456,EXP(constants!$B$32+constants!$A$32*ABS($A$7:$A$456-$A255)))</f>
        <v>31.880027665387544</v>
      </c>
      <c r="AF255" s="4">
        <f t="shared" si="64"/>
        <v>1379.2810501620424</v>
      </c>
      <c r="AG255">
        <f t="shared" si="75"/>
        <v>1379.2810501620424</v>
      </c>
      <c r="AH255" s="4"/>
      <c r="AI255" s="5">
        <f>SUMPRODUCT(constants!$B$13:$B$20,A255^constants!$A$13:$A$20)*constants!$C$10/((A255/1000000000)^5*(EXP(0.014388/(A255/1000000000)/constants!$B$9)-1))</f>
        <v>2.5949632086477993E-7</v>
      </c>
      <c r="AJ255">
        <f>SUMPRODUCT(A255^constants!$E$28:$J$28,constants!$E$27:$J$27)</f>
        <v>1.3149537732757796E-6</v>
      </c>
      <c r="AL255" s="17">
        <f t="shared" si="65"/>
        <v>1.8011548995819243E-9</v>
      </c>
      <c r="AM255">
        <f t="shared" si="76"/>
        <v>9.5336173372446069E-10</v>
      </c>
      <c r="AN255">
        <f t="shared" si="77"/>
        <v>1.8892670388032291</v>
      </c>
      <c r="AO255">
        <f t="shared" si="78"/>
        <v>1.7973071552181694E-9</v>
      </c>
      <c r="AQ255">
        <f t="shared" si="79"/>
        <v>1.7973071552181694E-9</v>
      </c>
      <c r="AS255" s="4">
        <f t="shared" si="80"/>
        <v>1.002140838505307</v>
      </c>
    </row>
    <row r="256" spans="1:45" x14ac:dyDescent="0.2">
      <c r="A256">
        <f>front!A256</f>
        <v>306.52999999999997</v>
      </c>
      <c r="B256" s="1">
        <f t="shared" si="81"/>
        <v>0.46999999999997044</v>
      </c>
      <c r="C256">
        <f>front!D256-front!B256</f>
        <v>255.46000000000004</v>
      </c>
      <c r="D256" s="2">
        <f>front!E256-front!C256</f>
        <v>2169.5</v>
      </c>
      <c r="E256" s="2">
        <f>IF(front!F256-front!C256&gt;0,front!F256-front!C256,0)</f>
        <v>1417.3999999999996</v>
      </c>
      <c r="F256" s="2">
        <f>front!I256-front!H256</f>
        <v>8451.9000000000015</v>
      </c>
      <c r="G256" s="2">
        <f>IF(front!J256-front!H256&gt;0,front!J256-front!H256,0)</f>
        <v>0</v>
      </c>
      <c r="H256" s="2"/>
      <c r="I256" s="4">
        <f>C256/(constants!$A$4+constants!$B$4*data!C256+constants!$C$4*data!C256^2+constants!$D$4*data!C256^3+constants!$E$4*data!C256^4+constants!$F$4*data!C256^5+constants!$G$4*data!C256^6+constants!$H$4*data!C256^7)</f>
        <v>254.8623885877804</v>
      </c>
      <c r="J256" s="4">
        <f>D256/(constants!$A$4+constants!$B$4*data!D256+constants!$C$4*data!D256^2+constants!$D$4*data!D256^3+constants!$E$4*data!D256^4+constants!$F$4*data!D256^5+constants!$G$4*data!D256^6+constants!$H$4*data!D256^7)</f>
        <v>2164.551423320529</v>
      </c>
      <c r="K256" s="4">
        <f>E256/(constants!$A$4+constants!$B$4*data!E256+constants!$C$4*data!E256^2+constants!$D$4*data!E256^3+constants!$E$4*data!E256^4+constants!$F$4*data!E256^5+constants!$G$4*data!E256^6+constants!$H$4*data!E256^7)</f>
        <v>1414.1572802466446</v>
      </c>
      <c r="L256" s="4">
        <f>F256/(constants!$A$4+constants!$B$4*data!F256+constants!$C$4*data!F256^2+constants!$D$4*data!F256^3+constants!$E$4*data!F256^4+constants!$F$4*data!F256^5+constants!$G$4*data!F256^6+constants!$H$4*data!F256^7)</f>
        <v>8443.1982415768616</v>
      </c>
      <c r="M256" s="4">
        <f>G256/(constants!$A$4+constants!$B$4*data!G256+constants!$C$4*data!G256^2+constants!$D$4*data!G256^3+constants!$E$4*data!G256^4+constants!$F$4*data!G256^5+constants!$G$4*data!G256^6+constants!$H$4*data!G256^7)</f>
        <v>0</v>
      </c>
      <c r="N256" s="4"/>
      <c r="O256" s="4">
        <f t="shared" si="66"/>
        <v>424.77064764630069</v>
      </c>
      <c r="P256" s="4">
        <f t="shared" si="67"/>
        <v>432.9102846641058</v>
      </c>
      <c r="Q256" s="4">
        <f t="shared" si="68"/>
        <v>282.83145604932895</v>
      </c>
      <c r="R256" s="4">
        <f t="shared" si="69"/>
        <v>1407.1997069294769</v>
      </c>
      <c r="S256" s="4">
        <f t="shared" si="70"/>
        <v>0</v>
      </c>
      <c r="T256" s="4">
        <f t="shared" si="61"/>
        <v>0.98119786637981898</v>
      </c>
      <c r="U256" s="4">
        <f t="shared" si="71"/>
        <v>0.65332579536376068</v>
      </c>
      <c r="V256" s="4">
        <f t="shared" si="72"/>
        <v>0</v>
      </c>
      <c r="W256" s="4"/>
      <c r="X256">
        <f>IF(front!E256&gt;$X$2,O256,P256)</f>
        <v>432.9102846641058</v>
      </c>
      <c r="Y256">
        <f t="shared" si="73"/>
        <v>157.68602537209443</v>
      </c>
      <c r="Z256">
        <f>SUMPRODUCT($B$7:$B$456,Y$7:Y$456,EXP(constants!$B$32+constants!$A$32*ABS($A$7:$A$456-$A256)))</f>
        <v>5.6648013769549124</v>
      </c>
      <c r="AA256">
        <f t="shared" si="62"/>
        <v>152.02122399513951</v>
      </c>
      <c r="AB256">
        <f t="shared" si="74"/>
        <v>147.16813105597191</v>
      </c>
      <c r="AD256" s="4">
        <f t="shared" si="63"/>
        <v>1407.1997069294769</v>
      </c>
      <c r="AE256">
        <f>SUMPRODUCT($B$7:$B$456,AD$7:AD$456,EXP(constants!$B$32+constants!$A$32*ABS($A$7:$A$456-$A256)))</f>
        <v>31.954534906319299</v>
      </c>
      <c r="AF256" s="4">
        <f t="shared" si="64"/>
        <v>1375.2451720231575</v>
      </c>
      <c r="AG256">
        <f t="shared" si="75"/>
        <v>1375.2451720231575</v>
      </c>
      <c r="AH256" s="4"/>
      <c r="AI256" s="5">
        <f>SUMPRODUCT(constants!$B$13:$B$20,A256^constants!$A$13:$A$20)*constants!$C$10/((A256/1000000000)^5*(EXP(0.014388/(A256/1000000000)/constants!$B$9)-1))</f>
        <v>2.6357692751933528E-7</v>
      </c>
      <c r="AJ256">
        <f>SUMPRODUCT(A256^constants!$E$28:$J$28,constants!$E$27:$J$27)</f>
        <v>1.3082884877940325E-6</v>
      </c>
      <c r="AL256" s="17">
        <f t="shared" si="65"/>
        <v>1.7909918786635269E-9</v>
      </c>
      <c r="AM256">
        <f t="shared" si="76"/>
        <v>9.5131291089673599E-10</v>
      </c>
      <c r="AN256">
        <f t="shared" si="77"/>
        <v>1.8826527614087403</v>
      </c>
      <c r="AO256">
        <f t="shared" si="78"/>
        <v>1.7934446507796305E-9</v>
      </c>
      <c r="AQ256">
        <f t="shared" si="79"/>
        <v>1.7934446507796305E-9</v>
      </c>
      <c r="AS256" s="4">
        <f t="shared" si="80"/>
        <v>0.9986323680995467</v>
      </c>
    </row>
    <row r="257" spans="1:45" x14ac:dyDescent="0.2">
      <c r="A257">
        <f>front!A257</f>
        <v>307</v>
      </c>
      <c r="B257" s="1">
        <f t="shared" si="81"/>
        <v>0.47000000000002728</v>
      </c>
      <c r="C257">
        <f>front!D257-front!B257</f>
        <v>247.07000000000016</v>
      </c>
      <c r="D257" s="2">
        <f>front!E257-front!C257</f>
        <v>2176.8999999999996</v>
      </c>
      <c r="E257" s="2">
        <f>IF(front!F257-front!C257&gt;0,front!F257-front!C257,0)</f>
        <v>1414.6000000000004</v>
      </c>
      <c r="F257" s="2">
        <f>front!I257-front!H257</f>
        <v>8537.1</v>
      </c>
      <c r="G257" s="2">
        <f>IF(front!J257-front!H257&gt;0,front!J257-front!H257,0)</f>
        <v>49.399999999999636</v>
      </c>
      <c r="H257" s="2"/>
      <c r="I257" s="4">
        <f>C257/(constants!$A$4+constants!$B$4*data!C257+constants!$C$4*data!C257^2+constants!$D$4*data!C257^3+constants!$E$4*data!C257^4+constants!$F$4*data!C257^5+constants!$G$4*data!C257^6+constants!$H$4*data!C257^7)</f>
        <v>246.49183788076459</v>
      </c>
      <c r="J257" s="4">
        <f>D257/(constants!$A$4+constants!$B$4*data!D257+constants!$C$4*data!D257^2+constants!$D$4*data!D257^3+constants!$E$4*data!D257^4+constants!$F$4*data!D257^5+constants!$G$4*data!D257^6+constants!$H$4*data!D257^7)</f>
        <v>2171.9346507222076</v>
      </c>
      <c r="K257" s="4">
        <f>E257/(constants!$A$4+constants!$B$4*data!E257+constants!$C$4*data!E257^2+constants!$D$4*data!E257^3+constants!$E$4*data!E257^4+constants!$F$4*data!E257^5+constants!$G$4*data!E257^6+constants!$H$4*data!E257^7)</f>
        <v>1411.363623663181</v>
      </c>
      <c r="L257" s="4">
        <f>F257/(constants!$A$4+constants!$B$4*data!F257+constants!$C$4*data!F257^2+constants!$D$4*data!F257^3+constants!$E$4*data!F257^4+constants!$F$4*data!F257^5+constants!$G$4*data!F257^6+constants!$H$4*data!F257^7)</f>
        <v>8528.6771843849947</v>
      </c>
      <c r="M257" s="4">
        <f>G257/(constants!$A$4+constants!$B$4*data!G257+constants!$C$4*data!G257^2+constants!$D$4*data!G257^3+constants!$E$4*data!G257^4+constants!$F$4*data!G257^5+constants!$G$4*data!G257^6+constants!$H$4*data!G257^7)</f>
        <v>49.283463951746114</v>
      </c>
      <c r="N257" s="4"/>
      <c r="O257" s="4">
        <f t="shared" si="66"/>
        <v>410.81972980127432</v>
      </c>
      <c r="P257" s="4">
        <f t="shared" si="67"/>
        <v>434.38693014444152</v>
      </c>
      <c r="Q257" s="4">
        <f t="shared" si="68"/>
        <v>282.27272473263622</v>
      </c>
      <c r="R257" s="4">
        <f t="shared" si="69"/>
        <v>1421.446197397499</v>
      </c>
      <c r="S257" s="4">
        <f t="shared" si="70"/>
        <v>8.2139106586243518</v>
      </c>
      <c r="T257" s="4">
        <f t="shared" ref="T257:T320" si="82">O257/P257</f>
        <v>0.94574606483825219</v>
      </c>
      <c r="U257" s="4">
        <f t="shared" si="71"/>
        <v>0.64981864127167788</v>
      </c>
      <c r="V257" s="4">
        <f t="shared" si="72"/>
        <v>5.7785589589412932E-3</v>
      </c>
      <c r="W257" s="4"/>
      <c r="X257">
        <f>IF(front!E257&gt;$X$2,O257,P257)</f>
        <v>434.38693014444152</v>
      </c>
      <c r="Y257">
        <f t="shared" si="73"/>
        <v>159.7063742117665</v>
      </c>
      <c r="Z257">
        <f>SUMPRODUCT($B$7:$B$456,Y$7:Y$456,EXP(constants!$B$32+constants!$A$32*ABS($A$7:$A$456-$A257)))</f>
        <v>5.7638138939493198</v>
      </c>
      <c r="AA257">
        <f t="shared" si="62"/>
        <v>153.94256031781717</v>
      </c>
      <c r="AB257">
        <f t="shared" si="74"/>
        <v>149.08946737864957</v>
      </c>
      <c r="AD257" s="4">
        <f t="shared" si="63"/>
        <v>1413.1254205554048</v>
      </c>
      <c r="AE257">
        <f>SUMPRODUCT($B$7:$B$456,AD$7:AD$456,EXP(constants!$B$32+constants!$A$32*ABS($A$7:$A$456-$A257)))</f>
        <v>32.02733879975105</v>
      </c>
      <c r="AF257" s="4">
        <f t="shared" si="64"/>
        <v>1381.0980817556538</v>
      </c>
      <c r="AG257">
        <f t="shared" si="75"/>
        <v>1381.0980817556538</v>
      </c>
      <c r="AH257" s="4"/>
      <c r="AI257" s="5">
        <f>SUMPRODUCT(constants!$B$13:$B$20,A257^constants!$A$13:$A$20)*constants!$C$10/((A257/1000000000)^5*(EXP(0.014388/(A257/1000000000)/constants!$B$9)-1))</f>
        <v>2.6770471147350215E-7</v>
      </c>
      <c r="AJ257">
        <f>SUMPRODUCT(A257^constants!$E$28:$J$28,constants!$E$27:$J$27)</f>
        <v>1.3016723206813797E-6</v>
      </c>
      <c r="AL257" s="17">
        <f t="shared" si="65"/>
        <v>1.7955977453028243E-9</v>
      </c>
      <c r="AM257">
        <f t="shared" si="76"/>
        <v>9.4249086134903048E-10</v>
      </c>
      <c r="AN257">
        <f t="shared" si="77"/>
        <v>1.9051619691385684</v>
      </c>
      <c r="AO257">
        <f t="shared" si="78"/>
        <v>1.7768130489281101E-9</v>
      </c>
      <c r="AQ257">
        <f t="shared" si="79"/>
        <v>1.7768130489281101E-9</v>
      </c>
      <c r="AS257" s="4">
        <f t="shared" si="80"/>
        <v>1.0105721287819482</v>
      </c>
    </row>
    <row r="258" spans="1:45" x14ac:dyDescent="0.2">
      <c r="A258">
        <f>front!A258</f>
        <v>307.47000000000003</v>
      </c>
      <c r="B258" s="1">
        <f t="shared" si="81"/>
        <v>0.47000000000002728</v>
      </c>
      <c r="C258">
        <f>front!D258-front!B258</f>
        <v>249.26999999999998</v>
      </c>
      <c r="D258" s="2">
        <f>front!E258-front!C258</f>
        <v>2196.8999999999996</v>
      </c>
      <c r="E258" s="2">
        <f>IF(front!F258-front!C258&gt;0,front!F258-front!C258,0)</f>
        <v>1397.7000000000007</v>
      </c>
      <c r="F258" s="2">
        <f>front!I258-front!H258</f>
        <v>8567.2999999999993</v>
      </c>
      <c r="G258" s="2">
        <f>IF(front!J258-front!H258&gt;0,front!J258-front!H258,0)</f>
        <v>32.899999999999636</v>
      </c>
      <c r="H258" s="2"/>
      <c r="I258" s="4">
        <f>C258/(constants!$A$4+constants!$B$4*data!C258+constants!$C$4*data!C258^2+constants!$D$4*data!C258^3+constants!$E$4*data!C258^4+constants!$F$4*data!C258^5+constants!$G$4*data!C258^6+constants!$H$4*data!C258^7)</f>
        <v>248.68673693724514</v>
      </c>
      <c r="J258" s="4">
        <f>D258/(constants!$A$4+constants!$B$4*data!D258+constants!$C$4*data!D258^2+constants!$D$4*data!D258^3+constants!$E$4*data!D258^4+constants!$F$4*data!D258^5+constants!$G$4*data!D258^6+constants!$H$4*data!D258^7)</f>
        <v>2191.8893257483423</v>
      </c>
      <c r="K258" s="4">
        <f>E258/(constants!$A$4+constants!$B$4*data!E258+constants!$C$4*data!E258^2+constants!$D$4*data!E258^3+constants!$E$4*data!E258^4+constants!$F$4*data!E258^5+constants!$G$4*data!E258^6+constants!$H$4*data!E258^7)</f>
        <v>1394.5019090547949</v>
      </c>
      <c r="L258" s="4">
        <f>F258/(constants!$A$4+constants!$B$4*data!F258+constants!$C$4*data!F258^2+constants!$D$4*data!F258^3+constants!$E$4*data!F258^4+constants!$F$4*data!F258^5+constants!$G$4*data!F258^6+constants!$H$4*data!F258^7)</f>
        <v>8558.9794744930223</v>
      </c>
      <c r="M258" s="4">
        <f>G258/(constants!$A$4+constants!$B$4*data!G258+constants!$C$4*data!G258^2+constants!$D$4*data!G258^3+constants!$E$4*data!G258^4+constants!$F$4*data!G258^5+constants!$G$4*data!G258^6+constants!$H$4*data!G258^7)</f>
        <v>32.822329920309613</v>
      </c>
      <c r="N258" s="4"/>
      <c r="O258" s="4">
        <f t="shared" si="66"/>
        <v>414.47789489540861</v>
      </c>
      <c r="P258" s="4">
        <f t="shared" si="67"/>
        <v>438.37786514966854</v>
      </c>
      <c r="Q258" s="4">
        <f t="shared" si="68"/>
        <v>278.90038181095895</v>
      </c>
      <c r="R258" s="4">
        <f t="shared" si="69"/>
        <v>1426.4965790821705</v>
      </c>
      <c r="S258" s="4">
        <f t="shared" si="70"/>
        <v>5.4703883200516019</v>
      </c>
      <c r="T258" s="4">
        <f t="shared" si="82"/>
        <v>0.94548089181897876</v>
      </c>
      <c r="U258" s="4">
        <f t="shared" si="71"/>
        <v>0.63621000051117615</v>
      </c>
      <c r="V258" s="4">
        <f t="shared" si="72"/>
        <v>3.8348415273251708E-3</v>
      </c>
      <c r="W258" s="4"/>
      <c r="X258">
        <f>IF(front!E258&gt;$X$2,O258,P258)</f>
        <v>438.37786514966854</v>
      </c>
      <c r="Y258">
        <f t="shared" si="73"/>
        <v>166.97894767284976</v>
      </c>
      <c r="Z258">
        <f>SUMPRODUCT($B$7:$B$456,Y$7:Y$456,EXP(constants!$B$32+constants!$A$32*ABS($A$7:$A$456-$A258)))</f>
        <v>5.8641606243719835</v>
      </c>
      <c r="AA258">
        <f t="shared" si="62"/>
        <v>161.11478704847778</v>
      </c>
      <c r="AB258">
        <f t="shared" si="74"/>
        <v>156.26169410931018</v>
      </c>
      <c r="AD258" s="4">
        <f t="shared" si="63"/>
        <v>1420.9550188750413</v>
      </c>
      <c r="AE258">
        <f>SUMPRODUCT($B$7:$B$456,AD$7:AD$456,EXP(constants!$B$32+constants!$A$32*ABS($A$7:$A$456-$A258)))</f>
        <v>32.098388033757104</v>
      </c>
      <c r="AF258" s="4">
        <f t="shared" si="64"/>
        <v>1388.8566308412842</v>
      </c>
      <c r="AG258">
        <f t="shared" si="75"/>
        <v>1388.8566308412842</v>
      </c>
      <c r="AH258" s="4"/>
      <c r="AI258" s="5">
        <f>SUMPRODUCT(constants!$B$13:$B$20,A258^constants!$A$13:$A$20)*constants!$C$10/((A258/1000000000)^5*(EXP(0.014388/(A258/1000000000)/constants!$B$9)-1))</f>
        <v>2.7187997629604139E-7</v>
      </c>
      <c r="AJ258">
        <f>SUMPRODUCT(A258^constants!$E$28:$J$28,constants!$E$27:$J$27)</f>
        <v>1.2951044297261041E-6</v>
      </c>
      <c r="AL258" s="17">
        <f t="shared" si="65"/>
        <v>1.7399016300556196E-9</v>
      </c>
      <c r="AM258">
        <f t="shared" si="76"/>
        <v>9.3249684738273464E-10</v>
      </c>
      <c r="AN258">
        <f t="shared" si="77"/>
        <v>1.8658525601872551</v>
      </c>
      <c r="AO258">
        <f t="shared" si="78"/>
        <v>1.757972023349287E-9</v>
      </c>
      <c r="AQ258">
        <f t="shared" si="79"/>
        <v>1.757972023349287E-9</v>
      </c>
      <c r="AS258" s="4">
        <f t="shared" si="80"/>
        <v>0.98972088687780158</v>
      </c>
    </row>
    <row r="259" spans="1:45" x14ac:dyDescent="0.2">
      <c r="A259">
        <f>front!A259</f>
        <v>307.95</v>
      </c>
      <c r="B259" s="1">
        <f t="shared" si="81"/>
        <v>0.47999999999996135</v>
      </c>
      <c r="C259">
        <f>front!D259-front!B259</f>
        <v>253.73000000000002</v>
      </c>
      <c r="D259" s="2">
        <f>front!E259-front!C259</f>
        <v>2195.7999999999993</v>
      </c>
      <c r="E259" s="2">
        <f>IF(front!F259-front!C259&gt;0,front!F259-front!C259,0)</f>
        <v>1392.1000000000004</v>
      </c>
      <c r="F259" s="2">
        <f>front!I259-front!H259</f>
        <v>8573.3000000000011</v>
      </c>
      <c r="G259" s="2">
        <f>IF(front!J259-front!H259&gt;0,front!J259-front!H259,0)</f>
        <v>40.399999999999636</v>
      </c>
      <c r="H259" s="2"/>
      <c r="I259" s="4">
        <f>C259/(constants!$A$4+constants!$B$4*data!C259+constants!$C$4*data!C259^2+constants!$D$4*data!C259^3+constants!$E$4*data!C259^4+constants!$F$4*data!C259^5+constants!$G$4*data!C259^6+constants!$H$4*data!C259^7)</f>
        <v>253.13639813824125</v>
      </c>
      <c r="J259" s="4">
        <f>D259/(constants!$A$4+constants!$B$4*data!D259+constants!$C$4*data!D259^2+constants!$D$4*data!D259^3+constants!$E$4*data!D259^4+constants!$F$4*data!D259^5+constants!$G$4*data!D259^6+constants!$H$4*data!D259^7)</f>
        <v>2190.7918183707984</v>
      </c>
      <c r="K259" s="4">
        <f>E259/(constants!$A$4+constants!$B$4*data!E259+constants!$C$4*data!E259^2+constants!$D$4*data!E259^3+constants!$E$4*data!E259^4+constants!$F$4*data!E259^5+constants!$G$4*data!E259^6+constants!$H$4*data!E259^7)</f>
        <v>1388.9145947222437</v>
      </c>
      <c r="L259" s="4">
        <f>F259/(constants!$A$4+constants!$B$4*data!F259+constants!$C$4*data!F259^2+constants!$D$4*data!F259^3+constants!$E$4*data!F259^4+constants!$F$4*data!F259^5+constants!$G$4*data!F259^6+constants!$H$4*data!F259^7)</f>
        <v>8565.0000113950973</v>
      </c>
      <c r="M259" s="4">
        <f>G259/(constants!$A$4+constants!$B$4*data!G259+constants!$C$4*data!G259^2+constants!$D$4*data!G259^3+constants!$E$4*data!G259^4+constants!$F$4*data!G259^5+constants!$G$4*data!G259^6+constants!$H$4*data!G259^7)</f>
        <v>40.304656502953875</v>
      </c>
      <c r="N259" s="4"/>
      <c r="O259" s="4">
        <f t="shared" si="66"/>
        <v>421.89399689706875</v>
      </c>
      <c r="P259" s="4">
        <f t="shared" si="67"/>
        <v>438.15836367415972</v>
      </c>
      <c r="Q259" s="4">
        <f t="shared" si="68"/>
        <v>277.78291894444874</v>
      </c>
      <c r="R259" s="4">
        <f t="shared" si="69"/>
        <v>1427.5000018991827</v>
      </c>
      <c r="S259" s="4">
        <f t="shared" si="70"/>
        <v>6.7174427504923129</v>
      </c>
      <c r="T259" s="4">
        <f t="shared" si="82"/>
        <v>0.96288016359951056</v>
      </c>
      <c r="U259" s="4">
        <f t="shared" si="71"/>
        <v>0.63397835571392724</v>
      </c>
      <c r="V259" s="4">
        <f t="shared" si="72"/>
        <v>4.7057392235063077E-3</v>
      </c>
      <c r="W259" s="4"/>
      <c r="X259">
        <f>IF(front!E259&gt;$X$2,O259,P259)</f>
        <v>438.15836367415972</v>
      </c>
      <c r="Y259">
        <f t="shared" si="73"/>
        <v>167.8468531428681</v>
      </c>
      <c r="Z259">
        <f>SUMPRODUCT($B$7:$B$456,Y$7:Y$456,EXP(constants!$B$32+constants!$A$32*ABS($A$7:$A$456-$A259)))</f>
        <v>5.9679947668312163</v>
      </c>
      <c r="AA259">
        <f t="shared" si="62"/>
        <v>161.87885837603687</v>
      </c>
      <c r="AB259">
        <f t="shared" si="74"/>
        <v>157.02576543686928</v>
      </c>
      <c r="AD259" s="4">
        <f t="shared" si="63"/>
        <v>1420.6951625967608</v>
      </c>
      <c r="AE259">
        <f>SUMPRODUCT($B$7:$B$456,AD$7:AD$456,EXP(constants!$B$32+constants!$A$32*ABS($A$7:$A$456-$A259)))</f>
        <v>32.169318950695981</v>
      </c>
      <c r="AF259" s="4">
        <f t="shared" si="64"/>
        <v>1388.5258436460649</v>
      </c>
      <c r="AG259">
        <f t="shared" si="75"/>
        <v>1388.5258436460649</v>
      </c>
      <c r="AH259" s="4"/>
      <c r="AI259" s="5">
        <f>SUMPRODUCT(constants!$B$13:$B$20,A259^constants!$A$13:$A$20)*constants!$C$10/((A259/1000000000)^5*(EXP(0.014388/(A259/1000000000)/constants!$B$9)-1))</f>
        <v>2.7619339835628215E-7</v>
      </c>
      <c r="AJ259">
        <f>SUMPRODUCT(A259^constants!$E$28:$J$28,constants!$E$27:$J$27)</f>
        <v>1.2884457649708935E-6</v>
      </c>
      <c r="AL259" s="17">
        <f t="shared" si="65"/>
        <v>1.7589049643405374E-9</v>
      </c>
      <c r="AM259">
        <f t="shared" si="76"/>
        <v>9.2792350309276505E-10</v>
      </c>
      <c r="AN259">
        <f t="shared" si="77"/>
        <v>1.8955279810007126</v>
      </c>
      <c r="AO259">
        <f t="shared" si="78"/>
        <v>1.7493502126295229E-9</v>
      </c>
      <c r="AQ259">
        <f t="shared" si="79"/>
        <v>1.7493502126295229E-9</v>
      </c>
      <c r="AS259" s="4">
        <f t="shared" si="80"/>
        <v>1.0054618861575193</v>
      </c>
    </row>
    <row r="260" spans="1:45" x14ac:dyDescent="0.2">
      <c r="A260">
        <f>front!A260</f>
        <v>308.42</v>
      </c>
      <c r="B260" s="1">
        <f t="shared" si="81"/>
        <v>0.47000000000002728</v>
      </c>
      <c r="C260">
        <f>front!D260-front!B260</f>
        <v>246.60000000000036</v>
      </c>
      <c r="D260" s="2">
        <f>front!E260-front!C260</f>
        <v>2246.7000000000007</v>
      </c>
      <c r="E260" s="2">
        <f>IF(front!F260-front!C260&gt;0,front!F260-front!C260,0)</f>
        <v>1365.7000000000007</v>
      </c>
      <c r="F260" s="2">
        <f>front!I260-front!H260</f>
        <v>8597.5</v>
      </c>
      <c r="G260" s="2">
        <f>IF(front!J260-front!H260&gt;0,front!J260-front!H260,0)</f>
        <v>45.400000000001455</v>
      </c>
      <c r="H260" s="2"/>
      <c r="I260" s="4">
        <f>C260/(constants!$A$4+constants!$B$4*data!C260+constants!$C$4*data!C260^2+constants!$D$4*data!C260^3+constants!$E$4*data!C260^4+constants!$F$4*data!C260^5+constants!$G$4*data!C260^6+constants!$H$4*data!C260^7)</f>
        <v>246.02292772132739</v>
      </c>
      <c r="J260" s="4">
        <f>D260/(constants!$A$4+constants!$B$4*data!D260+constants!$C$4*data!D260^2+constants!$D$4*data!D260^3+constants!$E$4*data!D260^4+constants!$F$4*data!D260^5+constants!$G$4*data!D260^6+constants!$H$4*data!D260^7)</f>
        <v>2241.5765116453827</v>
      </c>
      <c r="K260" s="4">
        <f>E260/(constants!$A$4+constants!$B$4*data!E260+constants!$C$4*data!E260^2+constants!$D$4*data!E260^3+constants!$E$4*data!E260^4+constants!$F$4*data!E260^5+constants!$G$4*data!E260^6+constants!$H$4*data!E260^7)</f>
        <v>1362.5743946154441</v>
      </c>
      <c r="L260" s="4">
        <f>F260/(constants!$A$4+constants!$B$4*data!F260+constants!$C$4*data!F260^2+constants!$D$4*data!F260^3+constants!$E$4*data!F260^4+constants!$F$4*data!F260^5+constants!$G$4*data!F260^6+constants!$H$4*data!F260^7)</f>
        <v>8589.2835673149348</v>
      </c>
      <c r="M260" s="4">
        <f>G260/(constants!$A$4+constants!$B$4*data!G260+constants!$C$4*data!G260^2+constants!$D$4*data!G260^3+constants!$E$4*data!G260^4+constants!$F$4*data!G260^5+constants!$G$4*data!G260^6+constants!$H$4*data!G260^7)</f>
        <v>45.292880782416034</v>
      </c>
      <c r="N260" s="4"/>
      <c r="O260" s="4">
        <f t="shared" si="66"/>
        <v>410.03821286887899</v>
      </c>
      <c r="P260" s="4">
        <f t="shared" si="67"/>
        <v>448.31530232907653</v>
      </c>
      <c r="Q260" s="4">
        <f t="shared" si="68"/>
        <v>272.51487892308882</v>
      </c>
      <c r="R260" s="4">
        <f t="shared" si="69"/>
        <v>1431.5472612191556</v>
      </c>
      <c r="S260" s="4">
        <f t="shared" si="70"/>
        <v>7.5488134637360051</v>
      </c>
      <c r="T260" s="4">
        <f t="shared" si="82"/>
        <v>0.91462015848814138</v>
      </c>
      <c r="U260" s="4">
        <f t="shared" si="71"/>
        <v>0.60786432563717163</v>
      </c>
      <c r="V260" s="4">
        <f t="shared" si="72"/>
        <v>5.2731849434765931E-3</v>
      </c>
      <c r="W260" s="4"/>
      <c r="X260">
        <f>IF(front!E260&gt;$X$2,O260,P260)</f>
        <v>448.31530232907653</v>
      </c>
      <c r="Y260">
        <f t="shared" si="73"/>
        <v>183.13013959888161</v>
      </c>
      <c r="Z260">
        <f>SUMPRODUCT($B$7:$B$456,Y$7:Y$456,EXP(constants!$B$32+constants!$A$32*ABS($A$7:$A$456-$A260)))</f>
        <v>6.0709864396953908</v>
      </c>
      <c r="AA260">
        <f t="shared" si="62"/>
        <v>177.05915315918622</v>
      </c>
      <c r="AB260">
        <f t="shared" si="74"/>
        <v>172.20606022001863</v>
      </c>
      <c r="AD260" s="4">
        <f t="shared" si="63"/>
        <v>1423.9002347460357</v>
      </c>
      <c r="AE260">
        <f>SUMPRODUCT($B$7:$B$456,AD$7:AD$456,EXP(constants!$B$32+constants!$A$32*ABS($A$7:$A$456-$A260)))</f>
        <v>32.236703970614549</v>
      </c>
      <c r="AF260" s="4">
        <f t="shared" si="64"/>
        <v>1391.6635307754211</v>
      </c>
      <c r="AG260">
        <f t="shared" si="75"/>
        <v>1391.6635307754211</v>
      </c>
      <c r="AH260" s="4"/>
      <c r="AI260" s="5">
        <f>SUMPRODUCT(constants!$B$13:$B$20,A260^constants!$A$13:$A$20)*constants!$C$10/((A260/1000000000)^5*(EXP(0.014388/(A260/1000000000)/constants!$B$9)-1))</f>
        <v>2.8046555932571552E-7</v>
      </c>
      <c r="AJ260">
        <f>SUMPRODUCT(A260^constants!$E$28:$J$28,constants!$E$27:$J$27)</f>
        <v>1.2819729451655723E-6</v>
      </c>
      <c r="AL260" s="17">
        <f t="shared" si="65"/>
        <v>1.6286625393286358E-9</v>
      </c>
      <c r="AM260">
        <f t="shared" si="76"/>
        <v>9.2118023991853093E-10</v>
      </c>
      <c r="AN260">
        <f t="shared" si="77"/>
        <v>1.7680172334924102</v>
      </c>
      <c r="AO260">
        <f t="shared" si="78"/>
        <v>1.7366376034237572E-9</v>
      </c>
      <c r="AQ260">
        <f t="shared" si="79"/>
        <v>1.7366376034237572E-9</v>
      </c>
      <c r="AS260" s="4">
        <f t="shared" si="80"/>
        <v>0.9378252181789396</v>
      </c>
    </row>
    <row r="261" spans="1:45" x14ac:dyDescent="0.2">
      <c r="A261">
        <f>front!A261</f>
        <v>308.89</v>
      </c>
      <c r="B261" s="1">
        <f t="shared" si="81"/>
        <v>0.46999999999997044</v>
      </c>
      <c r="C261">
        <f>front!D261-front!B261</f>
        <v>270.4699999999998</v>
      </c>
      <c r="D261" s="2">
        <f>front!E261-front!C261</f>
        <v>2270</v>
      </c>
      <c r="E261" s="2">
        <f>IF(front!F261-front!C261&gt;0,front!F261-front!C261,0)</f>
        <v>1451.2999999999993</v>
      </c>
      <c r="F261" s="2">
        <f>front!I261-front!H261</f>
        <v>8602</v>
      </c>
      <c r="G261" s="2">
        <f>IF(front!J261-front!H261&gt;0,front!J261-front!H261,0)</f>
        <v>19.099999999998545</v>
      </c>
      <c r="H261" s="2"/>
      <c r="I261" s="4">
        <f>C261/(constants!$A$4+constants!$B$4*data!C261+constants!$C$4*data!C261^2+constants!$D$4*data!C261^3+constants!$E$4*data!C261^4+constants!$F$4*data!C261^5+constants!$G$4*data!C261^6+constants!$H$4*data!C261^7)</f>
        <v>269.83761884524733</v>
      </c>
      <c r="J261" s="4">
        <f>D261/(constants!$A$4+constants!$B$4*data!D261+constants!$C$4*data!D261^2+constants!$D$4*data!D261^3+constants!$E$4*data!D261^4+constants!$F$4*data!D261^5+constants!$G$4*data!D261^6+constants!$H$4*data!D261^7)</f>
        <v>2264.8237540773284</v>
      </c>
      <c r="K261" s="4">
        <f>E261/(constants!$A$4+constants!$B$4*data!E261+constants!$C$4*data!E261^2+constants!$D$4*data!E261^3+constants!$E$4*data!E261^4+constants!$F$4*data!E261^5+constants!$G$4*data!E261^6+constants!$H$4*data!E261^7)</f>
        <v>1447.9804731909444</v>
      </c>
      <c r="L261" s="4">
        <f>F261/(constants!$A$4+constants!$B$4*data!F261+constants!$C$4*data!F261^2+constants!$D$4*data!F261^3+constants!$E$4*data!F261^4+constants!$F$4*data!F261^5+constants!$G$4*data!F261^6+constants!$H$4*data!F261^7)</f>
        <v>8593.7992327179654</v>
      </c>
      <c r="M261" s="4">
        <f>G261/(constants!$A$4+constants!$B$4*data!G261+constants!$C$4*data!G261^2+constants!$D$4*data!G261^3+constants!$E$4*data!G261^4+constants!$F$4*data!G261^5+constants!$G$4*data!G261^6+constants!$H$4*data!G261^7)</f>
        <v>19.054880261453548</v>
      </c>
      <c r="N261" s="4"/>
      <c r="O261" s="4">
        <f t="shared" si="66"/>
        <v>449.72936474207887</v>
      </c>
      <c r="P261" s="4">
        <f t="shared" si="67"/>
        <v>452.96475081546566</v>
      </c>
      <c r="Q261" s="4">
        <f t="shared" si="68"/>
        <v>289.5960946381889</v>
      </c>
      <c r="R261" s="4">
        <f t="shared" si="69"/>
        <v>1432.2998721196609</v>
      </c>
      <c r="S261" s="4">
        <f t="shared" si="70"/>
        <v>3.1758133769089247</v>
      </c>
      <c r="T261" s="4">
        <f t="shared" si="82"/>
        <v>0.99285731159530144</v>
      </c>
      <c r="U261" s="4">
        <f t="shared" si="71"/>
        <v>0.63933472553180659</v>
      </c>
      <c r="V261" s="4">
        <f t="shared" si="72"/>
        <v>2.2172824551111897E-3</v>
      </c>
      <c r="W261" s="4"/>
      <c r="X261">
        <f>IF(front!E261&gt;$X$2,O261,P261)</f>
        <v>452.96475081546566</v>
      </c>
      <c r="Y261">
        <f t="shared" si="73"/>
        <v>171.15779852670215</v>
      </c>
      <c r="Z261">
        <f>SUMPRODUCT($B$7:$B$456,Y$7:Y$456,EXP(constants!$B$32+constants!$A$32*ABS($A$7:$A$456-$A261)))</f>
        <v>6.1751233506084775</v>
      </c>
      <c r="AA261">
        <f t="shared" si="62"/>
        <v>164.98267517609366</v>
      </c>
      <c r="AB261">
        <f t="shared" si="74"/>
        <v>160.12958223692607</v>
      </c>
      <c r="AD261" s="4">
        <f t="shared" si="63"/>
        <v>1429.0827401712327</v>
      </c>
      <c r="AE261">
        <f>SUMPRODUCT($B$7:$B$456,AD$7:AD$456,EXP(constants!$B$32+constants!$A$32*ABS($A$7:$A$456-$A261)))</f>
        <v>32.302296053017429</v>
      </c>
      <c r="AF261" s="4">
        <f t="shared" si="64"/>
        <v>1396.7804441182152</v>
      </c>
      <c r="AG261">
        <f t="shared" si="75"/>
        <v>1396.7804441182152</v>
      </c>
      <c r="AH261" s="4"/>
      <c r="AI261" s="5">
        <f>SUMPRODUCT(constants!$B$13:$B$20,A261^constants!$A$13:$A$20)*constants!$C$10/((A261/1000000000)^5*(EXP(0.014388/(A261/1000000000)/constants!$B$9)-1))</f>
        <v>2.8478611419899343E-7</v>
      </c>
      <c r="AJ261">
        <f>SUMPRODUCT(A261^constants!$E$28:$J$28,constants!$E$27:$J$27)</f>
        <v>1.2755459506354661E-6</v>
      </c>
      <c r="AL261" s="17">
        <f t="shared" si="65"/>
        <v>1.7784728481813363E-9</v>
      </c>
      <c r="AM261">
        <f t="shared" si="76"/>
        <v>9.1320433072122205E-10</v>
      </c>
      <c r="AN261">
        <f t="shared" si="77"/>
        <v>1.9475081187763865</v>
      </c>
      <c r="AO261">
        <f t="shared" si="78"/>
        <v>1.7216011716449286E-9</v>
      </c>
      <c r="AQ261">
        <f t="shared" si="79"/>
        <v>1.7216011716449286E-9</v>
      </c>
      <c r="AS261" s="4">
        <f t="shared" si="80"/>
        <v>1.0330341762500479</v>
      </c>
    </row>
    <row r="262" spans="1:45" x14ac:dyDescent="0.2">
      <c r="A262">
        <f>front!A262</f>
        <v>309.36</v>
      </c>
      <c r="B262" s="1">
        <f t="shared" si="81"/>
        <v>0.47000000000002728</v>
      </c>
      <c r="C262">
        <f>front!D262-front!B262</f>
        <v>265.73999999999978</v>
      </c>
      <c r="D262" s="2">
        <f>front!E262-front!C262</f>
        <v>2316.5</v>
      </c>
      <c r="E262" s="2">
        <f>IF(front!F262-front!C262&gt;0,front!F262-front!C262,0)</f>
        <v>1467.7000000000007</v>
      </c>
      <c r="F262" s="2">
        <f>front!I262-front!H262</f>
        <v>8590.4</v>
      </c>
      <c r="G262" s="2">
        <f>IF(front!J262-front!H262&gt;0,front!J262-front!H262,0)</f>
        <v>0</v>
      </c>
      <c r="H262" s="2"/>
      <c r="I262" s="4">
        <f>C262/(constants!$A$4+constants!$B$4*data!C262+constants!$C$4*data!C262^2+constants!$D$4*data!C262^3+constants!$E$4*data!C262^4+constants!$F$4*data!C262^5+constants!$G$4*data!C262^6+constants!$H$4*data!C262^7)</f>
        <v>265.11857207942558</v>
      </c>
      <c r="J262" s="4">
        <f>D262/(constants!$A$4+constants!$B$4*data!D262+constants!$C$4*data!D262^2+constants!$D$4*data!D262^3+constants!$E$4*data!D262^4+constants!$F$4*data!D262^5+constants!$G$4*data!D262^6+constants!$H$4*data!D262^7)</f>
        <v>2311.2185201553452</v>
      </c>
      <c r="K262" s="4">
        <f>E262/(constants!$A$4+constants!$B$4*data!E262+constants!$C$4*data!E262^2+constants!$D$4*data!E262^3+constants!$E$4*data!E262^4+constants!$F$4*data!E262^5+constants!$G$4*data!E262^6+constants!$H$4*data!E262^7)</f>
        <v>1464.3433114334778</v>
      </c>
      <c r="L262" s="4">
        <f>F262/(constants!$A$4+constants!$B$4*data!F262+constants!$C$4*data!F262^2+constants!$D$4*data!F262^3+constants!$E$4*data!F262^4+constants!$F$4*data!F262^5+constants!$G$4*data!F262^6+constants!$H$4*data!F262^7)</f>
        <v>8582.1589325874265</v>
      </c>
      <c r="M262" s="4">
        <f>G262/(constants!$A$4+constants!$B$4*data!G262+constants!$C$4*data!G262^2+constants!$D$4*data!G262^3+constants!$E$4*data!G262^4+constants!$F$4*data!G262^5+constants!$G$4*data!G262^6+constants!$H$4*data!G262^7)</f>
        <v>0</v>
      </c>
      <c r="N262" s="4"/>
      <c r="O262" s="4">
        <f t="shared" si="66"/>
        <v>441.86428679904259</v>
      </c>
      <c r="P262" s="4">
        <f t="shared" si="67"/>
        <v>462.243704031069</v>
      </c>
      <c r="Q262" s="4">
        <f t="shared" si="68"/>
        <v>292.86866228669555</v>
      </c>
      <c r="R262" s="4">
        <f t="shared" si="69"/>
        <v>1430.3598220979043</v>
      </c>
      <c r="S262" s="4">
        <f t="shared" si="70"/>
        <v>0</v>
      </c>
      <c r="T262" s="4">
        <f t="shared" si="82"/>
        <v>0.95591196363670394</v>
      </c>
      <c r="U262" s="4">
        <f t="shared" si="71"/>
        <v>0.63358064097507072</v>
      </c>
      <c r="V262" s="4">
        <f t="shared" si="72"/>
        <v>0</v>
      </c>
      <c r="W262" s="4"/>
      <c r="X262">
        <f>IF(front!E262&gt;$X$2,O262,P262)</f>
        <v>462.243704031069</v>
      </c>
      <c r="Y262">
        <f t="shared" si="73"/>
        <v>177.2522049467533</v>
      </c>
      <c r="Z262">
        <f>SUMPRODUCT($B$7:$B$456,Y$7:Y$456,EXP(constants!$B$32+constants!$A$32*ABS($A$7:$A$456-$A262)))</f>
        <v>6.2806887317210895</v>
      </c>
      <c r="AA262">
        <f t="shared" si="62"/>
        <v>170.97151621503221</v>
      </c>
      <c r="AB262">
        <f t="shared" si="74"/>
        <v>166.11842327586461</v>
      </c>
      <c r="AD262" s="4">
        <f t="shared" si="63"/>
        <v>1430.3598220979043</v>
      </c>
      <c r="AE262">
        <f>SUMPRODUCT($B$7:$B$456,AD$7:AD$456,EXP(constants!$B$32+constants!$A$32*ABS($A$7:$A$456-$A262)))</f>
        <v>32.366051693355281</v>
      </c>
      <c r="AF262" s="4">
        <f t="shared" si="64"/>
        <v>1397.993770404549</v>
      </c>
      <c r="AG262">
        <f t="shared" si="75"/>
        <v>1397.993770404549</v>
      </c>
      <c r="AH262" s="4"/>
      <c r="AI262" s="5">
        <f>SUMPRODUCT(constants!$B$13:$B$20,A262^constants!$A$13:$A$20)*constants!$C$10/((A262/1000000000)^5*(EXP(0.014388/(A262/1000000000)/constants!$B$9)-1))</f>
        <v>2.8915536373459598E-7</v>
      </c>
      <c r="AJ262">
        <f>SUMPRODUCT(A262^constants!$E$28:$J$28,constants!$E$27:$J$27)</f>
        <v>1.2691640007946926E-6</v>
      </c>
      <c r="AL262" s="17">
        <f t="shared" si="65"/>
        <v>1.7406580078984377E-9</v>
      </c>
      <c r="AM262">
        <f t="shared" si="76"/>
        <v>9.0784667833492856E-10</v>
      </c>
      <c r="AN262">
        <f t="shared" si="77"/>
        <v>1.9173479943672418</v>
      </c>
      <c r="AO262">
        <f t="shared" si="78"/>
        <v>1.71150075893858E-9</v>
      </c>
      <c r="AQ262">
        <f t="shared" si="79"/>
        <v>1.71150075893858E-9</v>
      </c>
      <c r="AS262" s="4">
        <f t="shared" si="80"/>
        <v>1.0170360713003366</v>
      </c>
    </row>
    <row r="263" spans="1:45" x14ac:dyDescent="0.2">
      <c r="A263">
        <f>front!A263</f>
        <v>309.83</v>
      </c>
      <c r="B263" s="1">
        <f t="shared" si="81"/>
        <v>0.46999999999997044</v>
      </c>
      <c r="C263">
        <f>front!D263-front!B263</f>
        <v>260.13000000000011</v>
      </c>
      <c r="D263" s="2">
        <f>front!E263-front!C263</f>
        <v>2353.8999999999996</v>
      </c>
      <c r="E263" s="2">
        <f>IF(front!F263-front!C263&gt;0,front!F263-front!C263,0)</f>
        <v>1451.8999999999996</v>
      </c>
      <c r="F263" s="2">
        <f>front!I263-front!H263</f>
        <v>8556.1999999999989</v>
      </c>
      <c r="G263" s="2">
        <f>IF(front!J263-front!H263&gt;0,front!J263-front!H263,0)</f>
        <v>21.600000000000364</v>
      </c>
      <c r="H263" s="2"/>
      <c r="I263" s="4">
        <f>C263/(constants!$A$4+constants!$B$4*data!C263+constants!$C$4*data!C263^2+constants!$D$4*data!C263^3+constants!$E$4*data!C263^4+constants!$F$4*data!C263^5+constants!$G$4*data!C263^6+constants!$H$4*data!C263^7)</f>
        <v>259.52156731217906</v>
      </c>
      <c r="J263" s="4">
        <f>D263/(constants!$A$4+constants!$B$4*data!D263+constants!$C$4*data!D263^2+constants!$D$4*data!D263^3+constants!$E$4*data!D263^4+constants!$F$4*data!D263^5+constants!$G$4*data!D263^6+constants!$H$4*data!D263^7)</f>
        <v>2348.5339399652275</v>
      </c>
      <c r="K263" s="4">
        <f>E263/(constants!$A$4+constants!$B$4*data!E263+constants!$C$4*data!E263^2+constants!$D$4*data!E263^3+constants!$E$4*data!E263^4+constants!$F$4*data!E263^5+constants!$G$4*data!E263^6+constants!$H$4*data!E263^7)</f>
        <v>1448.5791136653438</v>
      </c>
      <c r="L263" s="4">
        <f>F263/(constants!$A$4+constants!$B$4*data!F263+constants!$C$4*data!F263^2+constants!$D$4*data!F263^3+constants!$E$4*data!F263^4+constants!$F$4*data!F263^5+constants!$G$4*data!F263^6+constants!$H$4*data!F263^7)</f>
        <v>8547.8416687573135</v>
      </c>
      <c r="M263" s="4">
        <f>G263/(constants!$A$4+constants!$B$4*data!G263+constants!$C$4*data!G263^2+constants!$D$4*data!G263^3+constants!$E$4*data!G263^4+constants!$F$4*data!G263^5+constants!$G$4*data!G263^6+constants!$H$4*data!G263^7)</f>
        <v>21.548980428390244</v>
      </c>
      <c r="N263" s="4"/>
      <c r="O263" s="4">
        <f t="shared" si="66"/>
        <v>432.53594552029841</v>
      </c>
      <c r="P263" s="4">
        <f t="shared" si="67"/>
        <v>469.70678799304551</v>
      </c>
      <c r="Q263" s="4">
        <f t="shared" si="68"/>
        <v>289.71582273306876</v>
      </c>
      <c r="R263" s="4">
        <f t="shared" si="69"/>
        <v>1424.6402781262191</v>
      </c>
      <c r="S263" s="4">
        <f t="shared" si="70"/>
        <v>3.5914967380650409</v>
      </c>
      <c r="T263" s="4">
        <f t="shared" si="82"/>
        <v>0.92086373153862655</v>
      </c>
      <c r="U263" s="4">
        <f t="shared" si="71"/>
        <v>0.61680143898060569</v>
      </c>
      <c r="V263" s="4">
        <f t="shared" si="72"/>
        <v>2.5209849764944274E-3</v>
      </c>
      <c r="W263" s="4"/>
      <c r="X263">
        <f>IF(front!E263&gt;$X$2,O263,P263)</f>
        <v>469.70678799304551</v>
      </c>
      <c r="Y263">
        <f t="shared" si="73"/>
        <v>187.783327884784</v>
      </c>
      <c r="Z263">
        <f>SUMPRODUCT($B$7:$B$456,Y$7:Y$456,EXP(constants!$B$32+constants!$A$32*ABS($A$7:$A$456-$A263)))</f>
        <v>6.3876517445856598</v>
      </c>
      <c r="AA263">
        <f t="shared" ref="AA263:AA326" si="83">Y263-Z263</f>
        <v>181.39567614019833</v>
      </c>
      <c r="AB263">
        <f t="shared" si="74"/>
        <v>176.54258320103074</v>
      </c>
      <c r="AD263" s="4">
        <f t="shared" ref="AD263:AD326" si="84">R263-(S263/$V$2)</f>
        <v>1421.0020546138692</v>
      </c>
      <c r="AE263">
        <f>SUMPRODUCT($B$7:$B$456,AD$7:AD$456,EXP(constants!$B$32+constants!$A$32*ABS($A$7:$A$456-$A263)))</f>
        <v>32.427994186727013</v>
      </c>
      <c r="AF263" s="4">
        <f t="shared" ref="AF263:AF326" si="85">AD263-AE263</f>
        <v>1388.5740604271421</v>
      </c>
      <c r="AG263">
        <f t="shared" si="75"/>
        <v>1388.5740604271421</v>
      </c>
      <c r="AH263" s="4"/>
      <c r="AI263" s="5">
        <f>SUMPRODUCT(constants!$B$13:$B$20,A263^constants!$A$13:$A$20)*constants!$C$10/((A263/1000000000)^5*(EXP(0.014388/(A263/1000000000)/constants!$B$9)-1))</f>
        <v>2.9357360793539644E-7</v>
      </c>
      <c r="AJ263">
        <f>SUMPRODUCT(A263^constants!$E$28:$J$28,constants!$E$27:$J$27)</f>
        <v>1.262826330100024E-6</v>
      </c>
      <c r="AL263" s="17">
        <f t="shared" ref="AL263:AL326" si="86">IF(AB263=0,0,AI263/AB263)</f>
        <v>1.6629053603520764E-9</v>
      </c>
      <c r="AM263">
        <f t="shared" si="76"/>
        <v>9.0944110659215649E-10</v>
      </c>
      <c r="AN263">
        <f t="shared" si="77"/>
        <v>1.8284915299059765</v>
      </c>
      <c r="AO263">
        <f t="shared" si="78"/>
        <v>1.7145066246177097E-9</v>
      </c>
      <c r="AQ263">
        <f t="shared" si="79"/>
        <v>1.7145066246177097E-9</v>
      </c>
      <c r="AS263" s="4">
        <f t="shared" si="80"/>
        <v>0.96990314092420671</v>
      </c>
    </row>
    <row r="264" spans="1:45" x14ac:dyDescent="0.2">
      <c r="A264">
        <f>front!A264</f>
        <v>310.31</v>
      </c>
      <c r="B264" s="1">
        <f t="shared" si="81"/>
        <v>0.48000000000001819</v>
      </c>
      <c r="C264">
        <f>front!D264-front!B264</f>
        <v>281.33000000000038</v>
      </c>
      <c r="D264" s="2">
        <f>front!E264-front!C264</f>
        <v>2402</v>
      </c>
      <c r="E264" s="2">
        <f>IF(front!F264-front!C264&gt;0,front!F264-front!C264,0)</f>
        <v>1539.3999999999996</v>
      </c>
      <c r="F264" s="2">
        <f>front!I264-front!H264</f>
        <v>8658.4</v>
      </c>
      <c r="G264" s="2">
        <f>IF(front!J264-front!H264&gt;0,front!J264-front!H264,0)</f>
        <v>47.899999999999636</v>
      </c>
      <c r="H264" s="2"/>
      <c r="I264" s="4">
        <f>C264/(constants!$A$4+constants!$B$4*data!C264+constants!$C$4*data!C264^2+constants!$D$4*data!C264^3+constants!$E$4*data!C264^4+constants!$F$4*data!C264^5+constants!$G$4*data!C264^6+constants!$H$4*data!C264^7)</f>
        <v>280.6724824712058</v>
      </c>
      <c r="J264" s="4">
        <f>D264/(constants!$A$4+constants!$B$4*data!D264+constants!$C$4*data!D264^2+constants!$D$4*data!D264^3+constants!$E$4*data!D264^4+constants!$F$4*data!D264^5+constants!$G$4*data!D264^6+constants!$H$4*data!D264^7)</f>
        <v>2396.5252508892995</v>
      </c>
      <c r="K264" s="4">
        <f>E264/(constants!$A$4+constants!$B$4*data!E264+constants!$C$4*data!E264^2+constants!$D$4*data!E264^3+constants!$E$4*data!E264^4+constants!$F$4*data!E264^5+constants!$G$4*data!E264^6+constants!$H$4*data!E264^7)</f>
        <v>1535.8808073309697</v>
      </c>
      <c r="L264" s="4">
        <f>F264/(constants!$A$4+constants!$B$4*data!F264+constants!$C$4*data!F264^2+constants!$D$4*data!F264^3+constants!$E$4*data!F264^4+constants!$F$4*data!F264^5+constants!$G$4*data!F264^6+constants!$H$4*data!F264^7)</f>
        <v>8650.3989966449699</v>
      </c>
      <c r="M264" s="4">
        <f>G264/(constants!$A$4+constants!$B$4*data!G264+constants!$C$4*data!G264^2+constants!$D$4*data!G264^3+constants!$E$4*data!G264^4+constants!$F$4*data!G264^5+constants!$G$4*data!G264^6+constants!$H$4*data!G264^7)</f>
        <v>47.786994874548462</v>
      </c>
      <c r="N264" s="4"/>
      <c r="O264" s="4">
        <f t="shared" ref="O264:O327" si="87">I264*1000/O$4</f>
        <v>467.78747078534303</v>
      </c>
      <c r="P264" s="4">
        <f t="shared" ref="P264:P327" si="88">J264*1000/P$4</f>
        <v>479.30505017785987</v>
      </c>
      <c r="Q264" s="4">
        <f t="shared" ref="Q264:Q327" si="89">K264*1000/Q$4</f>
        <v>307.17616146619395</v>
      </c>
      <c r="R264" s="4">
        <f t="shared" ref="R264:R327" si="90">L264*1000/R$4</f>
        <v>1441.733166107495</v>
      </c>
      <c r="S264" s="4">
        <f t="shared" ref="S264:S327" si="91">M264*1000/S$4</f>
        <v>7.9644991457580776</v>
      </c>
      <c r="T264" s="4">
        <f t="shared" si="82"/>
        <v>0.97597025237217316</v>
      </c>
      <c r="U264" s="4">
        <f t="shared" ref="U264:U327" si="92">Q264/P264</f>
        <v>0.64087820763041703</v>
      </c>
      <c r="V264" s="4">
        <f t="shared" ref="V264:V327" si="93">S264/R264</f>
        <v>5.5242532619688986E-3</v>
      </c>
      <c r="W264" s="4"/>
      <c r="X264">
        <f>IF(front!E264&gt;$X$2,O264,P264)</f>
        <v>479.30505017785987</v>
      </c>
      <c r="Y264">
        <f t="shared" ref="Y264:Y327" si="94">X264-(Q264/$U$2)</f>
        <v>180.39087460273788</v>
      </c>
      <c r="Z264">
        <f>SUMPRODUCT($B$7:$B$456,Y$7:Y$456,EXP(constants!$B$32+constants!$A$32*ABS($A$7:$A$456-$A264)))</f>
        <v>6.4982585981864371</v>
      </c>
      <c r="AA264">
        <f t="shared" si="83"/>
        <v>173.89261600455146</v>
      </c>
      <c r="AB264">
        <f t="shared" ref="AB264:AB327" si="95">IF((AA264-$AA$3)&gt;0,AA264-$AA$3,0)</f>
        <v>169.03952306538386</v>
      </c>
      <c r="AD264" s="4">
        <f t="shared" si="84"/>
        <v>1433.6650457193923</v>
      </c>
      <c r="AE264">
        <f>SUMPRODUCT($B$7:$B$456,AD$7:AD$456,EXP(constants!$B$32+constants!$A$32*ABS($A$7:$A$456-$A264)))</f>
        <v>32.489866868619252</v>
      </c>
      <c r="AF264" s="4">
        <f t="shared" si="85"/>
        <v>1401.1751788507731</v>
      </c>
      <c r="AG264">
        <f t="shared" ref="AG264:AG327" si="96">IF((AF264)&gt;0,AF264,0)</f>
        <v>1401.1751788507731</v>
      </c>
      <c r="AH264" s="4"/>
      <c r="AI264" s="5">
        <f>SUMPRODUCT(constants!$B$13:$B$20,A264^constants!$A$13:$A$20)*constants!$C$10/((A264/1000000000)^5*(EXP(0.014388/(A264/1000000000)/constants!$B$9)-1))</f>
        <v>2.9813673777485628E-7</v>
      </c>
      <c r="AJ264">
        <f>SUMPRODUCT(A264^constants!$E$28:$J$28,constants!$E$27:$J$27)</f>
        <v>1.2563987375272521E-6</v>
      </c>
      <c r="AL264" s="17">
        <f t="shared" si="86"/>
        <v>1.7637102398800432E-9</v>
      </c>
      <c r="AM264">
        <f t="shared" ref="AM264:AM327" si="97">IF(AG264=0,0,AJ264/AG264)</f>
        <v>8.9667498860330591E-10</v>
      </c>
      <c r="AN264">
        <f t="shared" ref="AN264:AN327" si="98">AL264/AM264</f>
        <v>1.9669448376465406</v>
      </c>
      <c r="AO264">
        <f t="shared" ref="AO264:AO327" si="99">AM264*$AN$2</f>
        <v>1.6904395424241715E-9</v>
      </c>
      <c r="AQ264">
        <f t="shared" ref="AQ264:AQ327" si="100">AO264</f>
        <v>1.6904395424241715E-9</v>
      </c>
      <c r="AS264" s="4">
        <f t="shared" ref="AS264:AS327" si="101">AL264/AO264</f>
        <v>1.0433441691447882</v>
      </c>
    </row>
    <row r="265" spans="1:45" x14ac:dyDescent="0.2">
      <c r="A265">
        <f>front!A265</f>
        <v>310.77999999999997</v>
      </c>
      <c r="B265" s="1">
        <f t="shared" ref="B265:B328" si="102">A265-A264</f>
        <v>0.46999999999997044</v>
      </c>
      <c r="C265">
        <f>front!D265-front!B265</f>
        <v>290</v>
      </c>
      <c r="D265" s="2">
        <f>front!E265-front!C265</f>
        <v>2448.3999999999996</v>
      </c>
      <c r="E265" s="2">
        <f>IF(front!F265-front!C265&gt;0,front!F265-front!C265,0)</f>
        <v>1535.1999999999989</v>
      </c>
      <c r="F265" s="2">
        <f>front!I265-front!H265</f>
        <v>8638.9</v>
      </c>
      <c r="G265" s="2">
        <f>IF(front!J265-front!H265&gt;0,front!J265-front!H265,0)</f>
        <v>2.6000000000003638</v>
      </c>
      <c r="H265" s="2"/>
      <c r="I265" s="4">
        <f>C265/(constants!$A$4+constants!$B$4*data!C265+constants!$C$4*data!C265^2+constants!$D$4*data!C265^3+constants!$E$4*data!C265^4+constants!$F$4*data!C265^5+constants!$G$4*data!C265^6+constants!$H$4*data!C265^7)</f>
        <v>289.32242692486818</v>
      </c>
      <c r="J265" s="4">
        <f>D265/(constants!$A$4+constants!$B$4*data!D265+constants!$C$4*data!D265^2+constants!$D$4*data!D265^3+constants!$E$4*data!D265^4+constants!$F$4*data!D265^5+constants!$G$4*data!D265^6+constants!$H$4*data!D265^7)</f>
        <v>2442.820510724242</v>
      </c>
      <c r="K265" s="4">
        <f>E265/(constants!$A$4+constants!$B$4*data!E265+constants!$C$4*data!E265^2+constants!$D$4*data!E265^3+constants!$E$4*data!E265^4+constants!$F$4*data!E265^5+constants!$G$4*data!E265^6+constants!$H$4*data!E265^7)</f>
        <v>1531.6903279776982</v>
      </c>
      <c r="L265" s="4">
        <f>F265/(constants!$A$4+constants!$B$4*data!F265+constants!$C$4*data!F265^2+constants!$D$4*data!F265^3+constants!$E$4*data!F265^4+constants!$F$4*data!F265^5+constants!$G$4*data!F265^6+constants!$H$4*data!F265^7)</f>
        <v>8630.829210344391</v>
      </c>
      <c r="M265" s="4">
        <f>G265/(constants!$A$4+constants!$B$4*data!G265+constants!$C$4*data!G265^2+constants!$D$4*data!G265^3+constants!$E$4*data!G265^4+constants!$F$4*data!G265^5+constants!$G$4*data!G265^6+constants!$H$4*data!G265^7)</f>
        <v>2.593853321009838</v>
      </c>
      <c r="N265" s="4"/>
      <c r="O265" s="4">
        <f t="shared" si="87"/>
        <v>482.20404487478032</v>
      </c>
      <c r="P265" s="4">
        <f t="shared" si="88"/>
        <v>488.56410214484839</v>
      </c>
      <c r="Q265" s="4">
        <f t="shared" si="89"/>
        <v>306.33806559553966</v>
      </c>
      <c r="R265" s="4">
        <f t="shared" si="90"/>
        <v>1438.4715350573986</v>
      </c>
      <c r="S265" s="4">
        <f t="shared" si="91"/>
        <v>0.43230888683497298</v>
      </c>
      <c r="T265" s="4">
        <f t="shared" si="82"/>
        <v>0.98698214371021786</v>
      </c>
      <c r="U265" s="4">
        <f t="shared" si="92"/>
        <v>0.62701713910351364</v>
      </c>
      <c r="V265" s="4">
        <f t="shared" si="93"/>
        <v>3.0053350121921096E-4</v>
      </c>
      <c r="W265" s="4"/>
      <c r="X265">
        <f>IF(front!E265&gt;$X$2,O265,P265)</f>
        <v>488.56410214484839</v>
      </c>
      <c r="Y265">
        <f t="shared" si="94"/>
        <v>190.4654805340503</v>
      </c>
      <c r="Z265">
        <f>SUMPRODUCT($B$7:$B$456,Y$7:Y$456,EXP(constants!$B$32+constants!$A$32*ABS($A$7:$A$456-$A265)))</f>
        <v>6.6080414481286711</v>
      </c>
      <c r="AA265">
        <f t="shared" si="83"/>
        <v>183.85743908592164</v>
      </c>
      <c r="AB265">
        <f t="shared" si="95"/>
        <v>179.00434614675405</v>
      </c>
      <c r="AD265" s="4">
        <f t="shared" si="84"/>
        <v>1438.0336016632205</v>
      </c>
      <c r="AE265">
        <f>SUMPRODUCT($B$7:$B$456,AD$7:AD$456,EXP(constants!$B$32+constants!$A$32*ABS($A$7:$A$456-$A265)))</f>
        <v>32.548382940781146</v>
      </c>
      <c r="AF265" s="4">
        <f t="shared" si="85"/>
        <v>1405.4852187224394</v>
      </c>
      <c r="AG265">
        <f t="shared" si="96"/>
        <v>1405.4852187224394</v>
      </c>
      <c r="AH265" s="4"/>
      <c r="AI265" s="5">
        <f>SUMPRODUCT(constants!$B$13:$B$20,A265^constants!$A$13:$A$20)*constants!$C$10/((A265/1000000000)^5*(EXP(0.014388/(A265/1000000000)/constants!$B$9)-1))</f>
        <v>3.0265492657276448E-7</v>
      </c>
      <c r="AJ265">
        <f>SUMPRODUCT(A265^constants!$E$28:$J$28,constants!$E$27:$J$27)</f>
        <v>1.2501482906896269E-6</v>
      </c>
      <c r="AL265" s="17">
        <f t="shared" si="86"/>
        <v>1.6907685935437419E-9</v>
      </c>
      <c r="AM265">
        <f t="shared" si="97"/>
        <v>8.8947807777444217E-10</v>
      </c>
      <c r="AN265">
        <f t="shared" si="98"/>
        <v>1.9008547099600295</v>
      </c>
      <c r="AO265">
        <f t="shared" si="99"/>
        <v>1.6768717025679913E-9</v>
      </c>
      <c r="AQ265">
        <f t="shared" si="100"/>
        <v>1.6768717025679913E-9</v>
      </c>
      <c r="AS265" s="4">
        <f t="shared" si="101"/>
        <v>1.0082873907135941</v>
      </c>
    </row>
    <row r="266" spans="1:45" x14ac:dyDescent="0.2">
      <c r="A266">
        <f>front!A266</f>
        <v>311.25</v>
      </c>
      <c r="B266" s="1">
        <f t="shared" si="102"/>
        <v>0.47000000000002728</v>
      </c>
      <c r="C266">
        <f>front!D266-front!B266</f>
        <v>288.86999999999989</v>
      </c>
      <c r="D266" s="2">
        <f>front!E266-front!C266</f>
        <v>2494.1999999999989</v>
      </c>
      <c r="E266" s="2">
        <f>IF(front!F266-front!C266&gt;0,front!F266-front!C266,0)</f>
        <v>1504.0999999999985</v>
      </c>
      <c r="F266" s="2">
        <f>front!I266-front!H266</f>
        <v>8653.9999999999982</v>
      </c>
      <c r="G266" s="2">
        <f>IF(front!J266-front!H266&gt;0,front!J266-front!H266,0)</f>
        <v>0</v>
      </c>
      <c r="H266" s="2"/>
      <c r="I266" s="4">
        <f>C266/(constants!$A$4+constants!$B$4*data!C266+constants!$C$4*data!C266^2+constants!$D$4*data!C266^3+constants!$E$4*data!C266^4+constants!$F$4*data!C266^5+constants!$G$4*data!C266^6+constants!$H$4*data!C266^7)</f>
        <v>288.19504026262535</v>
      </c>
      <c r="J266" s="4">
        <f>D266/(constants!$A$4+constants!$B$4*data!D266+constants!$C$4*data!D266^2+constants!$D$4*data!D266^3+constants!$E$4*data!D266^4+constants!$F$4*data!D266^5+constants!$G$4*data!D266^6+constants!$H$4*data!D266^7)</f>
        <v>2488.5172417805279</v>
      </c>
      <c r="K266" s="4">
        <f>E266/(constants!$A$4+constants!$B$4*data!E266+constants!$C$4*data!E266^2+constants!$D$4*data!E266^3+constants!$E$4*data!E266^4+constants!$F$4*data!E266^5+constants!$G$4*data!E266^6+constants!$H$4*data!E266^7)</f>
        <v>1500.6608199709049</v>
      </c>
      <c r="L266" s="4">
        <f>F266/(constants!$A$4+constants!$B$4*data!F266+constants!$C$4*data!F266^2+constants!$D$4*data!F266^3+constants!$E$4*data!F266^4+constants!$F$4*data!F266^5+constants!$G$4*data!F266^6+constants!$H$4*data!F266^7)</f>
        <v>8645.9831834140405</v>
      </c>
      <c r="M266" s="4">
        <f>G266/(constants!$A$4+constants!$B$4*data!G266+constants!$C$4*data!G266^2+constants!$D$4*data!G266^3+constants!$E$4*data!G266^4+constants!$F$4*data!G266^5+constants!$G$4*data!G266^6+constants!$H$4*data!G266^7)</f>
        <v>0</v>
      </c>
      <c r="N266" s="4"/>
      <c r="O266" s="4">
        <f t="shared" si="87"/>
        <v>480.32506710437565</v>
      </c>
      <c r="P266" s="4">
        <f t="shared" si="88"/>
        <v>497.70344835610558</v>
      </c>
      <c r="Q266" s="4">
        <f t="shared" si="89"/>
        <v>300.13216399418098</v>
      </c>
      <c r="R266" s="4">
        <f t="shared" si="90"/>
        <v>1440.9971972356734</v>
      </c>
      <c r="S266" s="4">
        <f t="shared" si="91"/>
        <v>0</v>
      </c>
      <c r="T266" s="4">
        <f t="shared" si="82"/>
        <v>0.96508285946354189</v>
      </c>
      <c r="U266" s="4">
        <f t="shared" si="92"/>
        <v>0.60303412601521134</v>
      </c>
      <c r="V266" s="4">
        <f t="shared" si="93"/>
        <v>0</v>
      </c>
      <c r="W266" s="4"/>
      <c r="X266">
        <f>IF(front!E266&gt;$X$2,O266,P266)</f>
        <v>497.70344835610558</v>
      </c>
      <c r="Y266">
        <f t="shared" si="94"/>
        <v>205.64381086444007</v>
      </c>
      <c r="Z266">
        <f>SUMPRODUCT($B$7:$B$456,Y$7:Y$456,EXP(constants!$B$32+constants!$A$32*ABS($A$7:$A$456-$A266)))</f>
        <v>6.7192254529500488</v>
      </c>
      <c r="AA266">
        <f t="shared" si="83"/>
        <v>198.92458541149003</v>
      </c>
      <c r="AB266">
        <f t="shared" si="95"/>
        <v>194.07149247232243</v>
      </c>
      <c r="AD266" s="4">
        <f t="shared" si="84"/>
        <v>1440.9971972356734</v>
      </c>
      <c r="AE266">
        <f>SUMPRODUCT($B$7:$B$456,AD$7:AD$456,EXP(constants!$B$32+constants!$A$32*ABS($A$7:$A$456-$A266)))</f>
        <v>32.605082349316049</v>
      </c>
      <c r="AF266" s="4">
        <f t="shared" si="85"/>
        <v>1408.3921148863574</v>
      </c>
      <c r="AG266">
        <f t="shared" si="96"/>
        <v>1408.3921148863574</v>
      </c>
      <c r="AH266" s="4"/>
      <c r="AI266" s="5">
        <f>SUMPRODUCT(constants!$B$13:$B$20,A266^constants!$A$13:$A$20)*constants!$C$10/((A266/1000000000)^5*(EXP(0.014388/(A266/1000000000)/constants!$B$9)-1))</f>
        <v>3.0722301161129355E-7</v>
      </c>
      <c r="AJ266">
        <f>SUMPRODUCT(A266^constants!$E$28:$J$28,constants!$E$27:$J$27)</f>
        <v>1.2439399002986515E-6</v>
      </c>
      <c r="AL266" s="17">
        <f t="shared" si="86"/>
        <v>1.5830403924734502E-9</v>
      </c>
      <c r="AM266">
        <f t="shared" si="97"/>
        <v>8.8323407036329834E-10</v>
      </c>
      <c r="AN266">
        <f t="shared" si="98"/>
        <v>1.792322608006168</v>
      </c>
      <c r="AO266">
        <f t="shared" si="99"/>
        <v>1.6651003058354605E-9</v>
      </c>
      <c r="AQ266">
        <f t="shared" si="100"/>
        <v>1.6651003058354605E-9</v>
      </c>
      <c r="AS266" s="4">
        <f t="shared" si="101"/>
        <v>0.95071773569770812</v>
      </c>
    </row>
    <row r="267" spans="1:45" x14ac:dyDescent="0.2">
      <c r="A267">
        <f>front!A267</f>
        <v>311.72000000000003</v>
      </c>
      <c r="B267" s="1">
        <f t="shared" si="102"/>
        <v>0.47000000000002728</v>
      </c>
      <c r="C267">
        <f>front!D267-front!B267</f>
        <v>296.19999999999982</v>
      </c>
      <c r="D267" s="2">
        <f>front!E267-front!C267</f>
        <v>2524.6000000000004</v>
      </c>
      <c r="E267" s="2">
        <f>IF(front!F267-front!C267&gt;0,front!F267-front!C267,0)</f>
        <v>1504.5</v>
      </c>
      <c r="F267" s="2">
        <f>front!I267-front!H267</f>
        <v>8699.0999999999985</v>
      </c>
      <c r="G267" s="2">
        <f>IF(front!J267-front!H267&gt;0,front!J267-front!H267,0)</f>
        <v>19.599999999998545</v>
      </c>
      <c r="H267" s="2"/>
      <c r="I267" s="4">
        <f>C267/(constants!$A$4+constants!$B$4*data!C267+constants!$C$4*data!C267^2+constants!$D$4*data!C267^3+constants!$E$4*data!C267^4+constants!$F$4*data!C267^5+constants!$G$4*data!C267^6+constants!$H$4*data!C267^7)</f>
        <v>295.50809138414297</v>
      </c>
      <c r="J267" s="4">
        <f>D267/(constants!$A$4+constants!$B$4*data!D267+constants!$C$4*data!D267^2+constants!$D$4*data!D267^3+constants!$E$4*data!D267^4+constants!$F$4*data!D267^5+constants!$G$4*data!D267^6+constants!$H$4*data!D267^7)</f>
        <v>2518.8487671683638</v>
      </c>
      <c r="K267" s="4">
        <f>E267/(constants!$A$4+constants!$B$4*data!E267+constants!$C$4*data!E267^2+constants!$D$4*data!E267^3+constants!$E$4*data!E267^4+constants!$F$4*data!E267^5+constants!$G$4*data!E267^6+constants!$H$4*data!E267^7)</f>
        <v>1501.0599133899493</v>
      </c>
      <c r="L267" s="4">
        <f>F267/(constants!$A$4+constants!$B$4*data!F267+constants!$C$4*data!F267^2+constants!$D$4*data!F267^3+constants!$E$4*data!F267^4+constants!$F$4*data!F267^5+constants!$G$4*data!F267^6+constants!$H$4*data!F267^7)</f>
        <v>8691.2471145108466</v>
      </c>
      <c r="M267" s="4">
        <f>G267/(constants!$A$4+constants!$B$4*data!G267+constants!$C$4*data!G267^2+constants!$D$4*data!G267^3+constants!$E$4*data!G267^4+constants!$F$4*data!G267^5+constants!$G$4*data!G267^6+constants!$H$4*data!G267^7)</f>
        <v>19.55370018679298</v>
      </c>
      <c r="N267" s="4"/>
      <c r="O267" s="4">
        <f t="shared" si="87"/>
        <v>492.51348564023829</v>
      </c>
      <c r="P267" s="4">
        <f t="shared" si="88"/>
        <v>503.7697534336728</v>
      </c>
      <c r="Q267" s="4">
        <f t="shared" si="89"/>
        <v>300.21198267798985</v>
      </c>
      <c r="R267" s="4">
        <f t="shared" si="90"/>
        <v>1448.5411857518079</v>
      </c>
      <c r="S267" s="4">
        <f t="shared" si="91"/>
        <v>3.2589500311321631</v>
      </c>
      <c r="T267" s="4">
        <f t="shared" si="82"/>
        <v>0.97765592769968368</v>
      </c>
      <c r="U267" s="4">
        <f t="shared" si="92"/>
        <v>0.59593093994182456</v>
      </c>
      <c r="V267" s="4">
        <f t="shared" si="93"/>
        <v>2.2498152370039339E-3</v>
      </c>
      <c r="W267" s="4"/>
      <c r="X267">
        <f>IF(front!E267&gt;$X$2,O267,P267)</f>
        <v>503.7697534336728</v>
      </c>
      <c r="Y267">
        <f t="shared" si="94"/>
        <v>211.63244410721279</v>
      </c>
      <c r="Z267">
        <f>SUMPRODUCT($B$7:$B$456,Y$7:Y$456,EXP(constants!$B$32+constants!$A$32*ABS($A$7:$A$456-$A267)))</f>
        <v>6.8316253625916445</v>
      </c>
      <c r="AA267">
        <f t="shared" si="83"/>
        <v>204.80081874462115</v>
      </c>
      <c r="AB267">
        <f t="shared" si="95"/>
        <v>199.94772580545356</v>
      </c>
      <c r="AD267" s="4">
        <f t="shared" si="84"/>
        <v>1445.2398355088376</v>
      </c>
      <c r="AE267">
        <f>SUMPRODUCT($B$7:$B$456,AD$7:AD$456,EXP(constants!$B$32+constants!$A$32*ABS($A$7:$A$456-$A267)))</f>
        <v>32.65995393253985</v>
      </c>
      <c r="AF267" s="4">
        <f t="shared" si="85"/>
        <v>1412.5798815762978</v>
      </c>
      <c r="AG267">
        <f t="shared" si="96"/>
        <v>1412.5798815762978</v>
      </c>
      <c r="AH267" s="4"/>
      <c r="AI267" s="5">
        <f>SUMPRODUCT(constants!$B$13:$B$20,A267^constants!$A$13:$A$20)*constants!$C$10/((A267/1000000000)^5*(EXP(0.014388/(A267/1000000000)/constants!$B$9)-1))</f>
        <v>3.1184128963097542E-7</v>
      </c>
      <c r="AJ267">
        <f>SUMPRODUCT(A267^constants!$E$28:$J$28,constants!$E$27:$J$27)</f>
        <v>1.2377728601533863E-6</v>
      </c>
      <c r="AL267" s="17">
        <f t="shared" si="86"/>
        <v>1.5596140860056232E-9</v>
      </c>
      <c r="AM267">
        <f t="shared" si="97"/>
        <v>8.7624981517658006E-10</v>
      </c>
      <c r="AN267">
        <f t="shared" si="98"/>
        <v>1.7798737973957037</v>
      </c>
      <c r="AO267">
        <f t="shared" si="99"/>
        <v>1.651933371001692E-9</v>
      </c>
      <c r="AQ267">
        <f t="shared" si="100"/>
        <v>1.651933371001692E-9</v>
      </c>
      <c r="AS267" s="4">
        <f t="shared" si="101"/>
        <v>0.94411440157535609</v>
      </c>
    </row>
    <row r="268" spans="1:45" x14ac:dyDescent="0.2">
      <c r="A268">
        <f>front!A268</f>
        <v>312.2</v>
      </c>
      <c r="B268" s="1">
        <f t="shared" si="102"/>
        <v>0.47999999999996135</v>
      </c>
      <c r="C268">
        <f>front!D268-front!B268</f>
        <v>297.86000000000013</v>
      </c>
      <c r="D268" s="2">
        <f>front!E268-front!C268</f>
        <v>2511.7999999999993</v>
      </c>
      <c r="E268" s="2">
        <f>IF(front!F268-front!C268&gt;0,front!F268-front!C268,0)</f>
        <v>1500.3999999999996</v>
      </c>
      <c r="F268" s="2">
        <f>front!I268-front!H268</f>
        <v>8662.3000000000011</v>
      </c>
      <c r="G268" s="2">
        <f>IF(front!J268-front!H268&gt;0,front!J268-front!H268,0)</f>
        <v>13.899999999999636</v>
      </c>
      <c r="H268" s="2"/>
      <c r="I268" s="4">
        <f>C268/(constants!$A$4+constants!$B$4*data!C268+constants!$C$4*data!C268^2+constants!$D$4*data!C268^3+constants!$E$4*data!C268^4+constants!$F$4*data!C268^5+constants!$G$4*data!C268^6+constants!$H$4*data!C268^7)</f>
        <v>297.16425405139546</v>
      </c>
      <c r="J268" s="4">
        <f>D268/(constants!$A$4+constants!$B$4*data!D268+constants!$C$4*data!D268^2+constants!$D$4*data!D268^3+constants!$E$4*data!D268^4+constants!$F$4*data!D268^5+constants!$G$4*data!D268^6+constants!$H$4*data!D268^7)</f>
        <v>2506.0775913655375</v>
      </c>
      <c r="K268" s="4">
        <f>E268/(constants!$A$4+constants!$B$4*data!E268+constants!$C$4*data!E268^2+constants!$D$4*data!E268^3+constants!$E$4*data!E268^4+constants!$F$4*data!E268^5+constants!$G$4*data!E268^6+constants!$H$4*data!E268^7)</f>
        <v>1496.9692057604273</v>
      </c>
      <c r="L268" s="4">
        <f>F268/(constants!$A$4+constants!$B$4*data!F268+constants!$C$4*data!F268^2+constants!$D$4*data!F268^3+constants!$E$4*data!F268^4+constants!$F$4*data!F268^5+constants!$G$4*data!F268^6+constants!$H$4*data!F268^7)</f>
        <v>8654.3130453970552</v>
      </c>
      <c r="M268" s="4">
        <f>G268/(constants!$A$4+constants!$B$4*data!G268+constants!$C$4*data!G268^2+constants!$D$4*data!G268^3+constants!$E$4*data!G268^4+constants!$F$4*data!G268^5+constants!$G$4*data!G268^6+constants!$H$4*data!G268^7)</f>
        <v>13.867156252776839</v>
      </c>
      <c r="N268" s="4"/>
      <c r="O268" s="4">
        <f t="shared" si="87"/>
        <v>495.27375675232577</v>
      </c>
      <c r="P268" s="4">
        <f t="shared" si="88"/>
        <v>501.21551827310753</v>
      </c>
      <c r="Q268" s="4">
        <f t="shared" si="89"/>
        <v>299.39384115208543</v>
      </c>
      <c r="R268" s="4">
        <f t="shared" si="90"/>
        <v>1442.3855075661756</v>
      </c>
      <c r="S268" s="4">
        <f t="shared" si="91"/>
        <v>2.3111927087961397</v>
      </c>
      <c r="T268" s="4">
        <f t="shared" si="82"/>
        <v>0.98814529617667557</v>
      </c>
      <c r="U268" s="4">
        <f t="shared" si="92"/>
        <v>0.59733553778147108</v>
      </c>
      <c r="V268" s="4">
        <f t="shared" si="93"/>
        <v>1.6023404954310411E-3</v>
      </c>
      <c r="W268" s="4"/>
      <c r="X268">
        <f>IF(front!E268&gt;$X$2,O268,P268)</f>
        <v>501.21551827310753</v>
      </c>
      <c r="Y268">
        <f t="shared" si="94"/>
        <v>209.87434526970134</v>
      </c>
      <c r="Z268">
        <f>SUMPRODUCT($B$7:$B$456,Y$7:Y$456,EXP(constants!$B$32+constants!$A$32*ABS($A$7:$A$456-$A268)))</f>
        <v>6.9476875503329474</v>
      </c>
      <c r="AA268">
        <f t="shared" si="83"/>
        <v>202.92665771936839</v>
      </c>
      <c r="AB268">
        <f t="shared" si="95"/>
        <v>198.0735647802008</v>
      </c>
      <c r="AD268" s="4">
        <f t="shared" si="84"/>
        <v>1440.0442453382045</v>
      </c>
      <c r="AE268">
        <f>SUMPRODUCT($B$7:$B$456,AD$7:AD$456,EXP(constants!$B$32+constants!$A$32*ABS($A$7:$A$456-$A268)))</f>
        <v>32.714344626662175</v>
      </c>
      <c r="AF268" s="4">
        <f t="shared" si="85"/>
        <v>1407.3299007115425</v>
      </c>
      <c r="AG268">
        <f t="shared" si="96"/>
        <v>1407.3299007115425</v>
      </c>
      <c r="AH268" s="4"/>
      <c r="AI268" s="5">
        <f>SUMPRODUCT(constants!$B$13:$B$20,A268^constants!$A$13:$A$20)*constants!$C$10/((A268/1000000000)^5*(EXP(0.014388/(A268/1000000000)/constants!$B$9)-1))</f>
        <v>3.1660994267600718E-7</v>
      </c>
      <c r="AJ268">
        <f>SUMPRODUCT(A268^constants!$E$28:$J$28,constants!$E$27:$J$27)</f>
        <v>1.2315165667384155E-6</v>
      </c>
      <c r="AL268" s="17">
        <f t="shared" si="86"/>
        <v>1.5984462289419811E-9</v>
      </c>
      <c r="AM268">
        <f t="shared" si="97"/>
        <v>8.7507311975377191E-10</v>
      </c>
      <c r="AN268">
        <f t="shared" si="98"/>
        <v>1.8266430460025467</v>
      </c>
      <c r="AO268">
        <f t="shared" si="99"/>
        <v>1.6497150282382759E-9</v>
      </c>
      <c r="AQ268">
        <f t="shared" si="100"/>
        <v>1.6497150282382759E-9</v>
      </c>
      <c r="AS268" s="4">
        <f t="shared" si="101"/>
        <v>0.96892263304951254</v>
      </c>
    </row>
    <row r="269" spans="1:45" x14ac:dyDescent="0.2">
      <c r="A269">
        <f>front!A269</f>
        <v>312.67</v>
      </c>
      <c r="B269" s="1">
        <f t="shared" si="102"/>
        <v>0.47000000000002728</v>
      </c>
      <c r="C269">
        <f>front!D269-front!B269</f>
        <v>297.92999999999984</v>
      </c>
      <c r="D269" s="2">
        <f>front!E269-front!C269</f>
        <v>2540.7999999999993</v>
      </c>
      <c r="E269" s="2">
        <f>IF(front!F269-front!C269&gt;0,front!F269-front!C269,0)</f>
        <v>1505.7999999999993</v>
      </c>
      <c r="F269" s="2">
        <f>front!I269-front!H269</f>
        <v>8775.1999999999989</v>
      </c>
      <c r="G269" s="2">
        <f>IF(front!J269-front!H269&gt;0,front!J269-front!H269,0)</f>
        <v>38.299999999999272</v>
      </c>
      <c r="H269" s="2"/>
      <c r="I269" s="4">
        <f>C269/(constants!$A$4+constants!$B$4*data!C269+constants!$C$4*data!C269^2+constants!$D$4*data!C269^3+constants!$E$4*data!C269^4+constants!$F$4*data!C269^5+constants!$G$4*data!C269^6+constants!$H$4*data!C269^7)</f>
        <v>297.23409224440331</v>
      </c>
      <c r="J269" s="4">
        <f>D269/(constants!$A$4+constants!$B$4*data!D269+constants!$C$4*data!D269^2+constants!$D$4*data!D269^3+constants!$E$4*data!D269^4+constants!$F$4*data!D269^5+constants!$G$4*data!D269^6+constants!$H$4*data!D269^7)</f>
        <v>2535.0123021313739</v>
      </c>
      <c r="K269" s="4">
        <f>E269/(constants!$A$4+constants!$B$4*data!E269+constants!$C$4*data!E269^2+constants!$D$4*data!E269^3+constants!$E$4*data!E269^4+constants!$F$4*data!E269^5+constants!$G$4*data!E269^6+constants!$H$4*data!E269^7)</f>
        <v>1502.356966989543</v>
      </c>
      <c r="L269" s="4">
        <f>F269/(constants!$A$4+constants!$B$4*data!F269+constants!$C$4*data!F269^2+constants!$D$4*data!F269^3+constants!$E$4*data!F269^4+constants!$F$4*data!F269^5+constants!$G$4*data!F269^6+constants!$H$4*data!F269^7)</f>
        <v>8767.633057758163</v>
      </c>
      <c r="M269" s="4">
        <f>G269/(constants!$A$4+constants!$B$4*data!G269+constants!$C$4*data!G269^2+constants!$D$4*data!G269^3+constants!$E$4*data!G269^4+constants!$F$4*data!G269^5+constants!$G$4*data!G269^6+constants!$H$4*data!G269^7)</f>
        <v>38.209603865709205</v>
      </c>
      <c r="N269" s="4"/>
      <c r="O269" s="4">
        <f t="shared" si="87"/>
        <v>495.39015374067219</v>
      </c>
      <c r="P269" s="4">
        <f t="shared" si="88"/>
        <v>507.00246042627481</v>
      </c>
      <c r="Q269" s="4">
        <f t="shared" si="89"/>
        <v>300.47139339790863</v>
      </c>
      <c r="R269" s="4">
        <f t="shared" si="90"/>
        <v>1461.2721762930273</v>
      </c>
      <c r="S269" s="4">
        <f t="shared" si="91"/>
        <v>6.3682673109515342</v>
      </c>
      <c r="T269" s="4">
        <f t="shared" si="82"/>
        <v>0.97709615319057963</v>
      </c>
      <c r="U269" s="4">
        <f t="shared" si="92"/>
        <v>0.59264287030339047</v>
      </c>
      <c r="V269" s="4">
        <f t="shared" si="93"/>
        <v>4.3580295404697508E-3</v>
      </c>
      <c r="W269" s="4"/>
      <c r="X269">
        <f>IF(front!E269&gt;$X$2,O269,P269)</f>
        <v>507.00246042627481</v>
      </c>
      <c r="Y269">
        <f t="shared" si="94"/>
        <v>214.61271763912646</v>
      </c>
      <c r="Z269">
        <f>SUMPRODUCT($B$7:$B$456,Y$7:Y$456,EXP(constants!$B$32+constants!$A$32*ABS($A$7:$A$456-$A269)))</f>
        <v>7.0626115460335743</v>
      </c>
      <c r="AA269">
        <f t="shared" si="83"/>
        <v>207.55010609309289</v>
      </c>
      <c r="AB269">
        <f t="shared" si="95"/>
        <v>202.6970131539253</v>
      </c>
      <c r="AD269" s="4">
        <f t="shared" si="84"/>
        <v>1454.821055338894</v>
      </c>
      <c r="AE269">
        <f>SUMPRODUCT($B$7:$B$456,AD$7:AD$456,EXP(constants!$B$32+constants!$A$32*ABS($A$7:$A$456-$A269)))</f>
        <v>32.76558314742261</v>
      </c>
      <c r="AF269" s="4">
        <f t="shared" si="85"/>
        <v>1422.0554721914714</v>
      </c>
      <c r="AG269">
        <f t="shared" si="96"/>
        <v>1422.0554721914714</v>
      </c>
      <c r="AH269" s="4"/>
      <c r="AI269" s="5">
        <f>SUMPRODUCT(constants!$B$13:$B$20,A269^constants!$A$13:$A$20)*constants!$C$10/((A269/1000000000)^5*(EXP(0.014388/(A269/1000000000)/constants!$B$9)-1))</f>
        <v>3.2133057709882678E-7</v>
      </c>
      <c r="AJ269">
        <f>SUMPRODUCT(A269^constants!$E$28:$J$28,constants!$E$27:$J$27)</f>
        <v>1.2254310096699466E-6</v>
      </c>
      <c r="AL269" s="17">
        <f t="shared" si="86"/>
        <v>1.5852753432277407E-9</v>
      </c>
      <c r="AM269">
        <f t="shared" si="97"/>
        <v>8.6173221342869642E-10</v>
      </c>
      <c r="AN269">
        <f t="shared" si="98"/>
        <v>1.8396380204010019</v>
      </c>
      <c r="AO269">
        <f t="shared" si="99"/>
        <v>1.6245643372183197E-9</v>
      </c>
      <c r="AQ269">
        <f t="shared" si="100"/>
        <v>1.6245643372183197E-9</v>
      </c>
      <c r="AS269" s="4">
        <f t="shared" si="101"/>
        <v>0.9758156737221918</v>
      </c>
    </row>
    <row r="270" spans="1:45" x14ac:dyDescent="0.2">
      <c r="A270">
        <f>front!A270</f>
        <v>313.14</v>
      </c>
      <c r="B270" s="1">
        <f t="shared" si="102"/>
        <v>0.46999999999997044</v>
      </c>
      <c r="C270">
        <f>front!D270-front!B270</f>
        <v>289.86000000000013</v>
      </c>
      <c r="D270" s="2">
        <f>front!E270-front!C270</f>
        <v>2545.6999999999989</v>
      </c>
      <c r="E270" s="2">
        <f>IF(front!F270-front!C270&gt;0,front!F270-front!C270,0)</f>
        <v>1490.6999999999989</v>
      </c>
      <c r="F270" s="2">
        <f>front!I270-front!H270</f>
        <v>8665.4000000000015</v>
      </c>
      <c r="G270" s="2">
        <f>IF(front!J270-front!H270&gt;0,front!J270-front!H270,0)</f>
        <v>33.200000000000728</v>
      </c>
      <c r="H270" s="2"/>
      <c r="I270" s="4">
        <f>C270/(constants!$A$4+constants!$B$4*data!C270+constants!$C$4*data!C270^2+constants!$D$4*data!C270^3+constants!$E$4*data!C270^4+constants!$F$4*data!C270^5+constants!$G$4*data!C270^6+constants!$H$4*data!C270^7)</f>
        <v>289.18275069165469</v>
      </c>
      <c r="J270" s="4">
        <f>D270/(constants!$A$4+constants!$B$4*data!D270+constants!$C$4*data!D270^2+constants!$D$4*data!D270^3+constants!$E$4*data!D270^4+constants!$F$4*data!D270^5+constants!$G$4*data!D270^6+constants!$H$4*data!D270^7)</f>
        <v>2539.901276099984</v>
      </c>
      <c r="K270" s="4">
        <f>E270/(constants!$A$4+constants!$B$4*data!E270+constants!$C$4*data!E270^2+constants!$D$4*data!E270^3+constants!$E$4*data!E270^4+constants!$F$4*data!E270^5+constants!$G$4*data!E270^6+constants!$H$4*data!E270^7)</f>
        <v>1487.2911894063775</v>
      </c>
      <c r="L270" s="4">
        <f>F270/(constants!$A$4+constants!$B$4*data!F270+constants!$C$4*data!F270^2+constants!$D$4*data!F270^3+constants!$E$4*data!F270^4+constants!$F$4*data!F270^5+constants!$G$4*data!F270^6+constants!$H$4*data!F270^7)</f>
        <v>8657.4242341406662</v>
      </c>
      <c r="M270" s="4">
        <f>G270/(constants!$A$4+constants!$B$4*data!G270+constants!$C$4*data!G270^2+constants!$D$4*data!G270^3+constants!$E$4*data!G270^4+constants!$F$4*data!G270^5+constants!$G$4*data!G270^6+constants!$H$4*data!G270^7)</f>
        <v>33.121622755581718</v>
      </c>
      <c r="N270" s="4"/>
      <c r="O270" s="4">
        <f t="shared" si="87"/>
        <v>481.97125115275782</v>
      </c>
      <c r="P270" s="4">
        <f t="shared" si="88"/>
        <v>507.98025521999682</v>
      </c>
      <c r="Q270" s="4">
        <f t="shared" si="89"/>
        <v>297.45823788127552</v>
      </c>
      <c r="R270" s="4">
        <f t="shared" si="90"/>
        <v>1442.9040390234443</v>
      </c>
      <c r="S270" s="4">
        <f t="shared" si="91"/>
        <v>5.5202704592636191</v>
      </c>
      <c r="T270" s="4">
        <f t="shared" si="82"/>
        <v>0.94879918303916166</v>
      </c>
      <c r="U270" s="4">
        <f t="shared" si="92"/>
        <v>0.58557047212878754</v>
      </c>
      <c r="V270" s="4">
        <f t="shared" si="93"/>
        <v>3.8258056738130221E-3</v>
      </c>
      <c r="W270" s="4"/>
      <c r="X270">
        <f>IF(front!E270&gt;$X$2,O270,P270)</f>
        <v>507.98025521999682</v>
      </c>
      <c r="Y270">
        <f t="shared" si="94"/>
        <v>218.52262439373425</v>
      </c>
      <c r="Z270">
        <f>SUMPRODUCT($B$7:$B$456,Y$7:Y$456,EXP(constants!$B$32+constants!$A$32*ABS($A$7:$A$456-$A270)))</f>
        <v>7.1788404527353125</v>
      </c>
      <c r="AA270">
        <f t="shared" si="83"/>
        <v>211.34378394099895</v>
      </c>
      <c r="AB270">
        <f t="shared" si="95"/>
        <v>206.49069100183135</v>
      </c>
      <c r="AD270" s="4">
        <f t="shared" si="84"/>
        <v>1437.3119476910035</v>
      </c>
      <c r="AE270">
        <f>SUMPRODUCT($B$7:$B$456,AD$7:AD$456,EXP(constants!$B$32+constants!$A$32*ABS($A$7:$A$456-$A270)))</f>
        <v>32.814867463459834</v>
      </c>
      <c r="AF270" s="4">
        <f t="shared" si="85"/>
        <v>1404.4970802275436</v>
      </c>
      <c r="AG270">
        <f t="shared" si="96"/>
        <v>1404.4970802275436</v>
      </c>
      <c r="AH270" s="4"/>
      <c r="AI270" s="5">
        <f>SUMPRODUCT(constants!$B$13:$B$20,A270^constants!$A$13:$A$20)*constants!$C$10/((A270/1000000000)^5*(EXP(0.014388/(A270/1000000000)/constants!$B$9)-1))</f>
        <v>3.2610229568802491E-7</v>
      </c>
      <c r="AJ270">
        <f>SUMPRODUCT(A270^constants!$E$28:$J$28,constants!$E$27:$J$27)</f>
        <v>1.2193847566773137E-6</v>
      </c>
      <c r="AL270" s="17">
        <f t="shared" si="86"/>
        <v>1.5792590654129427E-9</v>
      </c>
      <c r="AM270">
        <f t="shared" si="97"/>
        <v>8.6820027883558164E-10</v>
      </c>
      <c r="AN270">
        <f t="shared" si="98"/>
        <v>1.819003176929433</v>
      </c>
      <c r="AO270">
        <f t="shared" si="99"/>
        <v>1.6367581350444594E-9</v>
      </c>
      <c r="AQ270">
        <f t="shared" si="100"/>
        <v>1.6367581350444594E-9</v>
      </c>
      <c r="AS270" s="4">
        <f t="shared" si="101"/>
        <v>0.96487014886291989</v>
      </c>
    </row>
    <row r="271" spans="1:45" x14ac:dyDescent="0.2">
      <c r="A271">
        <f>front!A271</f>
        <v>313.61</v>
      </c>
      <c r="B271" s="1">
        <f t="shared" si="102"/>
        <v>0.47000000000002728</v>
      </c>
      <c r="C271">
        <f>front!D271-front!B271</f>
        <v>285.40000000000009</v>
      </c>
      <c r="D271" s="2">
        <f>front!E271-front!C271</f>
        <v>2550.9000000000015</v>
      </c>
      <c r="E271" s="2">
        <f>IF(front!F271-front!C271&gt;0,front!F271-front!C271,0)</f>
        <v>1485.4000000000015</v>
      </c>
      <c r="F271" s="2">
        <f>front!I271-front!H271</f>
        <v>8694.8000000000011</v>
      </c>
      <c r="G271" s="2">
        <f>IF(front!J271-front!H271&gt;0,front!J271-front!H271,0)</f>
        <v>31.5</v>
      </c>
      <c r="H271" s="2"/>
      <c r="I271" s="4">
        <f>C271/(constants!$A$4+constants!$B$4*data!C271+constants!$C$4*data!C271^2+constants!$D$4*data!C271^3+constants!$E$4*data!C271^4+constants!$F$4*data!C271^5+constants!$G$4*data!C271^6+constants!$H$4*data!C271^7)</f>
        <v>284.73306639646745</v>
      </c>
      <c r="J271" s="4">
        <f>D271/(constants!$A$4+constants!$B$4*data!D271+constants!$C$4*data!D271^2+constants!$D$4*data!D271^3+constants!$E$4*data!D271^4+constants!$F$4*data!D271^5+constants!$G$4*data!D271^6+constants!$H$4*data!D271^7)</f>
        <v>2545.0895768262803</v>
      </c>
      <c r="K271" s="4">
        <f>E271/(constants!$A$4+constants!$B$4*data!E271+constants!$C$4*data!E271^2+constants!$D$4*data!E271^3+constants!$E$4*data!E271^4+constants!$F$4*data!E271^5+constants!$G$4*data!E271^6+constants!$H$4*data!E271^7)</f>
        <v>1482.0032006495219</v>
      </c>
      <c r="L271" s="4">
        <f>F271/(constants!$A$4+constants!$B$4*data!F271+constants!$C$4*data!F271^2+constants!$D$4*data!F271^3+constants!$E$4*data!F271^4+constants!$F$4*data!F271^5+constants!$G$4*data!F271^6+constants!$H$4*data!F271^7)</f>
        <v>8686.931307978406</v>
      </c>
      <c r="M271" s="4">
        <f>G271/(constants!$A$4+constants!$B$4*data!G271+constants!$C$4*data!G271^2+constants!$D$4*data!G271^3+constants!$E$4*data!G271^4+constants!$F$4*data!G271^5+constants!$G$4*data!G271^6+constants!$H$4*data!G271^7)</f>
        <v>31.425630274768242</v>
      </c>
      <c r="N271" s="4"/>
      <c r="O271" s="4">
        <f t="shared" si="87"/>
        <v>474.55511066077906</v>
      </c>
      <c r="P271" s="4">
        <f t="shared" si="88"/>
        <v>509.0179153652561</v>
      </c>
      <c r="Q271" s="4">
        <f t="shared" si="89"/>
        <v>296.40064012990433</v>
      </c>
      <c r="R271" s="4">
        <f t="shared" si="90"/>
        <v>1447.8218846630677</v>
      </c>
      <c r="S271" s="4">
        <f t="shared" si="91"/>
        <v>5.237605045794707</v>
      </c>
      <c r="T271" s="4">
        <f t="shared" si="82"/>
        <v>0.93229549753715923</v>
      </c>
      <c r="U271" s="4">
        <f t="shared" si="92"/>
        <v>0.58229903345782252</v>
      </c>
      <c r="V271" s="4">
        <f t="shared" si="93"/>
        <v>3.6175755466036383E-3</v>
      </c>
      <c r="W271" s="4"/>
      <c r="X271">
        <f>IF(front!E271&gt;$X$2,O271,P271)</f>
        <v>509.0179153652561</v>
      </c>
      <c r="Y271">
        <f t="shared" si="94"/>
        <v>220.58943653579007</v>
      </c>
      <c r="Z271">
        <f>SUMPRODUCT($B$7:$B$456,Y$7:Y$456,EXP(constants!$B$32+constants!$A$32*ABS($A$7:$A$456-$A271)))</f>
        <v>7.2963891520899997</v>
      </c>
      <c r="AA271">
        <f t="shared" si="83"/>
        <v>213.29304738370007</v>
      </c>
      <c r="AB271">
        <f t="shared" si="95"/>
        <v>208.43995444453248</v>
      </c>
      <c r="AD271" s="4">
        <f t="shared" si="84"/>
        <v>1442.5161363314464</v>
      </c>
      <c r="AE271">
        <f>SUMPRODUCT($B$7:$B$456,AD$7:AD$456,EXP(constants!$B$32+constants!$A$32*ABS($A$7:$A$456-$A271)))</f>
        <v>32.862538165747061</v>
      </c>
      <c r="AF271" s="4">
        <f t="shared" si="85"/>
        <v>1409.6535981656993</v>
      </c>
      <c r="AG271">
        <f t="shared" si="96"/>
        <v>1409.6535981656993</v>
      </c>
      <c r="AH271" s="4"/>
      <c r="AI271" s="5">
        <f>SUMPRODUCT(constants!$B$13:$B$20,A271^constants!$A$13:$A$20)*constants!$C$10/((A271/1000000000)^5*(EXP(0.014388/(A271/1000000000)/constants!$B$9)-1))</f>
        <v>3.3092539157051202E-7</v>
      </c>
      <c r="AJ271">
        <f>SUMPRODUCT(A271^constants!$E$28:$J$28,constants!$E$27:$J$27)</f>
        <v>1.2133771590732497E-6</v>
      </c>
      <c r="AL271" s="17">
        <f t="shared" si="86"/>
        <v>1.587629360466848E-9</v>
      </c>
      <c r="AM271">
        <f t="shared" si="97"/>
        <v>8.6076264456186055E-10</v>
      </c>
      <c r="AN271">
        <f t="shared" si="98"/>
        <v>1.8444450052487722</v>
      </c>
      <c r="AO271">
        <f t="shared" si="99"/>
        <v>1.6227364758723089E-9</v>
      </c>
      <c r="AQ271">
        <f t="shared" si="100"/>
        <v>1.6227364758723089E-9</v>
      </c>
      <c r="AS271" s="4">
        <f t="shared" si="101"/>
        <v>0.97836548575357007</v>
      </c>
    </row>
    <row r="272" spans="1:45" x14ac:dyDescent="0.2">
      <c r="A272">
        <f>front!A272</f>
        <v>314.08</v>
      </c>
      <c r="B272" s="1">
        <f t="shared" si="102"/>
        <v>0.46999999999997044</v>
      </c>
      <c r="C272">
        <f>front!D272-front!B272</f>
        <v>282.79999999999973</v>
      </c>
      <c r="D272" s="2">
        <f>front!E272-front!C272</f>
        <v>2539.8999999999996</v>
      </c>
      <c r="E272" s="2">
        <f>IF(front!F272-front!C272&gt;0,front!F272-front!C272,0)</f>
        <v>1441</v>
      </c>
      <c r="F272" s="2">
        <f>front!I272-front!H272</f>
        <v>8683.2999999999993</v>
      </c>
      <c r="G272" s="2">
        <f>IF(front!J272-front!H272&gt;0,front!J272-front!H272,0)</f>
        <v>75.600000000000364</v>
      </c>
      <c r="H272" s="2"/>
      <c r="I272" s="4">
        <f>C272/(constants!$A$4+constants!$B$4*data!C272+constants!$C$4*data!C272^2+constants!$D$4*data!C272^3+constants!$E$4*data!C272^4+constants!$F$4*data!C272^5+constants!$G$4*data!C272^6+constants!$H$4*data!C272^7)</f>
        <v>282.13908131222905</v>
      </c>
      <c r="J272" s="4">
        <f>D272/(constants!$A$4+constants!$B$4*data!D272+constants!$C$4*data!D272^2+constants!$D$4*data!D272^3+constants!$E$4*data!D272^4+constants!$F$4*data!D272^5+constants!$G$4*data!D272^6+constants!$H$4*data!D272^7)</f>
        <v>2534.1143275003519</v>
      </c>
      <c r="K272" s="4">
        <f>E272/(constants!$A$4+constants!$B$4*data!E272+constants!$C$4*data!E272^2+constants!$D$4*data!E272^3+constants!$E$4*data!E272^4+constants!$F$4*data!E272^5+constants!$G$4*data!E272^6+constants!$H$4*data!E272^7)</f>
        <v>1437.7038111175598</v>
      </c>
      <c r="L272" s="4">
        <f>F272/(constants!$A$4+constants!$B$4*data!F272+constants!$C$4*data!F272^2+constants!$D$4*data!F272^3+constants!$E$4*data!F272^4+constants!$F$4*data!F272^5+constants!$G$4*data!F272^6+constants!$H$4*data!F272^7)</f>
        <v>8675.389218031145</v>
      </c>
      <c r="M272" s="4">
        <f>G272/(constants!$A$4+constants!$B$4*data!G272+constants!$C$4*data!G272^2+constants!$D$4*data!G272^3+constants!$E$4*data!G272^4+constants!$F$4*data!G272^5+constants!$G$4*data!G272^6+constants!$H$4*data!G272^7)</f>
        <v>75.421864575808002</v>
      </c>
      <c r="N272" s="4"/>
      <c r="O272" s="4">
        <f t="shared" si="87"/>
        <v>470.2318021870484</v>
      </c>
      <c r="P272" s="4">
        <f t="shared" si="88"/>
        <v>506.82286550007035</v>
      </c>
      <c r="Q272" s="4">
        <f t="shared" si="89"/>
        <v>287.54076222351193</v>
      </c>
      <c r="R272" s="4">
        <f t="shared" si="90"/>
        <v>1445.8982030051909</v>
      </c>
      <c r="S272" s="4">
        <f t="shared" si="91"/>
        <v>12.570310762634666</v>
      </c>
      <c r="T272" s="4">
        <f t="shared" si="82"/>
        <v>0.92780305348512959</v>
      </c>
      <c r="U272" s="4">
        <f t="shared" si="92"/>
        <v>0.56733975871392883</v>
      </c>
      <c r="V272" s="4">
        <f t="shared" si="93"/>
        <v>8.6937730031811499E-3</v>
      </c>
      <c r="W272" s="4"/>
      <c r="X272">
        <f>IF(front!E272&gt;$X$2,O272,P272)</f>
        <v>506.82286550007035</v>
      </c>
      <c r="Y272">
        <f t="shared" si="94"/>
        <v>227.01596422872149</v>
      </c>
      <c r="Z272">
        <f>SUMPRODUCT($B$7:$B$456,Y$7:Y$456,EXP(constants!$B$32+constants!$A$32*ABS($A$7:$A$456-$A272)))</f>
        <v>7.4153056133761712</v>
      </c>
      <c r="AA272">
        <f t="shared" si="83"/>
        <v>219.60065861534531</v>
      </c>
      <c r="AB272">
        <f t="shared" si="95"/>
        <v>214.74756567617771</v>
      </c>
      <c r="AD272" s="4">
        <f t="shared" si="84"/>
        <v>1433.1643475934773</v>
      </c>
      <c r="AE272">
        <f>SUMPRODUCT($B$7:$B$456,AD$7:AD$456,EXP(constants!$B$32+constants!$A$32*ABS($A$7:$A$456-$A272)))</f>
        <v>32.908538562659551</v>
      </c>
      <c r="AF272" s="4">
        <f t="shared" si="85"/>
        <v>1400.2558090308178</v>
      </c>
      <c r="AG272">
        <f t="shared" si="96"/>
        <v>1400.2558090308178</v>
      </c>
      <c r="AH272" s="4"/>
      <c r="AI272" s="5">
        <f>SUMPRODUCT(constants!$B$13:$B$20,A272^constants!$A$13:$A$20)*constants!$C$10/((A272/1000000000)^5*(EXP(0.014388/(A272/1000000000)/constants!$B$9)-1))</f>
        <v>3.358001569212304E-7</v>
      </c>
      <c r="AJ272">
        <f>SUMPRODUCT(A272^constants!$E$28:$J$28,constants!$E$27:$J$27)</f>
        <v>1.2074075821892215E-6</v>
      </c>
      <c r="AL272" s="17">
        <f t="shared" si="86"/>
        <v>1.5636971523467251E-9</v>
      </c>
      <c r="AM272">
        <f t="shared" si="97"/>
        <v>8.6227643149356007E-10</v>
      </c>
      <c r="AN272">
        <f t="shared" si="98"/>
        <v>1.8134522703331055</v>
      </c>
      <c r="AO272">
        <f t="shared" si="99"/>
        <v>1.6255903140195464E-9</v>
      </c>
      <c r="AQ272">
        <f t="shared" si="100"/>
        <v>1.6255903140195464E-9</v>
      </c>
      <c r="AS272" s="4">
        <f t="shared" si="101"/>
        <v>0.96192573175477403</v>
      </c>
    </row>
    <row r="273" spans="1:45" x14ac:dyDescent="0.2">
      <c r="A273">
        <f>front!A273</f>
        <v>314.56</v>
      </c>
      <c r="B273" s="1">
        <f t="shared" si="102"/>
        <v>0.48000000000001819</v>
      </c>
      <c r="C273">
        <f>front!D273-front!B273</f>
        <v>302.80000000000018</v>
      </c>
      <c r="D273" s="2">
        <f>front!E273-front!C273</f>
        <v>2472.5999999999985</v>
      </c>
      <c r="E273" s="2">
        <f>IF(front!F273-front!C273&gt;0,front!F273-front!C273,0)</f>
        <v>1411.2999999999993</v>
      </c>
      <c r="F273" s="2">
        <f>front!I273-front!H273</f>
        <v>8651.2999999999993</v>
      </c>
      <c r="G273" s="2">
        <f>IF(front!J273-front!H273&gt;0,front!J273-front!H273,0)</f>
        <v>13</v>
      </c>
      <c r="H273" s="2"/>
      <c r="I273" s="4">
        <f>C273/(constants!$A$4+constants!$B$4*data!C273+constants!$C$4*data!C273^2+constants!$D$4*data!C273^3+constants!$E$4*data!C273^4+constants!$F$4*data!C273^5+constants!$G$4*data!C273^6+constants!$H$4*data!C273^7)</f>
        <v>302.09283673198428</v>
      </c>
      <c r="J273" s="4">
        <f>D273/(constants!$A$4+constants!$B$4*data!D273+constants!$C$4*data!D273^2+constants!$D$4*data!D273^3+constants!$E$4*data!D273^4+constants!$F$4*data!D273^5+constants!$G$4*data!D273^6+constants!$H$4*data!D273^7)</f>
        <v>2466.9659297257172</v>
      </c>
      <c r="K273" s="4">
        <f>E273/(constants!$A$4+constants!$B$4*data!E273+constants!$C$4*data!E273^2+constants!$D$4*data!E273^3+constants!$E$4*data!E273^4+constants!$F$4*data!E273^5+constants!$G$4*data!E273^6+constants!$H$4*data!E273^7)</f>
        <v>1408.0710997314688</v>
      </c>
      <c r="L273" s="4">
        <f>F273/(constants!$A$4+constants!$B$4*data!F273+constants!$C$4*data!F273^2+constants!$D$4*data!F273^3+constants!$E$4*data!F273^4+constants!$F$4*data!F273^5+constants!$G$4*data!F273^6+constants!$H$4*data!F273^7)</f>
        <v>8643.2734990635781</v>
      </c>
      <c r="M273" s="4">
        <f>G273/(constants!$A$4+constants!$B$4*data!G273+constants!$C$4*data!G273^2+constants!$D$4*data!G273^3+constants!$E$4*data!G273^4+constants!$F$4*data!G273^5+constants!$G$4*data!G273^6+constants!$H$4*data!G273^7)</f>
        <v>12.969281541006342</v>
      </c>
      <c r="N273" s="4"/>
      <c r="O273" s="4">
        <f t="shared" si="87"/>
        <v>503.48806121997382</v>
      </c>
      <c r="P273" s="4">
        <f t="shared" si="88"/>
        <v>493.39318594514344</v>
      </c>
      <c r="Q273" s="4">
        <f t="shared" si="89"/>
        <v>281.61421994629376</v>
      </c>
      <c r="R273" s="4">
        <f t="shared" si="90"/>
        <v>1440.5455831772629</v>
      </c>
      <c r="S273" s="4">
        <f t="shared" si="91"/>
        <v>2.1615469235010574</v>
      </c>
      <c r="T273" s="4">
        <f t="shared" si="82"/>
        <v>1.0204601027383315</v>
      </c>
      <c r="U273" s="4">
        <f t="shared" si="92"/>
        <v>0.57077038752943832</v>
      </c>
      <c r="V273" s="4">
        <f t="shared" si="93"/>
        <v>1.5005057450063859E-3</v>
      </c>
      <c r="W273" s="4"/>
      <c r="X273">
        <f>IF(front!E273&gt;$X$2,O273,P273)</f>
        <v>493.39318594514344</v>
      </c>
      <c r="Y273">
        <f t="shared" si="94"/>
        <v>219.35342327709645</v>
      </c>
      <c r="Z273">
        <f>SUMPRODUCT($B$7:$B$456,Y$7:Y$456,EXP(constants!$B$32+constants!$A$32*ABS($A$7:$A$456-$A273)))</f>
        <v>7.5381796147850357</v>
      </c>
      <c r="AA273">
        <f t="shared" si="83"/>
        <v>211.81524366231142</v>
      </c>
      <c r="AB273">
        <f t="shared" si="95"/>
        <v>206.96215072314382</v>
      </c>
      <c r="AD273" s="4">
        <f t="shared" si="84"/>
        <v>1438.3559136846586</v>
      </c>
      <c r="AE273">
        <f>SUMPRODUCT($B$7:$B$456,AD$7:AD$456,EXP(constants!$B$32+constants!$A$32*ABS($A$7:$A$456-$A273)))</f>
        <v>32.954267740544928</v>
      </c>
      <c r="AF273" s="4">
        <f t="shared" si="85"/>
        <v>1405.4016459441136</v>
      </c>
      <c r="AG273">
        <f t="shared" si="96"/>
        <v>1405.4016459441136</v>
      </c>
      <c r="AH273" s="4"/>
      <c r="AI273" s="5">
        <f>SUMPRODUCT(constants!$B$13:$B$20,A273^constants!$A$13:$A$20)*constants!$C$10/((A273/1000000000)^5*(EXP(0.014388/(A273/1000000000)/constants!$B$9)-1))</f>
        <v>3.4083227356046074E-7</v>
      </c>
      <c r="AJ273">
        <f>SUMPRODUCT(A273^constants!$E$28:$J$28,constants!$E$27:$J$27)</f>
        <v>1.2013495906019003E-6</v>
      </c>
      <c r="AL273" s="17">
        <f t="shared" si="86"/>
        <v>1.6468338407267368E-9</v>
      </c>
      <c r="AM273">
        <f t="shared" si="97"/>
        <v>8.5480872608119348E-10</v>
      </c>
      <c r="AN273">
        <f t="shared" si="98"/>
        <v>1.9265524444006592</v>
      </c>
      <c r="AO273">
        <f t="shared" si="99"/>
        <v>1.6115119638027052E-9</v>
      </c>
      <c r="AQ273">
        <f t="shared" si="100"/>
        <v>1.6115119638027052E-9</v>
      </c>
      <c r="AS273" s="4">
        <f t="shared" si="101"/>
        <v>1.0219184701804398</v>
      </c>
    </row>
    <row r="274" spans="1:45" x14ac:dyDescent="0.2">
      <c r="A274">
        <f>front!A274</f>
        <v>315.02999999999997</v>
      </c>
      <c r="B274" s="1">
        <f t="shared" si="102"/>
        <v>0.46999999999997044</v>
      </c>
      <c r="C274">
        <f>front!D274-front!B274</f>
        <v>289</v>
      </c>
      <c r="D274" s="2">
        <f>front!E274-front!C274</f>
        <v>2595.7000000000007</v>
      </c>
      <c r="E274" s="2">
        <f>IF(front!F274-front!C274&gt;0,front!F274-front!C274,0)</f>
        <v>1462</v>
      </c>
      <c r="F274" s="2">
        <f>front!I274-front!H274</f>
        <v>8678.0999999999985</v>
      </c>
      <c r="G274" s="2">
        <f>IF(front!J274-front!H274&gt;0,front!J274-front!H274,0)</f>
        <v>34.299999999999272</v>
      </c>
      <c r="H274" s="2"/>
      <c r="I274" s="4">
        <f>C274/(constants!$A$4+constants!$B$4*data!C274+constants!$C$4*data!C274^2+constants!$D$4*data!C274^3+constants!$E$4*data!C274^4+constants!$F$4*data!C274^5+constants!$G$4*data!C274^6+constants!$H$4*data!C274^7)</f>
        <v>288.3247396041653</v>
      </c>
      <c r="J274" s="4">
        <f>D274/(constants!$A$4+constants!$B$4*data!D274+constants!$C$4*data!D274^2+constants!$D$4*data!D274^3+constants!$E$4*data!D274^4+constants!$F$4*data!D274^5+constants!$G$4*data!D274^6+constants!$H$4*data!D274^7)</f>
        <v>2589.7888638454469</v>
      </c>
      <c r="K274" s="4">
        <f>E274/(constants!$A$4+constants!$B$4*data!E274+constants!$C$4*data!E274^2+constants!$D$4*data!E274^3+constants!$E$4*data!E274^4+constants!$F$4*data!E274^5+constants!$G$4*data!E274^6+constants!$H$4*data!E274^7)</f>
        <v>1458.6562277388125</v>
      </c>
      <c r="L274" s="4">
        <f>F274/(constants!$A$4+constants!$B$4*data!F274+constants!$C$4*data!F274^2+constants!$D$4*data!F274^3+constants!$E$4*data!F274^4+constants!$F$4*data!F274^5+constants!$G$4*data!F274^6+constants!$H$4*data!F274^7)</f>
        <v>8670.1702735772869</v>
      </c>
      <c r="M274" s="4">
        <f>G274/(constants!$A$4+constants!$B$4*data!G274+constants!$C$4*data!G274^2+constants!$D$4*data!G274^3+constants!$E$4*data!G274^4+constants!$F$4*data!G274^5+constants!$G$4*data!G274^6+constants!$H$4*data!G274^7)</f>
        <v>34.219029981321434</v>
      </c>
      <c r="N274" s="4"/>
      <c r="O274" s="4">
        <f t="shared" si="87"/>
        <v>480.54123267360887</v>
      </c>
      <c r="P274" s="4">
        <f t="shared" si="88"/>
        <v>517.95777276908939</v>
      </c>
      <c r="Q274" s="4">
        <f t="shared" si="89"/>
        <v>291.73124554776251</v>
      </c>
      <c r="R274" s="4">
        <f t="shared" si="90"/>
        <v>1445.0283789295479</v>
      </c>
      <c r="S274" s="4">
        <f t="shared" si="91"/>
        <v>5.7031716635535732</v>
      </c>
      <c r="T274" s="4">
        <f t="shared" si="82"/>
        <v>0.92776140824097419</v>
      </c>
      <c r="U274" s="4">
        <f t="shared" si="92"/>
        <v>0.56323364738426107</v>
      </c>
      <c r="V274" s="4">
        <f t="shared" si="93"/>
        <v>3.9467540892023064E-3</v>
      </c>
      <c r="W274" s="4"/>
      <c r="X274">
        <f>IF(front!E274&gt;$X$2,O274,P274)</f>
        <v>517.95777276908939</v>
      </c>
      <c r="Y274">
        <f t="shared" si="94"/>
        <v>234.07309781194783</v>
      </c>
      <c r="Z274">
        <f>SUMPRODUCT($B$7:$B$456,Y$7:Y$456,EXP(constants!$B$32+constants!$A$32*ABS($A$7:$A$456-$A274)))</f>
        <v>7.6600311711477307</v>
      </c>
      <c r="AA274">
        <f t="shared" si="83"/>
        <v>226.41306664080011</v>
      </c>
      <c r="AB274">
        <f t="shared" si="95"/>
        <v>221.55997370163252</v>
      </c>
      <c r="AD274" s="4">
        <f t="shared" si="84"/>
        <v>1439.2510067767651</v>
      </c>
      <c r="AE274">
        <f>SUMPRODUCT($B$7:$B$456,AD$7:AD$456,EXP(constants!$B$32+constants!$A$32*ABS($A$7:$A$456-$A274)))</f>
        <v>32.997228612244129</v>
      </c>
      <c r="AF274" s="4">
        <f t="shared" si="85"/>
        <v>1406.253778164521</v>
      </c>
      <c r="AG274">
        <f t="shared" si="96"/>
        <v>1406.253778164521</v>
      </c>
      <c r="AH274" s="4"/>
      <c r="AI274" s="5">
        <f>SUMPRODUCT(constants!$B$13:$B$20,A274^constants!$A$13:$A$20)*constants!$C$10/((A274/1000000000)^5*(EXP(0.014388/(A274/1000000000)/constants!$B$9)-1))</f>
        <v>3.4581236532639636E-7</v>
      </c>
      <c r="AJ274">
        <f>SUMPRODUCT(A274^constants!$E$28:$J$28,constants!$E$27:$J$27)</f>
        <v>1.1954549829967039E-6</v>
      </c>
      <c r="AL274" s="17">
        <f t="shared" si="86"/>
        <v>1.5608070336390743E-9</v>
      </c>
      <c r="AM274">
        <f t="shared" si="97"/>
        <v>8.5009903728546264E-10</v>
      </c>
      <c r="AN274">
        <f t="shared" si="98"/>
        <v>1.8360296449964764</v>
      </c>
      <c r="AO274">
        <f t="shared" si="99"/>
        <v>1.6026331121853354E-9</v>
      </c>
      <c r="AQ274">
        <f t="shared" si="100"/>
        <v>1.6026331121853354E-9</v>
      </c>
      <c r="AS274" s="4">
        <f t="shared" si="101"/>
        <v>0.9739016508343401</v>
      </c>
    </row>
    <row r="275" spans="1:45" x14ac:dyDescent="0.2">
      <c r="A275">
        <f>front!A275</f>
        <v>315.5</v>
      </c>
      <c r="B275" s="1">
        <f t="shared" si="102"/>
        <v>0.47000000000002728</v>
      </c>
      <c r="C275">
        <f>front!D275-front!B275</f>
        <v>314.07000000000016</v>
      </c>
      <c r="D275" s="2">
        <f>front!E275-front!C275</f>
        <v>2626.2000000000007</v>
      </c>
      <c r="E275" s="2">
        <f>IF(front!F275-front!C275&gt;0,front!F275-front!C275,0)</f>
        <v>1448.9000000000015</v>
      </c>
      <c r="F275" s="2">
        <f>front!I275-front!H275</f>
        <v>8681.0999999999985</v>
      </c>
      <c r="G275" s="2">
        <f>IF(front!J275-front!H275&gt;0,front!J275-front!H275,0)</f>
        <v>16.199999999998909</v>
      </c>
      <c r="H275" s="2"/>
      <c r="I275" s="4">
        <f>C275/(constants!$A$4+constants!$B$4*data!C275+constants!$C$4*data!C275^2+constants!$D$4*data!C275^3+constants!$E$4*data!C275^4+constants!$F$4*data!C275^5+constants!$G$4*data!C275^6+constants!$H$4*data!C275^7)</f>
        <v>313.33680178992279</v>
      </c>
      <c r="J275" s="4">
        <f>D275/(constants!$A$4+constants!$B$4*data!D275+constants!$C$4*data!D275^2+constants!$D$4*data!D275^3+constants!$E$4*data!D275^4+constants!$F$4*data!D275^5+constants!$G$4*data!D275^6+constants!$H$4*data!D275^7)</f>
        <v>2620.2203856378833</v>
      </c>
      <c r="K275" s="4">
        <f>E275/(constants!$A$4+constants!$B$4*data!E275+constants!$C$4*data!E275^2+constants!$D$4*data!E275^3+constants!$E$4*data!E275^4+constants!$F$4*data!E275^5+constants!$G$4*data!E275^6+constants!$H$4*data!E275^7)</f>
        <v>1445.5859112549838</v>
      </c>
      <c r="L275" s="4">
        <f>F275/(constants!$A$4+constants!$B$4*data!F275+constants!$C$4*data!F275^2+constants!$D$4*data!F275^3+constants!$E$4*data!F275^4+constants!$F$4*data!F275^5+constants!$G$4*data!F275^6+constants!$H$4*data!F275^7)</f>
        <v>8673.181196423011</v>
      </c>
      <c r="M275" s="4">
        <f>G275/(constants!$A$4+constants!$B$4*data!G275+constants!$C$4*data!G275^2+constants!$D$4*data!G275^3+constants!$E$4*data!G275^4+constants!$F$4*data!G275^5+constants!$G$4*data!G275^6+constants!$H$4*data!G275^7)</f>
        <v>16.161725762707537</v>
      </c>
      <c r="N275" s="4"/>
      <c r="O275" s="4">
        <f t="shared" si="87"/>
        <v>522.22800298320465</v>
      </c>
      <c r="P275" s="4">
        <f t="shared" si="88"/>
        <v>524.04407712757666</v>
      </c>
      <c r="Q275" s="4">
        <f t="shared" si="89"/>
        <v>289.11718225099679</v>
      </c>
      <c r="R275" s="4">
        <f t="shared" si="90"/>
        <v>1445.5301994038352</v>
      </c>
      <c r="S275" s="4">
        <f t="shared" si="91"/>
        <v>2.693620960451256</v>
      </c>
      <c r="T275" s="4">
        <f t="shared" si="82"/>
        <v>0.99653450115431819</v>
      </c>
      <c r="U275" s="4">
        <f t="shared" si="92"/>
        <v>0.55170394031686054</v>
      </c>
      <c r="V275" s="4">
        <f t="shared" si="93"/>
        <v>1.8634138266790674E-3</v>
      </c>
      <c r="W275" s="4"/>
      <c r="X275">
        <f>IF(front!E275&gt;$X$2,O275,P275)</f>
        <v>524.04407712757666</v>
      </c>
      <c r="Y275">
        <f t="shared" si="94"/>
        <v>242.70315612427146</v>
      </c>
      <c r="Z275">
        <f>SUMPRODUCT($B$7:$B$456,Y$7:Y$456,EXP(constants!$B$32+constants!$A$32*ABS($A$7:$A$456-$A275)))</f>
        <v>7.783275233908924</v>
      </c>
      <c r="AA275">
        <f t="shared" si="83"/>
        <v>234.91988089036255</v>
      </c>
      <c r="AB275">
        <f t="shared" si="95"/>
        <v>230.06678795119495</v>
      </c>
      <c r="AD275" s="4">
        <f t="shared" si="84"/>
        <v>1442.8015333833973</v>
      </c>
      <c r="AE275">
        <f>SUMPRODUCT($B$7:$B$456,AD$7:AD$456,EXP(constants!$B$32+constants!$A$32*ABS($A$7:$A$456-$A275)))</f>
        <v>33.038672390806134</v>
      </c>
      <c r="AF275" s="4">
        <f t="shared" si="85"/>
        <v>1409.7628609925912</v>
      </c>
      <c r="AG275">
        <f t="shared" si="96"/>
        <v>1409.7628609925912</v>
      </c>
      <c r="AH275" s="4"/>
      <c r="AI275" s="5">
        <f>SUMPRODUCT(constants!$B$13:$B$20,A275^constants!$A$13:$A$20)*constants!$C$10/((A275/1000000000)^5*(EXP(0.014388/(A275/1000000000)/constants!$B$9)-1))</f>
        <v>3.5084500330676095E-7</v>
      </c>
      <c r="AJ275">
        <f>SUMPRODUCT(A275^constants!$E$28:$J$28,constants!$E$27:$J$27)</f>
        <v>1.189596562612479E-6</v>
      </c>
      <c r="AL275" s="17">
        <f t="shared" si="86"/>
        <v>1.5249702333445329E-9</v>
      </c>
      <c r="AM275">
        <f t="shared" si="97"/>
        <v>8.4382742341141212E-10</v>
      </c>
      <c r="AN275">
        <f t="shared" si="98"/>
        <v>1.8072062972063736</v>
      </c>
      <c r="AO275">
        <f t="shared" si="99"/>
        <v>1.5908096708913781E-9</v>
      </c>
      <c r="AQ275">
        <f t="shared" si="100"/>
        <v>1.5908096708913781E-9</v>
      </c>
      <c r="AS275" s="4">
        <f t="shared" si="101"/>
        <v>0.95861262428084604</v>
      </c>
    </row>
    <row r="276" spans="1:45" x14ac:dyDescent="0.2">
      <c r="A276">
        <f>front!A276</f>
        <v>315.97000000000003</v>
      </c>
      <c r="B276" s="1">
        <f t="shared" si="102"/>
        <v>0.47000000000002728</v>
      </c>
      <c r="C276">
        <f>front!D276-front!B276</f>
        <v>286.27</v>
      </c>
      <c r="D276" s="2">
        <f>front!E276-front!C276</f>
        <v>2597.7000000000007</v>
      </c>
      <c r="E276" s="2">
        <f>IF(front!F276-front!C276&gt;0,front!F276-front!C276,0)</f>
        <v>1437.1000000000004</v>
      </c>
      <c r="F276" s="2">
        <f>front!I276-front!H276</f>
        <v>8575.5</v>
      </c>
      <c r="G276" s="2">
        <f>IF(front!J276-front!H276&gt;0,front!J276-front!H276,0)</f>
        <v>7.2000000000007276</v>
      </c>
      <c r="H276" s="2"/>
      <c r="I276" s="4">
        <f>C276/(constants!$A$4+constants!$B$4*data!C276+constants!$C$4*data!C276^2+constants!$D$4*data!C276^3+constants!$E$4*data!C276^4+constants!$F$4*data!C276^5+constants!$G$4*data!C276^6+constants!$H$4*data!C276^7)</f>
        <v>285.60105392346617</v>
      </c>
      <c r="J276" s="4">
        <f>D276/(constants!$A$4+constants!$B$4*data!D276+constants!$C$4*data!D276^2+constants!$D$4*data!D276^3+constants!$E$4*data!D276^4+constants!$F$4*data!D276^5+constants!$G$4*data!D276^6+constants!$H$4*data!D276^7)</f>
        <v>2591.784371229141</v>
      </c>
      <c r="K276" s="4">
        <f>E276/(constants!$A$4+constants!$B$4*data!E276+constants!$C$4*data!E276^2+constants!$D$4*data!E276^3+constants!$E$4*data!E276^4+constants!$F$4*data!E276^5+constants!$G$4*data!E276^6+constants!$H$4*data!E276^7)</f>
        <v>1433.8126475160907</v>
      </c>
      <c r="L276" s="4">
        <f>F276/(constants!$A$4+constants!$B$4*data!F276+constants!$C$4*data!F276^2+constants!$D$4*data!F276^3+constants!$E$4*data!F276^4+constants!$F$4*data!F276^5+constants!$G$4*data!F276^6+constants!$H$4*data!F276^7)</f>
        <v>8567.2075594354537</v>
      </c>
      <c r="M276" s="4">
        <f>G276/(constants!$A$4+constants!$B$4*data!G276+constants!$C$4*data!G276^2+constants!$D$4*data!G276^3+constants!$E$4*data!G276^4+constants!$F$4*data!G276^5+constants!$G$4*data!G276^6+constants!$H$4*data!G276^7)</f>
        <v>7.1829820967591083</v>
      </c>
      <c r="N276" s="4"/>
      <c r="O276" s="4">
        <f t="shared" si="87"/>
        <v>476.00175653911032</v>
      </c>
      <c r="P276" s="4">
        <f t="shared" si="88"/>
        <v>518.35687424582818</v>
      </c>
      <c r="Q276" s="4">
        <f t="shared" si="89"/>
        <v>286.7625295032181</v>
      </c>
      <c r="R276" s="4">
        <f t="shared" si="90"/>
        <v>1427.8679265725755</v>
      </c>
      <c r="S276" s="4">
        <f t="shared" si="91"/>
        <v>1.1971636827931849</v>
      </c>
      <c r="T276" s="4">
        <f t="shared" si="82"/>
        <v>0.9182896575484959</v>
      </c>
      <c r="U276" s="4">
        <f t="shared" si="92"/>
        <v>0.55321448166465792</v>
      </c>
      <c r="V276" s="4">
        <f t="shared" si="93"/>
        <v>8.3842746273237725E-4</v>
      </c>
      <c r="W276" s="4"/>
      <c r="X276">
        <f>IF(front!E276&gt;$X$2,O276,P276)</f>
        <v>518.35687424582818</v>
      </c>
      <c r="Y276">
        <f t="shared" si="94"/>
        <v>239.30727390200531</v>
      </c>
      <c r="Z276">
        <f>SUMPRODUCT($B$7:$B$456,Y$7:Y$456,EXP(constants!$B$32+constants!$A$32*ABS($A$7:$A$456-$A276)))</f>
        <v>7.9078493772485272</v>
      </c>
      <c r="AA276">
        <f t="shared" si="83"/>
        <v>231.39942452475677</v>
      </c>
      <c r="AB276">
        <f t="shared" si="95"/>
        <v>226.54633158558917</v>
      </c>
      <c r="AD276" s="4">
        <f t="shared" si="84"/>
        <v>1426.6551873230289</v>
      </c>
      <c r="AE276">
        <f>SUMPRODUCT($B$7:$B$456,AD$7:AD$456,EXP(constants!$B$32+constants!$A$32*ABS($A$7:$A$456-$A276)))</f>
        <v>33.078566774601363</v>
      </c>
      <c r="AF276" s="4">
        <f t="shared" si="85"/>
        <v>1393.5766205484276</v>
      </c>
      <c r="AG276">
        <f t="shared" si="96"/>
        <v>1393.5766205484276</v>
      </c>
      <c r="AH276" s="4"/>
      <c r="AI276" s="5">
        <f>SUMPRODUCT(constants!$B$13:$B$20,A276^constants!$A$13:$A$20)*constants!$C$10/((A276/1000000000)^5*(EXP(0.014388/(A276/1000000000)/constants!$B$9)-1))</f>
        <v>3.5593047563857778E-7</v>
      </c>
      <c r="AJ276">
        <f>SUMPRODUCT(A276^constants!$E$28:$J$28,constants!$E$27:$J$27)</f>
        <v>1.1837737500103849E-6</v>
      </c>
      <c r="AL276" s="17">
        <f t="shared" si="86"/>
        <v>1.5711155998308774E-9</v>
      </c>
      <c r="AM276">
        <f t="shared" si="97"/>
        <v>8.4945006435636309E-10</v>
      </c>
      <c r="AN276">
        <f t="shared" si="98"/>
        <v>1.8495679331325117</v>
      </c>
      <c r="AO276">
        <f t="shared" si="99"/>
        <v>1.6014096482599932E-9</v>
      </c>
      <c r="AQ276">
        <f t="shared" si="100"/>
        <v>1.6014096482599932E-9</v>
      </c>
      <c r="AS276" s="4">
        <f t="shared" si="101"/>
        <v>0.98108288627957774</v>
      </c>
    </row>
    <row r="277" spans="1:45" x14ac:dyDescent="0.2">
      <c r="A277">
        <f>front!A277</f>
        <v>316.44</v>
      </c>
      <c r="B277" s="1">
        <f t="shared" si="102"/>
        <v>0.46999999999997044</v>
      </c>
      <c r="C277">
        <f>front!D277-front!B277</f>
        <v>321.46000000000004</v>
      </c>
      <c r="D277" s="2">
        <f>front!E277-front!C277</f>
        <v>2638.1999999999989</v>
      </c>
      <c r="E277" s="2">
        <f>IF(front!F277-front!C277&gt;0,front!F277-front!C277,0)</f>
        <v>1470</v>
      </c>
      <c r="F277" s="2">
        <f>front!I277-front!H277</f>
        <v>8672.1</v>
      </c>
      <c r="G277" s="2">
        <f>IF(front!J277-front!H277&gt;0,front!J277-front!H277,0)</f>
        <v>52.5</v>
      </c>
      <c r="H277" s="2"/>
      <c r="I277" s="4">
        <f>C277/(constants!$A$4+constants!$B$4*data!C277+constants!$C$4*data!C277^2+constants!$D$4*data!C277^3+constants!$E$4*data!C277^4+constants!$F$4*data!C277^5+constants!$G$4*data!C277^6+constants!$H$4*data!C277^7)</f>
        <v>320.70973919527955</v>
      </c>
      <c r="J277" s="4">
        <f>D277/(constants!$A$4+constants!$B$4*data!D277+constants!$C$4*data!D277^2+constants!$D$4*data!D277^3+constants!$E$4*data!D277^4+constants!$F$4*data!D277^5+constants!$G$4*data!D277^6+constants!$H$4*data!D277^7)</f>
        <v>2632.1934639973024</v>
      </c>
      <c r="K277" s="4">
        <f>E277/(constants!$A$4+constants!$B$4*data!E277+constants!$C$4*data!E277^2+constants!$D$4*data!E277^3+constants!$E$4*data!E277^4+constants!$F$4*data!E277^5+constants!$G$4*data!E277^6+constants!$H$4*data!E277^7)</f>
        <v>1466.6380994911747</v>
      </c>
      <c r="L277" s="4">
        <f>F277/(constants!$A$4+constants!$B$4*data!F277+constants!$C$4*data!F277^2+constants!$D$4*data!F277^3+constants!$E$4*data!F277^4+constants!$F$4*data!F277^5+constants!$G$4*data!F277^6+constants!$H$4*data!F277^7)</f>
        <v>8664.1484822362254</v>
      </c>
      <c r="M277" s="4">
        <f>G277/(constants!$A$4+constants!$B$4*data!G277+constants!$C$4*data!G277^2+constants!$D$4*data!G277^3+constants!$E$4*data!G277^4+constants!$F$4*data!G277^5+constants!$G$4*data!G277^6+constants!$H$4*data!G277^7)</f>
        <v>52.376168184043486</v>
      </c>
      <c r="N277" s="4"/>
      <c r="O277" s="4">
        <f t="shared" si="87"/>
        <v>534.51623199213259</v>
      </c>
      <c r="P277" s="4">
        <f t="shared" si="88"/>
        <v>526.43869279946057</v>
      </c>
      <c r="Q277" s="4">
        <f t="shared" si="89"/>
        <v>293.3276198982349</v>
      </c>
      <c r="R277" s="4">
        <f t="shared" si="90"/>
        <v>1444.0247470393708</v>
      </c>
      <c r="S277" s="4">
        <f t="shared" si="91"/>
        <v>8.7293613640072465</v>
      </c>
      <c r="T277" s="4">
        <f t="shared" si="82"/>
        <v>1.0153437414520536</v>
      </c>
      <c r="U277" s="4">
        <f t="shared" si="92"/>
        <v>0.55719236429677466</v>
      </c>
      <c r="V277" s="4">
        <f t="shared" si="93"/>
        <v>6.0451605015112968E-3</v>
      </c>
      <c r="W277" s="4"/>
      <c r="X277">
        <f>IF(front!E277&gt;$X$2,O277,P277)</f>
        <v>526.43869279946057</v>
      </c>
      <c r="Y277">
        <f t="shared" si="94"/>
        <v>241.00058049026967</v>
      </c>
      <c r="Z277">
        <f>SUMPRODUCT($B$7:$B$456,Y$7:Y$456,EXP(constants!$B$32+constants!$A$32*ABS($A$7:$A$456-$A277)))</f>
        <v>8.0339018633804002</v>
      </c>
      <c r="AA277">
        <f t="shared" si="83"/>
        <v>232.96667862688926</v>
      </c>
      <c r="AB277">
        <f t="shared" si="95"/>
        <v>228.11358568772167</v>
      </c>
      <c r="AD277" s="4">
        <f t="shared" si="84"/>
        <v>1435.181813277042</v>
      </c>
      <c r="AE277">
        <f>SUMPRODUCT($B$7:$B$456,AD$7:AD$456,EXP(constants!$B$32+constants!$A$32*ABS($A$7:$A$456-$A277)))</f>
        <v>33.117221876229074</v>
      </c>
      <c r="AF277" s="4">
        <f t="shared" si="85"/>
        <v>1402.064591400813</v>
      </c>
      <c r="AG277">
        <f t="shared" si="96"/>
        <v>1402.064591400813</v>
      </c>
      <c r="AH277" s="4"/>
      <c r="AI277" s="5">
        <f>SUMPRODUCT(constants!$B$13:$B$20,A277^constants!$A$13:$A$20)*constants!$C$10/((A277/1000000000)^5*(EXP(0.014388/(A277/1000000000)/constants!$B$9)-1))</f>
        <v>3.6106906940340135E-7</v>
      </c>
      <c r="AJ277">
        <f>SUMPRODUCT(A277^constants!$E$28:$J$28,constants!$E$27:$J$27)</f>
        <v>1.1779859792037111E-6</v>
      </c>
      <c r="AL277" s="17">
        <f t="shared" si="86"/>
        <v>1.5828477217384606E-9</v>
      </c>
      <c r="AM277">
        <f t="shared" si="97"/>
        <v>8.4017953696896136E-10</v>
      </c>
      <c r="AN277">
        <f t="shared" si="98"/>
        <v>1.8839398629592374</v>
      </c>
      <c r="AO277">
        <f t="shared" si="99"/>
        <v>1.5839325620537635E-9</v>
      </c>
      <c r="AQ277">
        <f t="shared" si="100"/>
        <v>1.5839325620537635E-9</v>
      </c>
      <c r="AS277" s="4">
        <f t="shared" si="101"/>
        <v>0.99931509690419129</v>
      </c>
    </row>
    <row r="278" spans="1:45" x14ac:dyDescent="0.2">
      <c r="A278">
        <f>front!A278</f>
        <v>316.91000000000003</v>
      </c>
      <c r="B278" s="1">
        <f t="shared" si="102"/>
        <v>0.47000000000002728</v>
      </c>
      <c r="C278">
        <f>front!D278-front!B278</f>
        <v>307.59999999999991</v>
      </c>
      <c r="D278" s="2">
        <f>front!E278-front!C278</f>
        <v>2644</v>
      </c>
      <c r="E278" s="2">
        <f>IF(front!F278-front!C278&gt;0,front!F278-front!C278,0)</f>
        <v>1441.5</v>
      </c>
      <c r="F278" s="2">
        <f>front!I278-front!H278</f>
        <v>8655.2999999999993</v>
      </c>
      <c r="G278" s="2">
        <f>IF(front!J278-front!H278&gt;0,front!J278-front!H278,0)</f>
        <v>74.100000000000364</v>
      </c>
      <c r="H278" s="2"/>
      <c r="I278" s="4">
        <f>C278/(constants!$A$4+constants!$B$4*data!C278+constants!$C$4*data!C278^2+constants!$D$4*data!C278^3+constants!$E$4*data!C278^4+constants!$F$4*data!C278^5+constants!$G$4*data!C278^6+constants!$H$4*data!C278^7)</f>
        <v>306.8817461311292</v>
      </c>
      <c r="J278" s="4">
        <f>D278/(constants!$A$4+constants!$B$4*data!D278+constants!$C$4*data!D278^2+constants!$D$4*data!D278^3+constants!$E$4*data!D278^4+constants!$F$4*data!D278^5+constants!$G$4*data!D278^6+constants!$H$4*data!D278^7)</f>
        <v>2637.9804561747728</v>
      </c>
      <c r="K278" s="4">
        <f>E278/(constants!$A$4+constants!$B$4*data!E278+constants!$C$4*data!E278^2+constants!$D$4*data!E278^3+constants!$E$4*data!E278^4+constants!$F$4*data!E278^5+constants!$G$4*data!E278^6+constants!$H$4*data!E278^7)</f>
        <v>1438.2026782344019</v>
      </c>
      <c r="L278" s="4">
        <f>F278/(constants!$A$4+constants!$B$4*data!F278+constants!$C$4*data!F278^2+constants!$D$4*data!F278^3+constants!$E$4*data!F278^4+constants!$F$4*data!F278^5+constants!$G$4*data!F278^6+constants!$H$4*data!F278^7)</f>
        <v>8647.2878514629574</v>
      </c>
      <c r="M278" s="4">
        <f>G278/(constants!$A$4+constants!$B$4*data!G278+constants!$C$4*data!G278^2+constants!$D$4*data!G278^3+constants!$E$4*data!G278^4+constants!$F$4*data!G278^5+constants!$G$4*data!G278^6+constants!$H$4*data!G278^7)</f>
        <v>73.92538752657893</v>
      </c>
      <c r="N278" s="4"/>
      <c r="O278" s="4">
        <f t="shared" si="87"/>
        <v>511.46957688521536</v>
      </c>
      <c r="P278" s="4">
        <f t="shared" si="88"/>
        <v>527.59609123495454</v>
      </c>
      <c r="Q278" s="4">
        <f t="shared" si="89"/>
        <v>287.64053564688038</v>
      </c>
      <c r="R278" s="4">
        <f t="shared" si="90"/>
        <v>1441.2146419104927</v>
      </c>
      <c r="S278" s="4">
        <f t="shared" si="91"/>
        <v>12.320897921096487</v>
      </c>
      <c r="T278" s="4">
        <f t="shared" si="82"/>
        <v>0.96943397682876775</v>
      </c>
      <c r="U278" s="4">
        <f t="shared" si="92"/>
        <v>0.54519080111756424</v>
      </c>
      <c r="V278" s="4">
        <f t="shared" si="93"/>
        <v>8.5489680459835925E-3</v>
      </c>
      <c r="W278" s="4"/>
      <c r="X278">
        <f>IF(front!E278&gt;$X$2,O278,P278)</f>
        <v>527.59609123495454</v>
      </c>
      <c r="Y278">
        <f t="shared" si="94"/>
        <v>247.69210010335047</v>
      </c>
      <c r="Z278">
        <f>SUMPRODUCT($B$7:$B$456,Y$7:Y$456,EXP(constants!$B$32+constants!$A$32*ABS($A$7:$A$456-$A278)))</f>
        <v>8.1614932535687714</v>
      </c>
      <c r="AA278">
        <f t="shared" si="83"/>
        <v>239.53060684978169</v>
      </c>
      <c r="AB278">
        <f t="shared" si="95"/>
        <v>234.6775139106141</v>
      </c>
      <c r="AD278" s="4">
        <f t="shared" si="84"/>
        <v>1428.7334442987287</v>
      </c>
      <c r="AE278">
        <f>SUMPRODUCT($B$7:$B$456,AD$7:AD$456,EXP(constants!$B$32+constants!$A$32*ABS($A$7:$A$456-$A278)))</f>
        <v>33.154516615678922</v>
      </c>
      <c r="AF278" s="4">
        <f t="shared" si="85"/>
        <v>1395.5789276830499</v>
      </c>
      <c r="AG278">
        <f t="shared" si="96"/>
        <v>1395.5789276830499</v>
      </c>
      <c r="AH278" s="4"/>
      <c r="AI278" s="5">
        <f>SUMPRODUCT(constants!$B$13:$B$20,A278^constants!$A$13:$A$20)*constants!$C$10/((A278/1000000000)^5*(EXP(0.014388/(A278/1000000000)/constants!$B$9)-1))</f>
        <v>3.6626107060723767E-7</v>
      </c>
      <c r="AJ278">
        <f>SUMPRODUCT(A278^constants!$E$28:$J$28,constants!$E$27:$J$27)</f>
        <v>1.1722326975436019E-6</v>
      </c>
      <c r="AL278" s="17">
        <f t="shared" si="86"/>
        <v>1.5606994658497285E-9</v>
      </c>
      <c r="AM278">
        <f t="shared" si="97"/>
        <v>8.3996159177449826E-10</v>
      </c>
      <c r="AN278">
        <f t="shared" si="98"/>
        <v>1.8580605126867806</v>
      </c>
      <c r="AO278">
        <f t="shared" si="99"/>
        <v>1.5835216850030098E-9</v>
      </c>
      <c r="AQ278">
        <f t="shared" si="100"/>
        <v>1.5835216850030098E-9</v>
      </c>
      <c r="AS278" s="4">
        <f t="shared" si="101"/>
        <v>0.98558768132484531</v>
      </c>
    </row>
    <row r="279" spans="1:45" x14ac:dyDescent="0.2">
      <c r="A279">
        <f>front!A279</f>
        <v>317.39</v>
      </c>
      <c r="B279" s="1">
        <f t="shared" si="102"/>
        <v>0.47999999999996135</v>
      </c>
      <c r="C279">
        <f>front!D279-front!B279</f>
        <v>311.59999999999991</v>
      </c>
      <c r="D279" s="2">
        <f>front!E279-front!C279</f>
        <v>2674.1000000000004</v>
      </c>
      <c r="E279" s="2">
        <f>IF(front!F279-front!C279&gt;0,front!F279-front!C279,0)</f>
        <v>1424.5</v>
      </c>
      <c r="F279" s="2">
        <f>front!I279-front!H279</f>
        <v>8663.8999999999978</v>
      </c>
      <c r="G279" s="2">
        <f>IF(front!J279-front!H279&gt;0,front!J279-front!H279,0)</f>
        <v>19</v>
      </c>
      <c r="H279" s="2"/>
      <c r="I279" s="4">
        <f>C279/(constants!$A$4+constants!$B$4*data!C279+constants!$C$4*data!C279^2+constants!$D$4*data!C279^3+constants!$E$4*data!C279^4+constants!$F$4*data!C279^5+constants!$G$4*data!C279^6+constants!$H$4*data!C279^7)</f>
        <v>310.87250631569742</v>
      </c>
      <c r="J279" s="4">
        <f>D279/(constants!$A$4+constants!$B$4*data!D279+constants!$C$4*data!D279^2+constants!$D$4*data!D279^3+constants!$E$4*data!D279^4+constants!$F$4*data!D279^5+constants!$G$4*data!D279^6+constants!$H$4*data!D279^7)</f>
        <v>2668.0129965048045</v>
      </c>
      <c r="K279" s="4">
        <f>E279/(constants!$A$4+constants!$B$4*data!E279+constants!$C$4*data!E279^2+constants!$D$4*data!E279^3+constants!$E$4*data!E279^4+constants!$F$4*data!E279^5+constants!$G$4*data!E279^6+constants!$H$4*data!E279^7)</f>
        <v>1421.2411947983528</v>
      </c>
      <c r="L279" s="4">
        <f>F279/(constants!$A$4+constants!$B$4*data!F279+constants!$C$4*data!F279^2+constants!$D$4*data!F279^3+constants!$E$4*data!F279^4+constants!$F$4*data!F279^5+constants!$G$4*data!F279^6+constants!$H$4*data!F279^7)</f>
        <v>8655.9188178221339</v>
      </c>
      <c r="M279" s="4">
        <f>G279/(constants!$A$4+constants!$B$4*data!G279+constants!$C$4*data!G279^2+constants!$D$4*data!G279^3+constants!$E$4*data!G279^4+constants!$F$4*data!G279^5+constants!$G$4*data!G279^6+constants!$H$4*data!G279^7)</f>
        <v>18.955116282878382</v>
      </c>
      <c r="N279" s="4"/>
      <c r="O279" s="4">
        <f t="shared" si="87"/>
        <v>518.12084385949572</v>
      </c>
      <c r="P279" s="4">
        <f t="shared" si="88"/>
        <v>533.60259930096095</v>
      </c>
      <c r="Q279" s="4">
        <f t="shared" si="89"/>
        <v>284.24823895967057</v>
      </c>
      <c r="R279" s="4">
        <f t="shared" si="90"/>
        <v>1442.6531363036891</v>
      </c>
      <c r="S279" s="4">
        <f t="shared" si="91"/>
        <v>3.1591860471463971</v>
      </c>
      <c r="T279" s="4">
        <f t="shared" si="82"/>
        <v>0.97098635677234912</v>
      </c>
      <c r="U279" s="4">
        <f t="shared" si="92"/>
        <v>0.53269650360033149</v>
      </c>
      <c r="V279" s="4">
        <f t="shared" si="93"/>
        <v>2.1898445077662559E-3</v>
      </c>
      <c r="W279" s="4"/>
      <c r="X279">
        <f>IF(front!E279&gt;$X$2,O279,P279)</f>
        <v>533.60259930096095</v>
      </c>
      <c r="Y279">
        <f t="shared" si="94"/>
        <v>256.99966370284471</v>
      </c>
      <c r="Z279">
        <f>SUMPRODUCT($B$7:$B$456,Y$7:Y$456,EXP(constants!$B$32+constants!$A$32*ABS($A$7:$A$456-$A279)))</f>
        <v>8.293408992462675</v>
      </c>
      <c r="AA279">
        <f t="shared" si="83"/>
        <v>248.70625471038204</v>
      </c>
      <c r="AB279">
        <f t="shared" si="95"/>
        <v>243.85316177121445</v>
      </c>
      <c r="AD279" s="4">
        <f t="shared" si="84"/>
        <v>1439.452848013073</v>
      </c>
      <c r="AE279">
        <f>SUMPRODUCT($B$7:$B$456,AD$7:AD$456,EXP(constants!$B$32+constants!$A$32*ABS($A$7:$A$456-$A279)))</f>
        <v>33.191615243934216</v>
      </c>
      <c r="AF279" s="4">
        <f t="shared" si="85"/>
        <v>1406.2612327691388</v>
      </c>
      <c r="AG279">
        <f t="shared" si="96"/>
        <v>1406.2612327691388</v>
      </c>
      <c r="AH279" s="4"/>
      <c r="AI279" s="5">
        <f>SUMPRODUCT(constants!$B$13:$B$20,A279^constants!$A$13:$A$20)*constants!$C$10/((A279/1000000000)^5*(EXP(0.014388/(A279/1000000000)/constants!$B$9)-1))</f>
        <v>3.7161896008946328E-7</v>
      </c>
      <c r="AJ279">
        <f>SUMPRODUCT(A279^constants!$E$28:$J$28,constants!$E$27:$J$27)</f>
        <v>1.1663920426667582E-6</v>
      </c>
      <c r="AL279" s="17">
        <f t="shared" si="86"/>
        <v>1.5239456293706786E-9</v>
      </c>
      <c r="AM279">
        <f t="shared" si="97"/>
        <v>8.2942771619321233E-10</v>
      </c>
      <c r="AN279">
        <f t="shared" si="98"/>
        <v>1.837345918900642</v>
      </c>
      <c r="AO279">
        <f t="shared" si="99"/>
        <v>1.5636628955375885E-9</v>
      </c>
      <c r="AQ279">
        <f t="shared" si="100"/>
        <v>1.5636628955375885E-9</v>
      </c>
      <c r="AS279" s="4">
        <f t="shared" si="101"/>
        <v>0.97459985379185254</v>
      </c>
    </row>
    <row r="280" spans="1:45" x14ac:dyDescent="0.2">
      <c r="A280">
        <f>front!A280</f>
        <v>317.86</v>
      </c>
      <c r="B280" s="1">
        <f t="shared" si="102"/>
        <v>0.47000000000002728</v>
      </c>
      <c r="C280">
        <f>front!D280-front!B280</f>
        <v>324.59999999999991</v>
      </c>
      <c r="D280" s="2">
        <f>front!E280-front!C280</f>
        <v>2754.1999999999989</v>
      </c>
      <c r="E280" s="2">
        <f>IF(front!F280-front!C280&gt;0,front!F280-front!C280,0)</f>
        <v>1493.1999999999989</v>
      </c>
      <c r="F280" s="2">
        <f>front!I280-front!H280</f>
        <v>8797.5999999999985</v>
      </c>
      <c r="G280" s="2">
        <f>IF(front!J280-front!H280&gt;0,front!J280-front!H280,0)</f>
        <v>13.100000000000364</v>
      </c>
      <c r="H280" s="2"/>
      <c r="I280" s="4">
        <f>C280/(constants!$A$4+constants!$B$4*data!C280+constants!$C$4*data!C280^2+constants!$D$4*data!C280^3+constants!$E$4*data!C280^4+constants!$F$4*data!C280^5+constants!$G$4*data!C280^6+constants!$H$4*data!C280^7)</f>
        <v>323.84249148093693</v>
      </c>
      <c r="J280" s="4">
        <f>D280/(constants!$A$4+constants!$B$4*data!D280+constants!$C$4*data!D280^2+constants!$D$4*data!D280^3+constants!$E$4*data!D280^4+constants!$F$4*data!D280^5+constants!$G$4*data!D280^6+constants!$H$4*data!D280^7)</f>
        <v>2747.933885248493</v>
      </c>
      <c r="K280" s="4">
        <f>E280/(constants!$A$4+constants!$B$4*data!E280+constants!$C$4*data!E280^2+constants!$D$4*data!E280^3+constants!$E$4*data!E280^4+constants!$F$4*data!E280^5+constants!$G$4*data!E280^6+constants!$H$4*data!E280^7)</f>
        <v>1489.7855236179428</v>
      </c>
      <c r="L280" s="4">
        <f>F280/(constants!$A$4+constants!$B$4*data!F280+constants!$C$4*data!F280^2+constants!$D$4*data!F280^3+constants!$E$4*data!F280^4+constants!$F$4*data!F280^5+constants!$G$4*data!F280^6+constants!$H$4*data!F280^7)</f>
        <v>8790.1194748101916</v>
      </c>
      <c r="M280" s="4">
        <f>G280/(constants!$A$4+constants!$B$4*data!G280+constants!$C$4*data!G280^2+constants!$D$4*data!G280^3+constants!$E$4*data!G280^4+constants!$F$4*data!G280^5+constants!$G$4*data!G280^6+constants!$H$4*data!G280^7)</f>
        <v>13.069045389138516</v>
      </c>
      <c r="N280" s="4"/>
      <c r="O280" s="4">
        <f t="shared" si="87"/>
        <v>539.73748580156155</v>
      </c>
      <c r="P280" s="4">
        <f t="shared" si="88"/>
        <v>549.58677704969864</v>
      </c>
      <c r="Q280" s="4">
        <f t="shared" si="89"/>
        <v>297.95710472358854</v>
      </c>
      <c r="R280" s="4">
        <f t="shared" si="90"/>
        <v>1465.0199124683654</v>
      </c>
      <c r="S280" s="4">
        <f t="shared" si="91"/>
        <v>2.1781742315230863</v>
      </c>
      <c r="T280" s="4">
        <f t="shared" si="82"/>
        <v>0.9820787332238774</v>
      </c>
      <c r="U280" s="4">
        <f t="shared" si="92"/>
        <v>0.54214751367033809</v>
      </c>
      <c r="V280" s="4">
        <f t="shared" si="93"/>
        <v>1.486788140546943E-3</v>
      </c>
      <c r="W280" s="4"/>
      <c r="X280">
        <f>IF(front!E280&gt;$X$2,O280,P280)</f>
        <v>549.58677704969864</v>
      </c>
      <c r="Y280">
        <f t="shared" si="94"/>
        <v>259.64369718930527</v>
      </c>
      <c r="Z280">
        <f>SUMPRODUCT($B$7:$B$456,Y$7:Y$456,EXP(constants!$B$32+constants!$A$32*ABS($A$7:$A$456-$A280)))</f>
        <v>8.4239888611055616</v>
      </c>
      <c r="AA280">
        <f t="shared" si="83"/>
        <v>251.21970832819972</v>
      </c>
      <c r="AB280">
        <f t="shared" si="95"/>
        <v>246.36661538903212</v>
      </c>
      <c r="AD280" s="4">
        <f t="shared" si="84"/>
        <v>1462.8133993399722</v>
      </c>
      <c r="AE280">
        <f>SUMPRODUCT($B$7:$B$456,AD$7:AD$456,EXP(constants!$B$32+constants!$A$32*ABS($A$7:$A$456-$A280)))</f>
        <v>33.226277317714441</v>
      </c>
      <c r="AF280" s="4">
        <f t="shared" si="85"/>
        <v>1429.5871220222577</v>
      </c>
      <c r="AG280">
        <f t="shared" si="96"/>
        <v>1429.5871220222577</v>
      </c>
      <c r="AH280" s="4"/>
      <c r="AI280" s="5">
        <f>SUMPRODUCT(constants!$B$13:$B$20,A280^constants!$A$13:$A$20)*constants!$C$10/((A280/1000000000)^5*(EXP(0.014388/(A280/1000000000)/constants!$B$9)-1))</f>
        <v>3.7691978129126844E-7</v>
      </c>
      <c r="AJ280">
        <f>SUMPRODUCT(A280^constants!$E$28:$J$28,constants!$E$27:$J$27)</f>
        <v>1.1607068396498493E-6</v>
      </c>
      <c r="AL280" s="17">
        <f t="shared" si="86"/>
        <v>1.5299141918887131E-9</v>
      </c>
      <c r="AM280">
        <f t="shared" si="97"/>
        <v>8.1191752623508722E-10</v>
      </c>
      <c r="AN280">
        <f t="shared" si="98"/>
        <v>1.8843221662956602</v>
      </c>
      <c r="AO280">
        <f t="shared" si="99"/>
        <v>1.5306521414998527E-9</v>
      </c>
      <c r="AQ280">
        <f t="shared" si="100"/>
        <v>1.5306521414998527E-9</v>
      </c>
      <c r="AS280" s="4">
        <f t="shared" si="101"/>
        <v>0.99951788548741294</v>
      </c>
    </row>
    <row r="281" spans="1:45" x14ac:dyDescent="0.2">
      <c r="A281">
        <f>front!A281</f>
        <v>318.33</v>
      </c>
      <c r="B281" s="1">
        <f t="shared" si="102"/>
        <v>0.46999999999997044</v>
      </c>
      <c r="C281">
        <f>front!D281-front!B281</f>
        <v>336.06999999999971</v>
      </c>
      <c r="D281" s="2">
        <f>front!E281-front!C281</f>
        <v>2762.2999999999993</v>
      </c>
      <c r="E281" s="2">
        <f>IF(front!F281-front!C281&gt;0,front!F281-front!C281,0)</f>
        <v>1435.5999999999985</v>
      </c>
      <c r="F281" s="2">
        <f>front!I281-front!H281</f>
        <v>8826.9999999999982</v>
      </c>
      <c r="G281" s="2">
        <f>IF(front!J281-front!H281&gt;0,front!J281-front!H281,0)</f>
        <v>71.600000000000364</v>
      </c>
      <c r="H281" s="2"/>
      <c r="I281" s="4">
        <f>C281/(constants!$A$4+constants!$B$4*data!C281+constants!$C$4*data!C281^2+constants!$D$4*data!C281^3+constants!$E$4*data!C281^4+constants!$F$4*data!C281^5+constants!$G$4*data!C281^6+constants!$H$4*data!C281^7)</f>
        <v>335.28602732859139</v>
      </c>
      <c r="J281" s="4">
        <f>D281/(constants!$A$4+constants!$B$4*data!D281+constants!$C$4*data!D281^2+constants!$D$4*data!D281^3+constants!$E$4*data!D281^4+constants!$F$4*data!D281^5+constants!$G$4*data!D281^6+constants!$H$4*data!D281^7)</f>
        <v>2756.0158082545363</v>
      </c>
      <c r="K281" s="4">
        <f>E281/(constants!$A$4+constants!$B$4*data!E281+constants!$C$4*data!E281^2+constants!$D$4*data!E281^3+constants!$E$4*data!E281^4+constants!$F$4*data!E281^5+constants!$G$4*data!E281^6+constants!$H$4*data!E281^7)</f>
        <v>1432.3160460884999</v>
      </c>
      <c r="L281" s="4">
        <f>F281/(constants!$A$4+constants!$B$4*data!F281+constants!$C$4*data!F281^2+constants!$D$4*data!F281^3+constants!$E$4*data!F281^4+constants!$F$4*data!F281^5+constants!$G$4*data!F281^6+constants!$H$4*data!F281^7)</f>
        <v>8819.6344606715538</v>
      </c>
      <c r="M281" s="4">
        <f>G281/(constants!$A$4+constants!$B$4*data!G281+constants!$C$4*data!G281^2+constants!$D$4*data!G281^3+constants!$E$4*data!G281^4+constants!$F$4*data!G281^5+constants!$G$4*data!G281^6+constants!$H$4*data!G281^7)</f>
        <v>71.431260106713339</v>
      </c>
      <c r="N281" s="4"/>
      <c r="O281" s="4">
        <f t="shared" si="87"/>
        <v>558.81004554765229</v>
      </c>
      <c r="P281" s="4">
        <f t="shared" si="88"/>
        <v>551.2031616509073</v>
      </c>
      <c r="Q281" s="4">
        <f t="shared" si="89"/>
        <v>286.46320921770001</v>
      </c>
      <c r="R281" s="4">
        <f t="shared" si="90"/>
        <v>1469.9390767785922</v>
      </c>
      <c r="S281" s="4">
        <f t="shared" si="91"/>
        <v>11.905210017785556</v>
      </c>
      <c r="T281" s="4">
        <f t="shared" si="82"/>
        <v>1.0138005084621824</v>
      </c>
      <c r="U281" s="4">
        <f t="shared" si="92"/>
        <v>0.51970530858298181</v>
      </c>
      <c r="V281" s="4">
        <f t="shared" si="93"/>
        <v>8.0991179878530193E-3</v>
      </c>
      <c r="W281" s="4"/>
      <c r="X281">
        <f>IF(front!E281&gt;$X$2,O281,P281)</f>
        <v>551.2031616509073</v>
      </c>
      <c r="Y281">
        <f t="shared" si="94"/>
        <v>272.44483090284825</v>
      </c>
      <c r="Z281">
        <f>SUMPRODUCT($B$7:$B$456,Y$7:Y$456,EXP(constants!$B$32+constants!$A$32*ABS($A$7:$A$456-$A281)))</f>
        <v>8.5560612961955034</v>
      </c>
      <c r="AA281">
        <f t="shared" si="83"/>
        <v>263.88876960665277</v>
      </c>
      <c r="AB281">
        <f t="shared" si="95"/>
        <v>259.03567666748518</v>
      </c>
      <c r="AD281" s="4">
        <f t="shared" si="84"/>
        <v>1457.8789753319998</v>
      </c>
      <c r="AE281">
        <f>SUMPRODUCT($B$7:$B$456,AD$7:AD$456,EXP(constants!$B$32+constants!$A$32*ABS($A$7:$A$456-$A281)))</f>
        <v>33.259175067971881</v>
      </c>
      <c r="AF281" s="4">
        <f t="shared" si="85"/>
        <v>1424.6198002640278</v>
      </c>
      <c r="AG281">
        <f t="shared" si="96"/>
        <v>1424.6198002640278</v>
      </c>
      <c r="AH281" s="4"/>
      <c r="AI281" s="5">
        <f>SUMPRODUCT(constants!$B$13:$B$20,A281^constants!$A$13:$A$20)*constants!$C$10/((A281/1000000000)^5*(EXP(0.014388/(A281/1000000000)/constants!$B$9)-1))</f>
        <v>3.8227486729984344E-7</v>
      </c>
      <c r="AJ281">
        <f>SUMPRODUCT(A281^constants!$E$28:$J$28,constants!$E$27:$J$27)</f>
        <v>1.1550545359446875E-6</v>
      </c>
      <c r="AL281" s="17">
        <f t="shared" si="86"/>
        <v>1.4757614557880226E-9</v>
      </c>
      <c r="AM281">
        <f t="shared" si="97"/>
        <v>8.1078090851370925E-10</v>
      </c>
      <c r="AN281">
        <f t="shared" si="98"/>
        <v>1.820172922538752</v>
      </c>
      <c r="AO281">
        <f t="shared" si="99"/>
        <v>1.5285093544641285E-9</v>
      </c>
      <c r="AQ281">
        <f t="shared" si="100"/>
        <v>1.5285093544641285E-9</v>
      </c>
      <c r="AS281" s="4">
        <f t="shared" si="101"/>
        <v>0.96549062750446923</v>
      </c>
    </row>
    <row r="282" spans="1:45" x14ac:dyDescent="0.2">
      <c r="A282">
        <f>front!A282</f>
        <v>318.8</v>
      </c>
      <c r="B282" s="1">
        <f t="shared" si="102"/>
        <v>0.47000000000002728</v>
      </c>
      <c r="C282">
        <f>front!D282-front!B282</f>
        <v>336.47000000000025</v>
      </c>
      <c r="D282" s="2">
        <f>front!E282-front!C282</f>
        <v>2836.3999999999996</v>
      </c>
      <c r="E282" s="2">
        <f>IF(front!F282-front!C282&gt;0,front!F282-front!C282,0)</f>
        <v>1481.7999999999993</v>
      </c>
      <c r="F282" s="2">
        <f>front!I282-front!H282</f>
        <v>8877.5999999999985</v>
      </c>
      <c r="G282" s="2">
        <f>IF(front!J282-front!H282&gt;0,front!J282-front!H282,0)</f>
        <v>49.600000000000364</v>
      </c>
      <c r="H282" s="2"/>
      <c r="I282" s="4">
        <f>C282/(constants!$A$4+constants!$B$4*data!C282+constants!$C$4*data!C282^2+constants!$D$4*data!C282^3+constants!$E$4*data!C282^4+constants!$F$4*data!C282^5+constants!$G$4*data!C282^6+constants!$H$4*data!C282^7)</f>
        <v>335.68510473124491</v>
      </c>
      <c r="J282" s="4">
        <f>D282/(constants!$A$4+constants!$B$4*data!D282+constants!$C$4*data!D282^2+constants!$D$4*data!D282^3+constants!$E$4*data!D282^4+constants!$F$4*data!D282^5+constants!$G$4*data!D282^6+constants!$H$4*data!D282^7)</f>
        <v>2829.950767699017</v>
      </c>
      <c r="K282" s="4">
        <f>E282/(constants!$A$4+constants!$B$4*data!E282+constants!$C$4*data!E282^2+constants!$D$4*data!E282^3+constants!$E$4*data!E282^4+constants!$F$4*data!E282^5+constants!$G$4*data!E282^6+constants!$H$4*data!E282^7)</f>
        <v>1478.411359053214</v>
      </c>
      <c r="L282" s="4">
        <f>F282/(constants!$A$4+constants!$B$4*data!F282+constants!$C$4*data!F282^2+constants!$D$4*data!F282^3+constants!$E$4*data!F282^4+constants!$F$4*data!F282^5+constants!$G$4*data!F282^6+constants!$H$4*data!F282^7)</f>
        <v>8870.4365398078025</v>
      </c>
      <c r="M282" s="4">
        <f>G282/(constants!$A$4+constants!$B$4*data!G282+constants!$C$4*data!G282^2+constants!$D$4*data!G282^3+constants!$E$4*data!G282^4+constants!$F$4*data!G282^5+constants!$G$4*data!G282^6+constants!$H$4*data!G282^7)</f>
        <v>49.482993197206554</v>
      </c>
      <c r="N282" s="4"/>
      <c r="O282" s="4">
        <f t="shared" si="87"/>
        <v>559.4751745520748</v>
      </c>
      <c r="P282" s="4">
        <f t="shared" si="88"/>
        <v>565.99015353980349</v>
      </c>
      <c r="Q282" s="4">
        <f t="shared" si="89"/>
        <v>295.68227181064282</v>
      </c>
      <c r="R282" s="4">
        <f t="shared" si="90"/>
        <v>1478.4060899679671</v>
      </c>
      <c r="S282" s="4">
        <f t="shared" si="91"/>
        <v>8.2471655328677596</v>
      </c>
      <c r="T282" s="4">
        <f t="shared" si="82"/>
        <v>0.98848923616959972</v>
      </c>
      <c r="U282" s="4">
        <f t="shared" si="92"/>
        <v>0.52241592890157729</v>
      </c>
      <c r="V282" s="4">
        <f t="shared" si="93"/>
        <v>5.5784169105028867E-3</v>
      </c>
      <c r="W282" s="4"/>
      <c r="X282">
        <f>IF(front!E282&gt;$X$2,O282,P282)</f>
        <v>565.99015353980349</v>
      </c>
      <c r="Y282">
        <f t="shared" si="94"/>
        <v>278.26072138403242</v>
      </c>
      <c r="Z282">
        <f>SUMPRODUCT($B$7:$B$456,Y$7:Y$456,EXP(constants!$B$32+constants!$A$32*ABS($A$7:$A$456-$A282)))</f>
        <v>8.6894974365127009</v>
      </c>
      <c r="AA282">
        <f t="shared" si="83"/>
        <v>269.57122394751974</v>
      </c>
      <c r="AB282">
        <f t="shared" si="95"/>
        <v>264.71813100835215</v>
      </c>
      <c r="AD282" s="4">
        <f t="shared" si="84"/>
        <v>1470.0516255927366</v>
      </c>
      <c r="AE282">
        <f>SUMPRODUCT($B$7:$B$456,AD$7:AD$456,EXP(constants!$B$32+constants!$A$32*ABS($A$7:$A$456-$A282)))</f>
        <v>33.290418066047714</v>
      </c>
      <c r="AF282" s="4">
        <f t="shared" si="85"/>
        <v>1436.7612075266888</v>
      </c>
      <c r="AG282">
        <f t="shared" si="96"/>
        <v>1436.7612075266888</v>
      </c>
      <c r="AH282" s="4"/>
      <c r="AI282" s="5">
        <f>SUMPRODUCT(constants!$B$13:$B$20,A282^constants!$A$13:$A$20)*constants!$C$10/((A282/1000000000)^5*(EXP(0.014388/(A282/1000000000)/constants!$B$9)-1))</f>
        <v>3.8768449959658532E-7</v>
      </c>
      <c r="AJ282">
        <f>SUMPRODUCT(A282^constants!$E$28:$J$28,constants!$E$27:$J$27)</f>
        <v>1.149434631394716E-6</v>
      </c>
      <c r="AL282" s="17">
        <f t="shared" si="86"/>
        <v>1.4645181201598671E-9</v>
      </c>
      <c r="AM282">
        <f t="shared" si="97"/>
        <v>8.0001786335351374E-10</v>
      </c>
      <c r="AN282">
        <f t="shared" si="98"/>
        <v>1.8306067742298928</v>
      </c>
      <c r="AO282">
        <f t="shared" si="99"/>
        <v>1.5082185273897258E-9</v>
      </c>
      <c r="AQ282">
        <f t="shared" si="100"/>
        <v>1.5082185273897258E-9</v>
      </c>
      <c r="AS282" s="4">
        <f t="shared" si="101"/>
        <v>0.97102514891824665</v>
      </c>
    </row>
    <row r="283" spans="1:45" x14ac:dyDescent="0.2">
      <c r="A283">
        <f>front!A283</f>
        <v>319.27</v>
      </c>
      <c r="B283" s="1">
        <f t="shared" si="102"/>
        <v>0.46999999999997044</v>
      </c>
      <c r="C283">
        <f>front!D283-front!B283</f>
        <v>348.46000000000004</v>
      </c>
      <c r="D283" s="2">
        <f>front!E283-front!C283</f>
        <v>2921.1999999999989</v>
      </c>
      <c r="E283" s="2">
        <f>IF(front!F283-front!C283&gt;0,front!F283-front!C283,0)</f>
        <v>1505.8999999999996</v>
      </c>
      <c r="F283" s="2">
        <f>front!I283-front!H283</f>
        <v>8862.8999999999978</v>
      </c>
      <c r="G283" s="2">
        <f>IF(front!J283-front!H283&gt;0,front!J283-front!H283,0)</f>
        <v>60.399999999999636</v>
      </c>
      <c r="H283" s="2"/>
      <c r="I283" s="4">
        <f>C283/(constants!$A$4+constants!$B$4*data!C283+constants!$C$4*data!C283^2+constants!$D$4*data!C283^3+constants!$E$4*data!C283^4+constants!$F$4*data!C283^5+constants!$G$4*data!C283^6+constants!$H$4*data!C283^7)</f>
        <v>347.64745919516099</v>
      </c>
      <c r="J283" s="4">
        <f>D283/(constants!$A$4+constants!$B$4*data!D283+constants!$C$4*data!D283^2+constants!$D$4*data!D283^3+constants!$E$4*data!D283^4+constants!$F$4*data!D283^5+constants!$G$4*data!D283^6+constants!$H$4*data!D283^7)</f>
        <v>2914.5626946481357</v>
      </c>
      <c r="K283" s="4">
        <f>E283/(constants!$A$4+constants!$B$4*data!E283+constants!$C$4*data!E283^2+constants!$D$4*data!E283^3+constants!$E$4*data!E283^4+constants!$F$4*data!E283^5+constants!$G$4*data!E283^6+constants!$H$4*data!E283^7)</f>
        <v>1502.4567403425785</v>
      </c>
      <c r="L283" s="4">
        <f>F283/(constants!$A$4+constants!$B$4*data!F283+constants!$C$4*data!F283^2+constants!$D$4*data!F283^3+constants!$E$4*data!F283^4+constants!$F$4*data!F283^5+constants!$G$4*data!F283^6+constants!$H$4*data!F283^7)</f>
        <v>8855.6772864406321</v>
      </c>
      <c r="M283" s="4">
        <f>G283/(constants!$A$4+constants!$B$4*data!G283+constants!$C$4*data!G283^2+constants!$D$4*data!G283^3+constants!$E$4*data!G283^4+constants!$F$4*data!G283^5+constants!$G$4*data!G283^6+constants!$H$4*data!G283^7)</f>
        <v>60.257584661635072</v>
      </c>
      <c r="N283" s="4"/>
      <c r="O283" s="4">
        <f t="shared" si="87"/>
        <v>579.41243199193502</v>
      </c>
      <c r="P283" s="4">
        <f t="shared" si="88"/>
        <v>582.91253892962709</v>
      </c>
      <c r="Q283" s="4">
        <f t="shared" si="89"/>
        <v>300.49134806851572</v>
      </c>
      <c r="R283" s="4">
        <f t="shared" si="90"/>
        <v>1475.9462144067718</v>
      </c>
      <c r="S283" s="4">
        <f t="shared" si="91"/>
        <v>10.042930776939178</v>
      </c>
      <c r="T283" s="4">
        <f t="shared" si="82"/>
        <v>0.99399548525046466</v>
      </c>
      <c r="U283" s="4">
        <f t="shared" si="92"/>
        <v>0.5154998872048504</v>
      </c>
      <c r="V283" s="4">
        <f t="shared" si="93"/>
        <v>6.8044015960132672E-3</v>
      </c>
      <c r="W283" s="4"/>
      <c r="X283">
        <f>IF(front!E283&gt;$X$2,O283,P283)</f>
        <v>582.91253892962709</v>
      </c>
      <c r="Y283">
        <f t="shared" si="94"/>
        <v>290.50337818411595</v>
      </c>
      <c r="Z283">
        <f>SUMPRODUCT($B$7:$B$456,Y$7:Y$456,EXP(constants!$B$32+constants!$A$32*ABS($A$7:$A$456-$A283)))</f>
        <v>8.8242912210531372</v>
      </c>
      <c r="AA283">
        <f t="shared" si="83"/>
        <v>281.67908696306279</v>
      </c>
      <c r="AB283">
        <f t="shared" si="95"/>
        <v>276.82599402389519</v>
      </c>
      <c r="AD283" s="4">
        <f t="shared" si="84"/>
        <v>1465.7726211807767</v>
      </c>
      <c r="AE283">
        <f>SUMPRODUCT($B$7:$B$456,AD$7:AD$456,EXP(constants!$B$32+constants!$A$32*ABS($A$7:$A$456-$A283)))</f>
        <v>33.319816346118877</v>
      </c>
      <c r="AF283" s="4">
        <f t="shared" si="85"/>
        <v>1432.4528048346579</v>
      </c>
      <c r="AG283">
        <f t="shared" si="96"/>
        <v>1432.4528048346579</v>
      </c>
      <c r="AH283" s="4"/>
      <c r="AI283" s="5">
        <f>SUMPRODUCT(constants!$B$13:$B$20,A283^constants!$A$13:$A$20)*constants!$C$10/((A283/1000000000)^5*(EXP(0.014388/(A283/1000000000)/constants!$B$9)-1))</f>
        <v>3.9314895848898008E-7</v>
      </c>
      <c r="AJ283">
        <f>SUMPRODUCT(A283^constants!$E$28:$J$28,constants!$E$27:$J$27)</f>
        <v>1.1438466386124607E-6</v>
      </c>
      <c r="AL283" s="17">
        <f t="shared" si="86"/>
        <v>1.4202024628331835E-9</v>
      </c>
      <c r="AM283">
        <f t="shared" si="97"/>
        <v>7.9852308903432956E-10</v>
      </c>
      <c r="AN283">
        <f t="shared" si="98"/>
        <v>1.7785365036227865</v>
      </c>
      <c r="AO283">
        <f t="shared" si="99"/>
        <v>1.5054005324102015E-9</v>
      </c>
      <c r="AQ283">
        <f t="shared" si="100"/>
        <v>1.5054005324102015E-9</v>
      </c>
      <c r="AS283" s="4">
        <f t="shared" si="101"/>
        <v>0.94340504886057608</v>
      </c>
    </row>
    <row r="284" spans="1:45" x14ac:dyDescent="0.2">
      <c r="A284">
        <f>front!A284</f>
        <v>319.74</v>
      </c>
      <c r="B284" s="1">
        <f t="shared" si="102"/>
        <v>0.47000000000002728</v>
      </c>
      <c r="C284">
        <f>front!D284-front!B284</f>
        <v>346.34000000000015</v>
      </c>
      <c r="D284" s="2">
        <f>front!E284-front!C284</f>
        <v>2962</v>
      </c>
      <c r="E284" s="2">
        <f>IF(front!F284-front!C284&gt;0,front!F284-front!C284,0)</f>
        <v>1543.1999999999989</v>
      </c>
      <c r="F284" s="2">
        <f>front!I284-front!H284</f>
        <v>8890</v>
      </c>
      <c r="G284" s="2">
        <f>IF(front!J284-front!H284&gt;0,front!J284-front!H284,0)</f>
        <v>47.700000000000728</v>
      </c>
      <c r="H284" s="2"/>
      <c r="I284" s="4">
        <f>C284/(constants!$A$4+constants!$B$4*data!C284+constants!$C$4*data!C284^2+constants!$D$4*data!C284^3+constants!$E$4*data!C284^4+constants!$F$4*data!C284^5+constants!$G$4*data!C284^6+constants!$H$4*data!C284^7)</f>
        <v>345.53234600935656</v>
      </c>
      <c r="J284" s="4">
        <f>D284/(constants!$A$4+constants!$B$4*data!D284+constants!$C$4*data!D284^2+constants!$D$4*data!D284^3+constants!$E$4*data!D284^4+constants!$F$4*data!D284^5+constants!$G$4*data!D284^6+constants!$H$4*data!D284^7)</f>
        <v>2955.2725426360776</v>
      </c>
      <c r="K284" s="4">
        <f>E284/(constants!$A$4+constants!$B$4*data!E284+constants!$C$4*data!E284^2+constants!$D$4*data!E284^3+constants!$E$4*data!E284^4+constants!$F$4*data!E284^5+constants!$G$4*data!E284^6+constants!$H$4*data!E284^7)</f>
        <v>1539.6721932428793</v>
      </c>
      <c r="L284" s="4">
        <f>F284/(constants!$A$4+constants!$B$4*data!F284+constants!$C$4*data!F284^2+constants!$D$4*data!F284^3+constants!$E$4*data!F284^4+constants!$F$4*data!F284^5+constants!$G$4*data!F284^6+constants!$H$4*data!F284^7)</f>
        <v>8882.8868714280852</v>
      </c>
      <c r="M284" s="4">
        <f>G284/(constants!$A$4+constants!$B$4*data!G284+constants!$C$4*data!G284^2+constants!$D$4*data!G284^3+constants!$E$4*data!G284^4+constants!$F$4*data!G284^5+constants!$G$4*data!G284^6+constants!$H$4*data!G284^7)</f>
        <v>47.587465699457269</v>
      </c>
      <c r="N284" s="4"/>
      <c r="O284" s="4">
        <f t="shared" si="87"/>
        <v>575.88724334892754</v>
      </c>
      <c r="P284" s="4">
        <f t="shared" si="88"/>
        <v>591.05450852721549</v>
      </c>
      <c r="Q284" s="4">
        <f t="shared" si="89"/>
        <v>307.93443864857585</v>
      </c>
      <c r="R284" s="4">
        <f t="shared" si="90"/>
        <v>1480.4811452380143</v>
      </c>
      <c r="S284" s="4">
        <f t="shared" si="91"/>
        <v>7.9312442832428784</v>
      </c>
      <c r="T284" s="4">
        <f t="shared" si="82"/>
        <v>0.97433863550743971</v>
      </c>
      <c r="U284" s="4">
        <f t="shared" si="92"/>
        <v>0.52099160772139985</v>
      </c>
      <c r="V284" s="4">
        <f t="shared" si="93"/>
        <v>5.3572072219587683E-3</v>
      </c>
      <c r="W284" s="4"/>
      <c r="X284">
        <f>IF(front!E284&gt;$X$2,O284,P284)</f>
        <v>591.05450852721549</v>
      </c>
      <c r="Y284">
        <f t="shared" si="94"/>
        <v>291.40245082690763</v>
      </c>
      <c r="Z284">
        <f>SUMPRODUCT($B$7:$B$456,Y$7:Y$456,EXP(constants!$B$32+constants!$A$32*ABS($A$7:$A$456-$A284)))</f>
        <v>8.9603254736903892</v>
      </c>
      <c r="AA284">
        <f t="shared" si="83"/>
        <v>282.44212535321725</v>
      </c>
      <c r="AB284">
        <f t="shared" si="95"/>
        <v>277.58903241404965</v>
      </c>
      <c r="AD284" s="4">
        <f t="shared" si="84"/>
        <v>1472.446712371167</v>
      </c>
      <c r="AE284">
        <f>SUMPRODUCT($B$7:$B$456,AD$7:AD$456,EXP(constants!$B$32+constants!$A$32*ABS($A$7:$A$456-$A284)))</f>
        <v>33.347465547568085</v>
      </c>
      <c r="AF284" s="4">
        <f t="shared" si="85"/>
        <v>1439.0992468235988</v>
      </c>
      <c r="AG284">
        <f t="shared" si="96"/>
        <v>1439.0992468235988</v>
      </c>
      <c r="AH284" s="4"/>
      <c r="AI284" s="5">
        <f>SUMPRODUCT(constants!$B$13:$B$20,A284^constants!$A$13:$A$20)*constants!$C$10/((A284/1000000000)^5*(EXP(0.014388/(A284/1000000000)/constants!$B$9)-1))</f>
        <v>3.9866852309155182E-7</v>
      </c>
      <c r="AJ284">
        <f>SUMPRODUCT(A284^constants!$E$28:$J$28,constants!$E$27:$J$27)</f>
        <v>1.1382900828685078E-6</v>
      </c>
      <c r="AL284" s="17">
        <f t="shared" si="86"/>
        <v>1.436182545198331E-9</v>
      </c>
      <c r="AM284">
        <f t="shared" si="97"/>
        <v>7.9097399667254257E-10</v>
      </c>
      <c r="AN284">
        <f t="shared" si="98"/>
        <v>1.8157139820525605</v>
      </c>
      <c r="AO284">
        <f t="shared" si="99"/>
        <v>1.4911687489881453E-9</v>
      </c>
      <c r="AQ284">
        <f t="shared" si="100"/>
        <v>1.4911687489881453E-9</v>
      </c>
      <c r="AS284" s="4">
        <f t="shared" si="101"/>
        <v>0.9631254317614113</v>
      </c>
    </row>
    <row r="285" spans="1:45" x14ac:dyDescent="0.2">
      <c r="A285">
        <f>front!A285</f>
        <v>320.22000000000003</v>
      </c>
      <c r="B285" s="1">
        <f t="shared" si="102"/>
        <v>0.48000000000001819</v>
      </c>
      <c r="C285">
        <f>front!D285-front!B285</f>
        <v>350.74000000000024</v>
      </c>
      <c r="D285" s="2">
        <f>front!E285-front!C285</f>
        <v>2983.1999999999989</v>
      </c>
      <c r="E285" s="2">
        <f>IF(front!F285-front!C285&gt;0,front!F285-front!C285,0)</f>
        <v>1588</v>
      </c>
      <c r="F285" s="2">
        <f>front!I285-front!H285</f>
        <v>8855.1</v>
      </c>
      <c r="G285" s="2">
        <f>IF(front!J285-front!H285&gt;0,front!J285-front!H285,0)</f>
        <v>48.300000000001091</v>
      </c>
      <c r="H285" s="2"/>
      <c r="I285" s="4">
        <f>C285/(constants!$A$4+constants!$B$4*data!C285+constants!$C$4*data!C285^2+constants!$D$4*data!C285^3+constants!$E$4*data!C285^4+constants!$F$4*data!C285^5+constants!$G$4*data!C285^6+constants!$H$4*data!C285^7)</f>
        <v>349.92220418418242</v>
      </c>
      <c r="J285" s="4">
        <f>D285/(constants!$A$4+constants!$B$4*data!D285+constants!$C$4*data!D285^2+constants!$D$4*data!D285^3+constants!$E$4*data!D285^4+constants!$F$4*data!D285^5+constants!$G$4*data!D285^6+constants!$H$4*data!D285^7)</f>
        <v>2976.4257913430365</v>
      </c>
      <c r="K285" s="4">
        <f>E285/(constants!$A$4+constants!$B$4*data!E285+constants!$C$4*data!E285^2+constants!$D$4*data!E285^3+constants!$E$4*data!E285^4+constants!$F$4*data!E285^5+constants!$G$4*data!E285^6+constants!$H$4*data!E285^7)</f>
        <v>1584.3706256078792</v>
      </c>
      <c r="L285" s="4">
        <f>F285/(constants!$A$4+constants!$B$4*data!F285+constants!$C$4*data!F285^2+constants!$D$4*data!F285^3+constants!$E$4*data!F285^4+constants!$F$4*data!F285^5+constants!$G$4*data!F285^6+constants!$H$4*data!F285^7)</f>
        <v>8847.8460279145929</v>
      </c>
      <c r="M285" s="4">
        <f>G285/(constants!$A$4+constants!$B$4*data!G285+constants!$C$4*data!G285^2+constants!$D$4*data!G285^3+constants!$E$4*data!G285^4+constants!$F$4*data!G285^5+constants!$G$4*data!G285^6+constants!$H$4*data!G285^7)</f>
        <v>48.186053249595993</v>
      </c>
      <c r="N285" s="4"/>
      <c r="O285" s="4">
        <f t="shared" si="87"/>
        <v>583.20367364030403</v>
      </c>
      <c r="P285" s="4">
        <f t="shared" si="88"/>
        <v>595.28515826860735</v>
      </c>
      <c r="Q285" s="4">
        <f t="shared" si="89"/>
        <v>316.87412512157584</v>
      </c>
      <c r="R285" s="4">
        <f t="shared" si="90"/>
        <v>1474.6410046524322</v>
      </c>
      <c r="S285" s="4">
        <f t="shared" si="91"/>
        <v>8.0310088749326649</v>
      </c>
      <c r="T285" s="4">
        <f t="shared" si="82"/>
        <v>0.97970471048960395</v>
      </c>
      <c r="U285" s="4">
        <f t="shared" si="92"/>
        <v>0.53230644292091422</v>
      </c>
      <c r="V285" s="4">
        <f t="shared" si="93"/>
        <v>5.4460772822640625E-3</v>
      </c>
      <c r="W285" s="4"/>
      <c r="X285">
        <f>IF(front!E285&gt;$X$2,O285,P285)</f>
        <v>595.28515826860735</v>
      </c>
      <c r="Y285">
        <f t="shared" si="94"/>
        <v>286.933861020471</v>
      </c>
      <c r="Z285">
        <f>SUMPRODUCT($B$7:$B$456,Y$7:Y$456,EXP(constants!$B$32+constants!$A$32*ABS($A$7:$A$456-$A285)))</f>
        <v>9.1006745051581248</v>
      </c>
      <c r="AA285">
        <f t="shared" si="83"/>
        <v>277.83318651531289</v>
      </c>
      <c r="AB285">
        <f t="shared" si="95"/>
        <v>272.98009357614529</v>
      </c>
      <c r="AD285" s="4">
        <f t="shared" si="84"/>
        <v>1466.5055092176203</v>
      </c>
      <c r="AE285">
        <f>SUMPRODUCT($B$7:$B$456,AD$7:AD$456,EXP(constants!$B$32+constants!$A$32*ABS($A$7:$A$456-$A285)))</f>
        <v>33.37407709985402</v>
      </c>
      <c r="AF285" s="4">
        <f t="shared" si="85"/>
        <v>1433.1314321177663</v>
      </c>
      <c r="AG285">
        <f t="shared" si="96"/>
        <v>1433.1314321177663</v>
      </c>
      <c r="AH285" s="4"/>
      <c r="AI285" s="5">
        <f>SUMPRODUCT(constants!$B$13:$B$20,A285^constants!$A$13:$A$20)*constants!$C$10/((A285/1000000000)^5*(EXP(0.014388/(A285/1000000000)/constants!$B$9)-1))</f>
        <v>4.0436269097725396E-7</v>
      </c>
      <c r="AJ285">
        <f>SUMPRODUCT(A285^constants!$E$28:$J$28,constants!$E$27:$J$27)</f>
        <v>1.1326472696407603E-6</v>
      </c>
      <c r="AL285" s="17">
        <f t="shared" si="86"/>
        <v>1.4812900299063773E-9</v>
      </c>
      <c r="AM285">
        <f t="shared" si="97"/>
        <v>7.9033035230203931E-10</v>
      </c>
      <c r="AN285">
        <f t="shared" si="98"/>
        <v>1.8742669133125676</v>
      </c>
      <c r="AO285">
        <f t="shared" si="99"/>
        <v>1.4899553306269927E-9</v>
      </c>
      <c r="AQ285">
        <f t="shared" si="100"/>
        <v>1.4899553306269927E-9</v>
      </c>
      <c r="AS285" s="4">
        <f t="shared" si="101"/>
        <v>0.99418418757764437</v>
      </c>
    </row>
    <row r="286" spans="1:45" x14ac:dyDescent="0.2">
      <c r="A286">
        <f>front!A286</f>
        <v>320.69</v>
      </c>
      <c r="B286" s="1">
        <f t="shared" si="102"/>
        <v>0.46999999999997044</v>
      </c>
      <c r="C286">
        <f>front!D286-front!B286</f>
        <v>360.47000000000025</v>
      </c>
      <c r="D286" s="2">
        <f>front!E286-front!C286</f>
        <v>3030.4000000000015</v>
      </c>
      <c r="E286" s="2">
        <f>IF(front!F286-front!C286&gt;0,front!F286-front!C286,0)</f>
        <v>1549.6000000000004</v>
      </c>
      <c r="F286" s="2">
        <f>front!I286-front!H286</f>
        <v>8914.4</v>
      </c>
      <c r="G286" s="2">
        <f>IF(front!J286-front!H286&gt;0,front!J286-front!H286,0)</f>
        <v>24</v>
      </c>
      <c r="H286" s="2"/>
      <c r="I286" s="4">
        <f>C286/(constants!$A$4+constants!$B$4*data!C286+constants!$C$4*data!C286^2+constants!$D$4*data!C286^3+constants!$E$4*data!C286^4+constants!$F$4*data!C286^5+constants!$G$4*data!C286^6+constants!$H$4*data!C286^7)</f>
        <v>359.62978534291199</v>
      </c>
      <c r="J286" s="4">
        <f>D286/(constants!$A$4+constants!$B$4*data!D286+constants!$C$4*data!D286^2+constants!$D$4*data!D286^3+constants!$E$4*data!D286^4+constants!$F$4*data!D286^5+constants!$G$4*data!D286^6+constants!$H$4*data!D286^7)</f>
        <v>3023.5219421930706</v>
      </c>
      <c r="K286" s="4">
        <f>E286/(constants!$A$4+constants!$B$4*data!E286+constants!$C$4*data!E286^2+constants!$D$4*data!E286^3+constants!$E$4*data!E286^4+constants!$F$4*data!E286^5+constants!$G$4*data!E286^6+constants!$H$4*data!E286^7)</f>
        <v>1546.0576849411887</v>
      </c>
      <c r="L286" s="4">
        <f>F286/(constants!$A$4+constants!$B$4*data!F286+constants!$C$4*data!F286^2+constants!$D$4*data!F286^3+constants!$E$4*data!F286^4+constants!$F$4*data!F286^5+constants!$G$4*data!F286^6+constants!$H$4*data!F286^7)</f>
        <v>8907.3868466129225</v>
      </c>
      <c r="M286" s="4">
        <f>G286/(constants!$A$4+constants!$B$4*data!G286+constants!$C$4*data!G286^2+constants!$D$4*data!G286^3+constants!$E$4*data!G286^4+constants!$F$4*data!G286^5+constants!$G$4*data!G286^6+constants!$H$4*data!G286^7)</f>
        <v>23.943317856498183</v>
      </c>
      <c r="N286" s="4"/>
      <c r="O286" s="4">
        <f t="shared" si="87"/>
        <v>599.38297557151998</v>
      </c>
      <c r="P286" s="4">
        <f t="shared" si="88"/>
        <v>604.70438843861405</v>
      </c>
      <c r="Q286" s="4">
        <f t="shared" si="89"/>
        <v>309.21153698823775</v>
      </c>
      <c r="R286" s="4">
        <f t="shared" si="90"/>
        <v>1484.5644744354872</v>
      </c>
      <c r="S286" s="4">
        <f t="shared" si="91"/>
        <v>3.9905529760830305</v>
      </c>
      <c r="T286" s="4">
        <f t="shared" si="82"/>
        <v>0.99119997643669444</v>
      </c>
      <c r="U286" s="4">
        <f t="shared" si="92"/>
        <v>0.51134329913933985</v>
      </c>
      <c r="V286" s="4">
        <f t="shared" si="93"/>
        <v>2.6880294152266154E-3</v>
      </c>
      <c r="W286" s="4"/>
      <c r="X286">
        <f>IF(front!E286&gt;$X$2,O286,P286)</f>
        <v>604.70438843861405</v>
      </c>
      <c r="Y286">
        <f t="shared" si="94"/>
        <v>303.80958196670139</v>
      </c>
      <c r="Z286">
        <f>SUMPRODUCT($B$7:$B$456,Y$7:Y$456,EXP(constants!$B$32+constants!$A$32*ABS($A$7:$A$456-$A286)))</f>
        <v>9.2395618704012517</v>
      </c>
      <c r="AA286">
        <f t="shared" si="83"/>
        <v>294.57002009630014</v>
      </c>
      <c r="AB286">
        <f t="shared" si="95"/>
        <v>289.71692715713255</v>
      </c>
      <c r="AD286" s="4">
        <f t="shared" si="84"/>
        <v>1480.5220028077154</v>
      </c>
      <c r="AE286">
        <f>SUMPRODUCT($B$7:$B$456,AD$7:AD$456,EXP(constants!$B$32+constants!$A$32*ABS($A$7:$A$456-$A286)))</f>
        <v>33.398120580646669</v>
      </c>
      <c r="AF286" s="4">
        <f t="shared" si="85"/>
        <v>1447.1238822270686</v>
      </c>
      <c r="AG286">
        <f t="shared" si="96"/>
        <v>1447.1238822270686</v>
      </c>
      <c r="AH286" s="4"/>
      <c r="AI286" s="5">
        <f>SUMPRODUCT(constants!$B$13:$B$20,A286^constants!$A$13:$A$20)*constants!$C$10/((A286/1000000000)^5*(EXP(0.014388/(A286/1000000000)/constants!$B$9)-1))</f>
        <v>4.0999448673592001E-7</v>
      </c>
      <c r="AJ286">
        <f>SUMPRODUCT(A286^constants!$E$28:$J$28,constants!$E$27:$J$27)</f>
        <v>1.1271528585169864E-6</v>
      </c>
      <c r="AL286" s="17">
        <f t="shared" si="86"/>
        <v>1.415155444174489E-9</v>
      </c>
      <c r="AM286">
        <f t="shared" si="97"/>
        <v>7.7889175374698469E-10</v>
      </c>
      <c r="AN286">
        <f t="shared" si="98"/>
        <v>1.8168833311774775</v>
      </c>
      <c r="AO286">
        <f t="shared" si="99"/>
        <v>1.4683909293075145E-9</v>
      </c>
      <c r="AQ286">
        <f t="shared" si="100"/>
        <v>1.4683909293075145E-9</v>
      </c>
      <c r="AS286" s="4">
        <f t="shared" si="101"/>
        <v>0.96374570009218796</v>
      </c>
    </row>
    <row r="287" spans="1:45" x14ac:dyDescent="0.2">
      <c r="A287">
        <f>front!A287</f>
        <v>321.16000000000003</v>
      </c>
      <c r="B287" s="1">
        <f t="shared" si="102"/>
        <v>0.47000000000002728</v>
      </c>
      <c r="C287">
        <f>front!D287-front!B287</f>
        <v>365.73</v>
      </c>
      <c r="D287" s="2">
        <f>front!E287-front!C287</f>
        <v>3116.6000000000004</v>
      </c>
      <c r="E287" s="2">
        <f>IF(front!F287-front!C287&gt;0,front!F287-front!C287,0)</f>
        <v>1572.7000000000007</v>
      </c>
      <c r="F287" s="2">
        <f>front!I287-front!H287</f>
        <v>8929.2000000000007</v>
      </c>
      <c r="G287" s="2">
        <f>IF(front!J287-front!H287&gt;0,front!J287-front!H287,0)</f>
        <v>71.800000000001091</v>
      </c>
      <c r="H287" s="2"/>
      <c r="I287" s="4">
        <f>C287/(constants!$A$4+constants!$B$4*data!C287+constants!$C$4*data!C287^2+constants!$D$4*data!C287^3+constants!$E$4*data!C287^4+constants!$F$4*data!C287^5+constants!$G$4*data!C287^6+constants!$H$4*data!C287^7)</f>
        <v>364.87767057384389</v>
      </c>
      <c r="J287" s="4">
        <f>D287/(constants!$A$4+constants!$B$4*data!D287+constants!$C$4*data!D287^2+constants!$D$4*data!D287^3+constants!$E$4*data!D287^4+constants!$F$4*data!D287^5+constants!$G$4*data!D287^6+constants!$H$4*data!D287^7)</f>
        <v>3109.5331958422835</v>
      </c>
      <c r="K287" s="4">
        <f>E287/(constants!$A$4+constants!$B$4*data!E287+constants!$C$4*data!E287^2+constants!$D$4*data!E287^3+constants!$E$4*data!E287^4+constants!$F$4*data!E287^5+constants!$G$4*data!E287^6+constants!$H$4*data!E287^7)</f>
        <v>1569.1053152568325</v>
      </c>
      <c r="L287" s="4">
        <f>F287/(constants!$A$4+constants!$B$4*data!F287+constants!$C$4*data!F287^2+constants!$D$4*data!F287^3+constants!$E$4*data!F287^4+constants!$F$4*data!F287^5+constants!$G$4*data!F287^6+constants!$H$4*data!F287^7)</f>
        <v>8922.2480933796487</v>
      </c>
      <c r="M287" s="4">
        <f>G287/(constants!$A$4+constants!$B$4*data!G287+constants!$C$4*data!G287^2+constants!$D$4*data!G287^3+constants!$E$4*data!G287^4+constants!$F$4*data!G287^5+constants!$G$4*data!G287^6+constants!$H$4*data!G287^7)</f>
        <v>71.63079025441931</v>
      </c>
      <c r="N287" s="4"/>
      <c r="O287" s="4">
        <f t="shared" si="87"/>
        <v>608.12945095640646</v>
      </c>
      <c r="P287" s="4">
        <f t="shared" si="88"/>
        <v>621.90663916845665</v>
      </c>
      <c r="Q287" s="4">
        <f t="shared" si="89"/>
        <v>313.82106305136648</v>
      </c>
      <c r="R287" s="4">
        <f t="shared" si="90"/>
        <v>1487.041348896608</v>
      </c>
      <c r="S287" s="4">
        <f t="shared" si="91"/>
        <v>11.938465042403218</v>
      </c>
      <c r="T287" s="4">
        <f t="shared" si="82"/>
        <v>0.97784685458500409</v>
      </c>
      <c r="U287" s="4">
        <f t="shared" si="92"/>
        <v>0.50461121217643312</v>
      </c>
      <c r="V287" s="4">
        <f t="shared" si="93"/>
        <v>8.0283342835500964E-3</v>
      </c>
      <c r="W287" s="4"/>
      <c r="X287">
        <f>IF(front!E287&gt;$X$2,O287,P287)</f>
        <v>621.90663916845665</v>
      </c>
      <c r="Y287">
        <f t="shared" si="94"/>
        <v>316.52628708527169</v>
      </c>
      <c r="Z287">
        <f>SUMPRODUCT($B$7:$B$456,Y$7:Y$456,EXP(constants!$B$32+constants!$A$32*ABS($A$7:$A$456-$A287)))</f>
        <v>9.3797544435646927</v>
      </c>
      <c r="AA287">
        <f t="shared" si="83"/>
        <v>307.14653264170698</v>
      </c>
      <c r="AB287">
        <f t="shared" si="95"/>
        <v>302.29343970253939</v>
      </c>
      <c r="AD287" s="4">
        <f t="shared" si="84"/>
        <v>1474.9475597645487</v>
      </c>
      <c r="AE287">
        <f>SUMPRODUCT($B$7:$B$456,AD$7:AD$456,EXP(constants!$B$32+constants!$A$32*ABS($A$7:$A$456-$A287)))</f>
        <v>33.420213713711348</v>
      </c>
      <c r="AF287" s="4">
        <f t="shared" si="85"/>
        <v>1441.5273460508374</v>
      </c>
      <c r="AG287">
        <f t="shared" si="96"/>
        <v>1441.5273460508374</v>
      </c>
      <c r="AH287" s="4"/>
      <c r="AI287" s="5">
        <f>SUMPRODUCT(constants!$B$13:$B$20,A287^constants!$A$13:$A$20)*constants!$C$10/((A287/1000000000)^5*(EXP(0.014388/(A287/1000000000)/constants!$B$9)-1))</f>
        <v>4.156822240490368E-7</v>
      </c>
      <c r="AJ287">
        <f>SUMPRODUCT(A287^constants!$E$28:$J$28,constants!$E$27:$J$27)</f>
        <v>1.1216885258739343E-6</v>
      </c>
      <c r="AL287" s="17">
        <f t="shared" si="86"/>
        <v>1.375095087932022E-9</v>
      </c>
      <c r="AM287">
        <f t="shared" si="97"/>
        <v>7.7812504143391843E-10</v>
      </c>
      <c r="AN287">
        <f t="shared" si="98"/>
        <v>1.7671903803507147</v>
      </c>
      <c r="AO287">
        <f t="shared" si="99"/>
        <v>1.466945499438115E-9</v>
      </c>
      <c r="AQ287">
        <f t="shared" si="100"/>
        <v>1.466945499438115E-9</v>
      </c>
      <c r="AS287" s="4">
        <f t="shared" si="101"/>
        <v>0.9373866230604514</v>
      </c>
    </row>
    <row r="288" spans="1:45" x14ac:dyDescent="0.2">
      <c r="A288">
        <f>front!A288</f>
        <v>321.63</v>
      </c>
      <c r="B288" s="1">
        <f t="shared" si="102"/>
        <v>0.46999999999997044</v>
      </c>
      <c r="C288">
        <f>front!D288-front!B288</f>
        <v>363.25999999999976</v>
      </c>
      <c r="D288" s="2">
        <f>front!E288-front!C288</f>
        <v>3130.2999999999993</v>
      </c>
      <c r="E288" s="2">
        <f>IF(front!F288-front!C288&gt;0,front!F288-front!C288,0)</f>
        <v>1611.8999999999996</v>
      </c>
      <c r="F288" s="2">
        <f>front!I288-front!H288</f>
        <v>8860.6999999999989</v>
      </c>
      <c r="G288" s="2">
        <f>IF(front!J288-front!H288&gt;0,front!J288-front!H288,0)</f>
        <v>0</v>
      </c>
      <c r="H288" s="2"/>
      <c r="I288" s="4">
        <f>C288/(constants!$A$4+constants!$B$4*data!C288+constants!$C$4*data!C288^2+constants!$D$4*data!C288^3+constants!$E$4*data!C288^4+constants!$F$4*data!C288^5+constants!$G$4*data!C288^6+constants!$H$4*data!C288^7)</f>
        <v>362.41335903491597</v>
      </c>
      <c r="J288" s="4">
        <f>D288/(constants!$A$4+constants!$B$4*data!D288+constants!$C$4*data!D288^2+constants!$D$4*data!D288^3+constants!$E$4*data!D288^4+constants!$F$4*data!D288^5+constants!$G$4*data!D288^6+constants!$H$4*data!D288^7)</f>
        <v>3123.2033132087427</v>
      </c>
      <c r="K288" s="4">
        <f>E288/(constants!$A$4+constants!$B$4*data!E288+constants!$C$4*data!E288^2+constants!$D$4*data!E288^3+constants!$E$4*data!E288^4+constants!$F$4*data!E288^5+constants!$G$4*data!E288^6+constants!$H$4*data!E288^7)</f>
        <v>1608.2164321318955</v>
      </c>
      <c r="L288" s="4">
        <f>F288/(constants!$A$4+constants!$B$4*data!F288+constants!$C$4*data!F288^2+constants!$D$4*data!F288^3+constants!$E$4*data!F288^4+constants!$F$4*data!F288^5+constants!$G$4*data!F288^6+constants!$H$4*data!F288^7)</f>
        <v>8853.4684571657017</v>
      </c>
      <c r="M288" s="4">
        <f>G288/(constants!$A$4+constants!$B$4*data!G288+constants!$C$4*data!G288^2+constants!$D$4*data!G288^3+constants!$E$4*data!G288^4+constants!$F$4*data!G288^5+constants!$G$4*data!G288^6+constants!$H$4*data!G288^7)</f>
        <v>0</v>
      </c>
      <c r="N288" s="4"/>
      <c r="O288" s="4">
        <f t="shared" si="87"/>
        <v>604.02226505819328</v>
      </c>
      <c r="P288" s="4">
        <f t="shared" si="88"/>
        <v>624.64066264174846</v>
      </c>
      <c r="Q288" s="4">
        <f t="shared" si="89"/>
        <v>321.64328642637912</v>
      </c>
      <c r="R288" s="4">
        <f t="shared" si="90"/>
        <v>1475.5780761942835</v>
      </c>
      <c r="S288" s="4">
        <f t="shared" si="91"/>
        <v>0</v>
      </c>
      <c r="T288" s="4">
        <f t="shared" si="82"/>
        <v>0.96699158601626212</v>
      </c>
      <c r="U288" s="4">
        <f t="shared" si="92"/>
        <v>0.51492530932276481</v>
      </c>
      <c r="V288" s="4">
        <f t="shared" si="93"/>
        <v>0</v>
      </c>
      <c r="W288" s="4"/>
      <c r="X288">
        <f>IF(front!E288&gt;$X$2,O288,P288)</f>
        <v>624.64066264174846</v>
      </c>
      <c r="Y288">
        <f t="shared" si="94"/>
        <v>311.64847818151338</v>
      </c>
      <c r="Z288">
        <f>SUMPRODUCT($B$7:$B$456,Y$7:Y$456,EXP(constants!$B$32+constants!$A$32*ABS($A$7:$A$456-$A288)))</f>
        <v>9.5211306395877955</v>
      </c>
      <c r="AA288">
        <f t="shared" si="83"/>
        <v>302.12734754192559</v>
      </c>
      <c r="AB288">
        <f t="shared" si="95"/>
        <v>297.27425460275799</v>
      </c>
      <c r="AD288" s="4">
        <f t="shared" si="84"/>
        <v>1475.5780761942835</v>
      </c>
      <c r="AE288">
        <f>SUMPRODUCT($B$7:$B$456,AD$7:AD$456,EXP(constants!$B$32+constants!$A$32*ABS($A$7:$A$456-$A288)))</f>
        <v>33.440469510224979</v>
      </c>
      <c r="AF288" s="4">
        <f t="shared" si="85"/>
        <v>1442.1376066840585</v>
      </c>
      <c r="AG288">
        <f t="shared" si="96"/>
        <v>1442.1376066840585</v>
      </c>
      <c r="AH288" s="4"/>
      <c r="AI288" s="5">
        <f>SUMPRODUCT(constants!$B$13:$B$20,A288^constants!$A$13:$A$20)*constants!$C$10/((A288/1000000000)^5*(EXP(0.014388/(A288/1000000000)/constants!$B$9)-1))</f>
        <v>4.2142617704509358E-7</v>
      </c>
      <c r="AJ288">
        <f>SUMPRODUCT(A288^constants!$E$28:$J$28,constants!$E$27:$J$27)</f>
        <v>1.1162538467375288E-6</v>
      </c>
      <c r="AL288" s="17">
        <f t="shared" si="86"/>
        <v>1.4176342906257976E-9</v>
      </c>
      <c r="AM288">
        <f t="shared" si="97"/>
        <v>7.7402727837058349E-10</v>
      </c>
      <c r="AN288">
        <f t="shared" si="98"/>
        <v>1.8315043025487177</v>
      </c>
      <c r="AO288">
        <f t="shared" si="99"/>
        <v>1.4592202692200442E-9</v>
      </c>
      <c r="AQ288">
        <f t="shared" si="100"/>
        <v>1.4592202692200442E-9</v>
      </c>
      <c r="AS288" s="4">
        <f t="shared" si="101"/>
        <v>0.97150123290401225</v>
      </c>
    </row>
    <row r="289" spans="1:45" x14ac:dyDescent="0.2">
      <c r="A289">
        <f>front!A289</f>
        <v>322.10000000000002</v>
      </c>
      <c r="B289" s="1">
        <f t="shared" si="102"/>
        <v>0.47000000000002728</v>
      </c>
      <c r="C289">
        <f>front!D289-front!B289</f>
        <v>379.86999999999989</v>
      </c>
      <c r="D289" s="2">
        <f>front!E289-front!C289</f>
        <v>3169</v>
      </c>
      <c r="E289" s="2">
        <f>IF(front!F289-front!C289&gt;0,front!F289-front!C289,0)</f>
        <v>1627.2000000000007</v>
      </c>
      <c r="F289" s="2">
        <f>front!I289-front!H289</f>
        <v>8854.7999999999993</v>
      </c>
      <c r="G289" s="2">
        <f>IF(front!J289-front!H289&gt;0,front!J289-front!H289,0)</f>
        <v>59</v>
      </c>
      <c r="H289" s="2"/>
      <c r="I289" s="4">
        <f>C289/(constants!$A$4+constants!$B$4*data!C289+constants!$C$4*data!C289^2+constants!$D$4*data!C289^3+constants!$E$4*data!C289^4+constants!$F$4*data!C289^5+constants!$G$4*data!C289^6+constants!$H$4*data!C289^7)</f>
        <v>378.98511976987282</v>
      </c>
      <c r="J289" s="4">
        <f>D289/(constants!$A$4+constants!$B$4*data!D289+constants!$C$4*data!D289^2+constants!$D$4*data!D289^3+constants!$E$4*data!D289^4+constants!$F$4*data!D289^5+constants!$G$4*data!D289^6+constants!$H$4*data!D289^7)</f>
        <v>3161.8190810844353</v>
      </c>
      <c r="K289" s="4">
        <f>E289/(constants!$A$4+constants!$B$4*data!E289+constants!$C$4*data!E289^2+constants!$D$4*data!E289^3+constants!$E$4*data!E289^4+constants!$F$4*data!E289^5+constants!$G$4*data!E289^6+constants!$H$4*data!E289^7)</f>
        <v>1623.4817360586451</v>
      </c>
      <c r="L289" s="4">
        <f>F289/(constants!$A$4+constants!$B$4*data!F289+constants!$C$4*data!F289^2+constants!$D$4*data!F289^3+constants!$E$4*data!F289^4+constants!$F$4*data!F289^5+constants!$G$4*data!F289^6+constants!$H$4*data!F289^7)</f>
        <v>8847.5448281810968</v>
      </c>
      <c r="M289" s="4">
        <f>G289/(constants!$A$4+constants!$B$4*data!G289+constants!$C$4*data!G289^2+constants!$D$4*data!G289^3+constants!$E$4*data!G289^4+constants!$F$4*data!G289^5+constants!$G$4*data!G289^6+constants!$H$4*data!G289^7)</f>
        <v>58.860877014803982</v>
      </c>
      <c r="N289" s="4"/>
      <c r="O289" s="4">
        <f t="shared" si="87"/>
        <v>631.64186628312132</v>
      </c>
      <c r="P289" s="4">
        <f t="shared" si="88"/>
        <v>632.36381621688702</v>
      </c>
      <c r="Q289" s="4">
        <f t="shared" si="89"/>
        <v>324.69634721172906</v>
      </c>
      <c r="R289" s="4">
        <f t="shared" si="90"/>
        <v>1474.5908046968495</v>
      </c>
      <c r="S289" s="4">
        <f t="shared" si="91"/>
        <v>9.8101461691339971</v>
      </c>
      <c r="T289" s="4">
        <f t="shared" si="82"/>
        <v>0.99885833136676805</v>
      </c>
      <c r="U289" s="4">
        <f t="shared" si="92"/>
        <v>0.51346446283758473</v>
      </c>
      <c r="V289" s="4">
        <f t="shared" si="93"/>
        <v>6.6527921765732112E-3</v>
      </c>
      <c r="W289" s="4"/>
      <c r="X289">
        <f>IF(front!E289&gt;$X$2,O289,P289)</f>
        <v>632.36381621688702</v>
      </c>
      <c r="Y289">
        <f t="shared" si="94"/>
        <v>316.40068784200167</v>
      </c>
      <c r="Z289">
        <f>SUMPRODUCT($B$7:$B$456,Y$7:Y$456,EXP(constants!$B$32+constants!$A$32*ABS($A$7:$A$456-$A289)))</f>
        <v>9.6638765749965465</v>
      </c>
      <c r="AA289">
        <f t="shared" si="83"/>
        <v>306.73681126700512</v>
      </c>
      <c r="AB289">
        <f t="shared" si="95"/>
        <v>301.88371832783753</v>
      </c>
      <c r="AD289" s="4">
        <f t="shared" si="84"/>
        <v>1464.6530246972607</v>
      </c>
      <c r="AE289">
        <f>SUMPRODUCT($B$7:$B$456,AD$7:AD$456,EXP(constants!$B$32+constants!$A$32*ABS($A$7:$A$456-$A289)))</f>
        <v>33.458891451103163</v>
      </c>
      <c r="AF289" s="4">
        <f t="shared" si="85"/>
        <v>1431.1941332461574</v>
      </c>
      <c r="AG289">
        <f t="shared" si="96"/>
        <v>1431.1941332461574</v>
      </c>
      <c r="AH289" s="4"/>
      <c r="AI289" s="5">
        <f>SUMPRODUCT(constants!$B$13:$B$20,A289^constants!$A$13:$A$20)*constants!$C$10/((A289/1000000000)^5*(EXP(0.014388/(A289/1000000000)/constants!$B$9)-1))</f>
        <v>4.272266185666488E-7</v>
      </c>
      <c r="AJ289">
        <f>SUMPRODUCT(A289^constants!$E$28:$J$28,constants!$E$27:$J$27)</f>
        <v>1.1108484082192967E-6</v>
      </c>
      <c r="AL289" s="17">
        <f t="shared" si="86"/>
        <v>1.4152025850651947E-9</v>
      </c>
      <c r="AM289">
        <f t="shared" si="97"/>
        <v>7.7616892245060432E-10</v>
      </c>
      <c r="AN289">
        <f t="shared" si="98"/>
        <v>1.823317765154735</v>
      </c>
      <c r="AO289">
        <f t="shared" si="99"/>
        <v>1.4632577631667695E-9</v>
      </c>
      <c r="AQ289">
        <f t="shared" si="100"/>
        <v>1.4632577631667695E-9</v>
      </c>
      <c r="AS289" s="4">
        <f t="shared" si="101"/>
        <v>0.96715877454319865</v>
      </c>
    </row>
    <row r="290" spans="1:45" x14ac:dyDescent="0.2">
      <c r="A290">
        <f>front!A290</f>
        <v>322.57</v>
      </c>
      <c r="B290" s="1">
        <f t="shared" si="102"/>
        <v>0.46999999999997044</v>
      </c>
      <c r="C290">
        <f>front!D290-front!B290</f>
        <v>368.33999999999969</v>
      </c>
      <c r="D290" s="2">
        <f>front!E290-front!C290</f>
        <v>3131.2000000000007</v>
      </c>
      <c r="E290" s="2">
        <f>IF(front!F290-front!C290&gt;0,front!F290-front!C290,0)</f>
        <v>1588.8000000000011</v>
      </c>
      <c r="F290" s="2">
        <f>front!I290-front!H290</f>
        <v>8746.7999999999993</v>
      </c>
      <c r="G290" s="2">
        <f>IF(front!J290-front!H290&gt;0,front!J290-front!H290,0)</f>
        <v>0.1000000000003638</v>
      </c>
      <c r="H290" s="2"/>
      <c r="I290" s="4">
        <f>C290/(constants!$A$4+constants!$B$4*data!C290+constants!$C$4*data!C290^2+constants!$D$4*data!C290^3+constants!$E$4*data!C290^4+constants!$F$4*data!C290^5+constants!$G$4*data!C290^6+constants!$H$4*data!C290^7)</f>
        <v>367.48166048107271</v>
      </c>
      <c r="J290" s="4">
        <f>D290/(constants!$A$4+constants!$B$4*data!D290+constants!$C$4*data!D290^2+constants!$D$4*data!D290^3+constants!$E$4*data!D290^4+constants!$F$4*data!D290^5+constants!$G$4*data!D290^6+constants!$H$4*data!D290^7)</f>
        <v>3124.101351270132</v>
      </c>
      <c r="K290" s="4">
        <f>E290/(constants!$A$4+constants!$B$4*data!E290+constants!$C$4*data!E290^2+constants!$D$4*data!E290^3+constants!$E$4*data!E290^4+constants!$F$4*data!E290^5+constants!$G$4*data!E290^6+constants!$H$4*data!E290^7)</f>
        <v>1585.1688116997934</v>
      </c>
      <c r="L290" s="4">
        <f>F290/(constants!$A$4+constants!$B$4*data!F290+constants!$C$4*data!F290^2+constants!$D$4*data!F290^3+constants!$E$4*data!F290^4+constants!$F$4*data!F290^5+constants!$G$4*data!F290^6+constants!$H$4*data!F290^7)</f>
        <v>8739.1249681290556</v>
      </c>
      <c r="M290" s="4">
        <f>G290/(constants!$A$4+constants!$B$4*data!G290+constants!$C$4*data!G290^2+constants!$D$4*data!G290^3+constants!$E$4*data!G290^4+constants!$F$4*data!G290^5+constants!$G$4*data!G290^6+constants!$H$4*data!G290^7)</f>
        <v>9.9763561475507245E-2</v>
      </c>
      <c r="N290" s="4"/>
      <c r="O290" s="4">
        <f t="shared" si="87"/>
        <v>612.46943413512122</v>
      </c>
      <c r="P290" s="4">
        <f t="shared" si="88"/>
        <v>624.82027025402635</v>
      </c>
      <c r="Q290" s="4">
        <f t="shared" si="89"/>
        <v>317.03376233995868</v>
      </c>
      <c r="R290" s="4">
        <f t="shared" si="90"/>
        <v>1456.5208280215093</v>
      </c>
      <c r="S290" s="4">
        <f t="shared" si="91"/>
        <v>1.6627260245917874E-2</v>
      </c>
      <c r="T290" s="4">
        <f t="shared" si="82"/>
        <v>0.98023297785476171</v>
      </c>
      <c r="U290" s="4">
        <f t="shared" si="92"/>
        <v>0.50739993152121288</v>
      </c>
      <c r="V290" s="4">
        <f t="shared" si="93"/>
        <v>1.1415738056079711E-5</v>
      </c>
      <c r="W290" s="4"/>
      <c r="X290">
        <f>IF(front!E290&gt;$X$2,O290,P290)</f>
        <v>624.82027025402635</v>
      </c>
      <c r="Y290">
        <f t="shared" si="94"/>
        <v>316.31362948152196</v>
      </c>
      <c r="Z290">
        <f>SUMPRODUCT($B$7:$B$456,Y$7:Y$456,EXP(constants!$B$32+constants!$A$32*ABS($A$7:$A$456-$A290)))</f>
        <v>9.8080113937919773</v>
      </c>
      <c r="AA290">
        <f t="shared" si="83"/>
        <v>306.50561808773</v>
      </c>
      <c r="AB290">
        <f t="shared" si="95"/>
        <v>301.6525251485624</v>
      </c>
      <c r="AD290" s="4">
        <f t="shared" si="84"/>
        <v>1456.5039844341181</v>
      </c>
      <c r="AE290">
        <f>SUMPRODUCT($B$7:$B$456,AD$7:AD$456,EXP(constants!$B$32+constants!$A$32*ABS($A$7:$A$456-$A290)))</f>
        <v>33.475683240448788</v>
      </c>
      <c r="AF290" s="4">
        <f t="shared" si="85"/>
        <v>1423.0283011936694</v>
      </c>
      <c r="AG290">
        <f t="shared" si="96"/>
        <v>1423.0283011936694</v>
      </c>
      <c r="AH290" s="4"/>
      <c r="AI290" s="5">
        <f>SUMPRODUCT(constants!$B$13:$B$20,A290^constants!$A$13:$A$20)*constants!$C$10/((A290/1000000000)^5*(EXP(0.014388/(A290/1000000000)/constants!$B$9)-1))</f>
        <v>4.3308382015228509E-7</v>
      </c>
      <c r="AJ290">
        <f>SUMPRODUCT(A290^constants!$E$28:$J$28,constants!$E$27:$J$27)</f>
        <v>1.1054718094083795E-6</v>
      </c>
      <c r="AL290" s="17">
        <f t="shared" si="86"/>
        <v>1.4357042757689279E-9</v>
      </c>
      <c r="AM290">
        <f t="shared" si="97"/>
        <v>7.7684457047065322E-10</v>
      </c>
      <c r="AN290">
        <f t="shared" si="98"/>
        <v>1.8481229454935919</v>
      </c>
      <c r="AO290">
        <f t="shared" si="99"/>
        <v>1.4645315158021925E-9</v>
      </c>
      <c r="AQ290">
        <f t="shared" si="100"/>
        <v>1.4645315158021925E-9</v>
      </c>
      <c r="AS290" s="4">
        <f t="shared" si="101"/>
        <v>0.98031640854278612</v>
      </c>
    </row>
    <row r="291" spans="1:45" x14ac:dyDescent="0.2">
      <c r="A291">
        <f>front!A291</f>
        <v>323.04000000000002</v>
      </c>
      <c r="B291" s="1">
        <f t="shared" si="102"/>
        <v>0.47000000000002728</v>
      </c>
      <c r="C291">
        <f>front!D291-front!B291</f>
        <v>361.05999999999995</v>
      </c>
      <c r="D291" s="2">
        <f>front!E291-front!C291</f>
        <v>3129.1999999999989</v>
      </c>
      <c r="E291" s="2">
        <f>IF(front!F291-front!C291&gt;0,front!F291-front!C291,0)</f>
        <v>1533</v>
      </c>
      <c r="F291" s="2">
        <f>front!I291-front!H291</f>
        <v>8509.9999999999982</v>
      </c>
      <c r="G291" s="2">
        <f>IF(front!J291-front!H291&gt;0,front!J291-front!H291,0)</f>
        <v>64.199999999998909</v>
      </c>
      <c r="H291" s="2"/>
      <c r="I291" s="4">
        <f>C291/(constants!$A$4+constants!$B$4*data!C291+constants!$C$4*data!C291^2+constants!$D$4*data!C291^3+constants!$E$4*data!C291^4+constants!$F$4*data!C291^5+constants!$G$4*data!C291^6+constants!$H$4*data!C291^7)</f>
        <v>360.21842629645266</v>
      </c>
      <c r="J291" s="4">
        <f>D291/(constants!$A$4+constants!$B$4*data!D291+constants!$C$4*data!D291^2+constants!$D$4*data!D291^3+constants!$E$4*data!D291^4+constants!$F$4*data!D291^5+constants!$G$4*data!D291^6+constants!$H$4*data!D291^7)</f>
        <v>3122.1057113279307</v>
      </c>
      <c r="K291" s="4">
        <f>E291/(constants!$A$4+constants!$B$4*data!E291+constants!$C$4*data!E291^2+constants!$D$4*data!E291^3+constants!$E$4*data!E291^4+constants!$F$4*data!E291^5+constants!$G$4*data!E291^6+constants!$H$4*data!E291^7)</f>
        <v>1529.4953149045259</v>
      </c>
      <c r="L291" s="4">
        <f>F291/(constants!$A$4+constants!$B$4*data!F291+constants!$C$4*data!F291^2+constants!$D$4*data!F291^3+constants!$E$4*data!F291^4+constants!$F$4*data!F291^5+constants!$G$4*data!F291^6+constants!$H$4*data!F291^7)</f>
        <v>8501.4869213426791</v>
      </c>
      <c r="M291" s="4">
        <f>G291/(constants!$A$4+constants!$B$4*data!G291+constants!$C$4*data!G291^2+constants!$D$4*data!G291^3+constants!$E$4*data!G291^4+constants!$F$4*data!G291^5+constants!$G$4*data!G291^6+constants!$H$4*data!G291^7)</f>
        <v>64.048650280255828</v>
      </c>
      <c r="N291" s="4"/>
      <c r="O291" s="4">
        <f t="shared" si="87"/>
        <v>600.36404382742103</v>
      </c>
      <c r="P291" s="4">
        <f t="shared" si="88"/>
        <v>624.42114226558613</v>
      </c>
      <c r="Q291" s="4">
        <f t="shared" si="89"/>
        <v>305.89906298090517</v>
      </c>
      <c r="R291" s="4">
        <f t="shared" si="90"/>
        <v>1416.9144868904464</v>
      </c>
      <c r="S291" s="4">
        <f t="shared" si="91"/>
        <v>10.674775046709303</v>
      </c>
      <c r="T291" s="4">
        <f t="shared" si="82"/>
        <v>0.9614729598186269</v>
      </c>
      <c r="U291" s="4">
        <f t="shared" si="92"/>
        <v>0.48989222541538574</v>
      </c>
      <c r="V291" s="4">
        <f t="shared" si="93"/>
        <v>7.5338174219222731E-3</v>
      </c>
      <c r="W291" s="4"/>
      <c r="X291">
        <f>IF(front!E291&gt;$X$2,O291,P291)</f>
        <v>624.42114226558613</v>
      </c>
      <c r="Y291">
        <f t="shared" si="94"/>
        <v>326.74971560377895</v>
      </c>
      <c r="Z291">
        <f>SUMPRODUCT($B$7:$B$456,Y$7:Y$456,EXP(constants!$B$32+constants!$A$32*ABS($A$7:$A$456-$A291)))</f>
        <v>9.9536396314893896</v>
      </c>
      <c r="AA291">
        <f t="shared" si="83"/>
        <v>316.79607597228954</v>
      </c>
      <c r="AB291">
        <f t="shared" si="95"/>
        <v>311.94298303312195</v>
      </c>
      <c r="AD291" s="4">
        <f t="shared" si="84"/>
        <v>1406.1008288541295</v>
      </c>
      <c r="AE291">
        <f>SUMPRODUCT($B$7:$B$456,AD$7:AD$456,EXP(constants!$B$32+constants!$A$32*ABS($A$7:$A$456-$A291)))</f>
        <v>33.49099900246302</v>
      </c>
      <c r="AF291" s="4">
        <f t="shared" si="85"/>
        <v>1372.6098298516665</v>
      </c>
      <c r="AG291">
        <f t="shared" si="96"/>
        <v>1372.6098298516665</v>
      </c>
      <c r="AH291" s="4"/>
      <c r="AI291" s="5">
        <f>SUMPRODUCT(constants!$B$13:$B$20,A291^constants!$A$13:$A$20)*constants!$C$10/((A291/1000000000)^5*(EXP(0.014388/(A291/1000000000)/constants!$B$9)-1))</f>
        <v>4.3899805201891422E-7</v>
      </c>
      <c r="AJ291">
        <f>SUMPRODUCT(A291^constants!$E$28:$J$28,constants!$E$27:$J$27)</f>
        <v>1.1001236612557413E-6</v>
      </c>
      <c r="AL291" s="17">
        <f t="shared" si="86"/>
        <v>1.4073022183425797E-9</v>
      </c>
      <c r="AM291">
        <f t="shared" si="97"/>
        <v>8.0148315809061932E-10</v>
      </c>
      <c r="AN291">
        <f t="shared" si="98"/>
        <v>1.755872477339647</v>
      </c>
      <c r="AO291">
        <f t="shared" si="99"/>
        <v>1.5109809465453751E-9</v>
      </c>
      <c r="AQ291">
        <f t="shared" si="100"/>
        <v>1.5109809465453751E-9</v>
      </c>
      <c r="AS291" s="4">
        <f t="shared" si="101"/>
        <v>0.93138316638615415</v>
      </c>
    </row>
    <row r="292" spans="1:45" x14ac:dyDescent="0.2">
      <c r="A292">
        <f>front!A292</f>
        <v>323.52</v>
      </c>
      <c r="B292" s="1">
        <f t="shared" si="102"/>
        <v>0.47999999999996135</v>
      </c>
      <c r="C292">
        <f>front!D292-front!B292</f>
        <v>360.25999999999976</v>
      </c>
      <c r="D292" s="2">
        <f>front!E292-front!C292</f>
        <v>3032.6999999999989</v>
      </c>
      <c r="E292" s="2">
        <f>IF(front!F292-front!C292&gt;0,front!F292-front!C292,0)</f>
        <v>1509.1000000000004</v>
      </c>
      <c r="F292" s="2">
        <f>front!I292-front!H292</f>
        <v>8329.1</v>
      </c>
      <c r="G292" s="2">
        <f>IF(front!J292-front!H292&gt;0,front!J292-front!H292,0)</f>
        <v>0.1000000000003638</v>
      </c>
      <c r="H292" s="2"/>
      <c r="I292" s="4">
        <f>C292/(constants!$A$4+constants!$B$4*data!C292+constants!$C$4*data!C292^2+constants!$D$4*data!C292^3+constants!$E$4*data!C292^4+constants!$F$4*data!C292^5+constants!$G$4*data!C292^6+constants!$H$4*data!C292^7)</f>
        <v>359.42026908144078</v>
      </c>
      <c r="J292" s="4">
        <f>D292/(constants!$A$4+constants!$B$4*data!D292+constants!$C$4*data!D292^2+constants!$D$4*data!D292^3+constants!$E$4*data!D292^4+constants!$F$4*data!D292^5+constants!$G$4*data!D292^6+constants!$H$4*data!D292^7)</f>
        <v>3025.8168904330473</v>
      </c>
      <c r="K292" s="4">
        <f>E292/(constants!$A$4+constants!$B$4*data!E292+constants!$C$4*data!E292^2+constants!$D$4*data!E292^3+constants!$E$4*data!E292^4+constants!$F$4*data!E292^5+constants!$G$4*data!E292^6+constants!$H$4*data!E292^7)</f>
        <v>1505.649487580941</v>
      </c>
      <c r="L292" s="4">
        <f>F292/(constants!$A$4+constants!$B$4*data!F292+constants!$C$4*data!F292^2+constants!$D$4*data!F292^3+constants!$E$4*data!F292^4+constants!$F$4*data!F292^5+constants!$G$4*data!F292^6+constants!$H$4*data!F292^7)</f>
        <v>8320.0208928862394</v>
      </c>
      <c r="M292" s="4">
        <f>G292/(constants!$A$4+constants!$B$4*data!G292+constants!$C$4*data!G292^2+constants!$D$4*data!G292^3+constants!$E$4*data!G292^4+constants!$F$4*data!G292^5+constants!$G$4*data!G292^6+constants!$H$4*data!G292^7)</f>
        <v>9.9763561475507245E-2</v>
      </c>
      <c r="N292" s="4"/>
      <c r="O292" s="4">
        <f t="shared" si="87"/>
        <v>599.03378180240122</v>
      </c>
      <c r="P292" s="4">
        <f t="shared" si="88"/>
        <v>605.16337808660944</v>
      </c>
      <c r="Q292" s="4">
        <f t="shared" si="89"/>
        <v>301.12989751618824</v>
      </c>
      <c r="R292" s="4">
        <f t="shared" si="90"/>
        <v>1386.6701488143731</v>
      </c>
      <c r="S292" s="4">
        <f t="shared" si="91"/>
        <v>1.6627260245917874E-2</v>
      </c>
      <c r="T292" s="4">
        <f t="shared" si="82"/>
        <v>0.98987117114788303</v>
      </c>
      <c r="U292" s="4">
        <f t="shared" si="92"/>
        <v>0.4976009924266952</v>
      </c>
      <c r="V292" s="4">
        <f t="shared" si="93"/>
        <v>1.1990782566520573E-5</v>
      </c>
      <c r="W292" s="4"/>
      <c r="X292">
        <f>IF(front!E292&gt;$X$2,O292,P292)</f>
        <v>605.16337808660944</v>
      </c>
      <c r="Y292">
        <f t="shared" si="94"/>
        <v>312.13284268492731</v>
      </c>
      <c r="Z292">
        <f>SUMPRODUCT($B$7:$B$456,Y$7:Y$456,EXP(constants!$B$32+constants!$A$32*ABS($A$7:$A$456-$A292)))</f>
        <v>10.103890005805006</v>
      </c>
      <c r="AA292">
        <f t="shared" si="83"/>
        <v>302.02895267912231</v>
      </c>
      <c r="AB292">
        <f t="shared" si="95"/>
        <v>297.17585973995472</v>
      </c>
      <c r="AD292" s="4">
        <f t="shared" si="84"/>
        <v>1386.653305226982</v>
      </c>
      <c r="AE292">
        <f>SUMPRODUCT($B$7:$B$456,AD$7:AD$456,EXP(constants!$B$32+constants!$A$32*ABS($A$7:$A$456-$A292)))</f>
        <v>33.506302247156611</v>
      </c>
      <c r="AF292" s="4">
        <f t="shared" si="85"/>
        <v>1353.1470029798254</v>
      </c>
      <c r="AG292">
        <f t="shared" si="96"/>
        <v>1353.1470029798254</v>
      </c>
      <c r="AH292" s="4"/>
      <c r="AI292" s="5">
        <f>SUMPRODUCT(constants!$B$13:$B$20,A292^constants!$A$13:$A$20)*constants!$C$10/((A292/1000000000)^5*(EXP(0.014388/(A292/1000000000)/constants!$B$9)-1))</f>
        <v>4.4509726139141361E-7</v>
      </c>
      <c r="AJ292">
        <f>SUMPRODUCT(A292^constants!$E$28:$J$28,constants!$E$27:$J$27)</f>
        <v>1.094690695691979E-6</v>
      </c>
      <c r="AL292" s="17">
        <f t="shared" si="86"/>
        <v>1.4977571252957703E-9</v>
      </c>
      <c r="AM292">
        <f t="shared" si="97"/>
        <v>8.0899613514371441E-10</v>
      </c>
      <c r="AN292">
        <f t="shared" si="98"/>
        <v>1.8513773555045485</v>
      </c>
      <c r="AO292">
        <f t="shared" si="99"/>
        <v>1.5251446442656155E-9</v>
      </c>
      <c r="AQ292">
        <f t="shared" si="100"/>
        <v>1.5251446442656155E-9</v>
      </c>
      <c r="AS292" s="4">
        <f t="shared" si="101"/>
        <v>0.98204267439628146</v>
      </c>
    </row>
    <row r="293" spans="1:45" x14ac:dyDescent="0.2">
      <c r="A293">
        <f>front!A293</f>
        <v>323.99</v>
      </c>
      <c r="B293" s="1">
        <f t="shared" si="102"/>
        <v>0.47000000000002728</v>
      </c>
      <c r="C293">
        <f>front!D293-front!B293</f>
        <v>344.4699999999998</v>
      </c>
      <c r="D293" s="2">
        <f>front!E293-front!C293</f>
        <v>2964.2999999999993</v>
      </c>
      <c r="E293" s="2">
        <f>IF(front!F293-front!C293&gt;0,front!F293-front!C293,0)</f>
        <v>1429.7000000000007</v>
      </c>
      <c r="F293" s="2">
        <f>front!I293-front!H293</f>
        <v>8066.7000000000007</v>
      </c>
      <c r="G293" s="2">
        <f>IF(front!J293-front!H293&gt;0,front!J293-front!H293,0)</f>
        <v>0</v>
      </c>
      <c r="H293" s="2"/>
      <c r="I293" s="4">
        <f>C293/(constants!$A$4+constants!$B$4*data!C293+constants!$C$4*data!C293^2+constants!$D$4*data!C293^3+constants!$E$4*data!C293^4+constants!$F$4*data!C293^5+constants!$G$4*data!C293^6+constants!$H$4*data!C293^7)</f>
        <v>343.66665701084389</v>
      </c>
      <c r="J293" s="4">
        <f>D293/(constants!$A$4+constants!$B$4*data!D293+constants!$C$4*data!D293^2+constants!$D$4*data!D293^3+constants!$E$4*data!D293^4+constants!$F$4*data!D293^5+constants!$G$4*data!D293^6+constants!$H$4*data!D293^7)</f>
        <v>2957.5674674444613</v>
      </c>
      <c r="K293" s="4">
        <f>E293/(constants!$A$4+constants!$B$4*data!E293+constants!$C$4*data!E293^2+constants!$D$4*data!E293^3+constants!$E$4*data!E293^4+constants!$F$4*data!E293^5+constants!$G$4*data!E293^6+constants!$H$4*data!E293^7)</f>
        <v>1426.4294135793859</v>
      </c>
      <c r="L293" s="4">
        <f>F293/(constants!$A$4+constants!$B$4*data!F293+constants!$C$4*data!F293^2+constants!$D$4*data!F293^3+constants!$E$4*data!F293^4+constants!$F$4*data!F293^5+constants!$G$4*data!F293^6+constants!$H$4*data!F293^7)</f>
        <v>8056.9096086282107</v>
      </c>
      <c r="M293" s="4">
        <f>G293/(constants!$A$4+constants!$B$4*data!G293+constants!$C$4*data!G293^2+constants!$D$4*data!G293^3+constants!$E$4*data!G293^4+constants!$F$4*data!G293^5+constants!$G$4*data!G293^6+constants!$H$4*data!G293^7)</f>
        <v>0</v>
      </c>
      <c r="N293" s="4"/>
      <c r="O293" s="4">
        <f t="shared" si="87"/>
        <v>572.77776168473986</v>
      </c>
      <c r="P293" s="4">
        <f t="shared" si="88"/>
        <v>591.51349348889221</v>
      </c>
      <c r="Q293" s="4">
        <f t="shared" si="89"/>
        <v>285.28588271587716</v>
      </c>
      <c r="R293" s="4">
        <f t="shared" si="90"/>
        <v>1342.8182681047017</v>
      </c>
      <c r="S293" s="4">
        <f t="shared" si="91"/>
        <v>0</v>
      </c>
      <c r="T293" s="4">
        <f t="shared" si="82"/>
        <v>0.96832577445757928</v>
      </c>
      <c r="U293" s="4">
        <f t="shared" si="92"/>
        <v>0.48229818230044219</v>
      </c>
      <c r="V293" s="4">
        <f t="shared" si="93"/>
        <v>0</v>
      </c>
      <c r="W293" s="4"/>
      <c r="X293">
        <f>IF(front!E293&gt;$X$2,O293,P293)</f>
        <v>591.51349348889221</v>
      </c>
      <c r="Y293">
        <f t="shared" si="94"/>
        <v>313.90082319506683</v>
      </c>
      <c r="Z293">
        <f>SUMPRODUCT($B$7:$B$456,Y$7:Y$456,EXP(constants!$B$32+constants!$A$32*ABS($A$7:$A$456-$A293)))</f>
        <v>10.252748208061981</v>
      </c>
      <c r="AA293">
        <f t="shared" si="83"/>
        <v>303.64807498700486</v>
      </c>
      <c r="AB293">
        <f t="shared" si="95"/>
        <v>298.79498204783727</v>
      </c>
      <c r="AD293" s="4">
        <f t="shared" si="84"/>
        <v>1342.8182681047017</v>
      </c>
      <c r="AE293">
        <f>SUMPRODUCT($B$7:$B$456,AD$7:AD$456,EXP(constants!$B$32+constants!$A$32*ABS($A$7:$A$456-$A293)))</f>
        <v>33.520790863580586</v>
      </c>
      <c r="AF293" s="4">
        <f t="shared" si="85"/>
        <v>1309.2974772411212</v>
      </c>
      <c r="AG293">
        <f t="shared" si="96"/>
        <v>1309.2974772411212</v>
      </c>
      <c r="AH293" s="4"/>
      <c r="AI293" s="5">
        <f>SUMPRODUCT(constants!$B$13:$B$20,A293^constants!$A$13:$A$20)*constants!$C$10/((A293/1000000000)^5*(EXP(0.014388/(A293/1000000000)/constants!$B$9)-1))</f>
        <v>4.5112758681537421E-7</v>
      </c>
      <c r="AJ293">
        <f>SUMPRODUCT(A293^constants!$E$28:$J$28,constants!$E$27:$J$27)</f>
        <v>1.0893989142319043E-6</v>
      </c>
      <c r="AL293" s="17">
        <f t="shared" si="86"/>
        <v>1.5098231694638982E-9</v>
      </c>
      <c r="AM293">
        <f t="shared" si="97"/>
        <v>8.3204843297141688E-10</v>
      </c>
      <c r="AN293">
        <f t="shared" si="98"/>
        <v>1.8145856775091898</v>
      </c>
      <c r="AO293">
        <f t="shared" si="99"/>
        <v>1.568603552216629E-9</v>
      </c>
      <c r="AQ293">
        <f t="shared" si="100"/>
        <v>1.568603552216629E-9</v>
      </c>
      <c r="AS293" s="4">
        <f t="shared" si="101"/>
        <v>0.96252693507568121</v>
      </c>
    </row>
    <row r="294" spans="1:45" x14ac:dyDescent="0.2">
      <c r="A294">
        <f>front!A294</f>
        <v>324.45999999999998</v>
      </c>
      <c r="B294" s="1">
        <f t="shared" si="102"/>
        <v>0.46999999999997044</v>
      </c>
      <c r="C294">
        <f>front!D294-front!B294</f>
        <v>352.14000000000033</v>
      </c>
      <c r="D294" s="2">
        <f>front!E294-front!C294</f>
        <v>3083.5</v>
      </c>
      <c r="E294" s="2">
        <f>IF(front!F294-front!C294&gt;0,front!F294-front!C294,0)</f>
        <v>1508.8999999999996</v>
      </c>
      <c r="F294" s="2">
        <f>front!I294-front!H294</f>
        <v>8100.5000000000018</v>
      </c>
      <c r="G294" s="2">
        <f>IF(front!J294-front!H294&gt;0,front!J294-front!H294,0)</f>
        <v>16.399999999999636</v>
      </c>
      <c r="H294" s="2"/>
      <c r="I294" s="4">
        <f>C294/(constants!$A$4+constants!$B$4*data!C294+constants!$C$4*data!C294^2+constants!$D$4*data!C294^3+constants!$E$4*data!C294^4+constants!$F$4*data!C294^5+constants!$G$4*data!C294^6+constants!$H$4*data!C294^7)</f>
        <v>351.31897773994126</v>
      </c>
      <c r="J294" s="4">
        <f>D294/(constants!$A$4+constants!$B$4*data!D294+constants!$C$4*data!D294^2+constants!$D$4*data!D294^3+constants!$E$4*data!D294^4+constants!$F$4*data!D294^5+constants!$G$4*data!D294^6+constants!$H$4*data!D294^7)</f>
        <v>3076.5055274616057</v>
      </c>
      <c r="K294" s="4">
        <f>E294/(constants!$A$4+constants!$B$4*data!E294+constants!$C$4*data!E294^2+constants!$D$4*data!E294^3+constants!$E$4*data!E294^4+constants!$F$4*data!E294^5+constants!$G$4*data!E294^6+constants!$H$4*data!E294^7)</f>
        <v>1505.449940881884</v>
      </c>
      <c r="L294" s="4">
        <f>F294/(constants!$A$4+constants!$B$4*data!F294+constants!$C$4*data!F294^2+constants!$D$4*data!F294^3+constants!$E$4*data!F294^4+constants!$F$4*data!F294^5+constants!$G$4*data!F294^6+constants!$H$4*data!F294^7)</f>
        <v>8090.7941196196507</v>
      </c>
      <c r="M294" s="4">
        <f>G294/(constants!$A$4+constants!$B$4*data!G294+constants!$C$4*data!G294^2+constants!$D$4*data!G294^3+constants!$E$4*data!G294^4+constants!$F$4*data!G294^5+constants!$G$4*data!G294^6+constants!$H$4*data!G294^7)</f>
        <v>16.361253600577122</v>
      </c>
      <c r="N294" s="4"/>
      <c r="O294" s="4">
        <f t="shared" si="87"/>
        <v>585.53162956656877</v>
      </c>
      <c r="P294" s="4">
        <f t="shared" si="88"/>
        <v>615.30110549232108</v>
      </c>
      <c r="Q294" s="4">
        <f t="shared" si="89"/>
        <v>301.08998817637678</v>
      </c>
      <c r="R294" s="4">
        <f t="shared" si="90"/>
        <v>1348.4656866032751</v>
      </c>
      <c r="S294" s="4">
        <f t="shared" si="91"/>
        <v>2.7268756000961871</v>
      </c>
      <c r="T294" s="4">
        <f t="shared" si="82"/>
        <v>0.95161803601517525</v>
      </c>
      <c r="U294" s="4">
        <f t="shared" si="92"/>
        <v>0.48933763565314181</v>
      </c>
      <c r="V294" s="4">
        <f t="shared" si="93"/>
        <v>2.0222061467244784E-3</v>
      </c>
      <c r="W294" s="4"/>
      <c r="X294">
        <f>IF(front!E294&gt;$X$2,O294,P294)</f>
        <v>615.30110549232108</v>
      </c>
      <c r="Y294">
        <f t="shared" si="94"/>
        <v>322.30940600599951</v>
      </c>
      <c r="Z294">
        <f>SUMPRODUCT($B$7:$B$456,Y$7:Y$456,EXP(constants!$B$32+constants!$A$32*ABS($A$7:$A$456-$A294)))</f>
        <v>10.403459775387423</v>
      </c>
      <c r="AA294">
        <f t="shared" si="83"/>
        <v>311.90594623061207</v>
      </c>
      <c r="AB294">
        <f t="shared" si="95"/>
        <v>307.05285329144448</v>
      </c>
      <c r="AD294" s="4">
        <f t="shared" si="84"/>
        <v>1345.7033332873514</v>
      </c>
      <c r="AE294">
        <f>SUMPRODUCT($B$7:$B$456,AD$7:AD$456,EXP(constants!$B$32+constants!$A$32*ABS($A$7:$A$456-$A294)))</f>
        <v>33.535818418371953</v>
      </c>
      <c r="AF294" s="4">
        <f t="shared" si="85"/>
        <v>1312.1675148689794</v>
      </c>
      <c r="AG294">
        <f t="shared" si="96"/>
        <v>1312.1675148689794</v>
      </c>
      <c r="AH294" s="4"/>
      <c r="AI294" s="5">
        <f>SUMPRODUCT(constants!$B$13:$B$20,A294^constants!$A$13:$A$20)*constants!$C$10/((A294/1000000000)^5*(EXP(0.014388/(A294/1000000000)/constants!$B$9)-1))</f>
        <v>4.5721575071310608E-7</v>
      </c>
      <c r="AJ294">
        <f>SUMPRODUCT(A294^constants!$E$28:$J$28,constants!$E$27:$J$27)</f>
        <v>1.0841344789197451E-6</v>
      </c>
      <c r="AL294" s="17">
        <f t="shared" si="86"/>
        <v>1.4890457646362657E-9</v>
      </c>
      <c r="AM294">
        <f t="shared" si="97"/>
        <v>8.2621652085937859E-10</v>
      </c>
      <c r="AN294">
        <f t="shared" si="98"/>
        <v>1.8022464173040909</v>
      </c>
      <c r="AO294">
        <f t="shared" si="99"/>
        <v>1.5576090503431152E-9</v>
      </c>
      <c r="AQ294">
        <f t="shared" si="100"/>
        <v>1.5576090503431152E-9</v>
      </c>
      <c r="AS294" s="4">
        <f t="shared" si="101"/>
        <v>0.95598171075614502</v>
      </c>
    </row>
    <row r="295" spans="1:45" x14ac:dyDescent="0.2">
      <c r="A295">
        <f>front!A295</f>
        <v>324.93</v>
      </c>
      <c r="B295" s="1">
        <f t="shared" si="102"/>
        <v>0.47000000000002728</v>
      </c>
      <c r="C295">
        <f>front!D295-front!B295</f>
        <v>364.59999999999991</v>
      </c>
      <c r="D295" s="2">
        <f>front!E295-front!C295</f>
        <v>3108.6000000000004</v>
      </c>
      <c r="E295" s="2">
        <f>IF(front!F295-front!C295&gt;0,front!F295-front!C295,0)</f>
        <v>1594.9000000000015</v>
      </c>
      <c r="F295" s="2">
        <f>front!I295-front!H295</f>
        <v>8084.3000000000011</v>
      </c>
      <c r="G295" s="2">
        <f>IF(front!J295-front!H295&gt;0,front!J295-front!H295,0)</f>
        <v>28.100000000000364</v>
      </c>
      <c r="H295" s="2"/>
      <c r="I295" s="4">
        <f>C295/(constants!$A$4+constants!$B$4*data!C295+constants!$C$4*data!C295^2+constants!$D$4*data!C295^3+constants!$E$4*data!C295^4+constants!$F$4*data!C295^5+constants!$G$4*data!C295^6+constants!$H$4*data!C295^7)</f>
        <v>363.75027289662739</v>
      </c>
      <c r="J295" s="4">
        <f>D295/(constants!$A$4+constants!$B$4*data!D295+constants!$C$4*data!D295^2+constants!$D$4*data!D295^3+constants!$E$4*data!D295^4+constants!$F$4*data!D295^5+constants!$G$4*data!D295^6+constants!$H$4*data!D295^7)</f>
        <v>3101.5506606629683</v>
      </c>
      <c r="K295" s="4">
        <f>E295/(constants!$A$4+constants!$B$4*data!E295+constants!$C$4*data!E295^2+constants!$D$4*data!E295^3+constants!$E$4*data!E295^4+constants!$F$4*data!E295^5+constants!$G$4*data!E295^6+constants!$H$4*data!E295^7)</f>
        <v>1591.2549804226726</v>
      </c>
      <c r="L295" s="4">
        <f>F295/(constants!$A$4+constants!$B$4*data!F295+constants!$C$4*data!F295^2+constants!$D$4*data!F295^3+constants!$E$4*data!F295^4+constants!$F$4*data!F295^5+constants!$G$4*data!F295^6+constants!$H$4*data!F295^7)</f>
        <v>8074.553355985091</v>
      </c>
      <c r="M295" s="4">
        <f>G295/(constants!$A$4+constants!$B$4*data!G295+constants!$C$4*data!G295^2+constants!$D$4*data!G295^3+constants!$E$4*data!G295^4+constants!$F$4*data!G295^5+constants!$G$4*data!G295^6+constants!$H$4*data!G295^7)</f>
        <v>28.03364715642951</v>
      </c>
      <c r="N295" s="4"/>
      <c r="O295" s="4">
        <f t="shared" si="87"/>
        <v>606.25045482771225</v>
      </c>
      <c r="P295" s="4">
        <f t="shared" si="88"/>
        <v>620.31013213259359</v>
      </c>
      <c r="Q295" s="4">
        <f t="shared" si="89"/>
        <v>318.25099608453451</v>
      </c>
      <c r="R295" s="4">
        <f t="shared" si="90"/>
        <v>1345.7588926641818</v>
      </c>
      <c r="S295" s="4">
        <f t="shared" si="91"/>
        <v>4.6722745260715852</v>
      </c>
      <c r="T295" s="4">
        <f t="shared" si="82"/>
        <v>0.97733443873221137</v>
      </c>
      <c r="U295" s="4">
        <f t="shared" si="92"/>
        <v>0.513051423149263</v>
      </c>
      <c r="V295" s="4">
        <f t="shared" si="93"/>
        <v>3.4718511254433868E-3</v>
      </c>
      <c r="W295" s="4"/>
      <c r="X295">
        <f>IF(front!E295&gt;$X$2,O295,P295)</f>
        <v>620.31013213259359</v>
      </c>
      <c r="Y295">
        <f t="shared" si="94"/>
        <v>310.61899703114972</v>
      </c>
      <c r="Z295">
        <f>SUMPRODUCT($B$7:$B$456,Y$7:Y$456,EXP(constants!$B$32+constants!$A$32*ABS($A$7:$A$456-$A295)))</f>
        <v>10.555985776378664</v>
      </c>
      <c r="AA295">
        <f t="shared" si="83"/>
        <v>300.06301125477103</v>
      </c>
      <c r="AB295">
        <f t="shared" si="95"/>
        <v>295.20991831560343</v>
      </c>
      <c r="AD295" s="4">
        <f t="shared" si="84"/>
        <v>1341.0258300229875</v>
      </c>
      <c r="AE295">
        <f>SUMPRODUCT($B$7:$B$456,AD$7:AD$456,EXP(constants!$B$32+constants!$A$32*ABS($A$7:$A$456-$A295)))</f>
        <v>33.551345335411057</v>
      </c>
      <c r="AF295" s="4">
        <f t="shared" si="85"/>
        <v>1307.4744846875765</v>
      </c>
      <c r="AG295">
        <f t="shared" si="96"/>
        <v>1307.4744846875765</v>
      </c>
      <c r="AH295" s="4"/>
      <c r="AI295" s="5">
        <f>SUMPRODUCT(constants!$B$13:$B$20,A295^constants!$A$13:$A$20)*constants!$C$10/((A295/1000000000)^5*(EXP(0.014388/(A295/1000000000)/constants!$B$9)-1))</f>
        <v>4.6336201781059645E-7</v>
      </c>
      <c r="AJ295">
        <f>SUMPRODUCT(A295^constants!$E$28:$J$28,constants!$E$27:$J$27)</f>
        <v>1.0788970472668771E-6</v>
      </c>
      <c r="AL295" s="17">
        <f t="shared" si="86"/>
        <v>1.5696017954085971E-9</v>
      </c>
      <c r="AM295">
        <f t="shared" si="97"/>
        <v>8.2517636856575577E-10</v>
      </c>
      <c r="AN295">
        <f t="shared" si="98"/>
        <v>1.902140990945647</v>
      </c>
      <c r="AO295">
        <f t="shared" si="99"/>
        <v>1.5556481229283536E-9</v>
      </c>
      <c r="AQ295">
        <f t="shared" si="100"/>
        <v>1.5556481229283536E-9</v>
      </c>
      <c r="AS295" s="4">
        <f t="shared" si="101"/>
        <v>1.0089696842586595</v>
      </c>
    </row>
    <row r="296" spans="1:45" x14ac:dyDescent="0.2">
      <c r="A296">
        <f>front!A296</f>
        <v>325.39999999999998</v>
      </c>
      <c r="B296" s="1">
        <f t="shared" si="102"/>
        <v>0.46999999999997044</v>
      </c>
      <c r="C296">
        <f>front!D296-front!B296</f>
        <v>370.60000000000036</v>
      </c>
      <c r="D296" s="2">
        <f>front!E296-front!C296</f>
        <v>3180.3999999999996</v>
      </c>
      <c r="E296" s="2">
        <f>IF(front!F296-front!C296&gt;0,front!F296-front!C296,0)</f>
        <v>1578.5</v>
      </c>
      <c r="F296" s="2">
        <f>front!I296-front!H296</f>
        <v>8184.8000000000011</v>
      </c>
      <c r="G296" s="2">
        <f>IF(front!J296-front!H296&gt;0,front!J296-front!H296,0)</f>
        <v>17.5</v>
      </c>
      <c r="H296" s="2"/>
      <c r="I296" s="4">
        <f>C296/(constants!$A$4+constants!$B$4*data!C296+constants!$C$4*data!C296^2+constants!$D$4*data!C296^3+constants!$E$4*data!C296^4+constants!$F$4*data!C296^5+constants!$G$4*data!C296^6+constants!$H$4*data!C296^7)</f>
        <v>369.73645699302352</v>
      </c>
      <c r="J296" s="4">
        <f>D296/(constants!$A$4+constants!$B$4*data!D296+constants!$C$4*data!D296^2+constants!$D$4*data!D296^3+constants!$E$4*data!D296^4+constants!$F$4*data!D296^5+constants!$G$4*data!D296^6+constants!$H$4*data!D296^7)</f>
        <v>3173.1943207746349</v>
      </c>
      <c r="K296" s="4">
        <f>E296/(constants!$A$4+constants!$B$4*data!E296+constants!$C$4*data!E296^2+constants!$D$4*data!E296^3+constants!$E$4*data!E296^4+constants!$F$4*data!E296^5+constants!$G$4*data!E296^6+constants!$H$4*data!E296^7)</f>
        <v>1574.8921652337258</v>
      </c>
      <c r="L296" s="4">
        <f>F296/(constants!$A$4+constants!$B$4*data!F296+constants!$C$4*data!F296^2+constants!$D$4*data!F296^3+constants!$E$4*data!F296^4+constants!$F$4*data!F296^5+constants!$G$4*data!F296^6+constants!$H$4*data!F296^7)</f>
        <v>8175.3139762555511</v>
      </c>
      <c r="M296" s="4">
        <f>G296/(constants!$A$4+constants!$B$4*data!G296+constants!$C$4*data!G296^2+constants!$D$4*data!G296^3+constants!$E$4*data!G296^4+constants!$F$4*data!G296^5+constants!$G$4*data!G296^6+constants!$H$4*data!G296^7)</f>
        <v>17.458656864151848</v>
      </c>
      <c r="N296" s="4"/>
      <c r="O296" s="4">
        <f t="shared" si="87"/>
        <v>616.22742832170582</v>
      </c>
      <c r="P296" s="4">
        <f t="shared" si="88"/>
        <v>634.63886415492698</v>
      </c>
      <c r="Q296" s="4">
        <f t="shared" si="89"/>
        <v>314.97843304674512</v>
      </c>
      <c r="R296" s="4">
        <f t="shared" si="90"/>
        <v>1362.5523293759252</v>
      </c>
      <c r="S296" s="4">
        <f t="shared" si="91"/>
        <v>2.9097761440253085</v>
      </c>
      <c r="T296" s="4">
        <f t="shared" si="82"/>
        <v>0.97098911385180064</v>
      </c>
      <c r="U296" s="4">
        <f t="shared" si="92"/>
        <v>0.49631128951764464</v>
      </c>
      <c r="V296" s="4">
        <f t="shared" si="93"/>
        <v>2.1355334993688213E-3</v>
      </c>
      <c r="W296" s="4"/>
      <c r="X296">
        <f>IF(front!E296&gt;$X$2,O296,P296)</f>
        <v>634.63886415492698</v>
      </c>
      <c r="Y296">
        <f t="shared" si="94"/>
        <v>328.13227136233047</v>
      </c>
      <c r="Z296">
        <f>SUMPRODUCT($B$7:$B$456,Y$7:Y$456,EXP(constants!$B$32+constants!$A$32*ABS($A$7:$A$456-$A296)))</f>
        <v>10.710639111208037</v>
      </c>
      <c r="AA296">
        <f t="shared" si="83"/>
        <v>317.42163225112245</v>
      </c>
      <c r="AB296">
        <f t="shared" si="95"/>
        <v>312.56853931195485</v>
      </c>
      <c r="AD296" s="4">
        <f t="shared" si="84"/>
        <v>1359.6046959086118</v>
      </c>
      <c r="AE296">
        <f>SUMPRODUCT($B$7:$B$456,AD$7:AD$456,EXP(constants!$B$32+constants!$A$32*ABS($A$7:$A$456-$A296)))</f>
        <v>33.567464289815277</v>
      </c>
      <c r="AF296" s="4">
        <f t="shared" si="85"/>
        <v>1326.0372316187966</v>
      </c>
      <c r="AG296">
        <f t="shared" si="96"/>
        <v>1326.0372316187966</v>
      </c>
      <c r="AH296" s="4"/>
      <c r="AI296" s="5">
        <f>SUMPRODUCT(constants!$B$13:$B$20,A296^constants!$A$13:$A$20)*constants!$C$10/((A296/1000000000)^5*(EXP(0.014388/(A296/1000000000)/constants!$B$9)-1))</f>
        <v>4.6956665142550776E-7</v>
      </c>
      <c r="AJ296">
        <f>SUMPRODUCT(A296^constants!$E$28:$J$28,constants!$E$27:$J$27)</f>
        <v>1.0736862880807618E-6</v>
      </c>
      <c r="AL296" s="17">
        <f t="shared" si="86"/>
        <v>1.502283794969087E-9</v>
      </c>
      <c r="AM296">
        <f t="shared" si="97"/>
        <v>8.0969543122860104E-10</v>
      </c>
      <c r="AN296">
        <f t="shared" si="98"/>
        <v>1.8553689906457527</v>
      </c>
      <c r="AO296">
        <f t="shared" si="99"/>
        <v>1.5264629789674635E-9</v>
      </c>
      <c r="AQ296">
        <f t="shared" si="100"/>
        <v>1.5264629789674635E-9</v>
      </c>
      <c r="AS296" s="4">
        <f t="shared" si="101"/>
        <v>0.98415999317930924</v>
      </c>
    </row>
    <row r="297" spans="1:45" x14ac:dyDescent="0.2">
      <c r="A297">
        <f>front!A297</f>
        <v>325.87</v>
      </c>
      <c r="B297" s="1">
        <f t="shared" si="102"/>
        <v>0.47000000000002728</v>
      </c>
      <c r="C297">
        <f>front!D297-front!B297</f>
        <v>402.19999999999982</v>
      </c>
      <c r="D297" s="2">
        <f>front!E297-front!C297</f>
        <v>3346.4000000000015</v>
      </c>
      <c r="E297" s="2">
        <f>IF(front!F297-front!C297&gt;0,front!F297-front!C297,0)</f>
        <v>1731</v>
      </c>
      <c r="F297" s="2">
        <f>front!I297-front!H297</f>
        <v>8217.1</v>
      </c>
      <c r="G297" s="2">
        <f>IF(front!J297-front!H297&gt;0,front!J297-front!H297,0)</f>
        <v>50.800000000001091</v>
      </c>
      <c r="H297" s="2"/>
      <c r="I297" s="4">
        <f>C297/(constants!$A$4+constants!$B$4*data!C297+constants!$C$4*data!C297^2+constants!$D$4*data!C297^3+constants!$E$4*data!C297^4+constants!$F$4*data!C297^5+constants!$G$4*data!C297^6+constants!$H$4*data!C297^7)</f>
        <v>401.26376226864227</v>
      </c>
      <c r="J297" s="4">
        <f>D297/(constants!$A$4+constants!$B$4*data!D297+constants!$C$4*data!D297^2+constants!$D$4*data!D297^3+constants!$E$4*data!D297^4+constants!$F$4*data!D297^5+constants!$G$4*data!D297^6+constants!$H$4*data!D297^7)</f>
        <v>3338.83670573676</v>
      </c>
      <c r="K297" s="4">
        <f>E297/(constants!$A$4+constants!$B$4*data!E297+constants!$C$4*data!E297^2+constants!$D$4*data!E297^3+constants!$E$4*data!E297^4+constants!$F$4*data!E297^5+constants!$G$4*data!E297^6+constants!$H$4*data!E297^7)</f>
        <v>1727.0462870744152</v>
      </c>
      <c r="L297" s="4">
        <f>F297/(constants!$A$4+constants!$B$4*data!F297+constants!$C$4*data!F297^2+constants!$D$4*data!F297^3+constants!$E$4*data!F297^4+constants!$F$4*data!F297^5+constants!$G$4*data!F297^6+constants!$H$4*data!F297^7)</f>
        <v>8207.7016825990449</v>
      </c>
      <c r="M297" s="4">
        <f>G297/(constants!$A$4+constants!$B$4*data!G297+constants!$C$4*data!G297^2+constants!$D$4*data!G297^3+constants!$E$4*data!G297^4+constants!$F$4*data!G297^5+constants!$G$4*data!G297^6+constants!$H$4*data!G297^7)</f>
        <v>50.680168843473751</v>
      </c>
      <c r="N297" s="4"/>
      <c r="O297" s="4">
        <f t="shared" si="87"/>
        <v>668.7729371144037</v>
      </c>
      <c r="P297" s="4">
        <f t="shared" si="88"/>
        <v>667.767341147352</v>
      </c>
      <c r="Q297" s="4">
        <f t="shared" si="89"/>
        <v>345.40925741488303</v>
      </c>
      <c r="R297" s="4">
        <f t="shared" si="90"/>
        <v>1367.9502804331742</v>
      </c>
      <c r="S297" s="4">
        <f t="shared" si="91"/>
        <v>8.4466948072456258</v>
      </c>
      <c r="T297" s="4">
        <f t="shared" si="82"/>
        <v>1.0015059076793482</v>
      </c>
      <c r="U297" s="4">
        <f t="shared" si="92"/>
        <v>0.51725988399103773</v>
      </c>
      <c r="V297" s="4">
        <f t="shared" si="93"/>
        <v>6.1747089262417501E-3</v>
      </c>
      <c r="W297" s="4"/>
      <c r="X297">
        <f>IF(front!E297&gt;$X$2,O297,P297)</f>
        <v>667.767341147352</v>
      </c>
      <c r="Y297">
        <f t="shared" si="94"/>
        <v>331.64840885986814</v>
      </c>
      <c r="Z297">
        <f>SUMPRODUCT($B$7:$B$456,Y$7:Y$456,EXP(constants!$B$32+constants!$A$32*ABS($A$7:$A$456-$A297)))</f>
        <v>10.867224876169789</v>
      </c>
      <c r="AA297">
        <f t="shared" si="83"/>
        <v>320.78118398369833</v>
      </c>
      <c r="AB297">
        <f t="shared" si="95"/>
        <v>315.92809104453073</v>
      </c>
      <c r="AD297" s="4">
        <f t="shared" si="84"/>
        <v>1359.3936908298322</v>
      </c>
      <c r="AE297">
        <f>SUMPRODUCT($B$7:$B$456,AD$7:AD$456,EXP(constants!$B$32+constants!$A$32*ABS($A$7:$A$456-$A297)))</f>
        <v>33.583862779128779</v>
      </c>
      <c r="AF297" s="4">
        <f t="shared" si="85"/>
        <v>1325.8098280507033</v>
      </c>
      <c r="AG297">
        <f t="shared" si="96"/>
        <v>1325.8098280507033</v>
      </c>
      <c r="AH297" s="4"/>
      <c r="AI297" s="5">
        <f>SUMPRODUCT(constants!$B$13:$B$20,A297^constants!$A$13:$A$20)*constants!$C$10/((A297/1000000000)^5*(EXP(0.014388/(A297/1000000000)/constants!$B$9)-1))</f>
        <v>4.7582991345059399E-7</v>
      </c>
      <c r="AJ297">
        <f>SUMPRODUCT(A297^constants!$E$28:$J$28,constants!$E$27:$J$27)</f>
        <v>1.0685018813511049E-6</v>
      </c>
      <c r="AL297" s="17">
        <f t="shared" si="86"/>
        <v>1.5061336010906506E-9</v>
      </c>
      <c r="AM297">
        <f t="shared" si="97"/>
        <v>8.0592394078273632E-10</v>
      </c>
      <c r="AN297">
        <f t="shared" si="98"/>
        <v>1.8688284649142581</v>
      </c>
      <c r="AO297">
        <f t="shared" si="99"/>
        <v>1.5193528480230336E-9</v>
      </c>
      <c r="AQ297">
        <f t="shared" si="100"/>
        <v>1.5193528480230336E-9</v>
      </c>
      <c r="AS297" s="4">
        <f t="shared" si="101"/>
        <v>0.99129942267881765</v>
      </c>
    </row>
    <row r="298" spans="1:45" x14ac:dyDescent="0.2">
      <c r="A298">
        <f>front!A298</f>
        <v>326.33999999999997</v>
      </c>
      <c r="B298" s="1">
        <f t="shared" si="102"/>
        <v>0.46999999999997044</v>
      </c>
      <c r="C298">
        <f>front!D298-front!B298</f>
        <v>410</v>
      </c>
      <c r="D298" s="2">
        <f>front!E298-front!C298</f>
        <v>3519.3999999999996</v>
      </c>
      <c r="E298" s="2">
        <f>IF(front!F298-front!C298&gt;0,front!F298-front!C298,0)</f>
        <v>1807.2999999999993</v>
      </c>
      <c r="F298" s="2">
        <f>front!I298-front!H298</f>
        <v>8327.7999999999993</v>
      </c>
      <c r="G298" s="2">
        <f>IF(front!J298-front!H298&gt;0,front!J298-front!H298,0)</f>
        <v>49.899999999999636</v>
      </c>
      <c r="H298" s="2"/>
      <c r="I298" s="4">
        <f>C298/(constants!$A$4+constants!$B$4*data!C298+constants!$C$4*data!C298^2+constants!$D$4*data!C298^3+constants!$E$4*data!C298^4+constants!$F$4*data!C298^5+constants!$G$4*data!C298^6+constants!$H$4*data!C298^7)</f>
        <v>409.04583594955653</v>
      </c>
      <c r="J298" s="4">
        <f>D298/(constants!$A$4+constants!$B$4*data!D298+constants!$C$4*data!D298^2+constants!$D$4*data!D298^3+constants!$E$4*data!D298^4+constants!$F$4*data!D298^5+constants!$G$4*data!D298^6+constants!$H$4*data!D298^7)</f>
        <v>3511.4706371962798</v>
      </c>
      <c r="K298" s="4">
        <f>E298/(constants!$A$4+constants!$B$4*data!E298+constants!$C$4*data!E298^2+constants!$D$4*data!E298^3+constants!$E$4*data!E298^4+constants!$F$4*data!E298^5+constants!$G$4*data!E298^6+constants!$H$4*data!E298^7)</f>
        <v>1803.1731620883336</v>
      </c>
      <c r="L298" s="4">
        <f>F298/(constants!$A$4+constants!$B$4*data!F298+constants!$C$4*data!F298^2+constants!$D$4*data!F298^3+constants!$E$4*data!F298^4+constants!$F$4*data!F298^5+constants!$G$4*data!F298^6+constants!$H$4*data!F298^7)</f>
        <v>8318.7170522348242</v>
      </c>
      <c r="M298" s="4">
        <f>G298/(constants!$A$4+constants!$B$4*data!G298+constants!$C$4*data!G298^2+constants!$D$4*data!G298^3+constants!$E$4*data!G298^4+constants!$F$4*data!G298^5+constants!$G$4*data!G298^6+constants!$H$4*data!G298^7)</f>
        <v>49.782287080894299</v>
      </c>
      <c r="N298" s="4"/>
      <c r="O298" s="4">
        <f t="shared" si="87"/>
        <v>681.74305991592757</v>
      </c>
      <c r="P298" s="4">
        <f t="shared" si="88"/>
        <v>702.29412743925593</v>
      </c>
      <c r="Q298" s="4">
        <f t="shared" si="89"/>
        <v>360.63463241766675</v>
      </c>
      <c r="R298" s="4">
        <f t="shared" si="90"/>
        <v>1386.4528420391373</v>
      </c>
      <c r="S298" s="4">
        <f t="shared" si="91"/>
        <v>8.2970478468157154</v>
      </c>
      <c r="T298" s="4">
        <f t="shared" si="82"/>
        <v>0.97073723569601411</v>
      </c>
      <c r="U298" s="4">
        <f t="shared" si="92"/>
        <v>0.51350939489218417</v>
      </c>
      <c r="V298" s="4">
        <f t="shared" si="93"/>
        <v>5.9843707591328973E-3</v>
      </c>
      <c r="W298" s="4"/>
      <c r="X298">
        <f>IF(front!E298&gt;$X$2,O298,P298)</f>
        <v>702.29412743925593</v>
      </c>
      <c r="Y298">
        <f t="shared" si="94"/>
        <v>351.3593305512893</v>
      </c>
      <c r="Z298">
        <f>SUMPRODUCT($B$7:$B$456,Y$7:Y$456,EXP(constants!$B$32+constants!$A$32*ABS($A$7:$A$456-$A298)))</f>
        <v>11.025793664588715</v>
      </c>
      <c r="AA298">
        <f t="shared" si="83"/>
        <v>340.33353688670059</v>
      </c>
      <c r="AB298">
        <f t="shared" si="95"/>
        <v>335.48044394753299</v>
      </c>
      <c r="AD298" s="4">
        <f t="shared" si="84"/>
        <v>1378.0478463615859</v>
      </c>
      <c r="AE298">
        <f>SUMPRODUCT($B$7:$B$456,AD$7:AD$456,EXP(constants!$B$32+constants!$A$32*ABS($A$7:$A$456-$A298)))</f>
        <v>33.600556203826031</v>
      </c>
      <c r="AF298" s="4">
        <f t="shared" si="85"/>
        <v>1344.4472901577599</v>
      </c>
      <c r="AG298">
        <f t="shared" si="96"/>
        <v>1344.4472901577599</v>
      </c>
      <c r="AH298" s="4"/>
      <c r="AI298" s="5">
        <f>SUMPRODUCT(constants!$B$13:$B$20,A298^constants!$A$13:$A$20)*constants!$C$10/((A298/1000000000)^5*(EXP(0.014388/(A298/1000000000)/constants!$B$9)-1))</f>
        <v>4.8215206433713519E-7</v>
      </c>
      <c r="AJ298">
        <f>SUMPRODUCT(A298^constants!$E$28:$J$28,constants!$E$27:$J$27)</f>
        <v>1.063343518136015E-6</v>
      </c>
      <c r="AL298" s="17">
        <f t="shared" si="86"/>
        <v>1.4371987191376816E-9</v>
      </c>
      <c r="AM298">
        <f t="shared" si="97"/>
        <v>7.909149922948934E-10</v>
      </c>
      <c r="AN298">
        <f t="shared" si="98"/>
        <v>1.8171342472185945</v>
      </c>
      <c r="AO298">
        <f t="shared" si="99"/>
        <v>1.4910575121025156E-9</v>
      </c>
      <c r="AQ298">
        <f t="shared" si="100"/>
        <v>1.4910575121025156E-9</v>
      </c>
      <c r="AS298" s="4">
        <f t="shared" si="101"/>
        <v>0.96387879573545854</v>
      </c>
    </row>
    <row r="299" spans="1:45" x14ac:dyDescent="0.2">
      <c r="A299">
        <f>front!A299</f>
        <v>326.82</v>
      </c>
      <c r="B299" s="1">
        <f t="shared" si="102"/>
        <v>0.48000000000001819</v>
      </c>
      <c r="C299">
        <f>front!D299-front!B299</f>
        <v>428.33999999999969</v>
      </c>
      <c r="D299" s="2">
        <f>front!E299-front!C299</f>
        <v>3590</v>
      </c>
      <c r="E299" s="2">
        <f>IF(front!F299-front!C299&gt;0,front!F299-front!C299,0)</f>
        <v>1811.2999999999993</v>
      </c>
      <c r="F299" s="2">
        <f>front!I299-front!H299</f>
        <v>8471.7000000000007</v>
      </c>
      <c r="G299" s="2">
        <f>IF(front!J299-front!H299&gt;0,front!J299-front!H299,0)</f>
        <v>0</v>
      </c>
      <c r="H299" s="2"/>
      <c r="I299" s="4">
        <f>C299/(constants!$A$4+constants!$B$4*data!C299+constants!$C$4*data!C299^2+constants!$D$4*data!C299^3+constants!$E$4*data!C299^4+constants!$F$4*data!C299^5+constants!$G$4*data!C299^6+constants!$H$4*data!C299^7)</f>
        <v>427.34371207363188</v>
      </c>
      <c r="J299" s="4">
        <f>D299/(constants!$A$4+constants!$B$4*data!D299+constants!$C$4*data!D299^2+constants!$D$4*data!D299^3+constants!$E$4*data!D299^4+constants!$F$4*data!D299^5+constants!$G$4*data!D299^6+constants!$H$4*data!D299^7)</f>
        <v>3581.9234731910924</v>
      </c>
      <c r="K299" s="4">
        <f>E299/(constants!$A$4+constants!$B$4*data!E299+constants!$C$4*data!E299^2+constants!$D$4*data!E299^3+constants!$E$4*data!E299^4+constants!$F$4*data!E299^5+constants!$G$4*data!E299^6+constants!$H$4*data!E299^7)</f>
        <v>1807.1640851642608</v>
      </c>
      <c r="L299" s="4">
        <f>F299/(constants!$A$4+constants!$B$4*data!F299+constants!$C$4*data!F299^2+constants!$D$4*data!F299^3+constants!$E$4*data!F299^4+constants!$F$4*data!F299^5+constants!$G$4*data!F299^6+constants!$H$4*data!F299^7)</f>
        <v>8463.0618039651981</v>
      </c>
      <c r="M299" s="4">
        <f>G299/(constants!$A$4+constants!$B$4*data!G299+constants!$C$4*data!G299^2+constants!$D$4*data!G299^3+constants!$E$4*data!G299^4+constants!$F$4*data!G299^5+constants!$G$4*data!G299^6+constants!$H$4*data!G299^7)</f>
        <v>0</v>
      </c>
      <c r="N299" s="4"/>
      <c r="O299" s="4">
        <f t="shared" si="87"/>
        <v>712.2395201227198</v>
      </c>
      <c r="P299" s="4">
        <f t="shared" si="88"/>
        <v>716.38469463821843</v>
      </c>
      <c r="Q299" s="4">
        <f t="shared" si="89"/>
        <v>361.43281703285214</v>
      </c>
      <c r="R299" s="4">
        <f t="shared" si="90"/>
        <v>1410.5103006608663</v>
      </c>
      <c r="S299" s="4">
        <f t="shared" si="91"/>
        <v>0</v>
      </c>
      <c r="T299" s="4">
        <f t="shared" si="82"/>
        <v>0.99421375896704212</v>
      </c>
      <c r="U299" s="4">
        <f t="shared" si="92"/>
        <v>0.50452336536220865</v>
      </c>
      <c r="V299" s="4">
        <f t="shared" si="93"/>
        <v>0</v>
      </c>
      <c r="W299" s="4"/>
      <c r="X299">
        <f>IF(front!E299&gt;$X$2,O299,P299)</f>
        <v>716.38469463821843</v>
      </c>
      <c r="Y299">
        <f t="shared" si="94"/>
        <v>364.67318156542132</v>
      </c>
      <c r="Z299">
        <f>SUMPRODUCT($B$7:$B$456,Y$7:Y$456,EXP(constants!$B$32+constants!$A$32*ABS($A$7:$A$456-$A299)))</f>
        <v>11.189612583350113</v>
      </c>
      <c r="AA299">
        <f t="shared" si="83"/>
        <v>353.48356898207118</v>
      </c>
      <c r="AB299">
        <f t="shared" si="95"/>
        <v>348.63047604290358</v>
      </c>
      <c r="AD299" s="4">
        <f t="shared" si="84"/>
        <v>1410.5103006608663</v>
      </c>
      <c r="AE299">
        <f>SUMPRODUCT($B$7:$B$456,AD$7:AD$456,EXP(constants!$B$32+constants!$A$32*ABS($A$7:$A$456-$A299)))</f>
        <v>33.617846918955735</v>
      </c>
      <c r="AF299" s="4">
        <f t="shared" si="85"/>
        <v>1376.8924537419105</v>
      </c>
      <c r="AG299">
        <f t="shared" si="96"/>
        <v>1376.8924537419105</v>
      </c>
      <c r="AH299" s="4"/>
      <c r="AI299" s="5">
        <f>SUMPRODUCT(constants!$B$13:$B$20,A299^constants!$A$13:$A$20)*constants!$C$10/((A299/1000000000)^5*(EXP(0.014388/(A299/1000000000)/constants!$B$9)-1))</f>
        <v>4.8866977990048934E-7</v>
      </c>
      <c r="AJ299">
        <f>SUMPRODUCT(A299^constants!$E$28:$J$28,constants!$E$27:$J$27)</f>
        <v>1.0581019734115017E-6</v>
      </c>
      <c r="AL299" s="17">
        <f t="shared" si="86"/>
        <v>1.4016840565606549E-9</v>
      </c>
      <c r="AM299">
        <f t="shared" si="97"/>
        <v>7.6847103819615826E-10</v>
      </c>
      <c r="AN299">
        <f t="shared" si="98"/>
        <v>1.8239907386111069</v>
      </c>
      <c r="AO299">
        <f t="shared" si="99"/>
        <v>1.4487454726466678E-9</v>
      </c>
      <c r="AQ299">
        <f t="shared" si="100"/>
        <v>1.4487454726466678E-9</v>
      </c>
      <c r="AS299" s="4">
        <f t="shared" si="101"/>
        <v>0.96751574588182288</v>
      </c>
    </row>
    <row r="300" spans="1:45" x14ac:dyDescent="0.2">
      <c r="A300">
        <f>front!A300</f>
        <v>327.29000000000002</v>
      </c>
      <c r="B300" s="1">
        <f t="shared" si="102"/>
        <v>0.47000000000002728</v>
      </c>
      <c r="C300">
        <f>front!D300-front!B300</f>
        <v>431.67000000000007</v>
      </c>
      <c r="D300" s="2">
        <f>front!E300-front!C300</f>
        <v>3662.4000000000015</v>
      </c>
      <c r="E300" s="2">
        <f>IF(front!F300-front!C300&gt;0,front!F300-front!C300,0)</f>
        <v>1839.5</v>
      </c>
      <c r="F300" s="2">
        <f>front!I300-front!H300</f>
        <v>8736.3999999999978</v>
      </c>
      <c r="G300" s="2">
        <f>IF(front!J300-front!H300&gt;0,front!J300-front!H300,0)</f>
        <v>11.599999999998545</v>
      </c>
      <c r="H300" s="2"/>
      <c r="I300" s="4">
        <f>C300/(constants!$A$4+constants!$B$4*data!C300+constants!$C$4*data!C300^2+constants!$D$4*data!C300^3+constants!$E$4*data!C300^4+constants!$F$4*data!C300^5+constants!$G$4*data!C300^6+constants!$H$4*data!C300^7)</f>
        <v>430.66606745445705</v>
      </c>
      <c r="J300" s="4">
        <f>D300/(constants!$A$4+constants!$B$4*data!D300+constants!$C$4*data!D300^2+constants!$D$4*data!D300^3+constants!$E$4*data!D300^4+constants!$F$4*data!D300^5+constants!$G$4*data!D300^6+constants!$H$4*data!D300^7)</f>
        <v>3654.1740339526887</v>
      </c>
      <c r="K300" s="4">
        <f>E300/(constants!$A$4+constants!$B$4*data!E300+constants!$C$4*data!E300^2+constants!$D$4*data!E300^3+constants!$E$4*data!E300^4+constants!$F$4*data!E300^5+constants!$G$4*data!E300^6+constants!$H$4*data!E300^7)</f>
        <v>1835.3000910116755</v>
      </c>
      <c r="L300" s="4">
        <f>F300/(constants!$A$4+constants!$B$4*data!F300+constants!$C$4*data!F300^2+constants!$D$4*data!F300^3+constants!$E$4*data!F300^4+constants!$F$4*data!F300^5+constants!$G$4*data!F300^6+constants!$H$4*data!F300^7)</f>
        <v>8728.685797170363</v>
      </c>
      <c r="M300" s="4">
        <f>G300/(constants!$A$4+constants!$B$4*data!G300+constants!$C$4*data!G300^2+constants!$D$4*data!G300^3+constants!$E$4*data!G300^4+constants!$F$4*data!G300^5+constants!$G$4*data!G300^6+constants!$H$4*data!G300^7)</f>
        <v>11.572587896626546</v>
      </c>
      <c r="N300" s="4"/>
      <c r="O300" s="4">
        <f t="shared" si="87"/>
        <v>717.77677909076181</v>
      </c>
      <c r="P300" s="4">
        <f t="shared" si="88"/>
        <v>730.83480679053775</v>
      </c>
      <c r="Q300" s="4">
        <f t="shared" si="89"/>
        <v>367.06001820233513</v>
      </c>
      <c r="R300" s="4">
        <f t="shared" si="90"/>
        <v>1454.7809661950605</v>
      </c>
      <c r="S300" s="4">
        <f t="shared" si="91"/>
        <v>1.9287646494377577</v>
      </c>
      <c r="T300" s="4">
        <f t="shared" si="82"/>
        <v>0.98213272332071822</v>
      </c>
      <c r="U300" s="4">
        <f t="shared" si="92"/>
        <v>0.50224758699476812</v>
      </c>
      <c r="V300" s="4">
        <f t="shared" si="93"/>
        <v>1.3258110287780217E-3</v>
      </c>
      <c r="W300" s="4"/>
      <c r="X300">
        <f>IF(front!E300&gt;$X$2,O300,P300)</f>
        <v>730.83480679053775</v>
      </c>
      <c r="Y300">
        <f t="shared" si="94"/>
        <v>373.64744497237348</v>
      </c>
      <c r="Z300">
        <f>SUMPRODUCT($B$7:$B$456,Y$7:Y$456,EXP(constants!$B$32+constants!$A$32*ABS($A$7:$A$456-$A300)))</f>
        <v>11.35160501293546</v>
      </c>
      <c r="AA300">
        <f t="shared" si="83"/>
        <v>362.29583995943801</v>
      </c>
      <c r="AB300">
        <f t="shared" si="95"/>
        <v>357.44274702027042</v>
      </c>
      <c r="AD300" s="4">
        <f t="shared" si="84"/>
        <v>1452.8271075647574</v>
      </c>
      <c r="AE300">
        <f>SUMPRODUCT($B$7:$B$456,AD$7:AD$456,EXP(constants!$B$32+constants!$A$32*ABS($A$7:$A$456-$A300)))</f>
        <v>33.633937233761948</v>
      </c>
      <c r="AF300" s="4">
        <f t="shared" si="85"/>
        <v>1419.1931703309954</v>
      </c>
      <c r="AG300">
        <f t="shared" si="96"/>
        <v>1419.1931703309954</v>
      </c>
      <c r="AH300" s="4"/>
      <c r="AI300" s="5">
        <f>SUMPRODUCT(constants!$B$13:$B$20,A300^constants!$A$13:$A$20)*constants!$C$10/((A300/1000000000)^5*(EXP(0.014388/(A300/1000000000)/constants!$B$9)-1))</f>
        <v>4.9511175074781594E-7</v>
      </c>
      <c r="AJ300">
        <f>SUMPRODUCT(A300^constants!$E$28:$J$28,constants!$E$27:$J$27)</f>
        <v>1.0529953527335331E-6</v>
      </c>
      <c r="AL300" s="17">
        <f t="shared" si="86"/>
        <v>1.3851498033606438E-9</v>
      </c>
      <c r="AM300">
        <f t="shared" si="97"/>
        <v>7.4196760155486456E-10</v>
      </c>
      <c r="AN300">
        <f t="shared" si="98"/>
        <v>1.8668602247024384</v>
      </c>
      <c r="AO300">
        <f t="shared" si="99"/>
        <v>1.3987803705996458E-9</v>
      </c>
      <c r="AQ300">
        <f t="shared" si="100"/>
        <v>1.3987803705996458E-9</v>
      </c>
      <c r="AS300" s="4">
        <f t="shared" si="101"/>
        <v>0.99025539139274688</v>
      </c>
    </row>
    <row r="301" spans="1:45" x14ac:dyDescent="0.2">
      <c r="A301">
        <f>front!A301</f>
        <v>327.76</v>
      </c>
      <c r="B301" s="1">
        <f t="shared" si="102"/>
        <v>0.46999999999997044</v>
      </c>
      <c r="C301">
        <f>front!D301-front!B301</f>
        <v>454.47000000000025</v>
      </c>
      <c r="D301" s="2">
        <f>front!E301-front!C301</f>
        <v>3783.5</v>
      </c>
      <c r="E301" s="2">
        <f>IF(front!F301-front!C301&gt;0,front!F301-front!C301,0)</f>
        <v>1863.5999999999985</v>
      </c>
      <c r="F301" s="2">
        <f>front!I301-front!H301</f>
        <v>8958.0999999999985</v>
      </c>
      <c r="G301" s="2">
        <f>IF(front!J301-front!H301&gt;0,front!J301-front!H301,0)</f>
        <v>24.799999999999272</v>
      </c>
      <c r="H301" s="2"/>
      <c r="I301" s="4">
        <f>C301/(constants!$A$4+constants!$B$4*data!C301+constants!$C$4*data!C301^2+constants!$D$4*data!C301^3+constants!$E$4*data!C301^4+constants!$F$4*data!C301^5+constants!$G$4*data!C301^6+constants!$H$4*data!C301^7)</f>
        <v>453.41375653504446</v>
      </c>
      <c r="J301" s="4">
        <f>D301/(constants!$A$4+constants!$B$4*data!D301+constants!$C$4*data!D301^2+constants!$D$4*data!D301^3+constants!$E$4*data!D301^4+constants!$F$4*data!D301^5+constants!$G$4*data!D301^6+constants!$H$4*data!D301^7)</f>
        <v>3775.0276848485105</v>
      </c>
      <c r="K301" s="4">
        <f>E301/(constants!$A$4+constants!$B$4*data!E301+constants!$C$4*data!E301^2+constants!$D$4*data!E301^3+constants!$E$4*data!E301^4+constants!$F$4*data!E301^5+constants!$G$4*data!E301^6+constants!$H$4*data!E301^7)</f>
        <v>1859.3453990115779</v>
      </c>
      <c r="L301" s="4">
        <f>F301/(constants!$A$4+constants!$B$4*data!F301+constants!$C$4*data!F301^2+constants!$D$4*data!F301^3+constants!$E$4*data!F301^4+constants!$F$4*data!F301^5+constants!$G$4*data!F301^6+constants!$H$4*data!F301^7)</f>
        <v>8951.2690140811101</v>
      </c>
      <c r="M301" s="4">
        <f>G301/(constants!$A$4+constants!$B$4*data!G301+constants!$C$4*data!G301^2+constants!$D$4*data!G301^3+constants!$E$4*data!G301^4+constants!$F$4*data!G301^5+constants!$G$4*data!G301^6+constants!$H$4*data!G301^7)</f>
        <v>24.741430607742824</v>
      </c>
      <c r="N301" s="4"/>
      <c r="O301" s="4">
        <f t="shared" si="87"/>
        <v>755.68959422507407</v>
      </c>
      <c r="P301" s="4">
        <f t="shared" si="88"/>
        <v>755.00553696970212</v>
      </c>
      <c r="Q301" s="4">
        <f t="shared" si="89"/>
        <v>371.86907980231558</v>
      </c>
      <c r="R301" s="4">
        <f t="shared" si="90"/>
        <v>1491.8781690135181</v>
      </c>
      <c r="S301" s="4">
        <f t="shared" si="91"/>
        <v>4.1235717679571371</v>
      </c>
      <c r="T301" s="4">
        <f t="shared" si="82"/>
        <v>1.0009060294552508</v>
      </c>
      <c r="U301" s="4">
        <f t="shared" si="92"/>
        <v>0.49253821540813209</v>
      </c>
      <c r="V301" s="4">
        <f t="shared" si="93"/>
        <v>2.7640137469695574E-3</v>
      </c>
      <c r="W301" s="4"/>
      <c r="X301">
        <f>IF(front!E301&gt;$X$2,O301,P301)</f>
        <v>755.00553696970212</v>
      </c>
      <c r="Y301">
        <f t="shared" si="94"/>
        <v>393.13846082544313</v>
      </c>
      <c r="Z301">
        <f>SUMPRODUCT($B$7:$B$456,Y$7:Y$456,EXP(constants!$B$32+constants!$A$32*ABS($A$7:$A$456-$A301)))</f>
        <v>11.515194185392454</v>
      </c>
      <c r="AA301">
        <f t="shared" si="83"/>
        <v>381.6232666400507</v>
      </c>
      <c r="AB301">
        <f t="shared" si="95"/>
        <v>376.77017370088311</v>
      </c>
      <c r="AD301" s="4">
        <f t="shared" si="84"/>
        <v>1487.7009479674741</v>
      </c>
      <c r="AE301">
        <f>SUMPRODUCT($B$7:$B$456,AD$7:AD$456,EXP(constants!$B$32+constants!$A$32*ABS($A$7:$A$456-$A301)))</f>
        <v>33.648728756043454</v>
      </c>
      <c r="AF301" s="4">
        <f t="shared" si="85"/>
        <v>1454.0522192114306</v>
      </c>
      <c r="AG301">
        <f t="shared" si="96"/>
        <v>1454.0522192114306</v>
      </c>
      <c r="AH301" s="4"/>
      <c r="AI301" s="5">
        <f>SUMPRODUCT(constants!$B$13:$B$20,A301^constants!$A$13:$A$20)*constants!$C$10/((A301/1000000000)^5*(EXP(0.014388/(A301/1000000000)/constants!$B$9)-1))</f>
        <v>5.0161338843081299E-7</v>
      </c>
      <c r="AJ301">
        <f>SUMPRODUCT(A301^constants!$E$28:$J$28,constants!$E$27:$J$27)</f>
        <v>1.0479139082600016E-6</v>
      </c>
      <c r="AL301" s="17">
        <f t="shared" si="86"/>
        <v>1.3313511085647735E-9</v>
      </c>
      <c r="AM301">
        <f t="shared" si="97"/>
        <v>7.206851957684931E-10</v>
      </c>
      <c r="AN301">
        <f t="shared" si="98"/>
        <v>1.8473407201671528</v>
      </c>
      <c r="AO301">
        <f t="shared" si="99"/>
        <v>1.3586581181040812E-9</v>
      </c>
      <c r="AQ301">
        <f t="shared" si="100"/>
        <v>1.3586581181040812E-9</v>
      </c>
      <c r="AS301" s="4">
        <f t="shared" si="101"/>
        <v>0.97990148575609826</v>
      </c>
    </row>
    <row r="302" spans="1:45" x14ac:dyDescent="0.2">
      <c r="A302">
        <f>front!A302</f>
        <v>328.23</v>
      </c>
      <c r="B302" s="1">
        <f t="shared" si="102"/>
        <v>0.47000000000002728</v>
      </c>
      <c r="C302">
        <f>front!D302-front!B302</f>
        <v>440.13000000000011</v>
      </c>
      <c r="D302" s="2">
        <f>front!E302-front!C302</f>
        <v>3770</v>
      </c>
      <c r="E302" s="2">
        <f>IF(front!F302-front!C302&gt;0,front!F302-front!C302,0)</f>
        <v>1796.2000000000007</v>
      </c>
      <c r="F302" s="2">
        <f>front!I302-front!H302</f>
        <v>9048.9</v>
      </c>
      <c r="G302" s="2">
        <f>IF(front!J302-front!H302&gt;0,front!J302-front!H302,0)</f>
        <v>0</v>
      </c>
      <c r="H302" s="2"/>
      <c r="I302" s="4">
        <f>C302/(constants!$A$4+constants!$B$4*data!C302+constants!$C$4*data!C302^2+constants!$D$4*data!C302^3+constants!$E$4*data!C302^4+constants!$F$4*data!C302^5+constants!$G$4*data!C302^6+constants!$H$4*data!C302^7)</f>
        <v>439.10665116800561</v>
      </c>
      <c r="J302" s="4">
        <f>D302/(constants!$A$4+constants!$B$4*data!D302+constants!$C$4*data!D302^2+constants!$D$4*data!D302^3+constants!$E$4*data!D302^4+constants!$F$4*data!D302^5+constants!$G$4*data!D302^6+constants!$H$4*data!D302^7)</f>
        <v>3761.5549120093674</v>
      </c>
      <c r="K302" s="4">
        <f>E302/(constants!$A$4+constants!$B$4*data!E302+constants!$C$4*data!E302^2+constants!$D$4*data!E302^3+constants!$E$4*data!E302^4+constants!$F$4*data!E302^5+constants!$G$4*data!E302^6+constants!$H$4*data!E302^7)</f>
        <v>1792.0983501563376</v>
      </c>
      <c r="L302" s="4">
        <f>F302/(constants!$A$4+constants!$B$4*data!F302+constants!$C$4*data!F302^2+constants!$D$4*data!F302^3+constants!$E$4*data!F302^4+constants!$F$4*data!F302^5+constants!$G$4*data!F302^6+constants!$H$4*data!F302^7)</f>
        <v>9042.4604033167998</v>
      </c>
      <c r="M302" s="4">
        <f>G302/(constants!$A$4+constants!$B$4*data!G302+constants!$C$4*data!G302^2+constants!$D$4*data!G302^3+constants!$E$4*data!G302^4+constants!$F$4*data!G302^5+constants!$G$4*data!G302^6+constants!$H$4*data!G302^7)</f>
        <v>0</v>
      </c>
      <c r="N302" s="4"/>
      <c r="O302" s="4">
        <f t="shared" si="87"/>
        <v>731.84441861334267</v>
      </c>
      <c r="P302" s="4">
        <f t="shared" si="88"/>
        <v>752.3109824018735</v>
      </c>
      <c r="Q302" s="4">
        <f t="shared" si="89"/>
        <v>358.41967003126751</v>
      </c>
      <c r="R302" s="4">
        <f t="shared" si="90"/>
        <v>1507.0767338861333</v>
      </c>
      <c r="S302" s="4">
        <f t="shared" si="91"/>
        <v>0</v>
      </c>
      <c r="T302" s="4">
        <f t="shared" si="82"/>
        <v>0.9727950750855876</v>
      </c>
      <c r="U302" s="4">
        <f t="shared" si="92"/>
        <v>0.47642488068824307</v>
      </c>
      <c r="V302" s="4">
        <f t="shared" si="93"/>
        <v>0</v>
      </c>
      <c r="W302" s="4"/>
      <c r="X302">
        <f>IF(front!E302&gt;$X$2,O302,P302)</f>
        <v>752.3109824018735</v>
      </c>
      <c r="Y302">
        <f t="shared" si="94"/>
        <v>403.53157300393934</v>
      </c>
      <c r="Z302">
        <f>SUMPRODUCT($B$7:$B$456,Y$7:Y$456,EXP(constants!$B$32+constants!$A$32*ABS($A$7:$A$456-$A302)))</f>
        <v>11.680157091076177</v>
      </c>
      <c r="AA302">
        <f t="shared" si="83"/>
        <v>391.85141591286316</v>
      </c>
      <c r="AB302">
        <f t="shared" si="95"/>
        <v>386.99832297369556</v>
      </c>
      <c r="AD302" s="4">
        <f t="shared" si="84"/>
        <v>1507.0767338861333</v>
      </c>
      <c r="AE302">
        <f>SUMPRODUCT($B$7:$B$456,AD$7:AD$456,EXP(constants!$B$32+constants!$A$32*ABS($A$7:$A$456-$A302)))</f>
        <v>33.66162384348101</v>
      </c>
      <c r="AF302" s="4">
        <f t="shared" si="85"/>
        <v>1473.4151100426523</v>
      </c>
      <c r="AG302">
        <f t="shared" si="96"/>
        <v>1473.4151100426523</v>
      </c>
      <c r="AH302" s="4"/>
      <c r="AI302" s="5">
        <f>SUMPRODUCT(constants!$B$13:$B$20,A302^constants!$A$13:$A$20)*constants!$C$10/((A302/1000000000)^5*(EXP(0.014388/(A302/1000000000)/constants!$B$9)-1))</f>
        <v>5.0817494744162607E-7</v>
      </c>
      <c r="AJ302">
        <f>SUMPRODUCT(A302^constants!$E$28:$J$28,constants!$E$27:$J$27)</f>
        <v>1.0428573744160189E-6</v>
      </c>
      <c r="AL302" s="17">
        <f t="shared" si="86"/>
        <v>1.313119249553355E-9</v>
      </c>
      <c r="AM302">
        <f t="shared" si="97"/>
        <v>7.0778246219141218E-10</v>
      </c>
      <c r="AN302">
        <f t="shared" si="98"/>
        <v>1.8552582462805303</v>
      </c>
      <c r="AO302">
        <f t="shared" si="99"/>
        <v>1.334333483959846E-9</v>
      </c>
      <c r="AQ302">
        <f t="shared" si="100"/>
        <v>1.334333483959846E-9</v>
      </c>
      <c r="AS302" s="4">
        <f t="shared" si="101"/>
        <v>0.98410125005367144</v>
      </c>
    </row>
    <row r="303" spans="1:45" x14ac:dyDescent="0.2">
      <c r="A303">
        <f>front!A303</f>
        <v>328.7</v>
      </c>
      <c r="B303" s="1">
        <f t="shared" si="102"/>
        <v>0.46999999999997044</v>
      </c>
      <c r="C303">
        <f>front!D303-front!B303</f>
        <v>457.94000000000005</v>
      </c>
      <c r="D303" s="2">
        <f>front!E303-front!C303</f>
        <v>3825.3000000000011</v>
      </c>
      <c r="E303" s="2">
        <f>IF(front!F303-front!C303&gt;0,front!F303-front!C303,0)</f>
        <v>1767.8000000000011</v>
      </c>
      <c r="F303" s="2">
        <f>front!I303-front!H303</f>
        <v>9063.7999999999993</v>
      </c>
      <c r="G303" s="2">
        <f>IF(front!J303-front!H303&gt;0,front!J303-front!H303,0)</f>
        <v>39.5</v>
      </c>
      <c r="H303" s="2"/>
      <c r="I303" s="4">
        <f>C303/(constants!$A$4+constants!$B$4*data!C303+constants!$C$4*data!C303^2+constants!$D$4*data!C303^3+constants!$E$4*data!C303^4+constants!$F$4*data!C303^5+constants!$G$4*data!C303^6+constants!$H$4*data!C303^7)</f>
        <v>456.87579976632577</v>
      </c>
      <c r="J303" s="4">
        <f>D303/(constants!$A$4+constants!$B$4*data!D303+constants!$C$4*data!D303^2+constants!$D$4*data!D303^3+constants!$E$4*data!D303^4+constants!$F$4*data!D303^5+constants!$G$4*data!D303^6+constants!$H$4*data!D303^7)</f>
        <v>3816.7437729524404</v>
      </c>
      <c r="K303" s="4">
        <f>E303/(constants!$A$4+constants!$B$4*data!E303+constants!$C$4*data!E303^2+constants!$D$4*data!E303^3+constants!$E$4*data!E303^4+constants!$F$4*data!E303^5+constants!$G$4*data!E303^6+constants!$H$4*data!E303^7)</f>
        <v>1763.76279229034</v>
      </c>
      <c r="L303" s="4">
        <f>F303/(constants!$A$4+constants!$B$4*data!F303+constants!$C$4*data!F303^2+constants!$D$4*data!F303^3+constants!$E$4*data!F303^4+constants!$F$4*data!F303^5+constants!$G$4*data!F303^6+constants!$H$4*data!F303^7)</f>
        <v>9057.426302761527</v>
      </c>
      <c r="M303" s="4">
        <f>G303/(constants!$A$4+constants!$B$4*data!G303+constants!$C$4*data!G303^2+constants!$D$4*data!G303^3+constants!$E$4*data!G303^4+constants!$F$4*data!G303^5+constants!$G$4*data!G303^6+constants!$H$4*data!G303^7)</f>
        <v>39.406776687932869</v>
      </c>
      <c r="N303" s="4"/>
      <c r="O303" s="4">
        <f t="shared" si="87"/>
        <v>761.45966627720952</v>
      </c>
      <c r="P303" s="4">
        <f t="shared" si="88"/>
        <v>763.34875459048806</v>
      </c>
      <c r="Q303" s="4">
        <f t="shared" si="89"/>
        <v>352.75255845806799</v>
      </c>
      <c r="R303" s="4">
        <f t="shared" si="90"/>
        <v>1509.5710504602544</v>
      </c>
      <c r="S303" s="4">
        <f t="shared" si="91"/>
        <v>6.5677961146554784</v>
      </c>
      <c r="T303" s="4">
        <f t="shared" si="82"/>
        <v>0.99752526181261414</v>
      </c>
      <c r="U303" s="4">
        <f t="shared" si="92"/>
        <v>0.46211191979648719</v>
      </c>
      <c r="V303" s="4">
        <f t="shared" si="93"/>
        <v>4.3507697850015195E-3</v>
      </c>
      <c r="W303" s="4"/>
      <c r="X303">
        <f>IF(front!E303&gt;$X$2,O303,P303)</f>
        <v>763.34875459048806</v>
      </c>
      <c r="Y303">
        <f t="shared" si="94"/>
        <v>420.08403088857136</v>
      </c>
      <c r="Z303">
        <f>SUMPRODUCT($B$7:$B$456,Y$7:Y$456,EXP(constants!$B$32+constants!$A$32*ABS($A$7:$A$456-$A303)))</f>
        <v>11.846430373398631</v>
      </c>
      <c r="AA303">
        <f t="shared" si="83"/>
        <v>408.23760051517274</v>
      </c>
      <c r="AB303">
        <f t="shared" si="95"/>
        <v>403.38450757600515</v>
      </c>
      <c r="AD303" s="4">
        <f t="shared" si="84"/>
        <v>1502.9178047548071</v>
      </c>
      <c r="AE303">
        <f>SUMPRODUCT($B$7:$B$456,AD$7:AD$456,EXP(constants!$B$32+constants!$A$32*ABS($A$7:$A$456-$A303)))</f>
        <v>33.672293790815317</v>
      </c>
      <c r="AF303" s="4">
        <f t="shared" si="85"/>
        <v>1469.2455109639918</v>
      </c>
      <c r="AG303">
        <f t="shared" si="96"/>
        <v>1469.2455109639918</v>
      </c>
      <c r="AH303" s="4"/>
      <c r="AI303" s="5">
        <f>SUMPRODUCT(constants!$B$13:$B$20,A303^constants!$A$13:$A$20)*constants!$C$10/((A303/1000000000)^5*(EXP(0.014388/(A303/1000000000)/constants!$B$9)-1))</f>
        <v>5.147966807509531E-7</v>
      </c>
      <c r="AJ303">
        <f>SUMPRODUCT(A303^constants!$E$28:$J$28,constants!$E$27:$J$27)</f>
        <v>1.0378254961287124E-6</v>
      </c>
      <c r="AL303" s="17">
        <f t="shared" si="86"/>
        <v>1.2761934855764281E-9</v>
      </c>
      <c r="AM303">
        <f t="shared" si="97"/>
        <v>7.0636628690312008E-10</v>
      </c>
      <c r="AN303">
        <f t="shared" si="98"/>
        <v>1.8067021448200304</v>
      </c>
      <c r="AO303">
        <f t="shared" si="99"/>
        <v>1.3316636663149244E-9</v>
      </c>
      <c r="AQ303">
        <f t="shared" si="100"/>
        <v>1.3316636663149244E-9</v>
      </c>
      <c r="AS303" s="4">
        <f t="shared" si="101"/>
        <v>0.95834520221461217</v>
      </c>
    </row>
    <row r="304" spans="1:45" x14ac:dyDescent="0.2">
      <c r="A304">
        <f>front!A304</f>
        <v>329.17</v>
      </c>
      <c r="B304" s="1">
        <f t="shared" si="102"/>
        <v>0.47000000000002728</v>
      </c>
      <c r="C304">
        <f>front!D304-front!B304</f>
        <v>459.19999999999982</v>
      </c>
      <c r="D304" s="2">
        <f>front!E304-front!C304</f>
        <v>3810.6000000000004</v>
      </c>
      <c r="E304" s="2">
        <f>IF(front!F304-front!C304&gt;0,front!F304-front!C304,0)</f>
        <v>1795.2999999999993</v>
      </c>
      <c r="F304" s="2">
        <f>front!I304-front!H304</f>
        <v>8941.5999999999985</v>
      </c>
      <c r="G304" s="2">
        <f>IF(front!J304-front!H304&gt;0,front!J304-front!H304,0)</f>
        <v>0</v>
      </c>
      <c r="H304" s="2"/>
      <c r="I304" s="4">
        <f>C304/(constants!$A$4+constants!$B$4*data!C304+constants!$C$4*data!C304^2+constants!$D$4*data!C304^3+constants!$E$4*data!C304^4+constants!$F$4*data!C304^5+constants!$G$4*data!C304^6+constants!$H$4*data!C304^7)</f>
        <v>458.13291085889767</v>
      </c>
      <c r="J304" s="4">
        <f>D304/(constants!$A$4+constants!$B$4*data!D304+constants!$C$4*data!D304^2+constants!$D$4*data!D304^3+constants!$E$4*data!D304^4+constants!$F$4*data!D304^5+constants!$G$4*data!D304^6+constants!$H$4*data!D304^7)</f>
        <v>3802.0732144403273</v>
      </c>
      <c r="K304" s="4">
        <f>E304/(constants!$A$4+constants!$B$4*data!E304+constants!$C$4*data!E304^2+constants!$D$4*data!E304^3+constants!$E$4*data!E304^4+constants!$F$4*data!E304^5+constants!$G$4*data!E304^6+constants!$H$4*data!E304^7)</f>
        <v>1791.2003924052772</v>
      </c>
      <c r="L304" s="4">
        <f>F304/(constants!$A$4+constants!$B$4*data!F304+constants!$C$4*data!F304^2+constants!$D$4*data!F304^3+constants!$E$4*data!F304^4+constants!$F$4*data!F304^5+constants!$G$4*data!F304^6+constants!$H$4*data!F304^7)</f>
        <v>8934.6997615224536</v>
      </c>
      <c r="M304" s="4">
        <f>G304/(constants!$A$4+constants!$B$4*data!G304+constants!$C$4*data!G304^2+constants!$D$4*data!G304^3+constants!$E$4*data!G304^4+constants!$F$4*data!G304^5+constants!$G$4*data!G304^6+constants!$H$4*data!G304^7)</f>
        <v>0</v>
      </c>
      <c r="N304" s="4"/>
      <c r="O304" s="4">
        <f t="shared" si="87"/>
        <v>763.5548514314961</v>
      </c>
      <c r="P304" s="4">
        <f t="shared" si="88"/>
        <v>760.41464288806537</v>
      </c>
      <c r="Q304" s="4">
        <f t="shared" si="89"/>
        <v>358.24007848105543</v>
      </c>
      <c r="R304" s="4">
        <f t="shared" si="90"/>
        <v>1489.1166269204089</v>
      </c>
      <c r="S304" s="4">
        <f t="shared" si="91"/>
        <v>0</v>
      </c>
      <c r="T304" s="4">
        <f t="shared" si="82"/>
        <v>1.0041296003079374</v>
      </c>
      <c r="U304" s="4">
        <f t="shared" si="92"/>
        <v>0.47111149401391672</v>
      </c>
      <c r="V304" s="4">
        <f t="shared" si="93"/>
        <v>0</v>
      </c>
      <c r="W304" s="4"/>
      <c r="X304">
        <f>IF(front!E304&gt;$X$2,O304,P304)</f>
        <v>760.41464288806537</v>
      </c>
      <c r="Y304">
        <f t="shared" si="94"/>
        <v>411.80999464319621</v>
      </c>
      <c r="Z304">
        <f>SUMPRODUCT($B$7:$B$456,Y$7:Y$456,EXP(constants!$B$32+constants!$A$32*ABS($A$7:$A$456-$A304)))</f>
        <v>12.013844190792303</v>
      </c>
      <c r="AA304">
        <f t="shared" si="83"/>
        <v>399.79615045240388</v>
      </c>
      <c r="AB304">
        <f t="shared" si="95"/>
        <v>394.94305751323628</v>
      </c>
      <c r="AD304" s="4">
        <f t="shared" si="84"/>
        <v>1489.1166269204089</v>
      </c>
      <c r="AE304">
        <f>SUMPRODUCT($B$7:$B$456,AD$7:AD$456,EXP(constants!$B$32+constants!$A$32*ABS($A$7:$A$456-$A304)))</f>
        <v>33.680818757603902</v>
      </c>
      <c r="AF304" s="4">
        <f t="shared" si="85"/>
        <v>1455.435808162805</v>
      </c>
      <c r="AG304">
        <f t="shared" si="96"/>
        <v>1455.435808162805</v>
      </c>
      <c r="AH304" s="4"/>
      <c r="AI304" s="5">
        <f>SUMPRODUCT(constants!$B$13:$B$20,A304^constants!$A$13:$A$20)*constants!$C$10/((A304/1000000000)^5*(EXP(0.014388/(A304/1000000000)/constants!$B$9)-1))</f>
        <v>5.2147883979273878E-7</v>
      </c>
      <c r="AJ304">
        <f>SUMPRODUCT(A304^constants!$E$28:$J$28,constants!$E$27:$J$27)</f>
        <v>1.0328180287138178E-6</v>
      </c>
      <c r="AL304" s="17">
        <f t="shared" si="86"/>
        <v>1.3203899394414895E-9</v>
      </c>
      <c r="AM304">
        <f t="shared" si="97"/>
        <v>7.0962801857784639E-10</v>
      </c>
      <c r="AN304">
        <f t="shared" si="98"/>
        <v>1.8606789823317023</v>
      </c>
      <c r="AO304">
        <f t="shared" si="99"/>
        <v>1.3378127841890866E-9</v>
      </c>
      <c r="AQ304">
        <f t="shared" si="100"/>
        <v>1.3378127841890866E-9</v>
      </c>
      <c r="AS304" s="4">
        <f t="shared" si="101"/>
        <v>0.98697661963354766</v>
      </c>
    </row>
    <row r="305" spans="1:45" x14ac:dyDescent="0.2">
      <c r="A305">
        <f>front!A305</f>
        <v>329.64</v>
      </c>
      <c r="B305" s="1">
        <f t="shared" si="102"/>
        <v>0.46999999999997044</v>
      </c>
      <c r="C305">
        <f>front!D305-front!B305</f>
        <v>460.79999999999973</v>
      </c>
      <c r="D305" s="2">
        <f>front!E305-front!C305</f>
        <v>3727.7000000000007</v>
      </c>
      <c r="E305" s="2">
        <f>IF(front!F305-front!C305&gt;0,front!F305-front!C305,0)</f>
        <v>1705.1000000000004</v>
      </c>
      <c r="F305" s="2">
        <f>front!I305-front!H305</f>
        <v>8823.3999999999978</v>
      </c>
      <c r="G305" s="2">
        <f>IF(front!J305-front!H305&gt;0,front!J305-front!H305,0)</f>
        <v>21.699999999998909</v>
      </c>
      <c r="H305" s="2"/>
      <c r="I305" s="4">
        <f>C305/(constants!$A$4+constants!$B$4*data!C305+constants!$C$4*data!C305^2+constants!$D$4*data!C305^3+constants!$E$4*data!C305^4+constants!$F$4*data!C305^5+constants!$G$4*data!C305^6+constants!$H$4*data!C305^7)</f>
        <v>459.72924262963437</v>
      </c>
      <c r="J305" s="4">
        <f>D305/(constants!$A$4+constants!$B$4*data!D305+constants!$C$4*data!D305^2+constants!$D$4*data!D305^3+constants!$E$4*data!D305^4+constants!$F$4*data!D305^5+constants!$G$4*data!D305^6+constants!$H$4*data!D305^7)</f>
        <v>3719.3406131137945</v>
      </c>
      <c r="K305" s="4">
        <f>E305/(constants!$A$4+constants!$B$4*data!E305+constants!$C$4*data!E305^2+constants!$D$4*data!E305^3+constants!$E$4*data!E305^4+constants!$F$4*data!E305^5+constants!$G$4*data!E305^6+constants!$H$4*data!E305^7)</f>
        <v>1701.2050449420931</v>
      </c>
      <c r="L305" s="4">
        <f>F305/(constants!$A$4+constants!$B$4*data!F305+constants!$C$4*data!F305^2+constants!$D$4*data!F305^3+constants!$E$4*data!F305^4+constants!$F$4*data!F305^5+constants!$G$4*data!F305^6+constants!$H$4*data!F305^7)</f>
        <v>8816.0202851732574</v>
      </c>
      <c r="M305" s="4">
        <f>G305/(constants!$A$4+constants!$B$4*data!G305+constants!$C$4*data!G305^2+constants!$D$4*data!G305^3+constants!$E$4*data!G305^4+constants!$F$4*data!G305^5+constants!$G$4*data!G305^6+constants!$H$4*data!G305^7)</f>
        <v>21.648744463129113</v>
      </c>
      <c r="N305" s="4"/>
      <c r="O305" s="4">
        <f t="shared" si="87"/>
        <v>766.21540438272393</v>
      </c>
      <c r="P305" s="4">
        <f t="shared" si="88"/>
        <v>743.86812262275885</v>
      </c>
      <c r="Q305" s="4">
        <f t="shared" si="89"/>
        <v>340.24100898841863</v>
      </c>
      <c r="R305" s="4">
        <f t="shared" si="90"/>
        <v>1469.336714195543</v>
      </c>
      <c r="S305" s="4">
        <f t="shared" si="91"/>
        <v>3.6081240771881853</v>
      </c>
      <c r="T305" s="4">
        <f t="shared" si="82"/>
        <v>1.0300419941120371</v>
      </c>
      <c r="U305" s="4">
        <f t="shared" si="92"/>
        <v>0.45739425933293631</v>
      </c>
      <c r="V305" s="4">
        <f t="shared" si="93"/>
        <v>2.4556141845020331E-3</v>
      </c>
      <c r="W305" s="4"/>
      <c r="X305">
        <f>IF(front!E305&gt;$X$2,O305,P305)</f>
        <v>743.86812262275885</v>
      </c>
      <c r="Y305">
        <f t="shared" si="94"/>
        <v>412.77843059334123</v>
      </c>
      <c r="Z305">
        <f>SUMPRODUCT($B$7:$B$456,Y$7:Y$456,EXP(constants!$B$32+constants!$A$32*ABS($A$7:$A$456-$A305)))</f>
        <v>12.182662501211141</v>
      </c>
      <c r="AA305">
        <f t="shared" si="83"/>
        <v>400.59576809213007</v>
      </c>
      <c r="AB305">
        <f t="shared" si="95"/>
        <v>395.74267515296248</v>
      </c>
      <c r="AD305" s="4">
        <f t="shared" si="84"/>
        <v>1465.6816470158985</v>
      </c>
      <c r="AE305">
        <f>SUMPRODUCT($B$7:$B$456,AD$7:AD$456,EXP(constants!$B$32+constants!$A$32*ABS($A$7:$A$456-$A305)))</f>
        <v>33.687445535141222</v>
      </c>
      <c r="AF305" s="4">
        <f t="shared" si="85"/>
        <v>1431.9942014807573</v>
      </c>
      <c r="AG305">
        <f t="shared" si="96"/>
        <v>1431.9942014807573</v>
      </c>
      <c r="AH305" s="4"/>
      <c r="AI305" s="5">
        <f>SUMPRODUCT(constants!$B$13:$B$20,A305^constants!$A$13:$A$20)*constants!$C$10/((A305/1000000000)^5*(EXP(0.014388/(A305/1000000000)/constants!$B$9)-1))</f>
        <v>5.2822167444894518E-7</v>
      </c>
      <c r="AJ305">
        <f>SUMPRODUCT(A305^constants!$E$28:$J$28,constants!$E$27:$J$27)</f>
        <v>1.0278347377598866E-6</v>
      </c>
      <c r="AL305" s="17">
        <f t="shared" si="86"/>
        <v>1.3347604582820818E-9</v>
      </c>
      <c r="AM305">
        <f t="shared" si="97"/>
        <v>7.1776459478470754E-10</v>
      </c>
      <c r="AN305">
        <f t="shared" si="98"/>
        <v>1.8596075481856851</v>
      </c>
      <c r="AO305">
        <f t="shared" si="99"/>
        <v>1.3531521104052111E-9</v>
      </c>
      <c r="AQ305">
        <f t="shared" si="100"/>
        <v>1.3531521104052111E-9</v>
      </c>
      <c r="AS305" s="4">
        <f t="shared" si="101"/>
        <v>0.98640828922210244</v>
      </c>
    </row>
    <row r="306" spans="1:45" x14ac:dyDescent="0.2">
      <c r="A306">
        <f>front!A306</f>
        <v>330.11</v>
      </c>
      <c r="B306" s="1">
        <f t="shared" si="102"/>
        <v>0.47000000000002728</v>
      </c>
      <c r="C306">
        <f>front!D306-front!B306</f>
        <v>459.5300000000002</v>
      </c>
      <c r="D306" s="2">
        <f>front!E306-front!C306</f>
        <v>3746.5</v>
      </c>
      <c r="E306" s="2">
        <f>IF(front!F306-front!C306&gt;0,front!F306-front!C306,0)</f>
        <v>1765.5</v>
      </c>
      <c r="F306" s="2">
        <f>front!I306-front!H306</f>
        <v>8580.5999999999985</v>
      </c>
      <c r="G306" s="2">
        <f>IF(front!J306-front!H306&gt;0,front!J306-front!H306,0)</f>
        <v>28.399999999999636</v>
      </c>
      <c r="H306" s="2"/>
      <c r="I306" s="4">
        <f>C306/(constants!$A$4+constants!$B$4*data!C306+constants!$C$4*data!C306^2+constants!$D$4*data!C306^3+constants!$E$4*data!C306^4+constants!$F$4*data!C306^5+constants!$G$4*data!C306^6+constants!$H$4*data!C306^7)</f>
        <v>458.46215426606483</v>
      </c>
      <c r="J306" s="4">
        <f>D306/(constants!$A$4+constants!$B$4*data!D306+constants!$C$4*data!D306^2+constants!$D$4*data!D306^3+constants!$E$4*data!D306^4+constants!$F$4*data!D306^5+constants!$G$4*data!D306^6+constants!$H$4*data!D306^7)</f>
        <v>3738.1024515933182</v>
      </c>
      <c r="K306" s="4">
        <f>E306/(constants!$A$4+constants!$B$4*data!E306+constants!$C$4*data!E306^2+constants!$D$4*data!E306^3+constants!$E$4*data!E306^4+constants!$F$4*data!E306^5+constants!$G$4*data!E306^6+constants!$H$4*data!E306^7)</f>
        <v>1761.4680109849978</v>
      </c>
      <c r="L306" s="4">
        <f>F306/(constants!$A$4+constants!$B$4*data!F306+constants!$C$4*data!F306^2+constants!$D$4*data!F306^3+constants!$E$4*data!F306^4+constants!$F$4*data!F306^5+constants!$G$4*data!F306^6+constants!$H$4*data!F306^7)</f>
        <v>8572.325094016147</v>
      </c>
      <c r="M306" s="4">
        <f>G306/(constants!$A$4+constants!$B$4*data!G306+constants!$C$4*data!G306^2+constants!$D$4*data!G306^3+constants!$E$4*data!G306^4+constants!$F$4*data!G306^5+constants!$G$4*data!G306^6+constants!$H$4*data!G306^7)</f>
        <v>28.332939685417383</v>
      </c>
      <c r="N306" s="4"/>
      <c r="O306" s="4">
        <f t="shared" si="87"/>
        <v>764.10359044344136</v>
      </c>
      <c r="P306" s="4">
        <f t="shared" si="88"/>
        <v>747.62049031866366</v>
      </c>
      <c r="Q306" s="4">
        <f t="shared" si="89"/>
        <v>352.29360219699953</v>
      </c>
      <c r="R306" s="4">
        <f t="shared" si="90"/>
        <v>1428.7208490026912</v>
      </c>
      <c r="S306" s="4">
        <f t="shared" si="91"/>
        <v>4.7221566142362308</v>
      </c>
      <c r="T306" s="4">
        <f t="shared" si="82"/>
        <v>1.0220474162201627</v>
      </c>
      <c r="U306" s="4">
        <f t="shared" si="92"/>
        <v>0.47121983246719051</v>
      </c>
      <c r="V306" s="4">
        <f t="shared" si="93"/>
        <v>3.3051639286516324E-3</v>
      </c>
      <c r="W306" s="4"/>
      <c r="X306">
        <f>IF(front!E306&gt;$X$2,O306,P306)</f>
        <v>747.62049031866366</v>
      </c>
      <c r="Y306">
        <f t="shared" si="94"/>
        <v>404.80237852747433</v>
      </c>
      <c r="Z306">
        <f>SUMPRODUCT($B$7:$B$456,Y$7:Y$456,EXP(constants!$B$32+constants!$A$32*ABS($A$7:$A$456-$A306)))</f>
        <v>12.352989073893092</v>
      </c>
      <c r="AA306">
        <f t="shared" si="83"/>
        <v>392.44938945358126</v>
      </c>
      <c r="AB306">
        <f t="shared" si="95"/>
        <v>387.59629651441367</v>
      </c>
      <c r="AD306" s="4">
        <f t="shared" si="84"/>
        <v>1423.937255287897</v>
      </c>
      <c r="AE306">
        <f>SUMPRODUCT($B$7:$B$456,AD$7:AD$456,EXP(constants!$B$32+constants!$A$32*ABS($A$7:$A$456-$A306)))</f>
        <v>33.692587575534809</v>
      </c>
      <c r="AF306" s="4">
        <f t="shared" si="85"/>
        <v>1390.2446677123621</v>
      </c>
      <c r="AG306">
        <f t="shared" si="96"/>
        <v>1390.2446677123621</v>
      </c>
      <c r="AH306" s="4"/>
      <c r="AI306" s="5">
        <f>SUMPRODUCT(constants!$B$13:$B$20,A306^constants!$A$13:$A$20)*constants!$C$10/((A306/1000000000)^5*(EXP(0.014388/(A306/1000000000)/constants!$B$9)-1))</f>
        <v>5.3502543303462946E-7</v>
      </c>
      <c r="AJ306">
        <f>SUMPRODUCT(A306^constants!$E$28:$J$28,constants!$E$27:$J$27)</f>
        <v>1.0228753990200825E-6</v>
      </c>
      <c r="AL306" s="17">
        <f t="shared" si="86"/>
        <v>1.3803677636912956E-9</v>
      </c>
      <c r="AM306">
        <f t="shared" si="97"/>
        <v>7.3575207499498409E-10</v>
      </c>
      <c r="AN306">
        <f t="shared" si="98"/>
        <v>1.8761316625586222</v>
      </c>
      <c r="AO306">
        <f t="shared" si="99"/>
        <v>1.3870626668526328E-9</v>
      </c>
      <c r="AQ306">
        <f t="shared" si="100"/>
        <v>1.3870626668526328E-9</v>
      </c>
      <c r="AS306" s="4">
        <f t="shared" si="101"/>
        <v>0.99517332322372387</v>
      </c>
    </row>
    <row r="307" spans="1:45" x14ac:dyDescent="0.2">
      <c r="A307">
        <f>front!A307</f>
        <v>330.58</v>
      </c>
      <c r="B307" s="1">
        <f t="shared" si="102"/>
        <v>0.46999999999997044</v>
      </c>
      <c r="C307">
        <f>front!D307-front!B307</f>
        <v>430.86999999999989</v>
      </c>
      <c r="D307" s="2">
        <f>front!E307-front!C307</f>
        <v>3729.1000000000004</v>
      </c>
      <c r="E307" s="2">
        <f>IF(front!F307-front!C307&gt;0,front!F307-front!C307,0)</f>
        <v>1738.8999999999996</v>
      </c>
      <c r="F307" s="2">
        <f>front!I307-front!H307</f>
        <v>8415.6</v>
      </c>
      <c r="G307" s="2">
        <f>IF(front!J307-front!H307&gt;0,front!J307-front!H307,0)</f>
        <v>43.100000000000364</v>
      </c>
      <c r="H307" s="2"/>
      <c r="I307" s="4">
        <f>C307/(constants!$A$4+constants!$B$4*data!C307+constants!$C$4*data!C307^2+constants!$D$4*data!C307^3+constants!$E$4*data!C307^4+constants!$F$4*data!C307^5+constants!$G$4*data!C307^6+constants!$H$4*data!C307^7)</f>
        <v>429.86790389382958</v>
      </c>
      <c r="J307" s="4">
        <f>D307/(constants!$A$4+constants!$B$4*data!D307+constants!$C$4*data!D307^2+constants!$D$4*data!D307^3+constants!$E$4*data!D307^4+constants!$F$4*data!D307^5+constants!$G$4*data!D307^6+constants!$H$4*data!D307^7)</f>
        <v>3720.7377673652663</v>
      </c>
      <c r="K307" s="4">
        <f>E307/(constants!$A$4+constants!$B$4*data!E307+constants!$C$4*data!E307^2+constants!$D$4*data!E307^3+constants!$E$4*data!E307^4+constants!$F$4*data!E307^5+constants!$G$4*data!E307^6+constants!$H$4*data!E307^7)</f>
        <v>1734.9283637387598</v>
      </c>
      <c r="L307" s="4">
        <f>F307/(constants!$A$4+constants!$B$4*data!F307+constants!$C$4*data!F307^2+constants!$D$4*data!F307^3+constants!$E$4*data!F307^4+constants!$F$4*data!F307^5+constants!$G$4*data!F307^6+constants!$H$4*data!F307^7)</f>
        <v>8406.7836818861015</v>
      </c>
      <c r="M307" s="4">
        <f>G307/(constants!$A$4+constants!$B$4*data!G307+constants!$C$4*data!G307^2+constants!$D$4*data!G307^3+constants!$E$4*data!G307^4+constants!$F$4*data!G307^5+constants!$G$4*data!G307^6+constants!$H$4*data!G307^7)</f>
        <v>42.998296965650525</v>
      </c>
      <c r="N307" s="4"/>
      <c r="O307" s="4">
        <f t="shared" si="87"/>
        <v>716.44650648971594</v>
      </c>
      <c r="P307" s="4">
        <f t="shared" si="88"/>
        <v>744.14755347305334</v>
      </c>
      <c r="Q307" s="4">
        <f t="shared" si="89"/>
        <v>346.98567274775201</v>
      </c>
      <c r="R307" s="4">
        <f t="shared" si="90"/>
        <v>1401.1306136476835</v>
      </c>
      <c r="S307" s="4">
        <f t="shared" si="91"/>
        <v>7.1663828276084205</v>
      </c>
      <c r="T307" s="4">
        <f t="shared" si="82"/>
        <v>0.96277479264152355</v>
      </c>
      <c r="U307" s="4">
        <f t="shared" si="92"/>
        <v>0.46628611641376155</v>
      </c>
      <c r="V307" s="4">
        <f t="shared" si="93"/>
        <v>5.1147143298450682E-3</v>
      </c>
      <c r="W307" s="4"/>
      <c r="X307">
        <f>IF(front!E307&gt;$X$2,O307,P307)</f>
        <v>744.14755347305334</v>
      </c>
      <c r="Y307">
        <f t="shared" si="94"/>
        <v>406.49460602195995</v>
      </c>
      <c r="Z307">
        <f>SUMPRODUCT($B$7:$B$456,Y$7:Y$456,EXP(constants!$B$32+constants!$A$32*ABS($A$7:$A$456-$A307)))</f>
        <v>12.525084751652036</v>
      </c>
      <c r="AA307">
        <f t="shared" si="83"/>
        <v>393.96952127030789</v>
      </c>
      <c r="AB307">
        <f t="shared" si="95"/>
        <v>389.1164283311403</v>
      </c>
      <c r="AD307" s="4">
        <f t="shared" si="84"/>
        <v>1393.8709933825257</v>
      </c>
      <c r="AE307">
        <f>SUMPRODUCT($B$7:$B$456,AD$7:AD$456,EXP(constants!$B$32+constants!$A$32*ABS($A$7:$A$456-$A307)))</f>
        <v>33.696976593441036</v>
      </c>
      <c r="AF307" s="4">
        <f t="shared" si="85"/>
        <v>1360.1740167890848</v>
      </c>
      <c r="AG307">
        <f t="shared" si="96"/>
        <v>1360.1740167890848</v>
      </c>
      <c r="AH307" s="4"/>
      <c r="AI307" s="5">
        <f>SUMPRODUCT(constants!$B$13:$B$20,A307^constants!$A$13:$A$20)*constants!$C$10/((A307/1000000000)^5*(EXP(0.014388/(A307/1000000000)/constants!$B$9)-1))</f>
        <v>5.4189036228308586E-7</v>
      </c>
      <c r="AJ307">
        <f>SUMPRODUCT(A307^constants!$E$28:$J$28,constants!$E$27:$J$27)</f>
        <v>1.0179397982905338E-6</v>
      </c>
      <c r="AL307" s="17">
        <f t="shared" si="86"/>
        <v>1.392617537653625E-9</v>
      </c>
      <c r="AM307">
        <f t="shared" si="97"/>
        <v>7.4838938674446124E-10</v>
      </c>
      <c r="AN307">
        <f t="shared" si="98"/>
        <v>1.8608194641984366</v>
      </c>
      <c r="AO307">
        <f t="shared" si="99"/>
        <v>1.4108869195225249E-9</v>
      </c>
      <c r="AQ307">
        <f t="shared" si="100"/>
        <v>1.4108869195225249E-9</v>
      </c>
      <c r="AS307" s="4">
        <f t="shared" si="101"/>
        <v>0.98705113668848621</v>
      </c>
    </row>
    <row r="308" spans="1:45" x14ac:dyDescent="0.2">
      <c r="A308">
        <f>front!A308</f>
        <v>331.05</v>
      </c>
      <c r="B308" s="1">
        <f t="shared" si="102"/>
        <v>0.47000000000002728</v>
      </c>
      <c r="C308">
        <f>front!D308-front!B308</f>
        <v>431.13999999999987</v>
      </c>
      <c r="D308" s="2">
        <f>front!E308-front!C308</f>
        <v>3588.5</v>
      </c>
      <c r="E308" s="2">
        <f>IF(front!F308-front!C308&gt;0,front!F308-front!C308,0)</f>
        <v>1710</v>
      </c>
      <c r="F308" s="2">
        <f>front!I308-front!H308</f>
        <v>8011.4</v>
      </c>
      <c r="G308" s="2">
        <f>IF(front!J308-front!H308&gt;0,front!J308-front!H308,0)</f>
        <v>26.299999999999272</v>
      </c>
      <c r="H308" s="2"/>
      <c r="I308" s="4">
        <f>C308/(constants!$A$4+constants!$B$4*data!C308+constants!$C$4*data!C308^2+constants!$D$4*data!C308^3+constants!$E$4*data!C308^4+constants!$F$4*data!C308^5+constants!$G$4*data!C308^6+constants!$H$4*data!C308^7)</f>
        <v>430.13728408807776</v>
      </c>
      <c r="J308" s="4">
        <f>D308/(constants!$A$4+constants!$B$4*data!D308+constants!$C$4*data!D308^2+constants!$D$4*data!D308^3+constants!$E$4*data!D308^4+constants!$F$4*data!D308^5+constants!$G$4*data!D308^6+constants!$H$4*data!D308^7)</f>
        <v>3580.4265854469509</v>
      </c>
      <c r="K308" s="4">
        <f>E308/(constants!$A$4+constants!$B$4*data!E308+constants!$C$4*data!E308^2+constants!$D$4*data!E308^3+constants!$E$4*data!E308^4+constants!$F$4*data!E308^5+constants!$G$4*data!E308^6+constants!$H$4*data!E308^7)</f>
        <v>1706.093929010088</v>
      </c>
      <c r="L308" s="4">
        <f>F308/(constants!$A$4+constants!$B$4*data!F308+constants!$C$4*data!F308^2+constants!$D$4*data!F308^3+constants!$E$4*data!F308^4+constants!$F$4*data!F308^5+constants!$G$4*data!F308^6+constants!$H$4*data!F308^7)</f>
        <v>8001.4757848114014</v>
      </c>
      <c r="M308" s="4">
        <f>G308/(constants!$A$4+constants!$B$4*data!G308+constants!$C$4*data!G308^2+constants!$D$4*data!G308^3+constants!$E$4*data!G308^4+constants!$F$4*data!G308^5+constants!$G$4*data!G308^6+constants!$H$4*data!G308^7)</f>
        <v>26.237892386343781</v>
      </c>
      <c r="N308" s="4"/>
      <c r="O308" s="4">
        <f t="shared" si="87"/>
        <v>716.89547348012968</v>
      </c>
      <c r="P308" s="4">
        <f t="shared" si="88"/>
        <v>716.08531708939017</v>
      </c>
      <c r="Q308" s="4">
        <f t="shared" si="89"/>
        <v>341.21878580201763</v>
      </c>
      <c r="R308" s="4">
        <f t="shared" si="90"/>
        <v>1333.5792974685669</v>
      </c>
      <c r="S308" s="4">
        <f t="shared" si="91"/>
        <v>4.3729820643906301</v>
      </c>
      <c r="T308" s="4">
        <f t="shared" si="82"/>
        <v>1.0011313685274716</v>
      </c>
      <c r="U308" s="4">
        <f t="shared" si="92"/>
        <v>0.47650577055390553</v>
      </c>
      <c r="V308" s="4">
        <f t="shared" si="93"/>
        <v>3.2791316367099671E-3</v>
      </c>
      <c r="W308" s="4"/>
      <c r="X308">
        <f>IF(front!E308&gt;$X$2,O308,P308)</f>
        <v>716.08531708939017</v>
      </c>
      <c r="Y308">
        <f t="shared" si="94"/>
        <v>384.04414709130998</v>
      </c>
      <c r="Z308">
        <f>SUMPRODUCT($B$7:$B$456,Y$7:Y$456,EXP(constants!$B$32+constants!$A$32*ABS($A$7:$A$456-$A308)))</f>
        <v>12.699043022927317</v>
      </c>
      <c r="AA308">
        <f t="shared" si="83"/>
        <v>371.34510406838268</v>
      </c>
      <c r="AB308">
        <f t="shared" si="95"/>
        <v>366.49201112921509</v>
      </c>
      <c r="AD308" s="4">
        <f t="shared" si="84"/>
        <v>1329.1494212007906</v>
      </c>
      <c r="AE308">
        <f>SUMPRODUCT($B$7:$B$456,AD$7:AD$456,EXP(constants!$B$32+constants!$A$32*ABS($A$7:$A$456-$A308)))</f>
        <v>33.701140093885002</v>
      </c>
      <c r="AF308" s="4">
        <f t="shared" si="85"/>
        <v>1295.4482811069056</v>
      </c>
      <c r="AG308">
        <f t="shared" si="96"/>
        <v>1295.4482811069056</v>
      </c>
      <c r="AH308" s="4"/>
      <c r="AI308" s="5">
        <f>SUMPRODUCT(constants!$B$13:$B$20,A308^constants!$A$13:$A$20)*constants!$C$10/((A308/1000000000)^5*(EXP(0.014388/(A308/1000000000)/constants!$B$9)-1))</f>
        <v>5.4881670733129193E-7</v>
      </c>
      <c r="AJ308">
        <f>SUMPRODUCT(A308^constants!$E$28:$J$28,constants!$E$27:$J$27)</f>
        <v>1.013027731309069E-6</v>
      </c>
      <c r="AL308" s="17">
        <f t="shared" si="86"/>
        <v>1.4974861406673176E-9</v>
      </c>
      <c r="AM308">
        <f t="shared" si="97"/>
        <v>7.8199010032533276E-10</v>
      </c>
      <c r="AN308">
        <f t="shared" si="98"/>
        <v>1.9149681563031498</v>
      </c>
      <c r="AO308">
        <f t="shared" si="99"/>
        <v>1.4742320285226632E-9</v>
      </c>
      <c r="AQ308">
        <f t="shared" si="100"/>
        <v>1.4742320285226632E-9</v>
      </c>
      <c r="AS308" s="4">
        <f t="shared" si="101"/>
        <v>1.0157737124785964</v>
      </c>
    </row>
    <row r="309" spans="1:45" x14ac:dyDescent="0.2">
      <c r="A309">
        <f>front!A309</f>
        <v>331.53</v>
      </c>
      <c r="B309" s="1">
        <f t="shared" si="102"/>
        <v>0.47999999999996135</v>
      </c>
      <c r="C309">
        <f>front!D309-front!B309</f>
        <v>425.73</v>
      </c>
      <c r="D309" s="2">
        <f>front!E309-front!C309</f>
        <v>3513.7999999999993</v>
      </c>
      <c r="E309" s="2">
        <f>IF(front!F309-front!C309&gt;0,front!F309-front!C309,0)</f>
        <v>1606.6999999999989</v>
      </c>
      <c r="F309" s="2">
        <f>front!I309-front!H309</f>
        <v>7720.1</v>
      </c>
      <c r="G309" s="2">
        <f>IF(front!J309-front!H309&gt;0,front!J309-front!H309,0)</f>
        <v>11.600000000000364</v>
      </c>
      <c r="H309" s="2"/>
      <c r="I309" s="4">
        <f>C309/(constants!$A$4+constants!$B$4*data!C309+constants!$C$4*data!C309^2+constants!$D$4*data!C309^3+constants!$E$4*data!C309^4+constants!$F$4*data!C309^5+constants!$G$4*data!C309^6+constants!$H$4*data!C309^7)</f>
        <v>424.73970461533867</v>
      </c>
      <c r="J309" s="4">
        <f>D309/(constants!$A$4+constants!$B$4*data!D309+constants!$C$4*data!D309^2+constants!$D$4*data!D309^3+constants!$E$4*data!D309^4+constants!$F$4*data!D309^5+constants!$G$4*data!D309^6+constants!$H$4*data!D309^7)</f>
        <v>3505.8823684406234</v>
      </c>
      <c r="K309" s="4">
        <f>E309/(constants!$A$4+constants!$B$4*data!E309+constants!$C$4*data!E309^2+constants!$D$4*data!E309^3+constants!$E$4*data!E309^4+constants!$F$4*data!E309^5+constants!$G$4*data!E309^6+constants!$H$4*data!E309^7)</f>
        <v>1603.0282237009815</v>
      </c>
      <c r="L309" s="4">
        <f>F309/(constants!$A$4+constants!$B$4*data!F309+constants!$C$4*data!F309^2+constants!$D$4*data!F309^3+constants!$E$4*data!F309^4+constants!$F$4*data!F309^5+constants!$G$4*data!F309^6+constants!$H$4*data!F309^7)</f>
        <v>7709.5596868621114</v>
      </c>
      <c r="M309" s="4">
        <f>G309/(constants!$A$4+constants!$B$4*data!G309+constants!$C$4*data!G309^2+constants!$D$4*data!G309^3+constants!$E$4*data!G309^4+constants!$F$4*data!G309^5+constants!$G$4*data!G309^6+constants!$H$4*data!G309^7)</f>
        <v>11.57258789662836</v>
      </c>
      <c r="N309" s="4"/>
      <c r="O309" s="4">
        <f t="shared" si="87"/>
        <v>707.89950769223105</v>
      </c>
      <c r="P309" s="4">
        <f t="shared" si="88"/>
        <v>701.1764736881247</v>
      </c>
      <c r="Q309" s="4">
        <f t="shared" si="89"/>
        <v>320.60564474019634</v>
      </c>
      <c r="R309" s="4">
        <f t="shared" si="90"/>
        <v>1284.9266144770186</v>
      </c>
      <c r="S309" s="4">
        <f t="shared" si="91"/>
        <v>1.9287646494380599</v>
      </c>
      <c r="T309" s="4">
        <f t="shared" si="82"/>
        <v>1.0095882195943395</v>
      </c>
      <c r="U309" s="4">
        <f t="shared" si="92"/>
        <v>0.45723959198722069</v>
      </c>
      <c r="V309" s="4">
        <f t="shared" si="93"/>
        <v>1.5010698881220478E-3</v>
      </c>
      <c r="W309" s="4"/>
      <c r="X309">
        <f>IF(front!E309&gt;$X$2,O309,P309)</f>
        <v>701.1764736881247</v>
      </c>
      <c r="Y309">
        <f t="shared" si="94"/>
        <v>389.19402190925149</v>
      </c>
      <c r="Z309">
        <f>SUMPRODUCT($B$7:$B$456,Y$7:Y$456,EXP(constants!$B$32+constants!$A$32*ABS($A$7:$A$456-$A309)))</f>
        <v>12.879231133758415</v>
      </c>
      <c r="AA309">
        <f t="shared" si="83"/>
        <v>376.31479077549307</v>
      </c>
      <c r="AB309">
        <f t="shared" si="95"/>
        <v>371.46169783632547</v>
      </c>
      <c r="AD309" s="4">
        <f t="shared" si="84"/>
        <v>1282.9727558467152</v>
      </c>
      <c r="AE309">
        <f>SUMPRODUCT($B$7:$B$456,AD$7:AD$456,EXP(constants!$B$32+constants!$A$32*ABS($A$7:$A$456-$A309)))</f>
        <v>33.706579384252208</v>
      </c>
      <c r="AF309" s="4">
        <f t="shared" si="85"/>
        <v>1249.2661764624631</v>
      </c>
      <c r="AG309">
        <f t="shared" si="96"/>
        <v>1249.2661764624631</v>
      </c>
      <c r="AH309" s="4"/>
      <c r="AI309" s="5">
        <f>SUMPRODUCT(constants!$B$13:$B$20,A309^constants!$A$13:$A$20)*constants!$C$10/((A309/1000000000)^5*(EXP(0.014388/(A309/1000000000)/constants!$B$9)-1))</f>
        <v>5.5595406432992333E-7</v>
      </c>
      <c r="AJ309">
        <f>SUMPRODUCT(A309^constants!$E$28:$J$28,constants!$E$27:$J$27)</f>
        <v>1.0080352403537001E-6</v>
      </c>
      <c r="AL309" s="17">
        <f t="shared" si="86"/>
        <v>1.4966659215962809E-9</v>
      </c>
      <c r="AM309">
        <f t="shared" si="97"/>
        <v>8.0690189116313487E-10</v>
      </c>
      <c r="AN309">
        <f t="shared" si="98"/>
        <v>1.8548301075845335</v>
      </c>
      <c r="AO309">
        <f t="shared" si="99"/>
        <v>1.5211965104587724E-9</v>
      </c>
      <c r="AQ309">
        <f t="shared" si="100"/>
        <v>1.5211965104587724E-9</v>
      </c>
      <c r="AS309" s="4">
        <f t="shared" si="101"/>
        <v>0.98387414861010081</v>
      </c>
    </row>
    <row r="310" spans="1:45" x14ac:dyDescent="0.2">
      <c r="A310">
        <f>front!A310</f>
        <v>332</v>
      </c>
      <c r="B310" s="1">
        <f t="shared" si="102"/>
        <v>0.47000000000002728</v>
      </c>
      <c r="C310">
        <f>front!D310-front!B310</f>
        <v>415.80000000000018</v>
      </c>
      <c r="D310" s="2">
        <f>front!E310-front!C310</f>
        <v>3477.2000000000007</v>
      </c>
      <c r="E310" s="2">
        <f>IF(front!F310-front!C310&gt;0,front!F310-front!C310,0)</f>
        <v>1668.8999999999996</v>
      </c>
      <c r="F310" s="2">
        <f>front!I310-front!H310</f>
        <v>7407.6000000000022</v>
      </c>
      <c r="G310" s="2">
        <f>IF(front!J310-front!H310&gt;0,front!J310-front!H310,0)</f>
        <v>31.200000000000728</v>
      </c>
      <c r="H310" s="2"/>
      <c r="I310" s="4">
        <f>C310/(constants!$A$4+constants!$B$4*data!C310+constants!$C$4*data!C310^2+constants!$D$4*data!C310^3+constants!$E$4*data!C310^4+constants!$F$4*data!C310^5+constants!$G$4*data!C310^6+constants!$H$4*data!C310^7)</f>
        <v>414.83251043057493</v>
      </c>
      <c r="J310" s="4">
        <f>D310/(constants!$A$4+constants!$B$4*data!D310+constants!$C$4*data!D310^2+constants!$D$4*data!D310^3+constants!$E$4*data!D310^4+constants!$F$4*data!D310^5+constants!$G$4*data!D310^6+constants!$H$4*data!D310^7)</f>
        <v>3469.3592438004275</v>
      </c>
      <c r="K310" s="4">
        <f>E310/(constants!$A$4+constants!$B$4*data!E310+constants!$C$4*data!E310^2+constants!$D$4*data!E310^3+constants!$E$4*data!E310^4+constants!$F$4*data!E310^5+constants!$G$4*data!E310^6+constants!$H$4*data!E310^7)</f>
        <v>1665.0871601784424</v>
      </c>
      <c r="L310" s="4">
        <f>F310/(constants!$A$4+constants!$B$4*data!F310+constants!$C$4*data!F310^2+constants!$D$4*data!F310^3+constants!$E$4*data!F310^4+constants!$F$4*data!F310^5+constants!$G$4*data!F310^6+constants!$H$4*data!F310^7)</f>
        <v>7396.5574800215354</v>
      </c>
      <c r="M310" s="4">
        <f>G310/(constants!$A$4+constants!$B$4*data!G310+constants!$C$4*data!G310^2+constants!$D$4*data!G310^3+constants!$E$4*data!G310^4+constants!$F$4*data!G310^5+constants!$G$4*data!G310^6+constants!$H$4*data!G310^7)</f>
        <v>31.126337547719416</v>
      </c>
      <c r="N310" s="4"/>
      <c r="O310" s="4">
        <f t="shared" si="87"/>
        <v>691.38751738429153</v>
      </c>
      <c r="P310" s="4">
        <f t="shared" si="88"/>
        <v>693.87184876008541</v>
      </c>
      <c r="Q310" s="4">
        <f t="shared" si="89"/>
        <v>333.0174320356885</v>
      </c>
      <c r="R310" s="4">
        <f t="shared" si="90"/>
        <v>1232.7595800035892</v>
      </c>
      <c r="S310" s="4">
        <f t="shared" si="91"/>
        <v>5.1877229246199024</v>
      </c>
      <c r="T310" s="4">
        <f t="shared" si="82"/>
        <v>0.99641961065255313</v>
      </c>
      <c r="U310" s="4">
        <f t="shared" si="92"/>
        <v>0.47994083148174138</v>
      </c>
      <c r="V310" s="4">
        <f t="shared" si="93"/>
        <v>4.2082195172271934E-3</v>
      </c>
      <c r="W310" s="4"/>
      <c r="X310">
        <f>IF(front!E310&gt;$X$2,O310,P310)</f>
        <v>693.87184876008541</v>
      </c>
      <c r="Y310">
        <f t="shared" si="94"/>
        <v>369.81144422232234</v>
      </c>
      <c r="Z310">
        <f>SUMPRODUCT($B$7:$B$456,Y$7:Y$456,EXP(constants!$B$32+constants!$A$32*ABS($A$7:$A$456-$A310)))</f>
        <v>13.058035358835991</v>
      </c>
      <c r="AA310">
        <f t="shared" si="83"/>
        <v>356.75340886348636</v>
      </c>
      <c r="AB310">
        <f t="shared" si="95"/>
        <v>351.90031592431876</v>
      </c>
      <c r="AD310" s="4">
        <f t="shared" si="84"/>
        <v>1227.5043627790076</v>
      </c>
      <c r="AE310">
        <f>SUMPRODUCT($B$7:$B$456,AD$7:AD$456,EXP(constants!$B$32+constants!$A$32*ABS($A$7:$A$456-$A310)))</f>
        <v>33.71340096593206</v>
      </c>
      <c r="AF310" s="4">
        <f t="shared" si="85"/>
        <v>1193.7909618130755</v>
      </c>
      <c r="AG310">
        <f t="shared" si="96"/>
        <v>1193.7909618130755</v>
      </c>
      <c r="AH310" s="4"/>
      <c r="AI310" s="5">
        <f>SUMPRODUCT(constants!$B$13:$B$20,A310^constants!$A$13:$A$20)*constants!$C$10/((A310/1000000000)^5*(EXP(0.014388/(A310/1000000000)/constants!$B$9)-1))</f>
        <v>5.6300528959483436E-7</v>
      </c>
      <c r="AJ310">
        <f>SUMPRODUCT(A310^constants!$E$28:$J$28,constants!$E$27:$J$27)</f>
        <v>1.0031701579616315E-6</v>
      </c>
      <c r="AL310" s="17">
        <f t="shared" si="86"/>
        <v>1.5998999265346405E-9</v>
      </c>
      <c r="AM310">
        <f t="shared" si="97"/>
        <v>8.4032313030588057E-10</v>
      </c>
      <c r="AN310">
        <f t="shared" si="98"/>
        <v>1.9039103754674362</v>
      </c>
      <c r="AO310">
        <f t="shared" si="99"/>
        <v>1.5842032686730425E-9</v>
      </c>
      <c r="AQ310">
        <f t="shared" si="100"/>
        <v>1.5842032686730425E-9</v>
      </c>
      <c r="AS310" s="4">
        <f t="shared" si="101"/>
        <v>1.0099082347398172</v>
      </c>
    </row>
    <row r="311" spans="1:45" x14ac:dyDescent="0.2">
      <c r="A311">
        <f>front!A311</f>
        <v>332.47</v>
      </c>
      <c r="B311" s="1">
        <f t="shared" si="102"/>
        <v>0.47000000000002728</v>
      </c>
      <c r="C311">
        <f>front!D311-front!B311</f>
        <v>450.13999999999987</v>
      </c>
      <c r="D311" s="2">
        <f>front!E311-front!C311</f>
        <v>3696.6000000000004</v>
      </c>
      <c r="E311" s="2">
        <f>IF(front!F311-front!C311&gt;0,front!F311-front!C311,0)</f>
        <v>1792.3000000000011</v>
      </c>
      <c r="F311" s="2">
        <f>front!I311-front!H311</f>
        <v>7611.4000000000015</v>
      </c>
      <c r="G311" s="2">
        <f>IF(front!J311-front!H311&gt;0,front!J311-front!H311,0)</f>
        <v>0</v>
      </c>
      <c r="H311" s="2"/>
      <c r="I311" s="4">
        <f>C311/(constants!$A$4+constants!$B$4*data!C311+constants!$C$4*data!C311^2+constants!$D$4*data!C311^3+constants!$E$4*data!C311^4+constants!$F$4*data!C311^5+constants!$G$4*data!C311^6+constants!$H$4*data!C311^7)</f>
        <v>449.09368697483387</v>
      </c>
      <c r="J311" s="4">
        <f>D311/(constants!$A$4+constants!$B$4*data!D311+constants!$C$4*data!D311^2+constants!$D$4*data!D311^3+constants!$E$4*data!D311^4+constants!$F$4*data!D311^5+constants!$G$4*data!D311^6+constants!$H$4*data!D311^7)</f>
        <v>3688.3039903382978</v>
      </c>
      <c r="K311" s="4">
        <f>E311/(constants!$A$4+constants!$B$4*data!E311+constants!$C$4*data!E311^2+constants!$D$4*data!E311^3+constants!$E$4*data!E311^4+constants!$F$4*data!E311^5+constants!$G$4*data!E311^6+constants!$H$4*data!E311^7)</f>
        <v>1788.2071998713589</v>
      </c>
      <c r="L311" s="4">
        <f>F311/(constants!$A$4+constants!$B$4*data!F311+constants!$C$4*data!F311^2+constants!$D$4*data!F311^3+constants!$E$4*data!F311^4+constants!$F$4*data!F311^5+constants!$G$4*data!F311^6+constants!$H$4*data!F311^7)</f>
        <v>7600.6668863666828</v>
      </c>
      <c r="M311" s="4">
        <f>G311/(constants!$A$4+constants!$B$4*data!G311+constants!$C$4*data!G311^2+constants!$D$4*data!G311^3+constants!$E$4*data!G311^4+constants!$F$4*data!G311^5+constants!$G$4*data!G311^6+constants!$H$4*data!G311^7)</f>
        <v>0</v>
      </c>
      <c r="N311" s="4"/>
      <c r="O311" s="4">
        <f t="shared" si="87"/>
        <v>748.48947829138979</v>
      </c>
      <c r="P311" s="4">
        <f t="shared" si="88"/>
        <v>737.66079806765958</v>
      </c>
      <c r="Q311" s="4">
        <f t="shared" si="89"/>
        <v>357.6414399742718</v>
      </c>
      <c r="R311" s="4">
        <f t="shared" si="90"/>
        <v>1266.7778143944472</v>
      </c>
      <c r="S311" s="4">
        <f t="shared" si="91"/>
        <v>0</v>
      </c>
      <c r="T311" s="4">
        <f t="shared" si="82"/>
        <v>1.0146797555896918</v>
      </c>
      <c r="U311" s="4">
        <f t="shared" si="92"/>
        <v>0.48483183722265294</v>
      </c>
      <c r="V311" s="4">
        <f t="shared" si="93"/>
        <v>0</v>
      </c>
      <c r="W311" s="4"/>
      <c r="X311">
        <f>IF(front!E311&gt;$X$2,O311,P311)</f>
        <v>737.66079806765958</v>
      </c>
      <c r="Y311">
        <f t="shared" si="94"/>
        <v>389.63868700558686</v>
      </c>
      <c r="Z311">
        <f>SUMPRODUCT($B$7:$B$456,Y$7:Y$456,EXP(constants!$B$32+constants!$A$32*ABS($A$7:$A$456-$A311)))</f>
        <v>13.23972286166515</v>
      </c>
      <c r="AA311">
        <f t="shared" si="83"/>
        <v>376.39896414392172</v>
      </c>
      <c r="AB311">
        <f t="shared" si="95"/>
        <v>371.54587120475412</v>
      </c>
      <c r="AD311" s="4">
        <f t="shared" si="84"/>
        <v>1266.7778143944472</v>
      </c>
      <c r="AE311">
        <f>SUMPRODUCT($B$7:$B$456,AD$7:AD$456,EXP(constants!$B$32+constants!$A$32*ABS($A$7:$A$456-$A311)))</f>
        <v>33.722910272111321</v>
      </c>
      <c r="AF311" s="4">
        <f t="shared" si="85"/>
        <v>1233.054904122336</v>
      </c>
      <c r="AG311">
        <f t="shared" si="96"/>
        <v>1233.054904122336</v>
      </c>
      <c r="AH311" s="4"/>
      <c r="AI311" s="5">
        <f>SUMPRODUCT(constants!$B$13:$B$20,A311^constants!$A$13:$A$20)*constants!$C$10/((A311/1000000000)^5*(EXP(0.014388/(A311/1000000000)/constants!$B$9)-1))</f>
        <v>5.7011866144316095E-7</v>
      </c>
      <c r="AJ311">
        <f>SUMPRODUCT(A311^constants!$E$28:$J$28,constants!$E$27:$J$27)</f>
        <v>9.9832805138026998E-7</v>
      </c>
      <c r="AL311" s="17">
        <f t="shared" si="86"/>
        <v>1.5344502674582971E-9</v>
      </c>
      <c r="AM311">
        <f t="shared" si="97"/>
        <v>8.0963795532759351E-10</v>
      </c>
      <c r="AN311">
        <f t="shared" si="98"/>
        <v>1.8952301548627768</v>
      </c>
      <c r="AO311">
        <f t="shared" si="99"/>
        <v>1.5263546236134784E-9</v>
      </c>
      <c r="AQ311">
        <f t="shared" si="100"/>
        <v>1.5263546236134784E-9</v>
      </c>
      <c r="AS311" s="4">
        <f t="shared" si="101"/>
        <v>1.0053039075713959</v>
      </c>
    </row>
    <row r="312" spans="1:45" x14ac:dyDescent="0.2">
      <c r="A312">
        <f>front!A312</f>
        <v>332.94</v>
      </c>
      <c r="B312" s="1">
        <f t="shared" si="102"/>
        <v>0.46999999999997044</v>
      </c>
      <c r="C312">
        <f>front!D312-front!B312</f>
        <v>459.19999999999982</v>
      </c>
      <c r="D312" s="2">
        <f>front!E312-front!C312</f>
        <v>3900</v>
      </c>
      <c r="E312" s="2">
        <f>IF(front!F312-front!C312&gt;0,front!F312-front!C312,0)</f>
        <v>1839.1000000000004</v>
      </c>
      <c r="F312" s="2">
        <f>front!I312-front!H312</f>
        <v>7931.1</v>
      </c>
      <c r="G312" s="2">
        <f>IF(front!J312-front!H312&gt;0,front!J312-front!H312,0)</f>
        <v>0</v>
      </c>
      <c r="H312" s="2"/>
      <c r="I312" s="4">
        <f>C312/(constants!$A$4+constants!$B$4*data!C312+constants!$C$4*data!C312^2+constants!$D$4*data!C312^3+constants!$E$4*data!C312^4+constants!$F$4*data!C312^5+constants!$G$4*data!C312^6+constants!$H$4*data!C312^7)</f>
        <v>458.13291085889767</v>
      </c>
      <c r="J312" s="4">
        <f>D312/(constants!$A$4+constants!$B$4*data!D312+constants!$C$4*data!D312^2+constants!$D$4*data!D312^3+constants!$E$4*data!D312^4+constants!$F$4*data!D312^5+constants!$G$4*data!D312^6+constants!$H$4*data!D312^7)</f>
        <v>3891.2953409865549</v>
      </c>
      <c r="K312" s="4">
        <f>E312/(constants!$A$4+constants!$B$4*data!E312+constants!$C$4*data!E312^2+constants!$D$4*data!E312^3+constants!$E$4*data!E312^4+constants!$F$4*data!E312^5+constants!$G$4*data!E312^6+constants!$H$4*data!E312^7)</f>
        <v>1834.9009987497795</v>
      </c>
      <c r="L312" s="4">
        <f>F312/(constants!$A$4+constants!$B$4*data!F312+constants!$C$4*data!F312^2+constants!$D$4*data!F312^3+constants!$E$4*data!F312^4+constants!$F$4*data!F312^5+constants!$G$4*data!F312^6+constants!$H$4*data!F312^7)</f>
        <v>7920.9911764206408</v>
      </c>
      <c r="M312" s="4">
        <f>G312/(constants!$A$4+constants!$B$4*data!G312+constants!$C$4*data!G312^2+constants!$D$4*data!G312^3+constants!$E$4*data!G312^4+constants!$F$4*data!G312^5+constants!$G$4*data!G312^6+constants!$H$4*data!G312^7)</f>
        <v>0</v>
      </c>
      <c r="N312" s="4"/>
      <c r="O312" s="4">
        <f t="shared" si="87"/>
        <v>763.5548514314961</v>
      </c>
      <c r="P312" s="4">
        <f t="shared" si="88"/>
        <v>778.25906819731097</v>
      </c>
      <c r="Q312" s="4">
        <f t="shared" si="89"/>
        <v>366.98019974995589</v>
      </c>
      <c r="R312" s="4">
        <f t="shared" si="90"/>
        <v>1320.165196070107</v>
      </c>
      <c r="S312" s="4">
        <f t="shared" si="91"/>
        <v>0</v>
      </c>
      <c r="T312" s="4">
        <f t="shared" si="82"/>
        <v>0.98110626992130734</v>
      </c>
      <c r="U312" s="4">
        <f t="shared" si="92"/>
        <v>0.47153989557744014</v>
      </c>
      <c r="V312" s="4">
        <f t="shared" si="93"/>
        <v>0</v>
      </c>
      <c r="W312" s="4"/>
      <c r="X312">
        <f>IF(front!E312&gt;$X$2,O312,P312)</f>
        <v>778.25906819731097</v>
      </c>
      <c r="Y312">
        <f t="shared" si="94"/>
        <v>421.14937798873626</v>
      </c>
      <c r="Z312">
        <f>SUMPRODUCT($B$7:$B$456,Y$7:Y$456,EXP(constants!$B$32+constants!$A$32*ABS($A$7:$A$456-$A312)))</f>
        <v>13.424077704046104</v>
      </c>
      <c r="AA312">
        <f t="shared" si="83"/>
        <v>407.72530028469015</v>
      </c>
      <c r="AB312">
        <f t="shared" si="95"/>
        <v>402.87220734552255</v>
      </c>
      <c r="AD312" s="4">
        <f t="shared" si="84"/>
        <v>1320.165196070107</v>
      </c>
      <c r="AE312">
        <f>SUMPRODUCT($B$7:$B$456,AD$7:AD$456,EXP(constants!$B$32+constants!$A$32*ABS($A$7:$A$456-$A312)))</f>
        <v>33.734429154080082</v>
      </c>
      <c r="AF312" s="4">
        <f t="shared" si="85"/>
        <v>1286.4307669160269</v>
      </c>
      <c r="AG312">
        <f t="shared" si="96"/>
        <v>1286.4307669160269</v>
      </c>
      <c r="AH312" s="4"/>
      <c r="AI312" s="5">
        <f>SUMPRODUCT(constants!$B$13:$B$20,A312^constants!$A$13:$A$20)*constants!$C$10/((A312/1000000000)^5*(EXP(0.014388/(A312/1000000000)/constants!$B$9)-1))</f>
        <v>5.7729441844888716E-7</v>
      </c>
      <c r="AJ312">
        <f>SUMPRODUCT(A312^constants!$E$28:$J$28,constants!$E$27:$J$27)</f>
        <v>9.9350875515602727E-7</v>
      </c>
      <c r="AL312" s="17">
        <f t="shared" si="86"/>
        <v>1.4329467457003599E-9</v>
      </c>
      <c r="AM312">
        <f t="shared" si="97"/>
        <v>7.7229865819967566E-10</v>
      </c>
      <c r="AN312">
        <f t="shared" si="98"/>
        <v>1.8554308368743475</v>
      </c>
      <c r="AO312">
        <f t="shared" si="99"/>
        <v>1.4559614207767678E-9</v>
      </c>
      <c r="AQ312">
        <f t="shared" si="100"/>
        <v>1.4559614207767678E-9</v>
      </c>
      <c r="AS312" s="4">
        <f t="shared" si="101"/>
        <v>0.98419279882833066</v>
      </c>
    </row>
    <row r="313" spans="1:45" x14ac:dyDescent="0.2">
      <c r="A313">
        <f>front!A313</f>
        <v>333.41</v>
      </c>
      <c r="B313" s="1">
        <f t="shared" si="102"/>
        <v>0.47000000000002728</v>
      </c>
      <c r="C313">
        <f>front!D313-front!B313</f>
        <v>476.93000000000029</v>
      </c>
      <c r="D313" s="2">
        <f>front!E313-front!C313</f>
        <v>4124.8000000000011</v>
      </c>
      <c r="E313" s="2">
        <f>IF(front!F313-front!C313&gt;0,front!F313-front!C313,0)</f>
        <v>1975.2999999999993</v>
      </c>
      <c r="F313" s="2">
        <f>front!I313-front!H313</f>
        <v>8431.5</v>
      </c>
      <c r="G313" s="2">
        <f>IF(front!J313-front!H313&gt;0,front!J313-front!H313,0)</f>
        <v>20.800000000001091</v>
      </c>
      <c r="H313" s="2"/>
      <c r="I313" s="4">
        <f>C313/(constants!$A$4+constants!$B$4*data!C313+constants!$C$4*data!C313^2+constants!$D$4*data!C313^3+constants!$E$4*data!C313^4+constants!$F$4*data!C313^5+constants!$G$4*data!C313^6+constants!$H$4*data!C313^7)</f>
        <v>475.82227613689804</v>
      </c>
      <c r="J313" s="4">
        <f>D313/(constants!$A$4+constants!$B$4*data!D313+constants!$C$4*data!D313^2+constants!$D$4*data!D313^3+constants!$E$4*data!D313^4+constants!$F$4*data!D313^5+constants!$G$4*data!D313^6+constants!$H$4*data!D313^7)</f>
        <v>4115.6615285089674</v>
      </c>
      <c r="K313" s="4">
        <f>E313/(constants!$A$4+constants!$B$4*data!E313+constants!$C$4*data!E313^2+constants!$D$4*data!E313^3+constants!$E$4*data!E313^4+constants!$F$4*data!E313^5+constants!$G$4*data!E313^6+constants!$H$4*data!E313^7)</f>
        <v>1970.7919092864902</v>
      </c>
      <c r="L313" s="4">
        <f>F313/(constants!$A$4+constants!$B$4*data!F313+constants!$C$4*data!F313^2+constants!$D$4*data!F313^3+constants!$E$4*data!F313^4+constants!$F$4*data!F313^5+constants!$G$4*data!F313^6+constants!$H$4*data!F313^7)</f>
        <v>8422.733547660986</v>
      </c>
      <c r="M313" s="4">
        <f>G313/(constants!$A$4+constants!$B$4*data!G313+constants!$C$4*data!G313^2+constants!$D$4*data!G313^3+constants!$E$4*data!G313^4+constants!$F$4*data!G313^5+constants!$G$4*data!G313^6+constants!$H$4*data!G313^7)</f>
        <v>20.750868228115152</v>
      </c>
      <c r="N313" s="4"/>
      <c r="O313" s="4">
        <f t="shared" si="87"/>
        <v>793.03712689483007</v>
      </c>
      <c r="P313" s="4">
        <f t="shared" si="88"/>
        <v>823.13230570179348</v>
      </c>
      <c r="Q313" s="4">
        <f t="shared" si="89"/>
        <v>394.15838185729802</v>
      </c>
      <c r="R313" s="4">
        <f t="shared" si="90"/>
        <v>1403.7889246101643</v>
      </c>
      <c r="S313" s="4">
        <f t="shared" si="91"/>
        <v>3.4584780380191922</v>
      </c>
      <c r="T313" s="4">
        <f t="shared" si="82"/>
        <v>0.96343822420952774</v>
      </c>
      <c r="U313" s="4">
        <f t="shared" si="92"/>
        <v>0.47885179469568134</v>
      </c>
      <c r="V313" s="4">
        <f t="shared" si="93"/>
        <v>2.463673831149238E-3</v>
      </c>
      <c r="W313" s="4"/>
      <c r="X313">
        <f>IF(front!E313&gt;$X$2,O313,P313)</f>
        <v>823.13230570179348</v>
      </c>
      <c r="Y313">
        <f t="shared" si="94"/>
        <v>439.57543333080741</v>
      </c>
      <c r="Z313">
        <f>SUMPRODUCT($B$7:$B$456,Y$7:Y$456,EXP(constants!$B$32+constants!$A$32*ABS($A$7:$A$456-$A313)))</f>
        <v>13.610682090021314</v>
      </c>
      <c r="AA313">
        <f t="shared" si="83"/>
        <v>425.96475124078609</v>
      </c>
      <c r="AB313">
        <f t="shared" si="95"/>
        <v>421.11165830161849</v>
      </c>
      <c r="AD313" s="4">
        <f t="shared" si="84"/>
        <v>1400.2854504230636</v>
      </c>
      <c r="AE313">
        <f>SUMPRODUCT($B$7:$B$456,AD$7:AD$456,EXP(constants!$B$32+constants!$A$32*ABS($A$7:$A$456-$A313)))</f>
        <v>33.747034746637254</v>
      </c>
      <c r="AF313" s="4">
        <f t="shared" si="85"/>
        <v>1366.5384156764264</v>
      </c>
      <c r="AG313">
        <f t="shared" si="96"/>
        <v>1366.5384156764264</v>
      </c>
      <c r="AH313" s="4"/>
      <c r="AI313" s="5">
        <f>SUMPRODUCT(constants!$B$13:$B$20,A313^constants!$A$13:$A$20)*constants!$C$10/((A313/1000000000)^5*(EXP(0.014388/(A313/1000000000)/constants!$B$9)-1))</f>
        <v>5.8453279751913499E-7</v>
      </c>
      <c r="AJ313">
        <f>SUMPRODUCT(A313^constants!$E$28:$J$28,constants!$E$27:$J$27)</f>
        <v>9.8871211320282178E-7</v>
      </c>
      <c r="AL313" s="17">
        <f t="shared" si="86"/>
        <v>1.3880708025909536E-9</v>
      </c>
      <c r="AM313">
        <f t="shared" si="97"/>
        <v>7.2351578401359212E-10</v>
      </c>
      <c r="AN313">
        <f t="shared" si="98"/>
        <v>1.9185079762750235</v>
      </c>
      <c r="AO313">
        <f t="shared" si="99"/>
        <v>1.363994430991864E-9</v>
      </c>
      <c r="AQ313">
        <f t="shared" si="100"/>
        <v>1.363994430991864E-9</v>
      </c>
      <c r="AS313" s="4">
        <f t="shared" si="101"/>
        <v>1.0176513708942212</v>
      </c>
    </row>
    <row r="314" spans="1:45" x14ac:dyDescent="0.2">
      <c r="A314">
        <f>front!A314</f>
        <v>333.88</v>
      </c>
      <c r="B314" s="1">
        <f t="shared" si="102"/>
        <v>0.46999999999997044</v>
      </c>
      <c r="C314">
        <f>front!D314-front!B314</f>
        <v>516</v>
      </c>
      <c r="D314" s="2">
        <f>front!E314-front!C314</f>
        <v>4382.7000000000007</v>
      </c>
      <c r="E314" s="2">
        <f>IF(front!F314-front!C314&gt;0,front!F314-front!C314,0)</f>
        <v>2086</v>
      </c>
      <c r="F314" s="2">
        <f>front!I314-front!H314</f>
        <v>8696.4000000000015</v>
      </c>
      <c r="G314" s="2">
        <f>IF(front!J314-front!H314&gt;0,front!J314-front!H314,0)</f>
        <v>33.299999999999272</v>
      </c>
      <c r="H314" s="2"/>
      <c r="I314" s="4">
        <f>C314/(constants!$A$4+constants!$B$4*data!C314+constants!$C$4*data!C314^2+constants!$D$4*data!C314^3+constants!$E$4*data!C314^4+constants!$F$4*data!C314^5+constants!$G$4*data!C314^6+constants!$H$4*data!C314^7)</f>
        <v>514.80283618304736</v>
      </c>
      <c r="J314" s="4">
        <f>D314/(constants!$A$4+constants!$B$4*data!D314+constants!$C$4*data!D314^2+constants!$D$4*data!D314^3+constants!$E$4*data!D314^4+constants!$F$4*data!D314^5+constants!$G$4*data!D314^6+constants!$H$4*data!D314^7)</f>
        <v>4373.0910010003627</v>
      </c>
      <c r="K314" s="4">
        <f>E314/(constants!$A$4+constants!$B$4*data!E314+constants!$C$4*data!E314^2+constants!$D$4*data!E314^3+constants!$E$4*data!E314^4+constants!$F$4*data!E314^5+constants!$G$4*data!E314^6+constants!$H$4*data!E314^7)</f>
        <v>2081.2407561440045</v>
      </c>
      <c r="L314" s="4">
        <f>F314/(constants!$A$4+constants!$B$4*data!F314+constants!$C$4*data!F314^2+constants!$D$4*data!F314^3+constants!$E$4*data!F314^4+constants!$F$4*data!F314^5+constants!$G$4*data!F314^6+constants!$H$4*data!F314^7)</f>
        <v>8688.5371851168165</v>
      </c>
      <c r="M314" s="4">
        <f>G314/(constants!$A$4+constants!$B$4*data!G314+constants!$C$4*data!G314^2+constants!$D$4*data!G314^3+constants!$E$4*data!G314^4+constants!$F$4*data!G314^5+constants!$G$4*data!G314^6+constants!$H$4*data!G314^7)</f>
        <v>33.221387038241936</v>
      </c>
      <c r="N314" s="4"/>
      <c r="O314" s="4">
        <f t="shared" si="87"/>
        <v>858.00472697174564</v>
      </c>
      <c r="P314" s="4">
        <f t="shared" si="88"/>
        <v>874.61820020007247</v>
      </c>
      <c r="Q314" s="4">
        <f t="shared" si="89"/>
        <v>416.24815122880091</v>
      </c>
      <c r="R314" s="4">
        <f t="shared" si="90"/>
        <v>1448.0895308528027</v>
      </c>
      <c r="S314" s="4">
        <f t="shared" si="91"/>
        <v>5.536897839706989</v>
      </c>
      <c r="T314" s="4">
        <f t="shared" si="82"/>
        <v>0.98100488507496597</v>
      </c>
      <c r="U314" s="4">
        <f t="shared" si="92"/>
        <v>0.47591983694551798</v>
      </c>
      <c r="V314" s="4">
        <f t="shared" si="93"/>
        <v>3.8235880598116215E-3</v>
      </c>
      <c r="W314" s="4"/>
      <c r="X314">
        <f>IF(front!E314&gt;$X$2,O314,P314)</f>
        <v>874.61820020007247</v>
      </c>
      <c r="Y314">
        <f t="shared" si="94"/>
        <v>469.56569754055556</v>
      </c>
      <c r="Z314">
        <f>SUMPRODUCT($B$7:$B$456,Y$7:Y$456,EXP(constants!$B$32+constants!$A$32*ABS($A$7:$A$456-$A314)))</f>
        <v>13.799348032914592</v>
      </c>
      <c r="AA314">
        <f t="shared" si="83"/>
        <v>455.766349507641</v>
      </c>
      <c r="AB314">
        <f t="shared" si="95"/>
        <v>450.9132565684734</v>
      </c>
      <c r="AD314" s="4">
        <f t="shared" si="84"/>
        <v>1442.4805958112095</v>
      </c>
      <c r="AE314">
        <f>SUMPRODUCT($B$7:$B$456,AD$7:AD$456,EXP(constants!$B$32+constants!$A$32*ABS($A$7:$A$456-$A314)))</f>
        <v>33.759338728902812</v>
      </c>
      <c r="AF314" s="4">
        <f t="shared" si="85"/>
        <v>1408.7212570823067</v>
      </c>
      <c r="AG314">
        <f t="shared" si="96"/>
        <v>1408.7212570823067</v>
      </c>
      <c r="AH314" s="4"/>
      <c r="AI314" s="5">
        <f>SUMPRODUCT(constants!$B$13:$B$20,A314^constants!$A$13:$A$20)*constants!$C$10/((A314/1000000000)^5*(EXP(0.014388/(A314/1000000000)/constants!$B$9)-1))</f>
        <v>5.9183403388074527E-7</v>
      </c>
      <c r="AJ314">
        <f>SUMPRODUCT(A314^constants!$E$28:$J$28,constants!$E$27:$J$27)</f>
        <v>9.8393797868802065E-7</v>
      </c>
      <c r="AL314" s="17">
        <f t="shared" si="86"/>
        <v>1.3125230302269287E-9</v>
      </c>
      <c r="AM314">
        <f t="shared" si="97"/>
        <v>6.9846179557616523E-10</v>
      </c>
      <c r="AN314">
        <f t="shared" si="98"/>
        <v>1.879162236989957</v>
      </c>
      <c r="AO314">
        <f t="shared" si="99"/>
        <v>1.3167618737237799E-9</v>
      </c>
      <c r="AQ314">
        <f t="shared" si="100"/>
        <v>1.3167618737237799E-9</v>
      </c>
      <c r="AS314" s="4">
        <f t="shared" si="101"/>
        <v>0.99678085796571259</v>
      </c>
    </row>
    <row r="315" spans="1:45" x14ac:dyDescent="0.2">
      <c r="A315">
        <f>front!A315</f>
        <v>334.35</v>
      </c>
      <c r="B315" s="1">
        <f t="shared" si="102"/>
        <v>0.47000000000002728</v>
      </c>
      <c r="C315">
        <f>front!D315-front!B315</f>
        <v>532.73</v>
      </c>
      <c r="D315" s="2">
        <f>front!E315-front!C315</f>
        <v>4452.5</v>
      </c>
      <c r="E315" s="2">
        <f>IF(front!F315-front!C315&gt;0,front!F315-front!C315,0)</f>
        <v>2017.7000000000007</v>
      </c>
      <c r="F315" s="2">
        <f>front!I315-front!H315</f>
        <v>8995.1</v>
      </c>
      <c r="G315" s="2">
        <f>IF(front!J315-front!H315&gt;0,front!J315-front!H315,0)</f>
        <v>10.399999999999636</v>
      </c>
      <c r="H315" s="2"/>
      <c r="I315" s="4">
        <f>C315/(constants!$A$4+constants!$B$4*data!C315+constants!$C$4*data!C315^2+constants!$D$4*data!C315^3+constants!$E$4*data!C315^4+constants!$F$4*data!C315^5+constants!$G$4*data!C315^6+constants!$H$4*data!C315^7)</f>
        <v>531.49457848702684</v>
      </c>
      <c r="J315" s="4">
        <f>D315/(constants!$A$4+constants!$B$4*data!D315+constants!$C$4*data!D315^2+constants!$D$4*data!D315^3+constants!$E$4*data!D315^4+constants!$F$4*data!D315^5+constants!$G$4*data!D315^6+constants!$H$4*data!D315^7)</f>
        <v>4442.7692761375729</v>
      </c>
      <c r="K315" s="4">
        <f>E315/(constants!$A$4+constants!$B$4*data!E315+constants!$C$4*data!E315^2+constants!$D$4*data!E315^3+constants!$E$4*data!E315^4+constants!$F$4*data!E315^5+constants!$G$4*data!E315^6+constants!$H$4*data!E315^7)</f>
        <v>2013.0956999467776</v>
      </c>
      <c r="L315" s="4">
        <f>F315/(constants!$A$4+constants!$B$4*data!F315+constants!$C$4*data!F315^2+constants!$D$4*data!F315^3+constants!$E$4*data!F315^4+constants!$F$4*data!F315^5+constants!$G$4*data!F315^6+constants!$H$4*data!F315^7)</f>
        <v>8988.4263927469146</v>
      </c>
      <c r="M315" s="4">
        <f>G315/(constants!$A$4+constants!$B$4*data!G315+constants!$C$4*data!G315^2+constants!$D$4*data!G315^3+constants!$E$4*data!G315^4+constants!$F$4*data!G315^5+constants!$G$4*data!G315^6+constants!$H$4*data!G315^7)</f>
        <v>10.375422257111525</v>
      </c>
      <c r="N315" s="4"/>
      <c r="O315" s="4">
        <f t="shared" si="87"/>
        <v>885.82429747837807</v>
      </c>
      <c r="P315" s="4">
        <f t="shared" si="88"/>
        <v>888.55385522751453</v>
      </c>
      <c r="Q315" s="4">
        <f t="shared" si="89"/>
        <v>402.61913998935552</v>
      </c>
      <c r="R315" s="4">
        <f t="shared" si="90"/>
        <v>1498.071065457819</v>
      </c>
      <c r="S315" s="4">
        <f t="shared" si="91"/>
        <v>1.729237042851921</v>
      </c>
      <c r="T315" s="4">
        <f t="shared" si="82"/>
        <v>0.99692808968969293</v>
      </c>
      <c r="U315" s="4">
        <f t="shared" si="92"/>
        <v>0.45311731823645596</v>
      </c>
      <c r="V315" s="4">
        <f t="shared" si="93"/>
        <v>1.1543090863472864E-3</v>
      </c>
      <c r="W315" s="4"/>
      <c r="X315">
        <f>IF(front!E315&gt;$X$2,O315,P315)</f>
        <v>888.55385522751453</v>
      </c>
      <c r="Y315">
        <f t="shared" si="94"/>
        <v>496.76379011880749</v>
      </c>
      <c r="Z315">
        <f>SUMPRODUCT($B$7:$B$456,Y$7:Y$456,EXP(constants!$B$32+constants!$A$32*ABS($A$7:$A$456-$A315)))</f>
        <v>13.989687334905563</v>
      </c>
      <c r="AA315">
        <f t="shared" si="83"/>
        <v>482.77410278390192</v>
      </c>
      <c r="AB315">
        <f t="shared" si="95"/>
        <v>477.92100984473433</v>
      </c>
      <c r="AD315" s="4">
        <f t="shared" si="84"/>
        <v>1496.3193303661369</v>
      </c>
      <c r="AE315">
        <f>SUMPRODUCT($B$7:$B$456,AD$7:AD$456,EXP(constants!$B$32+constants!$A$32*ABS($A$7:$A$456-$A315)))</f>
        <v>33.770613994049306</v>
      </c>
      <c r="AF315" s="4">
        <f t="shared" si="85"/>
        <v>1462.5487163720877</v>
      </c>
      <c r="AG315">
        <f t="shared" si="96"/>
        <v>1462.5487163720877</v>
      </c>
      <c r="AH315" s="4"/>
      <c r="AI315" s="5">
        <f>SUMPRODUCT(constants!$B$13:$B$20,A315^constants!$A$13:$A$20)*constants!$C$10/((A315/1000000000)^5*(EXP(0.014388/(A315/1000000000)/constants!$B$9)-1))</f>
        <v>5.9919836106694705E-7</v>
      </c>
      <c r="AJ315">
        <f>SUMPRODUCT(A315^constants!$E$28:$J$28,constants!$E$27:$J$27)</f>
        <v>9.7918621392250162E-7</v>
      </c>
      <c r="AL315" s="17">
        <f t="shared" si="86"/>
        <v>1.2537602422241553E-9</v>
      </c>
      <c r="AM315">
        <f t="shared" si="97"/>
        <v>6.6950673366382851E-10</v>
      </c>
      <c r="AN315">
        <f t="shared" si="98"/>
        <v>1.8726626323278941</v>
      </c>
      <c r="AO315">
        <f t="shared" si="99"/>
        <v>1.2621748915596009E-9</v>
      </c>
      <c r="AQ315">
        <f t="shared" si="100"/>
        <v>1.2621748915596009E-9</v>
      </c>
      <c r="AS315" s="4">
        <f t="shared" si="101"/>
        <v>0.9933332144445941</v>
      </c>
    </row>
    <row r="316" spans="1:45" x14ac:dyDescent="0.2">
      <c r="A316">
        <f>front!A316</f>
        <v>334.82</v>
      </c>
      <c r="B316" s="1">
        <f t="shared" si="102"/>
        <v>0.46999999999997044</v>
      </c>
      <c r="C316">
        <f>front!D316-front!B316</f>
        <v>553.19999999999982</v>
      </c>
      <c r="D316" s="2">
        <f>front!E316-front!C316</f>
        <v>4527.0999999999985</v>
      </c>
      <c r="E316" s="2">
        <f>IF(front!F316-front!C316&gt;0,front!F316-front!C316,0)</f>
        <v>1960.7000000000007</v>
      </c>
      <c r="F316" s="2">
        <f>front!I316-front!H316</f>
        <v>9351.3000000000011</v>
      </c>
      <c r="G316" s="2">
        <f>IF(front!J316-front!H316&gt;0,front!J316-front!H316,0)</f>
        <v>70.5</v>
      </c>
      <c r="H316" s="2"/>
      <c r="I316" s="4">
        <f>C316/(constants!$A$4+constants!$B$4*data!C316+constants!$C$4*data!C316^2+constants!$D$4*data!C316^3+constants!$E$4*data!C316^4+constants!$F$4*data!C316^5+constants!$G$4*data!C316^6+constants!$H$4*data!C316^7)</f>
        <v>551.91779976471219</v>
      </c>
      <c r="J316" s="4">
        <f>D316/(constants!$A$4+constants!$B$4*data!D316+constants!$C$4*data!D316^2+constants!$D$4*data!D316^3+constants!$E$4*data!D316^4+constants!$F$4*data!D316^5+constants!$G$4*data!D316^6+constants!$H$4*data!D316^7)</f>
        <v>4517.2420515226195</v>
      </c>
      <c r="K316" s="4">
        <f>E316/(constants!$A$4+constants!$B$4*data!E316+constants!$C$4*data!E316^2+constants!$D$4*data!E316^3+constants!$E$4*data!E316^4+constants!$F$4*data!E316^5+constants!$G$4*data!E316^6+constants!$H$4*data!E316^7)</f>
        <v>1956.2250404765502</v>
      </c>
      <c r="L316" s="4">
        <f>F316/(constants!$A$4+constants!$B$4*data!F316+constants!$C$4*data!F316^2+constants!$D$4*data!F316^3+constants!$E$4*data!F316^4+constants!$F$4*data!F316^5+constants!$G$4*data!F316^6+constants!$H$4*data!F316^7)</f>
        <v>9346.292044490463</v>
      </c>
      <c r="M316" s="4">
        <f>G316/(constants!$A$4+constants!$B$4*data!G316+constants!$C$4*data!G316^2+constants!$D$4*data!G316^3+constants!$E$4*data!G316^4+constants!$F$4*data!G316^5+constants!$G$4*data!G316^6+constants!$H$4*data!G316^7)</f>
        <v>70.333844437239733</v>
      </c>
      <c r="N316" s="4"/>
      <c r="O316" s="4">
        <f t="shared" si="87"/>
        <v>919.86299960785368</v>
      </c>
      <c r="P316" s="4">
        <f t="shared" si="88"/>
        <v>903.4484103045238</v>
      </c>
      <c r="Q316" s="4">
        <f t="shared" si="89"/>
        <v>391.24500809531008</v>
      </c>
      <c r="R316" s="4">
        <f t="shared" si="90"/>
        <v>1557.7153407484104</v>
      </c>
      <c r="S316" s="4">
        <f t="shared" si="91"/>
        <v>11.722307406206623</v>
      </c>
      <c r="T316" s="4">
        <f t="shared" si="82"/>
        <v>1.018168817517535</v>
      </c>
      <c r="U316" s="4">
        <f t="shared" si="92"/>
        <v>0.4330573872651276</v>
      </c>
      <c r="V316" s="4">
        <f t="shared" si="93"/>
        <v>7.5253206407883194E-3</v>
      </c>
      <c r="W316" s="4"/>
      <c r="X316">
        <f>IF(front!E316&gt;$X$2,O316,P316)</f>
        <v>903.4484103045238</v>
      </c>
      <c r="Y316">
        <f t="shared" si="94"/>
        <v>522.72655192697448</v>
      </c>
      <c r="Z316">
        <f>SUMPRODUCT($B$7:$B$456,Y$7:Y$456,EXP(constants!$B$32+constants!$A$32*ABS($A$7:$A$456-$A316)))</f>
        <v>14.181361690801015</v>
      </c>
      <c r="AA316">
        <f t="shared" si="83"/>
        <v>508.54519023617348</v>
      </c>
      <c r="AB316">
        <f t="shared" si="95"/>
        <v>503.69209729700589</v>
      </c>
      <c r="AD316" s="4">
        <f t="shared" si="84"/>
        <v>1545.8405215477585</v>
      </c>
      <c r="AE316">
        <f>SUMPRODUCT($B$7:$B$456,AD$7:AD$456,EXP(constants!$B$32+constants!$A$32*ABS($A$7:$A$456-$A316)))</f>
        <v>33.779929630974479</v>
      </c>
      <c r="AF316" s="4">
        <f t="shared" si="85"/>
        <v>1512.060591916784</v>
      </c>
      <c r="AG316">
        <f t="shared" si="96"/>
        <v>1512.060591916784</v>
      </c>
      <c r="AH316" s="4"/>
      <c r="AI316" s="5">
        <f>SUMPRODUCT(constants!$B$13:$B$20,A316^constants!$A$13:$A$20)*constants!$C$10/((A316/1000000000)^5*(EXP(0.014388/(A316/1000000000)/constants!$B$9)-1))</f>
        <v>6.0662601090420106E-7</v>
      </c>
      <c r="AJ316">
        <f>SUMPRODUCT(A316^constants!$E$28:$J$28,constants!$E$27:$J$27)</f>
        <v>9.7445669024334236E-7</v>
      </c>
      <c r="AL316" s="17">
        <f t="shared" si="86"/>
        <v>1.2043588020530317E-9</v>
      </c>
      <c r="AM316">
        <f t="shared" si="97"/>
        <v>6.444561120451259E-10</v>
      </c>
      <c r="AN316">
        <f t="shared" si="98"/>
        <v>1.8687987894646585</v>
      </c>
      <c r="AO316">
        <f t="shared" si="99"/>
        <v>1.2149486815227611E-9</v>
      </c>
      <c r="AQ316">
        <f t="shared" si="100"/>
        <v>1.2149486815227611E-9</v>
      </c>
      <c r="AS316" s="4">
        <f t="shared" si="101"/>
        <v>0.99128368166426872</v>
      </c>
    </row>
    <row r="317" spans="1:45" x14ac:dyDescent="0.2">
      <c r="A317">
        <f>front!A317</f>
        <v>335.29</v>
      </c>
      <c r="B317" s="1">
        <f t="shared" si="102"/>
        <v>0.47000000000002728</v>
      </c>
      <c r="C317">
        <f>front!D317-front!B317</f>
        <v>583.07000000000016</v>
      </c>
      <c r="D317" s="2">
        <f>front!E317-front!C317</f>
        <v>4682.8999999999978</v>
      </c>
      <c r="E317" s="2">
        <f>IF(front!F317-front!C317&gt;0,front!F317-front!C317,0)</f>
        <v>2018.2999999999993</v>
      </c>
      <c r="F317" s="2">
        <f>front!I317-front!H317</f>
        <v>9628.2999999999993</v>
      </c>
      <c r="G317" s="2">
        <f>IF(front!J317-front!H317&gt;0,front!J317-front!H317,0)</f>
        <v>53.300000000001091</v>
      </c>
      <c r="H317" s="2"/>
      <c r="I317" s="4">
        <f>C317/(constants!$A$4+constants!$B$4*data!C317+constants!$C$4*data!C317^2+constants!$D$4*data!C317^3+constants!$E$4*data!C317^4+constants!$F$4*data!C317^5+constants!$G$4*data!C317^6+constants!$H$4*data!C317^7)</f>
        <v>581.71959876909852</v>
      </c>
      <c r="J317" s="4">
        <f>D317/(constants!$A$4+constants!$B$4*data!D317+constants!$C$4*data!D317^2+constants!$D$4*data!D317^3+constants!$E$4*data!D317^4+constants!$F$4*data!D317^5+constants!$G$4*data!D317^6+constants!$H$4*data!D317^7)</f>
        <v>4672.7864818968346</v>
      </c>
      <c r="K317" s="4">
        <f>E317/(constants!$A$4+constants!$B$4*data!E317+constants!$C$4*data!E317^2+constants!$D$4*data!E317^3+constants!$E$4*data!E317^4+constants!$F$4*data!E317^5+constants!$G$4*data!E317^6+constants!$H$4*data!E317^7)</f>
        <v>2013.6943385899294</v>
      </c>
      <c r="L317" s="4">
        <f>F317/(constants!$A$4+constants!$B$4*data!F317+constants!$C$4*data!F317^2+constants!$D$4*data!F317^3+constants!$E$4*data!F317^4+constants!$F$4*data!F317^5+constants!$G$4*data!F317^6+constants!$H$4*data!F317^7)</f>
        <v>9624.7820009644602</v>
      </c>
      <c r="M317" s="4">
        <f>G317/(constants!$A$4+constants!$B$4*data!G317+constants!$C$4*data!G317^2+constants!$D$4*data!G317^3+constants!$E$4*data!G317^4+constants!$F$4*data!G317^5+constants!$G$4*data!G317^6+constants!$H$4*data!G317^7)</f>
        <v>53.174285726625982</v>
      </c>
      <c r="N317" s="4"/>
      <c r="O317" s="4">
        <f t="shared" si="87"/>
        <v>969.53266461516421</v>
      </c>
      <c r="P317" s="4">
        <f t="shared" si="88"/>
        <v>934.5572963793669</v>
      </c>
      <c r="Q317" s="4">
        <f t="shared" si="89"/>
        <v>402.7388677179859</v>
      </c>
      <c r="R317" s="4">
        <f t="shared" si="90"/>
        <v>1604.1303334940769</v>
      </c>
      <c r="S317" s="4">
        <f t="shared" si="91"/>
        <v>8.862380954437663</v>
      </c>
      <c r="T317" s="4">
        <f t="shared" si="82"/>
        <v>1.0374245307069965</v>
      </c>
      <c r="U317" s="4">
        <f t="shared" si="92"/>
        <v>0.43094079868432295</v>
      </c>
      <c r="V317" s="4">
        <f t="shared" si="93"/>
        <v>5.5247262453630213E-3</v>
      </c>
      <c r="W317" s="4"/>
      <c r="X317">
        <f>IF(front!E317&gt;$X$2,O317,P317)</f>
        <v>934.5572963793669</v>
      </c>
      <c r="Y317">
        <f t="shared" si="94"/>
        <v>542.65072380756055</v>
      </c>
      <c r="Z317">
        <f>SUMPRODUCT($B$7:$B$456,Y$7:Y$456,EXP(constants!$B$32+constants!$A$32*ABS($A$7:$A$456-$A317)))</f>
        <v>14.374055294288897</v>
      </c>
      <c r="AA317">
        <f t="shared" si="83"/>
        <v>528.2766685132716</v>
      </c>
      <c r="AB317">
        <f t="shared" si="95"/>
        <v>523.42357557410401</v>
      </c>
      <c r="AD317" s="4">
        <f t="shared" si="84"/>
        <v>1595.15264950453</v>
      </c>
      <c r="AE317">
        <f>SUMPRODUCT($B$7:$B$456,AD$7:AD$456,EXP(constants!$B$32+constants!$A$32*ABS($A$7:$A$456-$A317)))</f>
        <v>33.786428627721499</v>
      </c>
      <c r="AF317" s="4">
        <f t="shared" si="85"/>
        <v>1561.3662208768085</v>
      </c>
      <c r="AG317">
        <f t="shared" si="96"/>
        <v>1561.3662208768085</v>
      </c>
      <c r="AH317" s="4"/>
      <c r="AI317" s="5">
        <f>SUMPRODUCT(constants!$B$13:$B$20,A317^constants!$A$13:$A$20)*constants!$C$10/((A317/1000000000)^5*(EXP(0.014388/(A317/1000000000)/constants!$B$9)-1))</f>
        <v>6.1411721349943778E-7</v>
      </c>
      <c r="AJ317">
        <f>SUMPRODUCT(A317^constants!$E$28:$J$28,constants!$E$27:$J$27)</f>
        <v>9.697492879045329E-7</v>
      </c>
      <c r="AL317" s="17">
        <f t="shared" si="86"/>
        <v>1.1732700668399559E-9</v>
      </c>
      <c r="AM317">
        <f t="shared" si="97"/>
        <v>6.2109021889813641E-10</v>
      </c>
      <c r="AN317">
        <f t="shared" si="98"/>
        <v>1.889049337987371</v>
      </c>
      <c r="AO317">
        <f t="shared" si="99"/>
        <v>1.1708985739344434E-9</v>
      </c>
      <c r="AQ317">
        <f t="shared" si="100"/>
        <v>1.1708985739344434E-9</v>
      </c>
      <c r="AS317" s="4">
        <f t="shared" si="101"/>
        <v>1.002025361511496</v>
      </c>
    </row>
    <row r="318" spans="1:45" x14ac:dyDescent="0.2">
      <c r="A318">
        <f>front!A318</f>
        <v>335.76</v>
      </c>
      <c r="B318" s="1">
        <f t="shared" si="102"/>
        <v>0.46999999999997044</v>
      </c>
      <c r="C318">
        <f>front!D318-front!B318</f>
        <v>577.25999999999976</v>
      </c>
      <c r="D318" s="2">
        <f>front!E318-front!C318</f>
        <v>4740.0000000000018</v>
      </c>
      <c r="E318" s="2">
        <f>IF(front!F318-front!C318&gt;0,front!F318-front!C318,0)</f>
        <v>1919</v>
      </c>
      <c r="F318" s="2">
        <f>front!I318-front!H318</f>
        <v>9877.6999999999989</v>
      </c>
      <c r="G318" s="2">
        <f>IF(front!J318-front!H318&gt;0,front!J318-front!H318,0)</f>
        <v>0</v>
      </c>
      <c r="H318" s="2"/>
      <c r="I318" s="4">
        <f>C318/(constants!$A$4+constants!$B$4*data!C318+constants!$C$4*data!C318^2+constants!$D$4*data!C318^3+constants!$E$4*data!C318^4+constants!$F$4*data!C318^5+constants!$G$4*data!C318^6+constants!$H$4*data!C318^7)</f>
        <v>575.92285923525606</v>
      </c>
      <c r="J318" s="4">
        <f>D318/(constants!$A$4+constants!$B$4*data!D318+constants!$C$4*data!D318^2+constants!$D$4*data!D318^3+constants!$E$4*data!D318^4+constants!$F$4*data!D318^5+constants!$G$4*data!D318^6+constants!$H$4*data!D318^7)</f>
        <v>4729.7964361052318</v>
      </c>
      <c r="K318" s="4">
        <f>E318/(constants!$A$4+constants!$B$4*data!E318+constants!$C$4*data!E318^2+constants!$D$4*data!E318^3+constants!$E$4*data!E318^4+constants!$F$4*data!E318^5+constants!$G$4*data!E318^6+constants!$H$4*data!E318^7)</f>
        <v>1914.6196729203114</v>
      </c>
      <c r="L318" s="4">
        <f>F318/(constants!$A$4+constants!$B$4*data!F318+constants!$C$4*data!F318^2+constants!$D$4*data!F318^3+constants!$E$4*data!F318^4+constants!$F$4*data!F318^5+constants!$G$4*data!F318^6+constants!$H$4*data!F318^7)</f>
        <v>9875.6750578330575</v>
      </c>
      <c r="M318" s="4">
        <f>G318/(constants!$A$4+constants!$B$4*data!G318+constants!$C$4*data!G318^2+constants!$D$4*data!G318^3+constants!$E$4*data!G318^4+constants!$F$4*data!G318^5+constants!$G$4*data!G318^6+constants!$H$4*data!G318^7)</f>
        <v>0</v>
      </c>
      <c r="N318" s="4"/>
      <c r="O318" s="4">
        <f t="shared" si="87"/>
        <v>959.87143205876021</v>
      </c>
      <c r="P318" s="4">
        <f t="shared" si="88"/>
        <v>945.95928722104634</v>
      </c>
      <c r="Q318" s="4">
        <f t="shared" si="89"/>
        <v>382.92393458406229</v>
      </c>
      <c r="R318" s="4">
        <f t="shared" si="90"/>
        <v>1645.9458429721763</v>
      </c>
      <c r="S318" s="4">
        <f t="shared" si="91"/>
        <v>0</v>
      </c>
      <c r="T318" s="4">
        <f t="shared" si="82"/>
        <v>1.0147069171217544</v>
      </c>
      <c r="U318" s="4">
        <f t="shared" si="92"/>
        <v>0.40479959312940583</v>
      </c>
      <c r="V318" s="4">
        <f t="shared" si="93"/>
        <v>0</v>
      </c>
      <c r="W318" s="4"/>
      <c r="X318">
        <f>IF(front!E318&gt;$X$2,O318,P318)</f>
        <v>945.95928722104634</v>
      </c>
      <c r="Y318">
        <f t="shared" si="94"/>
        <v>573.33469399793626</v>
      </c>
      <c r="Z318">
        <f>SUMPRODUCT($B$7:$B$456,Y$7:Y$456,EXP(constants!$B$32+constants!$A$32*ABS($A$7:$A$456-$A318)))</f>
        <v>14.567558383053333</v>
      </c>
      <c r="AA318">
        <f t="shared" si="83"/>
        <v>558.76713561488293</v>
      </c>
      <c r="AB318">
        <f t="shared" si="95"/>
        <v>553.91404267571534</v>
      </c>
      <c r="AD318" s="4">
        <f t="shared" si="84"/>
        <v>1645.9458429721763</v>
      </c>
      <c r="AE318">
        <f>SUMPRODUCT($B$7:$B$456,AD$7:AD$456,EXP(constants!$B$32+constants!$A$32*ABS($A$7:$A$456-$A318)))</f>
        <v>33.789255605351279</v>
      </c>
      <c r="AF318" s="4">
        <f t="shared" si="85"/>
        <v>1612.1565873668251</v>
      </c>
      <c r="AG318">
        <f t="shared" si="96"/>
        <v>1612.1565873668251</v>
      </c>
      <c r="AH318" s="4"/>
      <c r="AI318" s="5">
        <f>SUMPRODUCT(constants!$B$13:$B$20,A318^constants!$A$13:$A$20)*constants!$C$10/((A318/1000000000)^5*(EXP(0.014388/(A318/1000000000)/constants!$B$9)-1))</f>
        <v>6.2167219722715386E-7</v>
      </c>
      <c r="AJ318">
        <f>SUMPRODUCT(A318^constants!$E$28:$J$28,constants!$E$27:$J$27)</f>
        <v>9.6506389595966491E-7</v>
      </c>
      <c r="AL318" s="17">
        <f t="shared" si="86"/>
        <v>1.1223261180094454E-9</v>
      </c>
      <c r="AM318">
        <f t="shared" si="97"/>
        <v>5.9861672465447512E-10</v>
      </c>
      <c r="AN318">
        <f t="shared" si="98"/>
        <v>1.8748659564385846</v>
      </c>
      <c r="AO318">
        <f t="shared" si="99"/>
        <v>1.1285308444797592E-9</v>
      </c>
      <c r="AQ318">
        <f t="shared" si="100"/>
        <v>1.1285308444797592E-9</v>
      </c>
      <c r="AS318" s="4">
        <f t="shared" si="101"/>
        <v>0.99450194338890741</v>
      </c>
    </row>
    <row r="319" spans="1:45" x14ac:dyDescent="0.2">
      <c r="A319">
        <f>front!A319</f>
        <v>336.23</v>
      </c>
      <c r="B319" s="1">
        <f t="shared" si="102"/>
        <v>0.47000000000002728</v>
      </c>
      <c r="C319">
        <f>front!D319-front!B319</f>
        <v>582.67000000000007</v>
      </c>
      <c r="D319" s="2">
        <f>front!E319-front!C319</f>
        <v>4932.9000000000015</v>
      </c>
      <c r="E319" s="2">
        <f>IF(front!F319-front!C319&gt;0,front!F319-front!C319,0)</f>
        <v>1945</v>
      </c>
      <c r="F319" s="2">
        <f>front!I319-front!H319</f>
        <v>10250.799999999999</v>
      </c>
      <c r="G319" s="2">
        <f>IF(front!J319-front!H319&gt;0,front!J319-front!H319,0)</f>
        <v>15</v>
      </c>
      <c r="H319" s="2"/>
      <c r="I319" s="4">
        <f>C319/(constants!$A$4+constants!$B$4*data!C319+constants!$C$4*data!C319^2+constants!$D$4*data!C319^3+constants!$E$4*data!C319^4+constants!$F$4*data!C319^5+constants!$G$4*data!C319^6+constants!$H$4*data!C319^7)</f>
        <v>581.32051163027063</v>
      </c>
      <c r="J319" s="4">
        <f>D319/(constants!$A$4+constants!$B$4*data!D319+constants!$C$4*data!D319^2+constants!$D$4*data!D319^3+constants!$E$4*data!D319^4+constants!$F$4*data!D319^5+constants!$G$4*data!D319^6+constants!$H$4*data!D319^7)</f>
        <v>4922.4076581428872</v>
      </c>
      <c r="K319" s="4">
        <f>E319/(constants!$A$4+constants!$B$4*data!E319+constants!$C$4*data!E319^2+constants!$D$4*data!E319^3+constants!$E$4*data!E319^4+constants!$F$4*data!E319^5+constants!$G$4*data!E319^6+constants!$H$4*data!E319^7)</f>
        <v>1940.5606688679018</v>
      </c>
      <c r="L319" s="4">
        <f>F319/(constants!$A$4+constants!$B$4*data!F319+constants!$C$4*data!F319^2+constants!$D$4*data!F319^3+constants!$E$4*data!F319^4+constants!$F$4*data!F319^5+constants!$G$4*data!F319^6+constants!$H$4*data!F319^7)</f>
        <v>10251.286921725567</v>
      </c>
      <c r="M319" s="4">
        <f>G319/(constants!$A$4+constants!$B$4*data!G319+constants!$C$4*data!G319^2+constants!$D$4*data!G319^3+constants!$E$4*data!G319^4+constants!$F$4*data!G319^5+constants!$G$4*data!G319^6+constants!$H$4*data!G319^7)</f>
        <v>14.964558918167876</v>
      </c>
      <c r="N319" s="4"/>
      <c r="O319" s="4">
        <f t="shared" si="87"/>
        <v>968.86751938378438</v>
      </c>
      <c r="P319" s="4">
        <f t="shared" si="88"/>
        <v>984.48153162857739</v>
      </c>
      <c r="Q319" s="4">
        <f t="shared" si="89"/>
        <v>388.11213377358035</v>
      </c>
      <c r="R319" s="4">
        <f t="shared" si="90"/>
        <v>1708.5478202875945</v>
      </c>
      <c r="S319" s="4">
        <f t="shared" si="91"/>
        <v>2.4940931530279795</v>
      </c>
      <c r="T319" s="4">
        <f t="shared" si="82"/>
        <v>0.98413986271640508</v>
      </c>
      <c r="U319" s="4">
        <f t="shared" si="92"/>
        <v>0.39422997923744318</v>
      </c>
      <c r="V319" s="4">
        <f t="shared" si="93"/>
        <v>1.4597736881652845E-3</v>
      </c>
      <c r="W319" s="4"/>
      <c r="X319">
        <f>IF(front!E319&gt;$X$2,O319,P319)</f>
        <v>984.48153162857739</v>
      </c>
      <c r="Y319">
        <f t="shared" si="94"/>
        <v>606.80828399149186</v>
      </c>
      <c r="Z319">
        <f>SUMPRODUCT($B$7:$B$456,Y$7:Y$456,EXP(constants!$B$32+constants!$A$32*ABS($A$7:$A$456-$A319)))</f>
        <v>14.761474117997414</v>
      </c>
      <c r="AA319">
        <f t="shared" si="83"/>
        <v>592.04680987349445</v>
      </c>
      <c r="AB319">
        <f t="shared" si="95"/>
        <v>587.19371693432686</v>
      </c>
      <c r="AD319" s="4">
        <f t="shared" si="84"/>
        <v>1706.0212780092279</v>
      </c>
      <c r="AE319">
        <f>SUMPRODUCT($B$7:$B$456,AD$7:AD$456,EXP(constants!$B$32+constants!$A$32*ABS($A$7:$A$456-$A319)))</f>
        <v>33.787526730033662</v>
      </c>
      <c r="AF319" s="4">
        <f t="shared" si="85"/>
        <v>1672.2337512791942</v>
      </c>
      <c r="AG319">
        <f t="shared" si="96"/>
        <v>1672.2337512791942</v>
      </c>
      <c r="AH319" s="4"/>
      <c r="AI319" s="5">
        <f>SUMPRODUCT(constants!$B$13:$B$20,A319^constants!$A$13:$A$20)*constants!$C$10/((A319/1000000000)^5*(EXP(0.014388/(A319/1000000000)/constants!$B$9)-1))</f>
        <v>6.2929118871701028E-7</v>
      </c>
      <c r="AJ319">
        <f>SUMPRODUCT(A319^constants!$E$28:$J$28,constants!$E$27:$J$27)</f>
        <v>9.6040041215524627E-7</v>
      </c>
      <c r="AL319" s="17">
        <f t="shared" si="86"/>
        <v>1.0716926468533581E-9</v>
      </c>
      <c r="AM319">
        <f t="shared" si="97"/>
        <v>5.7432186823198436E-10</v>
      </c>
      <c r="AN319">
        <f t="shared" si="98"/>
        <v>1.8660140003940648</v>
      </c>
      <c r="AO319">
        <f t="shared" si="99"/>
        <v>1.0827294264675686E-9</v>
      </c>
      <c r="AQ319">
        <f t="shared" si="100"/>
        <v>1.0827294264675686E-9</v>
      </c>
      <c r="AS319" s="4">
        <f t="shared" si="101"/>
        <v>0.98980652105280054</v>
      </c>
    </row>
    <row r="320" spans="1:45" x14ac:dyDescent="0.2">
      <c r="A320">
        <f>front!A320</f>
        <v>336.7</v>
      </c>
      <c r="B320" s="1">
        <f t="shared" si="102"/>
        <v>0.46999999999997044</v>
      </c>
      <c r="C320">
        <f>front!D320-front!B320</f>
        <v>591.5300000000002</v>
      </c>
      <c r="D320" s="2">
        <f>front!E320-front!C320</f>
        <v>4908.2999999999993</v>
      </c>
      <c r="E320" s="2">
        <f>IF(front!F320-front!C320&gt;0,front!F320-front!C320,0)</f>
        <v>1875.5</v>
      </c>
      <c r="F320" s="2">
        <f>front!I320-front!H320</f>
        <v>10150.700000000001</v>
      </c>
      <c r="G320" s="2">
        <f>IF(front!J320-front!H320&gt;0,front!J320-front!H320,0)</f>
        <v>24.199999999998909</v>
      </c>
      <c r="H320" s="2"/>
      <c r="I320" s="4">
        <f>C320/(constants!$A$4+constants!$B$4*data!C320+constants!$C$4*data!C320^2+constants!$D$4*data!C320^3+constants!$E$4*data!C320^4+constants!$F$4*data!C320^5+constants!$G$4*data!C320^6+constants!$H$4*data!C320^7)</f>
        <v>590.16029448255301</v>
      </c>
      <c r="J320" s="4">
        <f>D320/(constants!$A$4+constants!$B$4*data!D320+constants!$C$4*data!D320^2+constants!$D$4*data!D320^3+constants!$E$4*data!D320^4+constants!$F$4*data!D320^5+constants!$G$4*data!D320^6+constants!$H$4*data!D320^7)</f>
        <v>4897.8431097695102</v>
      </c>
      <c r="K320" s="4">
        <f>E320/(constants!$A$4+constants!$B$4*data!E320+constants!$C$4*data!E320^2+constants!$D$4*data!E320^3+constants!$E$4*data!E320^4+constants!$F$4*data!E320^5+constants!$G$4*data!E320^6+constants!$H$4*data!E320^7)</f>
        <v>1871.2183929919481</v>
      </c>
      <c r="L320" s="4">
        <f>F320/(constants!$A$4+constants!$B$4*data!F320+constants!$C$4*data!F320^2+constants!$D$4*data!F320^3+constants!$E$4*data!F320^4+constants!$F$4*data!F320^5+constants!$G$4*data!F320^6+constants!$H$4*data!F320^7)</f>
        <v>10150.479591795485</v>
      </c>
      <c r="M320" s="4">
        <f>G320/(constants!$A$4+constants!$B$4*data!G320+constants!$C$4*data!G320^2+constants!$D$4*data!G320^3+constants!$E$4*data!G320^4+constants!$F$4*data!G320^5+constants!$G$4*data!G320^6+constants!$H$4*data!G320^7)</f>
        <v>24.142846031424778</v>
      </c>
      <c r="N320" s="4"/>
      <c r="O320" s="4">
        <f t="shared" si="87"/>
        <v>983.60049080425506</v>
      </c>
      <c r="P320" s="4">
        <f t="shared" si="88"/>
        <v>979.56862195390204</v>
      </c>
      <c r="Q320" s="4">
        <f t="shared" si="89"/>
        <v>374.24367859838964</v>
      </c>
      <c r="R320" s="4">
        <f t="shared" si="90"/>
        <v>1691.7465986325808</v>
      </c>
      <c r="S320" s="4">
        <f t="shared" si="91"/>
        <v>4.0238076719041294</v>
      </c>
      <c r="T320" s="4">
        <f t="shared" si="82"/>
        <v>1.0041159636599126</v>
      </c>
      <c r="U320" s="4">
        <f t="shared" si="92"/>
        <v>0.38204947587224913</v>
      </c>
      <c r="V320" s="4">
        <f t="shared" si="93"/>
        <v>2.3784931355301832E-3</v>
      </c>
      <c r="W320" s="4"/>
      <c r="X320">
        <f>IF(front!E320&gt;$X$2,O320,P320)</f>
        <v>979.56862195390204</v>
      </c>
      <c r="Y320">
        <f t="shared" si="94"/>
        <v>615.39081558219902</v>
      </c>
      <c r="Z320">
        <f>SUMPRODUCT($B$7:$B$456,Y$7:Y$456,EXP(constants!$B$32+constants!$A$32*ABS($A$7:$A$456-$A320)))</f>
        <v>14.955357302828052</v>
      </c>
      <c r="AA320">
        <f t="shared" si="83"/>
        <v>600.43545827937101</v>
      </c>
      <c r="AB320">
        <f t="shared" si="95"/>
        <v>595.58236534020341</v>
      </c>
      <c r="AD320" s="4">
        <f t="shared" si="84"/>
        <v>1687.6704396524165</v>
      </c>
      <c r="AE320">
        <f>SUMPRODUCT($B$7:$B$456,AD$7:AD$456,EXP(constants!$B$32+constants!$A$32*ABS($A$7:$A$456-$A320)))</f>
        <v>33.780193025602308</v>
      </c>
      <c r="AF320" s="4">
        <f t="shared" si="85"/>
        <v>1653.8902466268141</v>
      </c>
      <c r="AG320">
        <f t="shared" si="96"/>
        <v>1653.8902466268141</v>
      </c>
      <c r="AH320" s="4"/>
      <c r="AI320" s="5">
        <f>SUMPRODUCT(constants!$B$13:$B$20,A320^constants!$A$13:$A$20)*constants!$C$10/((A320/1000000000)^5*(EXP(0.014388/(A320/1000000000)/constants!$B$9)-1))</f>
        <v>6.3697441284134982E-7</v>
      </c>
      <c r="AJ320">
        <f>SUMPRODUCT(A320^constants!$E$28:$J$28,constants!$E$27:$J$27)</f>
        <v>9.5575874280992091E-7</v>
      </c>
      <c r="AL320" s="17">
        <f t="shared" si="86"/>
        <v>1.0694984437249125E-9</v>
      </c>
      <c r="AM320">
        <f t="shared" si="97"/>
        <v>5.778852283331589E-10</v>
      </c>
      <c r="AN320">
        <f t="shared" si="98"/>
        <v>1.8507108181493985</v>
      </c>
      <c r="AO320">
        <f t="shared" si="99"/>
        <v>1.0894471836209209E-9</v>
      </c>
      <c r="AQ320">
        <f t="shared" si="100"/>
        <v>1.0894471836209209E-9</v>
      </c>
      <c r="AS320" s="4">
        <f t="shared" si="101"/>
        <v>0.98168911701647976</v>
      </c>
    </row>
    <row r="321" spans="1:45" x14ac:dyDescent="0.2">
      <c r="A321">
        <f>front!A321</f>
        <v>337.18</v>
      </c>
      <c r="B321" s="1">
        <f t="shared" si="102"/>
        <v>0.48000000000001819</v>
      </c>
      <c r="C321">
        <f>front!D321-front!B321</f>
        <v>574.46</v>
      </c>
      <c r="D321" s="2">
        <f>front!E321-front!C321</f>
        <v>4791.1000000000004</v>
      </c>
      <c r="E321" s="2">
        <f>IF(front!F321-front!C321&gt;0,front!F321-front!C321,0)</f>
        <v>1971.7000000000007</v>
      </c>
      <c r="F321" s="2">
        <f>front!I321-front!H321</f>
        <v>9641.1</v>
      </c>
      <c r="G321" s="2">
        <f>IF(front!J321-front!H321&gt;0,front!J321-front!H321,0)</f>
        <v>39.200000000000728</v>
      </c>
      <c r="H321" s="2"/>
      <c r="I321" s="4">
        <f>C321/(constants!$A$4+constants!$B$4*data!C321+constants!$C$4*data!C321^2+constants!$D$4*data!C321^3+constants!$E$4*data!C321^4+constants!$F$4*data!C321^5+constants!$G$4*data!C321^6+constants!$H$4*data!C321^7)</f>
        <v>573.12925071544339</v>
      </c>
      <c r="J321" s="4">
        <f>D321/(constants!$A$4+constants!$B$4*data!D321+constants!$C$4*data!D321^2+constants!$D$4*data!D321^3+constants!$E$4*data!D321^4+constants!$F$4*data!D321^5+constants!$G$4*data!D321^6+constants!$H$4*data!D321^7)</f>
        <v>4780.8175773649182</v>
      </c>
      <c r="K321" s="4">
        <f>E321/(constants!$A$4+constants!$B$4*data!E321+constants!$C$4*data!E321^2+constants!$D$4*data!E321^3+constants!$E$4*data!E321^4+constants!$F$4*data!E321^5+constants!$G$4*data!E321^6+constants!$H$4*data!E321^7)</f>
        <v>1967.2000785240987</v>
      </c>
      <c r="L321" s="4">
        <f>F321/(constants!$A$4+constants!$B$4*data!F321+constants!$C$4*data!F321^2+constants!$D$4*data!F321^3+constants!$E$4*data!F321^4+constants!$F$4*data!F321^5+constants!$G$4*data!F321^6+constants!$H$4*data!F321^7)</f>
        <v>9637.6550897372654</v>
      </c>
      <c r="M321" s="4">
        <f>G321/(constants!$A$4+constants!$B$4*data!G321+constants!$C$4*data!G321^2+constants!$D$4*data!G321^3+constants!$E$4*data!G321^4+constants!$F$4*data!G321^5+constants!$G$4*data!G321^6+constants!$H$4*data!G321^7)</f>
        <v>39.107483454024347</v>
      </c>
      <c r="N321" s="4"/>
      <c r="O321" s="4">
        <f t="shared" si="87"/>
        <v>955.21541785907232</v>
      </c>
      <c r="P321" s="4">
        <f t="shared" si="88"/>
        <v>956.16351547298359</v>
      </c>
      <c r="Q321" s="4">
        <f t="shared" si="89"/>
        <v>393.44001570481976</v>
      </c>
      <c r="R321" s="4">
        <f t="shared" si="90"/>
        <v>1606.2758482895445</v>
      </c>
      <c r="S321" s="4">
        <f t="shared" si="91"/>
        <v>6.5179139090040579</v>
      </c>
      <c r="T321" s="4">
        <f t="shared" ref="T321:T331" si="103">O321/P321</f>
        <v>0.99900843569267306</v>
      </c>
      <c r="U321" s="4">
        <f t="shared" si="92"/>
        <v>0.41147775389672503</v>
      </c>
      <c r="V321" s="4">
        <f t="shared" si="93"/>
        <v>4.0577799360830271E-3</v>
      </c>
      <c r="W321" s="4"/>
      <c r="X321">
        <f>IF(front!E321&gt;$X$2,O321,P321)</f>
        <v>956.16351547298359</v>
      </c>
      <c r="Y321">
        <f t="shared" si="94"/>
        <v>573.30568766718829</v>
      </c>
      <c r="Z321">
        <f>SUMPRODUCT($B$7:$B$456,Y$7:Y$456,EXP(constants!$B$32+constants!$A$32*ABS($A$7:$A$456-$A321)))</f>
        <v>15.15343820626531</v>
      </c>
      <c r="AA321">
        <f t="shared" si="83"/>
        <v>558.15224946092303</v>
      </c>
      <c r="AB321">
        <f t="shared" si="95"/>
        <v>553.29915652175544</v>
      </c>
      <c r="AD321" s="4">
        <f t="shared" si="84"/>
        <v>1599.6731337767126</v>
      </c>
      <c r="AE321">
        <f>SUMPRODUCT($B$7:$B$456,AD$7:AD$456,EXP(constants!$B$32+constants!$A$32*ABS($A$7:$A$456-$A321)))</f>
        <v>33.767562921913715</v>
      </c>
      <c r="AF321" s="4">
        <f t="shared" si="85"/>
        <v>1565.905570854799</v>
      </c>
      <c r="AG321">
        <f t="shared" si="96"/>
        <v>1565.905570854799</v>
      </c>
      <c r="AH321" s="4"/>
      <c r="AI321" s="5">
        <f>SUMPRODUCT(constants!$B$13:$B$20,A321^constants!$A$13:$A$20)*constants!$C$10/((A321/1000000000)^5*(EXP(0.014388/(A321/1000000000)/constants!$B$9)-1))</f>
        <v>6.448876388675392E-7</v>
      </c>
      <c r="AJ321">
        <f>SUMPRODUCT(A321^constants!$E$28:$J$28,constants!$E$27:$J$27)</f>
        <v>9.5104074161186459E-7</v>
      </c>
      <c r="AL321" s="17">
        <f t="shared" si="86"/>
        <v>1.1655315777481807E-9</v>
      </c>
      <c r="AM321">
        <f t="shared" si="97"/>
        <v>6.0734233233023689E-10</v>
      </c>
      <c r="AN321">
        <f t="shared" si="98"/>
        <v>1.9190685643075402</v>
      </c>
      <c r="AO321">
        <f t="shared" si="99"/>
        <v>1.144980631118464E-9</v>
      </c>
      <c r="AQ321">
        <f t="shared" si="100"/>
        <v>1.144980631118464E-9</v>
      </c>
      <c r="AS321" s="4">
        <f t="shared" si="101"/>
        <v>1.0179487286257773</v>
      </c>
    </row>
    <row r="322" spans="1:45" x14ac:dyDescent="0.2">
      <c r="A322">
        <f>front!A322</f>
        <v>337.65</v>
      </c>
      <c r="B322" s="1">
        <f t="shared" si="102"/>
        <v>0.46999999999997044</v>
      </c>
      <c r="C322">
        <f>front!D322-front!B322</f>
        <v>556.80000000000018</v>
      </c>
      <c r="D322" s="2">
        <f>front!E322-front!C322</f>
        <v>4774.1999999999989</v>
      </c>
      <c r="E322" s="2">
        <f>IF(front!F322-front!C322&gt;0,front!F322-front!C322,0)</f>
        <v>1981.7999999999993</v>
      </c>
      <c r="F322" s="2">
        <f>front!I322-front!H322</f>
        <v>9240.2999999999993</v>
      </c>
      <c r="G322" s="2">
        <f>IF(front!J322-front!H322&gt;0,front!J322-front!H322,0)</f>
        <v>35.700000000000728</v>
      </c>
      <c r="H322" s="2"/>
      <c r="I322" s="4">
        <f>C322/(constants!$A$4+constants!$B$4*data!C322+constants!$C$4*data!C322^2+constants!$D$4*data!C322^3+constants!$E$4*data!C322^4+constants!$F$4*data!C322^5+constants!$G$4*data!C322^6+constants!$H$4*data!C322^7)</f>
        <v>555.50957639400031</v>
      </c>
      <c r="J322" s="4">
        <f>D322/(constants!$A$4+constants!$B$4*data!D322+constants!$C$4*data!D322^2+constants!$D$4*data!D322^3+constants!$E$4*data!D322^4+constants!$F$4*data!D322^5+constants!$G$4*data!D322^6+constants!$H$4*data!D322^7)</f>
        <v>4763.9434746281058</v>
      </c>
      <c r="K322" s="4">
        <f>E322/(constants!$A$4+constants!$B$4*data!E322+constants!$C$4*data!E322^2+constants!$D$4*data!E322^3+constants!$E$4*data!E322^4+constants!$F$4*data!E322^5+constants!$G$4*data!E322^6+constants!$H$4*data!E322^7)</f>
        <v>1977.2771594513626</v>
      </c>
      <c r="L322" s="4">
        <f>F322/(constants!$A$4+constants!$B$4*data!F322+constants!$C$4*data!F322^2+constants!$D$4*data!F322^3+constants!$E$4*data!F322^4+constants!$F$4*data!F322^5+constants!$G$4*data!F322^6+constants!$H$4*data!F322^7)</f>
        <v>9234.7433276811153</v>
      </c>
      <c r="M322" s="4">
        <f>G322/(constants!$A$4+constants!$B$4*data!G322+constants!$C$4*data!G322^2+constants!$D$4*data!G322^3+constants!$E$4*data!G322^4+constants!$F$4*data!G322^5+constants!$G$4*data!G322^6+constants!$H$4*data!G322^7)</f>
        <v>35.615730456927231</v>
      </c>
      <c r="N322" s="4"/>
      <c r="O322" s="4">
        <f t="shared" si="87"/>
        <v>925.84929399000055</v>
      </c>
      <c r="P322" s="4">
        <f t="shared" si="88"/>
        <v>952.78869492562114</v>
      </c>
      <c r="Q322" s="4">
        <f t="shared" si="89"/>
        <v>395.45543189027251</v>
      </c>
      <c r="R322" s="4">
        <f t="shared" si="90"/>
        <v>1539.1238879468524</v>
      </c>
      <c r="S322" s="4">
        <f t="shared" si="91"/>
        <v>5.9359550761545385</v>
      </c>
      <c r="T322" s="4">
        <f t="shared" si="103"/>
        <v>0.97172573406979434</v>
      </c>
      <c r="U322" s="4">
        <f t="shared" si="92"/>
        <v>0.41505050804695315</v>
      </c>
      <c r="V322" s="4">
        <f t="shared" si="93"/>
        <v>3.8567103809121787E-3</v>
      </c>
      <c r="W322" s="4"/>
      <c r="X322">
        <f>IF(front!E322&gt;$X$2,O322,P322)</f>
        <v>952.78869492562114</v>
      </c>
      <c r="Y322">
        <f t="shared" si="94"/>
        <v>567.96965872188298</v>
      </c>
      <c r="Z322">
        <f>SUMPRODUCT($B$7:$B$456,Y$7:Y$456,EXP(constants!$B$32+constants!$A$32*ABS($A$7:$A$456-$A322)))</f>
        <v>15.34812579422163</v>
      </c>
      <c r="AA322">
        <f t="shared" si="83"/>
        <v>552.62153292766129</v>
      </c>
      <c r="AB322">
        <f t="shared" si="95"/>
        <v>547.7684399884937</v>
      </c>
      <c r="AD322" s="4">
        <f t="shared" si="84"/>
        <v>1533.1107037784177</v>
      </c>
      <c r="AE322">
        <f>SUMPRODUCT($B$7:$B$456,AD$7:AD$456,EXP(constants!$B$32+constants!$A$32*ABS($A$7:$A$456-$A322)))</f>
        <v>33.751094791419803</v>
      </c>
      <c r="AF322" s="4">
        <f t="shared" si="85"/>
        <v>1499.359608986998</v>
      </c>
      <c r="AG322">
        <f t="shared" si="96"/>
        <v>1499.359608986998</v>
      </c>
      <c r="AH322" s="4"/>
      <c r="AI322" s="5">
        <f>SUMPRODUCT(constants!$B$13:$B$20,A322^constants!$A$13:$A$20)*constants!$C$10/((A322/1000000000)^5*(EXP(0.014388/(A322/1000000000)/constants!$B$9)-1))</f>
        <v>6.5270137428743398E-7</v>
      </c>
      <c r="AJ322">
        <f>SUMPRODUCT(A322^constants!$E$28:$J$28,constants!$E$27:$J$27)</f>
        <v>9.4644291379915703E-7</v>
      </c>
      <c r="AL322" s="17">
        <f t="shared" si="86"/>
        <v>1.1915644032013682E-9</v>
      </c>
      <c r="AM322">
        <f t="shared" si="97"/>
        <v>6.3123143249043223E-10</v>
      </c>
      <c r="AN322">
        <f t="shared" si="98"/>
        <v>1.8876823014028679</v>
      </c>
      <c r="AO322">
        <f t="shared" si="99"/>
        <v>1.190017104820745E-9</v>
      </c>
      <c r="AQ322">
        <f t="shared" si="100"/>
        <v>1.190017104820745E-9</v>
      </c>
      <c r="AS322" s="4">
        <f t="shared" si="101"/>
        <v>1.0013002320507454</v>
      </c>
    </row>
    <row r="323" spans="1:45" x14ac:dyDescent="0.2">
      <c r="A323">
        <f>front!A323</f>
        <v>338.12</v>
      </c>
      <c r="B323" s="1">
        <f t="shared" si="102"/>
        <v>0.47000000000002728</v>
      </c>
      <c r="C323">
        <f>front!D323-front!B323</f>
        <v>576.32999999999993</v>
      </c>
      <c r="D323" s="2">
        <f>front!E323-front!C323</f>
        <v>4729.8000000000011</v>
      </c>
      <c r="E323" s="2">
        <f>IF(front!F323-front!C323&gt;0,front!F323-front!C323,0)</f>
        <v>1927.2000000000007</v>
      </c>
      <c r="F323" s="2">
        <f>front!I323-front!H323</f>
        <v>9180.6</v>
      </c>
      <c r="G323" s="2">
        <f>IF(front!J323-front!H323&gt;0,front!J323-front!H323,0)</f>
        <v>13.200000000000728</v>
      </c>
      <c r="H323" s="2"/>
      <c r="I323" s="4">
        <f>C323/(constants!$A$4+constants!$B$4*data!C323+constants!$C$4*data!C323^2+constants!$D$4*data!C323^3+constants!$E$4*data!C323^4+constants!$F$4*data!C323^5+constants!$G$4*data!C323^6+constants!$H$4*data!C323^7)</f>
        <v>574.99498205488146</v>
      </c>
      <c r="J323" s="4">
        <f>D323/(constants!$A$4+constants!$B$4*data!D323+constants!$C$4*data!D323^2+constants!$D$4*data!D323^3+constants!$E$4*data!D323^4+constants!$F$4*data!D323^5+constants!$G$4*data!D323^6+constants!$H$4*data!D323^7)</f>
        <v>4719.612373679015</v>
      </c>
      <c r="K323" s="4">
        <f>E323/(constants!$A$4+constants!$B$4*data!E323+constants!$C$4*data!E323^2+constants!$D$4*data!E323^3+constants!$E$4*data!E323^4+constants!$F$4*data!E323^5+constants!$G$4*data!E323^6+constants!$H$4*data!E323^7)</f>
        <v>1922.8010637858492</v>
      </c>
      <c r="L323" s="4">
        <f>F323/(constants!$A$4+constants!$B$4*data!F323+constants!$C$4*data!F323^2+constants!$D$4*data!F323^3+constants!$E$4*data!F323^4+constants!$F$4*data!F323^5+constants!$G$4*data!F323^6+constants!$H$4*data!F323^7)</f>
        <v>9174.759411832405</v>
      </c>
      <c r="M323" s="4">
        <f>G323/(constants!$A$4+constants!$B$4*data!G323+constants!$C$4*data!G323^2+constants!$D$4*data!G323^3+constants!$E$4*data!G323^4+constants!$F$4*data!G323^5+constants!$G$4*data!G323^6+constants!$H$4*data!G323^7)</f>
        <v>13.168809239454353</v>
      </c>
      <c r="N323" s="4"/>
      <c r="O323" s="4">
        <f t="shared" si="87"/>
        <v>958.32497009146925</v>
      </c>
      <c r="P323" s="4">
        <f t="shared" si="88"/>
        <v>943.92247473580301</v>
      </c>
      <c r="Q323" s="4">
        <f t="shared" si="89"/>
        <v>384.56021275716984</v>
      </c>
      <c r="R323" s="4">
        <f t="shared" si="90"/>
        <v>1529.1265686387342</v>
      </c>
      <c r="S323" s="4">
        <f t="shared" si="91"/>
        <v>2.1948015399090588</v>
      </c>
      <c r="T323" s="4">
        <f t="shared" si="103"/>
        <v>1.0152581337357154</v>
      </c>
      <c r="U323" s="4">
        <f t="shared" si="92"/>
        <v>0.40740656468086051</v>
      </c>
      <c r="V323" s="4">
        <f t="shared" si="93"/>
        <v>1.4353301975930774E-3</v>
      </c>
      <c r="W323" s="4"/>
      <c r="X323">
        <f>IF(front!E323&gt;$X$2,O323,P323)</f>
        <v>943.92247473580301</v>
      </c>
      <c r="Y323">
        <f t="shared" si="94"/>
        <v>569.70561361406612</v>
      </c>
      <c r="Z323">
        <f>SUMPRODUCT($B$7:$B$456,Y$7:Y$456,EXP(constants!$B$32+constants!$A$32*ABS($A$7:$A$456-$A323)))</f>
        <v>15.543877490130429</v>
      </c>
      <c r="AA323">
        <f t="shared" si="83"/>
        <v>554.16173612393573</v>
      </c>
      <c r="AB323">
        <f t="shared" si="95"/>
        <v>549.30864318476813</v>
      </c>
      <c r="AD323" s="4">
        <f t="shared" si="84"/>
        <v>1526.9032118741834</v>
      </c>
      <c r="AE323">
        <f>SUMPRODUCT($B$7:$B$456,AD$7:AD$456,EXP(constants!$B$32+constants!$A$32*ABS($A$7:$A$456-$A323)))</f>
        <v>33.732011424981401</v>
      </c>
      <c r="AF323" s="4">
        <f t="shared" si="85"/>
        <v>1493.1712004492019</v>
      </c>
      <c r="AG323">
        <f t="shared" si="96"/>
        <v>1493.1712004492019</v>
      </c>
      <c r="AH323" s="4"/>
      <c r="AI323" s="5">
        <f>SUMPRODUCT(constants!$B$13:$B$20,A323^constants!$A$13:$A$20)*constants!$C$10/((A323/1000000000)^5*(EXP(0.014388/(A323/1000000000)/constants!$B$9)-1))</f>
        <v>6.60580010945882E-7</v>
      </c>
      <c r="AJ323">
        <f>SUMPRODUCT(A323^constants!$E$28:$J$28,constants!$E$27:$J$27)</f>
        <v>9.4186666836035835E-7</v>
      </c>
      <c r="AL323" s="17">
        <f t="shared" si="86"/>
        <v>1.2025662059784596E-9</v>
      </c>
      <c r="AM323">
        <f t="shared" si="97"/>
        <v>6.3078277164534754E-10</v>
      </c>
      <c r="AN323">
        <f t="shared" si="98"/>
        <v>1.9064664731436143</v>
      </c>
      <c r="AO323">
        <f t="shared" si="99"/>
        <v>1.1891712754585924E-9</v>
      </c>
      <c r="AQ323">
        <f t="shared" si="100"/>
        <v>1.1891712754585924E-9</v>
      </c>
      <c r="AS323" s="4">
        <f t="shared" si="101"/>
        <v>1.0112640885264417</v>
      </c>
    </row>
    <row r="324" spans="1:45" x14ac:dyDescent="0.2">
      <c r="A324">
        <f>front!A324</f>
        <v>338.59</v>
      </c>
      <c r="B324" s="1">
        <f t="shared" si="102"/>
        <v>0.46999999999997044</v>
      </c>
      <c r="C324">
        <f>front!D324-front!B324</f>
        <v>567.73999999999978</v>
      </c>
      <c r="D324" s="2">
        <f>front!E324-front!C324</f>
        <v>4728.0000000000018</v>
      </c>
      <c r="E324" s="2">
        <f>IF(front!F324-front!C324&gt;0,front!F324-front!C324,0)</f>
        <v>1864.3000000000011</v>
      </c>
      <c r="F324" s="2">
        <f>front!I324-front!H324</f>
        <v>9150.2000000000007</v>
      </c>
      <c r="G324" s="2">
        <f>IF(front!J324-front!H324&gt;0,front!J324-front!H324,0)</f>
        <v>33.900000000001455</v>
      </c>
      <c r="H324" s="2"/>
      <c r="I324" s="4">
        <f>C324/(constants!$A$4+constants!$B$4*data!C324+constants!$C$4*data!C324^2+constants!$D$4*data!C324^3+constants!$E$4*data!C324^4+constants!$F$4*data!C324^5+constants!$G$4*data!C324^6+constants!$H$4*data!C324^7)</f>
        <v>566.42459267135177</v>
      </c>
      <c r="J324" s="4">
        <f>D324/(constants!$A$4+constants!$B$4*data!D324+constants!$C$4*data!D324^2+constants!$D$4*data!D324^3+constants!$E$4*data!D324^4+constants!$F$4*data!D324^5+constants!$G$4*data!D324^6+constants!$H$4*data!D324^7)</f>
        <v>4717.8151929124106</v>
      </c>
      <c r="K324" s="4">
        <f>E324/(constants!$A$4+constants!$B$4*data!E324+constants!$C$4*data!E324^2+constants!$D$4*data!E324^3+constants!$E$4*data!E324^4+constants!$F$4*data!E324^5+constants!$G$4*data!E324^6+constants!$H$4*data!E324^7)</f>
        <v>1860.043810428223</v>
      </c>
      <c r="L324" s="4">
        <f>F324/(constants!$A$4+constants!$B$4*data!F324+constants!$C$4*data!F324^2+constants!$D$4*data!F324^3+constants!$E$4*data!F324^4+constants!$F$4*data!F324^5+constants!$G$4*data!F324^6+constants!$H$4*data!F324^7)</f>
        <v>9144.2178212319195</v>
      </c>
      <c r="M324" s="4">
        <f>G324/(constants!$A$4+constants!$B$4*data!G324+constants!$C$4*data!G324^2+constants!$D$4*data!G324^3+constants!$E$4*data!G324^4+constants!$F$4*data!G324^5+constants!$G$4*data!G324^6+constants!$H$4*data!G324^7)</f>
        <v>33.819972778690705</v>
      </c>
      <c r="N324" s="4"/>
      <c r="O324" s="4">
        <f t="shared" si="87"/>
        <v>944.04098778558625</v>
      </c>
      <c r="P324" s="4">
        <f t="shared" si="88"/>
        <v>943.56303858248214</v>
      </c>
      <c r="Q324" s="4">
        <f t="shared" si="89"/>
        <v>372.00876208564455</v>
      </c>
      <c r="R324" s="4">
        <f t="shared" si="90"/>
        <v>1524.0363035386533</v>
      </c>
      <c r="S324" s="4">
        <f t="shared" si="91"/>
        <v>5.6366621297817838</v>
      </c>
      <c r="T324" s="4">
        <f t="shared" si="103"/>
        <v>1.0005065365890362</v>
      </c>
      <c r="U324" s="4">
        <f t="shared" si="92"/>
        <v>0.39425957447900306</v>
      </c>
      <c r="V324" s="4">
        <f t="shared" si="93"/>
        <v>3.6985090950222396E-3</v>
      </c>
      <c r="W324" s="4"/>
      <c r="X324">
        <f>IF(front!E324&gt;$X$2,O324,P324)</f>
        <v>943.56303858248214</v>
      </c>
      <c r="Y324">
        <f t="shared" si="94"/>
        <v>581.56003712955192</v>
      </c>
      <c r="Z324">
        <f>SUMPRODUCT($B$7:$B$456,Y$7:Y$456,EXP(constants!$B$32+constants!$A$32*ABS($A$7:$A$456-$A324)))</f>
        <v>15.740802927423996</v>
      </c>
      <c r="AA324">
        <f t="shared" si="83"/>
        <v>565.81923420212797</v>
      </c>
      <c r="AB324">
        <f t="shared" si="95"/>
        <v>560.96614126296038</v>
      </c>
      <c r="AD324" s="4">
        <f t="shared" si="84"/>
        <v>1518.3263062346346</v>
      </c>
      <c r="AE324">
        <f>SUMPRODUCT($B$7:$B$456,AD$7:AD$456,EXP(constants!$B$32+constants!$A$32*ABS($A$7:$A$456-$A324)))</f>
        <v>33.710407444415424</v>
      </c>
      <c r="AF324" s="4">
        <f t="shared" si="85"/>
        <v>1484.615898790219</v>
      </c>
      <c r="AG324">
        <f t="shared" si="96"/>
        <v>1484.615898790219</v>
      </c>
      <c r="AH324" s="4"/>
      <c r="AI324" s="5">
        <f>SUMPRODUCT(constants!$B$13:$B$20,A324^constants!$A$13:$A$20)*constants!$C$10/((A324/1000000000)^5*(EXP(0.014388/(A324/1000000000)/constants!$B$9)-1))</f>
        <v>6.6852376652780906E-7</v>
      </c>
      <c r="AJ324">
        <f>SUMPRODUCT(A324^constants!$E$28:$J$28,constants!$E$27:$J$27)</f>
        <v>9.3731194495918395E-7</v>
      </c>
      <c r="AL324" s="17">
        <f t="shared" si="86"/>
        <v>1.1917363943262122E-9</v>
      </c>
      <c r="AM324">
        <f t="shared" si="97"/>
        <v>6.3134979608057469E-10</v>
      </c>
      <c r="AN324">
        <f t="shared" si="98"/>
        <v>1.8876008224355543</v>
      </c>
      <c r="AO324">
        <f t="shared" si="99"/>
        <v>1.1902402475376749E-9</v>
      </c>
      <c r="AQ324">
        <f t="shared" si="100"/>
        <v>1.1902402475376749E-9</v>
      </c>
      <c r="AS324" s="4">
        <f t="shared" si="101"/>
        <v>1.0012570124322653</v>
      </c>
    </row>
    <row r="325" spans="1:45" x14ac:dyDescent="0.2">
      <c r="A325">
        <f>front!A325</f>
        <v>339.06</v>
      </c>
      <c r="B325" s="1">
        <f t="shared" si="102"/>
        <v>0.47000000000002728</v>
      </c>
      <c r="C325">
        <f>front!D325-front!B325</f>
        <v>562.19999999999982</v>
      </c>
      <c r="D325" s="2">
        <f>front!E325-front!C325</f>
        <v>4722.7999999999993</v>
      </c>
      <c r="E325" s="2">
        <f>IF(front!F325-front!C325&gt;0,front!F325-front!C325,0)</f>
        <v>1767.1000000000004</v>
      </c>
      <c r="F325" s="2">
        <f>front!I325-front!H325</f>
        <v>8978.0000000000018</v>
      </c>
      <c r="G325" s="2">
        <f>IF(front!J325-front!H325&gt;0,front!J325-front!H325,0)</f>
        <v>0</v>
      </c>
      <c r="H325" s="2"/>
      <c r="I325" s="4">
        <f>C325/(constants!$A$4+constants!$B$4*data!C325+constants!$C$4*data!C325^2+constants!$D$4*data!C325^3+constants!$E$4*data!C325^4+constants!$F$4*data!C325^5+constants!$G$4*data!C325^6+constants!$H$4*data!C325^7)</f>
        <v>560.89724323695214</v>
      </c>
      <c r="J325" s="4">
        <f>D325/(constants!$A$4+constants!$B$4*data!D325+constants!$C$4*data!D325^2+constants!$D$4*data!D325^3+constants!$E$4*data!D325^4+constants!$F$4*data!D325^5+constants!$G$4*data!D325^6+constants!$H$4*data!D325^7)</f>
        <v>4712.623348655402</v>
      </c>
      <c r="K325" s="4">
        <f>E325/(constants!$A$4+constants!$B$4*data!E325+constants!$C$4*data!E325^2+constants!$D$4*data!E325^3+constants!$E$4*data!E325^4+constants!$F$4*data!E325^5+constants!$G$4*data!E325^6+constants!$H$4*data!E325^7)</f>
        <v>1763.0643805922755</v>
      </c>
      <c r="L325" s="4">
        <f>F325/(constants!$A$4+constants!$B$4*data!F325+constants!$C$4*data!F325^2+constants!$D$4*data!F325^3+constants!$E$4*data!F325^4+constants!$F$4*data!F325^5+constants!$G$4*data!F325^6+constants!$H$4*data!F325^7)</f>
        <v>8971.2532991856806</v>
      </c>
      <c r="M325" s="4">
        <f>G325/(constants!$A$4+constants!$B$4*data!G325+constants!$C$4*data!G325^2+constants!$D$4*data!G325^3+constants!$E$4*data!G325^4+constants!$F$4*data!G325^5+constants!$G$4*data!G325^6+constants!$H$4*data!G325^7)</f>
        <v>0</v>
      </c>
      <c r="N325" s="4"/>
      <c r="O325" s="4">
        <f t="shared" si="87"/>
        <v>934.82873872825348</v>
      </c>
      <c r="P325" s="4">
        <f t="shared" si="88"/>
        <v>942.52466973108039</v>
      </c>
      <c r="Q325" s="4">
        <f t="shared" si="89"/>
        <v>352.61287611845506</v>
      </c>
      <c r="R325" s="4">
        <f t="shared" si="90"/>
        <v>1495.2088831976134</v>
      </c>
      <c r="S325" s="4">
        <f t="shared" si="91"/>
        <v>0</v>
      </c>
      <c r="T325" s="4">
        <f t="shared" si="103"/>
        <v>0.99183476968828554</v>
      </c>
      <c r="U325" s="4">
        <f t="shared" si="92"/>
        <v>0.37411527511429699</v>
      </c>
      <c r="V325" s="4">
        <f t="shared" si="93"/>
        <v>0</v>
      </c>
      <c r="W325" s="4"/>
      <c r="X325">
        <f>IF(front!E325&gt;$X$2,O325,P325)</f>
        <v>942.52466973108039</v>
      </c>
      <c r="Y325">
        <f t="shared" si="94"/>
        <v>599.39587139260505</v>
      </c>
      <c r="Z325">
        <f>SUMPRODUCT($B$7:$B$456,Y$7:Y$456,EXP(constants!$B$32+constants!$A$32*ABS($A$7:$A$456-$A325)))</f>
        <v>15.938836108153168</v>
      </c>
      <c r="AA325">
        <f t="shared" si="83"/>
        <v>583.45703528445188</v>
      </c>
      <c r="AB325">
        <f t="shared" si="95"/>
        <v>578.60394234528428</v>
      </c>
      <c r="AD325" s="4">
        <f t="shared" si="84"/>
        <v>1495.2088831976134</v>
      </c>
      <c r="AE325">
        <f>SUMPRODUCT($B$7:$B$456,AD$7:AD$456,EXP(constants!$B$32+constants!$A$32*ABS($A$7:$A$456-$A325)))</f>
        <v>33.686416993543304</v>
      </c>
      <c r="AF325" s="4">
        <f t="shared" si="85"/>
        <v>1461.52246620407</v>
      </c>
      <c r="AG325">
        <f t="shared" si="96"/>
        <v>1461.52246620407</v>
      </c>
      <c r="AH325" s="4"/>
      <c r="AI325" s="5">
        <f>SUMPRODUCT(constants!$B$13:$B$20,A325^constants!$A$13:$A$20)*constants!$C$10/((A325/1000000000)^5*(EXP(0.014388/(A325/1000000000)/constants!$B$9)-1))</f>
        <v>6.7653285690161657E-7</v>
      </c>
      <c r="AJ325">
        <f>SUMPRODUCT(A325^constants!$E$28:$J$28,constants!$E$27:$J$27)</f>
        <v>9.3277869127008544E-7</v>
      </c>
      <c r="AL325" s="17">
        <f t="shared" si="86"/>
        <v>1.1692503410180583E-9</v>
      </c>
      <c r="AM325">
        <f t="shared" si="97"/>
        <v>6.382239841257719E-10</v>
      </c>
      <c r="AN325">
        <f t="shared" si="98"/>
        <v>1.8320376076428357</v>
      </c>
      <c r="AO325">
        <f t="shared" si="99"/>
        <v>1.2031996803771716E-9</v>
      </c>
      <c r="AQ325">
        <f t="shared" si="100"/>
        <v>1.2031996803771716E-9</v>
      </c>
      <c r="AS325" s="4">
        <f t="shared" si="101"/>
        <v>0.97178411870216663</v>
      </c>
    </row>
    <row r="326" spans="1:45" x14ac:dyDescent="0.2">
      <c r="A326">
        <f>front!A326</f>
        <v>339.53</v>
      </c>
      <c r="B326" s="1">
        <f t="shared" si="102"/>
        <v>0.46999999999997044</v>
      </c>
      <c r="C326">
        <f>front!D326-front!B326</f>
        <v>557.73</v>
      </c>
      <c r="D326" s="2">
        <f>front!E326-front!C326</f>
        <v>4658.5000000000018</v>
      </c>
      <c r="E326" s="2">
        <f>IF(front!F326-front!C326&gt;0,front!F326-front!C326,0)</f>
        <v>1774.3000000000011</v>
      </c>
      <c r="F326" s="2">
        <f>front!I326-front!H326</f>
        <v>8983.3000000000011</v>
      </c>
      <c r="G326" s="2">
        <f>IF(front!J326-front!H326&gt;0,front!J326-front!H326,0)</f>
        <v>24.200000000000728</v>
      </c>
      <c r="H326" s="2"/>
      <c r="I326" s="4">
        <f>C326/(constants!$A$4+constants!$B$4*data!C326+constants!$C$4*data!C326^2+constants!$D$4*data!C326^3+constants!$E$4*data!C326^4+constants!$F$4*data!C326^5+constants!$G$4*data!C326^6+constants!$H$4*data!C326^7)</f>
        <v>556.43745218845527</v>
      </c>
      <c r="J326" s="4">
        <f>D326/(constants!$A$4+constants!$B$4*data!D326+constants!$C$4*data!D326^2+constants!$D$4*data!D326^3+constants!$E$4*data!D326^4+constants!$F$4*data!D326^5+constants!$G$4*data!D326^6+constants!$H$4*data!D326^7)</f>
        <v>4648.425566445092</v>
      </c>
      <c r="K326" s="4">
        <f>E326/(constants!$A$4+constants!$B$4*data!E326+constants!$C$4*data!E326^2+constants!$D$4*data!E326^3+constants!$E$4*data!E326^4+constants!$F$4*data!E326^5+constants!$G$4*data!E326^6+constants!$H$4*data!E326^7)</f>
        <v>1770.2480436262626</v>
      </c>
      <c r="L326" s="4">
        <f>F326/(constants!$A$4+constants!$B$4*data!F326+constants!$C$4*data!F326^2+constants!$D$4*data!F326^3+constants!$E$4*data!F326^4+constants!$F$4*data!F326^5+constants!$G$4*data!F326^6+constants!$H$4*data!F326^7)</f>
        <v>8976.575887834646</v>
      </c>
      <c r="M326" s="4">
        <f>G326/(constants!$A$4+constants!$B$4*data!G326+constants!$C$4*data!G326^2+constants!$D$4*data!G326^3+constants!$E$4*data!G326^4+constants!$F$4*data!G326^5+constants!$G$4*data!G326^6+constants!$H$4*data!G326^7)</f>
        <v>24.142846031426593</v>
      </c>
      <c r="N326" s="4"/>
      <c r="O326" s="4">
        <f t="shared" si="87"/>
        <v>927.39575364742541</v>
      </c>
      <c r="P326" s="4">
        <f t="shared" si="88"/>
        <v>929.68511328901832</v>
      </c>
      <c r="Q326" s="4">
        <f t="shared" si="89"/>
        <v>354.04960872525254</v>
      </c>
      <c r="R326" s="4">
        <f t="shared" si="90"/>
        <v>1496.0959813057743</v>
      </c>
      <c r="S326" s="4">
        <f t="shared" si="91"/>
        <v>4.0238076719044322</v>
      </c>
      <c r="T326" s="4">
        <f t="shared" si="103"/>
        <v>0.99753748918976048</v>
      </c>
      <c r="U326" s="4">
        <f t="shared" si="92"/>
        <v>0.38082744755662923</v>
      </c>
      <c r="V326" s="4">
        <f t="shared" si="93"/>
        <v>2.6895384535372538E-3</v>
      </c>
      <c r="W326" s="4"/>
      <c r="X326">
        <f>IF(front!E326&gt;$X$2,O326,P326)</f>
        <v>929.68511328901832</v>
      </c>
      <c r="Y326">
        <f t="shared" si="94"/>
        <v>585.15822552643886</v>
      </c>
      <c r="Z326">
        <f>SUMPRODUCT($B$7:$B$456,Y$7:Y$456,EXP(constants!$B$32+constants!$A$32*ABS($A$7:$A$456-$A326)))</f>
        <v>16.137807507820881</v>
      </c>
      <c r="AA326">
        <f t="shared" si="83"/>
        <v>569.02041801861799</v>
      </c>
      <c r="AB326">
        <f t="shared" si="95"/>
        <v>564.16732507945039</v>
      </c>
      <c r="AD326" s="4">
        <f t="shared" si="84"/>
        <v>1492.0198223256095</v>
      </c>
      <c r="AE326">
        <f>SUMPRODUCT($B$7:$B$456,AD$7:AD$456,EXP(constants!$B$32+constants!$A$32*ABS($A$7:$A$456-$A326)))</f>
        <v>33.660426103160638</v>
      </c>
      <c r="AF326" s="4">
        <f t="shared" si="85"/>
        <v>1458.3593962224488</v>
      </c>
      <c r="AG326">
        <f t="shared" si="96"/>
        <v>1458.3593962224488</v>
      </c>
      <c r="AH326" s="4"/>
      <c r="AI326" s="5">
        <f>SUMPRODUCT(constants!$B$13:$B$20,A326^constants!$A$13:$A$20)*constants!$C$10/((A326/1000000000)^5*(EXP(0.014388/(A326/1000000000)/constants!$B$9)-1))</f>
        <v>6.8460749610792762E-7</v>
      </c>
      <c r="AJ326">
        <f>SUMPRODUCT(A326^constants!$E$28:$J$28,constants!$E$27:$J$27)</f>
        <v>9.2826686285920517E-7</v>
      </c>
      <c r="AL326" s="17">
        <f t="shared" si="86"/>
        <v>1.2134830673001417E-9</v>
      </c>
      <c r="AM326">
        <f t="shared" si="97"/>
        <v>6.3651447322496169E-10</v>
      </c>
      <c r="AN326">
        <f t="shared" si="98"/>
        <v>1.9064500782706688</v>
      </c>
      <c r="AO326">
        <f t="shared" si="99"/>
        <v>1.1999768573234852E-9</v>
      </c>
      <c r="AQ326">
        <f t="shared" si="100"/>
        <v>1.1999768573234852E-9</v>
      </c>
      <c r="AS326" s="4">
        <f t="shared" si="101"/>
        <v>1.0112553920471281</v>
      </c>
    </row>
    <row r="327" spans="1:45" x14ac:dyDescent="0.2">
      <c r="A327">
        <f>front!A327</f>
        <v>340</v>
      </c>
      <c r="B327" s="1">
        <f t="shared" si="102"/>
        <v>0.47000000000002728</v>
      </c>
      <c r="C327">
        <f>front!D327-front!B327</f>
        <v>557.79999999999973</v>
      </c>
      <c r="D327" s="2">
        <f>front!E327-front!C327</f>
        <v>4739.3000000000011</v>
      </c>
      <c r="E327" s="2">
        <f>IF(front!F327-front!C327&gt;0,front!F327-front!C327,0)</f>
        <v>1767.8999999999996</v>
      </c>
      <c r="F327" s="2">
        <f>front!I327-front!H327</f>
        <v>8895.9999999999982</v>
      </c>
      <c r="G327" s="2">
        <f>IF(front!J327-front!H327&gt;0,front!J327-front!H327,0)</f>
        <v>34.5</v>
      </c>
      <c r="H327" s="2"/>
      <c r="I327" s="4">
        <f>C327/(constants!$A$4+constants!$B$4*data!C327+constants!$C$4*data!C327^2+constants!$D$4*data!C327^3+constants!$E$4*data!C327^4+constants!$F$4*data!C327^5+constants!$G$4*data!C327^6+constants!$H$4*data!C327^7)</f>
        <v>556.50729230475099</v>
      </c>
      <c r="J327" s="4">
        <f>D327/(constants!$A$4+constants!$B$4*data!D327+constants!$C$4*data!D327^2+constants!$D$4*data!D327^3+constants!$E$4*data!D327^4+constants!$F$4*data!D327^5+constants!$G$4*data!D327^6+constants!$H$4*data!D327^7)</f>
        <v>4729.0975277871958</v>
      </c>
      <c r="K327" s="4">
        <f>E327/(constants!$A$4+constants!$B$4*data!E327+constants!$C$4*data!E327^2+constants!$D$4*data!E327^3+constants!$E$4*data!E327^4+constants!$F$4*data!E327^5+constants!$G$4*data!E327^6+constants!$H$4*data!E327^7)</f>
        <v>1763.8625653898091</v>
      </c>
      <c r="L327" s="4">
        <f>F327/(constants!$A$4+constants!$B$4*data!F327+constants!$C$4*data!F327^2+constants!$D$4*data!F327^3+constants!$E$4*data!F327^4+constants!$F$4*data!F327^5+constants!$G$4*data!F327^6+constants!$H$4*data!F327^7)</f>
        <v>8888.9113403545216</v>
      </c>
      <c r="M327" s="4">
        <f>G327/(constants!$A$4+constants!$B$4*data!G327+constants!$C$4*data!G327^2+constants!$D$4*data!G327^3+constants!$E$4*data!G327^4+constants!$F$4*data!G327^5+constants!$G$4*data!G327^6+constants!$H$4*data!G327^7)</f>
        <v>34.41855859533149</v>
      </c>
      <c r="N327" s="4"/>
      <c r="O327" s="4">
        <f t="shared" si="87"/>
        <v>927.51215384125169</v>
      </c>
      <c r="P327" s="4">
        <f t="shared" si="88"/>
        <v>945.81950555743913</v>
      </c>
      <c r="Q327" s="4">
        <f t="shared" si="89"/>
        <v>352.77251307796183</v>
      </c>
      <c r="R327" s="4">
        <f t="shared" si="90"/>
        <v>1481.48522339242</v>
      </c>
      <c r="S327" s="4">
        <f t="shared" si="91"/>
        <v>5.7364264325552483</v>
      </c>
      <c r="T327" s="4">
        <f t="shared" si="103"/>
        <v>0.98064392665977251</v>
      </c>
      <c r="U327" s="4">
        <f t="shared" si="92"/>
        <v>0.3729807970814133</v>
      </c>
      <c r="V327" s="4">
        <f t="shared" si="93"/>
        <v>3.8720780619191956E-3</v>
      </c>
      <c r="W327" s="4"/>
      <c r="X327">
        <f>IF(front!E327&gt;$X$2,O327,P327)</f>
        <v>945.81950555743913</v>
      </c>
      <c r="Y327">
        <f t="shared" si="94"/>
        <v>602.53536394650882</v>
      </c>
      <c r="Z327">
        <f>SUMPRODUCT($B$7:$B$456,Y$7:Y$456,EXP(constants!$B$32+constants!$A$32*ABS($A$7:$A$456-$A327)))</f>
        <v>16.338107647290709</v>
      </c>
      <c r="AA327">
        <f t="shared" ref="AA327:AA390" si="104">Y327-Z327</f>
        <v>586.19725629921811</v>
      </c>
      <c r="AB327">
        <f t="shared" si="95"/>
        <v>581.34416336005052</v>
      </c>
      <c r="AD327" s="4">
        <f t="shared" ref="AD327:AD390" si="105">R327-(S327/$V$2)</f>
        <v>1475.6741638131118</v>
      </c>
      <c r="AE327">
        <f>SUMPRODUCT($B$7:$B$456,AD$7:AD$456,EXP(constants!$B$32+constants!$A$32*ABS($A$7:$A$456-$A327)))</f>
        <v>33.632471815395654</v>
      </c>
      <c r="AF327" s="4">
        <f t="shared" ref="AF327:AF390" si="106">AD327-AE327</f>
        <v>1442.0416919977163</v>
      </c>
      <c r="AG327">
        <f t="shared" si="96"/>
        <v>1442.0416919977163</v>
      </c>
      <c r="AH327" s="4"/>
      <c r="AI327" s="5">
        <f>SUMPRODUCT(constants!$B$13:$B$20,A327^constants!$A$13:$A$20)*constants!$C$10/((A327/1000000000)^5*(EXP(0.014388/(A327/1000000000)/constants!$B$9)-1))</f>
        <v>6.9274789634850487E-7</v>
      </c>
      <c r="AJ327">
        <f>SUMPRODUCT(A327^constants!$E$28:$J$28,constants!$E$27:$J$27)</f>
        <v>9.2377642307834131E-7</v>
      </c>
      <c r="AL327" s="17">
        <f t="shared" ref="AL327:AL390" si="107">IF(AB327=0,0,AI327/AB327)</f>
        <v>1.191631291771407E-9</v>
      </c>
      <c r="AM327">
        <f t="shared" si="97"/>
        <v>6.4060313110545226E-10</v>
      </c>
      <c r="AN327">
        <f t="shared" si="98"/>
        <v>1.860170882579167</v>
      </c>
      <c r="AO327">
        <f t="shared" si="99"/>
        <v>1.2076849221680184E-9</v>
      </c>
      <c r="AQ327">
        <f t="shared" si="100"/>
        <v>1.2076849221680184E-9</v>
      </c>
      <c r="AS327" s="4">
        <f t="shared" si="101"/>
        <v>0.98670710373050596</v>
      </c>
    </row>
    <row r="328" spans="1:45" x14ac:dyDescent="0.2">
      <c r="A328">
        <f>front!A328</f>
        <v>340.47</v>
      </c>
      <c r="B328" s="1">
        <f t="shared" si="102"/>
        <v>0.47000000000002728</v>
      </c>
      <c r="C328">
        <f>front!D328-front!B328</f>
        <v>567.94000000000005</v>
      </c>
      <c r="D328" s="2">
        <f>front!E328-front!C328</f>
        <v>4746.8999999999978</v>
      </c>
      <c r="E328" s="2">
        <f>IF(front!F328-front!C328&gt;0,front!F328-front!C328,0)</f>
        <v>1697.8999999999996</v>
      </c>
      <c r="F328" s="2">
        <f>front!I328-front!H328</f>
        <v>8854.8999999999978</v>
      </c>
      <c r="G328" s="2">
        <f>IF(front!J328-front!H328&gt;0,front!J328-front!H328,0)</f>
        <v>0</v>
      </c>
      <c r="H328" s="2"/>
      <c r="I328" s="4">
        <f>C328/(constants!$A$4+constants!$B$4*data!C328+constants!$C$4*data!C328^2+constants!$D$4*data!C328^3+constants!$E$4*data!C328^4+constants!$F$4*data!C328^5+constants!$G$4*data!C328^6+constants!$H$4*data!C328^7)</f>
        <v>566.62413601614719</v>
      </c>
      <c r="J328" s="4">
        <f>D328/(constants!$A$4+constants!$B$4*data!D328+constants!$C$4*data!D328^2+constants!$D$4*data!D328^3+constants!$E$4*data!D328^4+constants!$F$4*data!D328^5+constants!$G$4*data!D328^6+constants!$H$4*data!D328^7)</f>
        <v>4736.6856916369261</v>
      </c>
      <c r="K328" s="4">
        <f>E328/(constants!$A$4+constants!$B$4*data!E328+constants!$C$4*data!E328^2+constants!$D$4*data!E328^3+constants!$E$4*data!E328^4+constants!$F$4*data!E328^5+constants!$G$4*data!E328^6+constants!$H$4*data!E328^7)</f>
        <v>1694.0213781849718</v>
      </c>
      <c r="L328" s="4">
        <f>F328/(constants!$A$4+constants!$B$4*data!F328+constants!$C$4*data!F328^2+constants!$D$4*data!F328^3+constants!$E$4*data!F328^4+constants!$F$4*data!F328^5+constants!$G$4*data!F328^6+constants!$H$4*data!F328^7)</f>
        <v>8847.6452280715494</v>
      </c>
      <c r="M328" s="4">
        <f>G328/(constants!$A$4+constants!$B$4*data!G328+constants!$C$4*data!G328^2+constants!$D$4*data!G328^3+constants!$E$4*data!G328^4+constants!$F$4*data!G328^5+constants!$G$4*data!G328^6+constants!$H$4*data!G328^7)</f>
        <v>0</v>
      </c>
      <c r="N328" s="4"/>
      <c r="O328" s="4">
        <f t="shared" ref="O328:O391" si="108">I328*1000/O$4</f>
        <v>944.37356002691206</v>
      </c>
      <c r="P328" s="4">
        <f t="shared" ref="P328:P391" si="109">J328*1000/P$4</f>
        <v>947.33713832738533</v>
      </c>
      <c r="Q328" s="4">
        <f t="shared" ref="Q328:Q391" si="110">K328*1000/Q$4</f>
        <v>338.80427563699436</v>
      </c>
      <c r="R328" s="4">
        <f t="shared" ref="R328:R391" si="111">L328*1000/R$4</f>
        <v>1474.607538011925</v>
      </c>
      <c r="S328" s="4">
        <f t="shared" ref="S328:S391" si="112">M328*1000/S$4</f>
        <v>0</v>
      </c>
      <c r="T328" s="4">
        <f t="shared" si="103"/>
        <v>0.99687167516127806</v>
      </c>
      <c r="U328" s="4">
        <f t="shared" ref="U328:U391" si="113">Q328/P328</f>
        <v>0.35763854485340441</v>
      </c>
      <c r="V328" s="4">
        <f t="shared" ref="V328:V391" si="114">S328/R328</f>
        <v>0</v>
      </c>
      <c r="W328" s="4"/>
      <c r="X328">
        <f>IF(front!E328&gt;$X$2,O328,P328)</f>
        <v>947.33713832738533</v>
      </c>
      <c r="Y328">
        <f t="shared" ref="Y328:Y391" si="115">X328-(Q328/$U$2)</f>
        <v>617.64553644667058</v>
      </c>
      <c r="Z328">
        <f>SUMPRODUCT($B$7:$B$456,Y$7:Y$456,EXP(constants!$B$32+constants!$A$32*ABS($A$7:$A$456-$A328)))</f>
        <v>16.539576622169985</v>
      </c>
      <c r="AA328">
        <f t="shared" si="104"/>
        <v>601.10595982450059</v>
      </c>
      <c r="AB328">
        <f t="shared" ref="AB328:AB391" si="116">IF((AA328-$AA$3)&gt;0,AA328-$AA$3,0)</f>
        <v>596.25286688533299</v>
      </c>
      <c r="AD328" s="4">
        <f t="shared" si="105"/>
        <v>1474.607538011925</v>
      </c>
      <c r="AE328">
        <f>SUMPRODUCT($B$7:$B$456,AD$7:AD$456,EXP(constants!$B$32+constants!$A$32*ABS($A$7:$A$456-$A328)))</f>
        <v>33.602819225598353</v>
      </c>
      <c r="AF328" s="4">
        <f t="shared" si="106"/>
        <v>1441.0047187863267</v>
      </c>
      <c r="AG328">
        <f t="shared" ref="AG328:AG391" si="117">IF((AF328)&gt;0,AF328,0)</f>
        <v>1441.0047187863267</v>
      </c>
      <c r="AH328" s="4"/>
      <c r="AI328" s="5">
        <f>SUMPRODUCT(constants!$B$13:$B$20,A328^constants!$A$13:$A$20)*constants!$C$10/((A328/1000000000)^5*(EXP(0.014388/(A328/1000000000)/constants!$B$9)-1))</f>
        <v>7.0095426797539153E-7</v>
      </c>
      <c r="AJ328">
        <f>SUMPRODUCT(A328^constants!$E$28:$J$28,constants!$E$27:$J$27)</f>
        <v>9.1930734294481823E-7</v>
      </c>
      <c r="AL328" s="17">
        <f t="shared" si="107"/>
        <v>1.1755989897993965E-9</v>
      </c>
      <c r="AM328">
        <f t="shared" ref="AM328:AM391" si="118">IF(AG328=0,0,AJ328/AG328)</f>
        <v>6.3796275679034321E-10</v>
      </c>
      <c r="AN328">
        <f t="shared" ref="AN328:AN391" si="119">AL328/AM328</f>
        <v>1.8427392152387656</v>
      </c>
      <c r="AO328">
        <f t="shared" ref="AO328:AO391" si="120">AM328*$AN$2</f>
        <v>1.2027072064897727E-9</v>
      </c>
      <c r="AQ328">
        <f t="shared" ref="AQ328:AQ349" si="121">AL328</f>
        <v>1.1755989897993965E-9</v>
      </c>
      <c r="AS328" s="4">
        <f t="shared" ref="AS328:AS391" si="122">AL328/AO328</f>
        <v>0.97746066827894518</v>
      </c>
    </row>
    <row r="329" spans="1:45" x14ac:dyDescent="0.2">
      <c r="A329">
        <f>front!A329</f>
        <v>340.94</v>
      </c>
      <c r="B329" s="1">
        <f t="shared" ref="B329:B392" si="123">A329-A328</f>
        <v>0.46999999999997044</v>
      </c>
      <c r="C329">
        <f>front!D329-front!B329</f>
        <v>567.59999999999991</v>
      </c>
      <c r="D329" s="2">
        <f>front!E329-front!C329</f>
        <v>4816.8000000000011</v>
      </c>
      <c r="E329" s="2">
        <f>IF(front!F329-front!C329&gt;0,front!F329-front!C329,0)</f>
        <v>1716.5</v>
      </c>
      <c r="F329" s="2">
        <f>front!I329-front!H329</f>
        <v>8921.5</v>
      </c>
      <c r="G329" s="2">
        <f>IF(front!J329-front!H329&gt;0,front!J329-front!H329,0)</f>
        <v>26.400000000001455</v>
      </c>
      <c r="H329" s="2"/>
      <c r="I329" s="4">
        <f>C329/(constants!$A$4+constants!$B$4*data!C329+constants!$C$4*data!C329^2+constants!$D$4*data!C329^3+constants!$E$4*data!C329^4+constants!$F$4*data!C329^5+constants!$G$4*data!C329^6+constants!$H$4*data!C329^7)</f>
        <v>566.28491233180807</v>
      </c>
      <c r="J329" s="4">
        <f>D329/(constants!$A$4+constants!$B$4*data!D329+constants!$C$4*data!D329^2+constants!$D$4*data!D329^3+constants!$E$4*data!D329^4+constants!$F$4*data!D329^5+constants!$G$4*data!D329^6+constants!$H$4*data!D329^7)</f>
        <v>4806.478546806371</v>
      </c>
      <c r="K329" s="4">
        <f>E329/(constants!$A$4+constants!$B$4*data!E329+constants!$C$4*data!E329^2+constants!$D$4*data!E329^3+constants!$E$4*data!E329^4+constants!$F$4*data!E329^5+constants!$G$4*data!E329^6+constants!$H$4*data!E329^7)</f>
        <v>1712.5791830769488</v>
      </c>
      <c r="L329" s="4">
        <f>F329/(constants!$A$4+constants!$B$4*data!F329+constants!$C$4*data!F329^2+constants!$D$4*data!F329^3+constants!$E$4*data!F329^4+constants!$F$4*data!F329^5+constants!$G$4*data!F329^6+constants!$H$4*data!F329^7)</f>
        <v>8914.5161713026209</v>
      </c>
      <c r="M329" s="4">
        <f>G329/(constants!$A$4+constants!$B$4*data!G329+constants!$C$4*data!G329^2+constants!$D$4*data!G329^3+constants!$E$4*data!G329^4+constants!$F$4*data!G329^5+constants!$G$4*data!G329^6+constants!$H$4*data!G329^7)</f>
        <v>26.337656522058886</v>
      </c>
      <c r="N329" s="4"/>
      <c r="O329" s="4">
        <f t="shared" si="108"/>
        <v>943.80818721968024</v>
      </c>
      <c r="P329" s="4">
        <f t="shared" si="109"/>
        <v>961.29570936127413</v>
      </c>
      <c r="Q329" s="4">
        <f t="shared" si="110"/>
        <v>342.51583661538979</v>
      </c>
      <c r="R329" s="4">
        <f t="shared" si="111"/>
        <v>1485.7526952171033</v>
      </c>
      <c r="S329" s="4">
        <f t="shared" si="112"/>
        <v>4.3896094203431479</v>
      </c>
      <c r="T329" s="4">
        <f t="shared" si="103"/>
        <v>0.98180838427624595</v>
      </c>
      <c r="U329" s="4">
        <f t="shared" si="113"/>
        <v>0.3563064240065858</v>
      </c>
      <c r="V329" s="4">
        <f t="shared" si="114"/>
        <v>2.9544684216115274E-3</v>
      </c>
      <c r="W329" s="4"/>
      <c r="X329">
        <f>IF(front!E329&gt;$X$2,O329,P329)</f>
        <v>961.29570936127413</v>
      </c>
      <c r="Y329">
        <f t="shared" si="115"/>
        <v>627.99237477103418</v>
      </c>
      <c r="Z329">
        <f>SUMPRODUCT($B$7:$B$456,Y$7:Y$456,EXP(constants!$B$32+constants!$A$32*ABS($A$7:$A$456-$A329)))</f>
        <v>16.742094900290802</v>
      </c>
      <c r="AA329">
        <f t="shared" si="104"/>
        <v>611.25027987074338</v>
      </c>
      <c r="AB329">
        <f t="shared" si="116"/>
        <v>606.39718693157579</v>
      </c>
      <c r="AD329" s="4">
        <f t="shared" si="105"/>
        <v>1481.3059752649842</v>
      </c>
      <c r="AE329">
        <f>SUMPRODUCT($B$7:$B$456,AD$7:AD$456,EXP(constants!$B$32+constants!$A$32*ABS($A$7:$A$456-$A329)))</f>
        <v>33.571465742630679</v>
      </c>
      <c r="AF329" s="4">
        <f t="shared" si="106"/>
        <v>1447.7345095223536</v>
      </c>
      <c r="AG329">
        <f t="shared" si="117"/>
        <v>1447.7345095223536</v>
      </c>
      <c r="AH329" s="4"/>
      <c r="AI329" s="5">
        <f>SUMPRODUCT(constants!$B$13:$B$20,A329^constants!$A$13:$A$20)*constants!$C$10/((A329/1000000000)^5*(EXP(0.014388/(A329/1000000000)/constants!$B$9)-1))</f>
        <v>7.0922681948009881E-7</v>
      </c>
      <c r="AJ329">
        <f>SUMPRODUCT(A329^constants!$E$28:$J$28,constants!$E$27:$J$27)</f>
        <v>9.1485960103371679E-7</v>
      </c>
      <c r="AL329" s="17">
        <f t="shared" si="107"/>
        <v>1.1695747189541729E-9</v>
      </c>
      <c r="AM329">
        <f t="shared" si="118"/>
        <v>6.3192498004040362E-10</v>
      </c>
      <c r="AN329">
        <f t="shared" si="119"/>
        <v>1.8508126057611987</v>
      </c>
      <c r="AO329">
        <f t="shared" si="120"/>
        <v>1.1913246022060007E-9</v>
      </c>
      <c r="AQ329">
        <f t="shared" si="121"/>
        <v>1.1695747189541729E-9</v>
      </c>
      <c r="AS329" s="4">
        <f t="shared" si="122"/>
        <v>0.98174310913116947</v>
      </c>
    </row>
    <row r="330" spans="1:45" x14ac:dyDescent="0.2">
      <c r="A330">
        <f>front!A330</f>
        <v>341.41</v>
      </c>
      <c r="B330" s="1">
        <f t="shared" si="123"/>
        <v>0.47000000000002728</v>
      </c>
      <c r="C330">
        <f>front!D330-front!B330</f>
        <v>557.06999999999971</v>
      </c>
      <c r="D330" s="2">
        <f>front!E330-front!C330</f>
        <v>4754.8999999999978</v>
      </c>
      <c r="E330" s="2">
        <f>IF(front!F330-front!C330&gt;0,front!F330-front!C330,0)</f>
        <v>1646.3999999999996</v>
      </c>
      <c r="F330" s="2">
        <f>front!I330-front!H330</f>
        <v>8932.5</v>
      </c>
      <c r="G330" s="2">
        <f>IF(front!J330-front!H330&gt;0,front!J330-front!H330,0)</f>
        <v>39.400000000001455</v>
      </c>
      <c r="H330" s="2"/>
      <c r="I330" s="4">
        <f>C330/(constants!$A$4+constants!$B$4*data!C330+constants!$C$4*data!C330^2+constants!$D$4*data!C330^3+constants!$E$4*data!C330^4+constants!$F$4*data!C330^5+constants!$G$4*data!C330^6+constants!$H$4*data!C330^7)</f>
        <v>555.77895968219786</v>
      </c>
      <c r="J330" s="4">
        <f>D330/(constants!$A$4+constants!$B$4*data!D330+constants!$C$4*data!D330^2+constants!$D$4*data!D330^3+constants!$E$4*data!D330^4+constants!$F$4*data!D330^5+constants!$G$4*data!D330^6+constants!$H$4*data!D330^7)</f>
        <v>4744.6732716549541</v>
      </c>
      <c r="K330" s="4">
        <f>E330/(constants!$A$4+constants!$B$4*data!E330+constants!$C$4*data!E330^2+constants!$D$4*data!E330^3+constants!$E$4*data!E330^4+constants!$F$4*data!E330^5+constants!$G$4*data!E330^6+constants!$H$4*data!E330^7)</f>
        <v>1642.6381924771415</v>
      </c>
      <c r="L330" s="4">
        <f>F330/(constants!$A$4+constants!$B$4*data!F330+constants!$C$4*data!F330^2+constants!$D$4*data!F330^3+constants!$E$4*data!F330^4+constants!$F$4*data!F330^5+constants!$G$4*data!F330^6+constants!$H$4*data!F330^7)</f>
        <v>8925.5618122883752</v>
      </c>
      <c r="M330" s="4">
        <f>G330/(constants!$A$4+constants!$B$4*data!G330+constants!$C$4*data!G330^2+constants!$D$4*data!G330^3+constants!$E$4*data!G330^4+constants!$F$4*data!G330^5+constants!$G$4*data!G330^6+constants!$H$4*data!G330^7)</f>
        <v>39.307012274532148</v>
      </c>
      <c r="N330" s="4"/>
      <c r="O330" s="4">
        <f t="shared" si="108"/>
        <v>926.29826613699652</v>
      </c>
      <c r="P330" s="4">
        <f t="shared" si="109"/>
        <v>948.93465433099084</v>
      </c>
      <c r="Q330" s="4">
        <f t="shared" si="110"/>
        <v>328.52763849542828</v>
      </c>
      <c r="R330" s="4">
        <f t="shared" si="111"/>
        <v>1487.5936353813959</v>
      </c>
      <c r="S330" s="4">
        <f t="shared" si="112"/>
        <v>6.551168712422025</v>
      </c>
      <c r="T330" s="4">
        <f t="shared" si="103"/>
        <v>0.97614547209264557</v>
      </c>
      <c r="U330" s="4">
        <f t="shared" si="113"/>
        <v>0.346206808862981</v>
      </c>
      <c r="V330" s="4">
        <f t="shared" si="114"/>
        <v>4.4038698180786495E-3</v>
      </c>
      <c r="W330" s="4"/>
      <c r="X330">
        <f>IF(front!E330&gt;$X$2,O330,P330)</f>
        <v>948.93465433099084</v>
      </c>
      <c r="Y330">
        <f t="shared" si="115"/>
        <v>629.24328327611113</v>
      </c>
      <c r="Z330">
        <f>SUMPRODUCT($B$7:$B$456,Y$7:Y$456,EXP(constants!$B$32+constants!$A$32*ABS($A$7:$A$456-$A330)))</f>
        <v>16.945626773974187</v>
      </c>
      <c r="AA330">
        <f t="shared" si="104"/>
        <v>612.29765650213699</v>
      </c>
      <c r="AB330">
        <f t="shared" si="116"/>
        <v>607.44456356296939</v>
      </c>
      <c r="AD330" s="4">
        <f t="shared" si="105"/>
        <v>1480.9572334071745</v>
      </c>
      <c r="AE330">
        <f>SUMPRODUCT($B$7:$B$456,AD$7:AD$456,EXP(constants!$B$32+constants!$A$32*ABS($A$7:$A$456-$A330)))</f>
        <v>33.53827213376001</v>
      </c>
      <c r="AF330" s="4">
        <f t="shared" si="106"/>
        <v>1447.4189612734144</v>
      </c>
      <c r="AG330">
        <f t="shared" si="117"/>
        <v>1447.4189612734144</v>
      </c>
      <c r="AH330" s="4"/>
      <c r="AI330" s="5">
        <f>SUMPRODUCT(constants!$B$13:$B$20,A330^constants!$A$13:$A$20)*constants!$C$10/((A330/1000000000)^5*(EXP(0.014388/(A330/1000000000)/constants!$B$9)-1))</f>
        <v>7.175657574832125E-7</v>
      </c>
      <c r="AJ330">
        <f>SUMPRODUCT(A330^constants!$E$28:$J$28,constants!$E$27:$J$27)</f>
        <v>9.1043318336186474E-7</v>
      </c>
      <c r="AL330" s="17">
        <f t="shared" si="107"/>
        <v>1.1812859979753982E-9</v>
      </c>
      <c r="AM330">
        <f t="shared" si="118"/>
        <v>6.2900459902838447E-10</v>
      </c>
      <c r="AN330">
        <f t="shared" si="119"/>
        <v>1.8780244211252444</v>
      </c>
      <c r="AO330">
        <f t="shared" si="120"/>
        <v>1.1858190092047379E-9</v>
      </c>
      <c r="AQ330">
        <f t="shared" si="121"/>
        <v>1.1812859979753982E-9</v>
      </c>
      <c r="AS330" s="4">
        <f t="shared" si="122"/>
        <v>0.99617731610460547</v>
      </c>
    </row>
    <row r="331" spans="1:45" x14ac:dyDescent="0.2">
      <c r="A331">
        <f>front!A331</f>
        <v>341.88</v>
      </c>
      <c r="B331" s="1">
        <f t="shared" si="123"/>
        <v>0.46999999999997044</v>
      </c>
      <c r="C331">
        <f>front!D331-front!B331</f>
        <v>566.73000000000047</v>
      </c>
      <c r="D331" s="2">
        <f>front!E331-front!C331</f>
        <v>4834.7000000000007</v>
      </c>
      <c r="E331" s="2">
        <f>IF(front!F331-front!C331&gt;0,front!F331-front!C331,0)</f>
        <v>1704.5</v>
      </c>
      <c r="F331" s="2">
        <f>front!I331-front!H331</f>
        <v>8913.9999999999982</v>
      </c>
      <c r="G331" s="2">
        <f>IF(front!J331-front!H331&gt;0,front!J331-front!H331,0)</f>
        <v>13.600000000000364</v>
      </c>
      <c r="H331" s="2"/>
      <c r="I331" s="4">
        <f>C331/(constants!$A$4+constants!$B$4*data!C331+constants!$C$4*data!C331^2+constants!$D$4*data!C331^3+constants!$E$4*data!C331^4+constants!$F$4*data!C331^5+constants!$G$4*data!C331^6+constants!$H$4*data!C331^7)</f>
        <v>565.41689882670948</v>
      </c>
      <c r="J331" s="4">
        <f>D331/(constants!$A$4+constants!$B$4*data!D331+constants!$C$4*data!D331^2+constants!$D$4*data!D331^3+constants!$E$4*data!D331^4+constants!$F$4*data!D331^5+constants!$G$4*data!D331^6+constants!$H$4*data!D331^7)</f>
        <v>4824.3516153825831</v>
      </c>
      <c r="K331" s="4">
        <f>E331/(constants!$A$4+constants!$B$4*data!E331+constants!$C$4*data!E331^2+constants!$D$4*data!E331^3+constants!$E$4*data!E331^4+constants!$F$4*data!E331^5+constants!$G$4*data!E331^6+constants!$H$4*data!E331^7)</f>
        <v>1700.6064060626595</v>
      </c>
      <c r="L331" s="4">
        <f>F331/(constants!$A$4+constants!$B$4*data!F331+constants!$C$4*data!F331^2+constants!$D$4*data!F331^3+constants!$E$4*data!F331^4+constants!$F$4*data!F331^5+constants!$G$4*data!F331^6+constants!$H$4*data!F331^7)</f>
        <v>8906.9851976543923</v>
      </c>
      <c r="M331" s="4">
        <f>G331/(constants!$A$4+constants!$B$4*data!G331+constants!$C$4*data!G331^2+constants!$D$4*data!G331^3+constants!$E$4*data!G331^4+constants!$F$4*data!G331^5+constants!$G$4*data!G331^6+constants!$H$4*data!G331^7)</f>
        <v>13.567864662546016</v>
      </c>
      <c r="N331" s="4"/>
      <c r="O331" s="4">
        <f t="shared" si="108"/>
        <v>942.36149804451577</v>
      </c>
      <c r="P331" s="4">
        <f t="shared" si="109"/>
        <v>964.87032307651657</v>
      </c>
      <c r="Q331" s="4">
        <f t="shared" si="110"/>
        <v>340.12128121253193</v>
      </c>
      <c r="R331" s="4">
        <f t="shared" si="111"/>
        <v>1484.4975329423987</v>
      </c>
      <c r="S331" s="4">
        <f t="shared" si="112"/>
        <v>2.261310777091003</v>
      </c>
      <c r="T331" s="4">
        <f t="shared" si="103"/>
        <v>0.97667165784493115</v>
      </c>
      <c r="U331" s="4">
        <f t="shared" si="113"/>
        <v>0.35250465588789748</v>
      </c>
      <c r="V331" s="4">
        <f t="shared" si="114"/>
        <v>1.5232836208281836E-3</v>
      </c>
      <c r="W331" s="4"/>
      <c r="X331">
        <f>IF(front!E331&gt;$X$2,O331,P331)</f>
        <v>964.87032307651657</v>
      </c>
      <c r="Y331">
        <f t="shared" si="115"/>
        <v>633.89713855618356</v>
      </c>
      <c r="Z331">
        <f>SUMPRODUCT($B$7:$B$456,Y$7:Y$456,EXP(constants!$B$32+constants!$A$32*ABS($A$7:$A$456-$A331)))</f>
        <v>17.150295896772953</v>
      </c>
      <c r="AA331">
        <f t="shared" si="104"/>
        <v>616.74684265941062</v>
      </c>
      <c r="AB331">
        <f t="shared" si="116"/>
        <v>611.89374972024302</v>
      </c>
      <c r="AD331" s="4">
        <f t="shared" si="105"/>
        <v>1482.2068016295325</v>
      </c>
      <c r="AE331">
        <f>SUMPRODUCT($B$7:$B$456,AD$7:AD$456,EXP(constants!$B$32+constants!$A$32*ABS($A$7:$A$456-$A331)))</f>
        <v>33.503220756789382</v>
      </c>
      <c r="AF331" s="4">
        <f t="shared" si="106"/>
        <v>1448.703580872743</v>
      </c>
      <c r="AG331">
        <f t="shared" si="117"/>
        <v>1448.703580872743</v>
      </c>
      <c r="AH331" s="4"/>
      <c r="AI331" s="5">
        <f>SUMPRODUCT(constants!$B$13:$B$20,A331^constants!$A$13:$A$20)*constants!$C$10/((A331/1000000000)^5*(EXP(0.014388/(A331/1000000000)/constants!$B$9)-1))</f>
        <v>7.2597128672392331E-7</v>
      </c>
      <c r="AJ331">
        <f>SUMPRODUCT(A331^constants!$E$28:$J$28,constants!$E$27:$J$27)</f>
        <v>9.0602808327616387E-7</v>
      </c>
      <c r="AL331" s="17">
        <f t="shared" si="107"/>
        <v>1.1864335712790601E-9</v>
      </c>
      <c r="AM331">
        <f t="shared" si="118"/>
        <v>6.2540611843476293E-10</v>
      </c>
      <c r="AN331">
        <f t="shared" si="119"/>
        <v>1.8970610237207308</v>
      </c>
      <c r="AO331">
        <f t="shared" si="120"/>
        <v>1.1790350418080571E-9</v>
      </c>
      <c r="AQ331">
        <f t="shared" si="121"/>
        <v>1.1864335712790601E-9</v>
      </c>
      <c r="AS331" s="4">
        <f t="shared" si="122"/>
        <v>1.0062750717397315</v>
      </c>
    </row>
    <row r="332" spans="1:45" x14ac:dyDescent="0.2">
      <c r="A332">
        <f>front!A332</f>
        <v>342.35</v>
      </c>
      <c r="B332" s="1">
        <f t="shared" si="123"/>
        <v>0.47000000000002728</v>
      </c>
      <c r="C332">
        <f>front!D332-front!B332</f>
        <v>588.54</v>
      </c>
      <c r="D332" s="2">
        <f>front!E332-front!C332</f>
        <v>4909.1000000000004</v>
      </c>
      <c r="E332" s="2">
        <f>IF(front!F332-front!C332&gt;0,front!F332-front!C332,0)</f>
        <v>1701.1000000000004</v>
      </c>
      <c r="F332" s="2">
        <f>front!I332-front!H332</f>
        <v>8910.0000000000018</v>
      </c>
      <c r="G332" s="2">
        <f>IF(front!J332-front!H332&gt;0,front!J332-front!H332,0)</f>
        <v>0.3999999999996362</v>
      </c>
      <c r="H332" s="2"/>
      <c r="I332" s="4">
        <f>C332/(constants!$A$4+constants!$B$4*data!C332+constants!$C$4*data!C332^2+constants!$D$4*data!C332^3+constants!$E$4*data!C332^4+constants!$F$4*data!C332^5+constants!$G$4*data!C332^6+constants!$H$4*data!C332^7)</f>
        <v>587.17711656382676</v>
      </c>
      <c r="J332" s="4">
        <f>D332/(constants!$A$4+constants!$B$4*data!D332+constants!$C$4*data!D332^2+constants!$D$4*data!D332^3+constants!$E$4*data!D332^4+constants!$F$4*data!D332^5+constants!$G$4*data!D332^6+constants!$H$4*data!D332^7)</f>
        <v>4898.6419503671559</v>
      </c>
      <c r="K332" s="4">
        <f>E332/(constants!$A$4+constants!$B$4*data!E332+constants!$C$4*data!E332^2+constants!$D$4*data!E332^3+constants!$E$4*data!E332^4+constants!$F$4*data!E332^5+constants!$G$4*data!E332^6+constants!$H$4*data!E332^7)</f>
        <v>1697.2141190210564</v>
      </c>
      <c r="L332" s="4">
        <f>F332/(constants!$A$4+constants!$B$4*data!F332+constants!$C$4*data!F332^2+constants!$D$4*data!F332^3+constants!$E$4*data!F332^4+constants!$F$4*data!F332^5+constants!$G$4*data!F332^6+constants!$H$4*data!F332^7)</f>
        <v>8902.9687264600143</v>
      </c>
      <c r="M332" s="4">
        <f>G332/(constants!$A$4+constants!$B$4*data!G332+constants!$C$4*data!G332^2+constants!$D$4*data!G332^3+constants!$E$4*data!G332^4+constants!$F$4*data!G332^5+constants!$G$4*data!G332^6+constants!$H$4*data!G332^7)</f>
        <v>0.39905425925600935</v>
      </c>
      <c r="N332" s="4"/>
      <c r="O332" s="4">
        <f t="shared" si="108"/>
        <v>978.62852760637804</v>
      </c>
      <c r="P332" s="4">
        <f t="shared" si="109"/>
        <v>979.72839007343111</v>
      </c>
      <c r="Q332" s="4">
        <f t="shared" si="110"/>
        <v>339.44282380421129</v>
      </c>
      <c r="R332" s="4">
        <f t="shared" si="111"/>
        <v>1483.8281210766688</v>
      </c>
      <c r="S332" s="4">
        <f t="shared" si="112"/>
        <v>6.6509043209334887E-2</v>
      </c>
      <c r="T332" s="4">
        <f t="shared" ref="T332:T391" si="124">O332/P332</f>
        <v>0.99887738022272621</v>
      </c>
      <c r="U332" s="4">
        <f t="shared" si="113"/>
        <v>0.34646625252818269</v>
      </c>
      <c r="V332" s="4">
        <f t="shared" si="114"/>
        <v>4.4822605977487331E-5</v>
      </c>
      <c r="W332" s="4"/>
      <c r="X332">
        <f>IF(front!E332&gt;$X$2,O332,P332)</f>
        <v>979.72839007343111</v>
      </c>
      <c r="Y332">
        <f t="shared" si="115"/>
        <v>649.41541478256113</v>
      </c>
      <c r="Z332">
        <f>SUMPRODUCT($B$7:$B$456,Y$7:Y$456,EXP(constants!$B$32+constants!$A$32*ABS($A$7:$A$456-$A332)))</f>
        <v>17.356167386261252</v>
      </c>
      <c r="AA332">
        <f t="shared" si="104"/>
        <v>632.05924739629984</v>
      </c>
      <c r="AB332">
        <f t="shared" si="116"/>
        <v>627.20615445713224</v>
      </c>
      <c r="AD332" s="4">
        <f t="shared" si="105"/>
        <v>1483.7607467248495</v>
      </c>
      <c r="AE332">
        <f>SUMPRODUCT($B$7:$B$456,AD$7:AD$456,EXP(constants!$B$32+constants!$A$32*ABS($A$7:$A$456-$A332)))</f>
        <v>33.466264766532674</v>
      </c>
      <c r="AF332" s="4">
        <f t="shared" si="106"/>
        <v>1450.2944819583167</v>
      </c>
      <c r="AG332">
        <f t="shared" si="117"/>
        <v>1450.2944819583167</v>
      </c>
      <c r="AH332" s="4"/>
      <c r="AI332" s="5">
        <f>SUMPRODUCT(constants!$B$13:$B$20,A332^constants!$A$13:$A$20)*constants!$C$10/((A332/1000000000)^5*(EXP(0.014388/(A332/1000000000)/constants!$B$9)-1))</f>
        <v>7.3444361004991483E-7</v>
      </c>
      <c r="AJ332">
        <f>SUMPRODUCT(A332^constants!$E$28:$J$28,constants!$E$27:$J$27)</f>
        <v>9.016443013403993E-7</v>
      </c>
      <c r="AL332" s="17">
        <f t="shared" si="107"/>
        <v>1.1709764083638499E-9</v>
      </c>
      <c r="AM332">
        <f t="shared" si="118"/>
        <v>6.2169739494762397E-10</v>
      </c>
      <c r="AN332">
        <f t="shared" si="119"/>
        <v>1.8835150635664173</v>
      </c>
      <c r="AO332">
        <f t="shared" si="120"/>
        <v>1.1720432410839817E-9</v>
      </c>
      <c r="AQ332">
        <f t="shared" si="121"/>
        <v>1.1709764083638499E-9</v>
      </c>
      <c r="AS332" s="4">
        <f t="shared" si="122"/>
        <v>0.99908976675711636</v>
      </c>
    </row>
    <row r="333" spans="1:45" x14ac:dyDescent="0.2">
      <c r="A333">
        <f>front!A333</f>
        <v>342.82</v>
      </c>
      <c r="B333" s="1">
        <f t="shared" si="123"/>
        <v>0.46999999999997044</v>
      </c>
      <c r="C333">
        <f>front!D333-front!B333</f>
        <v>590.4699999999998</v>
      </c>
      <c r="D333" s="2">
        <f>front!E333-front!C333</f>
        <v>4938.8000000000011</v>
      </c>
      <c r="E333" s="2">
        <f>IF(front!F333-front!C333&gt;0,front!F333-front!C333,0)</f>
        <v>1663.6000000000004</v>
      </c>
      <c r="F333" s="2">
        <f>front!I333-front!H333</f>
        <v>8858.9</v>
      </c>
      <c r="G333" s="2">
        <f>IF(front!J333-front!H333&gt;0,front!J333-front!H333,0)</f>
        <v>25.700000000000728</v>
      </c>
      <c r="H333" s="2"/>
      <c r="I333" s="4">
        <f>C333/(constants!$A$4+constants!$B$4*data!C333+constants!$C$4*data!C333^2+constants!$D$4*data!C333^3+constants!$E$4*data!C333^4+constants!$F$4*data!C333^5+constants!$G$4*data!C333^6+constants!$H$4*data!C333^7)</f>
        <v>589.10271293944368</v>
      </c>
      <c r="J333" s="4">
        <f>D333/(constants!$A$4+constants!$B$4*data!D333+constants!$C$4*data!D333^2+constants!$D$4*data!D333^3+constants!$E$4*data!D333^4+constants!$F$4*data!D333^5+constants!$G$4*data!D333^6+constants!$H$4*data!D333^7)</f>
        <v>4928.2992172848362</v>
      </c>
      <c r="K333" s="4">
        <f>E333/(constants!$A$4+constants!$B$4*data!E333+constants!$C$4*data!E333^2+constants!$D$4*data!E333^3+constants!$E$4*data!E333^4+constants!$F$4*data!E333^5+constants!$G$4*data!E333^6+constants!$H$4*data!E333^7)</f>
        <v>1659.7991815614942</v>
      </c>
      <c r="L333" s="4">
        <f>F333/(constants!$A$4+constants!$B$4*data!F333+constants!$C$4*data!F333^2+constants!$D$4*data!F333^3+constants!$E$4*data!F333^4+constants!$F$4*data!F333^5+constants!$G$4*data!F333^6+constants!$H$4*data!F333^7)</f>
        <v>8851.6612406765416</v>
      </c>
      <c r="M333" s="4">
        <f>G333/(constants!$A$4+constants!$B$4*data!G333+constants!$C$4*data!G333^2+constants!$D$4*data!G333^3+constants!$E$4*data!G333^4+constants!$F$4*data!G333^5+constants!$G$4*data!G333^6+constants!$H$4*data!G333^7)</f>
        <v>25.639307617038618</v>
      </c>
      <c r="N333" s="4"/>
      <c r="O333" s="4">
        <f t="shared" si="108"/>
        <v>981.83785489907279</v>
      </c>
      <c r="P333" s="4">
        <f t="shared" si="109"/>
        <v>985.65984345696722</v>
      </c>
      <c r="Q333" s="4">
        <f t="shared" si="110"/>
        <v>331.95983631229888</v>
      </c>
      <c r="R333" s="4">
        <f t="shared" si="111"/>
        <v>1475.2768734460901</v>
      </c>
      <c r="S333" s="4">
        <f t="shared" si="112"/>
        <v>4.2732179361731033</v>
      </c>
      <c r="T333" s="4">
        <f t="shared" si="124"/>
        <v>0.99612240613913039</v>
      </c>
      <c r="U333" s="4">
        <f t="shared" si="113"/>
        <v>0.33678944974366493</v>
      </c>
      <c r="V333" s="4">
        <f t="shared" si="114"/>
        <v>2.8965531915316478E-3</v>
      </c>
      <c r="W333" s="4"/>
      <c r="X333">
        <f>IF(front!E333&gt;$X$2,O333,P333)</f>
        <v>985.65984345696722</v>
      </c>
      <c r="Y333">
        <f t="shared" si="115"/>
        <v>662.62858894256487</v>
      </c>
      <c r="Z333">
        <f>SUMPRODUCT($B$7:$B$456,Y$7:Y$456,EXP(constants!$B$32+constants!$A$32*ABS($A$7:$A$456-$A333)))</f>
        <v>17.563117739373091</v>
      </c>
      <c r="AA333">
        <f t="shared" si="104"/>
        <v>645.06547120319181</v>
      </c>
      <c r="AB333">
        <f t="shared" si="116"/>
        <v>640.21237826402421</v>
      </c>
      <c r="AD333" s="4">
        <f t="shared" si="105"/>
        <v>1470.9480592767763</v>
      </c>
      <c r="AE333">
        <f>SUMPRODUCT($B$7:$B$456,AD$7:AD$456,EXP(constants!$B$32+constants!$A$32*ABS($A$7:$A$456-$A333)))</f>
        <v>33.427350648064788</v>
      </c>
      <c r="AF333" s="4">
        <f t="shared" si="106"/>
        <v>1437.5207086287116</v>
      </c>
      <c r="AG333">
        <f t="shared" si="117"/>
        <v>1437.5207086287116</v>
      </c>
      <c r="AH333" s="4"/>
      <c r="AI333" s="5">
        <f>SUMPRODUCT(constants!$B$13:$B$20,A333^constants!$A$13:$A$20)*constants!$C$10/((A333/1000000000)^5*(EXP(0.014388/(A333/1000000000)/constants!$B$9)-1))</f>
        <v>7.429829284073151E-7</v>
      </c>
      <c r="AJ333">
        <f>SUMPRODUCT(A333^constants!$E$28:$J$28,constants!$E$27:$J$27)</f>
        <v>8.9728184522031408E-7</v>
      </c>
      <c r="AL333" s="17">
        <f t="shared" si="107"/>
        <v>1.1605257155788829E-9</v>
      </c>
      <c r="AM333">
        <f t="shared" si="118"/>
        <v>6.2418707419961589E-10</v>
      </c>
      <c r="AN333">
        <f t="shared" si="119"/>
        <v>1.8592594488871859</v>
      </c>
      <c r="AO333">
        <f t="shared" si="120"/>
        <v>1.1767368617481152E-9</v>
      </c>
      <c r="AQ333">
        <f t="shared" si="121"/>
        <v>1.1605257155788829E-9</v>
      </c>
      <c r="AS333" s="4">
        <f t="shared" si="122"/>
        <v>0.98622364379309946</v>
      </c>
    </row>
    <row r="334" spans="1:45" x14ac:dyDescent="0.2">
      <c r="A334">
        <f>front!A334</f>
        <v>343.29</v>
      </c>
      <c r="B334" s="1">
        <f t="shared" si="123"/>
        <v>0.47000000000002728</v>
      </c>
      <c r="C334">
        <f>front!D334-front!B334</f>
        <v>595.5300000000002</v>
      </c>
      <c r="D334" s="2">
        <f>front!E334-front!C334</f>
        <v>4972.8999999999978</v>
      </c>
      <c r="E334" s="2">
        <f>IF(front!F334-front!C334&gt;0,front!F334-front!C334,0)</f>
        <v>1648.2999999999993</v>
      </c>
      <c r="F334" s="2">
        <f>front!I334-front!H334</f>
        <v>8818.2000000000007</v>
      </c>
      <c r="G334" s="2">
        <f>IF(front!J334-front!H334&gt;0,front!J334-front!H334,0)</f>
        <v>0</v>
      </c>
      <c r="H334" s="2"/>
      <c r="I334" s="4">
        <f>C334/(constants!$A$4+constants!$B$4*data!C334+constants!$C$4*data!C334^2+constants!$D$4*data!C334^3+constants!$E$4*data!C334^4+constants!$F$4*data!C334^5+constants!$G$4*data!C334^6+constants!$H$4*data!C334^7)</f>
        <v>594.15116895386564</v>
      </c>
      <c r="J334" s="4">
        <f>D334/(constants!$A$4+constants!$B$4*data!D334+constants!$C$4*data!D334^2+constants!$D$4*data!D334^3+constants!$E$4*data!D334^4+constants!$F$4*data!D334^5+constants!$G$4*data!D334^6+constants!$H$4*data!D334^7)</f>
        <v>4962.3509051050924</v>
      </c>
      <c r="K334" s="4">
        <f>E334/(constants!$A$4+constants!$B$4*data!E334+constants!$C$4*data!E334^2+constants!$D$4*data!E334^3+constants!$E$4*data!E334^4+constants!$F$4*data!E334^5+constants!$G$4*data!E334^6+constants!$H$4*data!E334^7)</f>
        <v>1644.5338832748014</v>
      </c>
      <c r="L334" s="4">
        <f>F334/(constants!$A$4+constants!$B$4*data!F334+constants!$C$4*data!F334^2+constants!$D$4*data!F334^3+constants!$E$4*data!F334^4+constants!$F$4*data!F334^5+constants!$G$4*data!F334^6+constants!$H$4*data!F334^7)</f>
        <v>8810.7998566032147</v>
      </c>
      <c r="M334" s="4">
        <f>G334/(constants!$A$4+constants!$B$4*data!G334+constants!$C$4*data!G334^2+constants!$D$4*data!G334^3+constants!$E$4*data!G334^4+constants!$F$4*data!G334^5+constants!$G$4*data!G334^6+constants!$H$4*data!G334^7)</f>
        <v>0</v>
      </c>
      <c r="N334" s="4"/>
      <c r="O334" s="4">
        <f t="shared" si="108"/>
        <v>990.2519482564428</v>
      </c>
      <c r="P334" s="4">
        <f t="shared" si="109"/>
        <v>992.47018102101856</v>
      </c>
      <c r="Q334" s="4">
        <f t="shared" si="110"/>
        <v>328.90677665496025</v>
      </c>
      <c r="R334" s="4">
        <f t="shared" si="111"/>
        <v>1468.4666427672025</v>
      </c>
      <c r="S334" s="4">
        <f t="shared" si="112"/>
        <v>0</v>
      </c>
      <c r="T334" s="4">
        <f t="shared" si="124"/>
        <v>0.99776493762029839</v>
      </c>
      <c r="U334" s="4">
        <f t="shared" si="113"/>
        <v>0.33140217504226926</v>
      </c>
      <c r="V334" s="4">
        <f t="shared" si="114"/>
        <v>0</v>
      </c>
      <c r="W334" s="4"/>
      <c r="X334">
        <f>IF(front!E334&gt;$X$2,O334,P334)</f>
        <v>992.47018102101856</v>
      </c>
      <c r="Y334">
        <f t="shared" si="115"/>
        <v>672.40986932359476</v>
      </c>
      <c r="Z334">
        <f>SUMPRODUCT($B$7:$B$456,Y$7:Y$456,EXP(constants!$B$32+constants!$A$32*ABS($A$7:$A$456-$A334)))</f>
        <v>17.771064426072208</v>
      </c>
      <c r="AA334">
        <f t="shared" si="104"/>
        <v>654.6388048975225</v>
      </c>
      <c r="AB334">
        <f t="shared" si="116"/>
        <v>649.78571195835491</v>
      </c>
      <c r="AD334" s="4">
        <f t="shared" si="105"/>
        <v>1468.4666427672025</v>
      </c>
      <c r="AE334">
        <f>SUMPRODUCT($B$7:$B$456,AD$7:AD$456,EXP(constants!$B$32+constants!$A$32*ABS($A$7:$A$456-$A334)))</f>
        <v>33.386674046958639</v>
      </c>
      <c r="AF334" s="4">
        <f t="shared" si="106"/>
        <v>1435.0799687202439</v>
      </c>
      <c r="AG334">
        <f t="shared" si="117"/>
        <v>1435.0799687202439</v>
      </c>
      <c r="AH334" s="4"/>
      <c r="AI334" s="5">
        <f>SUMPRODUCT(constants!$B$13:$B$20,A334^constants!$A$13:$A$20)*constants!$C$10/((A334/1000000000)^5*(EXP(0.014388/(A334/1000000000)/constants!$B$9)-1))</f>
        <v>7.5158944083089586E-7</v>
      </c>
      <c r="AJ334">
        <f>SUMPRODUCT(A334^constants!$E$28:$J$28,constants!$E$27:$J$27)</f>
        <v>8.9294072957302054E-7</v>
      </c>
      <c r="AL334" s="17">
        <f t="shared" si="107"/>
        <v>1.1566727722678298E-9</v>
      </c>
      <c r="AM334">
        <f t="shared" si="118"/>
        <v>6.2222367326980046E-10</v>
      </c>
      <c r="AN334">
        <f t="shared" si="119"/>
        <v>1.8589340488919144</v>
      </c>
      <c r="AO334">
        <f t="shared" si="120"/>
        <v>1.1730353973250223E-9</v>
      </c>
      <c r="AQ334">
        <f t="shared" si="121"/>
        <v>1.1566727722678298E-9</v>
      </c>
      <c r="AS334" s="4">
        <f t="shared" si="122"/>
        <v>0.9860510389588365</v>
      </c>
    </row>
    <row r="335" spans="1:45" x14ac:dyDescent="0.2">
      <c r="A335">
        <f>front!A335</f>
        <v>343.76</v>
      </c>
      <c r="B335" s="1">
        <f t="shared" si="123"/>
        <v>0.46999999999997044</v>
      </c>
      <c r="C335">
        <f>front!D335-front!B335</f>
        <v>591.19999999999982</v>
      </c>
      <c r="D335" s="2">
        <f>front!E335-front!C335</f>
        <v>4975.6999999999989</v>
      </c>
      <c r="E335" s="2">
        <f>IF(front!F335-front!C335&gt;0,front!F335-front!C335,0)</f>
        <v>1682.1999999999989</v>
      </c>
      <c r="F335" s="2">
        <f>front!I335-front!H335</f>
        <v>8819.8999999999978</v>
      </c>
      <c r="G335" s="2">
        <f>IF(front!J335-front!H335&gt;0,front!J335-front!H335,0)</f>
        <v>21.899999999999636</v>
      </c>
      <c r="H335" s="2"/>
      <c r="I335" s="4">
        <f>C335/(constants!$A$4+constants!$B$4*data!C335+constants!$C$4*data!C335^2+constants!$D$4*data!C335^3+constants!$E$4*data!C335^4+constants!$F$4*data!C335^5+constants!$G$4*data!C335^6+constants!$H$4*data!C335^7)</f>
        <v>589.83104738973111</v>
      </c>
      <c r="J335" s="4">
        <f>D335/(constants!$A$4+constants!$B$4*data!D335+constants!$C$4*data!D335^2+constants!$D$4*data!D335^3+constants!$E$4*data!D335^4+constants!$F$4*data!D335^5+constants!$G$4*data!D335^6+constants!$H$4*data!D335^7)</f>
        <v>4965.1469742079362</v>
      </c>
      <c r="K335" s="4">
        <f>E335/(constants!$A$4+constants!$B$4*data!E335+constants!$C$4*data!E335^2+constants!$D$4*data!E335^3+constants!$E$4*data!E335^4+constants!$F$4*data!E335^5+constants!$G$4*data!E335^6+constants!$H$4*data!E335^7)</f>
        <v>1678.3569921475118</v>
      </c>
      <c r="L335" s="4">
        <f>F335/(constants!$A$4+constants!$B$4*data!F335+constants!$C$4*data!F335^2+constants!$D$4*data!F335^3+constants!$E$4*data!F335^4+constants!$F$4*data!F335^5+constants!$G$4*data!F335^6+constants!$H$4*data!F335^7)</f>
        <v>8812.5065290457787</v>
      </c>
      <c r="M335" s="4">
        <f>G335/(constants!$A$4+constants!$B$4*data!G335+constants!$C$4*data!G335^2+constants!$D$4*data!G335^3+constants!$E$4*data!G335^4+constants!$F$4*data!G335^5+constants!$G$4*data!G335^6+constants!$H$4*data!G335^7)</f>
        <v>21.848272539077485</v>
      </c>
      <c r="N335" s="4"/>
      <c r="O335" s="4">
        <f t="shared" si="108"/>
        <v>983.05174564955189</v>
      </c>
      <c r="P335" s="4">
        <f t="shared" si="109"/>
        <v>993.02939484158719</v>
      </c>
      <c r="Q335" s="4">
        <f t="shared" si="110"/>
        <v>335.67139842950235</v>
      </c>
      <c r="R335" s="4">
        <f t="shared" si="111"/>
        <v>1468.7510881742965</v>
      </c>
      <c r="S335" s="4">
        <f t="shared" si="112"/>
        <v>3.6413787565129137</v>
      </c>
      <c r="T335" s="4">
        <f t="shared" si="124"/>
        <v>0.9899523123445636</v>
      </c>
      <c r="U335" s="4">
        <f t="shared" si="113"/>
        <v>0.33802765575036203</v>
      </c>
      <c r="V335" s="4">
        <f t="shared" si="114"/>
        <v>2.4792347633520811E-3</v>
      </c>
      <c r="W335" s="4"/>
      <c r="X335">
        <f>IF(front!E335&gt;$X$2,O335,P335)</f>
        <v>993.02939484158719</v>
      </c>
      <c r="Y335">
        <f t="shared" si="115"/>
        <v>666.3864065094815</v>
      </c>
      <c r="Z335">
        <f>SUMPRODUCT($B$7:$B$456,Y$7:Y$456,EXP(constants!$B$32+constants!$A$32*ABS($A$7:$A$456-$A335)))</f>
        <v>17.979985482079812</v>
      </c>
      <c r="AA335">
        <f t="shared" si="104"/>
        <v>648.40642102740173</v>
      </c>
      <c r="AB335">
        <f t="shared" si="116"/>
        <v>643.55332808823414</v>
      </c>
      <c r="AD335" s="4">
        <f t="shared" si="105"/>
        <v>1465.0623336589704</v>
      </c>
      <c r="AE335">
        <f>SUMPRODUCT($B$7:$B$456,AD$7:AD$456,EXP(constants!$B$32+constants!$A$32*ABS($A$7:$A$456-$A335)))</f>
        <v>33.344249167443756</v>
      </c>
      <c r="AF335" s="4">
        <f t="shared" si="106"/>
        <v>1431.7180844915267</v>
      </c>
      <c r="AG335">
        <f t="shared" si="117"/>
        <v>1431.7180844915267</v>
      </c>
      <c r="AH335" s="4"/>
      <c r="AI335" s="5">
        <f>SUMPRODUCT(constants!$B$13:$B$20,A335^constants!$A$13:$A$20)*constants!$C$10/((A335/1000000000)^5*(EXP(0.014388/(A335/1000000000)/constants!$B$9)-1))</f>
        <v>7.6026334443445099E-7</v>
      </c>
      <c r="AJ335">
        <f>SUMPRODUCT(A335^constants!$E$28:$J$28,constants!$E$27:$J$27)</f>
        <v>8.8862097593359274E-7</v>
      </c>
      <c r="AL335" s="17">
        <f t="shared" si="107"/>
        <v>1.1813525177360521E-9</v>
      </c>
      <c r="AM335">
        <f t="shared" si="118"/>
        <v>6.2066756406809346E-10</v>
      </c>
      <c r="AN335">
        <f t="shared" si="119"/>
        <v>1.9033579103006675</v>
      </c>
      <c r="AO335">
        <f t="shared" si="120"/>
        <v>1.1701017719196868E-9</v>
      </c>
      <c r="AQ335">
        <f t="shared" si="121"/>
        <v>1.1813525177360521E-9</v>
      </c>
      <c r="AS335" s="4">
        <f t="shared" si="122"/>
        <v>1.0096151856927003</v>
      </c>
    </row>
    <row r="336" spans="1:45" x14ac:dyDescent="0.2">
      <c r="A336">
        <f>front!A336</f>
        <v>344.23</v>
      </c>
      <c r="B336" s="1">
        <f t="shared" si="123"/>
        <v>0.47000000000002728</v>
      </c>
      <c r="C336">
        <f>front!D336-front!B336</f>
        <v>611.32999999999993</v>
      </c>
      <c r="D336" s="2">
        <f>front!E336-front!C336</f>
        <v>4999.5</v>
      </c>
      <c r="E336" s="2">
        <f>IF(front!F336-front!C336&gt;0,front!F336-front!C336,0)</f>
        <v>1596.2999999999993</v>
      </c>
      <c r="F336" s="2">
        <f>front!I336-front!H336</f>
        <v>8801.2000000000007</v>
      </c>
      <c r="G336" s="2">
        <f>IF(front!J336-front!H336&gt;0,front!J336-front!H336,0)</f>
        <v>77.5</v>
      </c>
      <c r="H336" s="2"/>
      <c r="I336" s="4">
        <f>C336/(constants!$A$4+constants!$B$4*data!C336+constants!$C$4*data!C336^2+constants!$D$4*data!C336^3+constants!$E$4*data!C336^4+constants!$F$4*data!C336^5+constants!$G$4*data!C336^6+constants!$H$4*data!C336^7)</f>
        <v>609.91513410186747</v>
      </c>
      <c r="J336" s="4">
        <f>D336/(constants!$A$4+constants!$B$4*data!D336+constants!$C$4*data!D336^2+constants!$D$4*data!D336^3+constants!$E$4*data!D336^4+constants!$F$4*data!D336^5+constants!$G$4*data!D336^6+constants!$H$4*data!D336^7)</f>
        <v>4988.9137848465061</v>
      </c>
      <c r="K336" s="4">
        <f>E336/(constants!$A$4+constants!$B$4*data!E336+constants!$C$4*data!E336^2+constants!$D$4*data!E336^3+constants!$E$4*data!E336^4+constants!$F$4*data!E336^5+constants!$G$4*data!E336^6+constants!$H$4*data!E336^7)</f>
        <v>1592.6518059744924</v>
      </c>
      <c r="L336" s="4">
        <f>F336/(constants!$A$4+constants!$B$4*data!F336+constants!$C$4*data!F336^2+constants!$D$4*data!F336^3+constants!$E$4*data!F336^4+constants!$F$4*data!F336^5+constants!$G$4*data!F336^6+constants!$H$4*data!F336^7)</f>
        <v>8793.7334592266216</v>
      </c>
      <c r="M336" s="4">
        <f>G336/(constants!$A$4+constants!$B$4*data!G336+constants!$C$4*data!G336^2+constants!$D$4*data!G336^3+constants!$E$4*data!G336^4+constants!$F$4*data!G336^5+constants!$G$4*data!G336^6+constants!$H$4*data!G336^7)</f>
        <v>77.317402812635478</v>
      </c>
      <c r="N336" s="4"/>
      <c r="O336" s="4">
        <f t="shared" si="108"/>
        <v>1016.5252235031124</v>
      </c>
      <c r="P336" s="4">
        <f t="shared" si="109"/>
        <v>997.7827569693012</v>
      </c>
      <c r="Q336" s="4">
        <f t="shared" si="110"/>
        <v>318.53036119489849</v>
      </c>
      <c r="R336" s="4">
        <f t="shared" si="111"/>
        <v>1465.6222432044369</v>
      </c>
      <c r="S336" s="4">
        <f t="shared" si="112"/>
        <v>12.886233802105913</v>
      </c>
      <c r="T336" s="4">
        <f t="shared" si="124"/>
        <v>1.0187841154829536</v>
      </c>
      <c r="U336" s="4">
        <f t="shared" si="113"/>
        <v>0.31923818984646846</v>
      </c>
      <c r="V336" s="4">
        <f t="shared" si="114"/>
        <v>8.792329580050209E-3</v>
      </c>
      <c r="W336" s="4"/>
      <c r="X336">
        <f>IF(front!E336&gt;$X$2,O336,P336)</f>
        <v>997.7827569693012</v>
      </c>
      <c r="Y336">
        <f t="shared" si="115"/>
        <v>687.81977072143263</v>
      </c>
      <c r="Z336">
        <f>SUMPRODUCT($B$7:$B$456,Y$7:Y$456,EXP(constants!$B$32+constants!$A$32*ABS($A$7:$A$456-$A336)))</f>
        <v>18.190135280799236</v>
      </c>
      <c r="AA336">
        <f t="shared" si="104"/>
        <v>669.62963544063336</v>
      </c>
      <c r="AB336">
        <f t="shared" si="116"/>
        <v>664.77654250146577</v>
      </c>
      <c r="AD336" s="4">
        <f t="shared" si="105"/>
        <v>1452.5683544712072</v>
      </c>
      <c r="AE336">
        <f>SUMPRODUCT($B$7:$B$456,AD$7:AD$456,EXP(constants!$B$32+constants!$A$32*ABS($A$7:$A$456-$A336)))</f>
        <v>33.30010505983568</v>
      </c>
      <c r="AF336" s="4">
        <f t="shared" si="106"/>
        <v>1419.2682494113715</v>
      </c>
      <c r="AG336">
        <f t="shared" si="117"/>
        <v>1419.2682494113715</v>
      </c>
      <c r="AH336" s="4"/>
      <c r="AI336" s="5">
        <f>SUMPRODUCT(constants!$B$13:$B$20,A336^constants!$A$13:$A$20)*constants!$C$10/((A336/1000000000)^5*(EXP(0.014388/(A336/1000000000)/constants!$B$9)-1))</f>
        <v>7.6900483440125097E-7</v>
      </c>
      <c r="AJ336">
        <f>SUMPRODUCT(A336^constants!$E$28:$J$28,constants!$E$27:$J$27)</f>
        <v>8.8432261259970739E-7</v>
      </c>
      <c r="AL336" s="17">
        <f t="shared" si="107"/>
        <v>1.1567869580770524E-9</v>
      </c>
      <c r="AM336">
        <f t="shared" si="118"/>
        <v>6.2308348895036024E-10</v>
      </c>
      <c r="AN336">
        <f t="shared" si="119"/>
        <v>1.8565520970965919</v>
      </c>
      <c r="AO336">
        <f t="shared" si="120"/>
        <v>1.1746563485549418E-9</v>
      </c>
      <c r="AQ336">
        <f t="shared" si="121"/>
        <v>1.1567869580770524E-9</v>
      </c>
      <c r="AS336" s="4">
        <f t="shared" si="122"/>
        <v>0.98478755893170611</v>
      </c>
    </row>
    <row r="337" spans="1:45" x14ac:dyDescent="0.2">
      <c r="A337">
        <f>front!A337</f>
        <v>344.7</v>
      </c>
      <c r="B337" s="1">
        <f t="shared" si="123"/>
        <v>0.46999999999997044</v>
      </c>
      <c r="C337">
        <f>front!D337-front!B337</f>
        <v>587</v>
      </c>
      <c r="D337" s="2">
        <f>front!E337-front!C337</f>
        <v>5021.1000000000004</v>
      </c>
      <c r="E337" s="2">
        <f>IF(front!F337-front!C337&gt;0,front!F337-front!C337,0)</f>
        <v>1567.3999999999996</v>
      </c>
      <c r="F337" s="2">
        <f>front!I337-front!H337</f>
        <v>8786.0999999999985</v>
      </c>
      <c r="G337" s="2">
        <f>IF(front!J337-front!H337&gt;0,front!J337-front!H337,0)</f>
        <v>0</v>
      </c>
      <c r="H337" s="2"/>
      <c r="I337" s="4">
        <f>C337/(constants!$A$4+constants!$B$4*data!C337+constants!$C$4*data!C337^2+constants!$D$4*data!C337^3+constants!$E$4*data!C337^4+constants!$F$4*data!C337^5+constants!$G$4*data!C337^6+constants!$H$4*data!C337^7)</f>
        <v>585.6406305296332</v>
      </c>
      <c r="J337" s="4">
        <f>D337/(constants!$A$4+constants!$B$4*data!D337+constants!$C$4*data!D337^2+constants!$D$4*data!D337^3+constants!$E$4*data!D337^4+constants!$F$4*data!D337^5+constants!$G$4*data!D337^6+constants!$H$4*data!D337^7)</f>
        <v>5010.4840119035644</v>
      </c>
      <c r="K337" s="4">
        <f>E337/(constants!$A$4+constants!$B$4*data!E337+constants!$C$4*data!E337^2+constants!$D$4*data!E337^3+constants!$E$4*data!E337^4+constants!$F$4*data!E337^5+constants!$G$4*data!E337^6+constants!$H$4*data!E337^7)</f>
        <v>1563.81733133383</v>
      </c>
      <c r="L337" s="4">
        <f>F337/(constants!$A$4+constants!$B$4*data!F337+constants!$C$4*data!F337^2+constants!$D$4*data!F337^3+constants!$E$4*data!F337^4+constants!$F$4*data!F337^5+constants!$G$4*data!F337^6+constants!$H$4*data!F337^7)</f>
        <v>8778.5749805031955</v>
      </c>
      <c r="M337" s="4">
        <f>G337/(constants!$A$4+constants!$B$4*data!G337+constants!$C$4*data!G337^2+constants!$D$4*data!G337^3+constants!$E$4*data!G337^4+constants!$F$4*data!G337^5+constants!$G$4*data!G337^6+constants!$H$4*data!G337^7)</f>
        <v>0</v>
      </c>
      <c r="N337" s="4"/>
      <c r="O337" s="4">
        <f t="shared" si="108"/>
        <v>976.06771754938882</v>
      </c>
      <c r="P337" s="4">
        <f t="shared" si="109"/>
        <v>1002.0968023807129</v>
      </c>
      <c r="Q337" s="4">
        <f t="shared" si="110"/>
        <v>312.76346626676599</v>
      </c>
      <c r="R337" s="4">
        <f t="shared" si="111"/>
        <v>1463.0958300838661</v>
      </c>
      <c r="S337" s="4">
        <f t="shared" si="112"/>
        <v>0</v>
      </c>
      <c r="T337" s="4">
        <f t="shared" si="124"/>
        <v>0.97402537881621221</v>
      </c>
      <c r="U337" s="4">
        <f t="shared" si="113"/>
        <v>0.31210903529851008</v>
      </c>
      <c r="V337" s="4">
        <f t="shared" si="114"/>
        <v>0</v>
      </c>
      <c r="W337" s="4"/>
      <c r="X337">
        <f>IF(front!E337&gt;$X$2,O337,P337)</f>
        <v>1002.0968023807129</v>
      </c>
      <c r="Y337">
        <f t="shared" si="115"/>
        <v>697.74560135355659</v>
      </c>
      <c r="Z337">
        <f>SUMPRODUCT($B$7:$B$456,Y$7:Y$456,EXP(constants!$B$32+constants!$A$32*ABS($A$7:$A$456-$A337)))</f>
        <v>18.401290215405172</v>
      </c>
      <c r="AA337">
        <f t="shared" si="104"/>
        <v>679.3443111381514</v>
      </c>
      <c r="AB337">
        <f t="shared" si="116"/>
        <v>674.4912181989838</v>
      </c>
      <c r="AD337" s="4">
        <f t="shared" si="105"/>
        <v>1463.0958300838661</v>
      </c>
      <c r="AE337">
        <f>SUMPRODUCT($B$7:$B$456,AD$7:AD$456,EXP(constants!$B$32+constants!$A$32*ABS($A$7:$A$456-$A337)))</f>
        <v>33.25442807328379</v>
      </c>
      <c r="AF337" s="4">
        <f t="shared" si="106"/>
        <v>1429.8414020105822</v>
      </c>
      <c r="AG337">
        <f t="shared" si="117"/>
        <v>1429.8414020105822</v>
      </c>
      <c r="AH337" s="4"/>
      <c r="AI337" s="5">
        <f>SUMPRODUCT(constants!$B$13:$B$20,A337^constants!$A$13:$A$20)*constants!$C$10/((A337/1000000000)^5*(EXP(0.014388/(A337/1000000000)/constants!$B$9)-1))</f>
        <v>7.7781410397480438E-7</v>
      </c>
      <c r="AJ337">
        <f>SUMPRODUCT(A337^constants!$E$28:$J$28,constants!$E$27:$J$27)</f>
        <v>8.8004567452127204E-7</v>
      </c>
      <c r="AL337" s="17">
        <f t="shared" si="107"/>
        <v>1.153186406268879E-9</v>
      </c>
      <c r="AM337">
        <f t="shared" si="118"/>
        <v>6.1548481760549751E-10</v>
      </c>
      <c r="AN337">
        <f t="shared" si="119"/>
        <v>1.8736228307877252</v>
      </c>
      <c r="AO337">
        <f t="shared" si="120"/>
        <v>1.1603310972938919E-9</v>
      </c>
      <c r="AQ337">
        <f t="shared" si="121"/>
        <v>1.153186406268879E-9</v>
      </c>
      <c r="AS337" s="4">
        <f t="shared" si="122"/>
        <v>0.99384254111462178</v>
      </c>
    </row>
    <row r="338" spans="1:45" x14ac:dyDescent="0.2">
      <c r="A338">
        <f>front!A338</f>
        <v>345.17</v>
      </c>
      <c r="B338" s="1">
        <f t="shared" si="123"/>
        <v>0.47000000000002728</v>
      </c>
      <c r="C338">
        <f>front!D338-front!B338</f>
        <v>605.32999999999993</v>
      </c>
      <c r="D338" s="2">
        <f>front!E338-front!C338</f>
        <v>5014.4000000000015</v>
      </c>
      <c r="E338" s="2">
        <f>IF(front!F338-front!C338&gt;0,front!F338-front!C338,0)</f>
        <v>1493.4000000000015</v>
      </c>
      <c r="F338" s="2">
        <f>front!I338-front!H338</f>
        <v>8744.7999999999993</v>
      </c>
      <c r="G338" s="2">
        <f>IF(front!J338-front!H338&gt;0,front!J338-front!H338,0)</f>
        <v>6.7000000000007276</v>
      </c>
      <c r="H338" s="2"/>
      <c r="I338" s="4">
        <f>C338/(constants!$A$4+constants!$B$4*data!C338+constants!$C$4*data!C338^2+constants!$D$4*data!C338^3+constants!$E$4*data!C338^4+constants!$F$4*data!C338^5+constants!$G$4*data!C338^6+constants!$H$4*data!C338^7)</f>
        <v>603.92881618270292</v>
      </c>
      <c r="J338" s="4">
        <f>D338/(constants!$A$4+constants!$B$4*data!D338+constants!$C$4*data!D338^2+constants!$D$4*data!D338^3+constants!$E$4*data!D338^4+constants!$F$4*data!D338^5+constants!$G$4*data!D338^6+constants!$H$4*data!D338^7)</f>
        <v>5003.793211334857</v>
      </c>
      <c r="K338" s="4">
        <f>E338/(constants!$A$4+constants!$B$4*data!E338+constants!$C$4*data!E338^2+constants!$D$4*data!E338^3+constants!$E$4*data!E338^4+constants!$F$4*data!E338^5+constants!$G$4*data!E338^6+constants!$H$4*data!E338^7)</f>
        <v>1489.9850703518837</v>
      </c>
      <c r="L338" s="4">
        <f>F338/(constants!$A$4+constants!$B$4*data!F338+constants!$C$4*data!F338^2+constants!$D$4*data!F338^3+constants!$E$4*data!F338^4+constants!$F$4*data!F338^5+constants!$G$4*data!F338^6+constants!$H$4*data!F338^7)</f>
        <v>8737.1174181622373</v>
      </c>
      <c r="M338" s="4">
        <f>G338/(constants!$A$4+constants!$B$4*data!G338+constants!$C$4*data!G338^2+constants!$D$4*data!G338^3+constants!$E$4*data!G338^4+constants!$F$4*data!G338^5+constants!$G$4*data!G338^6+constants!$H$4*data!G338^7)</f>
        <v>6.6841635252008098</v>
      </c>
      <c r="N338" s="4"/>
      <c r="O338" s="4">
        <f t="shared" si="108"/>
        <v>1006.5480269711715</v>
      </c>
      <c r="P338" s="4">
        <f t="shared" si="109"/>
        <v>1000.7586422669714</v>
      </c>
      <c r="Q338" s="4">
        <f t="shared" si="110"/>
        <v>297.99701407037674</v>
      </c>
      <c r="R338" s="4">
        <f t="shared" si="111"/>
        <v>1456.186236360373</v>
      </c>
      <c r="S338" s="4">
        <f t="shared" si="112"/>
        <v>1.114027254200135</v>
      </c>
      <c r="T338" s="4">
        <f t="shared" si="124"/>
        <v>1.0057849959617493</v>
      </c>
      <c r="U338" s="4">
        <f t="shared" si="113"/>
        <v>0.29777111231868869</v>
      </c>
      <c r="V338" s="4">
        <f t="shared" si="114"/>
        <v>7.6503075388527342E-4</v>
      </c>
      <c r="W338" s="4"/>
      <c r="X338">
        <f>IF(front!E338&gt;$X$2,O338,P338)</f>
        <v>1000.7586422669714</v>
      </c>
      <c r="Y338">
        <f t="shared" si="115"/>
        <v>710.77672648442831</v>
      </c>
      <c r="Z338">
        <f>SUMPRODUCT($B$7:$B$456,Y$7:Y$456,EXP(constants!$B$32+constants!$A$32*ABS($A$7:$A$456-$A338)))</f>
        <v>18.613428093627039</v>
      </c>
      <c r="AA338">
        <f t="shared" si="104"/>
        <v>692.16329839080129</v>
      </c>
      <c r="AB338">
        <f t="shared" si="116"/>
        <v>687.31020545163369</v>
      </c>
      <c r="AD338" s="4">
        <f t="shared" si="105"/>
        <v>1455.0577151768027</v>
      </c>
      <c r="AE338">
        <f>SUMPRODUCT($B$7:$B$456,AD$7:AD$456,EXP(constants!$B$32+constants!$A$32*ABS($A$7:$A$456-$A338)))</f>
        <v>33.207001957631228</v>
      </c>
      <c r="AF338" s="4">
        <f t="shared" si="106"/>
        <v>1421.8507132191714</v>
      </c>
      <c r="AG338">
        <f t="shared" si="117"/>
        <v>1421.8507132191714</v>
      </c>
      <c r="AH338" s="4"/>
      <c r="AI338" s="5">
        <f>SUMPRODUCT(constants!$B$13:$B$20,A338^constants!$A$13:$A$20)*constants!$C$10/((A338/1000000000)^5*(EXP(0.014388/(A338/1000000000)/constants!$B$9)-1))</f>
        <v>7.8669134444965291E-7</v>
      </c>
      <c r="AJ338">
        <f>SUMPRODUCT(A338^constants!$E$28:$J$28,constants!$E$27:$J$27)</f>
        <v>8.7579020318549966E-7</v>
      </c>
      <c r="AL338" s="17">
        <f t="shared" si="107"/>
        <v>1.1445943013936707E-9</v>
      </c>
      <c r="AM338">
        <f t="shared" si="118"/>
        <v>6.1595088362170466E-10</v>
      </c>
      <c r="AN338">
        <f t="shared" si="119"/>
        <v>1.8582557990072472</v>
      </c>
      <c r="AO338">
        <f t="shared" si="120"/>
        <v>1.1612097394253109E-9</v>
      </c>
      <c r="AQ338">
        <f t="shared" si="121"/>
        <v>1.1445943013936707E-9</v>
      </c>
      <c r="AS338" s="4">
        <f t="shared" si="122"/>
        <v>0.98569126879708802</v>
      </c>
    </row>
    <row r="339" spans="1:45" x14ac:dyDescent="0.2">
      <c r="A339">
        <f>front!A339</f>
        <v>345.64</v>
      </c>
      <c r="B339" s="1">
        <f t="shared" si="123"/>
        <v>0.46999999999997044</v>
      </c>
      <c r="C339">
        <f>front!D339-front!B339</f>
        <v>597.79999999999973</v>
      </c>
      <c r="D339" s="2">
        <f>front!E339-front!C339</f>
        <v>5041.4999999999982</v>
      </c>
      <c r="E339" s="2">
        <f>IF(front!F339-front!C339&gt;0,front!F339-front!C339,0)</f>
        <v>1539.3999999999996</v>
      </c>
      <c r="F339" s="2">
        <f>front!I339-front!H339</f>
        <v>8693.2999999999993</v>
      </c>
      <c r="G339" s="2">
        <f>IF(front!J339-front!H339&gt;0,front!J339-front!H339,0)</f>
        <v>15.799999999999272</v>
      </c>
      <c r="H339" s="2"/>
      <c r="I339" s="4">
        <f>C339/(constants!$A$4+constants!$B$4*data!C339+constants!$C$4*data!C339^2+constants!$D$4*data!C339^3+constants!$E$4*data!C339^4+constants!$F$4*data!C339^5+constants!$G$4*data!C339^6+constants!$H$4*data!C339^7)</f>
        <v>596.41599072205645</v>
      </c>
      <c r="J339" s="4">
        <f>D339/(constants!$A$4+constants!$B$4*data!D339+constants!$C$4*data!D339^2+constants!$D$4*data!D339^3+constants!$E$4*data!D339^4+constants!$F$4*data!D339^5+constants!$G$4*data!D339^6+constants!$H$4*data!D339^7)</f>
        <v>5030.8562006740258</v>
      </c>
      <c r="K339" s="4">
        <f>E339/(constants!$A$4+constants!$B$4*data!E339+constants!$C$4*data!E339^2+constants!$D$4*data!E339^3+constants!$E$4*data!E339^4+constants!$F$4*data!E339^5+constants!$G$4*data!E339^6+constants!$H$4*data!E339^7)</f>
        <v>1535.8808073309697</v>
      </c>
      <c r="L339" s="4">
        <f>F339/(constants!$A$4+constants!$B$4*data!F339+constants!$C$4*data!F339^2+constants!$D$4*data!F339^3+constants!$E$4*data!F339^4+constants!$F$4*data!F339^5+constants!$G$4*data!F339^6+constants!$H$4*data!F339^7)</f>
        <v>8685.4258028549066</v>
      </c>
      <c r="M339" s="4">
        <f>G339/(constants!$A$4+constants!$B$4*data!G339+constants!$C$4*data!G339^2+constants!$D$4*data!G339^3+constants!$E$4*data!G339^4+constants!$F$4*data!G339^5+constants!$G$4*data!G339^6+constants!$H$4*data!G339^7)</f>
        <v>15.762670113055846</v>
      </c>
      <c r="N339" s="4"/>
      <c r="O339" s="4">
        <f t="shared" si="108"/>
        <v>994.02665120342749</v>
      </c>
      <c r="P339" s="4">
        <f t="shared" si="109"/>
        <v>1006.1712401348051</v>
      </c>
      <c r="Q339" s="4">
        <f t="shared" si="110"/>
        <v>307.17616146619395</v>
      </c>
      <c r="R339" s="4">
        <f t="shared" si="111"/>
        <v>1447.5709671424845</v>
      </c>
      <c r="S339" s="4">
        <f t="shared" si="112"/>
        <v>2.6271116855093073</v>
      </c>
      <c r="T339" s="4">
        <f t="shared" si="124"/>
        <v>0.98792989856304136</v>
      </c>
      <c r="U339" s="4">
        <f t="shared" si="113"/>
        <v>0.30529213041811754</v>
      </c>
      <c r="V339" s="4">
        <f t="shared" si="114"/>
        <v>1.8148413757532349E-3</v>
      </c>
      <c r="W339" s="4"/>
      <c r="X339">
        <f>IF(front!E339&gt;$X$2,O339,P339)</f>
        <v>1006.1712401348051</v>
      </c>
      <c r="Y339">
        <f t="shared" si="115"/>
        <v>707.25706455968316</v>
      </c>
      <c r="Z339">
        <f>SUMPRODUCT($B$7:$B$456,Y$7:Y$456,EXP(constants!$B$32+constants!$A$32*ABS($A$7:$A$456-$A339)))</f>
        <v>18.82647326810805</v>
      </c>
      <c r="AA339">
        <f t="shared" si="104"/>
        <v>688.43059129157507</v>
      </c>
      <c r="AB339">
        <f t="shared" si="116"/>
        <v>683.57749835240747</v>
      </c>
      <c r="AD339" s="4">
        <f t="shared" si="105"/>
        <v>1444.9096757086133</v>
      </c>
      <c r="AE339">
        <f>SUMPRODUCT($B$7:$B$456,AD$7:AD$456,EXP(constants!$B$32+constants!$A$32*ABS($A$7:$A$456-$A339)))</f>
        <v>33.157933004164384</v>
      </c>
      <c r="AF339" s="4">
        <f t="shared" si="106"/>
        <v>1411.751742704449</v>
      </c>
      <c r="AG339">
        <f t="shared" si="117"/>
        <v>1411.751742704449</v>
      </c>
      <c r="AH339" s="4"/>
      <c r="AI339" s="5">
        <f>SUMPRODUCT(constants!$B$13:$B$20,A339^constants!$A$13:$A$20)*constants!$C$10/((A339/1000000000)^5*(EXP(0.014388/(A339/1000000000)/constants!$B$9)-1))</f>
        <v>7.9563674516254292E-7</v>
      </c>
      <c r="AJ339">
        <f>SUMPRODUCT(A339^constants!$E$28:$J$28,constants!$E$27:$J$27)</f>
        <v>8.715562465045853E-7</v>
      </c>
      <c r="AL339" s="17">
        <f t="shared" si="107"/>
        <v>1.1639305668782636E-9</v>
      </c>
      <c r="AM339">
        <f t="shared" si="118"/>
        <v>6.1735801001029545E-10</v>
      </c>
      <c r="AN339">
        <f t="shared" si="119"/>
        <v>1.8853413222237987</v>
      </c>
      <c r="AO339">
        <f t="shared" si="120"/>
        <v>1.1638624978034247E-9</v>
      </c>
      <c r="AQ339">
        <f t="shared" si="121"/>
        <v>1.1639305668782636E-9</v>
      </c>
      <c r="AS339" s="4">
        <f t="shared" si="122"/>
        <v>1.0000584854954664</v>
      </c>
    </row>
    <row r="340" spans="1:45" x14ac:dyDescent="0.2">
      <c r="A340">
        <f>front!A340</f>
        <v>346.11</v>
      </c>
      <c r="B340" s="1">
        <f t="shared" si="123"/>
        <v>0.47000000000002728</v>
      </c>
      <c r="C340">
        <f>front!D340-front!B340</f>
        <v>608.52999999999975</v>
      </c>
      <c r="D340" s="2">
        <f>front!E340-front!C340</f>
        <v>4964.2000000000007</v>
      </c>
      <c r="E340" s="2">
        <f>IF(front!F340-front!C340&gt;0,front!F340-front!C340,0)</f>
        <v>1439.7999999999993</v>
      </c>
      <c r="F340" s="2">
        <f>front!I340-front!H340</f>
        <v>8617.6</v>
      </c>
      <c r="G340" s="2">
        <f>IF(front!J340-front!H340&gt;0,front!J340-front!H340,0)</f>
        <v>0</v>
      </c>
      <c r="H340" s="2"/>
      <c r="I340" s="4">
        <f>C340/(constants!$A$4+constants!$B$4*data!C340+constants!$C$4*data!C340^2+constants!$D$4*data!C340^3+constants!$E$4*data!C340^4+constants!$F$4*data!C340^5+constants!$G$4*data!C340^6+constants!$H$4*data!C340^7)</f>
        <v>607.12151876557596</v>
      </c>
      <c r="J340" s="4">
        <f>D340/(constants!$A$4+constants!$B$4*data!D340+constants!$C$4*data!D340^2+constants!$D$4*data!D340^3+constants!$E$4*data!D340^4+constants!$F$4*data!D340^5+constants!$G$4*data!D340^6+constants!$H$4*data!D340^7)</f>
        <v>4953.6631540498392</v>
      </c>
      <c r="K340" s="4">
        <f>E340/(constants!$A$4+constants!$B$4*data!E340+constants!$C$4*data!E340^2+constants!$D$4*data!E340^3+constants!$E$4*data!E340^4+constants!$F$4*data!E340^5+constants!$G$4*data!E340^6+constants!$H$4*data!E340^7)</f>
        <v>1436.5065300264134</v>
      </c>
      <c r="L340" s="4">
        <f>F340/(constants!$A$4+constants!$B$4*data!F340+constants!$C$4*data!F340^2+constants!$D$4*data!F340^3+constants!$E$4*data!F340^4+constants!$F$4*data!F340^5+constants!$G$4*data!F340^6+constants!$H$4*data!F340^7)</f>
        <v>8609.4538513381667</v>
      </c>
      <c r="M340" s="4">
        <f>G340/(constants!$A$4+constants!$B$4*data!G340+constants!$C$4*data!G340^2+constants!$D$4*data!G340^3+constants!$E$4*data!G340^4+constants!$F$4*data!G340^5+constants!$G$4*data!G340^6+constants!$H$4*data!G340^7)</f>
        <v>0</v>
      </c>
      <c r="N340" s="4"/>
      <c r="O340" s="4">
        <f t="shared" si="108"/>
        <v>1011.8691979426266</v>
      </c>
      <c r="P340" s="4">
        <f t="shared" si="109"/>
        <v>990.73263080996776</v>
      </c>
      <c r="Q340" s="4">
        <f t="shared" si="110"/>
        <v>287.3013060052827</v>
      </c>
      <c r="R340" s="4">
        <f t="shared" si="111"/>
        <v>1434.9089752230277</v>
      </c>
      <c r="S340" s="4">
        <f t="shared" si="112"/>
        <v>0</v>
      </c>
      <c r="T340" s="4">
        <f t="shared" si="124"/>
        <v>1.0213342797797815</v>
      </c>
      <c r="U340" s="4">
        <f t="shared" si="113"/>
        <v>0.28998873870784003</v>
      </c>
      <c r="V340" s="4">
        <f t="shared" si="114"/>
        <v>0</v>
      </c>
      <c r="W340" s="4"/>
      <c r="X340">
        <f>IF(front!E340&gt;$X$2,O340,P340)</f>
        <v>990.73263080996776</v>
      </c>
      <c r="Y340">
        <f t="shared" si="115"/>
        <v>711.15874520531861</v>
      </c>
      <c r="Z340">
        <f>SUMPRODUCT($B$7:$B$456,Y$7:Y$456,EXP(constants!$B$32+constants!$A$32*ABS($A$7:$A$456-$A340)))</f>
        <v>19.040639392548801</v>
      </c>
      <c r="AA340">
        <f t="shared" si="104"/>
        <v>692.11810581276984</v>
      </c>
      <c r="AB340">
        <f t="shared" si="116"/>
        <v>687.26501287360225</v>
      </c>
      <c r="AD340" s="4">
        <f t="shared" si="105"/>
        <v>1434.9089752230277</v>
      </c>
      <c r="AE340">
        <f>SUMPRODUCT($B$7:$B$456,AD$7:AD$456,EXP(constants!$B$32+constants!$A$32*ABS($A$7:$A$456-$A340)))</f>
        <v>33.107363127946492</v>
      </c>
      <c r="AF340" s="4">
        <f t="shared" si="106"/>
        <v>1401.8016120950813</v>
      </c>
      <c r="AG340">
        <f t="shared" si="117"/>
        <v>1401.8016120950813</v>
      </c>
      <c r="AH340" s="4"/>
      <c r="AI340" s="5">
        <f>SUMPRODUCT(constants!$B$13:$B$20,A340^constants!$A$13:$A$20)*constants!$C$10/((A340/1000000000)^5*(EXP(0.014388/(A340/1000000000)/constants!$B$9)-1))</f>
        <v>8.0465049348346966E-7</v>
      </c>
      <c r="AJ340">
        <f>SUMPRODUCT(A340^constants!$E$28:$J$28,constants!$E$27:$J$27)</f>
        <v>8.6734385870251536E-7</v>
      </c>
      <c r="AL340" s="17">
        <f t="shared" si="107"/>
        <v>1.1708008969044612E-9</v>
      </c>
      <c r="AM340">
        <f t="shared" si="118"/>
        <v>6.1873509861799561E-10</v>
      </c>
      <c r="AN340">
        <f t="shared" si="119"/>
        <v>1.8922490408569963</v>
      </c>
      <c r="AO340">
        <f t="shared" si="120"/>
        <v>1.1664586280239232E-9</v>
      </c>
      <c r="AQ340">
        <f t="shared" si="121"/>
        <v>1.1708008969044612E-9</v>
      </c>
      <c r="AS340" s="4">
        <f t="shared" si="122"/>
        <v>1.0037226085659756</v>
      </c>
    </row>
    <row r="341" spans="1:45" x14ac:dyDescent="0.2">
      <c r="A341">
        <f>front!A341</f>
        <v>346.58</v>
      </c>
      <c r="B341" s="1">
        <f t="shared" si="123"/>
        <v>0.46999999999997044</v>
      </c>
      <c r="C341">
        <f>front!D341-front!B341</f>
        <v>606.13000000000011</v>
      </c>
      <c r="D341" s="2">
        <f>front!E341-front!C341</f>
        <v>5043.9999999999982</v>
      </c>
      <c r="E341" s="2">
        <f>IF(front!F341-front!C341&gt;0,front!F341-front!C341,0)</f>
        <v>1418</v>
      </c>
      <c r="F341" s="2">
        <f>front!I341-front!H341</f>
        <v>8681.4000000000015</v>
      </c>
      <c r="G341" s="2">
        <f>IF(front!J341-front!H341&gt;0,front!J341-front!H341,0)</f>
        <v>10.700000000000728</v>
      </c>
      <c r="H341" s="2"/>
      <c r="I341" s="4">
        <f>C341/(constants!$A$4+constants!$B$4*data!C341+constants!$C$4*data!C341^2+constants!$D$4*data!C341^3+constants!$E$4*data!C341^4+constants!$F$4*data!C341^5+constants!$G$4*data!C341^6+constants!$H$4*data!C341^7)</f>
        <v>604.72699176225888</v>
      </c>
      <c r="J341" s="4">
        <f>D341/(constants!$A$4+constants!$B$4*data!D341+constants!$C$4*data!D341^2+constants!$D$4*data!D341^3+constants!$E$4*data!D341^4+constants!$F$4*data!D341^5+constants!$G$4*data!D341^6+constants!$H$4*data!D341^7)</f>
        <v>5033.35281313632</v>
      </c>
      <c r="K341" s="4">
        <f>E341/(constants!$A$4+constants!$B$4*data!E341+constants!$C$4*data!E341^2+constants!$D$4*data!E341^3+constants!$E$4*data!E341^4+constants!$F$4*data!E341^5+constants!$G$4*data!E341^6+constants!$H$4*data!E341^7)</f>
        <v>1414.7559209328019</v>
      </c>
      <c r="L341" s="4">
        <f>F341/(constants!$A$4+constants!$B$4*data!F341+constants!$C$4*data!F341^2+constants!$D$4*data!F341^3+constants!$E$4*data!F341^4+constants!$F$4*data!F341^5+constants!$G$4*data!F341^6+constants!$H$4*data!F341^7)</f>
        <v>8673.4822897045142</v>
      </c>
      <c r="M341" s="4">
        <f>G341/(constants!$A$4+constants!$B$4*data!G341+constants!$C$4*data!G341^2+constants!$D$4*data!G341^3+constants!$E$4*data!G341^4+constants!$F$4*data!G341^5+constants!$G$4*data!G341^6+constants!$H$4*data!G341^7)</f>
        <v>10.674713637415454</v>
      </c>
      <c r="N341" s="4"/>
      <c r="O341" s="4">
        <f t="shared" si="108"/>
        <v>1007.8783196037649</v>
      </c>
      <c r="P341" s="4">
        <f t="shared" si="109"/>
        <v>1006.670562627264</v>
      </c>
      <c r="Q341" s="4">
        <f t="shared" si="110"/>
        <v>282.9511841865604</v>
      </c>
      <c r="R341" s="4">
        <f t="shared" si="111"/>
        <v>1445.5803816174191</v>
      </c>
      <c r="S341" s="4">
        <f t="shared" si="112"/>
        <v>1.7791189395692424</v>
      </c>
      <c r="T341" s="4">
        <f t="shared" si="124"/>
        <v>1.0011997539426889</v>
      </c>
      <c r="U341" s="4">
        <f t="shared" si="113"/>
        <v>0.2810762474747438</v>
      </c>
      <c r="V341" s="4">
        <f t="shared" si="114"/>
        <v>1.2307298592269468E-3</v>
      </c>
      <c r="W341" s="4"/>
      <c r="X341">
        <f>IF(front!E341&gt;$X$2,O341,P341)</f>
        <v>1006.670562627264</v>
      </c>
      <c r="Y341">
        <f t="shared" si="115"/>
        <v>731.32979547454215</v>
      </c>
      <c r="Z341">
        <f>SUMPRODUCT($B$7:$B$456,Y$7:Y$456,EXP(constants!$B$32+constants!$A$32*ABS($A$7:$A$456-$A341)))</f>
        <v>19.256011490533197</v>
      </c>
      <c r="AA341">
        <f t="shared" si="104"/>
        <v>712.07378398400897</v>
      </c>
      <c r="AB341">
        <f t="shared" si="116"/>
        <v>707.22069104484137</v>
      </c>
      <c r="AD341" s="4">
        <f t="shared" si="105"/>
        <v>1443.7781156460751</v>
      </c>
      <c r="AE341">
        <f>SUMPRODUCT($B$7:$B$456,AD$7:AD$456,EXP(constants!$B$32+constants!$A$32*ABS($A$7:$A$456-$A341)))</f>
        <v>33.055430601636736</v>
      </c>
      <c r="AF341" s="4">
        <f t="shared" si="106"/>
        <v>1410.7226850444383</v>
      </c>
      <c r="AG341">
        <f t="shared" si="117"/>
        <v>1410.7226850444383</v>
      </c>
      <c r="AH341" s="4"/>
      <c r="AI341" s="5">
        <f>SUMPRODUCT(constants!$B$13:$B$20,A341^constants!$A$13:$A$20)*constants!$C$10/((A341/1000000000)^5*(EXP(0.014388/(A341/1000000000)/constants!$B$9)-1))</f>
        <v>8.137327748072112E-7</v>
      </c>
      <c r="AJ341">
        <f>SUMPRODUCT(A341^constants!$E$28:$J$28,constants!$E$27:$J$27)</f>
        <v>8.6315310020317797E-7</v>
      </c>
      <c r="AL341" s="17">
        <f t="shared" si="107"/>
        <v>1.1506065717690044E-9</v>
      </c>
      <c r="AM341">
        <f t="shared" si="118"/>
        <v>6.1185171923140106E-10</v>
      </c>
      <c r="AN341">
        <f t="shared" si="119"/>
        <v>1.8805317295085466</v>
      </c>
      <c r="AO341">
        <f t="shared" si="120"/>
        <v>1.1534818673821087E-9</v>
      </c>
      <c r="AQ341">
        <f t="shared" si="121"/>
        <v>1.1506065717690044E-9</v>
      </c>
      <c r="AS341" s="4">
        <f t="shared" si="122"/>
        <v>0.99750729014957995</v>
      </c>
    </row>
    <row r="342" spans="1:45" x14ac:dyDescent="0.2">
      <c r="A342">
        <f>front!A342</f>
        <v>347.05</v>
      </c>
      <c r="B342" s="1">
        <f t="shared" si="123"/>
        <v>0.47000000000002728</v>
      </c>
      <c r="C342">
        <f>front!D342-front!B342</f>
        <v>614.79999999999973</v>
      </c>
      <c r="D342" s="2">
        <f>front!E342-front!C342</f>
        <v>5057.2999999999993</v>
      </c>
      <c r="E342" s="2">
        <f>IF(front!F342-front!C342&gt;0,front!F342-front!C342,0)</f>
        <v>1391.6999999999989</v>
      </c>
      <c r="F342" s="2">
        <f>front!I342-front!H342</f>
        <v>8635.7000000000007</v>
      </c>
      <c r="G342" s="2">
        <f>IF(front!J342-front!H342&gt;0,front!J342-front!H342,0)</f>
        <v>0</v>
      </c>
      <c r="H342" s="2"/>
      <c r="I342" s="4">
        <f>C342/(constants!$A$4+constants!$B$4*data!C342+constants!$C$4*data!C342^2+constants!$D$4*data!C342^3+constants!$E$4*data!C342^4+constants!$F$4*data!C342^5+constants!$G$4*data!C342^6+constants!$H$4*data!C342^7)</f>
        <v>613.37722241943459</v>
      </c>
      <c r="J342" s="4">
        <f>D342/(constants!$A$4+constants!$B$4*data!D342+constants!$C$4*data!D342^2+constants!$D$4*data!D342^3+constants!$E$4*data!D342^4+constants!$F$4*data!D342^5+constants!$G$4*data!D342^6+constants!$H$4*data!D342^7)</f>
        <v>5046.6348678509175</v>
      </c>
      <c r="K342" s="4">
        <f>E342/(constants!$A$4+constants!$B$4*data!E342+constants!$C$4*data!E342^2+constants!$D$4*data!E342^3+constants!$E$4*data!E342^4+constants!$F$4*data!E342^5+constants!$G$4*data!E342^6+constants!$H$4*data!E342^7)</f>
        <v>1388.5155008298163</v>
      </c>
      <c r="L342" s="4">
        <f>F342/(constants!$A$4+constants!$B$4*data!F342+constants!$C$4*data!F342^2+constants!$D$4*data!F342^3+constants!$E$4*data!F342^4+constants!$F$4*data!F342^5+constants!$G$4*data!F342^6+constants!$H$4*data!F342^7)</f>
        <v>8627.6178309516526</v>
      </c>
      <c r="M342" s="4">
        <f>G342/(constants!$A$4+constants!$B$4*data!G342+constants!$C$4*data!G342^2+constants!$D$4*data!G342^3+constants!$E$4*data!G342^4+constants!$F$4*data!G342^5+constants!$G$4*data!G342^6+constants!$H$4*data!G342^7)</f>
        <v>0</v>
      </c>
      <c r="N342" s="4"/>
      <c r="O342" s="4">
        <f t="shared" si="108"/>
        <v>1022.2953706990576</v>
      </c>
      <c r="P342" s="4">
        <f t="shared" si="109"/>
        <v>1009.3269735701834</v>
      </c>
      <c r="Q342" s="4">
        <f t="shared" si="110"/>
        <v>277.70310016596329</v>
      </c>
      <c r="R342" s="4">
        <f t="shared" si="111"/>
        <v>1437.936305158609</v>
      </c>
      <c r="S342" s="4">
        <f t="shared" si="112"/>
        <v>0</v>
      </c>
      <c r="T342" s="4">
        <f t="shared" si="124"/>
        <v>1.0128485589590481</v>
      </c>
      <c r="U342" s="4">
        <f t="shared" si="113"/>
        <v>0.27513690551999626</v>
      </c>
      <c r="V342" s="4">
        <f t="shared" si="114"/>
        <v>0</v>
      </c>
      <c r="W342" s="4"/>
      <c r="X342">
        <f>IF(front!E342&gt;$X$2,O342,P342)</f>
        <v>1009.3269735701834</v>
      </c>
      <c r="Y342">
        <f t="shared" si="115"/>
        <v>739.09313496581649</v>
      </c>
      <c r="Z342">
        <f>SUMPRODUCT($B$7:$B$456,Y$7:Y$456,EXP(constants!$B$32+constants!$A$32*ABS($A$7:$A$456-$A342)))</f>
        <v>19.472391703037506</v>
      </c>
      <c r="AA342">
        <f t="shared" si="104"/>
        <v>719.620743262779</v>
      </c>
      <c r="AB342">
        <f t="shared" si="116"/>
        <v>714.76765032361141</v>
      </c>
      <c r="AD342" s="4">
        <f t="shared" si="105"/>
        <v>1437.936305158609</v>
      </c>
      <c r="AE342">
        <f>SUMPRODUCT($B$7:$B$456,AD$7:AD$456,EXP(constants!$B$32+constants!$A$32*ABS($A$7:$A$456-$A342)))</f>
        <v>33.001943626122099</v>
      </c>
      <c r="AF342" s="4">
        <f t="shared" si="106"/>
        <v>1404.9343615324869</v>
      </c>
      <c r="AG342">
        <f t="shared" si="117"/>
        <v>1404.9343615324869</v>
      </c>
      <c r="AH342" s="4"/>
      <c r="AI342" s="5">
        <f>SUMPRODUCT(constants!$B$13:$B$20,A342^constants!$A$13:$A$20)*constants!$C$10/((A342/1000000000)^5*(EXP(0.014388/(A342/1000000000)/constants!$B$9)-1))</f>
        <v>8.2288377254475219E-7</v>
      </c>
      <c r="AJ342">
        <f>SUMPRODUCT(A342^constants!$E$28:$J$28,constants!$E$27:$J$27)</f>
        <v>8.5898403751478699E-7</v>
      </c>
      <c r="AL342" s="17">
        <f t="shared" si="107"/>
        <v>1.1512605140596265E-9</v>
      </c>
      <c r="AM342">
        <f t="shared" si="118"/>
        <v>6.1140510263968249E-10</v>
      </c>
      <c r="AN342">
        <f t="shared" si="119"/>
        <v>1.8829749851435167</v>
      </c>
      <c r="AO342">
        <f t="shared" si="120"/>
        <v>1.1526398919099036E-9</v>
      </c>
      <c r="AQ342">
        <f t="shared" si="121"/>
        <v>1.1512605140596265E-9</v>
      </c>
      <c r="AS342" s="4">
        <f t="shared" si="122"/>
        <v>0.99880328812150387</v>
      </c>
    </row>
    <row r="343" spans="1:45" x14ac:dyDescent="0.2">
      <c r="A343">
        <f>front!A343</f>
        <v>347.52</v>
      </c>
      <c r="B343" s="1">
        <f t="shared" si="123"/>
        <v>0.46999999999997044</v>
      </c>
      <c r="C343">
        <f>front!D343-front!B343</f>
        <v>604.66999999999962</v>
      </c>
      <c r="D343" s="2">
        <f>front!E343-front!C343</f>
        <v>5052.5</v>
      </c>
      <c r="E343" s="2">
        <f>IF(front!F343-front!C343&gt;0,front!F343-front!C343,0)</f>
        <v>1410.3000000000011</v>
      </c>
      <c r="F343" s="2">
        <f>front!I343-front!H343</f>
        <v>8547.2000000000007</v>
      </c>
      <c r="G343" s="2">
        <f>IF(front!J343-front!H343&gt;0,front!J343-front!H343,0)</f>
        <v>0</v>
      </c>
      <c r="H343" s="2"/>
      <c r="I343" s="4">
        <f>C343/(constants!$A$4+constants!$B$4*data!C343+constants!$C$4*data!C343^2+constants!$D$4*data!C343^3+constants!$E$4*data!C343^4+constants!$F$4*data!C343^5+constants!$G$4*data!C343^6+constants!$H$4*data!C343^7)</f>
        <v>603.2703213628871</v>
      </c>
      <c r="J343" s="4">
        <f>D343/(constants!$A$4+constants!$B$4*data!D343+constants!$C$4*data!D343^2+constants!$D$4*data!D343^3+constants!$E$4*data!D343^4+constants!$F$4*data!D343^5+constants!$G$4*data!D343^6+constants!$H$4*data!D343^7)</f>
        <v>5041.8413294830179</v>
      </c>
      <c r="K343" s="4">
        <f>E343/(constants!$A$4+constants!$B$4*data!E343+constants!$C$4*data!E343^2+constants!$D$4*data!E343^3+constants!$E$4*data!E343^4+constants!$F$4*data!E343^5+constants!$G$4*data!E343^6+constants!$H$4*data!E343^7)</f>
        <v>1407.0733651851945</v>
      </c>
      <c r="L343" s="4">
        <f>F343/(constants!$A$4+constants!$B$4*data!F343+constants!$C$4*data!F343^2+constants!$D$4*data!F343^3+constants!$E$4*data!F343^4+constants!$F$4*data!F343^5+constants!$G$4*data!F343^6+constants!$H$4*data!F343^7)</f>
        <v>8538.8111939258069</v>
      </c>
      <c r="M343" s="4">
        <f>G343/(constants!$A$4+constants!$B$4*data!G343+constants!$C$4*data!G343^2+constants!$D$4*data!G343^3+constants!$E$4*data!G343^4+constants!$F$4*data!G343^5+constants!$G$4*data!G343^6+constants!$H$4*data!G343^7)</f>
        <v>0</v>
      </c>
      <c r="N343" s="4"/>
      <c r="O343" s="4">
        <f t="shared" si="108"/>
        <v>1005.450535604812</v>
      </c>
      <c r="P343" s="4">
        <f t="shared" si="109"/>
        <v>1008.3682658966037</v>
      </c>
      <c r="Q343" s="4">
        <f t="shared" si="110"/>
        <v>281.41467303703888</v>
      </c>
      <c r="R343" s="4">
        <f t="shared" si="111"/>
        <v>1423.1351989876346</v>
      </c>
      <c r="S343" s="4">
        <f t="shared" si="112"/>
        <v>0</v>
      </c>
      <c r="T343" s="4">
        <f t="shared" si="124"/>
        <v>0.99710648342429009</v>
      </c>
      <c r="U343" s="4">
        <f t="shared" si="113"/>
        <v>0.27907926355339574</v>
      </c>
      <c r="V343" s="4">
        <f t="shared" si="114"/>
        <v>0</v>
      </c>
      <c r="W343" s="4"/>
      <c r="X343">
        <f>IF(front!E343&gt;$X$2,O343,P343)</f>
        <v>1008.3682658966037</v>
      </c>
      <c r="Y343">
        <f t="shared" si="115"/>
        <v>734.52268300990363</v>
      </c>
      <c r="Z343">
        <f>SUMPRODUCT($B$7:$B$456,Y$7:Y$456,EXP(constants!$B$32+constants!$A$32*ABS($A$7:$A$456-$A343)))</f>
        <v>19.689799287185139</v>
      </c>
      <c r="AA343">
        <f t="shared" si="104"/>
        <v>714.83288372271852</v>
      </c>
      <c r="AB343">
        <f t="shared" si="116"/>
        <v>709.97979078355092</v>
      </c>
      <c r="AD343" s="4">
        <f t="shared" si="105"/>
        <v>1423.1351989876346</v>
      </c>
      <c r="AE343">
        <f>SUMPRODUCT($B$7:$B$456,AD$7:AD$456,EXP(constants!$B$32+constants!$A$32*ABS($A$7:$A$456-$A343)))</f>
        <v>32.946965856363697</v>
      </c>
      <c r="AF343" s="4">
        <f t="shared" si="106"/>
        <v>1390.1882331312709</v>
      </c>
      <c r="AG343">
        <f t="shared" si="117"/>
        <v>1390.1882331312709</v>
      </c>
      <c r="AH343" s="4"/>
      <c r="AI343" s="5">
        <f>SUMPRODUCT(constants!$B$13:$B$20,A343^constants!$A$13:$A$20)*constants!$C$10/((A343/1000000000)^5*(EXP(0.014388/(A343/1000000000)/constants!$B$9)-1))</f>
        <v>8.3210366811508945E-7</v>
      </c>
      <c r="AJ343">
        <f>SUMPRODUCT(A343^constants!$E$28:$J$28,constants!$E$27:$J$27)</f>
        <v>8.5483674311755868E-7</v>
      </c>
      <c r="AL343" s="17">
        <f t="shared" si="107"/>
        <v>1.1720103570789805E-9</v>
      </c>
      <c r="AM343">
        <f t="shared" si="118"/>
        <v>6.1490719223836169E-10</v>
      </c>
      <c r="AN343">
        <f t="shared" si="119"/>
        <v>1.9059955256217986</v>
      </c>
      <c r="AO343">
        <f t="shared" si="120"/>
        <v>1.1592421400086724E-9</v>
      </c>
      <c r="AQ343">
        <f t="shared" si="121"/>
        <v>1.1720103570789805E-9</v>
      </c>
      <c r="AS343" s="4">
        <f t="shared" si="122"/>
        <v>1.0110142796139316</v>
      </c>
    </row>
    <row r="344" spans="1:45" x14ac:dyDescent="0.2">
      <c r="A344">
        <f>front!A344</f>
        <v>347.99</v>
      </c>
      <c r="B344" s="1">
        <f t="shared" si="123"/>
        <v>0.47000000000002728</v>
      </c>
      <c r="C344">
        <f>front!D344-front!B344</f>
        <v>605.59999999999991</v>
      </c>
      <c r="D344" s="2">
        <f>front!E344-front!C344</f>
        <v>5148.8999999999996</v>
      </c>
      <c r="E344" s="2">
        <f>IF(front!F344-front!C344&gt;0,front!F344-front!C344,0)</f>
        <v>1392.2000000000007</v>
      </c>
      <c r="F344" s="2">
        <f>front!I344-front!H344</f>
        <v>8634.5</v>
      </c>
      <c r="G344" s="2">
        <f>IF(front!J344-front!H344&gt;0,front!J344-front!H344,0)</f>
        <v>30</v>
      </c>
      <c r="H344" s="2"/>
      <c r="I344" s="4">
        <f>C344/(constants!$A$4+constants!$B$4*data!C344+constants!$C$4*data!C344^2+constants!$D$4*data!C344^3+constants!$E$4*data!C344^4+constants!$F$4*data!C344^5+constants!$G$4*data!C344^6+constants!$H$4*data!C344^7)</f>
        <v>604.19820043585935</v>
      </c>
      <c r="J344" s="4">
        <f>D344/(constants!$A$4+constants!$B$4*data!D344+constants!$C$4*data!D344^2+constants!$D$4*data!D344^3+constants!$E$4*data!D344^4+constants!$F$4*data!D344^5+constants!$G$4*data!D344^6+constants!$H$4*data!D344^7)</f>
        <v>5138.1148274372417</v>
      </c>
      <c r="K344" s="4">
        <f>E344/(constants!$A$4+constants!$B$4*data!E344+constants!$C$4*data!E344^2+constants!$D$4*data!E344^3+constants!$E$4*data!E344^4+constants!$F$4*data!E344^5+constants!$G$4*data!E344^6+constants!$H$4*data!E344^7)</f>
        <v>1389.0143681951117</v>
      </c>
      <c r="L344" s="4">
        <f>F344/(constants!$A$4+constants!$B$4*data!F344+constants!$C$4*data!F344^2+constants!$D$4*data!F344^3+constants!$E$4*data!F344^4+constants!$F$4*data!F344^5+constants!$G$4*data!F344^6+constants!$H$4*data!F344^7)</f>
        <v>8626.4135689580926</v>
      </c>
      <c r="M344" s="4">
        <f>G344/(constants!$A$4+constants!$B$4*data!G344+constants!$C$4*data!G344^2+constants!$D$4*data!G344^3+constants!$E$4*data!G344^4+constants!$F$4*data!G344^5+constants!$G$4*data!G344^6+constants!$H$4*data!G344^7)</f>
        <v>29.929166830874582</v>
      </c>
      <c r="N344" s="4"/>
      <c r="O344" s="4">
        <f t="shared" si="108"/>
        <v>1006.9970007264324</v>
      </c>
      <c r="P344" s="4">
        <f t="shared" si="109"/>
        <v>1027.6229654874483</v>
      </c>
      <c r="Q344" s="4">
        <f t="shared" si="110"/>
        <v>277.80287363902232</v>
      </c>
      <c r="R344" s="4">
        <f t="shared" si="111"/>
        <v>1437.7355948263487</v>
      </c>
      <c r="S344" s="4">
        <f t="shared" si="112"/>
        <v>4.9881944718124309</v>
      </c>
      <c r="T344" s="4">
        <f t="shared" si="124"/>
        <v>0.97992847040817932</v>
      </c>
      <c r="U344" s="4">
        <f t="shared" si="113"/>
        <v>0.27033540799396966</v>
      </c>
      <c r="V344" s="4">
        <f t="shared" si="114"/>
        <v>3.4694797080647576E-3</v>
      </c>
      <c r="W344" s="4"/>
      <c r="X344">
        <f>IF(front!E344&gt;$X$2,O344,P344)</f>
        <v>1027.6229654874483</v>
      </c>
      <c r="Y344">
        <f t="shared" si="115"/>
        <v>757.29203697447201</v>
      </c>
      <c r="Z344">
        <f>SUMPRODUCT($B$7:$B$456,Y$7:Y$456,EXP(constants!$B$32+constants!$A$32*ABS($A$7:$A$456-$A344)))</f>
        <v>19.908469340826457</v>
      </c>
      <c r="AA344">
        <f t="shared" si="104"/>
        <v>737.3835676336455</v>
      </c>
      <c r="AB344">
        <f t="shared" si="116"/>
        <v>732.5304746944779</v>
      </c>
      <c r="AD344" s="4">
        <f t="shared" si="105"/>
        <v>1432.6825019976193</v>
      </c>
      <c r="AE344">
        <f>SUMPRODUCT($B$7:$B$456,AD$7:AD$456,EXP(constants!$B$32+constants!$A$32*ABS($A$7:$A$456-$A344)))</f>
        <v>32.890716135641007</v>
      </c>
      <c r="AF344" s="4">
        <f t="shared" si="106"/>
        <v>1399.7917858619783</v>
      </c>
      <c r="AG344">
        <f t="shared" si="117"/>
        <v>1399.7917858619783</v>
      </c>
      <c r="AH344" s="4"/>
      <c r="AI344" s="5">
        <f>SUMPRODUCT(constants!$B$13:$B$20,A344^constants!$A$13:$A$20)*constants!$C$10/((A344/1000000000)^5*(EXP(0.014388/(A344/1000000000)/constants!$B$9)-1))</f>
        <v>8.4139264093707063E-7</v>
      </c>
      <c r="AJ344">
        <f>SUMPRODUCT(A344^constants!$E$28:$J$28,constants!$E$27:$J$27)</f>
        <v>8.507112953535568E-7</v>
      </c>
      <c r="AL344" s="17">
        <f t="shared" si="107"/>
        <v>1.1486111090299645E-9</v>
      </c>
      <c r="AM344">
        <f t="shared" si="118"/>
        <v>6.0774131120486389E-10</v>
      </c>
      <c r="AN344">
        <f t="shared" si="119"/>
        <v>1.8899671420276027</v>
      </c>
      <c r="AO344">
        <f t="shared" si="120"/>
        <v>1.1457327984866116E-9</v>
      </c>
      <c r="AQ344">
        <f t="shared" si="121"/>
        <v>1.1486111090299645E-9</v>
      </c>
      <c r="AS344" s="4">
        <f t="shared" si="122"/>
        <v>1.0025122005297873</v>
      </c>
    </row>
    <row r="345" spans="1:45" x14ac:dyDescent="0.2">
      <c r="A345">
        <f>front!A345</f>
        <v>348.46</v>
      </c>
      <c r="B345" s="1">
        <f t="shared" si="123"/>
        <v>0.46999999999997044</v>
      </c>
      <c r="C345">
        <f>front!D345-front!B345</f>
        <v>625.39999999999964</v>
      </c>
      <c r="D345" s="2">
        <f>front!E345-front!C345</f>
        <v>5171</v>
      </c>
      <c r="E345" s="2">
        <f>IF(front!F345-front!C345&gt;0,front!F345-front!C345,0)</f>
        <v>1379.2000000000007</v>
      </c>
      <c r="F345" s="2">
        <f>front!I345-front!H345</f>
        <v>8451.0999999999985</v>
      </c>
      <c r="G345" s="2">
        <f>IF(front!J345-front!H345&gt;0,front!J345-front!H345,0)</f>
        <v>0</v>
      </c>
      <c r="H345" s="2"/>
      <c r="I345" s="4">
        <f>C345/(constants!$A$4+constants!$B$4*data!C345+constants!$C$4*data!C345^2+constants!$D$4*data!C345^3+constants!$E$4*data!C345^4+constants!$F$4*data!C345^5+constants!$G$4*data!C345^6+constants!$H$4*data!C345^7)</f>
        <v>623.95305916544226</v>
      </c>
      <c r="J345" s="4">
        <f>D345/(constants!$A$4+constants!$B$4*data!D345+constants!$C$4*data!D345^2+constants!$D$4*data!D345^3+constants!$E$4*data!D345^4+constants!$F$4*data!D345^5+constants!$G$4*data!D345^6+constants!$H$4*data!D345^7)</f>
        <v>5160.1868129256718</v>
      </c>
      <c r="K345" s="4">
        <f>E345/(constants!$A$4+constants!$B$4*data!E345+constants!$C$4*data!E345^2+constants!$D$4*data!E345^3+constants!$E$4*data!E345^4+constants!$F$4*data!E345^5+constants!$G$4*data!E345^6+constants!$H$4*data!E345^7)</f>
        <v>1376.0438159288947</v>
      </c>
      <c r="L345" s="4">
        <f>F345/(constants!$A$4+constants!$B$4*data!F345+constants!$C$4*data!F345^2+constants!$D$4*data!F345^3+constants!$E$4*data!F345^4+constants!$F$4*data!F345^5+constants!$G$4*data!F345^6+constants!$H$4*data!F345^7)</f>
        <v>8442.3956893857412</v>
      </c>
      <c r="M345" s="4">
        <f>G345/(constants!$A$4+constants!$B$4*data!G345+constants!$C$4*data!G345^2+constants!$D$4*data!G345^3+constants!$E$4*data!G345^4+constants!$F$4*data!G345^5+constants!$G$4*data!G345^6+constants!$H$4*data!G345^7)</f>
        <v>0</v>
      </c>
      <c r="N345" s="4"/>
      <c r="O345" s="4">
        <f t="shared" si="108"/>
        <v>1039.921765275737</v>
      </c>
      <c r="P345" s="4">
        <f t="shared" si="109"/>
        <v>1032.0373625851344</v>
      </c>
      <c r="Q345" s="4">
        <f t="shared" si="110"/>
        <v>275.20876318577893</v>
      </c>
      <c r="R345" s="4">
        <f t="shared" si="111"/>
        <v>1407.065948230957</v>
      </c>
      <c r="S345" s="4">
        <f t="shared" si="112"/>
        <v>0</v>
      </c>
      <c r="T345" s="4">
        <f t="shared" si="124"/>
        <v>1.007639648501536</v>
      </c>
      <c r="U345" s="4">
        <f t="shared" si="113"/>
        <v>0.26666550375309356</v>
      </c>
      <c r="V345" s="4">
        <f t="shared" si="114"/>
        <v>0</v>
      </c>
      <c r="W345" s="4"/>
      <c r="X345">
        <f>IF(front!E345&gt;$X$2,O345,P345)</f>
        <v>1032.0373625851344</v>
      </c>
      <c r="Y345">
        <f t="shared" si="115"/>
        <v>764.23077184557405</v>
      </c>
      <c r="Z345">
        <f>SUMPRODUCT($B$7:$B$456,Y$7:Y$456,EXP(constants!$B$32+constants!$A$32*ABS($A$7:$A$456-$A345)))</f>
        <v>20.128161046585191</v>
      </c>
      <c r="AA345">
        <f t="shared" si="104"/>
        <v>744.10261079898885</v>
      </c>
      <c r="AB345">
        <f t="shared" si="116"/>
        <v>739.24951785982125</v>
      </c>
      <c r="AD345" s="4">
        <f t="shared" si="105"/>
        <v>1407.065948230957</v>
      </c>
      <c r="AE345">
        <f>SUMPRODUCT($B$7:$B$456,AD$7:AD$456,EXP(constants!$B$32+constants!$A$32*ABS($A$7:$A$456-$A345)))</f>
        <v>32.832987751785062</v>
      </c>
      <c r="AF345" s="4">
        <f t="shared" si="106"/>
        <v>1374.2329604791719</v>
      </c>
      <c r="AG345">
        <f t="shared" si="117"/>
        <v>1374.2329604791719</v>
      </c>
      <c r="AH345" s="4"/>
      <c r="AI345" s="5">
        <f>SUMPRODUCT(constants!$B$13:$B$20,A345^constants!$A$13:$A$20)*constants!$C$10/((A345/1000000000)^5*(EXP(0.014388/(A345/1000000000)/constants!$B$9)-1))</f>
        <v>8.5075086842149391E-7</v>
      </c>
      <c r="AJ345">
        <f>SUMPRODUCT(A345^constants!$E$28:$J$28,constants!$E$27:$J$27)</f>
        <v>8.4660777830764715E-7</v>
      </c>
      <c r="AL345" s="17">
        <f t="shared" si="107"/>
        <v>1.1508304677485307E-9</v>
      </c>
      <c r="AM345">
        <f t="shared" si="118"/>
        <v>6.1605841415159281E-10</v>
      </c>
      <c r="AN345">
        <f t="shared" si="119"/>
        <v>1.8680541346609172</v>
      </c>
      <c r="AO345">
        <f t="shared" si="120"/>
        <v>1.1614124593205363E-9</v>
      </c>
      <c r="AQ345">
        <f t="shared" si="121"/>
        <v>1.1508304677485307E-9</v>
      </c>
      <c r="AS345" s="4">
        <f t="shared" si="122"/>
        <v>0.99088868774647343</v>
      </c>
    </row>
    <row r="346" spans="1:45" x14ac:dyDescent="0.2">
      <c r="A346">
        <f>front!A346</f>
        <v>348.93</v>
      </c>
      <c r="B346" s="1">
        <f t="shared" si="123"/>
        <v>0.47000000000002728</v>
      </c>
      <c r="C346">
        <f>front!D346-front!B346</f>
        <v>618.52999999999975</v>
      </c>
      <c r="D346" s="2">
        <f>front!E346-front!C346</f>
        <v>5219.3999999999978</v>
      </c>
      <c r="E346" s="2">
        <f>IF(front!F346-front!C346&gt;0,front!F346-front!C346,0)</f>
        <v>1390.2999999999993</v>
      </c>
      <c r="F346" s="2">
        <f>front!I346-front!H346</f>
        <v>8531</v>
      </c>
      <c r="G346" s="2">
        <f>IF(front!J346-front!H346&gt;0,front!J346-front!H346,0)</f>
        <v>62.199999999998909</v>
      </c>
      <c r="H346" s="2"/>
      <c r="I346" s="4">
        <f>C346/(constants!$A$4+constants!$B$4*data!C346+constants!$C$4*data!C346^2+constants!$D$4*data!C346^3+constants!$E$4*data!C346^4+constants!$F$4*data!C346^5+constants!$G$4*data!C346^6+constants!$H$4*data!C346^7)</f>
        <v>617.0987188362991</v>
      </c>
      <c r="J346" s="4">
        <f>D346/(constants!$A$4+constants!$B$4*data!D346+constants!$C$4*data!D346^2+constants!$D$4*data!D346^3+constants!$E$4*data!D346^4+constants!$F$4*data!D346^5+constants!$G$4*data!D346^6+constants!$H$4*data!D346^7)</f>
        <v>5208.5267777305789</v>
      </c>
      <c r="K346" s="4">
        <f>E346/(constants!$A$4+constants!$B$4*data!E346+constants!$C$4*data!E346^2+constants!$D$4*data!E346^3+constants!$E$4*data!E346^4+constants!$F$4*data!E346^5+constants!$G$4*data!E346^6+constants!$H$4*data!E346^7)</f>
        <v>1387.118672194294</v>
      </c>
      <c r="L346" s="4">
        <f>F346/(constants!$A$4+constants!$B$4*data!F346+constants!$C$4*data!F346^2+constants!$D$4*data!F346^3+constants!$E$4*data!F346^4+constants!$F$4*data!F346^5+constants!$G$4*data!F346^6+constants!$H$4*data!F346^7)</f>
        <v>8522.5567411560951</v>
      </c>
      <c r="M346" s="4">
        <f>G346/(constants!$A$4+constants!$B$4*data!G346+constants!$C$4*data!G346^2+constants!$D$4*data!G346^3+constants!$E$4*data!G346^4+constants!$F$4*data!G346^5+constants!$G$4*data!G346^6+constants!$H$4*data!G346^7)</f>
        <v>62.053352221417292</v>
      </c>
      <c r="N346" s="4"/>
      <c r="O346" s="4">
        <f t="shared" si="108"/>
        <v>1028.4978647271653</v>
      </c>
      <c r="P346" s="4">
        <f t="shared" si="109"/>
        <v>1041.7053555461157</v>
      </c>
      <c r="Q346" s="4">
        <f t="shared" si="110"/>
        <v>277.42373443885884</v>
      </c>
      <c r="R346" s="4">
        <f t="shared" si="111"/>
        <v>1420.426123526016</v>
      </c>
      <c r="S346" s="4">
        <f t="shared" si="112"/>
        <v>10.342225370236216</v>
      </c>
      <c r="T346" s="4">
        <f t="shared" si="124"/>
        <v>0.98732127971826888</v>
      </c>
      <c r="U346" s="4">
        <f t="shared" si="113"/>
        <v>0.26631689369919676</v>
      </c>
      <c r="V346" s="4">
        <f t="shared" si="114"/>
        <v>7.2810723478972904E-3</v>
      </c>
      <c r="W346" s="4"/>
      <c r="X346">
        <f>IF(front!E346&gt;$X$2,O346,P346)</f>
        <v>1041.7053555461157</v>
      </c>
      <c r="Y346">
        <f t="shared" si="115"/>
        <v>771.74336868832552</v>
      </c>
      <c r="Z346">
        <f>SUMPRODUCT($B$7:$B$456,Y$7:Y$456,EXP(constants!$B$32+constants!$A$32*ABS($A$7:$A$456-$A346)))</f>
        <v>20.34891040984791</v>
      </c>
      <c r="AA346">
        <f t="shared" si="104"/>
        <v>751.3944582784776</v>
      </c>
      <c r="AB346">
        <f t="shared" si="116"/>
        <v>746.54136533931</v>
      </c>
      <c r="AD346" s="4">
        <f t="shared" si="105"/>
        <v>1409.9493417672536</v>
      </c>
      <c r="AE346">
        <f>SUMPRODUCT($B$7:$B$456,AD$7:AD$456,EXP(constants!$B$32+constants!$A$32*ABS($A$7:$A$456-$A346)))</f>
        <v>32.77418620802414</v>
      </c>
      <c r="AF346" s="4">
        <f t="shared" si="106"/>
        <v>1377.1751555592296</v>
      </c>
      <c r="AG346">
        <f t="shared" si="117"/>
        <v>1377.1751555592296</v>
      </c>
      <c r="AH346" s="4"/>
      <c r="AI346" s="5">
        <f>SUMPRODUCT(constants!$B$13:$B$20,A346^constants!$A$13:$A$20)*constants!$C$10/((A346/1000000000)^5*(EXP(0.014388/(A346/1000000000)/constants!$B$9)-1))</f>
        <v>8.6017852596326933E-7</v>
      </c>
      <c r="AJ346">
        <f>SUMPRODUCT(A346^constants!$E$28:$J$28,constants!$E$27:$J$27)</f>
        <v>8.4252628170189631E-7</v>
      </c>
      <c r="AL346" s="17">
        <f t="shared" si="107"/>
        <v>1.1522181702179492E-9</v>
      </c>
      <c r="AM346">
        <f t="shared" si="118"/>
        <v>6.1177859497455983E-10</v>
      </c>
      <c r="AN346">
        <f t="shared" si="119"/>
        <v>1.8833907882407408</v>
      </c>
      <c r="AO346">
        <f t="shared" si="120"/>
        <v>1.1533440112616125E-9</v>
      </c>
      <c r="AQ346">
        <f t="shared" si="121"/>
        <v>1.1522181702179492E-9</v>
      </c>
      <c r="AS346" s="4">
        <f t="shared" si="122"/>
        <v>0.9990238462829214</v>
      </c>
    </row>
    <row r="347" spans="1:45" x14ac:dyDescent="0.2">
      <c r="A347">
        <f>front!A347</f>
        <v>349.4</v>
      </c>
      <c r="B347" s="1">
        <f t="shared" si="123"/>
        <v>0.46999999999997044</v>
      </c>
      <c r="C347">
        <f>front!D347-front!B347</f>
        <v>633.9399999999996</v>
      </c>
      <c r="D347" s="2">
        <f>front!E347-front!C347</f>
        <v>5327.2000000000007</v>
      </c>
      <c r="E347" s="2">
        <f>IF(front!F347-front!C347&gt;0,front!F347-front!C347,0)</f>
        <v>1398.7999999999993</v>
      </c>
      <c r="F347" s="2">
        <f>front!I347-front!H347</f>
        <v>8493.0999999999985</v>
      </c>
      <c r="G347" s="2">
        <f>IF(front!J347-front!H347&gt;0,front!J347-front!H347,0)</f>
        <v>39.699999999998909</v>
      </c>
      <c r="H347" s="2"/>
      <c r="I347" s="4">
        <f>C347/(constants!$A$4+constants!$B$4*data!C347+constants!$C$4*data!C347^2+constants!$D$4*data!C347^3+constants!$E$4*data!C347^4+constants!$F$4*data!C347^5+constants!$G$4*data!C347^6+constants!$H$4*data!C347^7)</f>
        <v>632.47359715661844</v>
      </c>
      <c r="J347" s="4">
        <f>D347/(constants!$A$4+constants!$B$4*data!D347+constants!$C$4*data!D347^2+constants!$D$4*data!D347^3+constants!$E$4*data!D347^4+constants!$F$4*data!D347^5+constants!$G$4*data!D347^6+constants!$H$4*data!D347^7)</f>
        <v>5316.1997388581103</v>
      </c>
      <c r="K347" s="4">
        <f>E347/(constants!$A$4+constants!$B$4*data!E347+constants!$C$4*data!E347^2+constants!$D$4*data!E347^3+constants!$E$4*data!E347^4+constants!$F$4*data!E347^5+constants!$G$4*data!E347^6+constants!$H$4*data!E347^7)</f>
        <v>1395.59941719165</v>
      </c>
      <c r="L347" s="4">
        <f>F347/(constants!$A$4+constants!$B$4*data!F347+constants!$C$4*data!F347^2+constants!$D$4*data!F347^3+constants!$E$4*data!F347^4+constants!$F$4*data!F347^5+constants!$G$4*data!F347^6+constants!$H$4*data!F347^7)</f>
        <v>8484.5313600426707</v>
      </c>
      <c r="M347" s="4">
        <f>G347/(constants!$A$4+constants!$B$4*data!G347+constants!$C$4*data!G347^2+constants!$D$4*data!G347^3+constants!$E$4*data!G347^4+constants!$F$4*data!G347^5+constants!$G$4*data!G347^6+constants!$H$4*data!G347^7)</f>
        <v>39.606305521031821</v>
      </c>
      <c r="N347" s="4"/>
      <c r="O347" s="4">
        <f t="shared" si="108"/>
        <v>1054.1226619276974</v>
      </c>
      <c r="P347" s="4">
        <f t="shared" si="109"/>
        <v>1063.2399477716222</v>
      </c>
      <c r="Q347" s="4">
        <f t="shared" si="110"/>
        <v>279.11988343833002</v>
      </c>
      <c r="R347" s="4">
        <f t="shared" si="111"/>
        <v>1414.0885600071117</v>
      </c>
      <c r="S347" s="4">
        <f t="shared" si="112"/>
        <v>6.6010509201719696</v>
      </c>
      <c r="T347" s="4">
        <f t="shared" si="124"/>
        <v>0.99142499690400732</v>
      </c>
      <c r="U347" s="4">
        <f t="shared" si="113"/>
        <v>0.26251824343443814</v>
      </c>
      <c r="V347" s="4">
        <f t="shared" si="114"/>
        <v>4.6680604785734013E-3</v>
      </c>
      <c r="W347" s="4"/>
      <c r="X347">
        <f>IF(front!E347&gt;$X$2,O347,P347)</f>
        <v>1063.2399477716222</v>
      </c>
      <c r="Y347">
        <f t="shared" si="115"/>
        <v>791.6274325088624</v>
      </c>
      <c r="Z347">
        <f>SUMPRODUCT($B$7:$B$456,Y$7:Y$456,EXP(constants!$B$32+constants!$A$32*ABS($A$7:$A$456-$A347)))</f>
        <v>20.570744183547813</v>
      </c>
      <c r="AA347">
        <f t="shared" si="104"/>
        <v>771.05668832531455</v>
      </c>
      <c r="AB347">
        <f t="shared" si="116"/>
        <v>766.20359538614696</v>
      </c>
      <c r="AD347" s="4">
        <f t="shared" si="105"/>
        <v>1407.4016268381492</v>
      </c>
      <c r="AE347">
        <f>SUMPRODUCT($B$7:$B$456,AD$7:AD$456,EXP(constants!$B$32+constants!$A$32*ABS($A$7:$A$456-$A347)))</f>
        <v>32.71421918967377</v>
      </c>
      <c r="AF347" s="4">
        <f t="shared" si="106"/>
        <v>1374.6874076484755</v>
      </c>
      <c r="AG347">
        <f t="shared" si="117"/>
        <v>1374.6874076484755</v>
      </c>
      <c r="AH347" s="4"/>
      <c r="AI347" s="5">
        <f>SUMPRODUCT(constants!$B$13:$B$20,A347^constants!$A$13:$A$20)*constants!$C$10/((A347/1000000000)^5*(EXP(0.014388/(A347/1000000000)/constants!$B$9)-1))</f>
        <v>8.6967578693380094E-7</v>
      </c>
      <c r="AJ347">
        <f>SUMPRODUCT(A347^constants!$E$28:$J$28,constants!$E$27:$J$27)</f>
        <v>8.3846690077587572E-7</v>
      </c>
      <c r="AL347" s="17">
        <f t="shared" si="107"/>
        <v>1.135045296277299E-9</v>
      </c>
      <c r="AM347">
        <f t="shared" si="118"/>
        <v>6.0993277170564003E-10</v>
      </c>
      <c r="AN347">
        <f t="shared" si="119"/>
        <v>1.8609350881462126</v>
      </c>
      <c r="AO347">
        <f t="shared" si="120"/>
        <v>1.1498642078972198E-9</v>
      </c>
      <c r="AQ347">
        <f t="shared" si="121"/>
        <v>1.135045296277299E-9</v>
      </c>
      <c r="AS347" s="4">
        <f t="shared" si="122"/>
        <v>0.98711246813480658</v>
      </c>
    </row>
    <row r="348" spans="1:45" x14ac:dyDescent="0.2">
      <c r="A348">
        <f>front!A348</f>
        <v>349.87</v>
      </c>
      <c r="B348" s="1">
        <f t="shared" si="123"/>
        <v>0.47000000000002728</v>
      </c>
      <c r="C348">
        <f>front!D348-front!B348</f>
        <v>631.65999999999985</v>
      </c>
      <c r="D348" s="2">
        <f>front!E348-front!C348</f>
        <v>5358.3000000000011</v>
      </c>
      <c r="E348" s="2">
        <f>IF(front!F348-front!C348&gt;0,front!F348-front!C348,0)</f>
        <v>1406.6000000000004</v>
      </c>
      <c r="F348" s="2">
        <f>front!I348-front!H348</f>
        <v>8422.9000000000015</v>
      </c>
      <c r="G348" s="2">
        <f>IF(front!J348-front!H348&gt;0,front!J348-front!H348,0)</f>
        <v>0</v>
      </c>
      <c r="H348" s="2"/>
      <c r="I348" s="4">
        <f>C348/(constants!$A$4+constants!$B$4*data!C348+constants!$C$4*data!C348^2+constants!$D$4*data!C348^3+constants!$E$4*data!C348^4+constants!$F$4*data!C348^5+constants!$G$4*data!C348^6+constants!$H$4*data!C348^7)</f>
        <v>630.19879264119731</v>
      </c>
      <c r="J348" s="4">
        <f>D348/(constants!$A$4+constants!$B$4*data!D348+constants!$C$4*data!D348^2+constants!$D$4*data!D348^3+constants!$E$4*data!D348^4+constants!$F$4*data!D348^5+constants!$G$4*data!D348^6+constants!$H$4*data!D348^7)</f>
        <v>5347.2648478845767</v>
      </c>
      <c r="K348" s="4">
        <f>E348/(constants!$A$4+constants!$B$4*data!E348+constants!$C$4*data!E348^2+constants!$D$4*data!E348^3+constants!$E$4*data!E348^4+constants!$F$4*data!E348^5+constants!$G$4*data!E348^6+constants!$H$4*data!E348^7)</f>
        <v>1403.3817472774363</v>
      </c>
      <c r="L348" s="4">
        <f>F348/(constants!$A$4+constants!$B$4*data!F348+constants!$C$4*data!F348^2+constants!$D$4*data!F348^3+constants!$E$4*data!F348^4+constants!$F$4*data!F348^5+constants!$G$4*data!F348^6+constants!$H$4*data!F348^7)</f>
        <v>8414.1065157056219</v>
      </c>
      <c r="M348" s="4">
        <f>G348/(constants!$A$4+constants!$B$4*data!G348+constants!$C$4*data!G348^2+constants!$D$4*data!G348^3+constants!$E$4*data!G348^4+constants!$F$4*data!G348^5+constants!$G$4*data!G348^6+constants!$H$4*data!G348^7)</f>
        <v>0</v>
      </c>
      <c r="N348" s="4"/>
      <c r="O348" s="4">
        <f t="shared" si="108"/>
        <v>1050.3313210686622</v>
      </c>
      <c r="P348" s="4">
        <f t="shared" si="109"/>
        <v>1069.4529695769154</v>
      </c>
      <c r="Q348" s="4">
        <f t="shared" si="110"/>
        <v>280.67634945548724</v>
      </c>
      <c r="R348" s="4">
        <f t="shared" si="111"/>
        <v>1402.3510859509372</v>
      </c>
      <c r="S348" s="4">
        <f t="shared" si="112"/>
        <v>0</v>
      </c>
      <c r="T348" s="4">
        <f t="shared" si="124"/>
        <v>0.98212015950938181</v>
      </c>
      <c r="U348" s="4">
        <f t="shared" si="113"/>
        <v>0.26244852035571531</v>
      </c>
      <c r="V348" s="4">
        <f t="shared" si="114"/>
        <v>0</v>
      </c>
      <c r="W348" s="4"/>
      <c r="X348">
        <f>IF(front!E348&gt;$X$2,O348,P348)</f>
        <v>1069.4529695769154</v>
      </c>
      <c r="Y348">
        <f t="shared" si="115"/>
        <v>796.32585189804195</v>
      </c>
      <c r="Z348">
        <f>SUMPRODUCT($B$7:$B$456,Y$7:Y$456,EXP(constants!$B$32+constants!$A$32*ABS($A$7:$A$456-$A348)))</f>
        <v>20.793474132164025</v>
      </c>
      <c r="AA348">
        <f t="shared" si="104"/>
        <v>775.53237776587787</v>
      </c>
      <c r="AB348">
        <f t="shared" si="116"/>
        <v>770.67928482671027</v>
      </c>
      <c r="AD348" s="4">
        <f t="shared" si="105"/>
        <v>1402.3510859509372</v>
      </c>
      <c r="AE348">
        <f>SUMPRODUCT($B$7:$B$456,AD$7:AD$456,EXP(constants!$B$32+constants!$A$32*ABS($A$7:$A$456-$A348)))</f>
        <v>32.653088269835273</v>
      </c>
      <c r="AF348" s="4">
        <f t="shared" si="106"/>
        <v>1369.6979976811019</v>
      </c>
      <c r="AG348">
        <f t="shared" si="117"/>
        <v>1369.6979976811019</v>
      </c>
      <c r="AH348" s="4"/>
      <c r="AI348" s="5">
        <f>SUMPRODUCT(constants!$B$13:$B$20,A348^constants!$A$13:$A$20)*constants!$C$10/((A348/1000000000)^5*(EXP(0.014388/(A348/1000000000)/constants!$B$9)-1))</f>
        <v>8.7924282267353317E-7</v>
      </c>
      <c r="AJ348">
        <f>SUMPRODUCT(A348^constants!$E$28:$J$28,constants!$E$27:$J$27)</f>
        <v>8.3442973617824144E-7</v>
      </c>
      <c r="AL348" s="17">
        <f t="shared" si="107"/>
        <v>1.1408673361075661E-9</v>
      </c>
      <c r="AM348">
        <f t="shared" si="118"/>
        <v>6.0920709352786573E-10</v>
      </c>
      <c r="AN348">
        <f t="shared" si="119"/>
        <v>1.8727085554780754</v>
      </c>
      <c r="AO348">
        <f t="shared" si="120"/>
        <v>1.1484961368543385E-9</v>
      </c>
      <c r="AQ348">
        <f t="shared" si="121"/>
        <v>1.1408673361075661E-9</v>
      </c>
      <c r="AS348" s="4">
        <f t="shared" si="122"/>
        <v>0.99335757387250145</v>
      </c>
    </row>
    <row r="349" spans="1:45" x14ac:dyDescent="0.2">
      <c r="A349">
        <f>front!A349</f>
        <v>350.34</v>
      </c>
      <c r="B349" s="1">
        <f t="shared" si="123"/>
        <v>0.46999999999997044</v>
      </c>
      <c r="C349">
        <f>front!D349-front!B349</f>
        <v>634.94000000000005</v>
      </c>
      <c r="D349" s="2">
        <f>front!E349-front!C349</f>
        <v>5327.2999999999993</v>
      </c>
      <c r="E349" s="2">
        <f>IF(front!F349-front!C349&gt;0,front!F349-front!C349,0)</f>
        <v>1430</v>
      </c>
      <c r="F349" s="2">
        <f>front!I349-front!H349</f>
        <v>8329.5</v>
      </c>
      <c r="G349" s="2">
        <f>IF(front!J349-front!H349&gt;0,front!J349-front!H349,0)</f>
        <v>0</v>
      </c>
      <c r="H349" s="2"/>
      <c r="I349" s="4">
        <f>C349/(constants!$A$4+constants!$B$4*data!C349+constants!$C$4*data!C349^2+constants!$D$4*data!C349^3+constants!$E$4*data!C349^4+constants!$F$4*data!C349^5+constants!$G$4*data!C349^6+constants!$H$4*data!C349^7)</f>
        <v>633.47131854046563</v>
      </c>
      <c r="J349" s="4">
        <f>D349/(constants!$A$4+constants!$B$4*data!D349+constants!$C$4*data!D349^2+constants!$D$4*data!D349^3+constants!$E$4*data!D349^4+constants!$F$4*data!D349^5+constants!$G$4*data!D349^6+constants!$H$4*data!D349^7)</f>
        <v>5316.2996253865194</v>
      </c>
      <c r="K349" s="4">
        <f>E349/(constants!$A$4+constants!$B$4*data!E349+constants!$C$4*data!E349^2+constants!$D$4*data!E349^3+constants!$E$4*data!E349^4+constants!$F$4*data!E349^5+constants!$G$4*data!E349^6+constants!$H$4*data!E349^7)</f>
        <v>1426.7287338851704</v>
      </c>
      <c r="L349" s="4">
        <f>F349/(constants!$A$4+constants!$B$4*data!F349+constants!$C$4*data!F349^2+constants!$D$4*data!F349^3+constants!$E$4*data!F349^4+constants!$F$4*data!F349^5+constants!$G$4*data!F349^6+constants!$H$4*data!F349^7)</f>
        <v>8320.4220752698839</v>
      </c>
      <c r="M349" s="4">
        <f>G349/(constants!$A$4+constants!$B$4*data!G349+constants!$C$4*data!G349^2+constants!$D$4*data!G349^3+constants!$E$4*data!G349^4+constants!$F$4*data!G349^5+constants!$G$4*data!G349^6+constants!$H$4*data!G349^7)</f>
        <v>0</v>
      </c>
      <c r="N349" s="4"/>
      <c r="O349" s="4">
        <f t="shared" si="108"/>
        <v>1055.7855309007762</v>
      </c>
      <c r="P349" s="4">
        <f t="shared" si="109"/>
        <v>1063.2599250773039</v>
      </c>
      <c r="Q349" s="4">
        <f t="shared" si="110"/>
        <v>285.34574677703409</v>
      </c>
      <c r="R349" s="4">
        <f t="shared" si="111"/>
        <v>1386.7370125449806</v>
      </c>
      <c r="S349" s="4">
        <f t="shared" si="112"/>
        <v>0</v>
      </c>
      <c r="T349" s="4">
        <f t="shared" si="124"/>
        <v>0.99297030387373586</v>
      </c>
      <c r="U349" s="4">
        <f t="shared" si="113"/>
        <v>0.26836875917832426</v>
      </c>
      <c r="V349" s="4">
        <f t="shared" si="114"/>
        <v>0</v>
      </c>
      <c r="W349" s="4"/>
      <c r="X349">
        <f>IF(front!E349&gt;$X$2,O349,P349)</f>
        <v>1063.2599250773039</v>
      </c>
      <c r="Y349">
        <f t="shared" si="115"/>
        <v>785.58900086038147</v>
      </c>
      <c r="Z349">
        <f>SUMPRODUCT($B$7:$B$456,Y$7:Y$456,EXP(constants!$B$32+constants!$A$32*ABS($A$7:$A$456-$A349)))</f>
        <v>21.017177504630776</v>
      </c>
      <c r="AA349">
        <f t="shared" si="104"/>
        <v>764.57182335575067</v>
      </c>
      <c r="AB349">
        <f t="shared" si="116"/>
        <v>759.71873041658307</v>
      </c>
      <c r="AD349" s="4">
        <f t="shared" si="105"/>
        <v>1386.7370125449806</v>
      </c>
      <c r="AE349">
        <f>SUMPRODUCT($B$7:$B$456,AD$7:AD$456,EXP(constants!$B$32+constants!$A$32*ABS($A$7:$A$456-$A349)))</f>
        <v>32.590837840059315</v>
      </c>
      <c r="AF349" s="4">
        <f t="shared" si="106"/>
        <v>1354.1461747049213</v>
      </c>
      <c r="AG349">
        <f t="shared" si="117"/>
        <v>1354.1461747049213</v>
      </c>
      <c r="AH349" s="4"/>
      <c r="AI349" s="5">
        <f>SUMPRODUCT(constants!$B$13:$B$20,A349^constants!$A$13:$A$20)*constants!$C$10/((A349/1000000000)^5*(EXP(0.014388/(A349/1000000000)/constants!$B$9)-1))</f>
        <v>8.8887980248471574E-7</v>
      </c>
      <c r="AJ349">
        <f>SUMPRODUCT(A349^constants!$E$28:$J$28,constants!$E$27:$J$27)</f>
        <v>8.3041489384812249E-7</v>
      </c>
      <c r="AL349" s="17">
        <f t="shared" si="107"/>
        <v>1.1700116989314041E-9</v>
      </c>
      <c r="AM349">
        <f t="shared" si="118"/>
        <v>6.1323873992338841E-10</v>
      </c>
      <c r="AN349">
        <f t="shared" si="119"/>
        <v>1.9079220257310767</v>
      </c>
      <c r="AO349">
        <f t="shared" si="120"/>
        <v>1.1560967218764311E-9</v>
      </c>
      <c r="AQ349">
        <f t="shared" si="121"/>
        <v>1.1700116989314041E-9</v>
      </c>
      <c r="AS349" s="4">
        <f t="shared" si="122"/>
        <v>1.0120361703235246</v>
      </c>
    </row>
    <row r="350" spans="1:45" x14ac:dyDescent="0.2">
      <c r="A350">
        <f>front!A350</f>
        <v>350.81</v>
      </c>
      <c r="B350" s="1">
        <f t="shared" si="123"/>
        <v>0.47000000000002728</v>
      </c>
      <c r="C350">
        <f>front!D350-front!B350</f>
        <v>652.32999999999993</v>
      </c>
      <c r="D350" s="2">
        <f>front!E350-front!C350</f>
        <v>5365.6999999999989</v>
      </c>
      <c r="E350" s="2">
        <f>IF(front!F350-front!C350&gt;0,front!F350-front!C350,0)</f>
        <v>1384.6000000000004</v>
      </c>
      <c r="F350" s="2">
        <f>front!I350-front!H350</f>
        <v>8364.5</v>
      </c>
      <c r="G350" s="2">
        <f>IF(front!J350-front!H350&gt;0,front!J350-front!H350,0)</f>
        <v>0</v>
      </c>
      <c r="H350" s="2"/>
      <c r="I350" s="4">
        <f>C350/(constants!$A$4+constants!$B$4*data!C350+constants!$C$4*data!C350^2+constants!$D$4*data!C350^3+constants!$E$4*data!C350^4+constants!$F$4*data!C350^5+constants!$G$4*data!C350^6+constants!$H$4*data!C350^7)</f>
        <v>650.82170346550265</v>
      </c>
      <c r="J350" s="4">
        <f>D350/(constants!$A$4+constants!$B$4*data!D350+constants!$C$4*data!D350^2+constants!$D$4*data!D350^3+constants!$E$4*data!D350^4+constants!$F$4*data!D350^5+constants!$G$4*data!D350^6+constants!$H$4*data!D350^7)</f>
        <v>5354.6566643047872</v>
      </c>
      <c r="K350" s="4">
        <f>E350/(constants!$A$4+constants!$B$4*data!E350+constants!$C$4*data!E350^2+constants!$D$4*data!E350^3+constants!$E$4*data!E350^4+constants!$F$4*data!E350^5+constants!$G$4*data!E350^6+constants!$H$4*data!E350^7)</f>
        <v>1381.4315839862311</v>
      </c>
      <c r="L350" s="4">
        <f>F350/(constants!$A$4+constants!$B$4*data!F350+constants!$C$4*data!F350^2+constants!$D$4*data!F350^3+constants!$E$4*data!F350^4+constants!$F$4*data!F350^5+constants!$G$4*data!F350^6+constants!$H$4*data!F350^7)</f>
        <v>8355.5267111836492</v>
      </c>
      <c r="M350" s="4">
        <f>G350/(constants!$A$4+constants!$B$4*data!G350+constants!$C$4*data!G350^2+constants!$D$4*data!G350^3+constants!$E$4*data!G350^4+constants!$F$4*data!G350^5+constants!$G$4*data!G350^6+constants!$H$4*data!G350^7)</f>
        <v>0</v>
      </c>
      <c r="N350" s="4"/>
      <c r="O350" s="4">
        <f t="shared" si="108"/>
        <v>1084.7028391091712</v>
      </c>
      <c r="P350" s="4">
        <f t="shared" si="109"/>
        <v>1070.9313328609574</v>
      </c>
      <c r="Q350" s="4">
        <f t="shared" si="110"/>
        <v>276.28631679724623</v>
      </c>
      <c r="R350" s="4">
        <f t="shared" si="111"/>
        <v>1392.587785197275</v>
      </c>
      <c r="S350" s="4">
        <f t="shared" si="112"/>
        <v>0</v>
      </c>
      <c r="T350" s="4">
        <f t="shared" si="124"/>
        <v>1.0128593737298019</v>
      </c>
      <c r="U350" s="4">
        <f t="shared" si="113"/>
        <v>0.257986958005194</v>
      </c>
      <c r="V350" s="4">
        <f t="shared" si="114"/>
        <v>0</v>
      </c>
      <c r="W350" s="4"/>
      <c r="X350">
        <f>IF(front!E350&gt;$X$2,O350,P350)</f>
        <v>1070.9313328609574</v>
      </c>
      <c r="Y350">
        <f t="shared" si="115"/>
        <v>802.07617100874199</v>
      </c>
      <c r="Z350">
        <f>SUMPRODUCT($B$7:$B$456,Y$7:Y$456,EXP(constants!$B$32+constants!$A$32*ABS($A$7:$A$456-$A350)))</f>
        <v>21.242201443130469</v>
      </c>
      <c r="AA350">
        <f t="shared" si="104"/>
        <v>780.83396956561148</v>
      </c>
      <c r="AB350">
        <f t="shared" si="116"/>
        <v>775.98087662644389</v>
      </c>
      <c r="AD350" s="4">
        <f t="shared" si="105"/>
        <v>1392.587785197275</v>
      </c>
      <c r="AE350">
        <f>SUMPRODUCT($B$7:$B$456,AD$7:AD$456,EXP(constants!$B$32+constants!$A$32*ABS($A$7:$A$456-$A350)))</f>
        <v>32.527695724137708</v>
      </c>
      <c r="AF350" s="4">
        <f t="shared" si="106"/>
        <v>1360.0600894731374</v>
      </c>
      <c r="AG350">
        <f t="shared" si="117"/>
        <v>1360.0600894731374</v>
      </c>
      <c r="AH350" s="4"/>
      <c r="AI350" s="5">
        <f>SUMPRODUCT(constants!$B$13:$B$20,A350^constants!$A$13:$A$20)*constants!$C$10/((A350/1000000000)^5*(EXP(0.014388/(A350/1000000000)/constants!$B$9)-1))</f>
        <v>8.9858689362414232E-7</v>
      </c>
      <c r="AJ350">
        <f>SUMPRODUCT(A350^constants!$E$28:$J$28,constants!$E$27:$J$27)</f>
        <v>8.2642248491103737E-7</v>
      </c>
      <c r="AL350" s="17">
        <f t="shared" si="107"/>
        <v>1.1580013382942178E-9</v>
      </c>
      <c r="AM350">
        <f t="shared" si="118"/>
        <v>6.0763674436706575E-10</v>
      </c>
      <c r="AN350">
        <f t="shared" si="119"/>
        <v>1.9057460711998742</v>
      </c>
      <c r="AO350">
        <f t="shared" si="120"/>
        <v>1.1455356658357773E-9</v>
      </c>
      <c r="AQ350">
        <f t="shared" ref="AQ350:AQ413" si="125">AL350</f>
        <v>1.1580013382942178E-9</v>
      </c>
      <c r="AS350" s="4">
        <f t="shared" si="122"/>
        <v>1.0108819592704219</v>
      </c>
    </row>
    <row r="351" spans="1:45" x14ac:dyDescent="0.2">
      <c r="A351">
        <f>front!A351</f>
        <v>351.28</v>
      </c>
      <c r="B351" s="1">
        <f t="shared" si="123"/>
        <v>0.46999999999997044</v>
      </c>
      <c r="C351">
        <f>front!D351-front!B351</f>
        <v>644.54</v>
      </c>
      <c r="D351" s="2">
        <f>front!E351-front!C351</f>
        <v>5406.4000000000015</v>
      </c>
      <c r="E351" s="2">
        <f>IF(front!F351-front!C351&gt;0,front!F351-front!C351,0)</f>
        <v>1368</v>
      </c>
      <c r="F351" s="2">
        <f>front!I351-front!H351</f>
        <v>8327.1999999999989</v>
      </c>
      <c r="G351" s="2">
        <f>IF(front!J351-front!H351&gt;0,front!J351-front!H351,0)</f>
        <v>4.8999999999996362</v>
      </c>
      <c r="H351" s="2"/>
      <c r="I351" s="4">
        <f>C351/(constants!$A$4+constants!$B$4*data!C351+constants!$C$4*data!C351^2+constants!$D$4*data!C351^3+constants!$E$4*data!C351^4+constants!$F$4*data!C351^5+constants!$G$4*data!C351^6+constants!$H$4*data!C351^7)</f>
        <v>643.04944704943409</v>
      </c>
      <c r="J351" s="4">
        <f>D351/(constants!$A$4+constants!$B$4*data!D351+constants!$C$4*data!D351^2+constants!$D$4*data!D351^3+constants!$E$4*data!D351^4+constants!$F$4*data!D351^5+constants!$G$4*data!D351^6+constants!$H$4*data!D351^7)</f>
        <v>5395.3124775776441</v>
      </c>
      <c r="K351" s="4">
        <f>E351/(constants!$A$4+constants!$B$4*data!E351+constants!$C$4*data!E351^2+constants!$D$4*data!E351^3+constants!$E$4*data!E351^4+constants!$F$4*data!E351^5+constants!$G$4*data!E351^6+constants!$H$4*data!E351^7)</f>
        <v>1364.8691850294992</v>
      </c>
      <c r="L351" s="4">
        <f>F351/(constants!$A$4+constants!$B$4*data!F351+constants!$C$4*data!F351^2+constants!$D$4*data!F351^3+constants!$E$4*data!F351^4+constants!$F$4*data!F351^5+constants!$G$4*data!F351^6+constants!$H$4*data!F351^7)</f>
        <v>8318.115280707234</v>
      </c>
      <c r="M351" s="4">
        <f>G351/(constants!$A$4+constants!$B$4*data!G351+constants!$C$4*data!G351^2+constants!$D$4*data!G351^3+constants!$E$4*data!G351^4+constants!$F$4*data!G351^5+constants!$G$4*data!G351^6+constants!$H$4*data!G351^7)</f>
        <v>4.8884171242235857</v>
      </c>
      <c r="N351" s="4"/>
      <c r="O351" s="4">
        <f t="shared" si="108"/>
        <v>1071.7490784157235</v>
      </c>
      <c r="P351" s="4">
        <f t="shared" si="109"/>
        <v>1079.0624955155288</v>
      </c>
      <c r="Q351" s="4">
        <f t="shared" si="110"/>
        <v>272.97383700589984</v>
      </c>
      <c r="R351" s="4">
        <f t="shared" si="111"/>
        <v>1386.3525467845388</v>
      </c>
      <c r="S351" s="4">
        <f t="shared" si="112"/>
        <v>0.8147361873705975</v>
      </c>
      <c r="T351" s="4">
        <f t="shared" si="124"/>
        <v>0.99322243416836453</v>
      </c>
      <c r="U351" s="4">
        <f t="shared" si="113"/>
        <v>0.25297314858068987</v>
      </c>
      <c r="V351" s="4">
        <f t="shared" si="114"/>
        <v>5.8768326228438082E-4</v>
      </c>
      <c r="W351" s="4"/>
      <c r="X351">
        <f>IF(front!E351&gt;$X$2,O351,P351)</f>
        <v>1079.0624955155288</v>
      </c>
      <c r="Y351">
        <f t="shared" si="115"/>
        <v>813.43071910186245</v>
      </c>
      <c r="Z351">
        <f>SUMPRODUCT($B$7:$B$456,Y$7:Y$456,EXP(constants!$B$32+constants!$A$32*ABS($A$7:$A$456-$A351)))</f>
        <v>21.468419235475814</v>
      </c>
      <c r="AA351">
        <f t="shared" si="104"/>
        <v>791.96229986638662</v>
      </c>
      <c r="AB351">
        <f t="shared" si="116"/>
        <v>787.10920692721902</v>
      </c>
      <c r="AD351" s="4">
        <f t="shared" si="105"/>
        <v>1385.5272105613878</v>
      </c>
      <c r="AE351">
        <f>SUMPRODUCT($B$7:$B$456,AD$7:AD$456,EXP(constants!$B$32+constants!$A$32*ABS($A$7:$A$456-$A351)))</f>
        <v>32.463514752735918</v>
      </c>
      <c r="AF351" s="4">
        <f t="shared" si="106"/>
        <v>1353.063695808652</v>
      </c>
      <c r="AG351">
        <f t="shared" si="117"/>
        <v>1353.063695808652</v>
      </c>
      <c r="AH351" s="4"/>
      <c r="AI351" s="5">
        <f>SUMPRODUCT(constants!$B$13:$B$20,A351^constants!$A$13:$A$20)*constants!$C$10/((A351/1000000000)^5*(EXP(0.014388/(A351/1000000000)/constants!$B$9)-1))</f>
        <v>9.0836426129634074E-7</v>
      </c>
      <c r="AJ351">
        <f>SUMPRODUCT(A351^constants!$E$28:$J$28,constants!$E$27:$J$27)</f>
        <v>8.224526255555119E-7</v>
      </c>
      <c r="AL351" s="17">
        <f t="shared" si="107"/>
        <v>1.1540511193389379E-9</v>
      </c>
      <c r="AM351">
        <f t="shared" si="118"/>
        <v>6.0784472165146452E-10</v>
      </c>
      <c r="AN351">
        <f t="shared" si="119"/>
        <v>1.8985952797343952</v>
      </c>
      <c r="AO351">
        <f t="shared" si="120"/>
        <v>1.1459277510728387E-9</v>
      </c>
      <c r="AQ351">
        <f t="shared" si="125"/>
        <v>1.1540511193389379E-9</v>
      </c>
      <c r="AS351" s="4">
        <f t="shared" si="122"/>
        <v>1.0070889009001607</v>
      </c>
    </row>
    <row r="352" spans="1:45" x14ac:dyDescent="0.2">
      <c r="A352">
        <f>front!A352</f>
        <v>351.75</v>
      </c>
      <c r="B352" s="1">
        <f t="shared" si="123"/>
        <v>0.47000000000002728</v>
      </c>
      <c r="C352">
        <f>front!D352-front!B352</f>
        <v>663.40000000000009</v>
      </c>
      <c r="D352" s="2">
        <f>front!E352-front!C352</f>
        <v>5409.2999999999993</v>
      </c>
      <c r="E352" s="2">
        <f>IF(front!F352-front!C352&gt;0,front!F352-front!C352,0)</f>
        <v>1308.6999999999989</v>
      </c>
      <c r="F352" s="2">
        <f>front!I352-front!H352</f>
        <v>8300.1999999999989</v>
      </c>
      <c r="G352" s="2">
        <f>IF(front!J352-front!H352&gt;0,front!J352-front!H352,0)</f>
        <v>41</v>
      </c>
      <c r="H352" s="2"/>
      <c r="I352" s="4">
        <f>C352/(constants!$A$4+constants!$B$4*data!C352+constants!$C$4*data!C352^2+constants!$D$4*data!C352^3+constants!$E$4*data!C352^4+constants!$F$4*data!C352^5+constants!$G$4*data!C352^6+constants!$H$4*data!C352^7)</f>
        <v>661.86649523143592</v>
      </c>
      <c r="J352" s="4">
        <f>D352/(constants!$A$4+constants!$B$4*data!D352+constants!$C$4*data!D352^2+constants!$D$4*data!D352^3+constants!$E$4*data!D352^4+constants!$F$4*data!D352^5+constants!$G$4*data!D352^6+constants!$H$4*data!D352^7)</f>
        <v>5398.2093826661248</v>
      </c>
      <c r="K352" s="4">
        <f>E352/(constants!$A$4+constants!$B$4*data!E352+constants!$C$4*data!E352^2+constants!$D$4*data!E352^3+constants!$E$4*data!E352^4+constants!$F$4*data!E352^5+constants!$G$4*data!E352^6+constants!$H$4*data!E352^7)</f>
        <v>1305.7034877067251</v>
      </c>
      <c r="L352" s="4">
        <f>F352/(constants!$A$4+constants!$B$4*data!F352+constants!$C$4*data!F352^2+constants!$D$4*data!F352^3+constants!$E$4*data!F352^4+constants!$F$4*data!F352^5+constants!$G$4*data!F352^6+constants!$H$4*data!F352^7)</f>
        <v>8291.0362672182091</v>
      </c>
      <c r="M352" s="4">
        <f>G352/(constants!$A$4+constants!$B$4*data!G352+constants!$C$4*data!G352^2+constants!$D$4*data!G352^3+constants!$E$4*data!G352^4+constants!$F$4*data!G352^5+constants!$G$4*data!G352^6+constants!$H$4*data!G352^7)</f>
        <v>40.903243140627197</v>
      </c>
      <c r="N352" s="4"/>
      <c r="O352" s="4">
        <f t="shared" si="108"/>
        <v>1103.1108253857265</v>
      </c>
      <c r="P352" s="4">
        <f t="shared" si="109"/>
        <v>1079.6418765332251</v>
      </c>
      <c r="Q352" s="4">
        <f t="shared" si="110"/>
        <v>261.14069754134499</v>
      </c>
      <c r="R352" s="4">
        <f t="shared" si="111"/>
        <v>1381.8393778697014</v>
      </c>
      <c r="S352" s="4">
        <f t="shared" si="112"/>
        <v>6.8172071901045319</v>
      </c>
      <c r="T352" s="4">
        <f t="shared" si="124"/>
        <v>1.0217377163322539</v>
      </c>
      <c r="U352" s="4">
        <f t="shared" si="113"/>
        <v>0.24187714761479856</v>
      </c>
      <c r="V352" s="4">
        <f t="shared" si="114"/>
        <v>4.9334295282670339E-3</v>
      </c>
      <c r="W352" s="4"/>
      <c r="X352">
        <f>IF(front!E352&gt;$X$2,O352,P352)</f>
        <v>1079.6418765332251</v>
      </c>
      <c r="Y352">
        <f t="shared" si="115"/>
        <v>825.52496869083666</v>
      </c>
      <c r="Z352">
        <f>SUMPRODUCT($B$7:$B$456,Y$7:Y$456,EXP(constants!$B$32+constants!$A$32*ABS($A$7:$A$456-$A352)))</f>
        <v>21.695794537816656</v>
      </c>
      <c r="AA352">
        <f t="shared" si="104"/>
        <v>803.82917415301995</v>
      </c>
      <c r="AB352">
        <f t="shared" si="116"/>
        <v>798.97608121385235</v>
      </c>
      <c r="AD352" s="4">
        <f t="shared" si="105"/>
        <v>1374.933476153371</v>
      </c>
      <c r="AE352">
        <f>SUMPRODUCT($B$7:$B$456,AD$7:AD$456,EXP(constants!$B$32+constants!$A$32*ABS($A$7:$A$456-$A352)))</f>
        <v>32.39837219326936</v>
      </c>
      <c r="AF352" s="4">
        <f t="shared" si="106"/>
        <v>1342.5351039601017</v>
      </c>
      <c r="AG352">
        <f t="shared" si="117"/>
        <v>1342.5351039601017</v>
      </c>
      <c r="AH352" s="4"/>
      <c r="AI352" s="5">
        <f>SUMPRODUCT(constants!$B$13:$B$20,A352^constants!$A$13:$A$20)*constants!$C$10/((A352/1000000000)^5*(EXP(0.014388/(A352/1000000000)/constants!$B$9)-1))</f>
        <v>9.1821206864656958E-7</v>
      </c>
      <c r="AJ352">
        <f>SUMPRODUCT(A352^constants!$E$28:$J$28,constants!$E$27:$J$27)</f>
        <v>8.1850543692747789E-7</v>
      </c>
      <c r="AL352" s="17">
        <f t="shared" si="107"/>
        <v>1.1492359912096077E-9</v>
      </c>
      <c r="AM352">
        <f t="shared" si="118"/>
        <v>6.0967153448212759E-10</v>
      </c>
      <c r="AN352">
        <f t="shared" si="119"/>
        <v>1.8850084450568969</v>
      </c>
      <c r="AO352">
        <f t="shared" si="120"/>
        <v>1.1493717153684982E-9</v>
      </c>
      <c r="AQ352">
        <f t="shared" si="125"/>
        <v>1.1492359912096077E-9</v>
      </c>
      <c r="AS352" s="4">
        <f t="shared" si="122"/>
        <v>0.99988191447807895</v>
      </c>
    </row>
    <row r="353" spans="1:45" x14ac:dyDescent="0.2">
      <c r="A353">
        <f>front!A353</f>
        <v>352.22</v>
      </c>
      <c r="B353" s="1">
        <f t="shared" si="123"/>
        <v>0.47000000000002728</v>
      </c>
      <c r="C353">
        <f>front!D353-front!B353</f>
        <v>648.40000000000009</v>
      </c>
      <c r="D353" s="2">
        <f>front!E353-front!C353</f>
        <v>5491</v>
      </c>
      <c r="E353" s="2">
        <f>IF(front!F353-front!C353&gt;0,front!F353-front!C353,0)</f>
        <v>1335.5</v>
      </c>
      <c r="F353" s="2">
        <f>front!I353-front!H353</f>
        <v>8239.7999999999993</v>
      </c>
      <c r="G353" s="2">
        <f>IF(front!J353-front!H353&gt;0,front!J353-front!H353,0)</f>
        <v>0</v>
      </c>
      <c r="H353" s="2"/>
      <c r="I353" s="4">
        <f>C353/(constants!$A$4+constants!$B$4*data!C353+constants!$C$4*data!C353^2+constants!$D$4*data!C353^3+constants!$E$4*data!C353^4+constants!$F$4*data!C353^5+constants!$G$4*data!C353^6+constants!$H$4*data!C353^7)</f>
        <v>646.90065451168937</v>
      </c>
      <c r="J353" s="4">
        <f>D353/(constants!$A$4+constants!$B$4*data!D353+constants!$C$4*data!D353^2+constants!$D$4*data!D353^3+constants!$E$4*data!D353^4+constants!$F$4*data!D353^5+constants!$G$4*data!D353^6+constants!$H$4*data!D353^7)</f>
        <v>5479.8251682705968</v>
      </c>
      <c r="K353" s="4">
        <f>E353/(constants!$A$4+constants!$B$4*data!E353+constants!$C$4*data!E353^2+constants!$D$4*data!E353^3+constants!$E$4*data!E353^4+constants!$F$4*data!E353^5+constants!$G$4*data!E353^6+constants!$H$4*data!E353^7)</f>
        <v>1332.4427945252176</v>
      </c>
      <c r="L353" s="4">
        <f>F353/(constants!$A$4+constants!$B$4*data!F353+constants!$C$4*data!F353^2+constants!$D$4*data!F353^3+constants!$E$4*data!F353^4+constants!$F$4*data!F353^5+constants!$G$4*data!F353^6+constants!$H$4*data!F353^7)</f>
        <v>8230.4644807257537</v>
      </c>
      <c r="M353" s="4">
        <f>G353/(constants!$A$4+constants!$B$4*data!G353+constants!$C$4*data!G353^2+constants!$D$4*data!G353^3+constants!$E$4*data!G353^4+constants!$F$4*data!G353^5+constants!$G$4*data!G353^6+constants!$H$4*data!G353^7)</f>
        <v>0</v>
      </c>
      <c r="N353" s="4"/>
      <c r="O353" s="4">
        <f t="shared" si="108"/>
        <v>1078.1677575194822</v>
      </c>
      <c r="P353" s="4">
        <f t="shared" si="109"/>
        <v>1095.9650336541195</v>
      </c>
      <c r="Q353" s="4">
        <f t="shared" si="110"/>
        <v>266.48855890504348</v>
      </c>
      <c r="R353" s="4">
        <f t="shared" si="111"/>
        <v>1371.7440801209591</v>
      </c>
      <c r="S353" s="4">
        <f t="shared" si="112"/>
        <v>0</v>
      </c>
      <c r="T353" s="4">
        <f t="shared" si="124"/>
        <v>0.98376109128655465</v>
      </c>
      <c r="U353" s="4">
        <f t="shared" si="113"/>
        <v>0.24315425284740042</v>
      </c>
      <c r="V353" s="4">
        <f t="shared" si="114"/>
        <v>0</v>
      </c>
      <c r="W353" s="4"/>
      <c r="X353">
        <f>IF(front!E353&gt;$X$2,O353,P353)</f>
        <v>1095.9650336541195</v>
      </c>
      <c r="Y353">
        <f t="shared" si="115"/>
        <v>836.64410358881548</v>
      </c>
      <c r="Z353">
        <f>SUMPRODUCT($B$7:$B$456,Y$7:Y$456,EXP(constants!$B$32+constants!$A$32*ABS($A$7:$A$456-$A353)))</f>
        <v>21.924278932906734</v>
      </c>
      <c r="AA353">
        <f t="shared" si="104"/>
        <v>814.71982465590872</v>
      </c>
      <c r="AB353">
        <f t="shared" si="116"/>
        <v>809.86673171674113</v>
      </c>
      <c r="AD353" s="4">
        <f t="shared" si="105"/>
        <v>1371.7440801209591</v>
      </c>
      <c r="AE353">
        <f>SUMPRODUCT($B$7:$B$456,AD$7:AD$456,EXP(constants!$B$32+constants!$A$32*ABS($A$7:$A$456-$A353)))</f>
        <v>32.332406245650681</v>
      </c>
      <c r="AF353" s="4">
        <f t="shared" si="106"/>
        <v>1339.4116738753085</v>
      </c>
      <c r="AG353">
        <f t="shared" si="117"/>
        <v>1339.4116738753085</v>
      </c>
      <c r="AH353" s="4"/>
      <c r="AI353" s="5">
        <f>SUMPRODUCT(constants!$B$13:$B$20,A353^constants!$A$13:$A$20)*constants!$C$10/((A353/1000000000)^5*(EXP(0.014388/(A353/1000000000)/constants!$B$9)-1))</f>
        <v>9.2813047675426301E-7</v>
      </c>
      <c r="AJ353">
        <f>SUMPRODUCT(A353^constants!$E$28:$J$28,constants!$E$27:$J$27)</f>
        <v>8.1458104501317937E-7</v>
      </c>
      <c r="AL353" s="17">
        <f t="shared" si="107"/>
        <v>1.146028649413501E-9</v>
      </c>
      <c r="AM353">
        <f t="shared" si="118"/>
        <v>6.0816331595524986E-10</v>
      </c>
      <c r="AN353">
        <f t="shared" si="119"/>
        <v>1.8844093672657964</v>
      </c>
      <c r="AO353">
        <f t="shared" si="120"/>
        <v>1.1465283749510053E-9</v>
      </c>
      <c r="AQ353">
        <f t="shared" si="125"/>
        <v>1.146028649413501E-9</v>
      </c>
      <c r="AS353" s="4">
        <f t="shared" si="122"/>
        <v>0.99956414027910501</v>
      </c>
    </row>
    <row r="354" spans="1:45" x14ac:dyDescent="0.2">
      <c r="A354">
        <f>front!A354</f>
        <v>352.69</v>
      </c>
      <c r="B354" s="1">
        <f t="shared" si="123"/>
        <v>0.46999999999997044</v>
      </c>
      <c r="C354">
        <f>front!D354-front!B354</f>
        <v>657.73999999999978</v>
      </c>
      <c r="D354" s="2">
        <f>front!E354-front!C354</f>
        <v>5585.7999999999993</v>
      </c>
      <c r="E354" s="2">
        <f>IF(front!F354-front!C354&gt;0,front!F354-front!C354,0)</f>
        <v>1317.9000000000015</v>
      </c>
      <c r="F354" s="2">
        <f>front!I354-front!H354</f>
        <v>8245.6</v>
      </c>
      <c r="G354" s="2">
        <f>IF(front!J354-front!H354&gt;0,front!J354-front!H354,0)</f>
        <v>18.899999999999636</v>
      </c>
      <c r="H354" s="2"/>
      <c r="I354" s="4">
        <f>C354/(constants!$A$4+constants!$B$4*data!C354+constants!$C$4*data!C354^2+constants!$D$4*data!C354^3+constants!$E$4*data!C354^4+constants!$F$4*data!C354^5+constants!$G$4*data!C354^6+constants!$H$4*data!C354^7)</f>
        <v>656.21938307706114</v>
      </c>
      <c r="J354" s="4">
        <f>D354/(constants!$A$4+constants!$B$4*data!D354+constants!$C$4*data!D354^2+constants!$D$4*data!D354^3+constants!$E$4*data!D354^4+constants!$F$4*data!D354^5+constants!$G$4*data!D354^6+constants!$H$4*data!D354^7)</f>
        <v>5574.5348328945893</v>
      </c>
      <c r="K354" s="4">
        <f>E354/(constants!$A$4+constants!$B$4*data!E354+constants!$C$4*data!E354^2+constants!$D$4*data!E354^3+constants!$E$4*data!E354^4+constants!$F$4*data!E354^5+constants!$G$4*data!E354^6+constants!$H$4*data!E354^7)</f>
        <v>1314.8826533332297</v>
      </c>
      <c r="L354" s="4">
        <f>F354/(constants!$A$4+constants!$B$4*data!F354+constants!$C$4*data!F354^2+constants!$D$4*data!F354^3+constants!$E$4*data!F354^4+constants!$F$4*data!F354^5+constants!$G$4*data!F354^6+constants!$H$4*data!F354^7)</f>
        <v>8236.2806801262341</v>
      </c>
      <c r="M354" s="4">
        <f>G354/(constants!$A$4+constants!$B$4*data!G354+constants!$C$4*data!G354^2+constants!$D$4*data!G354^3+constants!$E$4*data!G354^4+constants!$F$4*data!G354^5+constants!$G$4*data!G354^6+constants!$H$4*data!G354^7)</f>
        <v>18.85535230646591</v>
      </c>
      <c r="N354" s="4"/>
      <c r="O354" s="4">
        <f t="shared" si="108"/>
        <v>1093.6989717951019</v>
      </c>
      <c r="P354" s="4">
        <f t="shared" si="109"/>
        <v>1114.9069665789177</v>
      </c>
      <c r="Q354" s="4">
        <f t="shared" si="110"/>
        <v>262.97653066664594</v>
      </c>
      <c r="R354" s="4">
        <f t="shared" si="111"/>
        <v>1372.7134466877058</v>
      </c>
      <c r="S354" s="4">
        <f t="shared" si="112"/>
        <v>3.1425587177443184</v>
      </c>
      <c r="T354" s="4">
        <f t="shared" si="124"/>
        <v>0.98097778969944693</v>
      </c>
      <c r="U354" s="4">
        <f t="shared" si="113"/>
        <v>0.23587307152056564</v>
      </c>
      <c r="V354" s="4">
        <f t="shared" si="114"/>
        <v>2.2893042428681438E-3</v>
      </c>
      <c r="W354" s="4"/>
      <c r="X354">
        <f>IF(front!E354&gt;$X$2,O354,P354)</f>
        <v>1114.9069665789177</v>
      </c>
      <c r="Y354">
        <f t="shared" si="115"/>
        <v>859.0036032299447</v>
      </c>
      <c r="Z354">
        <f>SUMPRODUCT($B$7:$B$456,Y$7:Y$456,EXP(constants!$B$32+constants!$A$32*ABS($A$7:$A$456-$A354)))</f>
        <v>22.153841802603871</v>
      </c>
      <c r="AA354">
        <f t="shared" si="104"/>
        <v>836.84976142734081</v>
      </c>
      <c r="AB354">
        <f t="shared" si="116"/>
        <v>831.99666848817321</v>
      </c>
      <c r="AD354" s="4">
        <f t="shared" si="105"/>
        <v>1369.5300020545367</v>
      </c>
      <c r="AE354">
        <f>SUMPRODUCT($B$7:$B$456,AD$7:AD$456,EXP(constants!$B$32+constants!$A$32*ABS($A$7:$A$456-$A354)))</f>
        <v>32.265625386563336</v>
      </c>
      <c r="AF354" s="4">
        <f t="shared" si="106"/>
        <v>1337.2643766679732</v>
      </c>
      <c r="AG354">
        <f t="shared" si="117"/>
        <v>1337.2643766679732</v>
      </c>
      <c r="AH354" s="4"/>
      <c r="AI354" s="5">
        <f>SUMPRODUCT(constants!$B$13:$B$20,A354^constants!$A$13:$A$20)*constants!$C$10/((A354/1000000000)^5*(EXP(0.014388/(A354/1000000000)/constants!$B$9)-1))</f>
        <v>9.3811964462656792E-7</v>
      </c>
      <c r="AJ354">
        <f>SUMPRODUCT(A354^constants!$E$28:$J$28,constants!$E$27:$J$27)</f>
        <v>8.1067958052923441E-7</v>
      </c>
      <c r="AL354" s="17">
        <f t="shared" si="107"/>
        <v>1.1275521647595435E-9</v>
      </c>
      <c r="AM354">
        <f t="shared" si="118"/>
        <v>6.0622237059001274E-10</v>
      </c>
      <c r="AN354">
        <f t="shared" si="119"/>
        <v>1.8599646259542364</v>
      </c>
      <c r="AO354">
        <f t="shared" si="120"/>
        <v>1.142869244455805E-9</v>
      </c>
      <c r="AQ354">
        <f t="shared" si="125"/>
        <v>1.1275521647595435E-9</v>
      </c>
      <c r="AS354" s="4">
        <f t="shared" si="122"/>
        <v>0.98659769718139978</v>
      </c>
    </row>
    <row r="355" spans="1:45" x14ac:dyDescent="0.2">
      <c r="A355">
        <f>front!A355</f>
        <v>353.16</v>
      </c>
      <c r="B355" s="1">
        <f t="shared" si="123"/>
        <v>0.47000000000002728</v>
      </c>
      <c r="C355">
        <f>front!D355-front!B355</f>
        <v>675.07000000000016</v>
      </c>
      <c r="D355" s="2">
        <f>front!E355-front!C355</f>
        <v>5519.7999999999993</v>
      </c>
      <c r="E355" s="2">
        <f>IF(front!F355-front!C355&gt;0,front!F355-front!C355,0)</f>
        <v>1278</v>
      </c>
      <c r="F355" s="2">
        <f>front!I355-front!H355</f>
        <v>8197.6999999999989</v>
      </c>
      <c r="G355" s="2">
        <f>IF(front!J355-front!H355&gt;0,front!J355-front!H355,0)</f>
        <v>31.399999999999636</v>
      </c>
      <c r="H355" s="2"/>
      <c r="I355" s="4">
        <f>C355/(constants!$A$4+constants!$B$4*data!C355+constants!$C$4*data!C355^2+constants!$D$4*data!C355^3+constants!$E$4*data!C355^4+constants!$F$4*data!C355^5+constants!$G$4*data!C355^6+constants!$H$4*data!C355^7)</f>
        <v>673.5099285167488</v>
      </c>
      <c r="J355" s="4">
        <f>D355/(constants!$A$4+constants!$B$4*data!D355+constants!$C$4*data!D355^2+constants!$D$4*data!D355^3+constants!$E$4*data!D355^4+constants!$F$4*data!D355^5+constants!$G$4*data!D355^6+constants!$H$4*data!D355^7)</f>
        <v>5508.5968736416635</v>
      </c>
      <c r="K355" s="4">
        <f>E355/(constants!$A$4+constants!$B$4*data!E355+constants!$C$4*data!E355^2+constants!$D$4*data!E355^3+constants!$E$4*data!E355^4+constants!$F$4*data!E355^5+constants!$G$4*data!E355^6+constants!$H$4*data!E355^7)</f>
        <v>1275.0730070266218</v>
      </c>
      <c r="L355" s="4">
        <f>F355/(constants!$A$4+constants!$B$4*data!F355+constants!$C$4*data!F355^2+constants!$D$4*data!F355^3+constants!$E$4*data!F355^4+constants!$F$4*data!F355^5+constants!$G$4*data!F355^6+constants!$H$4*data!F355^7)</f>
        <v>8188.2487727069074</v>
      </c>
      <c r="M355" s="4">
        <f>G355/(constants!$A$4+constants!$B$4*data!G355+constants!$C$4*data!G355^2+constants!$D$4*data!G355^3+constants!$E$4*data!G355^4+constants!$F$4*data!G355^5+constants!$G$4*data!G355^6+constants!$H$4*data!G355^7)</f>
        <v>31.325866030293362</v>
      </c>
      <c r="N355" s="4"/>
      <c r="O355" s="4">
        <f t="shared" si="108"/>
        <v>1122.5165475279148</v>
      </c>
      <c r="P355" s="4">
        <f t="shared" si="109"/>
        <v>1101.7193747283327</v>
      </c>
      <c r="Q355" s="4">
        <f t="shared" si="110"/>
        <v>255.01460140532436</v>
      </c>
      <c r="R355" s="4">
        <f t="shared" si="111"/>
        <v>1364.7081287844846</v>
      </c>
      <c r="S355" s="4">
        <f t="shared" si="112"/>
        <v>5.22097767171556</v>
      </c>
      <c r="T355" s="4">
        <f t="shared" si="124"/>
        <v>1.0188770146705557</v>
      </c>
      <c r="U355" s="4">
        <f t="shared" si="113"/>
        <v>0.23146965303047984</v>
      </c>
      <c r="V355" s="4">
        <f t="shared" si="114"/>
        <v>3.8257100999066879E-3</v>
      </c>
      <c r="W355" s="4"/>
      <c r="X355">
        <f>IF(front!E355&gt;$X$2,O355,P355)</f>
        <v>1101.7193747283327</v>
      </c>
      <c r="Y355">
        <f t="shared" si="115"/>
        <v>853.56379203322172</v>
      </c>
      <c r="Z355">
        <f>SUMPRODUCT($B$7:$B$456,Y$7:Y$456,EXP(constants!$B$32+constants!$A$32*ABS($A$7:$A$456-$A355)))</f>
        <v>22.384257262961114</v>
      </c>
      <c r="AA355">
        <f t="shared" si="104"/>
        <v>831.1795347702606</v>
      </c>
      <c r="AB355">
        <f t="shared" si="116"/>
        <v>826.32644183109301</v>
      </c>
      <c r="AD355" s="4">
        <f t="shared" si="105"/>
        <v>1359.4192241555686</v>
      </c>
      <c r="AE355">
        <f>SUMPRODUCT($B$7:$B$456,AD$7:AD$456,EXP(constants!$B$32+constants!$A$32*ABS($A$7:$A$456-$A355)))</f>
        <v>32.198020500301162</v>
      </c>
      <c r="AF355" s="4">
        <f t="shared" si="106"/>
        <v>1327.2212036552673</v>
      </c>
      <c r="AG355">
        <f t="shared" si="117"/>
        <v>1327.2212036552673</v>
      </c>
      <c r="AH355" s="4"/>
      <c r="AI355" s="5">
        <f>SUMPRODUCT(constants!$B$13:$B$20,A355^constants!$A$13:$A$20)*constants!$C$10/((A355/1000000000)^5*(EXP(0.014388/(A355/1000000000)/constants!$B$9)-1))</f>
        <v>9.4817972919182769E-7</v>
      </c>
      <c r="AJ355">
        <f>SUMPRODUCT(A355^constants!$E$28:$J$28,constants!$E$27:$J$27)</f>
        <v>8.0680117880510766E-7</v>
      </c>
      <c r="AL355" s="17">
        <f t="shared" si="107"/>
        <v>1.1474638607603003E-9</v>
      </c>
      <c r="AM355">
        <f t="shared" si="118"/>
        <v>6.0788749952390481E-10</v>
      </c>
      <c r="AN355">
        <f t="shared" si="119"/>
        <v>1.887625361039649</v>
      </c>
      <c r="AO355">
        <f t="shared" si="120"/>
        <v>1.1460083972467959E-9</v>
      </c>
      <c r="AQ355">
        <f t="shared" si="125"/>
        <v>1.1474638607603003E-9</v>
      </c>
      <c r="AS355" s="4">
        <f t="shared" si="122"/>
        <v>1.0012700286638396</v>
      </c>
    </row>
    <row r="356" spans="1:45" x14ac:dyDescent="0.2">
      <c r="A356">
        <f>front!A356</f>
        <v>353.63</v>
      </c>
      <c r="B356" s="1">
        <f t="shared" si="123"/>
        <v>0.46999999999997044</v>
      </c>
      <c r="C356">
        <f>front!D356-front!B356</f>
        <v>671.47000000000025</v>
      </c>
      <c r="D356" s="2">
        <f>front!E356-front!C356</f>
        <v>5577.7000000000007</v>
      </c>
      <c r="E356" s="2">
        <f>IF(front!F356-front!C356&gt;0,front!F356-front!C356,0)</f>
        <v>1269</v>
      </c>
      <c r="F356" s="2">
        <f>front!I356-front!H356</f>
        <v>8156.9</v>
      </c>
      <c r="G356" s="2">
        <f>IF(front!J356-front!H356&gt;0,front!J356-front!H356,0)</f>
        <v>19</v>
      </c>
      <c r="H356" s="2"/>
      <c r="I356" s="4">
        <f>C356/(constants!$A$4+constants!$B$4*data!C356+constants!$C$4*data!C356^2+constants!$D$4*data!C356^3+constants!$E$4*data!C356^4+constants!$F$4*data!C356^5+constants!$G$4*data!C356^6+constants!$H$4*data!C356^7)</f>
        <v>669.91812306393081</v>
      </c>
      <c r="J356" s="4">
        <f>D356/(constants!$A$4+constants!$B$4*data!D356+constants!$C$4*data!D356^2+constants!$D$4*data!D356^3+constants!$E$4*data!D356^4+constants!$F$4*data!D356^5+constants!$G$4*data!D356^6+constants!$H$4*data!D356^7)</f>
        <v>5566.442234627486</v>
      </c>
      <c r="K356" s="4">
        <f>E356/(constants!$A$4+constants!$B$4*data!E356+constants!$C$4*data!E356^2+constants!$D$4*data!E356^3+constants!$E$4*data!E356^4+constants!$F$4*data!E356^5+constants!$G$4*data!E356^6+constants!$H$4*data!E356^7)</f>
        <v>1266.0933862153095</v>
      </c>
      <c r="L356" s="4">
        <f>F356/(constants!$A$4+constants!$B$4*data!F356+constants!$C$4*data!F356^2+constants!$D$4*data!F356^3+constants!$E$4*data!F356^4+constants!$F$4*data!F356^5+constants!$G$4*data!F356^6+constants!$H$4*data!F356^7)</f>
        <v>8147.3397691502059</v>
      </c>
      <c r="M356" s="4">
        <f>G356/(constants!$A$4+constants!$B$4*data!G356+constants!$C$4*data!G356^2+constants!$D$4*data!G356^3+constants!$E$4*data!G356^4+constants!$F$4*data!G356^5+constants!$G$4*data!G356^6+constants!$H$4*data!G356^7)</f>
        <v>18.955116282878382</v>
      </c>
      <c r="N356" s="4"/>
      <c r="O356" s="4">
        <f t="shared" si="108"/>
        <v>1116.5302051065512</v>
      </c>
      <c r="P356" s="4">
        <f t="shared" si="109"/>
        <v>1113.2884469254973</v>
      </c>
      <c r="Q356" s="4">
        <f t="shared" si="110"/>
        <v>253.21867724306188</v>
      </c>
      <c r="R356" s="4">
        <f t="shared" si="111"/>
        <v>1357.8899615250343</v>
      </c>
      <c r="S356" s="4">
        <f t="shared" si="112"/>
        <v>3.1591860471463971</v>
      </c>
      <c r="T356" s="4">
        <f t="shared" si="124"/>
        <v>1.0029118762437592</v>
      </c>
      <c r="U356" s="4">
        <f t="shared" si="113"/>
        <v>0.22745109584345449</v>
      </c>
      <c r="V356" s="4">
        <f t="shared" si="114"/>
        <v>2.3265405420615547E-3</v>
      </c>
      <c r="W356" s="4"/>
      <c r="X356">
        <f>IF(front!E356&gt;$X$2,O356,P356)</f>
        <v>1113.2884469254973</v>
      </c>
      <c r="Y356">
        <f t="shared" si="115"/>
        <v>866.88048418824951</v>
      </c>
      <c r="Z356">
        <f>SUMPRODUCT($B$7:$B$456,Y$7:Y$456,EXP(constants!$B$32+constants!$A$32*ABS($A$7:$A$456-$A356)))</f>
        <v>22.615784870906744</v>
      </c>
      <c r="AA356">
        <f t="shared" si="104"/>
        <v>844.26469931734277</v>
      </c>
      <c r="AB356">
        <f t="shared" si="116"/>
        <v>839.41160637817518</v>
      </c>
      <c r="AD356" s="4">
        <f t="shared" si="105"/>
        <v>1354.6896732344183</v>
      </c>
      <c r="AE356">
        <f>SUMPRODUCT($B$7:$B$456,AD$7:AD$456,EXP(constants!$B$32+constants!$A$32*ABS($A$7:$A$456-$A356)))</f>
        <v>32.129719603921359</v>
      </c>
      <c r="AF356" s="4">
        <f t="shared" si="106"/>
        <v>1322.5599536304969</v>
      </c>
      <c r="AG356">
        <f t="shared" si="117"/>
        <v>1322.5599536304969</v>
      </c>
      <c r="AH356" s="4"/>
      <c r="AI356" s="5">
        <f>SUMPRODUCT(constants!$B$13:$B$20,A356^constants!$A$13:$A$20)*constants!$C$10/((A356/1000000000)^5*(EXP(0.014388/(A356/1000000000)/constants!$B$9)-1))</f>
        <v>9.5831088529358246E-7</v>
      </c>
      <c r="AJ356">
        <f>SUMPRODUCT(A356^constants!$E$28:$J$28,constants!$E$27:$J$27)</f>
        <v>8.0294597967577432E-7</v>
      </c>
      <c r="AL356" s="17">
        <f t="shared" si="107"/>
        <v>1.1416459791739408E-9</v>
      </c>
      <c r="AM356">
        <f t="shared" si="118"/>
        <v>6.0711499503039176E-10</v>
      </c>
      <c r="AN356">
        <f t="shared" si="119"/>
        <v>1.8804443779498328</v>
      </c>
      <c r="AO356">
        <f t="shared" si="120"/>
        <v>1.1445520477788922E-9</v>
      </c>
      <c r="AQ356">
        <f t="shared" si="125"/>
        <v>1.1416459791739408E-9</v>
      </c>
      <c r="AS356" s="4">
        <f t="shared" si="122"/>
        <v>0.99746095547983948</v>
      </c>
    </row>
    <row r="357" spans="1:45" x14ac:dyDescent="0.2">
      <c r="A357">
        <f>front!A357</f>
        <v>354.1</v>
      </c>
      <c r="B357" s="1">
        <f t="shared" si="123"/>
        <v>0.47000000000002728</v>
      </c>
      <c r="C357">
        <f>front!D357-front!B357</f>
        <v>683.80000000000064</v>
      </c>
      <c r="D357" s="2">
        <f>front!E357-front!C357</f>
        <v>5622.2000000000007</v>
      </c>
      <c r="E357" s="2">
        <f>IF(front!F357-front!C357&gt;0,front!F357-front!C357,0)</f>
        <v>1270.1000000000004</v>
      </c>
      <c r="F357" s="2">
        <f>front!I357-front!H357</f>
        <v>8127.7000000000007</v>
      </c>
      <c r="G357" s="2">
        <f>IF(front!J357-front!H357&gt;0,front!J357-front!H357,0)</f>
        <v>39.5</v>
      </c>
      <c r="H357" s="2"/>
      <c r="I357" s="4">
        <f>C357/(constants!$A$4+constants!$B$4*data!C357+constants!$C$4*data!C357^2+constants!$D$4*data!C357^3+constants!$E$4*data!C357^4+constants!$F$4*data!C357^5+constants!$G$4*data!C357^6+constants!$H$4*data!C357^7)</f>
        <v>682.22005979242033</v>
      </c>
      <c r="J357" s="4">
        <f>D357/(constants!$A$4+constants!$B$4*data!D357+constants!$C$4*data!D357^2+constants!$D$4*data!D357^3+constants!$E$4*data!D357^4+constants!$F$4*data!D357^5+constants!$G$4*data!D357^6+constants!$H$4*data!D357^7)</f>
        <v>5610.9023140273439</v>
      </c>
      <c r="K357" s="4">
        <f>E357/(constants!$A$4+constants!$B$4*data!E357+constants!$C$4*data!E357^2+constants!$D$4*data!E357^3+constants!$E$4*data!E357^4+constants!$F$4*data!E357^5+constants!$G$4*data!E357^6+constants!$H$4*data!E357^7)</f>
        <v>1267.1908954490943</v>
      </c>
      <c r="L357" s="4">
        <f>F357/(constants!$A$4+constants!$B$4*data!F357+constants!$C$4*data!F357^2+constants!$D$4*data!F357^3+constants!$E$4*data!F357^4+constants!$F$4*data!F357^5+constants!$G$4*data!F357^6+constants!$H$4*data!F357^7)</f>
        <v>8118.063636125451</v>
      </c>
      <c r="M357" s="4">
        <f>G357/(constants!$A$4+constants!$B$4*data!G357+constants!$C$4*data!G357^2+constants!$D$4*data!G357^3+constants!$E$4*data!G357^4+constants!$F$4*data!G357^5+constants!$G$4*data!G357^6+constants!$H$4*data!G357^7)</f>
        <v>39.406776687932869</v>
      </c>
      <c r="N357" s="4"/>
      <c r="O357" s="4">
        <f t="shared" si="108"/>
        <v>1137.0334329873672</v>
      </c>
      <c r="P357" s="4">
        <f t="shared" si="109"/>
        <v>1122.1804628054688</v>
      </c>
      <c r="Q357" s="4">
        <f t="shared" si="110"/>
        <v>253.43817908981885</v>
      </c>
      <c r="R357" s="4">
        <f t="shared" si="111"/>
        <v>1353.0106060209084</v>
      </c>
      <c r="S357" s="4">
        <f t="shared" si="112"/>
        <v>6.5677961146554784</v>
      </c>
      <c r="T357" s="4">
        <f t="shared" si="124"/>
        <v>1.0132358124866705</v>
      </c>
      <c r="U357" s="4">
        <f t="shared" si="113"/>
        <v>0.22584440514693993</v>
      </c>
      <c r="V357" s="4">
        <f t="shared" si="114"/>
        <v>4.8542088919545281E-3</v>
      </c>
      <c r="W357" s="4"/>
      <c r="X357">
        <f>IF(front!E357&gt;$X$2,O357,P357)</f>
        <v>1122.1804628054688</v>
      </c>
      <c r="Y357">
        <f t="shared" si="115"/>
        <v>875.55890206879485</v>
      </c>
      <c r="Z357">
        <f>SUMPRODUCT($B$7:$B$456,Y$7:Y$456,EXP(constants!$B$32+constants!$A$32*ABS($A$7:$A$456-$A357)))</f>
        <v>22.848357857058367</v>
      </c>
      <c r="AA357">
        <f t="shared" si="104"/>
        <v>852.71054421173653</v>
      </c>
      <c r="AB357">
        <f t="shared" si="116"/>
        <v>847.85745127256894</v>
      </c>
      <c r="AD357" s="4">
        <f t="shared" si="105"/>
        <v>1346.3573603154612</v>
      </c>
      <c r="AE357">
        <f>SUMPRODUCT($B$7:$B$456,AD$7:AD$456,EXP(constants!$B$32+constants!$A$32*ABS($A$7:$A$456-$A357)))</f>
        <v>32.060756366193957</v>
      </c>
      <c r="AF357" s="4">
        <f t="shared" si="106"/>
        <v>1314.2966039492671</v>
      </c>
      <c r="AG357">
        <f t="shared" si="117"/>
        <v>1314.2966039492671</v>
      </c>
      <c r="AH357" s="4"/>
      <c r="AI357" s="5">
        <f>SUMPRODUCT(constants!$B$13:$B$20,A357^constants!$A$13:$A$20)*constants!$C$10/((A357/1000000000)^5*(EXP(0.014388/(A357/1000000000)/constants!$B$9)-1))</f>
        <v>9.6851326568437982E-7</v>
      </c>
      <c r="AJ357">
        <f>SUMPRODUCT(A357^constants!$E$28:$J$28,constants!$E$27:$J$27)</f>
        <v>7.9911412736310842E-7</v>
      </c>
      <c r="AL357" s="17">
        <f t="shared" si="107"/>
        <v>1.142306721761678E-9</v>
      </c>
      <c r="AM357">
        <f t="shared" si="118"/>
        <v>6.0801658085540857E-10</v>
      </c>
      <c r="AN357">
        <f t="shared" si="119"/>
        <v>1.8787427148032467</v>
      </c>
      <c r="AO357">
        <f t="shared" si="120"/>
        <v>1.1462517453826712E-9</v>
      </c>
      <c r="AQ357">
        <f t="shared" si="125"/>
        <v>1.142306721761678E-9</v>
      </c>
      <c r="AS357" s="4">
        <f t="shared" si="122"/>
        <v>0.99655832705434522</v>
      </c>
    </row>
    <row r="358" spans="1:45" x14ac:dyDescent="0.2">
      <c r="A358">
        <f>front!A358</f>
        <v>354.57</v>
      </c>
      <c r="B358" s="1">
        <f t="shared" si="123"/>
        <v>0.46999999999997044</v>
      </c>
      <c r="C358">
        <f>front!D358-front!B358</f>
        <v>682.85999999999967</v>
      </c>
      <c r="D358" s="2">
        <f>front!E358-front!C358</f>
        <v>5667.0000000000018</v>
      </c>
      <c r="E358" s="2">
        <f>IF(front!F358-front!C358&gt;0,front!F358-front!C358,0)</f>
        <v>1267.8000000000011</v>
      </c>
      <c r="F358" s="2">
        <f>front!I358-front!H358</f>
        <v>8071.2000000000007</v>
      </c>
      <c r="G358" s="2">
        <f>IF(front!J358-front!H358&gt;0,front!J358-front!H358,0)</f>
        <v>53.199999999998909</v>
      </c>
      <c r="H358" s="2"/>
      <c r="I358" s="4">
        <f>C358/(constants!$A$4+constants!$B$4*data!C358+constants!$C$4*data!C358^2+constants!$D$4*data!C358^3+constants!$E$4*data!C358^4+constants!$F$4*data!C358^5+constants!$G$4*data!C358^6+constants!$H$4*data!C358^7)</f>
        <v>681.28219894569793</v>
      </c>
      <c r="J358" s="4">
        <f>D358/(constants!$A$4+constants!$B$4*data!D358+constants!$C$4*data!D358^2+constants!$D$4*data!D358^3+constants!$E$4*data!D358^4+constants!$F$4*data!D358^5+constants!$G$4*data!D358^6+constants!$H$4*data!D358^7)</f>
        <v>5655.6639792090637</v>
      </c>
      <c r="K358" s="4">
        <f>E358/(constants!$A$4+constants!$B$4*data!E358+constants!$C$4*data!E358^2+constants!$D$4*data!E358^3+constants!$E$4*data!E358^4+constants!$F$4*data!E358^5+constants!$G$4*data!E358^6+constants!$H$4*data!E358^7)</f>
        <v>1264.8961034075649</v>
      </c>
      <c r="L358" s="4">
        <f>F358/(constants!$A$4+constants!$B$4*data!F358+constants!$C$4*data!F358^2+constants!$D$4*data!F358^3+constants!$E$4*data!F358^4+constants!$F$4*data!F358^5+constants!$G$4*data!F358^6+constants!$H$4*data!F358^7)</f>
        <v>8061.420740712967</v>
      </c>
      <c r="M358" s="4">
        <f>G358/(constants!$A$4+constants!$B$4*data!G358+constants!$C$4*data!G358^2+constants!$D$4*data!G358^3+constants!$E$4*data!G358^4+constants!$F$4*data!G358^5+constants!$G$4*data!G358^6+constants!$H$4*data!G358^7)</f>
        <v>53.074521026605495</v>
      </c>
      <c r="N358" s="4"/>
      <c r="O358" s="4">
        <f t="shared" si="108"/>
        <v>1135.4703315761633</v>
      </c>
      <c r="P358" s="4">
        <f t="shared" si="109"/>
        <v>1131.1327958418128</v>
      </c>
      <c r="Q358" s="4">
        <f t="shared" si="110"/>
        <v>252.97922068151297</v>
      </c>
      <c r="R358" s="4">
        <f t="shared" si="111"/>
        <v>1343.5701234521612</v>
      </c>
      <c r="S358" s="4">
        <f t="shared" si="112"/>
        <v>8.8457535044342492</v>
      </c>
      <c r="T358" s="4">
        <f t="shared" si="124"/>
        <v>1.003834683027754</v>
      </c>
      <c r="U358" s="4">
        <f t="shared" si="113"/>
        <v>0.22365121196334911</v>
      </c>
      <c r="V358" s="4">
        <f t="shared" si="114"/>
        <v>6.5837676426638769E-3</v>
      </c>
      <c r="W358" s="4"/>
      <c r="X358">
        <f>IF(front!E358&gt;$X$2,O358,P358)</f>
        <v>1131.1327958418128</v>
      </c>
      <c r="Y358">
        <f t="shared" si="115"/>
        <v>884.95784910535031</v>
      </c>
      <c r="Z358">
        <f>SUMPRODUCT($B$7:$B$456,Y$7:Y$456,EXP(constants!$B$32+constants!$A$32*ABS($A$7:$A$456-$A358)))</f>
        <v>23.081991092620509</v>
      </c>
      <c r="AA358">
        <f t="shared" si="104"/>
        <v>861.87585801272985</v>
      </c>
      <c r="AB358">
        <f t="shared" si="116"/>
        <v>857.02276507356225</v>
      </c>
      <c r="AD358" s="4">
        <f t="shared" si="105"/>
        <v>1334.6092832422319</v>
      </c>
      <c r="AE358">
        <f>SUMPRODUCT($B$7:$B$456,AD$7:AD$456,EXP(constants!$B$32+constants!$A$32*ABS($A$7:$A$456-$A358)))</f>
        <v>31.991226816157926</v>
      </c>
      <c r="AF358" s="4">
        <f t="shared" si="106"/>
        <v>1302.618056426074</v>
      </c>
      <c r="AG358">
        <f t="shared" si="117"/>
        <v>1302.618056426074</v>
      </c>
      <c r="AH358" s="4"/>
      <c r="AI358" s="5">
        <f>SUMPRODUCT(constants!$B$13:$B$20,A358^constants!$A$13:$A$20)*constants!$C$10/((A358/1000000000)^5*(EXP(0.014388/(A358/1000000000)/constants!$B$9)-1))</f>
        <v>9.7878702101997588E-7</v>
      </c>
      <c r="AJ358">
        <f>SUMPRODUCT(A358^constants!$E$28:$J$28,constants!$E$27:$J$27)</f>
        <v>7.9530577036572786E-7</v>
      </c>
      <c r="AL358" s="17">
        <f t="shared" si="107"/>
        <v>1.1420782048140368E-9</v>
      </c>
      <c r="AM358">
        <f t="shared" si="118"/>
        <v>6.1054410112183404E-10</v>
      </c>
      <c r="AN358">
        <f t="shared" si="119"/>
        <v>1.8705908430128868</v>
      </c>
      <c r="AO358">
        <f t="shared" si="120"/>
        <v>1.1510167051026911E-9</v>
      </c>
      <c r="AQ358">
        <f t="shared" si="125"/>
        <v>1.1420782048140368E-9</v>
      </c>
      <c r="AS358" s="4">
        <f t="shared" si="122"/>
        <v>0.99223425668017839</v>
      </c>
    </row>
    <row r="359" spans="1:45" x14ac:dyDescent="0.2">
      <c r="A359">
        <f>front!A359</f>
        <v>355.04</v>
      </c>
      <c r="B359" s="1">
        <f t="shared" si="123"/>
        <v>0.47000000000002728</v>
      </c>
      <c r="C359">
        <f>front!D359-front!B359</f>
        <v>698.39999999999964</v>
      </c>
      <c r="D359" s="2">
        <f>front!E359-front!C359</f>
        <v>5742.3000000000011</v>
      </c>
      <c r="E359" s="2">
        <f>IF(front!F359-front!C359&gt;0,front!F359-front!C359,0)</f>
        <v>1286.2000000000007</v>
      </c>
      <c r="F359" s="2">
        <f>front!I359-front!H359</f>
        <v>8066.3000000000011</v>
      </c>
      <c r="G359" s="2">
        <f>IF(front!J359-front!H359&gt;0,front!J359-front!H359,0)</f>
        <v>26.199999999998909</v>
      </c>
      <c r="H359" s="2"/>
      <c r="I359" s="4">
        <f>C359/(constants!$A$4+constants!$B$4*data!C359+constants!$C$4*data!C359^2+constants!$D$4*data!C359^3+constants!$E$4*data!C359^4+constants!$F$4*data!C359^5+constants!$G$4*data!C359^6+constants!$H$4*data!C359^7)</f>
        <v>696.78684086338762</v>
      </c>
      <c r="J359" s="4">
        <f>D359/(constants!$A$4+constants!$B$4*data!D359+constants!$C$4*data!D359^2+constants!$D$4*data!D359^3+constants!$E$4*data!D359^4+constants!$F$4*data!D359^5+constants!$G$4*data!D359^6+constants!$H$4*data!D359^7)</f>
        <v>5730.9038272655998</v>
      </c>
      <c r="K359" s="4">
        <f>E359/(constants!$A$4+constants!$B$4*data!E359+constants!$C$4*data!E359^2+constants!$D$4*data!E359^3+constants!$E$4*data!E359^4+constants!$F$4*data!E359^5+constants!$G$4*data!E359^6+constants!$H$4*data!E359^7)</f>
        <v>1283.2544389226939</v>
      </c>
      <c r="L359" s="4">
        <f>F359/(constants!$A$4+constants!$B$4*data!F359+constants!$C$4*data!F359^2+constants!$D$4*data!F359^3+constants!$E$4*data!F359^4+constants!$F$4*data!F359^5+constants!$G$4*data!F359^6+constants!$H$4*data!F359^7)</f>
        <v>8056.5086208803068</v>
      </c>
      <c r="M359" s="4">
        <f>G359/(constants!$A$4+constants!$B$4*data!G359+constants!$C$4*data!G359^2+constants!$D$4*data!G359^3+constants!$E$4*data!G359^4+constants!$F$4*data!G359^5+constants!$G$4*data!G359^6+constants!$H$4*data!G359^7)</f>
        <v>26.138128252771416</v>
      </c>
      <c r="N359" s="4"/>
      <c r="O359" s="4">
        <f t="shared" si="108"/>
        <v>1161.3114014389794</v>
      </c>
      <c r="P359" s="4">
        <f t="shared" si="109"/>
        <v>1146.1807654531199</v>
      </c>
      <c r="Q359" s="4">
        <f t="shared" si="110"/>
        <v>256.65088778453878</v>
      </c>
      <c r="R359" s="4">
        <f t="shared" si="111"/>
        <v>1342.7514368133845</v>
      </c>
      <c r="S359" s="4">
        <f t="shared" si="112"/>
        <v>4.3563547087952363</v>
      </c>
      <c r="T359" s="4">
        <f t="shared" si="124"/>
        <v>1.0132009159828099</v>
      </c>
      <c r="U359" s="4">
        <f t="shared" si="113"/>
        <v>0.22391833428043695</v>
      </c>
      <c r="V359" s="4">
        <f t="shared" si="114"/>
        <v>3.2443493183918911E-3</v>
      </c>
      <c r="W359" s="4"/>
      <c r="X359">
        <f>IF(front!E359&gt;$X$2,O359,P359)</f>
        <v>1146.1807654531199</v>
      </c>
      <c r="Y359">
        <f t="shared" si="115"/>
        <v>896.43290687399133</v>
      </c>
      <c r="Z359">
        <f>SUMPRODUCT($B$7:$B$456,Y$7:Y$456,EXP(constants!$B$32+constants!$A$32*ABS($A$7:$A$456-$A359)))</f>
        <v>23.316687640260529</v>
      </c>
      <c r="AA359">
        <f t="shared" si="104"/>
        <v>873.11621923373082</v>
      </c>
      <c r="AB359">
        <f t="shared" si="116"/>
        <v>868.26312629456322</v>
      </c>
      <c r="AD359" s="4">
        <f t="shared" si="105"/>
        <v>1338.3384042295895</v>
      </c>
      <c r="AE359">
        <f>SUMPRODUCT($B$7:$B$456,AD$7:AD$456,EXP(constants!$B$32+constants!$A$32*ABS($A$7:$A$456-$A359)))</f>
        <v>31.921286150435854</v>
      </c>
      <c r="AF359" s="4">
        <f t="shared" si="106"/>
        <v>1306.4171180791536</v>
      </c>
      <c r="AG359">
        <f t="shared" si="117"/>
        <v>1306.4171180791536</v>
      </c>
      <c r="AH359" s="4"/>
      <c r="AI359" s="5">
        <f>SUMPRODUCT(constants!$B$13:$B$20,A359^constants!$A$13:$A$20)*constants!$C$10/((A359/1000000000)^5*(EXP(0.014388/(A359/1000000000)/constants!$B$9)-1))</f>
        <v>9.891322998534913E-7</v>
      </c>
      <c r="AJ359">
        <f>SUMPRODUCT(A359^constants!$E$28:$J$28,constants!$E$27:$J$27)</f>
        <v>7.9152106134688796E-7</v>
      </c>
      <c r="AL359" s="17">
        <f t="shared" si="107"/>
        <v>1.1392080003152437E-9</v>
      </c>
      <c r="AM359">
        <f t="shared" si="118"/>
        <v>6.0587162430225526E-10</v>
      </c>
      <c r="AN359">
        <f t="shared" si="119"/>
        <v>1.8802795090910536</v>
      </c>
      <c r="AO359">
        <f t="shared" si="120"/>
        <v>1.1422080066586994E-9</v>
      </c>
      <c r="AQ359">
        <f t="shared" si="125"/>
        <v>1.1392080003152437E-9</v>
      </c>
      <c r="AS359" s="4">
        <f t="shared" si="122"/>
        <v>0.99737350261426405</v>
      </c>
    </row>
    <row r="360" spans="1:45" x14ac:dyDescent="0.2">
      <c r="A360">
        <f>front!A360</f>
        <v>355.51</v>
      </c>
      <c r="B360" s="1">
        <f t="shared" si="123"/>
        <v>0.46999999999997044</v>
      </c>
      <c r="C360">
        <f>front!D360-front!B360</f>
        <v>696.59999999999991</v>
      </c>
      <c r="D360" s="2">
        <f>front!E360-front!C360</f>
        <v>5767.9</v>
      </c>
      <c r="E360" s="2">
        <f>IF(front!F360-front!C360&gt;0,front!F360-front!C360,0)</f>
        <v>1305.3000000000011</v>
      </c>
      <c r="F360" s="2">
        <f>front!I360-front!H360</f>
        <v>8059.8000000000011</v>
      </c>
      <c r="G360" s="2">
        <f>IF(front!J360-front!H360&gt;0,front!J360-front!H360,0)</f>
        <v>55</v>
      </c>
      <c r="H360" s="2"/>
      <c r="I360" s="4">
        <f>C360/(constants!$A$4+constants!$B$4*data!C360+constants!$C$4*data!C360^2+constants!$D$4*data!C360^3+constants!$E$4*data!C360^4+constants!$F$4*data!C360^5+constants!$G$4*data!C360^6+constants!$H$4*data!C360^7)</f>
        <v>694.99093572500533</v>
      </c>
      <c r="J360" s="4">
        <f>D360/(constants!$A$4+constants!$B$4*data!D360+constants!$C$4*data!D360^2+constants!$D$4*data!D360^3+constants!$E$4*data!D360^4+constants!$F$4*data!D360^5+constants!$G$4*data!D360^6+constants!$H$4*data!D360^7)</f>
        <v>5756.4846224366747</v>
      </c>
      <c r="K360" s="4">
        <f>E360/(constants!$A$4+constants!$B$4*data!E360+constants!$C$4*data!E360^2+constants!$D$4*data!E360^3+constants!$E$4*data!E360^4+constants!$F$4*data!E360^5+constants!$G$4*data!E360^6+constants!$H$4*data!E360^7)</f>
        <v>1302.3111872160327</v>
      </c>
      <c r="L360" s="4">
        <f>F360/(constants!$A$4+constants!$B$4*data!F360+constants!$C$4*data!F360^2+constants!$D$4*data!F360^3+constants!$E$4*data!F360^4+constants!$F$4*data!F360^5+constants!$G$4*data!F360^6+constants!$H$4*data!F360^7)</f>
        <v>8049.9926104666611</v>
      </c>
      <c r="M360" s="4">
        <f>G360/(constants!$A$4+constants!$B$4*data!G360+constants!$C$4*data!G360^2+constants!$D$4*data!G360^3+constants!$E$4*data!G360^4+constants!$F$4*data!G360^5+constants!$G$4*data!G360^6+constants!$H$4*data!G360^7)</f>
        <v>54.870285941087793</v>
      </c>
      <c r="N360" s="4"/>
      <c r="O360" s="4">
        <f t="shared" si="108"/>
        <v>1158.3182262083421</v>
      </c>
      <c r="P360" s="4">
        <f t="shared" si="109"/>
        <v>1151.2969244873348</v>
      </c>
      <c r="Q360" s="4">
        <f t="shared" si="110"/>
        <v>260.46223744320656</v>
      </c>
      <c r="R360" s="4">
        <f t="shared" si="111"/>
        <v>1341.6654350777769</v>
      </c>
      <c r="S360" s="4">
        <f t="shared" si="112"/>
        <v>9.1450476568479662</v>
      </c>
      <c r="T360" s="4">
        <f t="shared" si="124"/>
        <v>1.006098601995427</v>
      </c>
      <c r="U360" s="4">
        <f t="shared" si="113"/>
        <v>0.22623376463824807</v>
      </c>
      <c r="V360" s="4">
        <f t="shared" si="114"/>
        <v>6.8161908459077386E-3</v>
      </c>
      <c r="W360" s="4"/>
      <c r="X360">
        <f>IF(front!E360&gt;$X$2,O360,P360)</f>
        <v>1151.2969244873348</v>
      </c>
      <c r="Y360">
        <f t="shared" si="115"/>
        <v>897.84022849188023</v>
      </c>
      <c r="Z360">
        <f>SUMPRODUCT($B$7:$B$456,Y$7:Y$456,EXP(constants!$B$32+constants!$A$32*ABS($A$7:$A$456-$A360)))</f>
        <v>23.552415114392776</v>
      </c>
      <c r="AA360">
        <f t="shared" si="104"/>
        <v>874.2878133774874</v>
      </c>
      <c r="AB360">
        <f t="shared" si="116"/>
        <v>869.4347204383198</v>
      </c>
      <c r="AD360" s="4">
        <f t="shared" si="105"/>
        <v>1332.4014067816997</v>
      </c>
      <c r="AE360">
        <f>SUMPRODUCT($B$7:$B$456,AD$7:AD$456,EXP(constants!$B$32+constants!$A$32*ABS($A$7:$A$456-$A360)))</f>
        <v>31.850819343064199</v>
      </c>
      <c r="AF360" s="4">
        <f t="shared" si="106"/>
        <v>1300.5505874386356</v>
      </c>
      <c r="AG360">
        <f t="shared" si="117"/>
        <v>1300.5505874386356</v>
      </c>
      <c r="AH360" s="4"/>
      <c r="AI360" s="5">
        <f>SUMPRODUCT(constants!$B$13:$B$20,A360^constants!$A$13:$A$20)*constants!$C$10/((A360/1000000000)^5*(EXP(0.014388/(A360/1000000000)/constants!$B$9)-1))</f>
        <v>9.9954924862991686E-7</v>
      </c>
      <c r="AJ360">
        <f>SUMPRODUCT(A360^constants!$E$28:$J$28,constants!$E$27:$J$27)</f>
        <v>7.8776015701825493E-7</v>
      </c>
      <c r="AL360" s="17">
        <f t="shared" si="107"/>
        <v>1.1496541662449375E-9</v>
      </c>
      <c r="AM360">
        <f t="shared" si="118"/>
        <v>6.0571281473157162E-10</v>
      </c>
      <c r="AN360">
        <f t="shared" si="119"/>
        <v>1.8980185630618027</v>
      </c>
      <c r="AO360">
        <f t="shared" si="120"/>
        <v>1.1419086139228574E-9</v>
      </c>
      <c r="AQ360">
        <f t="shared" si="125"/>
        <v>1.1496541662449375E-9</v>
      </c>
      <c r="AS360" s="4">
        <f t="shared" si="122"/>
        <v>1.0067829879095767</v>
      </c>
    </row>
    <row r="361" spans="1:45" x14ac:dyDescent="0.2">
      <c r="A361">
        <f>front!A361</f>
        <v>355.98</v>
      </c>
      <c r="B361" s="1">
        <f t="shared" si="123"/>
        <v>0.47000000000002728</v>
      </c>
      <c r="C361">
        <f>front!D361-front!B361</f>
        <v>699.86999999999989</v>
      </c>
      <c r="D361" s="2">
        <f>front!E361-front!C361</f>
        <v>5801.9999999999982</v>
      </c>
      <c r="E361" s="2">
        <f>IF(front!F361-front!C361&gt;0,front!F361-front!C361,0)</f>
        <v>1272.1999999999989</v>
      </c>
      <c r="F361" s="2">
        <f>front!I361-front!H361</f>
        <v>7927.8000000000011</v>
      </c>
      <c r="G361" s="2">
        <f>IF(front!J361-front!H361&gt;0,front!J361-front!H361,0)</f>
        <v>0</v>
      </c>
      <c r="H361" s="2"/>
      <c r="I361" s="4">
        <f>C361/(constants!$A$4+constants!$B$4*data!C361+constants!$C$4*data!C361^2+constants!$D$4*data!C361^3+constants!$E$4*data!C361^4+constants!$F$4*data!C361^5+constants!$G$4*data!C361^6+constants!$H$4*data!C361^7)</f>
        <v>698.25349685424271</v>
      </c>
      <c r="J361" s="4">
        <f>D361/(constants!$A$4+constants!$B$4*data!D361+constants!$C$4*data!D361^2+constants!$D$4*data!D361^3+constants!$E$4*data!D361^4+constants!$F$4*data!D361^5+constants!$G$4*data!D361^6+constants!$H$4*data!D361^7)</f>
        <v>5790.5600387909699</v>
      </c>
      <c r="K361" s="4">
        <f>E361/(constants!$A$4+constants!$B$4*data!E361+constants!$C$4*data!E361^2+constants!$D$4*data!E361^3+constants!$E$4*data!E361^4+constants!$F$4*data!E361^5+constants!$G$4*data!E361^6+constants!$H$4*data!E361^7)</f>
        <v>1269.2861403320687</v>
      </c>
      <c r="L361" s="4">
        <f>F361/(constants!$A$4+constants!$B$4*data!F361+constants!$C$4*data!F361^2+constants!$D$4*data!F361^3+constants!$E$4*data!F361^4+constants!$F$4*data!F361^5+constants!$G$4*data!F361^6+constants!$H$4*data!F361^7)</f>
        <v>7917.6838336801575</v>
      </c>
      <c r="M361" s="4">
        <f>G361/(constants!$A$4+constants!$B$4*data!G361+constants!$C$4*data!G361^2+constants!$D$4*data!G361^3+constants!$E$4*data!G361^4+constants!$F$4*data!G361^5+constants!$G$4*data!G361^6+constants!$H$4*data!G361^7)</f>
        <v>0</v>
      </c>
      <c r="N361" s="4"/>
      <c r="O361" s="4">
        <f t="shared" si="108"/>
        <v>1163.7558280904045</v>
      </c>
      <c r="P361" s="4">
        <f t="shared" si="109"/>
        <v>1158.1120077581941</v>
      </c>
      <c r="Q361" s="4">
        <f t="shared" si="110"/>
        <v>253.85722806641377</v>
      </c>
      <c r="R361" s="4">
        <f t="shared" si="111"/>
        <v>1319.6139722800262</v>
      </c>
      <c r="S361" s="4">
        <f t="shared" si="112"/>
        <v>0</v>
      </c>
      <c r="T361" s="4">
        <f t="shared" si="124"/>
        <v>1.0048732940289045</v>
      </c>
      <c r="U361" s="4">
        <f t="shared" si="113"/>
        <v>0.21919920212019547</v>
      </c>
      <c r="V361" s="4">
        <f t="shared" si="114"/>
        <v>0</v>
      </c>
      <c r="W361" s="4"/>
      <c r="X361">
        <f>IF(front!E361&gt;$X$2,O361,P361)</f>
        <v>1158.1120077581941</v>
      </c>
      <c r="Y361">
        <f t="shared" si="115"/>
        <v>911.08266902609694</v>
      </c>
      <c r="Z361">
        <f>SUMPRODUCT($B$7:$B$456,Y$7:Y$456,EXP(constants!$B$32+constants!$A$32*ABS($A$7:$A$456-$A361)))</f>
        <v>23.789317451755558</v>
      </c>
      <c r="AA361">
        <f t="shared" si="104"/>
        <v>887.29335157434139</v>
      </c>
      <c r="AB361">
        <f t="shared" si="116"/>
        <v>882.44025863517379</v>
      </c>
      <c r="AD361" s="4">
        <f t="shared" si="105"/>
        <v>1319.6139722800262</v>
      </c>
      <c r="AE361">
        <f>SUMPRODUCT($B$7:$B$456,AD$7:AD$456,EXP(constants!$B$32+constants!$A$32*ABS($A$7:$A$456-$A361)))</f>
        <v>31.779879573143997</v>
      </c>
      <c r="AF361" s="4">
        <f t="shared" si="106"/>
        <v>1287.8340927068823</v>
      </c>
      <c r="AG361">
        <f t="shared" si="117"/>
        <v>1287.8340927068823</v>
      </c>
      <c r="AH361" s="4"/>
      <c r="AI361" s="5">
        <f>SUMPRODUCT(constants!$B$13:$B$20,A361^constants!$A$13:$A$20)*constants!$C$10/((A361/1000000000)^5*(EXP(0.014388/(A361/1000000000)/constants!$B$9)-1))</f>
        <v>1.0100380116806693E-6</v>
      </c>
      <c r="AJ361">
        <f>SUMPRODUCT(A361^constants!$E$28:$J$28,constants!$E$27:$J$27)</f>
        <v>7.8402321802844991E-7</v>
      </c>
      <c r="AL361" s="17">
        <f t="shared" si="107"/>
        <v>1.1445964775483438E-9</v>
      </c>
      <c r="AM361">
        <f t="shared" si="118"/>
        <v>6.0879209710974602E-10</v>
      </c>
      <c r="AN361">
        <f t="shared" si="119"/>
        <v>1.8801106042314626</v>
      </c>
      <c r="AO361">
        <f t="shared" si="120"/>
        <v>1.1477137727156368E-9</v>
      </c>
      <c r="AQ361">
        <f t="shared" si="125"/>
        <v>1.1445964775483438E-9</v>
      </c>
      <c r="AS361" s="4">
        <f t="shared" si="122"/>
        <v>0.99728390889662577</v>
      </c>
    </row>
    <row r="362" spans="1:45" x14ac:dyDescent="0.2">
      <c r="A362">
        <f>front!A362</f>
        <v>356.45</v>
      </c>
      <c r="B362" s="1">
        <f t="shared" si="123"/>
        <v>0.46999999999997044</v>
      </c>
      <c r="C362">
        <f>front!D362-front!B362</f>
        <v>711.72999999999956</v>
      </c>
      <c r="D362" s="2">
        <f>front!E362-front!C362</f>
        <v>5953.6999999999989</v>
      </c>
      <c r="E362" s="2">
        <f>IF(front!F362-front!C362&gt;0,front!F362-front!C362,0)</f>
        <v>1323.1000000000004</v>
      </c>
      <c r="F362" s="2">
        <f>front!I362-front!H362</f>
        <v>7992.3000000000011</v>
      </c>
      <c r="G362" s="2">
        <f>IF(front!J362-front!H362&gt;0,front!J362-front!H362,0)</f>
        <v>39.100000000000364</v>
      </c>
      <c r="H362" s="2"/>
      <c r="I362" s="4">
        <f>C362/(constants!$A$4+constants!$B$4*data!C362+constants!$C$4*data!C362^2+constants!$D$4*data!C362^3+constants!$E$4*data!C362^4+constants!$F$4*data!C362^5+constants!$G$4*data!C362^6+constants!$H$4*data!C362^7)</f>
        <v>710.08652143796212</v>
      </c>
      <c r="J362" s="4">
        <f>D362/(constants!$A$4+constants!$B$4*data!D362+constants!$C$4*data!D362^2+constants!$D$4*data!D362^3+constants!$E$4*data!D362^4+constants!$F$4*data!D362^5+constants!$G$4*data!D362^6+constants!$H$4*data!D362^7)</f>
        <v>5942.1648450012608</v>
      </c>
      <c r="K362" s="4">
        <f>E362/(constants!$A$4+constants!$B$4*data!E362+constants!$C$4*data!E362^2+constants!$D$4*data!E362^3+constants!$E$4*data!E362^4+constants!$F$4*data!E362^5+constants!$G$4*data!E362^6+constants!$H$4*data!E362^7)</f>
        <v>1320.070877111538</v>
      </c>
      <c r="L362" s="4">
        <f>F362/(constants!$A$4+constants!$B$4*data!F362+constants!$C$4*data!F362^2+constants!$D$4*data!F362^3+constants!$E$4*data!F362^4+constants!$F$4*data!F362^5+constants!$G$4*data!F362^6+constants!$H$4*data!F362^7)</f>
        <v>7982.3308364002805</v>
      </c>
      <c r="M362" s="4">
        <f>G362/(constants!$A$4+constants!$B$4*data!G362+constants!$C$4*data!G362^2+constants!$D$4*data!G362^3+constants!$E$4*data!G362^4+constants!$F$4*data!G362^5+constants!$G$4*data!G362^6+constants!$H$4*data!G362^7)</f>
        <v>39.007719046919725</v>
      </c>
      <c r="N362" s="4"/>
      <c r="O362" s="4">
        <f t="shared" si="108"/>
        <v>1183.4775357299368</v>
      </c>
      <c r="P362" s="4">
        <f t="shared" si="109"/>
        <v>1188.4329690002521</v>
      </c>
      <c r="Q362" s="4">
        <f t="shared" si="110"/>
        <v>264.01417542230763</v>
      </c>
      <c r="R362" s="4">
        <f t="shared" si="111"/>
        <v>1330.38847273338</v>
      </c>
      <c r="S362" s="4">
        <f t="shared" si="112"/>
        <v>6.5012865078199535</v>
      </c>
      <c r="T362" s="4">
        <f t="shared" si="124"/>
        <v>0.99583027953651948</v>
      </c>
      <c r="U362" s="4">
        <f t="shared" si="113"/>
        <v>0.22215319021686583</v>
      </c>
      <c r="V362" s="4">
        <f t="shared" si="114"/>
        <v>4.8867579966794111E-3</v>
      </c>
      <c r="W362" s="4"/>
      <c r="X362">
        <f>IF(front!E362&gt;$X$2,O362,P362)</f>
        <v>1188.4329690002521</v>
      </c>
      <c r="Y362">
        <f t="shared" si="115"/>
        <v>931.51986998299674</v>
      </c>
      <c r="Z362">
        <f>SUMPRODUCT($B$7:$B$456,Y$7:Y$456,EXP(constants!$B$32+constants!$A$32*ABS($A$7:$A$456-$A362)))</f>
        <v>24.02733301941463</v>
      </c>
      <c r="AA362">
        <f t="shared" si="104"/>
        <v>907.4925369635821</v>
      </c>
      <c r="AB362">
        <f t="shared" si="116"/>
        <v>902.6394440244145</v>
      </c>
      <c r="AD362" s="4">
        <f t="shared" si="105"/>
        <v>1323.8026019507111</v>
      </c>
      <c r="AE362">
        <f>SUMPRODUCT($B$7:$B$456,AD$7:AD$456,EXP(constants!$B$32+constants!$A$32*ABS($A$7:$A$456-$A362)))</f>
        <v>31.708639156198597</v>
      </c>
      <c r="AF362" s="4">
        <f t="shared" si="106"/>
        <v>1292.0939627945124</v>
      </c>
      <c r="AG362">
        <f t="shared" si="117"/>
        <v>1292.0939627945124</v>
      </c>
      <c r="AH362" s="4"/>
      <c r="AI362" s="5">
        <f>SUMPRODUCT(constants!$B$13:$B$20,A362^constants!$A$13:$A$20)*constants!$C$10/((A362/1000000000)^5*(EXP(0.014388/(A362/1000000000)/constants!$B$9)-1))</f>
        <v>1.0205987312181404E-6</v>
      </c>
      <c r="AJ362">
        <f>SUMPRODUCT(A362^constants!$E$28:$J$28,constants!$E$27:$J$27)</f>
        <v>7.8031040885180982E-7</v>
      </c>
      <c r="AL362" s="17">
        <f t="shared" si="107"/>
        <v>1.1306826197045023E-9</v>
      </c>
      <c r="AM362">
        <f t="shared" si="118"/>
        <v>6.0391150436472252E-10</v>
      </c>
      <c r="AN362">
        <f t="shared" si="119"/>
        <v>1.8722654089756252</v>
      </c>
      <c r="AO362">
        <f t="shared" si="120"/>
        <v>1.138512727664177E-9</v>
      </c>
      <c r="AQ362">
        <f t="shared" si="125"/>
        <v>1.1306826197045023E-9</v>
      </c>
      <c r="AS362" s="4">
        <f t="shared" si="122"/>
        <v>0.99312251170372134</v>
      </c>
    </row>
    <row r="363" spans="1:45" x14ac:dyDescent="0.2">
      <c r="A363">
        <f>front!A363</f>
        <v>356.92</v>
      </c>
      <c r="B363" s="1">
        <f t="shared" si="123"/>
        <v>0.47000000000002728</v>
      </c>
      <c r="C363">
        <f>front!D363-front!B363</f>
        <v>720.06</v>
      </c>
      <c r="D363" s="2">
        <f>front!E363-front!C363</f>
        <v>5894.9</v>
      </c>
      <c r="E363" s="2">
        <f>IF(front!F363-front!C363&gt;0,front!F363-front!C363,0)</f>
        <v>1273.1999999999989</v>
      </c>
      <c r="F363" s="2">
        <f>front!I363-front!H363</f>
        <v>7907.8000000000011</v>
      </c>
      <c r="G363" s="2">
        <f>IF(front!J363-front!H363&gt;0,front!J363-front!H363,0)</f>
        <v>2.5</v>
      </c>
      <c r="H363" s="2"/>
      <c r="I363" s="4">
        <f>C363/(constants!$A$4+constants!$B$4*data!C363+constants!$C$4*data!C363^2+constants!$D$4*data!C363^3+constants!$E$4*data!C363^4+constants!$F$4*data!C363^5+constants!$G$4*data!C363^6+constants!$H$4*data!C363^7)</f>
        <v>718.39757926877849</v>
      </c>
      <c r="J363" s="4">
        <f>D363/(constants!$A$4+constants!$B$4*data!D363+constants!$C$4*data!D363^2+constants!$D$4*data!D363^3+constants!$E$4*data!D363^4+constants!$F$4*data!D363^5+constants!$G$4*data!D363^6+constants!$H$4*data!D363^7)</f>
        <v>5883.3989548472882</v>
      </c>
      <c r="K363" s="4">
        <f>E363/(constants!$A$4+constants!$B$4*data!E363+constants!$C$4*data!E363^2+constants!$D$4*data!E363^3+constants!$E$4*data!E363^4+constants!$F$4*data!E363^5+constants!$G$4*data!E363^6+constants!$H$4*data!E363^7)</f>
        <v>1270.2838759822787</v>
      </c>
      <c r="L363" s="4">
        <f>F363/(constants!$A$4+constants!$B$4*data!F363+constants!$C$4*data!F363^2+constants!$D$4*data!F363^3+constants!$E$4*data!F363^4+constants!$F$4*data!F363^5+constants!$G$4*data!F363^6+constants!$H$4*data!F363^7)</f>
        <v>7897.6397414056191</v>
      </c>
      <c r="M363" s="4">
        <f>G363/(constants!$A$4+constants!$B$4*data!G363+constants!$C$4*data!G363^2+constants!$D$4*data!G363^3+constants!$E$4*data!G363^4+constants!$F$4*data!G363^5+constants!$G$4*data!G363^6+constants!$H$4*data!G363^7)</f>
        <v>2.4940897039782763</v>
      </c>
      <c r="N363" s="4"/>
      <c r="O363" s="4">
        <f t="shared" si="108"/>
        <v>1197.3292987812974</v>
      </c>
      <c r="P363" s="4">
        <f t="shared" si="109"/>
        <v>1176.6797909694576</v>
      </c>
      <c r="Q363" s="4">
        <f t="shared" si="110"/>
        <v>254.05677519645573</v>
      </c>
      <c r="R363" s="4">
        <f t="shared" si="111"/>
        <v>1316.2732902342698</v>
      </c>
      <c r="S363" s="4">
        <f t="shared" si="112"/>
        <v>0.4156816173297127</v>
      </c>
      <c r="T363" s="4">
        <f t="shared" si="124"/>
        <v>1.0175489610430268</v>
      </c>
      <c r="U363" s="4">
        <f t="shared" si="113"/>
        <v>0.2159098653229527</v>
      </c>
      <c r="V363" s="4">
        <f t="shared" si="114"/>
        <v>3.1580190862623208E-4</v>
      </c>
      <c r="W363" s="4"/>
      <c r="X363">
        <f>IF(front!E363&gt;$X$2,O363,P363)</f>
        <v>1176.6797909694576</v>
      </c>
      <c r="Y363">
        <f t="shared" si="115"/>
        <v>929.45627224116492</v>
      </c>
      <c r="Z363">
        <f>SUMPRODUCT($B$7:$B$456,Y$7:Y$456,EXP(constants!$B$32+constants!$A$32*ABS($A$7:$A$456-$A363)))</f>
        <v>24.266275500488344</v>
      </c>
      <c r="AA363">
        <f t="shared" si="104"/>
        <v>905.18999674067663</v>
      </c>
      <c r="AB363">
        <f t="shared" si="116"/>
        <v>900.33690380150904</v>
      </c>
      <c r="AD363" s="4">
        <f t="shared" si="105"/>
        <v>1315.8522004368626</v>
      </c>
      <c r="AE363">
        <f>SUMPRODUCT($B$7:$B$456,AD$7:AD$456,EXP(constants!$B$32+constants!$A$32*ABS($A$7:$A$456-$A363)))</f>
        <v>31.636974123274136</v>
      </c>
      <c r="AF363" s="4">
        <f t="shared" si="106"/>
        <v>1284.2152263135886</v>
      </c>
      <c r="AG363">
        <f t="shared" si="117"/>
        <v>1284.2152263135886</v>
      </c>
      <c r="AH363" s="4"/>
      <c r="AI363" s="5">
        <f>SUMPRODUCT(constants!$B$13:$B$20,A363^constants!$A$13:$A$20)*constants!$C$10/((A363/1000000000)^5*(EXP(0.014388/(A363/1000000000)/constants!$B$9)-1))</f>
        <v>1.0312315473307934E-6</v>
      </c>
      <c r="AJ363">
        <f>SUMPRODUCT(A363^constants!$E$28:$J$28,constants!$E$27:$J$27)</f>
        <v>7.7662189767237775E-7</v>
      </c>
      <c r="AL363" s="17">
        <f t="shared" si="107"/>
        <v>1.145384070092657E-9</v>
      </c>
      <c r="AM363">
        <f t="shared" si="118"/>
        <v>6.0474434639878407E-10</v>
      </c>
      <c r="AN363">
        <f t="shared" si="119"/>
        <v>1.8939971525378447</v>
      </c>
      <c r="AO363">
        <f t="shared" si="120"/>
        <v>1.1400828273378208E-9</v>
      </c>
      <c r="AQ363">
        <f t="shared" si="125"/>
        <v>1.145384070092657E-9</v>
      </c>
      <c r="AS363" s="4">
        <f t="shared" si="122"/>
        <v>1.0046498751035615</v>
      </c>
    </row>
    <row r="364" spans="1:45" x14ac:dyDescent="0.2">
      <c r="A364">
        <f>front!A364</f>
        <v>357.39</v>
      </c>
      <c r="B364" s="1">
        <f t="shared" si="123"/>
        <v>0.46999999999997044</v>
      </c>
      <c r="C364">
        <f>front!D364-front!B364</f>
        <v>742.59999999999991</v>
      </c>
      <c r="D364" s="2">
        <f>front!E364-front!C364</f>
        <v>6076.9999999999982</v>
      </c>
      <c r="E364" s="2">
        <f>IF(front!F364-front!C364&gt;0,front!F364-front!C364,0)</f>
        <v>1334.7999999999993</v>
      </c>
      <c r="F364" s="2">
        <f>front!I364-front!H364</f>
        <v>8004.5999999999985</v>
      </c>
      <c r="G364" s="2">
        <f>IF(front!J364-front!H364&gt;0,front!J364-front!H364,0)</f>
        <v>57.899999999999636</v>
      </c>
      <c r="H364" s="2"/>
      <c r="I364" s="4">
        <f>C364/(constants!$A$4+constants!$B$4*data!C364+constants!$C$4*data!C364^2+constants!$D$4*data!C364^3+constants!$E$4*data!C364^4+constants!$F$4*data!C364^5+constants!$G$4*data!C364^6+constants!$H$4*data!C364^7)</f>
        <v>740.88634103124696</v>
      </c>
      <c r="J364" s="4">
        <f>D364/(constants!$A$4+constants!$B$4*data!D364+constants!$C$4*data!D364^2+constants!$D$4*data!D364^3+constants!$E$4*data!D364^4+constants!$F$4*data!D364^5+constants!$G$4*data!D364^6+constants!$H$4*data!D364^7)</f>
        <v>6065.405149184252</v>
      </c>
      <c r="K364" s="4">
        <f>E364/(constants!$A$4+constants!$B$4*data!E364+constants!$C$4*data!E364^2+constants!$D$4*data!E364^3+constants!$E$4*data!E364^4+constants!$F$4*data!E364^5+constants!$G$4*data!E364^6+constants!$H$4*data!E364^7)</f>
        <v>1331.744379864359</v>
      </c>
      <c r="L364" s="4">
        <f>F364/(constants!$A$4+constants!$B$4*data!F364+constants!$C$4*data!F364^2+constants!$D$4*data!F364^3+constants!$E$4*data!F364^4+constants!$F$4*data!F364^5+constants!$G$4*data!F364^6+constants!$H$4*data!F364^7)</f>
        <v>7994.6597076195003</v>
      </c>
      <c r="M364" s="4">
        <f>G364/(constants!$A$4+constants!$B$4*data!G364+constants!$C$4*data!G364^2+constants!$D$4*data!G364^3+constants!$E$4*data!G364^4+constants!$F$4*data!G364^5+constants!$G$4*data!G364^6+constants!$H$4*data!G364^7)</f>
        <v>57.76346414377231</v>
      </c>
      <c r="N364" s="4"/>
      <c r="O364" s="4">
        <f t="shared" si="108"/>
        <v>1234.8105683854117</v>
      </c>
      <c r="P364" s="4">
        <f t="shared" si="109"/>
        <v>1213.0810298368503</v>
      </c>
      <c r="Q364" s="4">
        <f t="shared" si="110"/>
        <v>266.34887597287178</v>
      </c>
      <c r="R364" s="4">
        <f t="shared" si="111"/>
        <v>1332.44328460325</v>
      </c>
      <c r="S364" s="4">
        <f t="shared" si="112"/>
        <v>9.6272440239620511</v>
      </c>
      <c r="T364" s="4">
        <f t="shared" si="124"/>
        <v>1.0179126851497164</v>
      </c>
      <c r="U364" s="4">
        <f t="shared" si="113"/>
        <v>0.21956396103951403</v>
      </c>
      <c r="V364" s="4">
        <f t="shared" si="114"/>
        <v>7.2252561405108297E-3</v>
      </c>
      <c r="W364" s="4"/>
      <c r="X364">
        <f>IF(front!E364&gt;$X$2,O364,P364)</f>
        <v>1213.0810298368503</v>
      </c>
      <c r="Y364">
        <f t="shared" si="115"/>
        <v>953.89602571160867</v>
      </c>
      <c r="Z364">
        <f>SUMPRODUCT($B$7:$B$456,Y$7:Y$456,EXP(constants!$B$32+constants!$A$32*ABS($A$7:$A$456-$A364)))</f>
        <v>24.506351663842672</v>
      </c>
      <c r="AA364">
        <f t="shared" si="104"/>
        <v>929.38967404776599</v>
      </c>
      <c r="AB364">
        <f t="shared" si="116"/>
        <v>924.5365811085984</v>
      </c>
      <c r="AD364" s="4">
        <f t="shared" si="105"/>
        <v>1322.6907863771264</v>
      </c>
      <c r="AE364">
        <f>SUMPRODUCT($B$7:$B$456,AD$7:AD$456,EXP(constants!$B$32+constants!$A$32*ABS($A$7:$A$456-$A364)))</f>
        <v>31.564971911667865</v>
      </c>
      <c r="AF364" s="4">
        <f t="shared" si="106"/>
        <v>1291.1258144654585</v>
      </c>
      <c r="AG364">
        <f t="shared" si="117"/>
        <v>1291.1258144654585</v>
      </c>
      <c r="AH364" s="4"/>
      <c r="AI364" s="5">
        <f>SUMPRODUCT(constants!$B$13:$B$20,A364^constants!$A$13:$A$20)*constants!$C$10/((A364/1000000000)^5*(EXP(0.014388/(A364/1000000000)/constants!$B$9)-1))</f>
        <v>1.0419365979779294E-6</v>
      </c>
      <c r="AJ364">
        <f>SUMPRODUCT(A364^constants!$E$28:$J$28,constants!$E$27:$J$27)</f>
        <v>7.7295785627071222E-7</v>
      </c>
      <c r="AL364" s="17">
        <f t="shared" si="107"/>
        <v>1.126982554577298E-9</v>
      </c>
      <c r="AM364">
        <f t="shared" si="118"/>
        <v>5.9866966302639226E-10</v>
      </c>
      <c r="AN364">
        <f t="shared" si="119"/>
        <v>1.882478141418058</v>
      </c>
      <c r="AO364">
        <f t="shared" si="120"/>
        <v>1.1286306455429512E-9</v>
      </c>
      <c r="AQ364">
        <f t="shared" si="125"/>
        <v>1.126982554577298E-9</v>
      </c>
      <c r="AS364" s="4">
        <f t="shared" si="122"/>
        <v>0.99853974285373015</v>
      </c>
    </row>
    <row r="365" spans="1:45" x14ac:dyDescent="0.2">
      <c r="A365">
        <f>front!A365</f>
        <v>357.86</v>
      </c>
      <c r="B365" s="1">
        <f t="shared" si="123"/>
        <v>0.47000000000002728</v>
      </c>
      <c r="C365">
        <f>front!D365-front!B365</f>
        <v>735</v>
      </c>
      <c r="D365" s="2">
        <f>front!E365-front!C365</f>
        <v>6076.5999999999985</v>
      </c>
      <c r="E365" s="2">
        <f>IF(front!F365-front!C365&gt;0,front!F365-front!C365,0)</f>
        <v>1344.1000000000004</v>
      </c>
      <c r="F365" s="2">
        <f>front!I365-front!H365</f>
        <v>7821.2000000000007</v>
      </c>
      <c r="G365" s="2">
        <f>IF(front!J365-front!H365&gt;0,front!J365-front!H365,0)</f>
        <v>32.699999999998909</v>
      </c>
      <c r="H365" s="2"/>
      <c r="I365" s="4">
        <f>C365/(constants!$A$4+constants!$B$4*data!C365+constants!$C$4*data!C365^2+constants!$D$4*data!C365^3+constants!$E$4*data!C365^4+constants!$F$4*data!C365^5+constants!$G$4*data!C365^6+constants!$H$4*data!C365^7)</f>
        <v>733.30361474273252</v>
      </c>
      <c r="J365" s="4">
        <f>D365/(constants!$A$4+constants!$B$4*data!D365+constants!$C$4*data!D365^2+constants!$D$4*data!D365^3+constants!$E$4*data!D365^4+constants!$F$4*data!D365^5+constants!$G$4*data!D365^6+constants!$H$4*data!D365^7)</f>
        <v>6065.005316404282</v>
      </c>
      <c r="K365" s="4">
        <f>E365/(constants!$A$4+constants!$B$4*data!E365+constants!$C$4*data!E365^2+constants!$D$4*data!E365^3+constants!$E$4*data!E365^4+constants!$F$4*data!E365^5+constants!$G$4*data!E365^6+constants!$H$4*data!E365^7)</f>
        <v>1341.0233171808413</v>
      </c>
      <c r="L365" s="4">
        <f>F365/(constants!$A$4+constants!$B$4*data!F365+constants!$C$4*data!F365^2+constants!$D$4*data!F365^3+constants!$E$4*data!F365^4+constants!$F$4*data!F365^5+constants!$G$4*data!F365^6+constants!$H$4*data!F365^7)</f>
        <v>7810.8568686769931</v>
      </c>
      <c r="M365" s="4">
        <f>G365/(constants!$A$4+constants!$B$4*data!G365+constants!$C$4*data!G365^2+constants!$D$4*data!G365^3+constants!$E$4*data!G365^4+constants!$F$4*data!G365^5+constants!$G$4*data!G365^6+constants!$H$4*data!G365^7)</f>
        <v>32.622801374059762</v>
      </c>
      <c r="N365" s="4"/>
      <c r="O365" s="4">
        <f t="shared" si="108"/>
        <v>1222.1726912378874</v>
      </c>
      <c r="P365" s="4">
        <f t="shared" si="109"/>
        <v>1213.0010632808564</v>
      </c>
      <c r="Q365" s="4">
        <f t="shared" si="110"/>
        <v>268.20466343616823</v>
      </c>
      <c r="R365" s="4">
        <f t="shared" si="111"/>
        <v>1301.8094781128323</v>
      </c>
      <c r="S365" s="4">
        <f t="shared" si="112"/>
        <v>5.4371335623432939</v>
      </c>
      <c r="T365" s="4">
        <f t="shared" si="124"/>
        <v>1.0075611046310413</v>
      </c>
      <c r="U365" s="4">
        <f t="shared" si="113"/>
        <v>0.22110834982348943</v>
      </c>
      <c r="V365" s="4">
        <f t="shared" si="114"/>
        <v>4.1765970011412371E-3</v>
      </c>
      <c r="W365" s="4"/>
      <c r="X365">
        <f>IF(front!E365&gt;$X$2,O365,P365)</f>
        <v>1213.0010632808564</v>
      </c>
      <c r="Y365">
        <f t="shared" si="115"/>
        <v>952.0101860143327</v>
      </c>
      <c r="Z365">
        <f>SUMPRODUCT($B$7:$B$456,Y$7:Y$456,EXP(constants!$B$32+constants!$A$32*ABS($A$7:$A$456-$A365)))</f>
        <v>24.747306859186192</v>
      </c>
      <c r="AA365">
        <f t="shared" si="104"/>
        <v>927.26287915514649</v>
      </c>
      <c r="AB365">
        <f t="shared" si="116"/>
        <v>922.4097862159789</v>
      </c>
      <c r="AD365" s="4">
        <f t="shared" si="105"/>
        <v>1296.3016053207882</v>
      </c>
      <c r="AE365">
        <f>SUMPRODUCT($B$7:$B$456,AD$7:AD$456,EXP(constants!$B$32+constants!$A$32*ABS($A$7:$A$456-$A365)))</f>
        <v>31.492461791614051</v>
      </c>
      <c r="AF365" s="4">
        <f t="shared" si="106"/>
        <v>1264.8091435291742</v>
      </c>
      <c r="AG365">
        <f t="shared" si="117"/>
        <v>1264.8091435291742</v>
      </c>
      <c r="AH365" s="4"/>
      <c r="AI365" s="5">
        <f>SUMPRODUCT(constants!$B$13:$B$20,A365^constants!$A$13:$A$20)*constants!$C$10/((A365/1000000000)^5*(EXP(0.014388/(A365/1000000000)/constants!$B$9)-1))</f>
        <v>1.0527140189849423E-6</v>
      </c>
      <c r="AJ365">
        <f>SUMPRODUCT(A365^constants!$E$28:$J$28,constants!$E$27:$J$27)</f>
        <v>7.6931845991438279E-7</v>
      </c>
      <c r="AL365" s="17">
        <f t="shared" si="107"/>
        <v>1.1412650155236462E-9</v>
      </c>
      <c r="AM365">
        <f t="shared" si="118"/>
        <v>6.0824865462924095E-10</v>
      </c>
      <c r="AN365">
        <f t="shared" si="119"/>
        <v>1.8763132591214795</v>
      </c>
      <c r="AO365">
        <f t="shared" si="120"/>
        <v>1.1466892580701354E-9</v>
      </c>
      <c r="AQ365">
        <f t="shared" si="125"/>
        <v>1.1412650155236462E-9</v>
      </c>
      <c r="AS365" s="4">
        <f t="shared" si="122"/>
        <v>0.99526964911521176</v>
      </c>
    </row>
    <row r="366" spans="1:45" x14ac:dyDescent="0.2">
      <c r="A366">
        <f>front!A366</f>
        <v>358.33</v>
      </c>
      <c r="B366" s="1">
        <f t="shared" si="123"/>
        <v>0.46999999999997044</v>
      </c>
      <c r="C366">
        <f>front!D366-front!B366</f>
        <v>744.19999999999982</v>
      </c>
      <c r="D366" s="2">
        <f>front!E366-front!C366</f>
        <v>6143.0000000000018</v>
      </c>
      <c r="E366" s="2">
        <f>IF(front!F366-front!C366&gt;0,front!F366-front!C366,0)</f>
        <v>1374.8000000000011</v>
      </c>
      <c r="F366" s="2">
        <f>front!I366-front!H366</f>
        <v>7861.1999999999989</v>
      </c>
      <c r="G366" s="2">
        <f>IF(front!J366-front!H366&gt;0,front!J366-front!H366,0)</f>
        <v>16.5</v>
      </c>
      <c r="H366" s="2"/>
      <c r="I366" s="4">
        <f>C366/(constants!$A$4+constants!$B$4*data!C366+constants!$C$4*data!C366^2+constants!$D$4*data!C366^3+constants!$E$4*data!C366^4+constants!$F$4*data!C366^5+constants!$G$4*data!C366^6+constants!$H$4*data!C366^7)</f>
        <v>742.48270480301892</v>
      </c>
      <c r="J366" s="4">
        <f>D366/(constants!$A$4+constants!$B$4*data!D366+constants!$C$4*data!D366^2+constants!$D$4*data!D366^3+constants!$E$4*data!D366^4+constants!$F$4*data!D366^5+constants!$G$4*data!D366^6+constants!$H$4*data!D366^7)</f>
        <v>6131.3799649829079</v>
      </c>
      <c r="K366" s="4">
        <f>E366/(constants!$A$4+constants!$B$4*data!E366+constants!$C$4*data!E366^2+constants!$D$4*data!E366^3+constants!$E$4*data!E366^4+constants!$F$4*data!E366^5+constants!$G$4*data!E366^6+constants!$H$4*data!E366^7)</f>
        <v>1371.6537824974973</v>
      </c>
      <c r="L366" s="4">
        <f>F366/(constants!$A$4+constants!$B$4*data!F366+constants!$C$4*data!F366^2+constants!$D$4*data!F366^3+constants!$E$4*data!F366^4+constants!$F$4*data!F366^5+constants!$G$4*data!F366^6+constants!$H$4*data!F366^7)</f>
        <v>7850.9397189171823</v>
      </c>
      <c r="M366" s="4">
        <f>G366/(constants!$A$4+constants!$B$4*data!G366+constants!$C$4*data!G366^2+constants!$D$4*data!G366^3+constants!$E$4*data!G366^4+constants!$F$4*data!G366^5+constants!$G$4*data!G366^6+constants!$H$4*data!G366^7)</f>
        <v>16.461017522771488</v>
      </c>
      <c r="N366" s="4"/>
      <c r="O366" s="4">
        <f t="shared" si="108"/>
        <v>1237.4711746716982</v>
      </c>
      <c r="P366" s="4">
        <f t="shared" si="109"/>
        <v>1226.2759929965816</v>
      </c>
      <c r="Q366" s="4">
        <f t="shared" si="110"/>
        <v>274.33075649949944</v>
      </c>
      <c r="R366" s="4">
        <f t="shared" si="111"/>
        <v>1308.4899531528638</v>
      </c>
      <c r="S366" s="4">
        <f t="shared" si="112"/>
        <v>2.743502920461915</v>
      </c>
      <c r="T366" s="4">
        <f t="shared" si="124"/>
        <v>1.0091294143725016</v>
      </c>
      <c r="U366" s="4">
        <f t="shared" si="113"/>
        <v>0.22371045186094918</v>
      </c>
      <c r="V366" s="4">
        <f t="shared" si="114"/>
        <v>2.0966939133551044E-3</v>
      </c>
      <c r="W366" s="4"/>
      <c r="X366">
        <f>IF(front!E366&gt;$X$2,O366,P366)</f>
        <v>1226.2759929965816</v>
      </c>
      <c r="Y366">
        <f t="shared" si="115"/>
        <v>959.32379357282525</v>
      </c>
      <c r="Z366">
        <f>SUMPRODUCT($B$7:$B$456,Y$7:Y$456,EXP(constants!$B$32+constants!$A$32*ABS($A$7:$A$456-$A366)))</f>
        <v>24.989346193754031</v>
      </c>
      <c r="AA366">
        <f t="shared" si="104"/>
        <v>934.33444737907121</v>
      </c>
      <c r="AB366">
        <f t="shared" si="116"/>
        <v>929.48135443990361</v>
      </c>
      <c r="AD366" s="4">
        <f t="shared" si="105"/>
        <v>1305.7107561886469</v>
      </c>
      <c r="AE366">
        <f>SUMPRODUCT($B$7:$B$456,AD$7:AD$456,EXP(constants!$B$32+constants!$A$32*ABS($A$7:$A$456-$A366)))</f>
        <v>31.419852176361502</v>
      </c>
      <c r="AF366" s="4">
        <f t="shared" si="106"/>
        <v>1274.2909040122854</v>
      </c>
      <c r="AG366">
        <f t="shared" si="117"/>
        <v>1274.2909040122854</v>
      </c>
      <c r="AH366" s="4"/>
      <c r="AI366" s="5">
        <f>SUMPRODUCT(constants!$B$13:$B$20,A366^constants!$A$13:$A$20)*constants!$C$10/((A366/1000000000)^5*(EXP(0.014388/(A366/1000000000)/constants!$B$9)-1))</f>
        <v>1.0635639440386028E-6</v>
      </c>
      <c r="AJ366">
        <f>SUMPRODUCT(A366^constants!$E$28:$J$28,constants!$E$27:$J$27)</f>
        <v>7.6570388724065937E-7</v>
      </c>
      <c r="AL366" s="17">
        <f t="shared" si="107"/>
        <v>1.1442552762981416E-9</v>
      </c>
      <c r="AM366">
        <f t="shared" si="118"/>
        <v>6.0088625354676251E-10</v>
      </c>
      <c r="AN366">
        <f t="shared" si="119"/>
        <v>1.9042793366367012</v>
      </c>
      <c r="AO366">
        <f t="shared" si="120"/>
        <v>1.1328094308471259E-9</v>
      </c>
      <c r="AQ366">
        <f t="shared" si="125"/>
        <v>1.1442552762981416E-9</v>
      </c>
      <c r="AS366" s="4">
        <f t="shared" si="122"/>
        <v>1.0101039461178005</v>
      </c>
    </row>
    <row r="367" spans="1:45" x14ac:dyDescent="0.2">
      <c r="A367">
        <f>front!A367</f>
        <v>358.8</v>
      </c>
      <c r="B367" s="1">
        <f t="shared" si="123"/>
        <v>0.47000000000002728</v>
      </c>
      <c r="C367">
        <f>front!D367-front!B367</f>
        <v>760.4699999999998</v>
      </c>
      <c r="D367" s="2">
        <f>front!E367-front!C367</f>
        <v>6237.9</v>
      </c>
      <c r="E367" s="2">
        <f>IF(front!F367-front!C367&gt;0,front!F367-front!C367,0)</f>
        <v>1332.3000000000011</v>
      </c>
      <c r="F367" s="2">
        <f>front!I367-front!H367</f>
        <v>7855.2999999999993</v>
      </c>
      <c r="G367" s="2">
        <f>IF(front!J367-front!H367&gt;0,front!J367-front!H367,0)</f>
        <v>0</v>
      </c>
      <c r="H367" s="2"/>
      <c r="I367" s="4">
        <f>C367/(constants!$A$4+constants!$B$4*data!C367+constants!$C$4*data!C367^2+constants!$D$4*data!C367^3+constants!$E$4*data!C367^4+constants!$F$4*data!C367^5+constants!$G$4*data!C367^6+constants!$H$4*data!C367^7)</f>
        <v>758.71573548762308</v>
      </c>
      <c r="J367" s="4">
        <f>D367/(constants!$A$4+constants!$B$4*data!D367+constants!$C$4*data!D367^2+constants!$D$4*data!D367^3+constants!$E$4*data!D367^4+constants!$F$4*data!D367^5+constants!$G$4*data!D367^6+constants!$H$4*data!D367^7)</f>
        <v>6226.252289029977</v>
      </c>
      <c r="K367" s="4">
        <f>E367/(constants!$A$4+constants!$B$4*data!E367+constants!$C$4*data!E367^2+constants!$D$4*data!E367^3+constants!$E$4*data!E367^4+constants!$F$4*data!E367^5+constants!$G$4*data!E367^6+constants!$H$4*data!E367^7)</f>
        <v>1329.2500417583308</v>
      </c>
      <c r="L367" s="4">
        <f>F367/(constants!$A$4+constants!$B$4*data!F367+constants!$C$4*data!F367^2+constants!$D$4*data!F367^3+constants!$E$4*data!F367^4+constants!$F$4*data!F367^5+constants!$G$4*data!F367^6+constants!$H$4*data!F367^7)</f>
        <v>7845.027324536527</v>
      </c>
      <c r="M367" s="4">
        <f>G367/(constants!$A$4+constants!$B$4*data!G367+constants!$C$4*data!G367^2+constants!$D$4*data!G367^3+constants!$E$4*data!G367^4+constants!$F$4*data!G367^5+constants!$G$4*data!G367^6+constants!$H$4*data!G367^7)</f>
        <v>0</v>
      </c>
      <c r="N367" s="4"/>
      <c r="O367" s="4">
        <f t="shared" si="108"/>
        <v>1264.526225812705</v>
      </c>
      <c r="P367" s="4">
        <f t="shared" si="109"/>
        <v>1245.2504578059954</v>
      </c>
      <c r="Q367" s="4">
        <f t="shared" si="110"/>
        <v>265.85000835166613</v>
      </c>
      <c r="R367" s="4">
        <f t="shared" si="111"/>
        <v>1307.5045540894212</v>
      </c>
      <c r="S367" s="4">
        <f t="shared" si="112"/>
        <v>0</v>
      </c>
      <c r="T367" s="4">
        <f t="shared" si="124"/>
        <v>1.0154794305722814</v>
      </c>
      <c r="U367" s="4">
        <f t="shared" si="113"/>
        <v>0.21349119503241684</v>
      </c>
      <c r="V367" s="4">
        <f t="shared" si="114"/>
        <v>0</v>
      </c>
      <c r="W367" s="4"/>
      <c r="X367">
        <f>IF(front!E367&gt;$X$2,O367,P367)</f>
        <v>1245.2504578059954</v>
      </c>
      <c r="Y367">
        <f t="shared" si="115"/>
        <v>986.5509034728276</v>
      </c>
      <c r="Z367">
        <f>SUMPRODUCT($B$7:$B$456,Y$7:Y$456,EXP(constants!$B$32+constants!$A$32*ABS($A$7:$A$456-$A367)))</f>
        <v>25.232515107472295</v>
      </c>
      <c r="AA367">
        <f t="shared" si="104"/>
        <v>961.3183883653553</v>
      </c>
      <c r="AB367">
        <f t="shared" si="116"/>
        <v>956.46529542618771</v>
      </c>
      <c r="AD367" s="4">
        <f t="shared" si="105"/>
        <v>1307.5045540894212</v>
      </c>
      <c r="AE367">
        <f>SUMPRODUCT($B$7:$B$456,AD$7:AD$456,EXP(constants!$B$32+constants!$A$32*ABS($A$7:$A$456-$A367)))</f>
        <v>31.346927070298182</v>
      </c>
      <c r="AF367" s="4">
        <f t="shared" si="106"/>
        <v>1276.1576270191231</v>
      </c>
      <c r="AG367">
        <f t="shared" si="117"/>
        <v>1276.1576270191231</v>
      </c>
      <c r="AH367" s="4"/>
      <c r="AI367" s="5">
        <f>SUMPRODUCT(constants!$B$13:$B$20,A367^constants!$A$13:$A$20)*constants!$C$10/((A367/1000000000)^5*(EXP(0.014388/(A367/1000000000)/constants!$B$9)-1))</f>
        <v>1.0744865046824151E-6</v>
      </c>
      <c r="AJ367">
        <f>SUMPRODUCT(A367^constants!$E$28:$J$28,constants!$E$27:$J$27)</f>
        <v>7.6211432014570675E-7</v>
      </c>
      <c r="AL367" s="17">
        <f t="shared" si="107"/>
        <v>1.1233930910202432E-9</v>
      </c>
      <c r="AM367">
        <f t="shared" si="118"/>
        <v>5.9719450325730539E-10</v>
      </c>
      <c r="AN367">
        <f t="shared" si="119"/>
        <v>1.8811176005352841</v>
      </c>
      <c r="AO367">
        <f t="shared" si="120"/>
        <v>1.125849628522568E-9</v>
      </c>
      <c r="AQ367">
        <f t="shared" si="125"/>
        <v>1.1233930910202432E-9</v>
      </c>
      <c r="AS367" s="4">
        <f t="shared" si="122"/>
        <v>0.99781805896623299</v>
      </c>
    </row>
    <row r="368" spans="1:45" x14ac:dyDescent="0.2">
      <c r="A368">
        <f>front!A368</f>
        <v>359.27</v>
      </c>
      <c r="B368" s="1">
        <f t="shared" si="123"/>
        <v>0.46999999999997044</v>
      </c>
      <c r="C368">
        <f>front!D368-front!B368</f>
        <v>768.59999999999991</v>
      </c>
      <c r="D368" s="2">
        <f>front!E368-front!C368</f>
        <v>6275.2999999999993</v>
      </c>
      <c r="E368" s="2">
        <f>IF(front!F368-front!C368&gt;0,front!F368-front!C368,0)</f>
        <v>1367.1999999999989</v>
      </c>
      <c r="F368" s="2">
        <f>front!I368-front!H368</f>
        <v>7790.7999999999993</v>
      </c>
      <c r="G368" s="2">
        <f>IF(front!J368-front!H368&gt;0,front!J368-front!H368,0)</f>
        <v>19.699999999998909</v>
      </c>
      <c r="H368" s="2"/>
      <c r="I368" s="4">
        <f>C368/(constants!$A$4+constants!$B$4*data!C368+constants!$C$4*data!C368^2+constants!$D$4*data!C368^3+constants!$E$4*data!C368^4+constants!$F$4*data!C368^5+constants!$G$4*data!C368^6+constants!$H$4*data!C368^7)</f>
        <v>766.82726655232932</v>
      </c>
      <c r="J368" s="4">
        <f>D368/(constants!$A$4+constants!$B$4*data!D368+constants!$C$4*data!D368^2+constants!$D$4*data!D368^3+constants!$E$4*data!D368^4+constants!$F$4*data!D368^5+constants!$G$4*data!D368^6+constants!$H$4*data!D368^7)</f>
        <v>6263.6442073850849</v>
      </c>
      <c r="K368" s="4">
        <f>E368/(constants!$A$4+constants!$B$4*data!E368+constants!$C$4*data!E368^2+constants!$D$4*data!E368^3+constants!$E$4*data!E368^4+constants!$F$4*data!E368^5+constants!$G$4*data!E368^6+constants!$H$4*data!E368^7)</f>
        <v>1364.0709970647381</v>
      </c>
      <c r="L368" s="4">
        <f>F368/(constants!$A$4+constants!$B$4*data!F368+constants!$C$4*data!F368^2+constants!$D$4*data!F368^3+constants!$E$4*data!F368^4+constants!$F$4*data!F368^5+constants!$G$4*data!F368^6+constants!$H$4*data!F368^7)</f>
        <v>7780.3957450208536</v>
      </c>
      <c r="M368" s="4">
        <f>G368/(constants!$A$4+constants!$B$4*data!G368+constants!$C$4*data!G368^2+constants!$D$4*data!G368^3+constants!$E$4*data!G368^4+constants!$F$4*data!G368^5+constants!$G$4*data!G368^6+constants!$H$4*data!G368^7)</f>
        <v>19.653464178350237</v>
      </c>
      <c r="N368" s="4"/>
      <c r="O368" s="4">
        <f t="shared" si="108"/>
        <v>1278.0454442538821</v>
      </c>
      <c r="P368" s="4">
        <f t="shared" si="109"/>
        <v>1252.7288414770169</v>
      </c>
      <c r="Q368" s="4">
        <f t="shared" si="110"/>
        <v>272.81419941294763</v>
      </c>
      <c r="R368" s="4">
        <f t="shared" si="111"/>
        <v>1296.7326241701421</v>
      </c>
      <c r="S368" s="4">
        <f t="shared" si="112"/>
        <v>3.2755773630583729</v>
      </c>
      <c r="T368" s="4">
        <f t="shared" si="124"/>
        <v>1.0202091641372413</v>
      </c>
      <c r="U368" s="4">
        <f t="shared" si="113"/>
        <v>0.21777593871894008</v>
      </c>
      <c r="V368" s="4">
        <f t="shared" si="114"/>
        <v>2.5260237168434115E-3</v>
      </c>
      <c r="W368" s="4"/>
      <c r="X368">
        <f>IF(front!E368&gt;$X$2,O368,P368)</f>
        <v>1252.7288414770169</v>
      </c>
      <c r="Y368">
        <f t="shared" si="115"/>
        <v>987.2524089522135</v>
      </c>
      <c r="Z368">
        <f>SUMPRODUCT($B$7:$B$456,Y$7:Y$456,EXP(constants!$B$32+constants!$A$32*ABS($A$7:$A$456-$A368)))</f>
        <v>25.476512547872925</v>
      </c>
      <c r="AA368">
        <f t="shared" si="104"/>
        <v>961.77589640434053</v>
      </c>
      <c r="AB368">
        <f t="shared" si="116"/>
        <v>956.92280346517293</v>
      </c>
      <c r="AD368" s="4">
        <f t="shared" si="105"/>
        <v>1293.4144302671677</v>
      </c>
      <c r="AE368">
        <f>SUMPRODUCT($B$7:$B$456,AD$7:AD$456,EXP(constants!$B$32+constants!$A$32*ABS($A$7:$A$456-$A368)))</f>
        <v>31.273603067234681</v>
      </c>
      <c r="AF368" s="4">
        <f t="shared" si="106"/>
        <v>1262.140827199933</v>
      </c>
      <c r="AG368">
        <f t="shared" si="117"/>
        <v>1262.140827199933</v>
      </c>
      <c r="AH368" s="4"/>
      <c r="AI368" s="5">
        <f>SUMPRODUCT(constants!$B$13:$B$20,A368^constants!$A$13:$A$20)*constants!$C$10/((A368/1000000000)^5*(EXP(0.014388/(A368/1000000000)/constants!$B$9)-1))</f>
        <v>1.0854818303122051E-6</v>
      </c>
      <c r="AJ368">
        <f>SUMPRODUCT(A368^constants!$E$28:$J$28,constants!$E$27:$J$27)</f>
        <v>7.585499436729118E-7</v>
      </c>
      <c r="AL368" s="17">
        <f t="shared" si="107"/>
        <v>1.1343462883123896E-9</v>
      </c>
      <c r="AM368">
        <f t="shared" si="118"/>
        <v>6.0100261977560728E-10</v>
      </c>
      <c r="AN368">
        <f t="shared" si="119"/>
        <v>1.8874232008105283</v>
      </c>
      <c r="AO368">
        <f t="shared" si="120"/>
        <v>1.1330288080764922E-9</v>
      </c>
      <c r="AQ368">
        <f t="shared" si="125"/>
        <v>1.1343462883123896E-9</v>
      </c>
      <c r="AS368" s="4">
        <f t="shared" si="122"/>
        <v>1.0011627950026567</v>
      </c>
    </row>
    <row r="369" spans="1:45" x14ac:dyDescent="0.2">
      <c r="A369">
        <f>front!A369</f>
        <v>359.74</v>
      </c>
      <c r="B369" s="1">
        <f t="shared" si="123"/>
        <v>0.47000000000002728</v>
      </c>
      <c r="C369">
        <f>front!D369-front!B369</f>
        <v>778.92999999999938</v>
      </c>
      <c r="D369" s="2">
        <f>front!E369-front!C369</f>
        <v>6291.0999999999985</v>
      </c>
      <c r="E369" s="2">
        <f>IF(front!F369-front!C369&gt;0,front!F369-front!C369,0)</f>
        <v>1320.7999999999993</v>
      </c>
      <c r="F369" s="2">
        <f>front!I369-front!H369</f>
        <v>7858.4</v>
      </c>
      <c r="G369" s="2">
        <f>IF(front!J369-front!H369&gt;0,front!J369-front!H369,0)</f>
        <v>64.800000000001091</v>
      </c>
      <c r="H369" s="2"/>
      <c r="I369" s="4">
        <f>C369/(constants!$A$4+constants!$B$4*data!C369+constants!$C$4*data!C369^2+constants!$D$4*data!C369^3+constants!$E$4*data!C369^4+constants!$F$4*data!C369^5+constants!$G$4*data!C369^6+constants!$H$4*data!C369^7)</f>
        <v>777.13380390265922</v>
      </c>
      <c r="J369" s="4">
        <f>D369/(constants!$A$4+constants!$B$4*data!D369+constants!$C$4*data!D369^2+constants!$D$4*data!D369^3+constants!$E$4*data!D369^4+constants!$F$4*data!D369^5+constants!$G$4*data!D369^6+constants!$H$4*data!D369^7)</f>
        <v>6279.4412807346071</v>
      </c>
      <c r="K369" s="4">
        <f>E369/(constants!$A$4+constants!$B$4*data!E369+constants!$C$4*data!E369^2+constants!$D$4*data!E369^3+constants!$E$4*data!E369^4+constants!$F$4*data!E369^5+constants!$G$4*data!E369^6+constants!$H$4*data!E369^7)</f>
        <v>1317.776085849659</v>
      </c>
      <c r="L369" s="4">
        <f>F369/(constants!$A$4+constants!$B$4*data!F369+constants!$C$4*data!F369^2+constants!$D$4*data!F369^3+constants!$E$4*data!F369^4+constants!$F$4*data!F369^5+constants!$G$4*data!F369^6+constants!$H$4*data!F369^7)</f>
        <v>7848.1338293136896</v>
      </c>
      <c r="M369" s="4">
        <f>G369/(constants!$A$4+constants!$B$4*data!G369+constants!$C$4*data!G369^2+constants!$D$4*data!G369^3+constants!$E$4*data!G369^4+constants!$F$4*data!G369^5+constants!$G$4*data!G369^6+constants!$H$4*data!G369^7)</f>
        <v>64.647239855643846</v>
      </c>
      <c r="N369" s="4"/>
      <c r="O369" s="4">
        <f t="shared" si="108"/>
        <v>1295.2230065044321</v>
      </c>
      <c r="P369" s="4">
        <f t="shared" si="109"/>
        <v>1255.8882561469213</v>
      </c>
      <c r="Q369" s="4">
        <f t="shared" si="110"/>
        <v>263.55521716993184</v>
      </c>
      <c r="R369" s="4">
        <f t="shared" si="111"/>
        <v>1308.0223048856151</v>
      </c>
      <c r="S369" s="4">
        <f t="shared" si="112"/>
        <v>10.774539975940641</v>
      </c>
      <c r="T369" s="4">
        <f t="shared" si="124"/>
        <v>1.0313202629015659</v>
      </c>
      <c r="U369" s="4">
        <f t="shared" si="113"/>
        <v>0.20985562678842309</v>
      </c>
      <c r="V369" s="4">
        <f t="shared" si="114"/>
        <v>8.2372754162497713E-3</v>
      </c>
      <c r="W369" s="4"/>
      <c r="X369">
        <f>IF(front!E369&gt;$X$2,O369,P369)</f>
        <v>1255.8882561469213</v>
      </c>
      <c r="Y369">
        <f t="shared" si="115"/>
        <v>999.42177097814124</v>
      </c>
      <c r="Z369">
        <f>SUMPRODUCT($B$7:$B$456,Y$7:Y$456,EXP(constants!$B$32+constants!$A$32*ABS($A$7:$A$456-$A369)))</f>
        <v>25.721500672196179</v>
      </c>
      <c r="AA369">
        <f t="shared" si="104"/>
        <v>973.70027030594508</v>
      </c>
      <c r="AB369">
        <f t="shared" si="116"/>
        <v>968.84717736677749</v>
      </c>
      <c r="AD369" s="4">
        <f t="shared" si="105"/>
        <v>1297.1075839394005</v>
      </c>
      <c r="AE369">
        <f>SUMPRODUCT($B$7:$B$456,AD$7:AD$456,EXP(constants!$B$32+constants!$A$32*ABS($A$7:$A$456-$A369)))</f>
        <v>31.200073498058178</v>
      </c>
      <c r="AF369" s="4">
        <f t="shared" si="106"/>
        <v>1265.9075104413423</v>
      </c>
      <c r="AG369">
        <f t="shared" si="117"/>
        <v>1265.9075104413423</v>
      </c>
      <c r="AH369" s="4"/>
      <c r="AI369" s="5">
        <f>SUMPRODUCT(constants!$B$13:$B$20,A369^constants!$A$13:$A$20)*constants!$C$10/((A369/1000000000)^5*(EXP(0.014388/(A369/1000000000)/constants!$B$9)-1))</f>
        <v>1.096550048171865E-6</v>
      </c>
      <c r="AJ369">
        <f>SUMPRODUCT(A369^constants!$E$28:$J$28,constants!$E$27:$J$27)</f>
        <v>7.5501094589427173E-7</v>
      </c>
      <c r="AL369" s="17">
        <f t="shared" si="107"/>
        <v>1.131809096200466E-9</v>
      </c>
      <c r="AM369">
        <f t="shared" si="118"/>
        <v>5.9641872701351374E-10</v>
      </c>
      <c r="AN369">
        <f t="shared" si="119"/>
        <v>1.8976753159107649</v>
      </c>
      <c r="AO369">
        <f t="shared" si="120"/>
        <v>1.1243871110494071E-9</v>
      </c>
      <c r="AQ369">
        <f t="shared" si="125"/>
        <v>1.131809096200466E-9</v>
      </c>
      <c r="AS369" s="4">
        <f t="shared" si="122"/>
        <v>1.0066009162486147</v>
      </c>
    </row>
    <row r="370" spans="1:45" x14ac:dyDescent="0.2">
      <c r="A370">
        <f>front!A370</f>
        <v>360.21</v>
      </c>
      <c r="B370" s="1">
        <f t="shared" si="123"/>
        <v>0.46999999999997044</v>
      </c>
      <c r="C370">
        <f>front!D370-front!B370</f>
        <v>772.93000000000029</v>
      </c>
      <c r="D370" s="2">
        <f>front!E370-front!C370</f>
        <v>6397.8999999999978</v>
      </c>
      <c r="E370" s="2">
        <f>IF(front!F370-front!C370&gt;0,front!F370-front!C370,0)</f>
        <v>1357.5999999999985</v>
      </c>
      <c r="F370" s="2">
        <f>front!I370-front!H370</f>
        <v>7755.5999999999985</v>
      </c>
      <c r="G370" s="2">
        <f>IF(front!J370-front!H370&gt;0,front!J370-front!H370,0)</f>
        <v>0</v>
      </c>
      <c r="H370" s="2"/>
      <c r="I370" s="4">
        <f>C370/(constants!$A$4+constants!$B$4*data!C370+constants!$C$4*data!C370^2+constants!$D$4*data!C370^3+constants!$E$4*data!C370^4+constants!$F$4*data!C370^5+constants!$G$4*data!C370^6+constants!$H$4*data!C370^7)</f>
        <v>771.14743123164533</v>
      </c>
      <c r="J370" s="4">
        <f>D370/(constants!$A$4+constants!$B$4*data!D370+constants!$C$4*data!D370^2+constants!$D$4*data!D370^3+constants!$E$4*data!D370^4+constants!$F$4*data!D370^5+constants!$G$4*data!D370^6+constants!$H$4*data!D370^7)</f>
        <v>6386.2292194050106</v>
      </c>
      <c r="K370" s="4">
        <f>E370/(constants!$A$4+constants!$B$4*data!E370+constants!$C$4*data!E370^2+constants!$D$4*data!E370^3+constants!$E$4*data!E370^4+constants!$F$4*data!E370^5+constants!$G$4*data!E370^6+constants!$H$4*data!E370^7)</f>
        <v>1354.492741046656</v>
      </c>
      <c r="L370" s="4">
        <f>F370/(constants!$A$4+constants!$B$4*data!F370+constants!$C$4*data!F370^2+constants!$D$4*data!F370^3+constants!$E$4*data!F370^4+constants!$F$4*data!F370^5+constants!$G$4*data!F370^6+constants!$H$4*data!F370^7)</f>
        <v>7745.1269439513926</v>
      </c>
      <c r="M370" s="4">
        <f>G370/(constants!$A$4+constants!$B$4*data!G370+constants!$C$4*data!G370^2+constants!$D$4*data!G370^3+constants!$E$4*data!G370^4+constants!$F$4*data!G370^5+constants!$G$4*data!G370^6+constants!$H$4*data!G370^7)</f>
        <v>0</v>
      </c>
      <c r="N370" s="4"/>
      <c r="O370" s="4">
        <f t="shared" si="108"/>
        <v>1285.2457187194088</v>
      </c>
      <c r="P370" s="4">
        <f t="shared" si="109"/>
        <v>1277.245843881002</v>
      </c>
      <c r="Q370" s="4">
        <f t="shared" si="110"/>
        <v>270.89854820933118</v>
      </c>
      <c r="R370" s="4">
        <f t="shared" si="111"/>
        <v>1290.8544906585655</v>
      </c>
      <c r="S370" s="4">
        <f t="shared" si="112"/>
        <v>0</v>
      </c>
      <c r="T370" s="4">
        <f t="shared" si="124"/>
        <v>1.0062633790328874</v>
      </c>
      <c r="U370" s="4">
        <f t="shared" si="113"/>
        <v>0.21209585414362106</v>
      </c>
      <c r="V370" s="4">
        <f t="shared" si="114"/>
        <v>0</v>
      </c>
      <c r="W370" s="4"/>
      <c r="X370">
        <f>IF(front!E370&gt;$X$2,O370,P370)</f>
        <v>1277.245843881002</v>
      </c>
      <c r="Y370">
        <f t="shared" si="115"/>
        <v>1013.6335381083701</v>
      </c>
      <c r="Z370">
        <f>SUMPRODUCT($B$7:$B$456,Y$7:Y$456,EXP(constants!$B$32+constants!$A$32*ABS($A$7:$A$456-$A370)))</f>
        <v>25.967442341579709</v>
      </c>
      <c r="AA370">
        <f t="shared" si="104"/>
        <v>987.66609576679036</v>
      </c>
      <c r="AB370">
        <f t="shared" si="116"/>
        <v>982.81300282762277</v>
      </c>
      <c r="AD370" s="4">
        <f t="shared" si="105"/>
        <v>1290.8544906585655</v>
      </c>
      <c r="AE370">
        <f>SUMPRODUCT($B$7:$B$456,AD$7:AD$456,EXP(constants!$B$32+constants!$A$32*ABS($A$7:$A$456-$A370)))</f>
        <v>31.126221399000521</v>
      </c>
      <c r="AF370" s="4">
        <f t="shared" si="106"/>
        <v>1259.728269259565</v>
      </c>
      <c r="AG370">
        <f t="shared" si="117"/>
        <v>1259.728269259565</v>
      </c>
      <c r="AH370" s="4"/>
      <c r="AI370" s="5">
        <f>SUMPRODUCT(constants!$B$13:$B$20,A370^constants!$A$13:$A$20)*constants!$C$10/((A370/1000000000)^5*(EXP(0.014388/(A370/1000000000)/constants!$B$9)-1))</f>
        <v>1.1076912833491349E-6</v>
      </c>
      <c r="AJ370">
        <f>SUMPRODUCT(A370^constants!$E$28:$J$28,constants!$E$27:$J$27)</f>
        <v>7.5149751780435913E-7</v>
      </c>
      <c r="AL370" s="17">
        <f t="shared" si="107"/>
        <v>1.1270620964132835E-9</v>
      </c>
      <c r="AM370">
        <f t="shared" si="118"/>
        <v>5.9655525413117034E-10</v>
      </c>
      <c r="AN370">
        <f t="shared" si="119"/>
        <v>1.8892836641842159</v>
      </c>
      <c r="AO370">
        <f t="shared" si="120"/>
        <v>1.1246444962126303E-9</v>
      </c>
      <c r="AQ370">
        <f t="shared" si="125"/>
        <v>1.1270620964132835E-9</v>
      </c>
      <c r="AS370" s="4">
        <f t="shared" si="122"/>
        <v>1.0021496572550659</v>
      </c>
    </row>
    <row r="371" spans="1:45" x14ac:dyDescent="0.2">
      <c r="A371">
        <f>front!A371</f>
        <v>360.68</v>
      </c>
      <c r="B371" s="1">
        <f t="shared" si="123"/>
        <v>0.47000000000002728</v>
      </c>
      <c r="C371">
        <f>front!D371-front!B371</f>
        <v>786.66000000000031</v>
      </c>
      <c r="D371" s="2">
        <f>front!E371-front!C371</f>
        <v>6523.2000000000007</v>
      </c>
      <c r="E371" s="2">
        <f>IF(front!F371-front!C371&gt;0,front!F371-front!C371,0)</f>
        <v>1346.8999999999996</v>
      </c>
      <c r="F371" s="2">
        <f>front!I371-front!H371</f>
        <v>7737.7999999999993</v>
      </c>
      <c r="G371" s="2">
        <f>IF(front!J371-front!H371&gt;0,front!J371-front!H371,0)</f>
        <v>0</v>
      </c>
      <c r="H371" s="2"/>
      <c r="I371" s="4">
        <f>C371/(constants!$A$4+constants!$B$4*data!C371+constants!$C$4*data!C371^2+constants!$D$4*data!C371^3+constants!$E$4*data!C371^4+constants!$F$4*data!C371^5+constants!$G$4*data!C371^6+constants!$H$4*data!C371^7)</f>
        <v>784.84624952478725</v>
      </c>
      <c r="J371" s="4">
        <f>D371/(constants!$A$4+constants!$B$4*data!D371+constants!$C$4*data!D371^2+constants!$D$4*data!D371^3+constants!$E$4*data!D371^4+constants!$F$4*data!D371^5+constants!$G$4*data!D371^6+constants!$H$4*data!D371^7)</f>
        <v>6511.5326562516047</v>
      </c>
      <c r="K371" s="4">
        <f>E371/(constants!$A$4+constants!$B$4*data!E371+constants!$C$4*data!E371^2+constants!$D$4*data!E371^3+constants!$E$4*data!E371^4+constants!$F$4*data!E371^5+constants!$G$4*data!E371^6+constants!$H$4*data!E371^7)</f>
        <v>1343.8169755897807</v>
      </c>
      <c r="L371" s="4">
        <f>F371/(constants!$A$4+constants!$B$4*data!F371+constants!$C$4*data!F371^2+constants!$D$4*data!F371^3+constants!$E$4*data!F371^4+constants!$F$4*data!F371^5+constants!$G$4*data!F371^6+constants!$H$4*data!F371^7)</f>
        <v>7727.2929542387155</v>
      </c>
      <c r="M371" s="4">
        <f>G371/(constants!$A$4+constants!$B$4*data!G371+constants!$C$4*data!G371^2+constants!$D$4*data!G371^3+constants!$E$4*data!G371^4+constants!$F$4*data!G371^5+constants!$G$4*data!G371^6+constants!$H$4*data!G371^7)</f>
        <v>0</v>
      </c>
      <c r="N371" s="4"/>
      <c r="O371" s="4">
        <f t="shared" si="108"/>
        <v>1308.0770825413122</v>
      </c>
      <c r="P371" s="4">
        <f t="shared" si="109"/>
        <v>1302.3065312503209</v>
      </c>
      <c r="Q371" s="4">
        <f t="shared" si="110"/>
        <v>268.76339511795612</v>
      </c>
      <c r="R371" s="4">
        <f t="shared" si="111"/>
        <v>1287.8821590397858</v>
      </c>
      <c r="S371" s="4">
        <f t="shared" si="112"/>
        <v>0</v>
      </c>
      <c r="T371" s="4">
        <f t="shared" si="124"/>
        <v>1.0044310238430971</v>
      </c>
      <c r="U371" s="4">
        <f t="shared" si="113"/>
        <v>0.2063749114887117</v>
      </c>
      <c r="V371" s="4">
        <f t="shared" si="114"/>
        <v>0</v>
      </c>
      <c r="W371" s="4"/>
      <c r="X371">
        <f>IF(front!E371&gt;$X$2,O371,P371)</f>
        <v>1302.3065312503209</v>
      </c>
      <c r="Y371">
        <f t="shared" si="115"/>
        <v>1040.7719502691855</v>
      </c>
      <c r="Z371">
        <f>SUMPRODUCT($B$7:$B$456,Y$7:Y$456,EXP(constants!$B$32+constants!$A$32*ABS($A$7:$A$456-$A371)))</f>
        <v>26.214265478294791</v>
      </c>
      <c r="AA371">
        <f t="shared" si="104"/>
        <v>1014.5576847908907</v>
      </c>
      <c r="AB371">
        <f t="shared" si="116"/>
        <v>1009.7045918517231</v>
      </c>
      <c r="AD371" s="4">
        <f t="shared" si="105"/>
        <v>1287.8821590397858</v>
      </c>
      <c r="AE371">
        <f>SUMPRODUCT($B$7:$B$456,AD$7:AD$456,EXP(constants!$B$32+constants!$A$32*ABS($A$7:$A$456-$A371)))</f>
        <v>31.052103042442511</v>
      </c>
      <c r="AF371" s="4">
        <f t="shared" si="106"/>
        <v>1256.8300559973434</v>
      </c>
      <c r="AG371">
        <f t="shared" si="117"/>
        <v>1256.8300559973434</v>
      </c>
      <c r="AH371" s="4"/>
      <c r="AI371" s="5">
        <f>SUMPRODUCT(constants!$B$13:$B$20,A371^constants!$A$13:$A$20)*constants!$C$10/((A371/1000000000)^5*(EXP(0.014388/(A371/1000000000)/constants!$B$9)-1))</f>
        <v>1.1189056587715532E-6</v>
      </c>
      <c r="AJ371">
        <f>SUMPRODUCT(A371^constants!$E$28:$J$28,constants!$E$27:$J$27)</f>
        <v>7.4800985320236076E-7</v>
      </c>
      <c r="AL371" s="17">
        <f t="shared" si="107"/>
        <v>1.1081515007469298E-9</v>
      </c>
      <c r="AM371">
        <f t="shared" si="118"/>
        <v>5.9515592393180469E-10</v>
      </c>
      <c r="AN371">
        <f t="shared" si="119"/>
        <v>1.8619515595612322</v>
      </c>
      <c r="AO371">
        <f t="shared" si="120"/>
        <v>1.1220064354526211E-9</v>
      </c>
      <c r="AQ371">
        <f t="shared" si="125"/>
        <v>1.1081515007469298E-9</v>
      </c>
      <c r="AS371" s="4">
        <f t="shared" si="122"/>
        <v>0.98765164417252016</v>
      </c>
    </row>
    <row r="372" spans="1:45" x14ac:dyDescent="0.2">
      <c r="A372">
        <f>front!A372</f>
        <v>361.14</v>
      </c>
      <c r="B372" s="1">
        <f t="shared" si="123"/>
        <v>0.45999999999997954</v>
      </c>
      <c r="C372">
        <f>front!D372-front!B372</f>
        <v>802.73</v>
      </c>
      <c r="D372" s="2">
        <f>front!E372-front!C372</f>
        <v>6485.7000000000007</v>
      </c>
      <c r="E372" s="2">
        <f>IF(front!F372-front!C372&gt;0,front!F372-front!C372,0)</f>
        <v>1347.2999999999993</v>
      </c>
      <c r="F372" s="2">
        <f>front!I372-front!H372</f>
        <v>7706.2999999999993</v>
      </c>
      <c r="G372" s="2">
        <f>IF(front!J372-front!H372&gt;0,front!J372-front!H372,0)</f>
        <v>43.899999999999636</v>
      </c>
      <c r="H372" s="2"/>
      <c r="I372" s="4">
        <f>C372/(constants!$A$4+constants!$B$4*data!C372+constants!$C$4*data!C372^2+constants!$D$4*data!C372^3+constants!$E$4*data!C372^4+constants!$F$4*data!C372^5+constants!$G$4*data!C372^6+constants!$H$4*data!C372^7)</f>
        <v>800.87976302286472</v>
      </c>
      <c r="J372" s="4">
        <f>D372/(constants!$A$4+constants!$B$4*data!D372+constants!$C$4*data!D372^2+constants!$D$4*data!D372^3+constants!$E$4*data!D372^4+constants!$F$4*data!D372^5+constants!$G$4*data!D372^6+constants!$H$4*data!D372^7)</f>
        <v>6474.0295976023708</v>
      </c>
      <c r="K372" s="4">
        <f>E372/(constants!$A$4+constants!$B$4*data!E372+constants!$C$4*data!E372^2+constants!$D$4*data!E372^3+constants!$E$4*data!E372^4+constants!$F$4*data!E372^5+constants!$G$4*data!E372^6+constants!$H$4*data!E372^7)</f>
        <v>1344.2160696429016</v>
      </c>
      <c r="L372" s="4">
        <f>F372/(constants!$A$4+constants!$B$4*data!F372+constants!$C$4*data!F372^2+constants!$D$4*data!F372^3+constants!$E$4*data!F372^4+constants!$F$4*data!F372^5+constants!$G$4*data!F372^6+constants!$H$4*data!F372^7)</f>
        <v>7695.7341159402404</v>
      </c>
      <c r="M372" s="4">
        <f>G372/(constants!$A$4+constants!$B$4*data!G372+constants!$C$4*data!G372^2+constants!$D$4*data!G372^3+constants!$E$4*data!G372^4+constants!$F$4*data!G372^5+constants!$G$4*data!G372^6+constants!$H$4*data!G372^7)</f>
        <v>43.796412950792543</v>
      </c>
      <c r="N372" s="4"/>
      <c r="O372" s="4">
        <f t="shared" si="108"/>
        <v>1334.7996050381078</v>
      </c>
      <c r="P372" s="4">
        <f t="shared" si="109"/>
        <v>1294.8059195204742</v>
      </c>
      <c r="Q372" s="4">
        <f t="shared" si="110"/>
        <v>268.84321392858033</v>
      </c>
      <c r="R372" s="4">
        <f t="shared" si="111"/>
        <v>1282.6223526567067</v>
      </c>
      <c r="S372" s="4">
        <f t="shared" si="112"/>
        <v>7.2994021584654245</v>
      </c>
      <c r="T372" s="4">
        <f t="shared" si="124"/>
        <v>1.0308877839641366</v>
      </c>
      <c r="U372" s="4">
        <f t="shared" si="113"/>
        <v>0.20763205502500734</v>
      </c>
      <c r="V372" s="4">
        <f t="shared" si="114"/>
        <v>5.6909987131801582E-3</v>
      </c>
      <c r="W372" s="4"/>
      <c r="X372">
        <f>IF(front!E372&gt;$X$2,O372,P372)</f>
        <v>1294.8059195204742</v>
      </c>
      <c r="Y372">
        <f t="shared" si="115"/>
        <v>1033.19366658114</v>
      </c>
      <c r="Z372">
        <f>SUMPRODUCT($B$7:$B$456,Y$7:Y$456,EXP(constants!$B$32+constants!$A$32*ABS($A$7:$A$456-$A372)))</f>
        <v>26.456212924957757</v>
      </c>
      <c r="AA372">
        <f t="shared" si="104"/>
        <v>1006.7374536561822</v>
      </c>
      <c r="AB372">
        <f t="shared" si="116"/>
        <v>1001.8843607170146</v>
      </c>
      <c r="AD372" s="4">
        <f t="shared" si="105"/>
        <v>1275.2279824272814</v>
      </c>
      <c r="AE372">
        <f>SUMPRODUCT($B$7:$B$456,AD$7:AD$456,EXP(constants!$B$32+constants!$A$32*ABS($A$7:$A$456-$A372)))</f>
        <v>30.979069280212329</v>
      </c>
      <c r="AF372" s="4">
        <f t="shared" si="106"/>
        <v>1244.2489131470691</v>
      </c>
      <c r="AG372">
        <f t="shared" si="117"/>
        <v>1244.2489131470691</v>
      </c>
      <c r="AH372" s="4"/>
      <c r="AI372" s="5">
        <f>SUMPRODUCT(constants!$B$13:$B$20,A372^constants!$A$13:$A$20)*constants!$C$10/((A372/1000000000)^5*(EXP(0.014388/(A372/1000000000)/constants!$B$9)-1))</f>
        <v>1.1299523691170626E-6</v>
      </c>
      <c r="AJ372">
        <f>SUMPRODUCT(A372^constants!$E$28:$J$28,constants!$E$27:$J$27)</f>
        <v>7.446215302140736E-7</v>
      </c>
      <c r="AL372" s="17">
        <f t="shared" si="107"/>
        <v>1.1278271359664644E-9</v>
      </c>
      <c r="AM372">
        <f t="shared" si="118"/>
        <v>5.9845061735333017E-10</v>
      </c>
      <c r="AN372">
        <f t="shared" si="119"/>
        <v>1.8845784485181438</v>
      </c>
      <c r="AO372">
        <f t="shared" si="120"/>
        <v>1.128217693835758E-9</v>
      </c>
      <c r="AQ372">
        <f t="shared" si="125"/>
        <v>1.1278271359664644E-9</v>
      </c>
      <c r="AS372" s="4">
        <f t="shared" si="122"/>
        <v>0.99965382756233345</v>
      </c>
    </row>
    <row r="373" spans="1:45" x14ac:dyDescent="0.2">
      <c r="A373">
        <f>front!A373</f>
        <v>361.61</v>
      </c>
      <c r="B373" s="1">
        <f t="shared" si="123"/>
        <v>0.47000000000002728</v>
      </c>
      <c r="C373">
        <f>front!D373-front!B373</f>
        <v>806.67000000000053</v>
      </c>
      <c r="D373" s="2">
        <f>front!E373-front!C373</f>
        <v>6627.2999999999993</v>
      </c>
      <c r="E373" s="2">
        <f>IF(front!F373-front!C373&gt;0,front!F373-front!C373,0)</f>
        <v>1350.0999999999985</v>
      </c>
      <c r="F373" s="2">
        <f>front!I373-front!H373</f>
        <v>7722.5</v>
      </c>
      <c r="G373" s="2">
        <f>IF(front!J373-front!H373&gt;0,front!J373-front!H373,0)</f>
        <v>107.5</v>
      </c>
      <c r="H373" s="2"/>
      <c r="I373" s="4">
        <f>C373/(constants!$A$4+constants!$B$4*data!C373+constants!$C$4*data!C373^2+constants!$D$4*data!C373^3+constants!$E$4*data!C373^4+constants!$F$4*data!C373^5+constants!$G$4*data!C373^6+constants!$H$4*data!C373^7)</f>
        <v>804.81081885946082</v>
      </c>
      <c r="J373" s="4">
        <f>D373/(constants!$A$4+constants!$B$4*data!D373+constants!$C$4*data!D373^2+constants!$D$4*data!D373^3+constants!$E$4*data!D373^4+constants!$F$4*data!D373^5+constants!$G$4*data!D373^6+constants!$H$4*data!D373^7)</f>
        <v>6615.6504411942706</v>
      </c>
      <c r="K373" s="4">
        <f>E373/(constants!$A$4+constants!$B$4*data!E373+constants!$C$4*data!E373^2+constants!$D$4*data!E373^3+constants!$E$4*data!E373^4+constants!$F$4*data!E373^5+constants!$G$4*data!E373^6+constants!$H$4*data!E373^7)</f>
        <v>1347.0097279773663</v>
      </c>
      <c r="L373" s="4">
        <f>F373/(constants!$A$4+constants!$B$4*data!F373+constants!$C$4*data!F373^2+constants!$D$4*data!F373^3+constants!$E$4*data!F373^4+constants!$F$4*data!F373^5+constants!$G$4*data!F373^6+constants!$H$4*data!F373^7)</f>
        <v>7711.9641667110482</v>
      </c>
      <c r="M373" s="4">
        <f>G373/(constants!$A$4+constants!$B$4*data!G373+constants!$C$4*data!G373^2+constants!$D$4*data!G373^3+constants!$E$4*data!G373^4+constants!$F$4*data!G373^5+constants!$G$4*data!G373^6+constants!$H$4*data!G373^7)</f>
        <v>107.24704726378135</v>
      </c>
      <c r="N373" s="4"/>
      <c r="O373" s="4">
        <f t="shared" si="108"/>
        <v>1341.351364765768</v>
      </c>
      <c r="P373" s="4">
        <f t="shared" si="109"/>
        <v>1323.1300882388541</v>
      </c>
      <c r="Q373" s="4">
        <f t="shared" si="110"/>
        <v>269.40194559547331</v>
      </c>
      <c r="R373" s="4">
        <f t="shared" si="111"/>
        <v>1285.327361118508</v>
      </c>
      <c r="S373" s="4">
        <f t="shared" si="112"/>
        <v>17.874507877296892</v>
      </c>
      <c r="T373" s="4">
        <f t="shared" si="124"/>
        <v>1.0137713416759853</v>
      </c>
      <c r="U373" s="4">
        <f t="shared" si="113"/>
        <v>0.20360956794056392</v>
      </c>
      <c r="V373" s="4">
        <f t="shared" si="114"/>
        <v>1.3906580080690317E-2</v>
      </c>
      <c r="W373" s="4"/>
      <c r="X373">
        <f>IF(front!E373&gt;$X$2,O373,P373)</f>
        <v>1323.1300882388541</v>
      </c>
      <c r="Y373">
        <f t="shared" si="115"/>
        <v>1060.9741315994024</v>
      </c>
      <c r="Z373">
        <f>SUMPRODUCT($B$7:$B$456,Y$7:Y$456,EXP(constants!$B$32+constants!$A$32*ABS($A$7:$A$456-$A373)))</f>
        <v>26.704493260522465</v>
      </c>
      <c r="AA373">
        <f t="shared" si="104"/>
        <v>1034.26963833888</v>
      </c>
      <c r="AB373">
        <f t="shared" si="116"/>
        <v>1029.4165453997125</v>
      </c>
      <c r="AD373" s="4">
        <f t="shared" si="105"/>
        <v>1267.2202989174993</v>
      </c>
      <c r="AE373">
        <f>SUMPRODUCT($B$7:$B$456,AD$7:AD$456,EXP(constants!$B$32+constants!$A$32*ABS($A$7:$A$456-$A373)))</f>
        <v>30.904586235247635</v>
      </c>
      <c r="AF373" s="4">
        <f t="shared" si="106"/>
        <v>1236.3157126822516</v>
      </c>
      <c r="AG373">
        <f t="shared" si="117"/>
        <v>1236.3157126822516</v>
      </c>
      <c r="AH373" s="4"/>
      <c r="AI373" s="5">
        <f>SUMPRODUCT(constants!$B$13:$B$20,A373^constants!$A$13:$A$20)*constants!$C$10/((A373/1000000000)^5*(EXP(0.014388/(A373/1000000000)/constants!$B$9)-1))</f>
        <v>1.1413118226644608E-6</v>
      </c>
      <c r="AJ373">
        <f>SUMPRODUCT(A373^constants!$E$28:$J$28,constants!$E$27:$J$27)</f>
        <v>7.4118542598068009E-7</v>
      </c>
      <c r="AL373" s="17">
        <f t="shared" si="107"/>
        <v>1.1086977645393299E-9</v>
      </c>
      <c r="AM373">
        <f t="shared" si="118"/>
        <v>5.99511450333863E-10</v>
      </c>
      <c r="AN373">
        <f t="shared" si="119"/>
        <v>1.8493354279086833</v>
      </c>
      <c r="AO373">
        <f t="shared" si="120"/>
        <v>1.130217609123898E-9</v>
      </c>
      <c r="AQ373">
        <f t="shared" si="125"/>
        <v>1.1086977645393299E-9</v>
      </c>
      <c r="AS373" s="4">
        <f t="shared" si="122"/>
        <v>0.98095955645103639</v>
      </c>
    </row>
    <row r="374" spans="1:45" x14ac:dyDescent="0.2">
      <c r="A374">
        <f>front!A374</f>
        <v>362.08</v>
      </c>
      <c r="B374" s="1">
        <f t="shared" si="123"/>
        <v>0.46999999999997044</v>
      </c>
      <c r="C374">
        <f>front!D374-front!B374</f>
        <v>809.33999999999969</v>
      </c>
      <c r="D374" s="2">
        <f>front!E374-front!C374</f>
        <v>6720.4000000000015</v>
      </c>
      <c r="E374" s="2">
        <f>IF(front!F374-front!C374&gt;0,front!F374-front!C374,0)</f>
        <v>1417.6000000000004</v>
      </c>
      <c r="F374" s="2">
        <f>front!I374-front!H374</f>
        <v>7729.1</v>
      </c>
      <c r="G374" s="2">
        <f>IF(front!J374-front!H374&gt;0,front!J374-front!H374,0)</f>
        <v>48.399999999999636</v>
      </c>
      <c r="H374" s="2"/>
      <c r="I374" s="4">
        <f>C374/(constants!$A$4+constants!$B$4*data!C374+constants!$C$4*data!C374^2+constants!$D$4*data!C374^3+constants!$E$4*data!C374^4+constants!$F$4*data!C374^5+constants!$G$4*data!C374^6+constants!$H$4*data!C374^7)</f>
        <v>807.4747580397725</v>
      </c>
      <c r="J374" s="4">
        <f>D374/(constants!$A$4+constants!$B$4*data!D374+constants!$C$4*data!D374^2+constants!$D$4*data!D374^3+constants!$E$4*data!D374^4+constants!$F$4*data!D374^5+constants!$G$4*data!D374^6+constants!$H$4*data!D374^7)</f>
        <v>6708.7781845676591</v>
      </c>
      <c r="K374" s="4">
        <f>E374/(constants!$A$4+constants!$B$4*data!E374+constants!$C$4*data!E374^2+constants!$D$4*data!E374^3+constants!$E$4*data!E374^4+constants!$F$4*data!E374^5+constants!$G$4*data!E374^6+constants!$H$4*data!E374^7)</f>
        <v>1414.356827142436</v>
      </c>
      <c r="L374" s="4">
        <f>F374/(constants!$A$4+constants!$B$4*data!F374+constants!$C$4*data!F374^2+constants!$D$4*data!F374^3+constants!$E$4*data!F374^4+constants!$F$4*data!F374^5+constants!$G$4*data!F374^6+constants!$H$4*data!F374^7)</f>
        <v>7718.5765363827923</v>
      </c>
      <c r="M374" s="4">
        <f>G374/(constants!$A$4+constants!$B$4*data!G374+constants!$C$4*data!G374^2+constants!$D$4*data!G374^3+constants!$E$4*data!G374^4+constants!$F$4*data!G374^5+constants!$G$4*data!G374^6+constants!$H$4*data!G374^7)</f>
        <v>48.285817848533689</v>
      </c>
      <c r="N374" s="4"/>
      <c r="O374" s="4">
        <f t="shared" si="108"/>
        <v>1345.7912633996209</v>
      </c>
      <c r="P374" s="4">
        <f t="shared" si="109"/>
        <v>1341.7556369135318</v>
      </c>
      <c r="Q374" s="4">
        <f t="shared" si="110"/>
        <v>282.8713654284872</v>
      </c>
      <c r="R374" s="4">
        <f t="shared" si="111"/>
        <v>1286.4294227304654</v>
      </c>
      <c r="S374" s="4">
        <f t="shared" si="112"/>
        <v>8.0476363080889488</v>
      </c>
      <c r="T374" s="4">
        <f t="shared" si="124"/>
        <v>1.0030077209106214</v>
      </c>
      <c r="U374" s="4">
        <f t="shared" si="113"/>
        <v>0.21082182004405961</v>
      </c>
      <c r="V374" s="4">
        <f t="shared" si="114"/>
        <v>6.2557931013484773E-3</v>
      </c>
      <c r="W374" s="4"/>
      <c r="X374">
        <f>IF(front!E374&gt;$X$2,O374,P374)</f>
        <v>1341.7556369135318</v>
      </c>
      <c r="Y374">
        <f t="shared" si="115"/>
        <v>1066.4925416678714</v>
      </c>
      <c r="Z374">
        <f>SUMPRODUCT($B$7:$B$456,Y$7:Y$456,EXP(constants!$B$32+constants!$A$32*ABS($A$7:$A$456-$A374)))</f>
        <v>26.953356214724412</v>
      </c>
      <c r="AA374">
        <f t="shared" si="104"/>
        <v>1039.539185453147</v>
      </c>
      <c r="AB374">
        <f t="shared" si="116"/>
        <v>1034.6860925139795</v>
      </c>
      <c r="AD374" s="4">
        <f t="shared" si="105"/>
        <v>1278.2770835331023</v>
      </c>
      <c r="AE374">
        <f>SUMPRODUCT($B$7:$B$456,AD$7:AD$456,EXP(constants!$B$32+constants!$A$32*ABS($A$7:$A$456-$A374)))</f>
        <v>30.830090714041152</v>
      </c>
      <c r="AF374" s="4">
        <f t="shared" si="106"/>
        <v>1247.4469928190611</v>
      </c>
      <c r="AG374">
        <f t="shared" si="117"/>
        <v>1247.4469928190611</v>
      </c>
      <c r="AH374" s="4"/>
      <c r="AI374" s="5">
        <f>SUMPRODUCT(constants!$B$13:$B$20,A374^constants!$A$13:$A$20)*constants!$C$10/((A374/1000000000)^5*(EXP(0.014388/(A374/1000000000)/constants!$B$9)-1))</f>
        <v>1.1527447697859831E-6</v>
      </c>
      <c r="AJ374">
        <f>SUMPRODUCT(A374^constants!$E$28:$J$28,constants!$E$27:$J$27)</f>
        <v>7.3777567802599123E-7</v>
      </c>
      <c r="AL374" s="17">
        <f t="shared" si="107"/>
        <v>1.1141009607901041E-9</v>
      </c>
      <c r="AM374">
        <f t="shared" si="118"/>
        <v>5.9142847934461585E-10</v>
      </c>
      <c r="AN374">
        <f t="shared" si="119"/>
        <v>1.8837458791715296</v>
      </c>
      <c r="AO374">
        <f t="shared" si="120"/>
        <v>1.1149793411291879E-9</v>
      </c>
      <c r="AQ374">
        <f t="shared" si="125"/>
        <v>1.1141009607901041E-9</v>
      </c>
      <c r="AS374" s="4">
        <f t="shared" si="122"/>
        <v>0.99921220034606717</v>
      </c>
    </row>
    <row r="375" spans="1:45" x14ac:dyDescent="0.2">
      <c r="A375">
        <f>front!A375</f>
        <v>362.55</v>
      </c>
      <c r="B375" s="1">
        <f t="shared" si="123"/>
        <v>0.47000000000002728</v>
      </c>
      <c r="C375">
        <f>front!D375-front!B375</f>
        <v>833.5300000000002</v>
      </c>
      <c r="D375" s="2">
        <f>front!E375-front!C375</f>
        <v>6741.7999999999993</v>
      </c>
      <c r="E375" s="2">
        <f>IF(front!F375-front!C375&gt;0,front!F375-front!C375,0)</f>
        <v>1373.8999999999996</v>
      </c>
      <c r="F375" s="2">
        <f>front!I375-front!H375</f>
        <v>7715.6</v>
      </c>
      <c r="G375" s="2">
        <f>IF(front!J375-front!H375&gt;0,front!J375-front!H375,0)</f>
        <v>27.200000000000728</v>
      </c>
      <c r="H375" s="2"/>
      <c r="I375" s="4">
        <f>C375/(constants!$A$4+constants!$B$4*data!C375+constants!$C$4*data!C375^2+constants!$D$4*data!C375^3+constants!$E$4*data!C375^4+constants!$F$4*data!C375^5+constants!$G$4*data!C375^6+constants!$H$4*data!C375^7)</f>
        <v>831.60985903389962</v>
      </c>
      <c r="J375" s="4">
        <f>D375/(constants!$A$4+constants!$B$4*data!D375+constants!$C$4*data!D375^2+constants!$D$4*data!D375^3+constants!$E$4*data!D375^4+constants!$F$4*data!D375^5+constants!$G$4*data!D375^6+constants!$H$4*data!D375^7)</f>
        <v>6730.1861741275497</v>
      </c>
      <c r="K375" s="4">
        <f>E375/(constants!$A$4+constants!$B$4*data!E375+constants!$C$4*data!E375^2+constants!$D$4*data!E375^3+constants!$E$4*data!E375^4+constants!$F$4*data!E375^5+constants!$G$4*data!E375^6+constants!$H$4*data!E375^7)</f>
        <v>1370.7558210919565</v>
      </c>
      <c r="L375" s="4">
        <f>F375/(constants!$A$4+constants!$B$4*data!F375+constants!$C$4*data!F375^2+constants!$D$4*data!F375^3+constants!$E$4*data!F375^4+constants!$F$4*data!F375^5+constants!$G$4*data!F375^6+constants!$H$4*data!F375^7)</f>
        <v>7705.0513133025797</v>
      </c>
      <c r="M375" s="4">
        <f>G375/(constants!$A$4+constants!$B$4*data!G375+constants!$C$4*data!G375^2+constants!$D$4*data!G375^3+constants!$E$4*data!G375^4+constants!$F$4*data!G375^5+constants!$G$4*data!G375^6+constants!$H$4*data!G375^7)</f>
        <v>27.13576968479682</v>
      </c>
      <c r="N375" s="4"/>
      <c r="O375" s="4">
        <f t="shared" si="108"/>
        <v>1386.0164317231661</v>
      </c>
      <c r="P375" s="4">
        <f t="shared" si="109"/>
        <v>1346.03723482551</v>
      </c>
      <c r="Q375" s="4">
        <f t="shared" si="110"/>
        <v>274.15116421839127</v>
      </c>
      <c r="R375" s="4">
        <f t="shared" si="111"/>
        <v>1284.1752188837631</v>
      </c>
      <c r="S375" s="4">
        <f t="shared" si="112"/>
        <v>4.52262828079947</v>
      </c>
      <c r="T375" s="4">
        <f t="shared" si="124"/>
        <v>1.0297014048818929</v>
      </c>
      <c r="U375" s="4">
        <f t="shared" si="113"/>
        <v>0.20367279383168782</v>
      </c>
      <c r="V375" s="4">
        <f t="shared" si="114"/>
        <v>3.5218155702542294E-3</v>
      </c>
      <c r="W375" s="4"/>
      <c r="X375">
        <f>IF(front!E375&gt;$X$2,O375,P375)</f>
        <v>1346.03723482551</v>
      </c>
      <c r="Y375">
        <f t="shared" si="115"/>
        <v>1079.259797266056</v>
      </c>
      <c r="Z375">
        <f>SUMPRODUCT($B$7:$B$456,Y$7:Y$456,EXP(constants!$B$32+constants!$A$32*ABS($A$7:$A$456-$A375)))</f>
        <v>27.202883413509724</v>
      </c>
      <c r="AA375">
        <f t="shared" si="104"/>
        <v>1052.0569138525464</v>
      </c>
      <c r="AB375">
        <f t="shared" si="116"/>
        <v>1047.2038209133789</v>
      </c>
      <c r="AD375" s="4">
        <f t="shared" si="105"/>
        <v>1279.5937494438972</v>
      </c>
      <c r="AE375">
        <f>SUMPRODUCT($B$7:$B$456,AD$7:AD$456,EXP(constants!$B$32+constants!$A$32*ABS($A$7:$A$456-$A375)))</f>
        <v>30.755336637655546</v>
      </c>
      <c r="AF375" s="4">
        <f t="shared" si="106"/>
        <v>1248.8384128062416</v>
      </c>
      <c r="AG375">
        <f t="shared" si="117"/>
        <v>1248.8384128062416</v>
      </c>
      <c r="AH375" s="4"/>
      <c r="AI375" s="5">
        <f>SUMPRODUCT(constants!$B$13:$B$20,A375^constants!$A$13:$A$20)*constants!$C$10/((A375/1000000000)^5*(EXP(0.014388/(A375/1000000000)/constants!$B$9)-1))</f>
        <v>1.1642513247773633E-6</v>
      </c>
      <c r="AJ375">
        <f>SUMPRODUCT(A375^constants!$E$28:$J$28,constants!$E$27:$J$27)</f>
        <v>7.3439249019454375E-7</v>
      </c>
      <c r="AL375" s="17">
        <f t="shared" si="107"/>
        <v>1.1117714637078909E-9</v>
      </c>
      <c r="AM375">
        <f t="shared" si="118"/>
        <v>5.8806045895425657E-10</v>
      </c>
      <c r="AN375">
        <f t="shared" si="119"/>
        <v>1.8905734041104305</v>
      </c>
      <c r="AO375">
        <f t="shared" si="120"/>
        <v>1.1086298444666095E-9</v>
      </c>
      <c r="AQ375">
        <f t="shared" si="125"/>
        <v>1.1117714637078909E-9</v>
      </c>
      <c r="AS375" s="4">
        <f t="shared" si="122"/>
        <v>1.0028337855569756</v>
      </c>
    </row>
    <row r="376" spans="1:45" x14ac:dyDescent="0.2">
      <c r="A376">
        <f>front!A376</f>
        <v>363.02</v>
      </c>
      <c r="B376" s="1">
        <f t="shared" si="123"/>
        <v>0.46999999999997044</v>
      </c>
      <c r="C376">
        <f>front!D376-front!B376</f>
        <v>820.4699999999998</v>
      </c>
      <c r="D376" s="2">
        <f>front!E376-front!C376</f>
        <v>6766.9999999999982</v>
      </c>
      <c r="E376" s="2">
        <f>IF(front!F376-front!C376&gt;0,front!F376-front!C376,0)</f>
        <v>1348.5</v>
      </c>
      <c r="F376" s="2">
        <f>front!I376-front!H376</f>
        <v>7689.7000000000007</v>
      </c>
      <c r="G376" s="2">
        <f>IF(front!J376-front!H376&gt;0,front!J376-front!H376,0)</f>
        <v>0</v>
      </c>
      <c r="H376" s="2"/>
      <c r="I376" s="4">
        <f>C376/(constants!$A$4+constants!$B$4*data!C376+constants!$C$4*data!C376^2+constants!$D$4*data!C376^3+constants!$E$4*data!C376^4+constants!$F$4*data!C376^5+constants!$G$4*data!C376^6+constants!$H$4*data!C376^7)</f>
        <v>818.57949605423948</v>
      </c>
      <c r="J376" s="4">
        <f>D376/(constants!$A$4+constants!$B$4*data!D376+constants!$C$4*data!D376^2+constants!$D$4*data!D376^3+constants!$E$4*data!D376^4+constants!$F$4*data!D376^5+constants!$G$4*data!D376^6+constants!$H$4*data!D376^7)</f>
        <v>6755.3963651411632</v>
      </c>
      <c r="K376" s="4">
        <f>E376/(constants!$A$4+constants!$B$4*data!E376+constants!$C$4*data!E376^2+constants!$D$4*data!E376^3+constants!$E$4*data!E376^4+constants!$F$4*data!E376^5+constants!$G$4*data!E376^6+constants!$H$4*data!E376^7)</f>
        <v>1345.413351794271</v>
      </c>
      <c r="L376" s="4">
        <f>F376/(constants!$A$4+constants!$B$4*data!F376+constants!$C$4*data!F376^2+constants!$D$4*data!F376^3+constants!$E$4*data!F376^4+constants!$F$4*data!F376^5+constants!$G$4*data!F376^6+constants!$H$4*data!F376^7)</f>
        <v>7679.1037805833048</v>
      </c>
      <c r="M376" s="4">
        <f>G376/(constants!$A$4+constants!$B$4*data!G376+constants!$C$4*data!G376^2+constants!$D$4*data!G376^3+constants!$E$4*data!G376^4+constants!$F$4*data!G376^5+constants!$G$4*data!G376^6+constants!$H$4*data!G376^7)</f>
        <v>0</v>
      </c>
      <c r="N376" s="4"/>
      <c r="O376" s="4">
        <f t="shared" si="108"/>
        <v>1364.299160090399</v>
      </c>
      <c r="P376" s="4">
        <f t="shared" si="109"/>
        <v>1351.0792730282328</v>
      </c>
      <c r="Q376" s="4">
        <f t="shared" si="110"/>
        <v>269.08267035885422</v>
      </c>
      <c r="R376" s="4">
        <f t="shared" si="111"/>
        <v>1279.8506300972174</v>
      </c>
      <c r="S376" s="4">
        <f t="shared" si="112"/>
        <v>0</v>
      </c>
      <c r="T376" s="4">
        <f t="shared" si="124"/>
        <v>1.0097846864548043</v>
      </c>
      <c r="U376" s="4">
        <f t="shared" si="113"/>
        <v>0.19916127479015167</v>
      </c>
      <c r="V376" s="4">
        <f t="shared" si="114"/>
        <v>0</v>
      </c>
      <c r="W376" s="4"/>
      <c r="X376">
        <f>IF(front!E376&gt;$X$2,O376,P376)</f>
        <v>1351.0792730282328</v>
      </c>
      <c r="Y376">
        <f t="shared" si="115"/>
        <v>1089.2340042158573</v>
      </c>
      <c r="Z376">
        <f>SUMPRODUCT($B$7:$B$456,Y$7:Y$456,EXP(constants!$B$32+constants!$A$32*ABS($A$7:$A$456-$A376)))</f>
        <v>27.45303053470753</v>
      </c>
      <c r="AA376">
        <f t="shared" si="104"/>
        <v>1061.7809736811498</v>
      </c>
      <c r="AB376">
        <f t="shared" si="116"/>
        <v>1056.9278807419823</v>
      </c>
      <c r="AD376" s="4">
        <f t="shared" si="105"/>
        <v>1279.8506300972174</v>
      </c>
      <c r="AE376">
        <f>SUMPRODUCT($B$7:$B$456,AD$7:AD$456,EXP(constants!$B$32+constants!$A$32*ABS($A$7:$A$456-$A376)))</f>
        <v>30.680247614065042</v>
      </c>
      <c r="AF376" s="4">
        <f t="shared" si="106"/>
        <v>1249.1703824831523</v>
      </c>
      <c r="AG376">
        <f t="shared" si="117"/>
        <v>1249.1703824831523</v>
      </c>
      <c r="AH376" s="4"/>
      <c r="AI376" s="5">
        <f>SUMPRODUCT(constants!$B$13:$B$20,A376^constants!$A$13:$A$20)*constants!$C$10/((A376/1000000000)^5*(EXP(0.014388/(A376/1000000000)/constants!$B$9)-1))</f>
        <v>1.175831599755982E-6</v>
      </c>
      <c r="AJ376">
        <f>SUMPRODUCT(A376^constants!$E$28:$J$28,constants!$E$27:$J$27)</f>
        <v>7.3103606857452237E-7</v>
      </c>
      <c r="AL376" s="17">
        <f t="shared" si="107"/>
        <v>1.1124993683869206E-9</v>
      </c>
      <c r="AM376">
        <f t="shared" si="118"/>
        <v>5.8521726005169834E-10</v>
      </c>
      <c r="AN376">
        <f t="shared" si="119"/>
        <v>1.9010023188458964</v>
      </c>
      <c r="AO376">
        <f t="shared" si="120"/>
        <v>1.1032697575756526E-9</v>
      </c>
      <c r="AQ376">
        <f t="shared" si="125"/>
        <v>1.1124993683869206E-9</v>
      </c>
      <c r="AS376" s="4">
        <f t="shared" si="122"/>
        <v>1.0083656882171315</v>
      </c>
    </row>
    <row r="377" spans="1:45" x14ac:dyDescent="0.2">
      <c r="A377">
        <f>front!A377</f>
        <v>363.49</v>
      </c>
      <c r="B377" s="1">
        <f t="shared" si="123"/>
        <v>0.47000000000002728</v>
      </c>
      <c r="C377">
        <f>front!D377-front!B377</f>
        <v>823.92999999999984</v>
      </c>
      <c r="D377" s="2">
        <f>front!E377-front!C377</f>
        <v>6809.4</v>
      </c>
      <c r="E377" s="2">
        <f>IF(front!F377-front!C377&gt;0,front!F377-front!C377,0)</f>
        <v>1341.2999999999993</v>
      </c>
      <c r="F377" s="2">
        <f>front!I377-front!H377</f>
        <v>7614.8999999999978</v>
      </c>
      <c r="G377" s="2">
        <f>IF(front!J377-front!H377&gt;0,front!J377-front!H377,0)</f>
        <v>24.799999999999272</v>
      </c>
      <c r="H377" s="2"/>
      <c r="I377" s="4">
        <f>C377/(constants!$A$4+constants!$B$4*data!C377+constants!$C$4*data!C377^2+constants!$D$4*data!C377^3+constants!$E$4*data!C377^4+constants!$F$4*data!C377^5+constants!$G$4*data!C377^6+constants!$H$4*data!C377^7)</f>
        <v>822.03164371621278</v>
      </c>
      <c r="J377" s="4">
        <f>D377/(constants!$A$4+constants!$B$4*data!D377+constants!$C$4*data!D377^2+constants!$D$4*data!D377^3+constants!$E$4*data!D377^4+constants!$F$4*data!D377^5+constants!$G$4*data!D377^6+constants!$H$4*data!D377^7)</f>
        <v>6797.8154379208063</v>
      </c>
      <c r="K377" s="4">
        <f>E377/(constants!$A$4+constants!$B$4*data!E377+constants!$C$4*data!E377^2+constants!$D$4*data!E377^3+constants!$E$4*data!E377^4+constants!$F$4*data!E377^5+constants!$G$4*data!E377^6+constants!$H$4*data!E377^7)</f>
        <v>1338.2296587074925</v>
      </c>
      <c r="L377" s="4">
        <f>F377/(constants!$A$4+constants!$B$4*data!F377+constants!$C$4*data!F377^2+constants!$D$4*data!F377^3+constants!$E$4*data!F377^4+constants!$F$4*data!F377^5+constants!$G$4*data!F377^6+constants!$H$4*data!F377^7)</f>
        <v>7604.1727887186235</v>
      </c>
      <c r="M377" s="4">
        <f>G377/(constants!$A$4+constants!$B$4*data!G377+constants!$C$4*data!G377^2+constants!$D$4*data!G377^3+constants!$E$4*data!G377^4+constants!$F$4*data!G377^5+constants!$G$4*data!G377^6+constants!$H$4*data!G377^7)</f>
        <v>24.741430607742824</v>
      </c>
      <c r="N377" s="4"/>
      <c r="O377" s="4">
        <f t="shared" si="108"/>
        <v>1370.0527395270215</v>
      </c>
      <c r="P377" s="4">
        <f t="shared" si="109"/>
        <v>1359.5630875841612</v>
      </c>
      <c r="Q377" s="4">
        <f t="shared" si="110"/>
        <v>267.64593174149849</v>
      </c>
      <c r="R377" s="4">
        <f t="shared" si="111"/>
        <v>1267.3621314531038</v>
      </c>
      <c r="S377" s="4">
        <f t="shared" si="112"/>
        <v>4.1235717679571371</v>
      </c>
      <c r="T377" s="4">
        <f t="shared" si="124"/>
        <v>1.0077154580310794</v>
      </c>
      <c r="U377" s="4">
        <f t="shared" si="113"/>
        <v>0.19686172284736317</v>
      </c>
      <c r="V377" s="4">
        <f t="shared" si="114"/>
        <v>3.2536649672727908E-3</v>
      </c>
      <c r="W377" s="4"/>
      <c r="X377">
        <f>IF(front!E377&gt;$X$2,O377,P377)</f>
        <v>1359.5630875841612</v>
      </c>
      <c r="Y377">
        <f t="shared" si="115"/>
        <v>1099.1159140447844</v>
      </c>
      <c r="Z377">
        <f>SUMPRODUCT($B$7:$B$456,Y$7:Y$456,EXP(constants!$B$32+constants!$A$32*ABS($A$7:$A$456-$A377)))</f>
        <v>27.703802411149205</v>
      </c>
      <c r="AA377">
        <f t="shared" si="104"/>
        <v>1071.4121116336353</v>
      </c>
      <c r="AB377">
        <f t="shared" si="116"/>
        <v>1066.5590186944678</v>
      </c>
      <c r="AD377" s="4">
        <f t="shared" si="105"/>
        <v>1263.1849104070598</v>
      </c>
      <c r="AE377">
        <f>SUMPRODUCT($B$7:$B$456,AD$7:AD$456,EXP(constants!$B$32+constants!$A$32*ABS($A$7:$A$456-$A377)))</f>
        <v>30.604765494941724</v>
      </c>
      <c r="AF377" s="4">
        <f t="shared" si="106"/>
        <v>1232.5801449121179</v>
      </c>
      <c r="AG377">
        <f t="shared" si="117"/>
        <v>1232.5801449121179</v>
      </c>
      <c r="AH377" s="4"/>
      <c r="AI377" s="5">
        <f>SUMPRODUCT(constants!$B$13:$B$20,A377^constants!$A$13:$A$20)*constants!$C$10/((A377/1000000000)^5*(EXP(0.014388/(A377/1000000000)/constants!$B$9)-1))</f>
        <v>1.1874857046577995E-6</v>
      </c>
      <c r="AJ377">
        <f>SUMPRODUCT(A377^constants!$E$28:$J$28,constants!$E$27:$J$27)</f>
        <v>7.2770662138348487E-7</v>
      </c>
      <c r="AL377" s="17">
        <f t="shared" si="107"/>
        <v>1.1133802104185038E-9</v>
      </c>
      <c r="AM377">
        <f t="shared" si="118"/>
        <v>5.9039294474061958E-10</v>
      </c>
      <c r="AN377">
        <f t="shared" si="119"/>
        <v>1.8858291250544177</v>
      </c>
      <c r="AO377">
        <f t="shared" si="120"/>
        <v>1.1130271191263521E-9</v>
      </c>
      <c r="AQ377">
        <f t="shared" si="125"/>
        <v>1.1133802104185038E-9</v>
      </c>
      <c r="AS377" s="4">
        <f t="shared" si="122"/>
        <v>1.0003172351204064</v>
      </c>
    </row>
    <row r="378" spans="1:45" x14ac:dyDescent="0.2">
      <c r="A378">
        <f>front!A378</f>
        <v>363.96</v>
      </c>
      <c r="B378" s="1">
        <f t="shared" si="123"/>
        <v>0.46999999999997044</v>
      </c>
      <c r="C378">
        <f>front!D378-front!B378</f>
        <v>833.46000000000049</v>
      </c>
      <c r="D378" s="2">
        <f>front!E378-front!C378</f>
        <v>6898.2999999999993</v>
      </c>
      <c r="E378" s="2">
        <f>IF(front!F378-front!C378&gt;0,front!F378-front!C378,0)</f>
        <v>1352.5</v>
      </c>
      <c r="F378" s="2">
        <f>front!I378-front!H378</f>
        <v>7630.1999999999989</v>
      </c>
      <c r="G378" s="2">
        <f>IF(front!J378-front!H378&gt;0,front!J378-front!H378,0)</f>
        <v>25.100000000000364</v>
      </c>
      <c r="H378" s="2"/>
      <c r="I378" s="4">
        <f>C378/(constants!$A$4+constants!$B$4*data!C378+constants!$C$4*data!C378^2+constants!$D$4*data!C378^3+constants!$E$4*data!C378^4+constants!$F$4*data!C378^5+constants!$G$4*data!C378^6+constants!$H$4*data!C378^7)</f>
        <v>831.54001786928711</v>
      </c>
      <c r="J378" s="4">
        <f>D378/(constants!$A$4+constants!$B$4*data!D378+constants!$C$4*data!D378^2+constants!$D$4*data!D378^3+constants!$E$4*data!D378^4+constants!$F$4*data!D378^5+constants!$G$4*data!D378^6+constants!$H$4*data!D378^7)</f>
        <v>6886.7633821627078</v>
      </c>
      <c r="K378" s="4">
        <f>E378/(constants!$A$4+constants!$B$4*data!E378+constants!$C$4*data!E378^2+constants!$D$4*data!E378^3+constants!$E$4*data!E378^4+constants!$F$4*data!E378^5+constants!$G$4*data!E378^6+constants!$H$4*data!E378^7)</f>
        <v>1349.4042922116191</v>
      </c>
      <c r="L378" s="4">
        <f>F378/(constants!$A$4+constants!$B$4*data!F378+constants!$C$4*data!F378^2+constants!$D$4*data!F378^3+constants!$E$4*data!F378^4+constants!$F$4*data!F378^5+constants!$G$4*data!F378^6+constants!$H$4*data!F378^7)</f>
        <v>7619.4988276165641</v>
      </c>
      <c r="M378" s="4">
        <f>G378/(constants!$A$4+constants!$B$4*data!G378+constants!$C$4*data!G378^2+constants!$D$4*data!G378^3+constants!$E$4*data!G378^4+constants!$F$4*data!G378^5+constants!$G$4*data!G378^6+constants!$H$4*data!G378^7)</f>
        <v>25.040722924875016</v>
      </c>
      <c r="N378" s="4"/>
      <c r="O378" s="4">
        <f t="shared" si="108"/>
        <v>1385.9000297821453</v>
      </c>
      <c r="P378" s="4">
        <f t="shared" si="109"/>
        <v>1377.3526764325416</v>
      </c>
      <c r="Q378" s="4">
        <f t="shared" si="110"/>
        <v>269.88085844232381</v>
      </c>
      <c r="R378" s="4">
        <f t="shared" si="111"/>
        <v>1269.9164712694273</v>
      </c>
      <c r="S378" s="4">
        <f t="shared" si="112"/>
        <v>4.1734538208125027</v>
      </c>
      <c r="T378" s="4">
        <f t="shared" si="124"/>
        <v>1.006205638901245</v>
      </c>
      <c r="U378" s="4">
        <f t="shared" si="113"/>
        <v>0.19594172433841547</v>
      </c>
      <c r="V378" s="4">
        <f t="shared" si="114"/>
        <v>3.2864002595703449E-3</v>
      </c>
      <c r="W378" s="4"/>
      <c r="X378">
        <f>IF(front!E378&gt;$X$2,O378,P378)</f>
        <v>1377.3526764325416</v>
      </c>
      <c r="Y378">
        <f t="shared" si="115"/>
        <v>1114.7306880603364</v>
      </c>
      <c r="Z378">
        <f>SUMPRODUCT($B$7:$B$456,Y$7:Y$456,EXP(constants!$B$32+constants!$A$32*ABS($A$7:$A$456-$A378)))</f>
        <v>27.955205931896099</v>
      </c>
      <c r="AA378">
        <f t="shared" si="104"/>
        <v>1086.7754821284404</v>
      </c>
      <c r="AB378">
        <f t="shared" si="116"/>
        <v>1081.922389189273</v>
      </c>
      <c r="AD378" s="4">
        <f t="shared" si="105"/>
        <v>1265.6887191855519</v>
      </c>
      <c r="AE378">
        <f>SUMPRODUCT($B$7:$B$456,AD$7:AD$456,EXP(constants!$B$32+constants!$A$32*ABS($A$7:$A$456-$A378)))</f>
        <v>30.529126988166578</v>
      </c>
      <c r="AF378" s="4">
        <f t="shared" si="106"/>
        <v>1235.1595921973853</v>
      </c>
      <c r="AG378">
        <f t="shared" si="117"/>
        <v>1235.1595921973853</v>
      </c>
      <c r="AH378" s="4"/>
      <c r="AI378" s="5">
        <f>SUMPRODUCT(constants!$B$13:$B$20,A378^constants!$A$13:$A$20)*constants!$C$10/((A378/1000000000)^5*(EXP(0.014388/(A378/1000000000)/constants!$B$9)-1))</f>
        <v>1.1992137472343248E-6</v>
      </c>
      <c r="AJ378">
        <f>SUMPRODUCT(A378^constants!$E$28:$J$28,constants!$E$27:$J$27)</f>
        <v>7.2440435885387034E-7</v>
      </c>
      <c r="AL378" s="17">
        <f t="shared" si="107"/>
        <v>1.1084101403363535E-9</v>
      </c>
      <c r="AM378">
        <f t="shared" si="118"/>
        <v>5.8648644550064465E-10</v>
      </c>
      <c r="AN378">
        <f t="shared" si="119"/>
        <v>1.8899160395602614</v>
      </c>
      <c r="AO378">
        <f t="shared" si="120"/>
        <v>1.105662465409413E-9</v>
      </c>
      <c r="AQ378">
        <f t="shared" si="125"/>
        <v>1.1084101403363535E-9</v>
      </c>
      <c r="AS378" s="4">
        <f t="shared" si="122"/>
        <v>1.0024850937902852</v>
      </c>
    </row>
    <row r="379" spans="1:45" x14ac:dyDescent="0.2">
      <c r="A379">
        <f>front!A379</f>
        <v>364.43</v>
      </c>
      <c r="B379" s="1">
        <f t="shared" si="123"/>
        <v>0.47000000000002728</v>
      </c>
      <c r="C379">
        <f>front!D379-front!B379</f>
        <v>837.13999999999987</v>
      </c>
      <c r="D379" s="2">
        <f>front!E379-front!C379</f>
        <v>6944.1</v>
      </c>
      <c r="E379" s="2">
        <f>IF(front!F379-front!C379&gt;0,front!F379-front!C379,0)</f>
        <v>1351</v>
      </c>
      <c r="F379" s="2">
        <f>front!I379-front!H379</f>
        <v>7598.2999999999993</v>
      </c>
      <c r="G379" s="2">
        <f>IF(front!J379-front!H379&gt;0,front!J379-front!H379,0)</f>
        <v>0</v>
      </c>
      <c r="H379" s="2"/>
      <c r="I379" s="4">
        <f>C379/(constants!$A$4+constants!$B$4*data!C379+constants!$C$4*data!C379^2+constants!$D$4*data!C379^3+constants!$E$4*data!C379^4+constants!$F$4*data!C379^5+constants!$G$4*data!C379^6+constants!$H$4*data!C379^7)</f>
        <v>835.21166788630796</v>
      </c>
      <c r="J379" s="4">
        <f>D379/(constants!$A$4+constants!$B$4*data!D379+constants!$C$4*data!D379^2+constants!$D$4*data!D379^3+constants!$E$4*data!D379^4+constants!$F$4*data!D379^5+constants!$G$4*data!D379^6+constants!$H$4*data!D379^7)</f>
        <v>6932.5923527288442</v>
      </c>
      <c r="K379" s="4">
        <f>E379/(constants!$A$4+constants!$B$4*data!E379+constants!$C$4*data!E379^2+constants!$D$4*data!E379^3+constants!$E$4*data!E379^4+constants!$F$4*data!E379^5+constants!$G$4*data!E379^6+constants!$H$4*data!E379^7)</f>
        <v>1347.9076895709102</v>
      </c>
      <c r="L379" s="4">
        <f>F379/(constants!$A$4+constants!$B$4*data!F379+constants!$C$4*data!F379^2+constants!$D$4*data!F379^3+constants!$E$4*data!F379^4+constants!$F$4*data!F379^5+constants!$G$4*data!F379^6+constants!$H$4*data!F379^7)</f>
        <v>7587.544973613205</v>
      </c>
      <c r="M379" s="4">
        <f>G379/(constants!$A$4+constants!$B$4*data!G379+constants!$C$4*data!G379^2+constants!$D$4*data!G379^3+constants!$E$4*data!G379^4+constants!$F$4*data!G379^5+constants!$G$4*data!G379^6+constants!$H$4*data!G379^7)</f>
        <v>0</v>
      </c>
      <c r="N379" s="4"/>
      <c r="O379" s="4">
        <f t="shared" si="108"/>
        <v>1392.0194464771798</v>
      </c>
      <c r="P379" s="4">
        <f t="shared" si="109"/>
        <v>1386.5184705457689</v>
      </c>
      <c r="Q379" s="4">
        <f t="shared" si="110"/>
        <v>269.58153791418204</v>
      </c>
      <c r="R379" s="4">
        <f t="shared" si="111"/>
        <v>1264.5908289355343</v>
      </c>
      <c r="S379" s="4">
        <f t="shared" si="112"/>
        <v>0</v>
      </c>
      <c r="T379" s="4">
        <f t="shared" si="124"/>
        <v>1.0039674739632178</v>
      </c>
      <c r="U379" s="4">
        <f t="shared" si="113"/>
        <v>0.19443054213916666</v>
      </c>
      <c r="V379" s="4">
        <f t="shared" si="114"/>
        <v>0</v>
      </c>
      <c r="W379" s="4"/>
      <c r="X379">
        <f>IF(front!E379&gt;$X$2,O379,P379)</f>
        <v>1386.5184705457689</v>
      </c>
      <c r="Y379">
        <f t="shared" si="115"/>
        <v>1124.1877520054254</v>
      </c>
      <c r="Z379">
        <f>SUMPRODUCT($B$7:$B$456,Y$7:Y$456,EXP(constants!$B$32+constants!$A$32*ABS($A$7:$A$456-$A379)))</f>
        <v>28.207148453935584</v>
      </c>
      <c r="AA379">
        <f t="shared" si="104"/>
        <v>1095.9806035514898</v>
      </c>
      <c r="AB379">
        <f t="shared" si="116"/>
        <v>1091.1275106123223</v>
      </c>
      <c r="AD379" s="4">
        <f t="shared" si="105"/>
        <v>1264.5908289355343</v>
      </c>
      <c r="AE379">
        <f>SUMPRODUCT($B$7:$B$456,AD$7:AD$456,EXP(constants!$B$32+constants!$A$32*ABS($A$7:$A$456-$A379)))</f>
        <v>30.453234365322842</v>
      </c>
      <c r="AF379" s="4">
        <f t="shared" si="106"/>
        <v>1234.1375945702114</v>
      </c>
      <c r="AG379">
        <f t="shared" si="117"/>
        <v>1234.1375945702114</v>
      </c>
      <c r="AH379" s="4"/>
      <c r="AI379" s="5">
        <f>SUMPRODUCT(constants!$B$13:$B$20,A379^constants!$A$13:$A$20)*constants!$C$10/((A379/1000000000)^5*(EXP(0.014388/(A379/1000000000)/constants!$B$9)-1))</f>
        <v>1.211015833049351E-6</v>
      </c>
      <c r="AJ379">
        <f>SUMPRODUCT(A379^constants!$E$28:$J$28,constants!$E$27:$J$27)</f>
        <v>7.2112949312544633E-7</v>
      </c>
      <c r="AL379" s="17">
        <f t="shared" si="107"/>
        <v>1.1098756298150245E-9</v>
      </c>
      <c r="AM379">
        <f t="shared" si="118"/>
        <v>5.843185527271615E-10</v>
      </c>
      <c r="AN379">
        <f t="shared" si="119"/>
        <v>1.8994358892678593</v>
      </c>
      <c r="AO379">
        <f t="shared" si="120"/>
        <v>1.101575486610395E-9</v>
      </c>
      <c r="AQ379">
        <f t="shared" si="125"/>
        <v>1.1098756298150245E-9</v>
      </c>
      <c r="AS379" s="4">
        <f t="shared" si="122"/>
        <v>1.0075347929447571</v>
      </c>
    </row>
    <row r="380" spans="1:45" x14ac:dyDescent="0.2">
      <c r="A380">
        <f>front!A380</f>
        <v>364.9</v>
      </c>
      <c r="B380" s="1">
        <f t="shared" si="123"/>
        <v>0.46999999999997044</v>
      </c>
      <c r="C380">
        <f>front!D380-front!B380</f>
        <v>855.67000000000007</v>
      </c>
      <c r="D380" s="2">
        <f>front!E380-front!C380</f>
        <v>7074.1</v>
      </c>
      <c r="E380" s="2">
        <f>IF(front!F380-front!C380&gt;0,front!F380-front!C380,0)</f>
        <v>1348.8999999999996</v>
      </c>
      <c r="F380" s="2">
        <f>front!I380-front!H380</f>
        <v>7663.5999999999985</v>
      </c>
      <c r="G380" s="2">
        <f>IF(front!J380-front!H380&gt;0,front!J380-front!H380,0)</f>
        <v>0</v>
      </c>
      <c r="H380" s="2"/>
      <c r="I380" s="4">
        <f>C380/(constants!$A$4+constants!$B$4*data!C380+constants!$C$4*data!C380^2+constants!$D$4*data!C380^3+constants!$E$4*data!C380^4+constants!$F$4*data!C380^5+constants!$G$4*data!C380^6+constants!$H$4*data!C380^7)</f>
        <v>853.69962962271029</v>
      </c>
      <c r="J380" s="4">
        <f>D380/(constants!$A$4+constants!$B$4*data!D380+constants!$C$4*data!D380^2+constants!$D$4*data!D380^3+constants!$E$4*data!D380^4+constants!$F$4*data!D380^5+constants!$G$4*data!D380^6+constants!$H$4*data!D380^7)</f>
        <v>7062.6907697651359</v>
      </c>
      <c r="K380" s="4">
        <f>E380/(constants!$A$4+constants!$B$4*data!E380+constants!$C$4*data!E380^2+constants!$D$4*data!E380^3+constants!$E$4*data!E380^4+constants!$F$4*data!E380^5+constants!$G$4*data!E380^6+constants!$H$4*data!E380^7)</f>
        <v>1345.8124458420555</v>
      </c>
      <c r="L380" s="4">
        <f>F380/(constants!$A$4+constants!$B$4*data!F380+constants!$C$4*data!F380^2+constants!$D$4*data!F380^3+constants!$E$4*data!F380^4+constants!$F$4*data!F380^5+constants!$G$4*data!F380^6+constants!$H$4*data!F380^7)</f>
        <v>7652.9570170049174</v>
      </c>
      <c r="M380" s="4">
        <f>G380/(constants!$A$4+constants!$B$4*data!G380+constants!$C$4*data!G380^2+constants!$D$4*data!G380^3+constants!$E$4*data!G380^4+constants!$F$4*data!G380^5+constants!$G$4*data!G380^6+constants!$H$4*data!G380^7)</f>
        <v>0</v>
      </c>
      <c r="N380" s="4"/>
      <c r="O380" s="4">
        <f t="shared" si="108"/>
        <v>1422.8327160378506</v>
      </c>
      <c r="P380" s="4">
        <f t="shared" si="109"/>
        <v>1412.5381539530272</v>
      </c>
      <c r="Q380" s="4">
        <f t="shared" si="110"/>
        <v>269.16248916841107</v>
      </c>
      <c r="R380" s="4">
        <f t="shared" si="111"/>
        <v>1275.4928361674863</v>
      </c>
      <c r="S380" s="4">
        <f t="shared" si="112"/>
        <v>0</v>
      </c>
      <c r="T380" s="4">
        <f t="shared" si="124"/>
        <v>1.0072879886861914</v>
      </c>
      <c r="U380" s="4">
        <f t="shared" si="113"/>
        <v>0.19055236732200995</v>
      </c>
      <c r="V380" s="4">
        <f t="shared" si="114"/>
        <v>0</v>
      </c>
      <c r="W380" s="4"/>
      <c r="X380">
        <f>IF(front!E380&gt;$X$2,O380,P380)</f>
        <v>1412.5381539530272</v>
      </c>
      <c r="Y380">
        <f t="shared" si="115"/>
        <v>1150.6152131834913</v>
      </c>
      <c r="Z380">
        <f>SUMPRODUCT($B$7:$B$456,Y$7:Y$456,EXP(constants!$B$32+constants!$A$32*ABS($A$7:$A$456-$A380)))</f>
        <v>28.459645112510401</v>
      </c>
      <c r="AA380">
        <f t="shared" si="104"/>
        <v>1122.155568070981</v>
      </c>
      <c r="AB380">
        <f t="shared" si="116"/>
        <v>1117.3024751318135</v>
      </c>
      <c r="AD380" s="4">
        <f t="shared" si="105"/>
        <v>1275.4928361674863</v>
      </c>
      <c r="AE380">
        <f>SUMPRODUCT($B$7:$B$456,AD$7:AD$456,EXP(constants!$B$32+constants!$A$32*ABS($A$7:$A$456-$A380)))</f>
        <v>30.377052531494041</v>
      </c>
      <c r="AF380" s="4">
        <f t="shared" si="106"/>
        <v>1245.1157836359923</v>
      </c>
      <c r="AG380">
        <f t="shared" si="117"/>
        <v>1245.1157836359923</v>
      </c>
      <c r="AH380" s="4"/>
      <c r="AI380" s="5">
        <f>SUMPRODUCT(constants!$B$13:$B$20,A380^constants!$A$13:$A$20)*constants!$C$10/((A380/1000000000)^5*(EXP(0.014388/(A380/1000000000)/constants!$B$9)-1))</f>
        <v>1.2228920654764235E-6</v>
      </c>
      <c r="AJ380">
        <f>SUMPRODUCT(A380^constants!$E$28:$J$28,constants!$E$27:$J$27)</f>
        <v>7.1788223812713084E-7</v>
      </c>
      <c r="AL380" s="17">
        <f t="shared" si="107"/>
        <v>1.09450403332558E-9</v>
      </c>
      <c r="AM380">
        <f t="shared" si="118"/>
        <v>5.765586201395409E-10</v>
      </c>
      <c r="AN380">
        <f t="shared" si="119"/>
        <v>1.8983395531588514</v>
      </c>
      <c r="AO380">
        <f t="shared" si="120"/>
        <v>1.086946220645151E-9</v>
      </c>
      <c r="AQ380">
        <f t="shared" si="125"/>
        <v>1.09450403332558E-9</v>
      </c>
      <c r="AS380" s="4">
        <f t="shared" si="122"/>
        <v>1.0069532535620236</v>
      </c>
    </row>
    <row r="381" spans="1:45" x14ac:dyDescent="0.2">
      <c r="A381">
        <f>front!A381</f>
        <v>365.37</v>
      </c>
      <c r="B381" s="1">
        <f t="shared" si="123"/>
        <v>0.47000000000002728</v>
      </c>
      <c r="C381">
        <f>front!D381-front!B381</f>
        <v>865.60000000000036</v>
      </c>
      <c r="D381" s="2">
        <f>front!E381-front!C381</f>
        <v>7131.5999999999985</v>
      </c>
      <c r="E381" s="2">
        <f>IF(front!F381-front!C381&gt;0,front!F381-front!C381,0)</f>
        <v>1381.8999999999996</v>
      </c>
      <c r="F381" s="2">
        <f>front!I381-front!H381</f>
        <v>7650.7999999999993</v>
      </c>
      <c r="G381" s="2">
        <f>IF(front!J381-front!H381&gt;0,front!J381-front!H381,0)</f>
        <v>30</v>
      </c>
      <c r="H381" s="2"/>
      <c r="I381" s="4">
        <f>C381/(constants!$A$4+constants!$B$4*data!C381+constants!$C$4*data!C381^2+constants!$D$4*data!C381^3+constants!$E$4*data!C381^4+constants!$F$4*data!C381^5+constants!$G$4*data!C381^6+constants!$H$4*data!C381^7)</f>
        <v>863.60710618441101</v>
      </c>
      <c r="J381" s="4">
        <f>D381/(constants!$A$4+constants!$B$4*data!D381+constants!$C$4*data!D381^2+constants!$D$4*data!D381^3+constants!$E$4*data!D381^4+constants!$F$4*data!D381^5+constants!$G$4*data!D381^6+constants!$H$4*data!D381^7)</f>
        <v>7120.2420882840197</v>
      </c>
      <c r="K381" s="4">
        <f>E381/(constants!$A$4+constants!$B$4*data!E381+constants!$C$4*data!E381^2+constants!$D$4*data!E381^3+constants!$E$4*data!E381^4+constants!$F$4*data!E381^5+constants!$G$4*data!E381^6+constants!$H$4*data!E381^7)</f>
        <v>1378.7376999915136</v>
      </c>
      <c r="L381" s="4">
        <f>F381/(constants!$A$4+constants!$B$4*data!F381+constants!$C$4*data!F381^2+constants!$D$4*data!F381^3+constants!$E$4*data!F381^4+constants!$F$4*data!F381^5+constants!$G$4*data!F381^6+constants!$H$4*data!F381^7)</f>
        <v>7640.1344980747226</v>
      </c>
      <c r="M381" s="4">
        <f>G381/(constants!$A$4+constants!$B$4*data!G381+constants!$C$4*data!G381^2+constants!$D$4*data!G381^3+constants!$E$4*data!G381^4+constants!$F$4*data!G381^5+constants!$G$4*data!G381^6+constants!$H$4*data!G381^7)</f>
        <v>29.929166830874582</v>
      </c>
      <c r="N381" s="4"/>
      <c r="O381" s="4">
        <f t="shared" si="108"/>
        <v>1439.3451769740184</v>
      </c>
      <c r="P381" s="4">
        <f t="shared" si="109"/>
        <v>1424.0484176568038</v>
      </c>
      <c r="Q381" s="4">
        <f t="shared" si="110"/>
        <v>275.74753999830273</v>
      </c>
      <c r="R381" s="4">
        <f t="shared" si="111"/>
        <v>1273.3557496791204</v>
      </c>
      <c r="S381" s="4">
        <f t="shared" si="112"/>
        <v>4.9881944718124309</v>
      </c>
      <c r="T381" s="4">
        <f t="shared" si="124"/>
        <v>1.010741741030396</v>
      </c>
      <c r="U381" s="4">
        <f t="shared" si="113"/>
        <v>0.19363635153082132</v>
      </c>
      <c r="V381" s="4">
        <f t="shared" si="114"/>
        <v>3.917361250435656E-3</v>
      </c>
      <c r="W381" s="4"/>
      <c r="X381">
        <f>IF(front!E381&gt;$X$2,O381,P381)</f>
        <v>1424.0484176568038</v>
      </c>
      <c r="Y381">
        <f t="shared" si="115"/>
        <v>1155.7175413543084</v>
      </c>
      <c r="Z381">
        <f>SUMPRODUCT($B$7:$B$456,Y$7:Y$456,EXP(constants!$B$32+constants!$A$32*ABS($A$7:$A$456-$A381)))</f>
        <v>28.712415468157683</v>
      </c>
      <c r="AA381">
        <f t="shared" si="104"/>
        <v>1127.0051258861508</v>
      </c>
      <c r="AB381">
        <f t="shared" si="116"/>
        <v>1122.1520329469834</v>
      </c>
      <c r="AD381" s="4">
        <f t="shared" si="105"/>
        <v>1268.302656850391</v>
      </c>
      <c r="AE381">
        <f>SUMPRODUCT($B$7:$B$456,AD$7:AD$456,EXP(constants!$B$32+constants!$A$32*ABS($A$7:$A$456-$A381)))</f>
        <v>30.300336901869958</v>
      </c>
      <c r="AF381" s="4">
        <f t="shared" si="106"/>
        <v>1238.0023199485211</v>
      </c>
      <c r="AG381">
        <f t="shared" si="117"/>
        <v>1238.0023199485211</v>
      </c>
      <c r="AH381" s="4"/>
      <c r="AI381" s="5">
        <f>SUMPRODUCT(constants!$B$13:$B$20,A381^constants!$A$13:$A$20)*constants!$C$10/((A381/1000000000)^5*(EXP(0.014388/(A381/1000000000)/constants!$B$9)-1))</f>
        <v>1.2348425456958779E-6</v>
      </c>
      <c r="AJ381">
        <f>SUMPRODUCT(A381^constants!$E$28:$J$28,constants!$E$27:$J$27)</f>
        <v>7.1466280946423525E-7</v>
      </c>
      <c r="AL381" s="17">
        <f t="shared" si="107"/>
        <v>1.1004235695701126E-9</v>
      </c>
      <c r="AM381">
        <f t="shared" si="118"/>
        <v>5.7727097756485021E-10</v>
      </c>
      <c r="AN381">
        <f t="shared" si="119"/>
        <v>1.9062513314147891</v>
      </c>
      <c r="AO381">
        <f t="shared" si="120"/>
        <v>1.0882891789916954E-9</v>
      </c>
      <c r="AQ381">
        <f t="shared" si="125"/>
        <v>1.1004235695701126E-9</v>
      </c>
      <c r="AS381" s="4">
        <f t="shared" si="122"/>
        <v>1.0111499689720886</v>
      </c>
    </row>
    <row r="382" spans="1:45" x14ac:dyDescent="0.2">
      <c r="A382">
        <f>front!A382</f>
        <v>365.84</v>
      </c>
      <c r="B382" s="1">
        <f t="shared" si="123"/>
        <v>0.46999999999997044</v>
      </c>
      <c r="C382">
        <f>front!D382-front!B382</f>
        <v>879.4699999999998</v>
      </c>
      <c r="D382" s="2">
        <f>front!E382-front!C382</f>
        <v>7242.1</v>
      </c>
      <c r="E382" s="2">
        <f>IF(front!F382-front!C382&gt;0,front!F382-front!C382,0)</f>
        <v>1411.3999999999996</v>
      </c>
      <c r="F382" s="2">
        <f>front!I382-front!H382</f>
        <v>7621.1</v>
      </c>
      <c r="G382" s="2">
        <f>IF(front!J382-front!H382&gt;0,front!J382-front!H382,0)</f>
        <v>23</v>
      </c>
      <c r="H382" s="2"/>
      <c r="I382" s="4">
        <f>C382/(constants!$A$4+constants!$B$4*data!C382+constants!$C$4*data!C382^2+constants!$D$4*data!C382^3+constants!$E$4*data!C382^4+constants!$F$4*data!C382^5+constants!$G$4*data!C382^6+constants!$H$4*data!C382^7)</f>
        <v>877.44565074141531</v>
      </c>
      <c r="J382" s="4">
        <f>D382/(constants!$A$4+constants!$B$4*data!D382+constants!$C$4*data!D382^2+constants!$D$4*data!D382^3+constants!$E$4*data!D382^4+constants!$F$4*data!D382^5+constants!$G$4*data!D382^6+constants!$H$4*data!D382^7)</f>
        <v>7230.8544529190058</v>
      </c>
      <c r="K382" s="4">
        <f>E382/(constants!$A$4+constants!$B$4*data!E382+constants!$C$4*data!E382^2+constants!$D$4*data!E382^3+constants!$E$4*data!E382^4+constants!$F$4*data!E382^5+constants!$G$4*data!E382^6+constants!$H$4*data!E382^7)</f>
        <v>1408.1708731855472</v>
      </c>
      <c r="L382" s="4">
        <f>F382/(constants!$A$4+constants!$B$4*data!F382+constants!$C$4*data!F382^2+constants!$D$4*data!F382^3+constants!$E$4*data!F382^4+constants!$F$4*data!F382^5+constants!$G$4*data!F382^6+constants!$H$4*data!F382^7)</f>
        <v>7610.3832938725454</v>
      </c>
      <c r="M382" s="4">
        <f>G382/(constants!$A$4+constants!$B$4*data!G382+constants!$C$4*data!G382^2+constants!$D$4*data!G382^3+constants!$E$4*data!G382^4+constants!$F$4*data!G382^5+constants!$G$4*data!G382^6+constants!$H$4*data!G382^7)</f>
        <v>22.945677110812454</v>
      </c>
      <c r="N382" s="4"/>
      <c r="O382" s="4">
        <f t="shared" si="108"/>
        <v>1462.4094179023589</v>
      </c>
      <c r="P382" s="4">
        <f t="shared" si="109"/>
        <v>1446.1708905838011</v>
      </c>
      <c r="Q382" s="4">
        <f t="shared" si="110"/>
        <v>281.63417463710942</v>
      </c>
      <c r="R382" s="4">
        <f t="shared" si="111"/>
        <v>1268.3972156454242</v>
      </c>
      <c r="S382" s="4">
        <f t="shared" si="112"/>
        <v>3.8242795184687428</v>
      </c>
      <c r="T382" s="4">
        <f t="shared" si="124"/>
        <v>1.0112286365493102</v>
      </c>
      <c r="U382" s="4">
        <f t="shared" si="113"/>
        <v>0.19474474038363282</v>
      </c>
      <c r="V382" s="4">
        <f t="shared" si="114"/>
        <v>3.0150488122309203E-3</v>
      </c>
      <c r="W382" s="4"/>
      <c r="X382">
        <f>IF(front!E382&gt;$X$2,O382,P382)</f>
        <v>1446.1708905838011</v>
      </c>
      <c r="Y382">
        <f t="shared" si="115"/>
        <v>1172.1117099377263</v>
      </c>
      <c r="Z382">
        <f>SUMPRODUCT($B$7:$B$456,Y$7:Y$456,EXP(constants!$B$32+constants!$A$32*ABS($A$7:$A$456-$A382)))</f>
        <v>28.965551196193108</v>
      </c>
      <c r="AA382">
        <f t="shared" si="104"/>
        <v>1143.1461587415333</v>
      </c>
      <c r="AB382">
        <f t="shared" si="116"/>
        <v>1138.2930658023658</v>
      </c>
      <c r="AD382" s="4">
        <f t="shared" si="105"/>
        <v>1264.523180757845</v>
      </c>
      <c r="AE382">
        <f>SUMPRODUCT($B$7:$B$456,AD$7:AD$456,EXP(constants!$B$32+constants!$A$32*ABS($A$7:$A$456-$A382)))</f>
        <v>30.22315804535496</v>
      </c>
      <c r="AF382" s="4">
        <f t="shared" si="106"/>
        <v>1234.3000227124901</v>
      </c>
      <c r="AG382">
        <f t="shared" si="117"/>
        <v>1234.3000227124901</v>
      </c>
      <c r="AH382" s="4"/>
      <c r="AI382" s="5">
        <f>SUMPRODUCT(constants!$B$13:$B$20,A382^constants!$A$13:$A$20)*constants!$C$10/((A382/1000000000)^5*(EXP(0.014388/(A382/1000000000)/constants!$B$9)-1))</f>
        <v>1.2468673726923885E-6</v>
      </c>
      <c r="AJ382">
        <f>SUMPRODUCT(A382^constants!$E$28:$J$28,constants!$E$27:$J$27)</f>
        <v>7.1147142430874307E-7</v>
      </c>
      <c r="AL382" s="17">
        <f t="shared" si="107"/>
        <v>1.0953834387223385E-9</v>
      </c>
      <c r="AM382">
        <f t="shared" si="118"/>
        <v>5.7641692555851846E-10</v>
      </c>
      <c r="AN382">
        <f t="shared" si="119"/>
        <v>1.9003318434151948</v>
      </c>
      <c r="AO382">
        <f t="shared" si="120"/>
        <v>1.0866790936194707E-9</v>
      </c>
      <c r="AQ382">
        <f t="shared" si="125"/>
        <v>1.0953834387223385E-9</v>
      </c>
      <c r="AS382" s="4">
        <f t="shared" si="122"/>
        <v>1.0080100419286393</v>
      </c>
    </row>
    <row r="383" spans="1:45" x14ac:dyDescent="0.2">
      <c r="A383">
        <f>front!A383</f>
        <v>366.31</v>
      </c>
      <c r="B383" s="1">
        <f t="shared" si="123"/>
        <v>0.47000000000002728</v>
      </c>
      <c r="C383">
        <f>front!D383-front!B383</f>
        <v>889.60000000000036</v>
      </c>
      <c r="D383" s="2">
        <f>front!E383-front!C383</f>
        <v>7376.6999999999989</v>
      </c>
      <c r="E383" s="2">
        <f>IF(front!F383-front!C383&gt;0,front!F383-front!C383,0)</f>
        <v>1428.6000000000004</v>
      </c>
      <c r="F383" s="2">
        <f>front!I383-front!H383</f>
        <v>7733.4</v>
      </c>
      <c r="G383" s="2">
        <f>IF(front!J383-front!H383&gt;0,front!J383-front!H383,0)</f>
        <v>3.7000000000007276</v>
      </c>
      <c r="H383" s="2"/>
      <c r="I383" s="4">
        <f>C383/(constants!$A$4+constants!$B$4*data!C383+constants!$C$4*data!C383^2+constants!$D$4*data!C383^3+constants!$E$4*data!C383^4+constants!$F$4*data!C383^5+constants!$G$4*data!C383^6+constants!$H$4*data!C383^7)</f>
        <v>887.55268051036842</v>
      </c>
      <c r="J383" s="4">
        <f>D383/(constants!$A$4+constants!$B$4*data!D383+constants!$C$4*data!D383^2+constants!$D$4*data!D383^3+constants!$E$4*data!D383^4+constants!$F$4*data!D383^5+constants!$G$4*data!D383^6+constants!$H$4*data!D383^7)</f>
        <v>7365.6163495695828</v>
      </c>
      <c r="K383" s="4">
        <f>E383/(constants!$A$4+constants!$B$4*data!E383+constants!$C$4*data!E383^2+constants!$D$4*data!E383^3+constants!$E$4*data!E383^4+constants!$F$4*data!E383^5+constants!$G$4*data!E383^6+constants!$H$4*data!E383^7)</f>
        <v>1425.3319057835486</v>
      </c>
      <c r="L383" s="4">
        <f>F383/(constants!$A$4+constants!$B$4*data!F383+constants!$C$4*data!F383^2+constants!$D$4*data!F383^3+constants!$E$4*data!F383^4+constants!$F$4*data!F383^5+constants!$G$4*data!F383^6+constants!$H$4*data!F383^7)</f>
        <v>7722.8846349697033</v>
      </c>
      <c r="M383" s="4">
        <f>G383/(constants!$A$4+constants!$B$4*data!G383+constants!$C$4*data!G383^2+constants!$D$4*data!G383^3+constants!$E$4*data!G383^4+constants!$F$4*data!G383^5+constants!$G$4*data!G383^6+constants!$H$4*data!G383^7)</f>
        <v>3.6912532546674788</v>
      </c>
      <c r="N383" s="4"/>
      <c r="O383" s="4">
        <f t="shared" si="108"/>
        <v>1479.2544675172808</v>
      </c>
      <c r="P383" s="4">
        <f t="shared" si="109"/>
        <v>1473.1232699139164</v>
      </c>
      <c r="Q383" s="4">
        <f t="shared" si="110"/>
        <v>285.06638115670972</v>
      </c>
      <c r="R383" s="4">
        <f t="shared" si="111"/>
        <v>1287.1474391616171</v>
      </c>
      <c r="S383" s="4">
        <f t="shared" si="112"/>
        <v>0.61520887577791317</v>
      </c>
      <c r="T383" s="4">
        <f t="shared" si="124"/>
        <v>1.0041620397481894</v>
      </c>
      <c r="U383" s="4">
        <f t="shared" si="113"/>
        <v>0.19351155940491518</v>
      </c>
      <c r="V383" s="4">
        <f t="shared" si="114"/>
        <v>4.7796301888976229E-4</v>
      </c>
      <c r="W383" s="4"/>
      <c r="X383">
        <f>IF(front!E383&gt;$X$2,O383,P383)</f>
        <v>1473.1232699139164</v>
      </c>
      <c r="Y383">
        <f t="shared" si="115"/>
        <v>1195.7241973396629</v>
      </c>
      <c r="Z383">
        <f>SUMPRODUCT($B$7:$B$456,Y$7:Y$456,EXP(constants!$B$32+constants!$A$32*ABS($A$7:$A$456-$A383)))</f>
        <v>29.218947298696609</v>
      </c>
      <c r="AA383">
        <f t="shared" si="104"/>
        <v>1166.5052500409663</v>
      </c>
      <c r="AB383">
        <f t="shared" si="116"/>
        <v>1161.6521571017988</v>
      </c>
      <c r="AD383" s="4">
        <f t="shared" si="105"/>
        <v>1286.524226178256</v>
      </c>
      <c r="AE383">
        <f>SUMPRODUCT($B$7:$B$456,AD$7:AD$456,EXP(constants!$B$32+constants!$A$32*ABS($A$7:$A$456-$A383)))</f>
        <v>30.145526715694203</v>
      </c>
      <c r="AF383" s="4">
        <f t="shared" si="106"/>
        <v>1256.3786994625618</v>
      </c>
      <c r="AG383">
        <f t="shared" si="117"/>
        <v>1256.3786994625618</v>
      </c>
      <c r="AH383" s="4"/>
      <c r="AI383" s="5">
        <f>SUMPRODUCT(constants!$B$13:$B$20,A383^constants!$A$13:$A$20)*constants!$C$10/((A383/1000000000)^5*(EXP(0.014388/(A383/1000000000)/constants!$B$9)-1))</f>
        <v>1.258966643252423E-6</v>
      </c>
      <c r="AJ383">
        <f>SUMPRODUCT(A383^constants!$E$28:$J$28,constants!$E$27:$J$27)</f>
        <v>7.0830830128351717E-7</v>
      </c>
      <c r="AL383" s="17">
        <f t="shared" si="107"/>
        <v>1.083772483488873E-9</v>
      </c>
      <c r="AM383">
        <f t="shared" si="118"/>
        <v>5.6376974680206581E-10</v>
      </c>
      <c r="AN383">
        <f t="shared" si="119"/>
        <v>1.9223672246275663</v>
      </c>
      <c r="AO383">
        <f t="shared" si="120"/>
        <v>1.0628362393615241E-9</v>
      </c>
      <c r="AQ383">
        <f t="shared" si="125"/>
        <v>1.083772483488873E-9</v>
      </c>
      <c r="AS383" s="4">
        <f t="shared" si="122"/>
        <v>1.0196984665670845</v>
      </c>
    </row>
    <row r="384" spans="1:45" x14ac:dyDescent="0.2">
      <c r="A384">
        <f>front!A384</f>
        <v>366.77</v>
      </c>
      <c r="B384" s="1">
        <f t="shared" si="123"/>
        <v>0.45999999999997954</v>
      </c>
      <c r="C384">
        <f>front!D384-front!B384</f>
        <v>904.66000000000031</v>
      </c>
      <c r="D384" s="2">
        <f>front!E384-front!C384</f>
        <v>7449.4</v>
      </c>
      <c r="E384" s="2">
        <f>IF(front!F384-front!C384&gt;0,front!F384-front!C384,0)</f>
        <v>1456.7999999999993</v>
      </c>
      <c r="F384" s="2">
        <f>front!I384-front!H384</f>
        <v>7754.0999999999985</v>
      </c>
      <c r="G384" s="2">
        <f>IF(front!J384-front!H384&gt;0,front!J384-front!H384,0)</f>
        <v>27.399999999999636</v>
      </c>
      <c r="H384" s="2"/>
      <c r="I384" s="4">
        <f>C384/(constants!$A$4+constants!$B$4*data!C384+constants!$C$4*data!C384^2+constants!$D$4*data!C384^3+constants!$E$4*data!C384^4+constants!$F$4*data!C384^5+constants!$G$4*data!C384^6+constants!$H$4*data!C384^7)</f>
        <v>902.57853621640027</v>
      </c>
      <c r="J384" s="4">
        <f>D384/(constants!$A$4+constants!$B$4*data!D384+constants!$C$4*data!D384^2+constants!$D$4*data!D384^3+constants!$E$4*data!D384^4+constants!$F$4*data!D384^5+constants!$G$4*data!D384^6+constants!$H$4*data!D384^7)</f>
        <v>7438.4155125009001</v>
      </c>
      <c r="K384" s="4">
        <f>E384/(constants!$A$4+constants!$B$4*data!E384+constants!$C$4*data!E384^2+constants!$D$4*data!E384^3+constants!$E$4*data!E384^4+constants!$F$4*data!E384^5+constants!$G$4*data!E384^6+constants!$H$4*data!E384^7)</f>
        <v>1453.4680107288614</v>
      </c>
      <c r="L384" s="4">
        <f>F384/(constants!$A$4+constants!$B$4*data!F384+constants!$C$4*data!F384^2+constants!$D$4*data!F384^3+constants!$E$4*data!F384^4+constants!$F$4*data!F384^5+constants!$G$4*data!F384^6+constants!$H$4*data!F384^7)</f>
        <v>7743.6240589239806</v>
      </c>
      <c r="M384" s="4">
        <f>G384/(constants!$A$4+constants!$B$4*data!G384+constants!$C$4*data!G384^2+constants!$D$4*data!G384^3+constants!$E$4*data!G384^4+constants!$F$4*data!G384^5+constants!$G$4*data!G384^6+constants!$H$4*data!G384^7)</f>
        <v>27.335297996867258</v>
      </c>
      <c r="N384" s="4"/>
      <c r="O384" s="4">
        <f t="shared" si="108"/>
        <v>1504.2975603606669</v>
      </c>
      <c r="P384" s="4">
        <f t="shared" si="109"/>
        <v>1487.68310250018</v>
      </c>
      <c r="Q384" s="4">
        <f t="shared" si="110"/>
        <v>290.69360214577227</v>
      </c>
      <c r="R384" s="4">
        <f t="shared" si="111"/>
        <v>1290.6040098206634</v>
      </c>
      <c r="S384" s="4">
        <f t="shared" si="112"/>
        <v>4.5558829994778769</v>
      </c>
      <c r="T384" s="4">
        <f t="shared" si="124"/>
        <v>1.011168008719441</v>
      </c>
      <c r="U384" s="4">
        <f t="shared" si="113"/>
        <v>0.19540021773268551</v>
      </c>
      <c r="V384" s="4">
        <f t="shared" si="114"/>
        <v>3.5300393961358776E-3</v>
      </c>
      <c r="W384" s="4"/>
      <c r="X384">
        <f>IF(front!E384&gt;$X$2,O384,P384)</f>
        <v>1487.68310250018</v>
      </c>
      <c r="Y384">
        <f t="shared" si="115"/>
        <v>1204.8081618940585</v>
      </c>
      <c r="Z384">
        <f>SUMPRODUCT($B$7:$B$456,Y$7:Y$456,EXP(constants!$B$32+constants!$A$32*ABS($A$7:$A$456-$A384)))</f>
        <v>29.466762379010504</v>
      </c>
      <c r="AA384">
        <f t="shared" si="104"/>
        <v>1175.3413995150479</v>
      </c>
      <c r="AB384">
        <f t="shared" si="116"/>
        <v>1170.4883065758804</v>
      </c>
      <c r="AD384" s="4">
        <f t="shared" si="105"/>
        <v>1285.9888530052501</v>
      </c>
      <c r="AE384">
        <f>SUMPRODUCT($B$7:$B$456,AD$7:AD$456,EXP(constants!$B$32+constants!$A$32*ABS($A$7:$A$456-$A384)))</f>
        <v>30.068450500323468</v>
      </c>
      <c r="AF384" s="4">
        <f t="shared" si="106"/>
        <v>1255.9204025049266</v>
      </c>
      <c r="AG384">
        <f t="shared" si="117"/>
        <v>1255.9204025049266</v>
      </c>
      <c r="AH384" s="4"/>
      <c r="AI384" s="5">
        <f>SUMPRODUCT(constants!$B$13:$B$20,A384^constants!$A$13:$A$20)*constants!$C$10/((A384/1000000000)^5*(EXP(0.014388/(A384/1000000000)/constants!$B$9)-1))</f>
        <v>1.2708806580293801E-6</v>
      </c>
      <c r="AJ384">
        <f>SUMPRODUCT(A384^constants!$E$28:$J$28,constants!$E$27:$J$27)</f>
        <v>7.0524005676568568E-7</v>
      </c>
      <c r="AL384" s="17">
        <f t="shared" si="107"/>
        <v>1.085769632118056E-9</v>
      </c>
      <c r="AM384">
        <f t="shared" si="118"/>
        <v>5.6153244692823531E-10</v>
      </c>
      <c r="AN384">
        <f t="shared" si="119"/>
        <v>1.9335830690774294</v>
      </c>
      <c r="AO384">
        <f t="shared" si="120"/>
        <v>1.0586184121409001E-9</v>
      </c>
      <c r="AQ384">
        <f t="shared" si="125"/>
        <v>1.085769632118056E-9</v>
      </c>
      <c r="AS384" s="4">
        <f t="shared" si="122"/>
        <v>1.0256477874045724</v>
      </c>
    </row>
    <row r="385" spans="1:45" x14ac:dyDescent="0.2">
      <c r="A385">
        <f>front!A385</f>
        <v>367.24</v>
      </c>
      <c r="B385" s="1">
        <f t="shared" si="123"/>
        <v>0.47000000000002728</v>
      </c>
      <c r="C385">
        <f>front!D385-front!B385</f>
        <v>913.07000000000016</v>
      </c>
      <c r="D385" s="2">
        <f>front!E385-front!C385</f>
        <v>7603.6</v>
      </c>
      <c r="E385" s="2">
        <f>IF(front!F385-front!C385&gt;0,front!F385-front!C385,0)</f>
        <v>1515.2000000000007</v>
      </c>
      <c r="F385" s="2">
        <f>front!I385-front!H385</f>
        <v>7744.3999999999978</v>
      </c>
      <c r="G385" s="2">
        <f>IF(front!J385-front!H385&gt;0,front!J385-front!H385,0)</f>
        <v>6.8999999999996362</v>
      </c>
      <c r="H385" s="2"/>
      <c r="I385" s="4">
        <f>C385/(constants!$A$4+constants!$B$4*data!C385+constants!$C$4*data!C385^2+constants!$D$4*data!C385^3+constants!$E$4*data!C385^4+constants!$F$4*data!C385^5+constants!$G$4*data!C385^6+constants!$H$4*data!C385^7)</f>
        <v>910.96947135330697</v>
      </c>
      <c r="J385" s="4">
        <f>D385/(constants!$A$4+constants!$B$4*data!D385+constants!$C$4*data!D385^2+constants!$D$4*data!D385^3+constants!$E$4*data!D385^4+constants!$F$4*data!D385^5+constants!$G$4*data!D385^6+constants!$H$4*data!D385^7)</f>
        <v>7592.8538050951784</v>
      </c>
      <c r="K385" s="4">
        <f>E385/(constants!$A$4+constants!$B$4*data!E385+constants!$C$4*data!E385^2+constants!$D$4*data!E385^3+constants!$E$4*data!E385^4+constants!$F$4*data!E385^5+constants!$G$4*data!E385^6+constants!$H$4*data!E385^7)</f>
        <v>1511.7356616879622</v>
      </c>
      <c r="L385" s="4">
        <f>F385/(constants!$A$4+constants!$B$4*data!F385+constants!$C$4*data!F385^2+constants!$D$4*data!F385^3+constants!$E$4*data!F385^4+constants!$F$4*data!F385^5+constants!$G$4*data!F385^6+constants!$H$4*data!F385^7)</f>
        <v>7733.9054945475436</v>
      </c>
      <c r="M385" s="4">
        <f>G385/(constants!$A$4+constants!$B$4*data!G385+constants!$C$4*data!G385^2+constants!$D$4*data!G385^3+constants!$E$4*data!G385^4+constants!$F$4*data!G385^5+constants!$G$4*data!G385^6+constants!$H$4*data!G385^7)</f>
        <v>6.8836909472117034</v>
      </c>
      <c r="N385" s="4"/>
      <c r="O385" s="4">
        <f t="shared" si="108"/>
        <v>1518.2824522555118</v>
      </c>
      <c r="P385" s="4">
        <f t="shared" si="109"/>
        <v>1518.5707610190357</v>
      </c>
      <c r="Q385" s="4">
        <f t="shared" si="110"/>
        <v>302.34713233759243</v>
      </c>
      <c r="R385" s="4">
        <f t="shared" si="111"/>
        <v>1288.9842490912574</v>
      </c>
      <c r="S385" s="4">
        <f t="shared" si="112"/>
        <v>1.1472818245352838</v>
      </c>
      <c r="T385" s="4">
        <f t="shared" si="124"/>
        <v>0.99981014466304463</v>
      </c>
      <c r="U385" s="4">
        <f t="shared" si="113"/>
        <v>0.19909979837535041</v>
      </c>
      <c r="V385" s="4">
        <f t="shared" si="114"/>
        <v>8.9006659727931142E-4</v>
      </c>
      <c r="W385" s="4"/>
      <c r="X385">
        <f>IF(front!E385&gt;$X$2,O385,P385)</f>
        <v>1518.5707610190357</v>
      </c>
      <c r="Y385">
        <f t="shared" si="115"/>
        <v>1224.3557302405486</v>
      </c>
      <c r="Z385">
        <f>SUMPRODUCT($B$7:$B$456,Y$7:Y$456,EXP(constants!$B$32+constants!$A$32*ABS($A$7:$A$456-$A385)))</f>
        <v>29.720237424802807</v>
      </c>
      <c r="AA385">
        <f t="shared" si="104"/>
        <v>1194.6354928157457</v>
      </c>
      <c r="AB385">
        <f t="shared" si="116"/>
        <v>1189.7823998765782</v>
      </c>
      <c r="AD385" s="4">
        <f t="shared" si="105"/>
        <v>1287.8220406824132</v>
      </c>
      <c r="AE385">
        <f>SUMPRODUCT($B$7:$B$456,AD$7:AD$456,EXP(constants!$B$32+constants!$A$32*ABS($A$7:$A$456-$A385)))</f>
        <v>29.989009499512704</v>
      </c>
      <c r="AF385" s="4">
        <f t="shared" si="106"/>
        <v>1257.8330311829004</v>
      </c>
      <c r="AG385">
        <f t="shared" si="117"/>
        <v>1257.8330311829004</v>
      </c>
      <c r="AH385" s="4"/>
      <c r="AI385" s="5">
        <f>SUMPRODUCT(constants!$B$13:$B$20,A385^constants!$A$13:$A$20)*constants!$C$10/((A385/1000000000)^5*(EXP(0.014388/(A385/1000000000)/constants!$B$9)-1))</f>
        <v>1.2831275084408153E-6</v>
      </c>
      <c r="AJ385">
        <f>SUMPRODUCT(A385^constants!$E$28:$J$28,constants!$E$27:$J$27)</f>
        <v>7.0213350608969551E-7</v>
      </c>
      <c r="AL385" s="17">
        <f t="shared" si="107"/>
        <v>1.0784556138785716E-9</v>
      </c>
      <c r="AM385">
        <f t="shared" si="118"/>
        <v>5.5820883112712503E-10</v>
      </c>
      <c r="AN385">
        <f t="shared" si="119"/>
        <v>1.9319931067750644</v>
      </c>
      <c r="AO385">
        <f t="shared" si="120"/>
        <v>1.0523526283893382E-9</v>
      </c>
      <c r="AQ385">
        <f t="shared" si="125"/>
        <v>1.0784556138785716E-9</v>
      </c>
      <c r="AS385" s="4">
        <f t="shared" si="122"/>
        <v>1.0248044094584388</v>
      </c>
    </row>
    <row r="386" spans="1:45" x14ac:dyDescent="0.2">
      <c r="A386">
        <f>front!A386</f>
        <v>367.71</v>
      </c>
      <c r="B386" s="1">
        <f t="shared" si="123"/>
        <v>0.46999999999997044</v>
      </c>
      <c r="C386">
        <f>(C385+C387)/2</f>
        <v>929.3</v>
      </c>
      <c r="D386">
        <f t="shared" ref="D386:G386" si="126">(D385+D387)/2</f>
        <v>7707.5</v>
      </c>
      <c r="E386">
        <f t="shared" si="126"/>
        <v>1471.6000000000004</v>
      </c>
      <c r="F386">
        <f t="shared" si="126"/>
        <v>7778.1499999999987</v>
      </c>
      <c r="G386">
        <f t="shared" si="126"/>
        <v>3.4499999999998181</v>
      </c>
      <c r="H386" s="2"/>
      <c r="I386" s="4">
        <f>C386/(constants!$A$4+constants!$B$4*data!C386+constants!$C$4*data!C386^2+constants!$D$4*data!C386^3+constants!$E$4*data!C386^4+constants!$F$4*data!C386^5+constants!$G$4*data!C386^6+constants!$H$4*data!C386^7)</f>
        <v>927.1626837392165</v>
      </c>
      <c r="J386" s="4">
        <f>D386/(constants!$A$4+constants!$B$4*data!D386+constants!$C$4*data!D386^2+constants!$D$4*data!D386^3+constants!$E$4*data!D386^4+constants!$F$4*data!D386^5+constants!$G$4*data!D386^6+constants!$H$4*data!D386^7)</f>
        <v>7696.9363267828858</v>
      </c>
      <c r="K386" s="4">
        <f>E386/(constants!$A$4+constants!$B$4*data!E386+constants!$C$4*data!E386^2+constants!$D$4*data!E386^3+constants!$E$4*data!E386^4+constants!$F$4*data!E386^5+constants!$G$4*data!E386^6+constants!$H$4*data!E386^7)</f>
        <v>1468.2344737582325</v>
      </c>
      <c r="L386" s="4">
        <f>F386/(constants!$A$4+constants!$B$4*data!F386+constants!$C$4*data!F386^2+constants!$D$4*data!F386^3+constants!$E$4*data!F386^4+constants!$F$4*data!F386^5+constants!$G$4*data!F386^6+constants!$H$4*data!F386^7)</f>
        <v>7767.7207765373296</v>
      </c>
      <c r="M386" s="4">
        <f>G386/(constants!$A$4+constants!$B$4*data!G386+constants!$C$4*data!G386^2+constants!$D$4*data!G386^3+constants!$E$4*data!G386^4+constants!$F$4*data!G386^5+constants!$G$4*data!G386^6+constants!$H$4*data!G386^7)</f>
        <v>3.4418441552920571</v>
      </c>
      <c r="N386" s="4"/>
      <c r="O386" s="4">
        <f t="shared" si="108"/>
        <v>1545.271139565361</v>
      </c>
      <c r="P386" s="4">
        <f t="shared" si="109"/>
        <v>1539.3872653565772</v>
      </c>
      <c r="Q386" s="4">
        <f t="shared" si="110"/>
        <v>293.64689475164653</v>
      </c>
      <c r="R386" s="4">
        <f t="shared" si="111"/>
        <v>1294.6201294228883</v>
      </c>
      <c r="S386" s="4">
        <f t="shared" si="112"/>
        <v>0.57364069254867622</v>
      </c>
      <c r="T386" s="4">
        <f t="shared" si="124"/>
        <v>1.0038222183210155</v>
      </c>
      <c r="U386" s="4">
        <f t="shared" si="113"/>
        <v>0.19075569959559682</v>
      </c>
      <c r="V386" s="4">
        <f t="shared" si="114"/>
        <v>4.4309576184667538E-4</v>
      </c>
      <c r="W386" s="4"/>
      <c r="X386">
        <f>IF(front!E386&gt;$X$2,O386,P386)</f>
        <v>1539.3872653565772</v>
      </c>
      <c r="Y386">
        <f t="shared" si="115"/>
        <v>1253.6384655932106</v>
      </c>
      <c r="Z386">
        <f>SUMPRODUCT($B$7:$B$456,Y$7:Y$456,EXP(constants!$B$32+constants!$A$32*ABS($A$7:$A$456-$A386)))</f>
        <v>29.973601083021062</v>
      </c>
      <c r="AA386">
        <f t="shared" si="104"/>
        <v>1223.6648645101895</v>
      </c>
      <c r="AB386">
        <f t="shared" si="116"/>
        <v>1218.8117715710221</v>
      </c>
      <c r="AD386" s="4">
        <f t="shared" si="105"/>
        <v>1294.0390254410438</v>
      </c>
      <c r="AE386">
        <f>SUMPRODUCT($B$7:$B$456,AD$7:AD$456,EXP(constants!$B$32+constants!$A$32*ABS($A$7:$A$456-$A386)))</f>
        <v>29.908542331274152</v>
      </c>
      <c r="AF386" s="4">
        <f t="shared" si="106"/>
        <v>1264.1304831097696</v>
      </c>
      <c r="AG386">
        <f t="shared" si="117"/>
        <v>1264.1304831097696</v>
      </c>
      <c r="AH386" s="4"/>
      <c r="AI386" s="5">
        <f>SUMPRODUCT(constants!$B$13:$B$20,A386^constants!$A$13:$A$20)*constants!$C$10/((A386/1000000000)^5*(EXP(0.014388/(A386/1000000000)/constants!$B$9)-1))</f>
        <v>1.2954490776671593E-6</v>
      </c>
      <c r="AJ386">
        <f>SUMPRODUCT(A386^constants!$E$28:$J$28,constants!$E$27:$J$27)</f>
        <v>6.990558762492668E-7</v>
      </c>
      <c r="AL386" s="17">
        <f t="shared" si="107"/>
        <v>1.0628787052141394E-9</v>
      </c>
      <c r="AM386">
        <f t="shared" si="118"/>
        <v>5.5299344932303552E-10</v>
      </c>
      <c r="AN386">
        <f t="shared" si="119"/>
        <v>1.9220457430649422</v>
      </c>
      <c r="AO386">
        <f t="shared" si="120"/>
        <v>1.0425204286039901E-9</v>
      </c>
      <c r="AQ386">
        <f t="shared" si="125"/>
        <v>1.0628787052141394E-9</v>
      </c>
      <c r="AS386" s="4">
        <f t="shared" si="122"/>
        <v>1.0195279402221502</v>
      </c>
    </row>
    <row r="387" spans="1:45" x14ac:dyDescent="0.2">
      <c r="A387">
        <f>front!A387</f>
        <v>368.18</v>
      </c>
      <c r="B387" s="1">
        <f t="shared" si="123"/>
        <v>0.47000000000002728</v>
      </c>
      <c r="C387">
        <f>front!D387-front!B387</f>
        <v>945.52999999999975</v>
      </c>
      <c r="D387" s="2">
        <f>front!E387-front!C387</f>
        <v>7811.4</v>
      </c>
      <c r="E387" s="2">
        <f>IF(front!F387-front!C387&gt;0,front!F387-front!C387,0)</f>
        <v>1428</v>
      </c>
      <c r="F387" s="2">
        <f>front!I387-front!H387</f>
        <v>7811.9</v>
      </c>
      <c r="G387" s="2">
        <f>IF(front!J387-front!H387&gt;0,front!J387-front!H387,0)</f>
        <v>0</v>
      </c>
      <c r="H387" s="2"/>
      <c r="I387" s="4">
        <f>C387/(constants!$A$4+constants!$B$4*data!C387+constants!$C$4*data!C387^2+constants!$D$4*data!C387^3+constants!$E$4*data!C387^4+constants!$F$4*data!C387^5+constants!$G$4*data!C387^6+constants!$H$4*data!C387^7)</f>
        <v>943.35590180857071</v>
      </c>
      <c r="J387" s="4">
        <f>D387/(constants!$A$4+constants!$B$4*data!D387+constants!$C$4*data!D387^2+constants!$D$4*data!D387^3+constants!$E$4*data!D387^4+constants!$F$4*data!D387^5+constants!$G$4*data!D387^6+constants!$H$4*data!D387^7)</f>
        <v>7801.036991125141</v>
      </c>
      <c r="K387" s="4">
        <f>E387/(constants!$A$4+constants!$B$4*data!E387+constants!$C$4*data!E387^2+constants!$D$4*data!E387^3+constants!$E$4*data!E387^4+constants!$F$4*data!E387^5+constants!$G$4*data!E387^6+constants!$H$4*data!E387^7)</f>
        <v>1424.7332651623726</v>
      </c>
      <c r="L387" s="4">
        <f>F387/(constants!$A$4+constants!$B$4*data!F387+constants!$C$4*data!F387^2+constants!$D$4*data!F387^3+constants!$E$4*data!F387^4+constants!$F$4*data!F387^5+constants!$G$4*data!F387^6+constants!$H$4*data!F387^7)</f>
        <v>7801.5380012904434</v>
      </c>
      <c r="M387" s="4">
        <f>G387/(constants!$A$4+constants!$B$4*data!G387+constants!$C$4*data!G387^2+constants!$D$4*data!G387^3+constants!$E$4*data!G387^4+constants!$F$4*data!G387^5+constants!$G$4*data!G387^6+constants!$H$4*data!G387^7)</f>
        <v>0</v>
      </c>
      <c r="N387" s="4"/>
      <c r="O387" s="4">
        <f t="shared" si="108"/>
        <v>1572.2598363476179</v>
      </c>
      <c r="P387" s="4">
        <f t="shared" si="109"/>
        <v>1560.2073982250283</v>
      </c>
      <c r="Q387" s="4">
        <f t="shared" si="110"/>
        <v>284.94665303247456</v>
      </c>
      <c r="R387" s="4">
        <f t="shared" si="111"/>
        <v>1300.2563335484072</v>
      </c>
      <c r="S387" s="4">
        <f t="shared" si="112"/>
        <v>0</v>
      </c>
      <c r="T387" s="4">
        <f t="shared" si="124"/>
        <v>1.0077248948673754</v>
      </c>
      <c r="U387" s="4">
        <f t="shared" si="113"/>
        <v>0.18263383019247598</v>
      </c>
      <c r="V387" s="4">
        <f t="shared" si="114"/>
        <v>0</v>
      </c>
      <c r="W387" s="4"/>
      <c r="X387">
        <f>IF(front!E387&gt;$X$2,O387,P387)</f>
        <v>1560.2073982250283</v>
      </c>
      <c r="Y387">
        <f t="shared" si="115"/>
        <v>1282.9248334988386</v>
      </c>
      <c r="Z387">
        <f>SUMPRODUCT($B$7:$B$456,Y$7:Y$456,EXP(constants!$B$32+constants!$A$32*ABS($A$7:$A$456-$A387)))</f>
        <v>30.226523736705996</v>
      </c>
      <c r="AA387">
        <f t="shared" si="104"/>
        <v>1252.6983097621326</v>
      </c>
      <c r="AB387">
        <f t="shared" si="116"/>
        <v>1247.8452168229651</v>
      </c>
      <c r="AD387" s="4">
        <f t="shared" si="105"/>
        <v>1300.2563335484072</v>
      </c>
      <c r="AE387">
        <f>SUMPRODUCT($B$7:$B$456,AD$7:AD$456,EXP(constants!$B$32+constants!$A$32*ABS($A$7:$A$456-$A387)))</f>
        <v>29.826883056683439</v>
      </c>
      <c r="AF387" s="4">
        <f t="shared" si="106"/>
        <v>1270.4294504917236</v>
      </c>
      <c r="AG387">
        <f t="shared" si="117"/>
        <v>1270.4294504917236</v>
      </c>
      <c r="AH387" s="4"/>
      <c r="AI387" s="5">
        <f>SUMPRODUCT(constants!$B$13:$B$20,A387^constants!$A$13:$A$20)*constants!$C$10/((A387/1000000000)^5*(EXP(0.014388/(A387/1000000000)/constants!$B$9)-1))</f>
        <v>1.3078454537266025E-6</v>
      </c>
      <c r="AJ387">
        <f>SUMPRODUCT(A387^constants!$E$28:$J$28,constants!$E$27:$J$27)</f>
        <v>6.9600739052282654E-7</v>
      </c>
      <c r="AL387" s="17">
        <f t="shared" si="107"/>
        <v>1.048083076406222E-9</v>
      </c>
      <c r="AM387">
        <f t="shared" si="118"/>
        <v>5.4785205920205547E-10</v>
      </c>
      <c r="AN387">
        <f t="shared" si="119"/>
        <v>1.9130768221128003</v>
      </c>
      <c r="AO387">
        <f t="shared" si="120"/>
        <v>1.0328277202380845E-9</v>
      </c>
      <c r="AQ387">
        <f t="shared" si="125"/>
        <v>1.048083076406222E-9</v>
      </c>
      <c r="AS387" s="4">
        <f t="shared" si="122"/>
        <v>1.0147704751423798</v>
      </c>
    </row>
    <row r="388" spans="1:45" x14ac:dyDescent="0.2">
      <c r="A388">
        <f>front!A388</f>
        <v>368.65</v>
      </c>
      <c r="B388" s="1">
        <f t="shared" si="123"/>
        <v>0.46999999999997044</v>
      </c>
      <c r="C388">
        <f>front!D388-front!B388</f>
        <v>959.65999999999985</v>
      </c>
      <c r="D388" s="2">
        <f>front!E388-front!C388</f>
        <v>7864.2999999999993</v>
      </c>
      <c r="E388" s="2">
        <f>IF(front!F388-front!C388&gt;0,front!F388-front!C388,0)</f>
        <v>1471.2999999999993</v>
      </c>
      <c r="F388" s="2">
        <f>front!I388-front!H388</f>
        <v>7654.0000000000018</v>
      </c>
      <c r="G388" s="2">
        <f>IF(front!J388-front!H388&gt;0,front!J388-front!H388,0)</f>
        <v>14.899999999999636</v>
      </c>
      <c r="H388" s="2"/>
      <c r="I388" s="4">
        <f>C388/(constants!$A$4+constants!$B$4*data!C388+constants!$C$4*data!C388^2+constants!$D$4*data!C388^3+constants!$E$4*data!C388^4+constants!$F$4*data!C388^5+constants!$G$4*data!C388^6+constants!$H$4*data!C388^7)</f>
        <v>957.45388335032249</v>
      </c>
      <c r="J388" s="4">
        <f>D388/(constants!$A$4+constants!$B$4*data!D388+constants!$C$4*data!D388^2+constants!$D$4*data!D388^3+constants!$E$4*data!D388^4+constants!$F$4*data!D388^5+constants!$G$4*data!D388^6+constants!$H$4*data!D388^7)</f>
        <v>7854.046255414527</v>
      </c>
      <c r="K388" s="4">
        <f>E388/(constants!$A$4+constants!$B$4*data!E388+constants!$C$4*data!E388^2+constants!$D$4*data!E388^3+constants!$E$4*data!E388^4+constants!$F$4*data!E388^5+constants!$G$4*data!E388^6+constants!$H$4*data!E388^7)</f>
        <v>1467.9351535852825</v>
      </c>
      <c r="L388" s="4">
        <f>F388/(constants!$A$4+constants!$B$4*data!F388+constants!$C$4*data!F388^2+constants!$D$4*data!F388^3+constants!$E$4*data!F388^4+constants!$F$4*data!F388^5+constants!$G$4*data!F388^6+constants!$H$4*data!F388^7)</f>
        <v>7643.3401022721582</v>
      </c>
      <c r="M388" s="4">
        <f>G388/(constants!$A$4+constants!$B$4*data!G388+constants!$C$4*data!G388^2+constants!$D$4*data!G388^3+constants!$E$4*data!G388^4+constants!$F$4*data!G388^5+constants!$G$4*data!G388^6+constants!$H$4*data!G388^7)</f>
        <v>14.864795028601707</v>
      </c>
      <c r="N388" s="4"/>
      <c r="O388" s="4">
        <f t="shared" si="108"/>
        <v>1595.7564722505374</v>
      </c>
      <c r="P388" s="4">
        <f t="shared" si="109"/>
        <v>1570.8092510829053</v>
      </c>
      <c r="Q388" s="4">
        <f t="shared" si="110"/>
        <v>293.58703071705645</v>
      </c>
      <c r="R388" s="4">
        <f t="shared" si="111"/>
        <v>1273.8900170453599</v>
      </c>
      <c r="S388" s="4">
        <f t="shared" si="112"/>
        <v>2.4774658381002848</v>
      </c>
      <c r="T388" s="4">
        <f t="shared" si="124"/>
        <v>1.0158817635880573</v>
      </c>
      <c r="U388" s="4">
        <f t="shared" si="113"/>
        <v>0.18690177086406864</v>
      </c>
      <c r="V388" s="4">
        <f t="shared" si="114"/>
        <v>1.9448035583530825E-3</v>
      </c>
      <c r="W388" s="4"/>
      <c r="X388">
        <f>IF(front!E388&gt;$X$2,O388,P388)</f>
        <v>1570.8092510829053</v>
      </c>
      <c r="Y388">
        <f t="shared" si="115"/>
        <v>1285.1187052167834</v>
      </c>
      <c r="Z388">
        <f>SUMPRODUCT($B$7:$B$456,Y$7:Y$456,EXP(constants!$B$32+constants!$A$32*ABS($A$7:$A$456-$A388)))</f>
        <v>30.47867539034667</v>
      </c>
      <c r="AA388">
        <f t="shared" si="104"/>
        <v>1254.6400298264366</v>
      </c>
      <c r="AB388">
        <f t="shared" si="116"/>
        <v>1249.7869368872691</v>
      </c>
      <c r="AD388" s="4">
        <f t="shared" si="105"/>
        <v>1271.3803184097776</v>
      </c>
      <c r="AE388">
        <f>SUMPRODUCT($B$7:$B$456,AD$7:AD$456,EXP(constants!$B$32+constants!$A$32*ABS($A$7:$A$456-$A388)))</f>
        <v>29.743864879145178</v>
      </c>
      <c r="AF388" s="4">
        <f t="shared" si="106"/>
        <v>1241.6364535306325</v>
      </c>
      <c r="AG388">
        <f t="shared" si="117"/>
        <v>1241.6364535306325</v>
      </c>
      <c r="AH388" s="4"/>
      <c r="AI388" s="5">
        <f>SUMPRODUCT(constants!$B$13:$B$20,A388^constants!$A$13:$A$20)*constants!$C$10/((A388/1000000000)^5*(EXP(0.014388/(A388/1000000000)/constants!$B$9)-1))</f>
        <v>1.320316722428637E-6</v>
      </c>
      <c r="AJ388">
        <f>SUMPRODUCT(A388^constants!$E$28:$J$28,constants!$E$27:$J$27)</f>
        <v>6.9298827307481175E-7</v>
      </c>
      <c r="AL388" s="17">
        <f t="shared" si="107"/>
        <v>1.0564334475418906E-9</v>
      </c>
      <c r="AM388">
        <f t="shared" si="118"/>
        <v>5.581249415674594E-10</v>
      </c>
      <c r="AN388">
        <f t="shared" si="119"/>
        <v>1.8928260840215501</v>
      </c>
      <c r="AO388">
        <f t="shared" si="120"/>
        <v>1.0521944771855489E-9</v>
      </c>
      <c r="AQ388">
        <f t="shared" si="125"/>
        <v>1.0564334475418906E-9</v>
      </c>
      <c r="AS388" s="4">
        <f t="shared" si="122"/>
        <v>1.0040286947406152</v>
      </c>
    </row>
    <row r="389" spans="1:45" x14ac:dyDescent="0.2">
      <c r="A389">
        <f>front!A389</f>
        <v>369.12</v>
      </c>
      <c r="B389" s="1">
        <f t="shared" si="123"/>
        <v>0.47000000000002728</v>
      </c>
      <c r="C389">
        <f>front!D389-front!B389</f>
        <v>950.33000000000038</v>
      </c>
      <c r="D389" s="2">
        <f>front!E389-front!C389</f>
        <v>7912.1</v>
      </c>
      <c r="E389" s="2">
        <f>IF(front!F389-front!C389&gt;0,front!F389-front!C389,0)</f>
        <v>1497</v>
      </c>
      <c r="F389" s="2">
        <f>front!I389-front!H389</f>
        <v>7640.6999999999989</v>
      </c>
      <c r="G389" s="2">
        <f>IF(front!J389-front!H389&gt;0,front!J389-front!H389,0)</f>
        <v>47.899999999999636</v>
      </c>
      <c r="H389" s="2"/>
      <c r="I389" s="4">
        <f>C389/(constants!$A$4+constants!$B$4*data!C389+constants!$C$4*data!C389^2+constants!$D$4*data!C389^3+constants!$E$4*data!C389^4+constants!$F$4*data!C389^5+constants!$G$4*data!C389^6+constants!$H$4*data!C389^7)</f>
        <v>948.14502462259543</v>
      </c>
      <c r="J389" s="4">
        <f>D389/(constants!$A$4+constants!$B$4*data!D389+constants!$C$4*data!D389^2+constants!$D$4*data!D389^3+constants!$E$4*data!D389^4+constants!$F$4*data!D389^5+constants!$G$4*data!D389^6+constants!$H$4*data!D389^7)</f>
        <v>7901.9491620405261</v>
      </c>
      <c r="K389" s="4">
        <f>E389/(constants!$A$4+constants!$B$4*data!E389+constants!$C$4*data!E389^2+constants!$D$4*data!E389^3+constants!$E$4*data!E389^4+constants!$F$4*data!E389^5+constants!$G$4*data!E389^6+constants!$H$4*data!E389^7)</f>
        <v>1493.5769114870025</v>
      </c>
      <c r="L389" s="4">
        <f>F389/(constants!$A$4+constants!$B$4*data!F389+constants!$C$4*data!F389^2+constants!$D$4*data!F389^3+constants!$E$4*data!F389^4+constants!$F$4*data!F389^5+constants!$G$4*data!F389^6+constants!$H$4*data!F389^7)</f>
        <v>7630.0169213026429</v>
      </c>
      <c r="M389" s="4">
        <f>G389/(constants!$A$4+constants!$B$4*data!G389+constants!$C$4*data!G389^2+constants!$D$4*data!G389^3+constants!$E$4*data!G389^4+constants!$F$4*data!G389^5+constants!$G$4*data!G389^6+constants!$H$4*data!G389^7)</f>
        <v>47.786994874548462</v>
      </c>
      <c r="N389" s="4"/>
      <c r="O389" s="4">
        <f t="shared" si="108"/>
        <v>1580.2417077043256</v>
      </c>
      <c r="P389" s="4">
        <f t="shared" si="109"/>
        <v>1580.3898324081051</v>
      </c>
      <c r="Q389" s="4">
        <f t="shared" si="110"/>
        <v>298.71538229740048</v>
      </c>
      <c r="R389" s="4">
        <f t="shared" si="111"/>
        <v>1271.6694868837737</v>
      </c>
      <c r="S389" s="4">
        <f t="shared" si="112"/>
        <v>7.9644991457580776</v>
      </c>
      <c r="T389" s="4">
        <f t="shared" si="124"/>
        <v>0.99990627331260806</v>
      </c>
      <c r="U389" s="4">
        <f t="shared" si="113"/>
        <v>0.18901373330290006</v>
      </c>
      <c r="V389" s="4">
        <f t="shared" si="114"/>
        <v>6.263026067626333E-3</v>
      </c>
      <c r="W389" s="4"/>
      <c r="X389">
        <f>IF(front!E389&gt;$X$2,O389,P389)</f>
        <v>1580.3898324081051</v>
      </c>
      <c r="Y389">
        <f t="shared" si="115"/>
        <v>1289.7088700416239</v>
      </c>
      <c r="Z389">
        <f>SUMPRODUCT($B$7:$B$456,Y$7:Y$456,EXP(constants!$B$32+constants!$A$32*ABS($A$7:$A$456-$A389)))</f>
        <v>30.730198001741517</v>
      </c>
      <c r="AA389">
        <f t="shared" si="104"/>
        <v>1258.9786720398824</v>
      </c>
      <c r="AB389">
        <f t="shared" si="116"/>
        <v>1254.125579100715</v>
      </c>
      <c r="AD389" s="4">
        <f t="shared" si="105"/>
        <v>1263.6013664956711</v>
      </c>
      <c r="AE389">
        <f>SUMPRODUCT($B$7:$B$456,AD$7:AD$456,EXP(constants!$B$32+constants!$A$32*ABS($A$7:$A$456-$A389)))</f>
        <v>29.659932072923159</v>
      </c>
      <c r="AF389" s="4">
        <f t="shared" si="106"/>
        <v>1233.941434422748</v>
      </c>
      <c r="AG389">
        <f t="shared" si="117"/>
        <v>1233.941434422748</v>
      </c>
      <c r="AH389" s="4"/>
      <c r="AI389" s="5">
        <f>SUMPRODUCT(constants!$B$13:$B$20,A389^constants!$A$13:$A$20)*constants!$C$10/((A389/1000000000)^5*(EXP(0.014388/(A389/1000000000)/constants!$B$9)-1))</f>
        <v>1.3328629673720567E-6</v>
      </c>
      <c r="AJ389">
        <f>SUMPRODUCT(A389^constants!$E$28:$J$28,constants!$E$27:$J$27)</f>
        <v>6.8999874884833343E-7</v>
      </c>
      <c r="AL389" s="17">
        <f t="shared" si="107"/>
        <v>1.0627826986256044E-9</v>
      </c>
      <c r="AM389">
        <f t="shared" si="118"/>
        <v>5.5918273720269616E-10</v>
      </c>
      <c r="AN389">
        <f t="shared" si="119"/>
        <v>1.900599979073317</v>
      </c>
      <c r="AO389">
        <f t="shared" si="120"/>
        <v>1.054188666375986E-9</v>
      </c>
      <c r="AQ389">
        <f t="shared" si="125"/>
        <v>1.0627826986256044E-9</v>
      </c>
      <c r="AS389" s="4">
        <f t="shared" si="122"/>
        <v>1.0081522715276028</v>
      </c>
    </row>
    <row r="390" spans="1:45" x14ac:dyDescent="0.2">
      <c r="A390">
        <f>front!A390</f>
        <v>369.59</v>
      </c>
      <c r="B390" s="1">
        <f t="shared" si="123"/>
        <v>0.46999999999997044</v>
      </c>
      <c r="C390">
        <f>front!D390-front!B390</f>
        <v>974.5300000000002</v>
      </c>
      <c r="D390" s="2">
        <f>front!E390-front!C390</f>
        <v>8006.6999999999989</v>
      </c>
      <c r="E390" s="2">
        <f>IF(front!F390-front!C390&gt;0,front!F390-front!C390,0)</f>
        <v>1461.3999999999996</v>
      </c>
      <c r="F390" s="2">
        <f>front!I390-front!H390</f>
        <v>7704.7999999999993</v>
      </c>
      <c r="G390" s="2">
        <f>IF(front!J390-front!H390&gt;0,front!J390-front!H390,0)</f>
        <v>32</v>
      </c>
      <c r="H390" s="2"/>
      <c r="I390" s="4">
        <f>C390/(constants!$A$4+constants!$B$4*data!C390+constants!$C$4*data!C390^2+constants!$D$4*data!C390^3+constants!$E$4*data!C390^4+constants!$F$4*data!C390^5+constants!$G$4*data!C390^6+constants!$H$4*data!C390^7)</f>
        <v>972.29019198730714</v>
      </c>
      <c r="J390" s="4">
        <f>D390/(constants!$A$4+constants!$B$4*data!D390+constants!$C$4*data!D390^2+constants!$D$4*data!D390^3+constants!$E$4*data!D390^4+constants!$F$4*data!D390^5+constants!$G$4*data!D390^6+constants!$H$4*data!D390^7)</f>
        <v>7996.7646638212673</v>
      </c>
      <c r="K390" s="4">
        <f>E390/(constants!$A$4+constants!$B$4*data!E390+constants!$C$4*data!E390^2+constants!$D$4*data!E390^3+constants!$E$4*data!E390^4+constants!$F$4*data!E390^5+constants!$G$4*data!E390^6+constants!$H$4*data!E390^7)</f>
        <v>1458.0575873294572</v>
      </c>
      <c r="L390" s="4">
        <f>F390/(constants!$A$4+constants!$B$4*data!F390+constants!$C$4*data!F390^2+constants!$D$4*data!F390^3+constants!$E$4*data!F390^4+constants!$F$4*data!F390^5+constants!$G$4*data!F390^6+constants!$H$4*data!F390^7)</f>
        <v>7694.2313557892958</v>
      </c>
      <c r="M390" s="4">
        <f>G390/(constants!$A$4+constants!$B$4*data!G390+constants!$C$4*data!G390^2+constants!$D$4*data!G390^3+constants!$E$4*data!G390^4+constants!$F$4*data!G390^5+constants!$G$4*data!G390^6+constants!$H$4*data!G390^7)</f>
        <v>31.924451528997871</v>
      </c>
      <c r="N390" s="4"/>
      <c r="O390" s="4">
        <f t="shared" si="108"/>
        <v>1620.4836533121786</v>
      </c>
      <c r="P390" s="4">
        <f t="shared" si="109"/>
        <v>1599.3529327642534</v>
      </c>
      <c r="Q390" s="4">
        <f t="shared" si="110"/>
        <v>291.61151746589144</v>
      </c>
      <c r="R390" s="4">
        <f t="shared" si="111"/>
        <v>1282.3718926315491</v>
      </c>
      <c r="S390" s="4">
        <f t="shared" si="112"/>
        <v>5.3207419214996454</v>
      </c>
      <c r="T390" s="4">
        <f t="shared" si="124"/>
        <v>1.0132120435177518</v>
      </c>
      <c r="U390" s="4">
        <f t="shared" si="113"/>
        <v>0.18233093615046086</v>
      </c>
      <c r="V390" s="4">
        <f t="shared" si="114"/>
        <v>4.1491410971126142E-3</v>
      </c>
      <c r="W390" s="4"/>
      <c r="X390">
        <f>IF(front!E390&gt;$X$2,O390,P390)</f>
        <v>1599.3529327642534</v>
      </c>
      <c r="Y390">
        <f t="shared" si="115"/>
        <v>1315.5847656139508</v>
      </c>
      <c r="Z390">
        <f>SUMPRODUCT($B$7:$B$456,Y$7:Y$456,EXP(constants!$B$32+constants!$A$32*ABS($A$7:$A$456-$A390)))</f>
        <v>30.981191286749681</v>
      </c>
      <c r="AA390">
        <f t="shared" si="104"/>
        <v>1284.6035743272012</v>
      </c>
      <c r="AB390">
        <f t="shared" si="116"/>
        <v>1279.7504813880337</v>
      </c>
      <c r="AD390" s="4">
        <f t="shared" si="105"/>
        <v>1276.9819257810225</v>
      </c>
      <c r="AE390">
        <f>SUMPRODUCT($B$7:$B$456,AD$7:AD$456,EXP(constants!$B$32+constants!$A$32*ABS($A$7:$A$456-$A390)))</f>
        <v>29.575160317042272</v>
      </c>
      <c r="AF390" s="4">
        <f t="shared" si="106"/>
        <v>1247.4067654639803</v>
      </c>
      <c r="AG390">
        <f t="shared" si="117"/>
        <v>1247.4067654639803</v>
      </c>
      <c r="AH390" s="4"/>
      <c r="AI390" s="5">
        <f>SUMPRODUCT(constants!$B$13:$B$20,A390^constants!$A$13:$A$20)*constants!$C$10/((A390/1000000000)^5*(EXP(0.014388/(A390/1000000000)/constants!$B$9)-1))</f>
        <v>1.3454842699436484E-6</v>
      </c>
      <c r="AJ390">
        <f>SUMPRODUCT(A390^constants!$E$28:$J$28,constants!$E$27:$J$27)</f>
        <v>6.8703904344634805E-7</v>
      </c>
      <c r="AL390" s="17">
        <f t="shared" si="107"/>
        <v>1.0513645351274406E-9</v>
      </c>
      <c r="AM390">
        <f t="shared" si="118"/>
        <v>5.5077386340036391E-10</v>
      </c>
      <c r="AN390">
        <f t="shared" si="119"/>
        <v>1.9088860328929436</v>
      </c>
      <c r="AO390">
        <f t="shared" si="120"/>
        <v>1.0383359962743493E-9</v>
      </c>
      <c r="AQ390">
        <f t="shared" si="125"/>
        <v>1.0513645351274406E-9</v>
      </c>
      <c r="AS390" s="4">
        <f t="shared" si="122"/>
        <v>1.0125475172774892</v>
      </c>
    </row>
    <row r="391" spans="1:45" x14ac:dyDescent="0.2">
      <c r="A391">
        <f>front!A391</f>
        <v>370.06</v>
      </c>
      <c r="B391" s="1">
        <f t="shared" si="123"/>
        <v>0.47000000000002728</v>
      </c>
      <c r="C391">
        <f>front!D391-front!B391</f>
        <v>967.59999999999991</v>
      </c>
      <c r="D391" s="2">
        <f>front!E391-front!C391</f>
        <v>8021.9000000000015</v>
      </c>
      <c r="E391" s="2">
        <f>IF(front!F391-front!C391&gt;0,front!F391-front!C391,0)</f>
        <v>1399.8999999999996</v>
      </c>
      <c r="F391" s="2">
        <f>front!I391-front!H391</f>
        <v>7585.4</v>
      </c>
      <c r="G391" s="2">
        <f>IF(front!J391-front!H391&gt;0,front!J391-front!H391,0)</f>
        <v>18.899999999999636</v>
      </c>
      <c r="H391" s="2"/>
      <c r="I391" s="4">
        <f>C391/(constants!$A$4+constants!$B$4*data!C391+constants!$C$4*data!C391^2+constants!$D$4*data!C391^3+constants!$E$4*data!C391^4+constants!$F$4*data!C391^5+constants!$G$4*data!C391^6+constants!$H$4*data!C391^7)</f>
        <v>965.37589299674539</v>
      </c>
      <c r="J391" s="4">
        <f>D391/(constants!$A$4+constants!$B$4*data!D391+constants!$C$4*data!D391^2+constants!$D$4*data!D391^3+constants!$E$4*data!D391^4+constants!$F$4*data!D391^5+constants!$G$4*data!D391^6+constants!$H$4*data!D391^7)</f>
        <v>8012.0007722506862</v>
      </c>
      <c r="K391" s="4">
        <f>E391/(constants!$A$4+constants!$B$4*data!E391+constants!$C$4*data!E391^2+constants!$D$4*data!E391^3+constants!$E$4*data!E391^4+constants!$F$4*data!E391^5+constants!$G$4*data!E391^6+constants!$H$4*data!E391^7)</f>
        <v>1396.6969253167426</v>
      </c>
      <c r="L391" s="4">
        <f>F391/(constants!$A$4+constants!$B$4*data!F391+constants!$C$4*data!F391^2+constants!$D$4*data!F391^3+constants!$E$4*data!F391^4+constants!$F$4*data!F391^5+constants!$G$4*data!F391^6+constants!$H$4*data!F391^7)</f>
        <v>7574.6236707563021</v>
      </c>
      <c r="M391" s="4">
        <f>G391/(constants!$A$4+constants!$B$4*data!G391+constants!$C$4*data!G391^2+constants!$D$4*data!G391^3+constants!$E$4*data!G391^4+constants!$F$4*data!G391^5+constants!$G$4*data!G391^6+constants!$H$4*data!G391^7)</f>
        <v>18.85535230646591</v>
      </c>
      <c r="N391" s="4"/>
      <c r="O391" s="4">
        <f t="shared" si="108"/>
        <v>1608.9598216612424</v>
      </c>
      <c r="P391" s="4">
        <f t="shared" si="109"/>
        <v>1602.4001544501373</v>
      </c>
      <c r="Q391" s="4">
        <f t="shared" si="110"/>
        <v>279.33938506334852</v>
      </c>
      <c r="R391" s="4">
        <f t="shared" si="111"/>
        <v>1262.4372784593836</v>
      </c>
      <c r="S391" s="4">
        <f t="shared" si="112"/>
        <v>3.1425587177443184</v>
      </c>
      <c r="T391" s="4">
        <f t="shared" si="124"/>
        <v>1.0040936511350724</v>
      </c>
      <c r="U391" s="4">
        <f t="shared" si="113"/>
        <v>0.17432561042107717</v>
      </c>
      <c r="V391" s="4">
        <f t="shared" si="114"/>
        <v>2.4892790884465505E-3</v>
      </c>
      <c r="W391" s="4"/>
      <c r="X391">
        <f>IF(front!E391&gt;$X$2,O391,P391)</f>
        <v>1602.4001544501373</v>
      </c>
      <c r="Y391">
        <f t="shared" si="115"/>
        <v>1330.5740414037259</v>
      </c>
      <c r="Z391">
        <f>SUMPRODUCT($B$7:$B$456,Y$7:Y$456,EXP(constants!$B$32+constants!$A$32*ABS($A$7:$A$456-$A391)))</f>
        <v>31.231383350937936</v>
      </c>
      <c r="AA391">
        <f t="shared" ref="AA391:AA454" si="127">Y391-Z391</f>
        <v>1299.342658052788</v>
      </c>
      <c r="AB391">
        <f t="shared" si="116"/>
        <v>1294.4895651136205</v>
      </c>
      <c r="AD391" s="4">
        <f t="shared" ref="AD391:AD454" si="128">R391-(S391/$V$2)</f>
        <v>1259.2538338262145</v>
      </c>
      <c r="AE391">
        <f>SUMPRODUCT($B$7:$B$456,AD$7:AD$456,EXP(constants!$B$32+constants!$A$32*ABS($A$7:$A$456-$A391)))</f>
        <v>29.489255660259747</v>
      </c>
      <c r="AF391" s="4">
        <f t="shared" ref="AF391:AF454" si="129">AD391-AE391</f>
        <v>1229.7645781659548</v>
      </c>
      <c r="AG391">
        <f t="shared" si="117"/>
        <v>1229.7645781659548</v>
      </c>
      <c r="AH391" s="4"/>
      <c r="AI391" s="5">
        <f>SUMPRODUCT(constants!$B$13:$B$20,A391^constants!$A$13:$A$20)*constants!$C$10/((A391/1000000000)^5*(EXP(0.014388/(A391/1000000000)/constants!$B$9)-1))</f>
        <v>1.3581807093163073E-6</v>
      </c>
      <c r="AJ391">
        <f>SUMPRODUCT(A391^constants!$E$28:$J$28,constants!$E$27:$J$27)</f>
        <v>6.8410938302193624E-7</v>
      </c>
      <c r="AL391" s="17">
        <f t="shared" ref="AL391:AL454" si="130">IF(AB391=0,0,AI391/AB391)</f>
        <v>1.0492017440071805E-9</v>
      </c>
      <c r="AM391">
        <f t="shared" si="118"/>
        <v>5.5629296466011616E-10</v>
      </c>
      <c r="AN391">
        <f t="shared" si="119"/>
        <v>1.8860597035380839</v>
      </c>
      <c r="AO391">
        <f t="shared" si="120"/>
        <v>1.0487407774121175E-9</v>
      </c>
      <c r="AQ391">
        <f t="shared" si="125"/>
        <v>1.0492017440071805E-9</v>
      </c>
      <c r="AS391" s="4">
        <f t="shared" si="122"/>
        <v>1.0004395429309048</v>
      </c>
    </row>
    <row r="392" spans="1:45" x14ac:dyDescent="0.2">
      <c r="A392">
        <f>front!A392</f>
        <v>370.53</v>
      </c>
      <c r="B392" s="1">
        <f t="shared" si="123"/>
        <v>0.46999999999997044</v>
      </c>
      <c r="C392">
        <f>front!D392-front!B392</f>
        <v>992.20000000000027</v>
      </c>
      <c r="D392" s="2">
        <f>front!E392-front!C392</f>
        <v>8126</v>
      </c>
      <c r="E392" s="2">
        <f>IF(front!F392-front!C392&gt;0,front!F392-front!C392,0)</f>
        <v>1368.1999999999989</v>
      </c>
      <c r="F392" s="2">
        <f>front!I392-front!H392</f>
        <v>7560.2000000000007</v>
      </c>
      <c r="G392" s="2">
        <f>IF(front!J392-front!H392&gt;0,front!J392-front!H392,0)</f>
        <v>2.8000000000010914</v>
      </c>
      <c r="H392" s="2"/>
      <c r="I392" s="4">
        <f>C392/(constants!$A$4+constants!$B$4*data!C392+constants!$C$4*data!C392^2+constants!$D$4*data!C392^3+constants!$E$4*data!C392^4+constants!$F$4*data!C392^5+constants!$G$4*data!C392^6+constants!$H$4*data!C392^7)</f>
        <v>989.9201613579861</v>
      </c>
      <c r="J392" s="4">
        <f>D392/(constants!$A$4+constants!$B$4*data!D392+constants!$C$4*data!D392^2+constants!$D$4*data!D392^3+constants!$E$4*data!D392^4+constants!$F$4*data!D392^5+constants!$G$4*data!D392^6+constants!$H$4*data!D392^7)</f>
        <v>8116.3592518051528</v>
      </c>
      <c r="K392" s="4">
        <f>E392/(constants!$A$4+constants!$B$4*data!E392+constants!$C$4*data!E392^2+constants!$D$4*data!E392^3+constants!$E$4*data!E392^4+constants!$F$4*data!E392^5+constants!$G$4*data!E392^6+constants!$H$4*data!E392^7)</f>
        <v>1365.068732019794</v>
      </c>
      <c r="L392" s="4">
        <f>F392/(constants!$A$4+constants!$B$4*data!F392+constants!$C$4*data!F392^2+constants!$D$4*data!F392^3+constants!$E$4*data!F392^4+constants!$F$4*data!F392^5+constants!$G$4*data!F392^6+constants!$H$4*data!F392^7)</f>
        <v>7549.382841179844</v>
      </c>
      <c r="M392" s="4">
        <f>G392/(constants!$A$4+constants!$B$4*data!G392+constants!$C$4*data!G392^2+constants!$D$4*data!G392^3+constants!$E$4*data!G392^4+constants!$F$4*data!G392^5+constants!$G$4*data!G392^6+constants!$H$4*data!G392^7)</f>
        <v>2.7933805617265555</v>
      </c>
      <c r="N392" s="4"/>
      <c r="O392" s="4">
        <f t="shared" ref="O392:O455" si="131">I392*1000/O$4</f>
        <v>1649.8669355966435</v>
      </c>
      <c r="P392" s="4">
        <f t="shared" ref="P392:P455" si="132">J392*1000/P$4</f>
        <v>1623.2718503610306</v>
      </c>
      <c r="Q392" s="4">
        <f t="shared" ref="Q392:Q455" si="133">K392*1000/Q$4</f>
        <v>273.01374640395881</v>
      </c>
      <c r="R392" s="4">
        <f t="shared" ref="R392:R455" si="134">L392*1000/R$4</f>
        <v>1258.230473529974</v>
      </c>
      <c r="S392" s="4">
        <f t="shared" ref="S392:S455" si="135">M392*1000/S$4</f>
        <v>0.46556342695442587</v>
      </c>
      <c r="T392" s="4">
        <f t="shared" ref="T392:T455" si="136">O392/P392</f>
        <v>1.0163836299075215</v>
      </c>
      <c r="U392" s="4">
        <f t="shared" ref="U392:U455" si="137">Q392/P392</f>
        <v>0.16818732262451175</v>
      </c>
      <c r="V392" s="4">
        <f t="shared" ref="V392:V455" si="138">S392/R392</f>
        <v>3.7001442640972171E-4</v>
      </c>
      <c r="W392" s="4"/>
      <c r="X392">
        <f>IF(front!E392&gt;$X$2,O392,P392)</f>
        <v>1623.2718503610306</v>
      </c>
      <c r="Y392">
        <f t="shared" ref="Y392:Y408" si="139">X392-(Q392/$U$2)</f>
        <v>1357.6012379753229</v>
      </c>
      <c r="Z392">
        <f>SUMPRODUCT($B$7:$B$456,Y$7:Y$456,EXP(constants!$B$32+constants!$A$32*ABS($A$7:$A$456-$A392)))</f>
        <v>31.480691594380016</v>
      </c>
      <c r="AA392">
        <f t="shared" si="127"/>
        <v>1326.1205463809429</v>
      </c>
      <c r="AB392">
        <f t="shared" ref="AB392:AB455" si="140">IF((AA392-$AA$3)&gt;0,AA392-$AA$3,0)</f>
        <v>1321.2674534417754</v>
      </c>
      <c r="AD392" s="4">
        <f t="shared" si="128"/>
        <v>1257.7588529411305</v>
      </c>
      <c r="AE392">
        <f>SUMPRODUCT($B$7:$B$456,AD$7:AD$456,EXP(constants!$B$32+constants!$A$32*ABS($A$7:$A$456-$A392)))</f>
        <v>29.402465889390452</v>
      </c>
      <c r="AF392" s="4">
        <f t="shared" si="129"/>
        <v>1228.3563870517401</v>
      </c>
      <c r="AG392">
        <f t="shared" ref="AG392:AG455" si="141">IF((AF392)&gt;0,AF392,0)</f>
        <v>1228.3563870517401</v>
      </c>
      <c r="AH392" s="4"/>
      <c r="AI392" s="5">
        <f>SUMPRODUCT(constants!$B$13:$B$20,A392^constants!$A$13:$A$20)*constants!$C$10/((A392/1000000000)^5*(EXP(0.014388/(A392/1000000000)/constants!$B$9)-1))</f>
        <v>1.3709523624478059E-6</v>
      </c>
      <c r="AJ392">
        <f>SUMPRODUCT(A392^constants!$E$28:$J$28,constants!$E$27:$J$27)</f>
        <v>6.8120999416532895E-7</v>
      </c>
      <c r="AL392" s="17">
        <f t="shared" si="130"/>
        <v>1.0376039755437902E-9</v>
      </c>
      <c r="AM392">
        <f t="shared" ref="AM392:AM455" si="142">IF(AG392=0,0,AJ392/AG392)</f>
        <v>5.5457031961249159E-10</v>
      </c>
      <c r="AN392">
        <f t="shared" ref="AN392:AN455" si="143">AL392/AM392</f>
        <v>1.8710052428857362</v>
      </c>
      <c r="AO392">
        <f t="shared" ref="AO392:AO455" si="144">AM392*$AN$2</f>
        <v>1.0454931934568633E-9</v>
      </c>
      <c r="AQ392">
        <f t="shared" si="125"/>
        <v>1.0376039755437902E-9</v>
      </c>
      <c r="AS392" s="4">
        <f t="shared" ref="AS392:AS455" si="145">AL392/AO392</f>
        <v>0.99245407051672163</v>
      </c>
    </row>
    <row r="393" spans="1:45" x14ac:dyDescent="0.2">
      <c r="A393">
        <f>front!A393</f>
        <v>370.99</v>
      </c>
      <c r="B393" s="1">
        <f t="shared" ref="B393:B456" si="146">A393-A392</f>
        <v>0.46000000000003638</v>
      </c>
      <c r="C393">
        <f>front!D393-front!B393</f>
        <v>1008.8599999999997</v>
      </c>
      <c r="D393" s="2">
        <f>front!E393-front!C393</f>
        <v>8234.5</v>
      </c>
      <c r="E393" s="2">
        <f>IF(front!F393-front!C393&gt;0,front!F393-front!C393,0)</f>
        <v>1412.1999999999989</v>
      </c>
      <c r="F393" s="2">
        <f>front!I393-front!H393</f>
        <v>7568.0999999999985</v>
      </c>
      <c r="G393" s="2">
        <f>IF(front!J393-front!H393&gt;0,front!J393-front!H393,0)</f>
        <v>27.599999999998545</v>
      </c>
      <c r="H393" s="2"/>
      <c r="I393" s="4">
        <f>C393/(constants!$A$4+constants!$B$4*data!C393+constants!$C$4*data!C393^2+constants!$D$4*data!C393^3+constants!$E$4*data!C393^4+constants!$F$4*data!C393^5+constants!$G$4*data!C393^6+constants!$H$4*data!C393^7)</f>
        <v>1006.5424231084255</v>
      </c>
      <c r="J393" s="4">
        <f>D393/(constants!$A$4+constants!$B$4*data!D393+constants!$C$4*data!D393^2+constants!$D$4*data!D393^3+constants!$E$4*data!D393^4+constants!$F$4*data!D393^5+constants!$G$4*data!D393^6+constants!$H$4*data!D393^7)</f>
        <v>8225.1497327148682</v>
      </c>
      <c r="K393" s="4">
        <f>E393/(constants!$A$4+constants!$B$4*data!E393+constants!$C$4*data!E393^2+constants!$D$4*data!E393^3+constants!$E$4*data!E393^4+constants!$F$4*data!E393^5+constants!$G$4*data!E393^6+constants!$H$4*data!E393^7)</f>
        <v>1408.969060814575</v>
      </c>
      <c r="L393" s="4">
        <f>F393/(constants!$A$4+constants!$B$4*data!F393+constants!$C$4*data!F393^2+constants!$D$4*data!F393^3+constants!$E$4*data!F393^4+constants!$F$4*data!F393^5+constants!$G$4*data!F393^6+constants!$H$4*data!F393^7)</f>
        <v>7557.2955293870245</v>
      </c>
      <c r="M393" s="4">
        <f>G393/(constants!$A$4+constants!$B$4*data!G393+constants!$C$4*data!G393^2+constants!$D$4*data!G393^3+constants!$E$4*data!G393^4+constants!$F$4*data!G393^5+constants!$G$4*data!G393^6+constants!$H$4*data!G393^7)</f>
        <v>27.53482631748729</v>
      </c>
      <c r="N393" s="4"/>
      <c r="O393" s="4">
        <f t="shared" si="131"/>
        <v>1677.5707051807092</v>
      </c>
      <c r="P393" s="4">
        <f t="shared" si="132"/>
        <v>1645.0299465429737</v>
      </c>
      <c r="Q393" s="4">
        <f t="shared" si="133"/>
        <v>281.793812162915</v>
      </c>
      <c r="R393" s="4">
        <f t="shared" si="134"/>
        <v>1259.5492548978373</v>
      </c>
      <c r="S393" s="4">
        <f t="shared" si="135"/>
        <v>4.5891377195812151</v>
      </c>
      <c r="T393" s="4">
        <f t="shared" si="136"/>
        <v>1.0197812560835866</v>
      </c>
      <c r="U393" s="4">
        <f t="shared" si="137"/>
        <v>0.1713001108308721</v>
      </c>
      <c r="V393" s="4">
        <f t="shared" si="138"/>
        <v>3.6434761893876415E-3</v>
      </c>
      <c r="W393" s="4"/>
      <c r="X393">
        <f>IF(front!E393&gt;$X$2,O393,P393)</f>
        <v>1645.0299465429737</v>
      </c>
      <c r="Y393">
        <f t="shared" si="139"/>
        <v>1370.8154220733768</v>
      </c>
      <c r="Z393">
        <f>SUMPRODUCT($B$7:$B$456,Y$7:Y$456,EXP(constants!$B$32+constants!$A$32*ABS($A$7:$A$456-$A393)))</f>
        <v>31.723307991100572</v>
      </c>
      <c r="AA393">
        <f t="shared" si="127"/>
        <v>1339.0921140822761</v>
      </c>
      <c r="AB393">
        <f t="shared" si="140"/>
        <v>1334.2390211431086</v>
      </c>
      <c r="AD393" s="4">
        <f t="shared" si="128"/>
        <v>1254.9004107054332</v>
      </c>
      <c r="AE393">
        <f>SUMPRODUCT($B$7:$B$456,AD$7:AD$456,EXP(constants!$B$32+constants!$A$32*ABS($A$7:$A$456-$A393)))</f>
        <v>29.316402886704171</v>
      </c>
      <c r="AF393" s="4">
        <f t="shared" si="129"/>
        <v>1225.5840078187289</v>
      </c>
      <c r="AG393">
        <f t="shared" si="141"/>
        <v>1225.5840078187289</v>
      </c>
      <c r="AH393" s="4"/>
      <c r="AI393" s="5">
        <f>SUMPRODUCT(constants!$B$13:$B$20,A393^constants!$A$13:$A$20)*constants!$C$10/((A393/1000000000)^5*(EXP(0.014388/(A393/1000000000)/constants!$B$9)-1))</f>
        <v>1.3835251804936837E-6</v>
      </c>
      <c r="AJ393">
        <f>SUMPRODUCT(A393^constants!$E$28:$J$28,constants!$E$27:$J$27)</f>
        <v>6.7840182490028081E-7</v>
      </c>
      <c r="AL393" s="17">
        <f t="shared" si="130"/>
        <v>1.0369395277529427E-9</v>
      </c>
      <c r="AM393">
        <f t="shared" si="142"/>
        <v>5.5353351591759713E-10</v>
      </c>
      <c r="AN393">
        <f t="shared" si="143"/>
        <v>1.8733093804338106</v>
      </c>
      <c r="AO393">
        <f t="shared" si="144"/>
        <v>1.0435385789244439E-9</v>
      </c>
      <c r="AQ393">
        <f t="shared" si="125"/>
        <v>1.0369395277529427E-9</v>
      </c>
      <c r="AS393" s="4">
        <f t="shared" si="145"/>
        <v>0.99367627483566279</v>
      </c>
    </row>
    <row r="394" spans="1:45" x14ac:dyDescent="0.2">
      <c r="A394">
        <f>front!A394</f>
        <v>371.46</v>
      </c>
      <c r="B394" s="1">
        <f t="shared" si="146"/>
        <v>0.46999999999997044</v>
      </c>
      <c r="C394">
        <f>front!D394-front!B394</f>
        <v>1103.7400000000007</v>
      </c>
      <c r="D394" s="2">
        <f>front!E394-front!C394</f>
        <v>8165.5</v>
      </c>
      <c r="E394" s="2">
        <f>IF(front!F394-front!C394&gt;0,front!F394-front!C394,0)</f>
        <v>1491</v>
      </c>
      <c r="F394" s="2">
        <f>front!I394-front!H394</f>
        <v>8063.5999999999985</v>
      </c>
      <c r="G394" s="2">
        <f>IF(front!J394-front!H394&gt;0,front!J394-front!H394,0)</f>
        <v>136.70000000000073</v>
      </c>
      <c r="H394" s="2"/>
      <c r="I394" s="4">
        <f>C394/(constants!$A$4+constants!$B$4*data!C394+constants!$C$4*data!C394^2+constants!$D$4*data!C394^3+constants!$E$4*data!C394^4+constants!$F$4*data!C394^5+constants!$G$4*data!C394^6+constants!$H$4*data!C394^7)</f>
        <v>1101.2075582922259</v>
      </c>
      <c r="J394" s="4">
        <f>D394/(constants!$A$4+constants!$B$4*data!D394+constants!$C$4*data!D394^2+constants!$D$4*data!D394^3+constants!$E$4*data!D394^4+constants!$F$4*data!D394^5+constants!$G$4*data!D394^6+constants!$H$4*data!D394^7)</f>
        <v>8155.9624901801326</v>
      </c>
      <c r="K394" s="4">
        <f>E394/(constants!$A$4+constants!$B$4*data!E394+constants!$C$4*data!E394^2+constants!$D$4*data!E394^3+constants!$E$4*data!E394^4+constants!$F$4*data!E394^5+constants!$G$4*data!E394^6+constants!$H$4*data!E394^7)</f>
        <v>1487.5905095154162</v>
      </c>
      <c r="L394" s="4">
        <f>F394/(constants!$A$4+constants!$B$4*data!F394+constants!$C$4*data!F394^2+constants!$D$4*data!F394^3+constants!$E$4*data!F394^4+constants!$F$4*data!F394^5+constants!$G$4*data!F394^6+constants!$H$4*data!F394^7)</f>
        <v>8053.8019611400814</v>
      </c>
      <c r="M394" s="4">
        <f>G394/(constants!$A$4+constants!$B$4*data!G394+constants!$C$4*data!G394^2+constants!$D$4*data!G394^3+constants!$E$4*data!G394^4+constants!$F$4*data!G394^5+constants!$G$4*data!G394^6+constants!$H$4*data!G394^7)</f>
        <v>136.37873113329658</v>
      </c>
      <c r="N394" s="4"/>
      <c r="O394" s="4">
        <f t="shared" si="131"/>
        <v>1835.3459304870432</v>
      </c>
      <c r="P394" s="4">
        <f t="shared" si="132"/>
        <v>1631.1924980360266</v>
      </c>
      <c r="Q394" s="4">
        <f t="shared" si="133"/>
        <v>297.51810190308322</v>
      </c>
      <c r="R394" s="4">
        <f t="shared" si="134"/>
        <v>1342.3003268566802</v>
      </c>
      <c r="S394" s="4">
        <f t="shared" si="135"/>
        <v>22.729788522216097</v>
      </c>
      <c r="T394" s="4">
        <f t="shared" si="136"/>
        <v>1.1251559412496193</v>
      </c>
      <c r="U394" s="4">
        <f t="shared" si="137"/>
        <v>0.18239300527761024</v>
      </c>
      <c r="V394" s="4">
        <f t="shared" si="138"/>
        <v>1.693345972390797E-2</v>
      </c>
      <c r="W394" s="4"/>
      <c r="X394">
        <f>IF(front!E394&gt;$X$2,O394,P394)</f>
        <v>1631.1924980360266</v>
      </c>
      <c r="Y394">
        <f t="shared" si="139"/>
        <v>1341.6766133249578</v>
      </c>
      <c r="Z394">
        <f>SUMPRODUCT($B$7:$B$456,Y$7:Y$456,EXP(constants!$B$32+constants!$A$32*ABS($A$7:$A$456-$A394)))</f>
        <v>31.970233337666631</v>
      </c>
      <c r="AA394">
        <f t="shared" si="127"/>
        <v>1309.706379987291</v>
      </c>
      <c r="AB394">
        <f t="shared" si="140"/>
        <v>1304.8532870481235</v>
      </c>
      <c r="AD394" s="4">
        <f t="shared" si="128"/>
        <v>1319.274814914598</v>
      </c>
      <c r="AE394">
        <f>SUMPRODUCT($B$7:$B$456,AD$7:AD$456,EXP(constants!$B$32+constants!$A$32*ABS($A$7:$A$456-$A394)))</f>
        <v>29.227778554930879</v>
      </c>
      <c r="AF394" s="4">
        <f t="shared" si="129"/>
        <v>1290.0470363596671</v>
      </c>
      <c r="AG394">
        <f t="shared" si="141"/>
        <v>1290.0470363596671</v>
      </c>
      <c r="AH394" s="4"/>
      <c r="AI394" s="5">
        <f>SUMPRODUCT(constants!$B$13:$B$20,A394^constants!$A$13:$A$20)*constants!$C$10/((A394/1000000000)^5*(EXP(0.014388/(A394/1000000000)/constants!$B$9)-1))</f>
        <v>1.3964458789831446E-6</v>
      </c>
      <c r="AJ394">
        <f>SUMPRODUCT(A394^constants!$E$28:$J$28,constants!$E$27:$J$27)</f>
        <v>6.7556300402247431E-7</v>
      </c>
      <c r="AL394" s="17">
        <f t="shared" si="130"/>
        <v>1.0701937856494383E-9</v>
      </c>
      <c r="AM394">
        <f t="shared" si="142"/>
        <v>5.2367315685544222E-10</v>
      </c>
      <c r="AN394">
        <f t="shared" si="143"/>
        <v>2.0436292592802516</v>
      </c>
      <c r="AO394">
        <f t="shared" si="144"/>
        <v>9.8724490245168362E-10</v>
      </c>
      <c r="AQ394">
        <f t="shared" si="125"/>
        <v>1.0701937856494383E-9</v>
      </c>
      <c r="AS394" s="4">
        <f t="shared" si="145"/>
        <v>1.0840205738128026</v>
      </c>
    </row>
    <row r="395" spans="1:45" x14ac:dyDescent="0.2">
      <c r="A395">
        <f>front!A395</f>
        <v>371.93</v>
      </c>
      <c r="B395" s="1">
        <f t="shared" si="146"/>
        <v>0.47000000000002728</v>
      </c>
      <c r="C395">
        <f>front!D395-front!B395</f>
        <v>1016.4000000000005</v>
      </c>
      <c r="D395" s="2">
        <f>front!E395-front!C395</f>
        <v>8439.2000000000007</v>
      </c>
      <c r="E395" s="2">
        <f>IF(front!F395-front!C395&gt;0,front!F395-front!C395,0)</f>
        <v>1340.8000000000011</v>
      </c>
      <c r="F395" s="2">
        <f>front!I395-front!H395</f>
        <v>7628.7999999999993</v>
      </c>
      <c r="G395" s="2">
        <f>IF(front!J395-front!H395&gt;0,front!J395-front!H395,0)</f>
        <v>0</v>
      </c>
      <c r="H395" s="2"/>
      <c r="I395" s="4">
        <f>C395/(constants!$A$4+constants!$B$4*data!C395+constants!$C$4*data!C395^2+constants!$D$4*data!C395^3+constants!$E$4*data!C395^4+constants!$F$4*data!C395^5+constants!$G$4*data!C395^6+constants!$H$4*data!C395^7)</f>
        <v>1014.0653447283556</v>
      </c>
      <c r="J395" s="4">
        <f>D395/(constants!$A$4+constants!$B$4*data!D395+constants!$C$4*data!D395^2+constants!$D$4*data!D395^3+constants!$E$4*data!D395^4+constants!$F$4*data!D395^5+constants!$G$4*data!D395^6+constants!$H$4*data!D395^7)</f>
        <v>8430.4578718689045</v>
      </c>
      <c r="K395" s="4">
        <f>E395/(constants!$A$4+constants!$B$4*data!E395+constants!$C$4*data!E395^2+constants!$D$4*data!E395^3+constants!$E$4*data!E395^4+constants!$F$4*data!E395^5+constants!$G$4*data!E395^6+constants!$H$4*data!E395^7)</f>
        <v>1337.7307911162457</v>
      </c>
      <c r="L395" s="4">
        <f>F395/(constants!$A$4+constants!$B$4*data!F395+constants!$C$4*data!F395^2+constants!$D$4*data!F395^3+constants!$E$4*data!F395^4+constants!$F$4*data!F395^5+constants!$G$4*data!F395^6+constants!$H$4*data!F395^7)</f>
        <v>7618.0964289055382</v>
      </c>
      <c r="M395" s="4">
        <f>G395/(constants!$A$4+constants!$B$4*data!G395+constants!$C$4*data!G395^2+constants!$D$4*data!G395^3+constants!$E$4*data!G395^4+constants!$F$4*data!G395^5+constants!$G$4*data!G395^6+constants!$H$4*data!G395^7)</f>
        <v>0</v>
      </c>
      <c r="N395" s="4"/>
      <c r="O395" s="4">
        <f t="shared" si="131"/>
        <v>1690.1089078805928</v>
      </c>
      <c r="P395" s="4">
        <f t="shared" si="132"/>
        <v>1686.091574373781</v>
      </c>
      <c r="Q395" s="4">
        <f t="shared" si="133"/>
        <v>267.54615822324911</v>
      </c>
      <c r="R395" s="4">
        <f t="shared" si="134"/>
        <v>1269.6827381509231</v>
      </c>
      <c r="S395" s="4">
        <f t="shared" si="135"/>
        <v>0</v>
      </c>
      <c r="T395" s="4">
        <f t="shared" si="136"/>
        <v>1.0023826306755039</v>
      </c>
      <c r="U395" s="4">
        <f t="shared" si="137"/>
        <v>0.15867830804066291</v>
      </c>
      <c r="V395" s="4">
        <f t="shared" si="138"/>
        <v>0</v>
      </c>
      <c r="W395" s="4"/>
      <c r="X395">
        <f>IF(front!E395&gt;$X$2,O395,P395)</f>
        <v>1686.091574373781</v>
      </c>
      <c r="Y395">
        <f t="shared" si="139"/>
        <v>1425.7414907869886</v>
      </c>
      <c r="Z395">
        <f>SUMPRODUCT($B$7:$B$456,Y$7:Y$456,EXP(constants!$B$32+constants!$A$32*ABS($A$7:$A$456-$A395)))</f>
        <v>32.216609306754762</v>
      </c>
      <c r="AA395">
        <f t="shared" si="127"/>
        <v>1393.5248814802339</v>
      </c>
      <c r="AB395">
        <f t="shared" si="140"/>
        <v>1388.6717885410665</v>
      </c>
      <c r="AD395" s="4">
        <f t="shared" si="128"/>
        <v>1269.6827381509231</v>
      </c>
      <c r="AE395">
        <f>SUMPRODUCT($B$7:$B$456,AD$7:AD$456,EXP(constants!$B$32+constants!$A$32*ABS($A$7:$A$456-$A395)))</f>
        <v>29.137035433287938</v>
      </c>
      <c r="AF395" s="4">
        <f t="shared" si="129"/>
        <v>1240.5457027176351</v>
      </c>
      <c r="AG395">
        <f t="shared" si="141"/>
        <v>1240.5457027176351</v>
      </c>
      <c r="AH395" s="4"/>
      <c r="AI395" s="5">
        <f>SUMPRODUCT(constants!$B$13:$B$20,A395^constants!$A$13:$A$20)*constants!$C$10/((A395/1000000000)^5*(EXP(0.014388/(A395/1000000000)/constants!$B$9)-1))</f>
        <v>1.4094420073284356E-6</v>
      </c>
      <c r="AJ395">
        <f>SUMPRODUCT(A395^constants!$E$28:$J$28,constants!$E$27:$J$27)</f>
        <v>6.727551311303784E-7</v>
      </c>
      <c r="AL395" s="17">
        <f t="shared" si="130"/>
        <v>1.0149568954728966E-9</v>
      </c>
      <c r="AM395">
        <f t="shared" si="142"/>
        <v>5.4230580111364625E-10</v>
      </c>
      <c r="AN395">
        <f t="shared" si="143"/>
        <v>1.8715582488489755</v>
      </c>
      <c r="AO395">
        <f t="shared" si="144"/>
        <v>1.0223717422033446E-9</v>
      </c>
      <c r="AQ395">
        <f t="shared" si="125"/>
        <v>1.0149568954728966E-9</v>
      </c>
      <c r="AS395" s="4">
        <f t="shared" si="145"/>
        <v>0.99274740642335435</v>
      </c>
    </row>
    <row r="396" spans="1:45" x14ac:dyDescent="0.2">
      <c r="A396">
        <f>front!A396</f>
        <v>372.4</v>
      </c>
      <c r="B396" s="1">
        <f t="shared" si="146"/>
        <v>0.46999999999997044</v>
      </c>
      <c r="C396">
        <f>front!D396-front!B396</f>
        <v>1052.1399999999999</v>
      </c>
      <c r="D396" s="2">
        <f>front!E396-front!C396</f>
        <v>8612.1</v>
      </c>
      <c r="E396" s="2">
        <f>IF(front!F396-front!C396&gt;0,front!F396-front!C396,0)</f>
        <v>1373.3999999999996</v>
      </c>
      <c r="F396" s="2">
        <f>front!I396-front!H396</f>
        <v>7637.0999999999985</v>
      </c>
      <c r="G396" s="2">
        <f>IF(front!J396-front!H396&gt;0,front!J396-front!H396,0)</f>
        <v>0</v>
      </c>
      <c r="H396" s="2"/>
      <c r="I396" s="4">
        <f>C396/(constants!$A$4+constants!$B$4*data!C396+constants!$C$4*data!C396^2+constants!$D$4*data!C396^3+constants!$E$4*data!C396^4+constants!$F$4*data!C396^5+constants!$G$4*data!C396^6+constants!$H$4*data!C396^7)</f>
        <v>1049.7244013116353</v>
      </c>
      <c r="J396" s="4">
        <f>D396/(constants!$A$4+constants!$B$4*data!D396+constants!$C$4*data!D396^2+constants!$D$4*data!D396^3+constants!$E$4*data!D396^4+constants!$F$4*data!D396^5+constants!$G$4*data!D396^6+constants!$H$4*data!D396^7)</f>
        <v>8603.9345394743887</v>
      </c>
      <c r="K396" s="4">
        <f>E396/(constants!$A$4+constants!$B$4*data!E396+constants!$C$4*data!E396^2+constants!$D$4*data!E396^3+constants!$E$4*data!E396^4+constants!$F$4*data!E396^5+constants!$G$4*data!E396^6+constants!$H$4*data!E396^7)</f>
        <v>1370.256953641247</v>
      </c>
      <c r="L396" s="4">
        <f>F396/(constants!$A$4+constants!$B$4*data!F396+constants!$C$4*data!F396^2+constants!$D$4*data!F396^3+constants!$E$4*data!F396^4+constants!$F$4*data!F396^5+constants!$G$4*data!F396^6+constants!$H$4*data!F396^7)</f>
        <v>7626.4106971943283</v>
      </c>
      <c r="M396" s="4">
        <f>G396/(constants!$A$4+constants!$B$4*data!G396+constants!$C$4*data!G396^2+constants!$D$4*data!G396^3+constants!$E$4*data!G396^4+constants!$F$4*data!G396^5+constants!$G$4*data!G396^6+constants!$H$4*data!G396^7)</f>
        <v>0</v>
      </c>
      <c r="N396" s="4"/>
      <c r="O396" s="4">
        <f t="shared" si="131"/>
        <v>1749.5406688527255</v>
      </c>
      <c r="P396" s="4">
        <f t="shared" si="132"/>
        <v>1720.7869078948777</v>
      </c>
      <c r="Q396" s="4">
        <f t="shared" si="133"/>
        <v>274.05139072824937</v>
      </c>
      <c r="R396" s="4">
        <f t="shared" si="134"/>
        <v>1271.0684495323881</v>
      </c>
      <c r="S396" s="4">
        <f t="shared" si="135"/>
        <v>0</v>
      </c>
      <c r="T396" s="4">
        <f t="shared" si="136"/>
        <v>1.0167096581371737</v>
      </c>
      <c r="U396" s="4">
        <f t="shared" si="137"/>
        <v>0.15925934203178577</v>
      </c>
      <c r="V396" s="4">
        <f t="shared" si="138"/>
        <v>0</v>
      </c>
      <c r="W396" s="4"/>
      <c r="X396">
        <f>IF(front!E396&gt;$X$2,O396,P396)</f>
        <v>1720.7869078948777</v>
      </c>
      <c r="Y396">
        <f t="shared" si="139"/>
        <v>1454.1065602606564</v>
      </c>
      <c r="Z396">
        <f>SUMPRODUCT($B$7:$B$456,Y$7:Y$456,EXP(constants!$B$32+constants!$A$32*ABS($A$7:$A$456-$A396)))</f>
        <v>32.461145863840969</v>
      </c>
      <c r="AA396">
        <f t="shared" si="127"/>
        <v>1421.6454143968153</v>
      </c>
      <c r="AB396">
        <f t="shared" si="140"/>
        <v>1416.7923214576479</v>
      </c>
      <c r="AD396" s="4">
        <f t="shared" si="128"/>
        <v>1271.0684495323881</v>
      </c>
      <c r="AE396">
        <f>SUMPRODUCT($B$7:$B$456,AD$7:AD$456,EXP(constants!$B$32+constants!$A$32*ABS($A$7:$A$456-$A396)))</f>
        <v>29.044973571508198</v>
      </c>
      <c r="AF396" s="4">
        <f t="shared" si="129"/>
        <v>1242.0234759608798</v>
      </c>
      <c r="AG396">
        <f t="shared" si="141"/>
        <v>1242.0234759608798</v>
      </c>
      <c r="AH396" s="4"/>
      <c r="AI396" s="5">
        <f>SUMPRODUCT(constants!$B$13:$B$20,A396^constants!$A$13:$A$20)*constants!$C$10/((A396/1000000000)^5*(EXP(0.014388/(A396/1000000000)/constants!$B$9)-1))</f>
        <v>1.4225136336616981E-6</v>
      </c>
      <c r="AJ396">
        <f>SUMPRODUCT(A396^constants!$E$28:$J$28,constants!$E$27:$J$27)</f>
        <v>6.6997843342874982E-7</v>
      </c>
      <c r="AL396" s="17">
        <f t="shared" si="130"/>
        <v>1.0040382151409205E-9</v>
      </c>
      <c r="AM396">
        <f t="shared" si="142"/>
        <v>5.3942493551535115E-10</v>
      </c>
      <c r="AN396">
        <f t="shared" si="143"/>
        <v>1.861312203118106</v>
      </c>
      <c r="AO396">
        <f t="shared" si="144"/>
        <v>1.0169406448875232E-9</v>
      </c>
      <c r="AQ396">
        <f t="shared" si="125"/>
        <v>1.0040382151409205E-9</v>
      </c>
      <c r="AS396" s="4">
        <f t="shared" si="145"/>
        <v>0.9873125046073562</v>
      </c>
    </row>
    <row r="397" spans="1:45" x14ac:dyDescent="0.2">
      <c r="A397">
        <f>front!A397</f>
        <v>372.87</v>
      </c>
      <c r="B397" s="1">
        <f t="shared" si="146"/>
        <v>0.47000000000002728</v>
      </c>
      <c r="C397">
        <f>front!D397-front!B397</f>
        <v>1054.1300000000006</v>
      </c>
      <c r="D397" s="2">
        <f>front!E397-front!C397</f>
        <v>8702.9000000000015</v>
      </c>
      <c r="E397" s="2">
        <f>IF(front!F397-front!C397&gt;0,front!F397-front!C397,0)</f>
        <v>1399.3000000000011</v>
      </c>
      <c r="F397" s="2">
        <f>front!I397-front!H397</f>
        <v>7653.1999999999989</v>
      </c>
      <c r="G397" s="2">
        <f>IF(front!J397-front!H397&gt;0,front!J397-front!H397,0)</f>
        <v>0</v>
      </c>
      <c r="H397" s="2"/>
      <c r="I397" s="4">
        <f>C397/(constants!$A$4+constants!$B$4*data!C397+constants!$C$4*data!C397^2+constants!$D$4*data!C397^3+constants!$E$4*data!C397^4+constants!$F$4*data!C397^5+constants!$G$4*data!C397^6+constants!$H$4*data!C397^7)</f>
        <v>1051.7098947748307</v>
      </c>
      <c r="J397" s="4">
        <f>D397/(constants!$A$4+constants!$B$4*data!D397+constants!$C$4*data!D397^2+constants!$D$4*data!D397^3+constants!$E$4*data!D397^4+constants!$F$4*data!D397^5+constants!$G$4*data!D397^6+constants!$H$4*data!D397^7)</f>
        <v>8695.0611141648569</v>
      </c>
      <c r="K397" s="4">
        <f>E397/(constants!$A$4+constants!$B$4*data!E397+constants!$C$4*data!E397^2+constants!$D$4*data!E397^3+constants!$E$4*data!E397^4+constants!$F$4*data!E397^5+constants!$G$4*data!E397^6+constants!$H$4*data!E397^7)</f>
        <v>1396.098284522699</v>
      </c>
      <c r="L397" s="4">
        <f>F397/(constants!$A$4+constants!$B$4*data!F397+constants!$C$4*data!F397^2+constants!$D$4*data!F397^3+constants!$E$4*data!F397^4+constants!$F$4*data!F397^5+constants!$G$4*data!F397^6+constants!$H$4*data!F397^7)</f>
        <v>7642.5386996280349</v>
      </c>
      <c r="M397" s="4">
        <f>G397/(constants!$A$4+constants!$B$4*data!G397+constants!$C$4*data!G397^2+constants!$D$4*data!G397^3+constants!$E$4*data!G397^4+constants!$F$4*data!G397^5+constants!$G$4*data!G397^6+constants!$H$4*data!G397^7)</f>
        <v>0</v>
      </c>
      <c r="N397" s="4"/>
      <c r="O397" s="4">
        <f t="shared" si="131"/>
        <v>1752.8498246247177</v>
      </c>
      <c r="P397" s="4">
        <f t="shared" si="132"/>
        <v>1739.0122228329715</v>
      </c>
      <c r="Q397" s="4">
        <f t="shared" si="133"/>
        <v>279.21965690453982</v>
      </c>
      <c r="R397" s="4">
        <f t="shared" si="134"/>
        <v>1273.7564499380057</v>
      </c>
      <c r="S397" s="4">
        <f t="shared" si="135"/>
        <v>0</v>
      </c>
      <c r="T397" s="4">
        <f t="shared" si="136"/>
        <v>1.0079571618934362</v>
      </c>
      <c r="U397" s="4">
        <f t="shared" si="137"/>
        <v>0.16056221643437998</v>
      </c>
      <c r="V397" s="4">
        <f t="shared" si="138"/>
        <v>0</v>
      </c>
      <c r="W397" s="4"/>
      <c r="X397">
        <f>IF(front!E397&gt;$X$2,O397,P397)</f>
        <v>1739.0122228329715</v>
      </c>
      <c r="Y397">
        <f t="shared" si="139"/>
        <v>1467.3026176682674</v>
      </c>
      <c r="Z397">
        <f>SUMPRODUCT($B$7:$B$456,Y$7:Y$456,EXP(constants!$B$32+constants!$A$32*ABS($A$7:$A$456-$A397)))</f>
        <v>32.703523087463509</v>
      </c>
      <c r="AA397">
        <f t="shared" si="127"/>
        <v>1434.5990945808039</v>
      </c>
      <c r="AB397">
        <f t="shared" si="140"/>
        <v>1429.7460016416364</v>
      </c>
      <c r="AD397" s="4">
        <f t="shared" si="128"/>
        <v>1273.7564499380057</v>
      </c>
      <c r="AE397">
        <f>SUMPRODUCT($B$7:$B$456,AD$7:AD$456,EXP(constants!$B$32+constants!$A$32*ABS($A$7:$A$456-$A397)))</f>
        <v>28.951503003026399</v>
      </c>
      <c r="AF397" s="4">
        <f t="shared" si="129"/>
        <v>1244.8049469349794</v>
      </c>
      <c r="AG397">
        <f t="shared" si="141"/>
        <v>1244.8049469349794</v>
      </c>
      <c r="AH397" s="4"/>
      <c r="AI397" s="5">
        <f>SUMPRODUCT(constants!$B$13:$B$20,A397^constants!$A$13:$A$20)*constants!$C$10/((A397/1000000000)^5*(EXP(0.014388/(A397/1000000000)/constants!$B$9)-1))</f>
        <v>1.4356608238945461E-6</v>
      </c>
      <c r="AJ397">
        <f>SUMPRODUCT(A397^constants!$E$28:$J$28,constants!$E$27:$J$27)</f>
        <v>6.6723313799484313E-7</v>
      </c>
      <c r="AL397" s="17">
        <f t="shared" si="130"/>
        <v>1.004136974152135E-9</v>
      </c>
      <c r="AM397">
        <f t="shared" si="142"/>
        <v>5.3601420820003785E-10</v>
      </c>
      <c r="AN397">
        <f t="shared" si="143"/>
        <v>1.8733402189544126</v>
      </c>
      <c r="AO397">
        <f t="shared" si="144"/>
        <v>1.0105106358033929E-9</v>
      </c>
      <c r="AQ397">
        <f t="shared" si="125"/>
        <v>1.004136974152135E-9</v>
      </c>
      <c r="AS397" s="4">
        <f t="shared" si="145"/>
        <v>0.99369263278838171</v>
      </c>
    </row>
    <row r="398" spans="1:45" x14ac:dyDescent="0.2">
      <c r="A398">
        <f>front!A398</f>
        <v>373.34</v>
      </c>
      <c r="B398" s="1">
        <f t="shared" si="146"/>
        <v>0.46999999999997044</v>
      </c>
      <c r="C398">
        <f>front!D398-front!B398</f>
        <v>1078.2700000000004</v>
      </c>
      <c r="D398" s="2">
        <f>front!E398-front!C398</f>
        <v>8770.7000000000007</v>
      </c>
      <c r="E398" s="2">
        <f>IF(front!F398-front!C398&gt;0,front!F398-front!C398,0)</f>
        <v>1364.8999999999996</v>
      </c>
      <c r="F398" s="2">
        <f>front!I398-front!H398</f>
        <v>7637.5999999999985</v>
      </c>
      <c r="G398" s="2">
        <f>IF(front!J398-front!H398&gt;0,front!J398-front!H398,0)</f>
        <v>14.599999999998545</v>
      </c>
      <c r="H398" s="2"/>
      <c r="I398" s="4">
        <f>C398/(constants!$A$4+constants!$B$4*data!C398+constants!$C$4*data!C398^2+constants!$D$4*data!C398^3+constants!$E$4*data!C398^4+constants!$F$4*data!C398^5+constants!$G$4*data!C398^6+constants!$H$4*data!C398^7)</f>
        <v>1075.7952302025603</v>
      </c>
      <c r="J398" s="4">
        <f>D398/(constants!$A$4+constants!$B$4*data!D398+constants!$C$4*data!D398^2+constants!$D$4*data!D398^3+constants!$E$4*data!D398^4+constants!$F$4*data!D398^5+constants!$G$4*data!D398^6+constants!$H$4*data!D398^7)</f>
        <v>8763.1158210929643</v>
      </c>
      <c r="K398" s="4">
        <f>E398/(constants!$A$4+constants!$B$4*data!E398+constants!$C$4*data!E398^2+constants!$D$4*data!E398^3+constants!$E$4*data!E398^4+constants!$F$4*data!E398^5+constants!$G$4*data!E398^6+constants!$H$4*data!E398^7)</f>
        <v>1361.7762066343139</v>
      </c>
      <c r="L398" s="4">
        <f>F398/(constants!$A$4+constants!$B$4*data!F398+constants!$C$4*data!F398^2+constants!$D$4*data!F398^3+constants!$E$4*data!F398^4+constants!$F$4*data!F398^5+constants!$G$4*data!F398^6+constants!$H$4*data!F398^7)</f>
        <v>7626.911560370284</v>
      </c>
      <c r="M398" s="4">
        <f>G398/(constants!$A$4+constants!$B$4*data!G398+constants!$C$4*data!G398^2+constants!$D$4*data!G398^3+constants!$E$4*data!G398^4+constants!$F$4*data!G398^5+constants!$G$4*data!G398^6+constants!$H$4*data!G398^7)</f>
        <v>14.565503372971351</v>
      </c>
      <c r="N398" s="4"/>
      <c r="O398" s="4">
        <f t="shared" si="131"/>
        <v>1792.9920503376006</v>
      </c>
      <c r="P398" s="4">
        <f t="shared" si="132"/>
        <v>1752.623164218593</v>
      </c>
      <c r="Q398" s="4">
        <f t="shared" si="133"/>
        <v>272.35524132686277</v>
      </c>
      <c r="R398" s="4">
        <f t="shared" si="134"/>
        <v>1271.1519267283807</v>
      </c>
      <c r="S398" s="4">
        <f t="shared" si="135"/>
        <v>2.4275838954952249</v>
      </c>
      <c r="T398" s="4">
        <f t="shared" si="136"/>
        <v>1.0230334089741453</v>
      </c>
      <c r="U398" s="4">
        <f t="shared" si="137"/>
        <v>0.1553986315411347</v>
      </c>
      <c r="V398" s="4">
        <f t="shared" si="138"/>
        <v>1.9097511827269962E-3</v>
      </c>
      <c r="W398" s="4"/>
      <c r="X398">
        <f>IF(front!E398&gt;$X$2,O398,P398)</f>
        <v>1752.623164218593</v>
      </c>
      <c r="Y398">
        <f t="shared" si="139"/>
        <v>1487.5933453804466</v>
      </c>
      <c r="Z398">
        <f>SUMPRODUCT($B$7:$B$456,Y$7:Y$456,EXP(constants!$B$32+constants!$A$32*ABS($A$7:$A$456-$A398)))</f>
        <v>32.943684066683261</v>
      </c>
      <c r="AA398">
        <f t="shared" si="127"/>
        <v>1454.6496613137633</v>
      </c>
      <c r="AB398">
        <f t="shared" si="140"/>
        <v>1449.7965683745958</v>
      </c>
      <c r="AD398" s="4">
        <f t="shared" si="128"/>
        <v>1268.6927590189453</v>
      </c>
      <c r="AE398">
        <f>SUMPRODUCT($B$7:$B$456,AD$7:AD$456,EXP(constants!$B$32+constants!$A$32*ABS($A$7:$A$456-$A398)))</f>
        <v>28.856510041974861</v>
      </c>
      <c r="AF398" s="4">
        <f t="shared" si="129"/>
        <v>1239.8362489769704</v>
      </c>
      <c r="AG398">
        <f t="shared" si="141"/>
        <v>1239.8362489769704</v>
      </c>
      <c r="AH398" s="4"/>
      <c r="AI398" s="5">
        <f>SUMPRODUCT(constants!$B$13:$B$20,A398^constants!$A$13:$A$20)*constants!$C$10/((A398/1000000000)^5*(EXP(0.014388/(A398/1000000000)/constants!$B$9)-1))</f>
        <v>1.4488836417171663E-6</v>
      </c>
      <c r="AJ398">
        <f>SUMPRODUCT(A398^constants!$E$28:$J$28,constants!$E$27:$J$27)</f>
        <v>6.6451947166587056E-7</v>
      </c>
      <c r="AL398" s="17">
        <f t="shared" si="130"/>
        <v>9.9937030706421583E-10</v>
      </c>
      <c r="AM398">
        <f t="shared" si="142"/>
        <v>5.3597357894172506E-10</v>
      </c>
      <c r="AN398">
        <f t="shared" si="143"/>
        <v>1.8645887527468488</v>
      </c>
      <c r="AO398">
        <f t="shared" si="144"/>
        <v>1.0104340402635325E-9</v>
      </c>
      <c r="AQ398">
        <f t="shared" si="125"/>
        <v>9.9937030706421583E-10</v>
      </c>
      <c r="AS398" s="4">
        <f t="shared" si="145"/>
        <v>0.98905051417662937</v>
      </c>
    </row>
    <row r="399" spans="1:45" x14ac:dyDescent="0.2">
      <c r="A399">
        <f>front!A399</f>
        <v>373.81</v>
      </c>
      <c r="B399" s="1">
        <f t="shared" si="146"/>
        <v>0.47000000000002728</v>
      </c>
      <c r="C399">
        <f>front!D399-front!B399</f>
        <v>1068.2000000000003</v>
      </c>
      <c r="D399" s="2">
        <f>front!E399-front!C399</f>
        <v>8927.3000000000011</v>
      </c>
      <c r="E399" s="2">
        <f>IF(front!F399-front!C399&gt;0,front!F399-front!C399,0)</f>
        <v>1398.1000000000004</v>
      </c>
      <c r="F399" s="2">
        <f>front!I399-front!H399</f>
        <v>7685.4000000000015</v>
      </c>
      <c r="G399" s="2">
        <f>IF(front!J399-front!H399&gt;0,front!J399-front!H399,0)</f>
        <v>23.100000000000364</v>
      </c>
      <c r="H399" s="2"/>
      <c r="I399" s="4">
        <f>C399/(constants!$A$4+constants!$B$4*data!C399+constants!$C$4*data!C399^2+constants!$D$4*data!C399^3+constants!$E$4*data!C399^4+constants!$F$4*data!C399^5+constants!$G$4*data!C399^6+constants!$H$4*data!C399^7)</f>
        <v>1065.7480329609539</v>
      </c>
      <c r="J399" s="4">
        <f>D399/(constants!$A$4+constants!$B$4*data!D399+constants!$C$4*data!D399^2+constants!$D$4*data!D399^3+constants!$E$4*data!D399^4+constants!$F$4*data!D399^5+constants!$G$4*data!D399^6+constants!$H$4*data!D399^7)</f>
        <v>8920.3402049648485</v>
      </c>
      <c r="K399" s="4">
        <f>E399/(constants!$A$4+constants!$B$4*data!E399+constants!$C$4*data!E399^2+constants!$D$4*data!E399^3+constants!$E$4*data!E399^4+constants!$F$4*data!E399^5+constants!$G$4*data!E399^6+constants!$H$4*data!E399^7)</f>
        <v>1394.901002924101</v>
      </c>
      <c r="L399" s="4">
        <f>F399/(constants!$A$4+constants!$B$4*data!F399+constants!$C$4*data!F399^2+constants!$D$4*data!F399^3+constants!$E$4*data!F399^4+constants!$F$4*data!F399^5+constants!$G$4*data!F399^6+constants!$H$4*data!F399^7)</f>
        <v>7674.7959979309881</v>
      </c>
      <c r="M399" s="4">
        <f>G399/(constants!$A$4+constants!$B$4*data!G399+constants!$C$4*data!G399^2+constants!$D$4*data!G399^3+constants!$E$4*data!G399^4+constants!$F$4*data!G399^5+constants!$G$4*data!G399^6+constants!$H$4*data!G399^7)</f>
        <v>23.045441175704617</v>
      </c>
      <c r="N399" s="4"/>
      <c r="O399" s="4">
        <f t="shared" si="131"/>
        <v>1776.2467216015898</v>
      </c>
      <c r="P399" s="4">
        <f t="shared" si="132"/>
        <v>1784.0680409929696</v>
      </c>
      <c r="Q399" s="4">
        <f t="shared" si="133"/>
        <v>278.98020058482018</v>
      </c>
      <c r="R399" s="4">
        <f t="shared" si="134"/>
        <v>1279.1326663218313</v>
      </c>
      <c r="S399" s="4">
        <f t="shared" si="135"/>
        <v>3.8409068626174365</v>
      </c>
      <c r="T399" s="4">
        <f t="shared" si="136"/>
        <v>0.99561601956222101</v>
      </c>
      <c r="U399" s="4">
        <f t="shared" si="137"/>
        <v>0.1563730722005123</v>
      </c>
      <c r="V399" s="4">
        <f t="shared" si="138"/>
        <v>3.0027431585044517E-3</v>
      </c>
      <c r="W399" s="4"/>
      <c r="X399">
        <f>IF(front!E399&gt;$X$2,O399,P399)</f>
        <v>1784.0680409929696</v>
      </c>
      <c r="Y399">
        <f t="shared" si="139"/>
        <v>1512.5914515937261</v>
      </c>
      <c r="Z399">
        <f>SUMPRODUCT($B$7:$B$456,Y$7:Y$456,EXP(constants!$B$32+constants!$A$32*ABS($A$7:$A$456-$A399)))</f>
        <v>33.181446572558194</v>
      </c>
      <c r="AA399">
        <f t="shared" si="127"/>
        <v>1479.410005021168</v>
      </c>
      <c r="AB399">
        <f t="shared" si="140"/>
        <v>1474.5569120820005</v>
      </c>
      <c r="AD399" s="4">
        <f t="shared" si="128"/>
        <v>1275.2417877618666</v>
      </c>
      <c r="AE399">
        <f>SUMPRODUCT($B$7:$B$456,AD$7:AD$456,EXP(constants!$B$32+constants!$A$32*ABS($A$7:$A$456-$A399)))</f>
        <v>28.760015107099449</v>
      </c>
      <c r="AF399" s="4">
        <f t="shared" si="129"/>
        <v>1246.4817726547672</v>
      </c>
      <c r="AG399">
        <f t="shared" si="141"/>
        <v>1246.4817726547672</v>
      </c>
      <c r="AH399" s="4"/>
      <c r="AI399" s="5">
        <f>SUMPRODUCT(constants!$B$13:$B$20,A399^constants!$A$13:$A$20)*constants!$C$10/((A399/1000000000)^5*(EXP(0.014388/(A399/1000000000)/constants!$B$9)-1))</f>
        <v>1.4621821485975775E-6</v>
      </c>
      <c r="AJ399">
        <f>SUMPRODUCT(A399^constants!$E$28:$J$28,constants!$E$27:$J$27)</f>
        <v>6.6183766092689543E-7</v>
      </c>
      <c r="AL399" s="17">
        <f t="shared" si="130"/>
        <v>9.9160780883869014E-10</v>
      </c>
      <c r="AM399">
        <f t="shared" si="142"/>
        <v>5.3096457200277237E-10</v>
      </c>
      <c r="AN399">
        <f t="shared" si="143"/>
        <v>1.8675592706654496</v>
      </c>
      <c r="AO399">
        <f t="shared" si="144"/>
        <v>1.0009909047846765E-9</v>
      </c>
      <c r="AQ399">
        <f t="shared" si="125"/>
        <v>9.9160780883869014E-10</v>
      </c>
      <c r="AS399" s="4">
        <f t="shared" si="145"/>
        <v>0.99062619260461238</v>
      </c>
    </row>
    <row r="400" spans="1:45" x14ac:dyDescent="0.2">
      <c r="A400">
        <f>front!A400</f>
        <v>374.27</v>
      </c>
      <c r="B400" s="1">
        <f t="shared" si="146"/>
        <v>0.45999999999997954</v>
      </c>
      <c r="C400">
        <f>front!D400-front!B400</f>
        <v>1101.5999999999999</v>
      </c>
      <c r="D400" s="2">
        <f>front!E400-front!C400</f>
        <v>9118.0999999999985</v>
      </c>
      <c r="E400" s="2">
        <f>IF(front!F400-front!C400&gt;0,front!F400-front!C400,0)</f>
        <v>1469.7999999999993</v>
      </c>
      <c r="F400" s="2">
        <f>front!I400-front!H400</f>
        <v>7754.3000000000011</v>
      </c>
      <c r="G400" s="2">
        <f>IF(front!J400-front!H400&gt;0,front!J400-front!H400,0)</f>
        <v>35.100000000000364</v>
      </c>
      <c r="H400" s="2"/>
      <c r="I400" s="4">
        <f>C400/(constants!$A$4+constants!$B$4*data!C400+constants!$C$4*data!C400^2+constants!$D$4*data!C400^3+constants!$E$4*data!C400^4+constants!$F$4*data!C400^5+constants!$G$4*data!C400^6+constants!$H$4*data!C400^7)</f>
        <v>1099.0724037676512</v>
      </c>
      <c r="J400" s="4">
        <f>D400/(constants!$A$4+constants!$B$4*data!D400+constants!$C$4*data!D400^2+constants!$D$4*data!D400^3+constants!$E$4*data!D400^4+constants!$F$4*data!D400^5+constants!$G$4*data!D400^6+constants!$H$4*data!D400^7)</f>
        <v>9111.9704848293914</v>
      </c>
      <c r="K400" s="4">
        <f>E400/(constants!$A$4+constants!$B$4*data!E400+constants!$C$4*data!E400^2+constants!$D$4*data!E400^3+constants!$E$4*data!E400^4+constants!$F$4*data!E400^5+constants!$G$4*data!E400^6+constants!$H$4*data!E400^7)</f>
        <v>1466.4385527058314</v>
      </c>
      <c r="L400" s="4">
        <f>F400/(constants!$A$4+constants!$B$4*data!F400+constants!$C$4*data!F400^2+constants!$D$4*data!F400^3+constants!$E$4*data!F400^4+constants!$F$4*data!F400^5+constants!$G$4*data!F400^6+constants!$H$4*data!F400^7)</f>
        <v>7743.8244433736563</v>
      </c>
      <c r="M400" s="4">
        <f>G400/(constants!$A$4+constants!$B$4*data!G400+constants!$C$4*data!G400^2+constants!$D$4*data!G400^3+constants!$E$4*data!G400^4+constants!$F$4*data!G400^5+constants!$G$4*data!G400^6+constants!$H$4*data!G400^7)</f>
        <v>35.01714448810062</v>
      </c>
      <c r="N400" s="4"/>
      <c r="O400" s="4">
        <f t="shared" si="131"/>
        <v>1831.787339612752</v>
      </c>
      <c r="P400" s="4">
        <f t="shared" si="132"/>
        <v>1822.3940969658784</v>
      </c>
      <c r="Q400" s="4">
        <f t="shared" si="133"/>
        <v>293.28771054116629</v>
      </c>
      <c r="R400" s="4">
        <f t="shared" si="134"/>
        <v>1290.6374072289427</v>
      </c>
      <c r="S400" s="4">
        <f t="shared" si="135"/>
        <v>5.8361907480167696</v>
      </c>
      <c r="T400" s="4">
        <f t="shared" si="136"/>
        <v>1.0051543421165117</v>
      </c>
      <c r="U400" s="4">
        <f t="shared" si="137"/>
        <v>0.16093539318935671</v>
      </c>
      <c r="V400" s="4">
        <f t="shared" si="138"/>
        <v>4.5219445177459537E-3</v>
      </c>
      <c r="W400" s="4"/>
      <c r="X400">
        <f>IF(front!E400&gt;$X$2,O400,P400)</f>
        <v>1822.3940969658784</v>
      </c>
      <c r="Y400">
        <f t="shared" si="139"/>
        <v>1536.9948205888411</v>
      </c>
      <c r="Z400">
        <f>SUMPRODUCT($B$7:$B$456,Y$7:Y$456,EXP(constants!$B$32+constants!$A$32*ABS($A$7:$A$456-$A400)))</f>
        <v>33.411294427465236</v>
      </c>
      <c r="AA400">
        <f t="shared" si="127"/>
        <v>1503.5835261613759</v>
      </c>
      <c r="AB400">
        <f t="shared" si="140"/>
        <v>1498.7304332222084</v>
      </c>
      <c r="AD400" s="4">
        <f t="shared" si="128"/>
        <v>1284.7252853614918</v>
      </c>
      <c r="AE400">
        <f>SUMPRODUCT($B$7:$B$456,AD$7:AD$456,EXP(constants!$B$32+constants!$A$32*ABS($A$7:$A$456-$A400)))</f>
        <v>28.663710435020164</v>
      </c>
      <c r="AF400" s="4">
        <f t="shared" si="129"/>
        <v>1256.0615749264716</v>
      </c>
      <c r="AG400">
        <f t="shared" si="141"/>
        <v>1256.0615749264716</v>
      </c>
      <c r="AH400" s="4"/>
      <c r="AI400" s="5">
        <f>SUMPRODUCT(constants!$B$13:$B$20,A400^constants!$A$13:$A$20)*constants!$C$10/((A400/1000000000)^5*(EXP(0.014388/(A400/1000000000)/constants!$B$9)-1))</f>
        <v>1.4752710560771E-6</v>
      </c>
      <c r="AJ400">
        <f>SUMPRODUCT(A400^constants!$E$28:$J$28,constants!$E$27:$J$27)</f>
        <v>6.5924397343034751E-7</v>
      </c>
      <c r="AL400" s="17">
        <f t="shared" si="130"/>
        <v>9.8434716702544593E-10</v>
      </c>
      <c r="AM400">
        <f t="shared" si="142"/>
        <v>5.2485004444860822E-10</v>
      </c>
      <c r="AN400">
        <f t="shared" si="143"/>
        <v>1.875482678218255</v>
      </c>
      <c r="AO400">
        <f t="shared" si="144"/>
        <v>9.8946360750062784E-10</v>
      </c>
      <c r="AQ400">
        <f t="shared" si="125"/>
        <v>9.8434716702544593E-10</v>
      </c>
      <c r="AS400" s="4">
        <f t="shared" si="145"/>
        <v>0.99482907664678444</v>
      </c>
    </row>
    <row r="401" spans="1:45" x14ac:dyDescent="0.2">
      <c r="A401">
        <f>front!A401</f>
        <v>374.74</v>
      </c>
      <c r="B401" s="1">
        <f t="shared" si="146"/>
        <v>0.47000000000002728</v>
      </c>
      <c r="C401">
        <f>front!D401-front!B401</f>
        <v>1121.0699999999997</v>
      </c>
      <c r="D401" s="2">
        <f>front!E401-front!C401</f>
        <v>9161.2999999999993</v>
      </c>
      <c r="E401" s="2">
        <f>IF(front!F401-front!C401&gt;0,front!F401-front!C401,0)</f>
        <v>1420.3999999999996</v>
      </c>
      <c r="F401" s="2">
        <f>front!I401-front!H401</f>
        <v>7853.7999999999993</v>
      </c>
      <c r="G401" s="2">
        <f>IF(front!J401-front!H401&gt;0,front!J401-front!H401,0)</f>
        <v>42.199999999998909</v>
      </c>
      <c r="H401" s="2"/>
      <c r="I401" s="4">
        <f>C401/(constants!$A$4+constants!$B$4*data!C401+constants!$C$4*data!C401^2+constants!$D$4*data!C401^3+constants!$E$4*data!C401^4+constants!$F$4*data!C401^5+constants!$G$4*data!C401^6+constants!$H$4*data!C401^7)</f>
        <v>1118.4983197726692</v>
      </c>
      <c r="J401" s="4">
        <f>D401/(constants!$A$4+constants!$B$4*data!D401+constants!$C$4*data!D401^2+constants!$D$4*data!D401^3+constants!$E$4*data!D401^4+constants!$F$4*data!D401^5+constants!$G$4*data!D401^6+constants!$H$4*data!D401^7)</f>
        <v>9155.3692880073722</v>
      </c>
      <c r="K401" s="4">
        <f>E401/(constants!$A$4+constants!$B$4*data!E401+constants!$C$4*data!E401^2+constants!$D$4*data!E401^3+constants!$E$4*data!E401^4+constants!$F$4*data!E401^5+constants!$G$4*data!E401^6+constants!$H$4*data!E401^7)</f>
        <v>1417.1504836409381</v>
      </c>
      <c r="L401" s="4">
        <f>F401/(constants!$A$4+constants!$B$4*data!F401+constants!$C$4*data!F401^2+constants!$D$4*data!F401^3+constants!$E$4*data!F401^4+constants!$F$4*data!F401^5+constants!$G$4*data!F401^6+constants!$H$4*data!F401^7)</f>
        <v>7843.5241830422065</v>
      </c>
      <c r="M401" s="4">
        <f>G401/(constants!$A$4+constants!$B$4*data!G401+constants!$C$4*data!G401^2+constants!$D$4*data!G401^3+constants!$E$4*data!G401^4+constants!$F$4*data!G401^5+constants!$G$4*data!G401^6+constants!$H$4*data!G401^7)</f>
        <v>42.100416642043669</v>
      </c>
      <c r="N401" s="4"/>
      <c r="O401" s="4">
        <f t="shared" si="131"/>
        <v>1864.163866287782</v>
      </c>
      <c r="P401" s="4">
        <f t="shared" si="132"/>
        <v>1831.0738576014746</v>
      </c>
      <c r="Q401" s="4">
        <f t="shared" si="133"/>
        <v>283.43009672818761</v>
      </c>
      <c r="R401" s="4">
        <f t="shared" si="134"/>
        <v>1307.2540305070345</v>
      </c>
      <c r="S401" s="4">
        <f t="shared" si="135"/>
        <v>7.0167361070072776</v>
      </c>
      <c r="T401" s="4">
        <f t="shared" si="136"/>
        <v>1.0180713675469388</v>
      </c>
      <c r="U401" s="4">
        <f t="shared" si="137"/>
        <v>0.15478900294030354</v>
      </c>
      <c r="V401" s="4">
        <f t="shared" si="138"/>
        <v>5.367538323278874E-3</v>
      </c>
      <c r="W401" s="4"/>
      <c r="X401">
        <f>IF(front!E401&gt;$X$2,O401,P401)</f>
        <v>1831.0738576014746</v>
      </c>
      <c r="Y401">
        <f t="shared" si="139"/>
        <v>1555.2670590130131</v>
      </c>
      <c r="Z401">
        <f>SUMPRODUCT($B$7:$B$456,Y$7:Y$456,EXP(constants!$B$32+constants!$A$32*ABS($A$7:$A$456-$A401)))</f>
        <v>33.643530634786309</v>
      </c>
      <c r="AA401">
        <f t="shared" si="127"/>
        <v>1521.6235283782269</v>
      </c>
      <c r="AB401">
        <f t="shared" si="140"/>
        <v>1516.7704354390594</v>
      </c>
      <c r="AD401" s="4">
        <f t="shared" si="128"/>
        <v>1300.1460039247183</v>
      </c>
      <c r="AE401">
        <f>SUMPRODUCT($B$7:$B$456,AD$7:AD$456,EXP(constants!$B$32+constants!$A$32*ABS($A$7:$A$456-$A401)))</f>
        <v>28.563651110050237</v>
      </c>
      <c r="AF401" s="4">
        <f t="shared" si="129"/>
        <v>1271.5823528146682</v>
      </c>
      <c r="AG401">
        <f t="shared" si="141"/>
        <v>1271.5823528146682</v>
      </c>
      <c r="AH401" s="4"/>
      <c r="AI401" s="5">
        <f>SUMPRODUCT(constants!$B$13:$B$20,A401^constants!$A$13:$A$20)*constants!$C$10/((A401/1000000000)^5*(EXP(0.014388/(A401/1000000000)/constants!$B$9)-1))</f>
        <v>1.4887195031283653E-6</v>
      </c>
      <c r="AJ401">
        <f>SUMPRODUCT(A401^constants!$E$28:$J$28,constants!$E$27:$J$27)</f>
        <v>6.5662586161988274E-7</v>
      </c>
      <c r="AL401" s="17">
        <f t="shared" si="130"/>
        <v>9.8150614512566357E-10</v>
      </c>
      <c r="AM401">
        <f t="shared" si="142"/>
        <v>5.1638484929146017E-10</v>
      </c>
      <c r="AN401">
        <f t="shared" si="143"/>
        <v>1.9007260698535282</v>
      </c>
      <c r="AO401">
        <f t="shared" si="144"/>
        <v>9.73504758631351E-10</v>
      </c>
      <c r="AQ401">
        <f t="shared" si="125"/>
        <v>9.8150614512566357E-10</v>
      </c>
      <c r="AS401" s="4">
        <f t="shared" si="145"/>
        <v>1.0082191549896087</v>
      </c>
    </row>
    <row r="402" spans="1:45" x14ac:dyDescent="0.2">
      <c r="A402">
        <f>front!A402</f>
        <v>375.21</v>
      </c>
      <c r="B402" s="1">
        <f t="shared" si="146"/>
        <v>0.46999999999997044</v>
      </c>
      <c r="C402">
        <f>front!D402-front!B402</f>
        <v>1140.9300000000003</v>
      </c>
      <c r="D402" s="2">
        <f>front!E402-front!C402</f>
        <v>9298.0999999999985</v>
      </c>
      <c r="E402" s="2">
        <f>IF(front!F402-front!C402&gt;0,front!F402-front!C402,0)</f>
        <v>1436.1999999999989</v>
      </c>
      <c r="F402" s="2">
        <f>front!I402-front!H402</f>
        <v>7960.7000000000007</v>
      </c>
      <c r="G402" s="2">
        <f>IF(front!J402-front!H402&gt;0,front!J402-front!H402,0)</f>
        <v>77.099999999998545</v>
      </c>
      <c r="H402" s="2"/>
      <c r="I402" s="4">
        <f>C402/(constants!$A$4+constants!$B$4*data!C402+constants!$C$4*data!C402^2+constants!$D$4*data!C402^3+constants!$E$4*data!C402^4+constants!$F$4*data!C402^5+constants!$G$4*data!C402^6+constants!$H$4*data!C402^7)</f>
        <v>1138.3133541676254</v>
      </c>
      <c r="J402" s="4">
        <f>D402/(constants!$A$4+constants!$B$4*data!D402+constants!$C$4*data!D402^2+constants!$D$4*data!D402^3+constants!$E$4*data!D402^4+constants!$F$4*data!D402^5+constants!$G$4*data!D402^6+constants!$H$4*data!D402^7)</f>
        <v>9292.8256562676434</v>
      </c>
      <c r="K402" s="4">
        <f>E402/(constants!$A$4+constants!$B$4*data!E402+constants!$C$4*data!E402^2+constants!$D$4*data!E402^3+constants!$E$4*data!E402^4+constants!$F$4*data!E402^5+constants!$G$4*data!E402^6+constants!$H$4*data!E402^7)</f>
        <v>1432.9146866623557</v>
      </c>
      <c r="L402" s="4">
        <f>F402/(constants!$A$4+constants!$B$4*data!F402+constants!$C$4*data!F402^2+constants!$D$4*data!F402^3+constants!$E$4*data!F402^4+constants!$F$4*data!F402^5+constants!$G$4*data!F402^6+constants!$H$4*data!F402^7)</f>
        <v>7950.6578966809657</v>
      </c>
      <c r="M402" s="4">
        <f>G402/(constants!$A$4+constants!$B$4*data!G402+constants!$C$4*data!G402^2+constants!$D$4*data!G402^3+constants!$E$4*data!G402^4+constants!$F$4*data!G402^5+constants!$G$4*data!G402^6+constants!$H$4*data!G402^7)</f>
        <v>76.918342071740952</v>
      </c>
      <c r="N402" s="4"/>
      <c r="O402" s="4">
        <f t="shared" si="131"/>
        <v>1897.1889236127092</v>
      </c>
      <c r="P402" s="4">
        <f t="shared" si="132"/>
        <v>1858.5651312535285</v>
      </c>
      <c r="Q402" s="4">
        <f t="shared" si="133"/>
        <v>286.58293733247115</v>
      </c>
      <c r="R402" s="4">
        <f t="shared" si="134"/>
        <v>1325.1096494468277</v>
      </c>
      <c r="S402" s="4">
        <f t="shared" si="135"/>
        <v>12.819723678623491</v>
      </c>
      <c r="T402" s="4">
        <f t="shared" si="136"/>
        <v>1.0207815113442542</v>
      </c>
      <c r="U402" s="4">
        <f t="shared" si="137"/>
        <v>0.15419580003590314</v>
      </c>
      <c r="V402" s="4">
        <f t="shared" si="138"/>
        <v>9.674462550306788E-3</v>
      </c>
      <c r="W402" s="4"/>
      <c r="X402">
        <f>IF(front!E402&gt;$X$2,O402,P402)</f>
        <v>1858.5651312535285</v>
      </c>
      <c r="Y402">
        <f t="shared" si="139"/>
        <v>1579.6902926666153</v>
      </c>
      <c r="Z402">
        <f>SUMPRODUCT($B$7:$B$456,Y$7:Y$456,EXP(constants!$B$32+constants!$A$32*ABS($A$7:$A$456-$A402)))</f>
        <v>33.872688311035304</v>
      </c>
      <c r="AA402">
        <f t="shared" si="127"/>
        <v>1545.81760435558</v>
      </c>
      <c r="AB402">
        <f t="shared" si="140"/>
        <v>1540.9645114164125</v>
      </c>
      <c r="AD402" s="4">
        <f t="shared" si="128"/>
        <v>1312.1231361597452</v>
      </c>
      <c r="AE402">
        <f>SUMPRODUCT($B$7:$B$456,AD$7:AD$456,EXP(constants!$B$32+constants!$A$32*ABS($A$7:$A$456-$A402)))</f>
        <v>28.461331939167053</v>
      </c>
      <c r="AF402" s="4">
        <f t="shared" si="129"/>
        <v>1283.6618042205782</v>
      </c>
      <c r="AG402">
        <f t="shared" si="141"/>
        <v>1283.6618042205782</v>
      </c>
      <c r="AH402" s="4"/>
      <c r="AI402" s="5">
        <f>SUMPRODUCT(constants!$B$13:$B$20,A402^constants!$A$13:$A$20)*constants!$C$10/((A402/1000000000)^5*(EXP(0.014388/(A402/1000000000)/constants!$B$9)-1))</f>
        <v>1.5022438091609551E-6</v>
      </c>
      <c r="AJ402">
        <f>SUMPRODUCT(A402^constants!$E$28:$J$28,constants!$E$27:$J$27)</f>
        <v>6.5404027682934096E-7</v>
      </c>
      <c r="AL402" s="17">
        <f t="shared" si="130"/>
        <v>9.7487242440134697E-10</v>
      </c>
      <c r="AM402">
        <f t="shared" si="142"/>
        <v>5.0951136403600104E-10</v>
      </c>
      <c r="AN402">
        <f t="shared" si="143"/>
        <v>1.9133477547567801</v>
      </c>
      <c r="AO402">
        <f t="shared" si="144"/>
        <v>9.6054665071289974E-10</v>
      </c>
      <c r="AQ402">
        <f t="shared" si="125"/>
        <v>9.7487242440134697E-10</v>
      </c>
      <c r="AS402" s="4">
        <f t="shared" si="145"/>
        <v>1.0149141883716057</v>
      </c>
    </row>
    <row r="403" spans="1:45" x14ac:dyDescent="0.2">
      <c r="A403">
        <f>front!A403</f>
        <v>375.68</v>
      </c>
      <c r="B403" s="1">
        <f t="shared" si="146"/>
        <v>0.47000000000002728</v>
      </c>
      <c r="C403">
        <f>front!D403-front!B403</f>
        <v>1144.8000000000002</v>
      </c>
      <c r="D403" s="2">
        <f>front!E403-front!C403</f>
        <v>9494.9</v>
      </c>
      <c r="E403" s="2">
        <f>IF(front!F403-front!C403&gt;0,front!F403-front!C403,0)</f>
        <v>1486.1000000000004</v>
      </c>
      <c r="F403" s="2">
        <f>front!I403-front!H403</f>
        <v>7984.2000000000007</v>
      </c>
      <c r="G403" s="2">
        <f>IF(front!J403-front!H403&gt;0,front!J403-front!H403,0)</f>
        <v>12</v>
      </c>
      <c r="H403" s="2"/>
      <c r="I403" s="4">
        <f>C403/(constants!$A$4+constants!$B$4*data!C403+constants!$C$4*data!C403^2+constants!$D$4*data!C403^3+constants!$E$4*data!C403^4+constants!$F$4*data!C403^5+constants!$G$4*data!C403^6+constants!$H$4*data!C403^7)</f>
        <v>1142.1745921072761</v>
      </c>
      <c r="J403" s="4">
        <f>D403/(constants!$A$4+constants!$B$4*data!D403+constants!$C$4*data!D403^2+constants!$D$4*data!D403^3+constants!$E$4*data!D403^4+constants!$F$4*data!D403^5+constants!$G$4*data!D403^6+constants!$H$4*data!D403^7)</f>
        <v>9490.6427056500179</v>
      </c>
      <c r="K403" s="4">
        <f>E403/(constants!$A$4+constants!$B$4*data!E403+constants!$C$4*data!E403^2+constants!$D$4*data!E403^3+constants!$E$4*data!E403^4+constants!$F$4*data!E403^5+constants!$G$4*data!E403^6+constants!$H$4*data!E403^7)</f>
        <v>1482.701614276677</v>
      </c>
      <c r="L403" s="4">
        <f>F403/(constants!$A$4+constants!$B$4*data!F403+constants!$C$4*data!F403^2+constants!$D$4*data!F403^3+constants!$E$4*data!F403^4+constants!$F$4*data!F403^5+constants!$G$4*data!F403^6+constants!$H$4*data!F403^7)</f>
        <v>7974.2119707981365</v>
      </c>
      <c r="M403" s="4">
        <f>G403/(constants!$A$4+constants!$B$4*data!G403+constants!$C$4*data!G403^2+constants!$D$4*data!G403^3+constants!$E$4*data!G403^4+constants!$F$4*data!G403^5+constants!$G$4*data!G403^6+constants!$H$4*data!G403^7)</f>
        <v>11.971643179861367</v>
      </c>
      <c r="N403" s="4"/>
      <c r="O403" s="4">
        <f t="shared" si="131"/>
        <v>1903.6243201787936</v>
      </c>
      <c r="P403" s="4">
        <f t="shared" si="132"/>
        <v>1898.1285411300037</v>
      </c>
      <c r="Q403" s="4">
        <f t="shared" si="133"/>
        <v>296.54032285533538</v>
      </c>
      <c r="R403" s="4">
        <f t="shared" si="134"/>
        <v>1329.0353284663561</v>
      </c>
      <c r="S403" s="4">
        <f t="shared" si="135"/>
        <v>1.9952738633102278</v>
      </c>
      <c r="T403" s="4">
        <f t="shared" si="136"/>
        <v>1.0028953671628151</v>
      </c>
      <c r="U403" s="4">
        <f t="shared" si="137"/>
        <v>0.15622773507151283</v>
      </c>
      <c r="V403" s="4">
        <f t="shared" si="138"/>
        <v>1.5012948268370559E-3</v>
      </c>
      <c r="W403" s="4"/>
      <c r="X403">
        <f>IF(front!E403&gt;$X$2,O403,P403)</f>
        <v>1898.1285411300037</v>
      </c>
      <c r="Y403">
        <f t="shared" si="139"/>
        <v>1609.5641365616552</v>
      </c>
      <c r="Z403">
        <f>SUMPRODUCT($B$7:$B$456,Y$7:Y$456,EXP(constants!$B$32+constants!$A$32*ABS($A$7:$A$456-$A403)))</f>
        <v>34.098505290285452</v>
      </c>
      <c r="AA403">
        <f t="shared" si="127"/>
        <v>1575.4656312713698</v>
      </c>
      <c r="AB403">
        <f t="shared" si="140"/>
        <v>1570.6125383322023</v>
      </c>
      <c r="AD403" s="4">
        <f t="shared" si="128"/>
        <v>1327.0140953113503</v>
      </c>
      <c r="AE403">
        <f>SUMPRODUCT($B$7:$B$456,AD$7:AD$456,EXP(constants!$B$32+constants!$A$32*ABS($A$7:$A$456-$A403)))</f>
        <v>28.356470905849676</v>
      </c>
      <c r="AF403" s="4">
        <f t="shared" si="129"/>
        <v>1298.6576244055007</v>
      </c>
      <c r="AG403">
        <f t="shared" si="141"/>
        <v>1298.6576244055007</v>
      </c>
      <c r="AH403" s="4"/>
      <c r="AI403" s="5">
        <f>SUMPRODUCT(constants!$B$13:$B$20,A403^constants!$A$13:$A$20)*constants!$C$10/((A403/1000000000)^5*(EXP(0.014388/(A403/1000000000)/constants!$B$9)-1))</f>
        <v>1.515844026797174E-6</v>
      </c>
      <c r="AJ403">
        <f>SUMPRODUCT(A403^constants!$E$28:$J$28,constants!$E$27:$J$27)</f>
        <v>6.5148744301802815E-7</v>
      </c>
      <c r="AL403" s="17">
        <f t="shared" si="130"/>
        <v>9.651292026528798E-10</v>
      </c>
      <c r="AM403">
        <f t="shared" si="142"/>
        <v>5.0166220162628773E-10</v>
      </c>
      <c r="AN403">
        <f t="shared" si="143"/>
        <v>1.9238627098556069</v>
      </c>
      <c r="AO403">
        <f t="shared" si="144"/>
        <v>9.4574916591525164E-10</v>
      </c>
      <c r="AQ403">
        <f t="shared" si="125"/>
        <v>9.651292026528798E-10</v>
      </c>
      <c r="AS403" s="4">
        <f t="shared" si="145"/>
        <v>1.0204917301924057</v>
      </c>
    </row>
    <row r="404" spans="1:45" x14ac:dyDescent="0.2">
      <c r="A404">
        <f>front!A404</f>
        <v>376.15</v>
      </c>
      <c r="B404" s="1">
        <f t="shared" si="146"/>
        <v>0.46999999999997044</v>
      </c>
      <c r="C404">
        <f>front!D404-front!B404</f>
        <v>1188.9299999999998</v>
      </c>
      <c r="D404" s="2">
        <f>front!E404-front!C404</f>
        <v>9538.7999999999993</v>
      </c>
      <c r="E404" s="2">
        <f>IF(front!F404-front!C404&gt;0,front!F404-front!C404,0)</f>
        <v>1412.6000000000004</v>
      </c>
      <c r="F404" s="2">
        <f>front!I404-front!H404</f>
        <v>7852.7000000000007</v>
      </c>
      <c r="G404" s="2">
        <f>IF(front!J404-front!H404&gt;0,front!J404-front!H404,0)</f>
        <v>0</v>
      </c>
      <c r="H404" s="2"/>
      <c r="I404" s="4">
        <f>C404/(constants!$A$4+constants!$B$4*data!C404+constants!$C$4*data!C404^2+constants!$D$4*data!C404^3+constants!$E$4*data!C404^4+constants!$F$4*data!C404^5+constants!$G$4*data!C404^6+constants!$H$4*data!C404^7)</f>
        <v>1186.204678551692</v>
      </c>
      <c r="J404" s="4">
        <f>D404/(constants!$A$4+constants!$B$4*data!D404+constants!$C$4*data!D404^2+constants!$D$4*data!D404^3+constants!$E$4*data!D404^4+constants!$F$4*data!D404^5+constants!$G$4*data!D404^6+constants!$H$4*data!D404^7)</f>
        <v>9534.7814989825347</v>
      </c>
      <c r="K404" s="4">
        <f>E404/(constants!$A$4+constants!$B$4*data!E404+constants!$C$4*data!E404^2+constants!$D$4*data!E404^3+constants!$E$4*data!E404^4+constants!$F$4*data!E404^5+constants!$G$4*data!E404^6+constants!$H$4*data!E404^7)</f>
        <v>1409.3681546266885</v>
      </c>
      <c r="L404" s="4">
        <f>F404/(constants!$A$4+constants!$B$4*data!F404+constants!$C$4*data!F404^2+constants!$D$4*data!F404^3+constants!$E$4*data!F404^4+constants!$F$4*data!F404^5+constants!$G$4*data!F404^6+constants!$H$4*data!F404^7)</f>
        <v>7842.4218817568026</v>
      </c>
      <c r="M404" s="4">
        <f>G404/(constants!$A$4+constants!$B$4*data!G404+constants!$C$4*data!G404^2+constants!$D$4*data!G404^3+constants!$E$4*data!G404^4+constants!$F$4*data!G404^5+constants!$G$4*data!G404^6+constants!$H$4*data!G404^7)</f>
        <v>0</v>
      </c>
      <c r="N404" s="4"/>
      <c r="O404" s="4">
        <f t="shared" si="131"/>
        <v>1977.0077975861534</v>
      </c>
      <c r="P404" s="4">
        <f t="shared" si="132"/>
        <v>1906.9562997965068</v>
      </c>
      <c r="Q404" s="4">
        <f t="shared" si="133"/>
        <v>281.87363092533769</v>
      </c>
      <c r="R404" s="4">
        <f t="shared" si="134"/>
        <v>1307.0703136261338</v>
      </c>
      <c r="S404" s="4">
        <f t="shared" si="135"/>
        <v>0</v>
      </c>
      <c r="T404" s="4">
        <f t="shared" si="136"/>
        <v>1.0367347158385969</v>
      </c>
      <c r="U404" s="4">
        <f t="shared" si="137"/>
        <v>0.14781336675382478</v>
      </c>
      <c r="V404" s="4">
        <f t="shared" si="138"/>
        <v>0</v>
      </c>
      <c r="W404" s="4"/>
      <c r="X404">
        <f>IF(front!E404&gt;$X$2,O404,P404)</f>
        <v>1906.9562997965068</v>
      </c>
      <c r="Y404">
        <f t="shared" si="139"/>
        <v>1632.664103415616</v>
      </c>
      <c r="Z404">
        <f>SUMPRODUCT($B$7:$B$456,Y$7:Y$456,EXP(constants!$B$32+constants!$A$32*ABS($A$7:$A$456-$A404)))</f>
        <v>34.320621958018329</v>
      </c>
      <c r="AA404">
        <f t="shared" si="127"/>
        <v>1598.3434814575976</v>
      </c>
      <c r="AB404">
        <f t="shared" si="140"/>
        <v>1593.4903885184301</v>
      </c>
      <c r="AD404" s="4">
        <f t="shared" si="128"/>
        <v>1307.0703136261338</v>
      </c>
      <c r="AE404">
        <f>SUMPRODUCT($B$7:$B$456,AD$7:AD$456,EXP(constants!$B$32+constants!$A$32*ABS($A$7:$A$456-$A404)))</f>
        <v>28.24873335848784</v>
      </c>
      <c r="AF404" s="4">
        <f t="shared" si="129"/>
        <v>1278.8215802676459</v>
      </c>
      <c r="AG404">
        <f t="shared" si="141"/>
        <v>1278.8215802676459</v>
      </c>
      <c r="AH404" s="4"/>
      <c r="AI404" s="5">
        <f>SUMPRODUCT(constants!$B$13:$B$20,A404^constants!$A$13:$A$20)*constants!$C$10/((A404/1000000000)^5*(EXP(0.014388/(A404/1000000000)/constants!$B$9)-1))</f>
        <v>1.5295202064353715E-6</v>
      </c>
      <c r="AJ404">
        <f>SUMPRODUCT(A404^constants!$E$28:$J$28,constants!$E$27:$J$27)</f>
        <v>6.4896758322866574E-7</v>
      </c>
      <c r="AL404" s="17">
        <f t="shared" si="130"/>
        <v>9.5985530722746577E-10</v>
      </c>
      <c r="AM404">
        <f t="shared" si="142"/>
        <v>5.0747312466594649E-10</v>
      </c>
      <c r="AN404">
        <f t="shared" si="143"/>
        <v>1.891440670595725</v>
      </c>
      <c r="AO404">
        <f t="shared" si="144"/>
        <v>9.5670409853752036E-10</v>
      </c>
      <c r="AQ404">
        <f t="shared" si="125"/>
        <v>9.5985530722746577E-10</v>
      </c>
      <c r="AS404" s="4">
        <f t="shared" si="145"/>
        <v>1.0032938174873114</v>
      </c>
    </row>
    <row r="405" spans="1:45" x14ac:dyDescent="0.2">
      <c r="A405">
        <f>front!A405</f>
        <v>376.62</v>
      </c>
      <c r="B405" s="1">
        <f t="shared" si="146"/>
        <v>0.47000000000002728</v>
      </c>
      <c r="C405">
        <f>front!D405-front!B405</f>
        <v>1181.27</v>
      </c>
      <c r="D405" s="2">
        <f>front!E405-front!C405</f>
        <v>9720.7999999999993</v>
      </c>
      <c r="E405" s="2">
        <f>IF(front!F405-front!C405&gt;0,front!F405-front!C405,0)</f>
        <v>1457.5</v>
      </c>
      <c r="F405" s="2">
        <f>front!I405-front!H405</f>
        <v>7954.4000000000015</v>
      </c>
      <c r="G405" s="2">
        <f>IF(front!J405-front!H405&gt;0,front!J405-front!H405,0)</f>
        <v>30.700000000000728</v>
      </c>
      <c r="H405" s="2"/>
      <c r="I405" s="4">
        <f>C405/(constants!$A$4+constants!$B$4*data!C405+constants!$C$4*data!C405^2+constants!$D$4*data!C405^3+constants!$E$4*data!C405^4+constants!$F$4*data!C405^5+constants!$G$4*data!C405^6+constants!$H$4*data!C405^7)</f>
        <v>1178.5620213323116</v>
      </c>
      <c r="J405" s="4">
        <f>D405/(constants!$A$4+constants!$B$4*data!D405+constants!$C$4*data!D405^2+constants!$D$4*data!D405^3+constants!$E$4*data!D405^4+constants!$F$4*data!D405^5+constants!$G$4*data!D405^6+constants!$H$4*data!D405^7)</f>
        <v>9717.8187415091288</v>
      </c>
      <c r="K405" s="4">
        <f>E405/(constants!$A$4+constants!$B$4*data!E405+constants!$C$4*data!E405^2+constants!$D$4*data!E405^3+constants!$E$4*data!E405^4+constants!$F$4*data!E405^5+constants!$G$4*data!E405^6+constants!$H$4*data!E405^7)</f>
        <v>1454.1664245740708</v>
      </c>
      <c r="L405" s="4">
        <f>F405/(constants!$A$4+constants!$B$4*data!F405+constants!$C$4*data!F405^2+constants!$D$4*data!F405^3+constants!$E$4*data!F405^4+constants!$F$4*data!F405^5+constants!$G$4*data!F405^6+constants!$H$4*data!F405^7)</f>
        <v>7944.343566513262</v>
      </c>
      <c r="M405" s="4">
        <f>G405/(constants!$A$4+constants!$B$4*data!G405+constants!$C$4*data!G405^2+constants!$D$4*data!G405^3+constants!$E$4*data!G405^4+constants!$F$4*data!G405^5+constants!$G$4*data!G405^6+constants!$H$4*data!G405^7)</f>
        <v>30.627516378478326</v>
      </c>
      <c r="N405" s="4"/>
      <c r="O405" s="4">
        <f t="shared" si="131"/>
        <v>1964.2700355538527</v>
      </c>
      <c r="P405" s="4">
        <f t="shared" si="132"/>
        <v>1943.5637483018256</v>
      </c>
      <c r="Q405" s="4">
        <f t="shared" si="133"/>
        <v>290.83328491481416</v>
      </c>
      <c r="R405" s="4">
        <f t="shared" si="134"/>
        <v>1324.0572610855436</v>
      </c>
      <c r="S405" s="4">
        <f t="shared" si="135"/>
        <v>5.1045860630797213</v>
      </c>
      <c r="T405" s="4">
        <f t="shared" si="136"/>
        <v>1.0106537731371656</v>
      </c>
      <c r="U405" s="4">
        <f t="shared" si="137"/>
        <v>0.14963917966103638</v>
      </c>
      <c r="V405" s="4">
        <f t="shared" si="138"/>
        <v>3.855260805635149E-3</v>
      </c>
      <c r="W405" s="4"/>
      <c r="X405">
        <f>IF(front!E405&gt;$X$2,O405,P405)</f>
        <v>1943.5637483018256</v>
      </c>
      <c r="Y405">
        <f t="shared" si="139"/>
        <v>1660.552881914384</v>
      </c>
      <c r="Z405">
        <f>SUMPRODUCT($B$7:$B$456,Y$7:Y$456,EXP(constants!$B$32+constants!$A$32*ABS($A$7:$A$456-$A405)))</f>
        <v>34.538794194223328</v>
      </c>
      <c r="AA405">
        <f t="shared" si="127"/>
        <v>1626.0140877201607</v>
      </c>
      <c r="AB405">
        <f t="shared" si="140"/>
        <v>1621.1609947809932</v>
      </c>
      <c r="AD405" s="4">
        <f t="shared" si="128"/>
        <v>1318.8862623655182</v>
      </c>
      <c r="AE405">
        <f>SUMPRODUCT($B$7:$B$456,AD$7:AD$456,EXP(constants!$B$32+constants!$A$32*ABS($A$7:$A$456-$A405)))</f>
        <v>28.138390121866959</v>
      </c>
      <c r="AF405" s="4">
        <f t="shared" si="129"/>
        <v>1290.7478722436513</v>
      </c>
      <c r="AG405">
        <f t="shared" si="141"/>
        <v>1290.7478722436513</v>
      </c>
      <c r="AH405" s="4"/>
      <c r="AI405" s="5">
        <f>SUMPRODUCT(constants!$B$13:$B$20,A405^constants!$A$13:$A$20)*constants!$C$10/((A405/1000000000)^5*(EXP(0.014388/(A405/1000000000)/constants!$B$9)-1))</f>
        <v>1.5432723962498226E-6</v>
      </c>
      <c r="AJ405">
        <f>SUMPRODUCT(A405^constants!$E$28:$J$28,constants!$E$27:$J$27)</f>
        <v>6.4648091947745257E-7</v>
      </c>
      <c r="AL405" s="17">
        <f t="shared" si="130"/>
        <v>9.5195505024984097E-10</v>
      </c>
      <c r="AM405">
        <f t="shared" si="142"/>
        <v>5.0085762942510426E-10</v>
      </c>
      <c r="AN405">
        <f t="shared" si="143"/>
        <v>1.9006499937767076</v>
      </c>
      <c r="AO405">
        <f t="shared" si="144"/>
        <v>9.4423236140871104E-10</v>
      </c>
      <c r="AQ405">
        <f t="shared" si="125"/>
        <v>9.5195505024984097E-10</v>
      </c>
      <c r="AS405" s="4">
        <f t="shared" si="145"/>
        <v>1.008178801274729</v>
      </c>
    </row>
    <row r="406" spans="1:45" x14ac:dyDescent="0.2">
      <c r="A406">
        <f>front!A406</f>
        <v>377.09</v>
      </c>
      <c r="B406" s="1">
        <f t="shared" si="146"/>
        <v>0.46999999999997044</v>
      </c>
      <c r="C406">
        <f>front!D406-front!B406</f>
        <v>1187.1399999999999</v>
      </c>
      <c r="D406" s="2">
        <f>front!E406-front!C406</f>
        <v>9792.1999999999989</v>
      </c>
      <c r="E406" s="2">
        <f>IF(front!F406-front!C406&gt;0,front!F406-front!C406,0)</f>
        <v>1398.1000000000004</v>
      </c>
      <c r="F406" s="2">
        <f>front!I406-front!H406</f>
        <v>8091.7000000000007</v>
      </c>
      <c r="G406" s="2">
        <f>IF(front!J406-front!H406&gt;0,front!J406-front!H406,0)</f>
        <v>3.5</v>
      </c>
      <c r="H406" s="2"/>
      <c r="I406" s="4">
        <f>C406/(constants!$A$4+constants!$B$4*data!C406+constants!$C$4*data!C406^2+constants!$D$4*data!C406^3+constants!$E$4*data!C406^4+constants!$F$4*data!C406^5+constants!$G$4*data!C406^6+constants!$H$4*data!C406^7)</f>
        <v>1184.4187312419767</v>
      </c>
      <c r="J406" s="4">
        <f>D406/(constants!$A$4+constants!$B$4*data!D406+constants!$C$4*data!D406^2+constants!$D$4*data!D406^3+constants!$E$4*data!D406^4+constants!$F$4*data!D406^5+constants!$G$4*data!D406^6+constants!$H$4*data!D406^7)</f>
        <v>9789.6467217852278</v>
      </c>
      <c r="K406" s="4">
        <f>E406/(constants!$A$4+constants!$B$4*data!E406+constants!$C$4*data!E406^2+constants!$D$4*data!E406^3+constants!$E$4*data!E406^4+constants!$F$4*data!E406^5+constants!$G$4*data!E406^6+constants!$H$4*data!E406^7)</f>
        <v>1394.901002924101</v>
      </c>
      <c r="L406" s="4">
        <f>F406/(constants!$A$4+constants!$B$4*data!F406+constants!$C$4*data!F406^2+constants!$D$4*data!F406^3+constants!$E$4*data!F406^4+constants!$F$4*data!F406^5+constants!$G$4*data!F406^6+constants!$H$4*data!F406^7)</f>
        <v>8081.9719173073026</v>
      </c>
      <c r="M406" s="4">
        <f>G406/(constants!$A$4+constants!$B$4*data!G406+constants!$C$4*data!G406^2+constants!$D$4*data!G406^3+constants!$E$4*data!G406^4+constants!$F$4*data!G406^5+constants!$G$4*data!G406^6+constants!$H$4*data!G406^7)</f>
        <v>3.4917259740597126</v>
      </c>
      <c r="N406" s="4"/>
      <c r="O406" s="4">
        <f t="shared" si="131"/>
        <v>1974.031218736628</v>
      </c>
      <c r="P406" s="4">
        <f t="shared" si="132"/>
        <v>1957.9293443570457</v>
      </c>
      <c r="Q406" s="4">
        <f t="shared" si="133"/>
        <v>278.98020058482018</v>
      </c>
      <c r="R406" s="4">
        <f t="shared" si="134"/>
        <v>1346.9953195512171</v>
      </c>
      <c r="S406" s="4">
        <f t="shared" si="135"/>
        <v>0.58195432900995214</v>
      </c>
      <c r="T406" s="4">
        <f t="shared" si="136"/>
        <v>1.0082239302587652</v>
      </c>
      <c r="U406" s="4">
        <f t="shared" si="137"/>
        <v>0.14248736880565679</v>
      </c>
      <c r="V406" s="4">
        <f t="shared" si="138"/>
        <v>4.3203886499311949E-4</v>
      </c>
      <c r="W406" s="4"/>
      <c r="X406">
        <f>IF(front!E406&gt;$X$2,O406,P406)</f>
        <v>1957.9293443570457</v>
      </c>
      <c r="Y406">
        <f t="shared" si="139"/>
        <v>1686.452754957802</v>
      </c>
      <c r="Z406">
        <f>SUMPRODUCT($B$7:$B$456,Y$7:Y$456,EXP(constants!$B$32+constants!$A$32*ABS($A$7:$A$456-$A406)))</f>
        <v>34.752691540833993</v>
      </c>
      <c r="AA406">
        <f t="shared" si="127"/>
        <v>1651.7000634169681</v>
      </c>
      <c r="AB406">
        <f t="shared" si="140"/>
        <v>1646.8469704778006</v>
      </c>
      <c r="AD406" s="4">
        <f t="shared" si="128"/>
        <v>1346.4057937692562</v>
      </c>
      <c r="AE406">
        <f>SUMPRODUCT($B$7:$B$456,AD$7:AD$456,EXP(constants!$B$32+constants!$A$32*ABS($A$7:$A$456-$A406)))</f>
        <v>28.025156255549234</v>
      </c>
      <c r="AF406" s="4">
        <f t="shared" si="129"/>
        <v>1318.3806375137069</v>
      </c>
      <c r="AG406">
        <f t="shared" si="141"/>
        <v>1318.3806375137069</v>
      </c>
      <c r="AH406" s="4"/>
      <c r="AI406" s="5">
        <f>SUMPRODUCT(constants!$B$13:$B$20,A406^constants!$A$13:$A$20)*constants!$C$10/((A406/1000000000)^5*(EXP(0.014388/(A406/1000000000)/constants!$B$9)-1))</f>
        <v>1.5571006421910037E-6</v>
      </c>
      <c r="AJ406">
        <f>SUMPRODUCT(A406^constants!$E$28:$J$28,constants!$E$27:$J$27)</f>
        <v>6.4402767263523628E-7</v>
      </c>
      <c r="AL406" s="17">
        <f t="shared" si="130"/>
        <v>9.4550414829329352E-10</v>
      </c>
      <c r="AM406">
        <f t="shared" si="142"/>
        <v>4.8849903761465129E-10</v>
      </c>
      <c r="AN406">
        <f t="shared" si="143"/>
        <v>1.9355291934866556</v>
      </c>
      <c r="AO406">
        <f t="shared" si="144"/>
        <v>9.2093356022589835E-10</v>
      </c>
      <c r="AQ406">
        <f t="shared" si="125"/>
        <v>9.4550414829329352E-10</v>
      </c>
      <c r="AS406" s="4">
        <f t="shared" si="145"/>
        <v>1.0266800876073712</v>
      </c>
    </row>
    <row r="407" spans="1:45" x14ac:dyDescent="0.2">
      <c r="A407">
        <f>front!A407</f>
        <v>377.55</v>
      </c>
      <c r="B407" s="1">
        <f t="shared" si="146"/>
        <v>0.46000000000003638</v>
      </c>
      <c r="C407">
        <f>front!D407-front!B407</f>
        <v>1231.3999999999996</v>
      </c>
      <c r="D407" s="2">
        <f>front!E407-front!C407</f>
        <v>10018.200000000001</v>
      </c>
      <c r="E407" s="2">
        <f>IF(front!F407-front!C407&gt;0,front!F407-front!C407,0)</f>
        <v>1449.6999999999989</v>
      </c>
      <c r="F407" s="2">
        <f>front!I407-front!H407</f>
        <v>8132</v>
      </c>
      <c r="G407" s="2">
        <f>IF(front!J407-front!H407&gt;0,front!J407-front!H407,0)</f>
        <v>21.799999999999272</v>
      </c>
      <c r="H407" s="2"/>
      <c r="I407" s="4">
        <f>C407/(constants!$A$4+constants!$B$4*data!C407+constants!$C$4*data!C407^2+constants!$D$4*data!C407^3+constants!$E$4*data!C407^4+constants!$F$4*data!C407^5+constants!$G$4*data!C407^6+constants!$H$4*data!C407^7)</f>
        <v>1228.5785217339701</v>
      </c>
      <c r="J407" s="4">
        <f>D407/(constants!$A$4+constants!$B$4*data!D407+constants!$C$4*data!D407^2+constants!$D$4*data!D407^3+constants!$E$4*data!D407^4+constants!$F$4*data!D407^5+constants!$G$4*data!D407^6+constants!$H$4*data!D407^7)</f>
        <v>10017.081203008047</v>
      </c>
      <c r="K407" s="4">
        <f>E407/(constants!$A$4+constants!$B$4*data!E407+constants!$C$4*data!E407^2+constants!$D$4*data!E407^3+constants!$E$4*data!E407^4+constants!$F$4*data!E407^5+constants!$G$4*data!E407^6+constants!$H$4*data!E407^7)</f>
        <v>1446.3840985737834</v>
      </c>
      <c r="L407" s="4">
        <f>F407/(constants!$A$4+constants!$B$4*data!F407+constants!$C$4*data!F407^2+constants!$D$4*data!F407^3+constants!$E$4*data!F407^4+constants!$F$4*data!F407^5+constants!$G$4*data!F407^6+constants!$H$4*data!F407^7)</f>
        <v>8122.3747494551726</v>
      </c>
      <c r="M407" s="4">
        <f>G407/(constants!$A$4+constants!$B$4*data!G407+constants!$C$4*data!G407^2+constants!$D$4*data!G407^3+constants!$E$4*data!G407^4+constants!$F$4*data!G407^5+constants!$G$4*data!G407^6+constants!$H$4*data!G407^7)</f>
        <v>21.748508500025572</v>
      </c>
      <c r="N407" s="4"/>
      <c r="O407" s="4">
        <f t="shared" si="131"/>
        <v>2047.630869556617</v>
      </c>
      <c r="P407" s="4">
        <f t="shared" si="132"/>
        <v>2003.4162406016094</v>
      </c>
      <c r="Q407" s="4">
        <f t="shared" si="133"/>
        <v>289.2768197147567</v>
      </c>
      <c r="R407" s="4">
        <f t="shared" si="134"/>
        <v>1353.7291249091954</v>
      </c>
      <c r="S407" s="4">
        <f t="shared" si="135"/>
        <v>3.6247514166709287</v>
      </c>
      <c r="T407" s="4">
        <f t="shared" si="136"/>
        <v>1.0220696169168173</v>
      </c>
      <c r="U407" s="4">
        <f t="shared" si="137"/>
        <v>0.14439177134148082</v>
      </c>
      <c r="V407" s="4">
        <f t="shared" si="138"/>
        <v>2.6776046625384287E-3</v>
      </c>
      <c r="W407" s="4"/>
      <c r="X407">
        <f>IF(front!E407&gt;$X$2,O407,P407)</f>
        <v>2003.4162406016094</v>
      </c>
      <c r="Y407">
        <f t="shared" si="139"/>
        <v>1721.9199758351588</v>
      </c>
      <c r="Z407">
        <f>SUMPRODUCT($B$7:$B$456,Y$7:Y$456,EXP(constants!$B$32+constants!$A$32*ABS($A$7:$A$456-$A407)))</f>
        <v>34.957301861728276</v>
      </c>
      <c r="AA407">
        <f t="shared" si="127"/>
        <v>1686.9626739734306</v>
      </c>
      <c r="AB407">
        <f t="shared" si="140"/>
        <v>1682.1095810342631</v>
      </c>
      <c r="AD407" s="4">
        <f t="shared" si="128"/>
        <v>1350.0572140618922</v>
      </c>
      <c r="AE407">
        <f>SUMPRODUCT($B$7:$B$456,AD$7:AD$456,EXP(constants!$B$32+constants!$A$32*ABS($A$7:$A$456-$A407)))</f>
        <v>27.910745586359617</v>
      </c>
      <c r="AF407" s="4">
        <f t="shared" si="129"/>
        <v>1322.1464684755326</v>
      </c>
      <c r="AG407">
        <f t="shared" si="141"/>
        <v>1322.1464684755326</v>
      </c>
      <c r="AH407" s="4"/>
      <c r="AI407" s="5">
        <f>SUMPRODUCT(constants!$B$13:$B$20,A407^constants!$A$13:$A$20)*constants!$C$10/((A407/1000000000)^5*(EXP(0.014388/(A407/1000000000)/constants!$B$9)-1))</f>
        <v>1.5707083582040325E-6</v>
      </c>
      <c r="AJ407">
        <f>SUMPRODUCT(A407^constants!$E$28:$J$28,constants!$E$27:$J$27)</f>
        <v>6.4165919166594325E-7</v>
      </c>
      <c r="AL407" s="17">
        <f t="shared" si="130"/>
        <v>9.3377290987086915E-10</v>
      </c>
      <c r="AM407">
        <f t="shared" si="142"/>
        <v>4.8531626938866469E-10</v>
      </c>
      <c r="AN407">
        <f t="shared" si="143"/>
        <v>1.9240502920850131</v>
      </c>
      <c r="AO407">
        <f t="shared" si="144"/>
        <v>9.1493330669818536E-10</v>
      </c>
      <c r="AQ407">
        <f t="shared" si="125"/>
        <v>9.3377290987086915E-10</v>
      </c>
      <c r="AS407" s="4">
        <f t="shared" si="145"/>
        <v>1.0205912311146177</v>
      </c>
    </row>
    <row r="408" spans="1:45" x14ac:dyDescent="0.2">
      <c r="A408">
        <f>front!A408</f>
        <v>378.02</v>
      </c>
      <c r="B408" s="1">
        <f t="shared" si="146"/>
        <v>0.46999999999997044</v>
      </c>
      <c r="C408">
        <f>front!D408-front!B408</f>
        <v>1235</v>
      </c>
      <c r="D408" s="2">
        <f>front!E408-front!C408</f>
        <v>10065.900000000001</v>
      </c>
      <c r="E408" s="2">
        <f>IF(front!F408-front!C408&gt;0,front!F408-front!C408,0)</f>
        <v>1404.7000000000007</v>
      </c>
      <c r="F408" s="2">
        <f>front!I408-front!H408</f>
        <v>8266.1</v>
      </c>
      <c r="G408" s="2">
        <f>IF(front!J408-front!H408&gt;0,front!J408-front!H408,0)</f>
        <v>66.5</v>
      </c>
      <c r="H408" s="2"/>
      <c r="I408" s="4">
        <f>C408/(constants!$A$4+constants!$B$4*data!C408+constants!$C$4*data!C408^2+constants!$D$4*data!C408^3+constants!$E$4*data!C408^4+constants!$F$4*data!C408^5+constants!$G$4*data!C408^6+constants!$H$4*data!C408^7)</f>
        <v>1232.1703707113136</v>
      </c>
      <c r="J408" s="4">
        <f>D408/(constants!$A$4+constants!$B$4*data!D408+constants!$C$4*data!D408^2+constants!$D$4*data!D408^3+constants!$E$4*data!D408^4+constants!$F$4*data!D408^5+constants!$G$4*data!D408^6+constants!$H$4*data!D408^7)</f>
        <v>10065.09968500699</v>
      </c>
      <c r="K408" s="4">
        <f>E408/(constants!$A$4+constants!$B$4*data!E408+constants!$C$4*data!E408^2+constants!$D$4*data!E408^3+constants!$E$4*data!E408^4+constants!$F$4*data!E408^5+constants!$G$4*data!E408^6+constants!$H$4*data!E408^7)</f>
        <v>1401.4860515423723</v>
      </c>
      <c r="L408" s="4">
        <f>F408/(constants!$A$4+constants!$B$4*data!F408+constants!$C$4*data!F408^2+constants!$D$4*data!F408^3+constants!$E$4*data!F408^4+constants!$F$4*data!F408^5+constants!$G$4*data!F408^6+constants!$H$4*data!F408^7)</f>
        <v>8256.8384406362929</v>
      </c>
      <c r="M408" s="4">
        <f>G408/(constants!$A$4+constants!$B$4*data!G408+constants!$C$4*data!G408^2+constants!$D$4*data!G408^3+constants!$E$4*data!G408^4+constants!$F$4*data!G408^5+constants!$G$4*data!G408^6+constants!$H$4*data!G408^7)</f>
        <v>66.343244047041708</v>
      </c>
      <c r="N408" s="4"/>
      <c r="O408" s="4">
        <f t="shared" si="131"/>
        <v>2053.6172845188557</v>
      </c>
      <c r="P408" s="4">
        <f t="shared" si="132"/>
        <v>2013.0199370013979</v>
      </c>
      <c r="Q408" s="4">
        <f t="shared" si="133"/>
        <v>280.29721030847446</v>
      </c>
      <c r="R408" s="4">
        <f t="shared" si="134"/>
        <v>1376.1397401060487</v>
      </c>
      <c r="S408" s="4">
        <f t="shared" si="135"/>
        <v>11.057207341173617</v>
      </c>
      <c r="T408" s="4">
        <f t="shared" si="136"/>
        <v>1.0201673847194637</v>
      </c>
      <c r="U408" s="4">
        <f t="shared" si="137"/>
        <v>0.13924214318811282</v>
      </c>
      <c r="V408" s="4">
        <f t="shared" si="138"/>
        <v>8.0349451577653892E-3</v>
      </c>
      <c r="W408" s="4"/>
      <c r="X408">
        <f>IF(front!E408&gt;$X$2,O408,P408)</f>
        <v>2013.0199370013979</v>
      </c>
      <c r="Y408">
        <f t="shared" si="139"/>
        <v>1740.2617609259894</v>
      </c>
      <c r="Z408">
        <f>SUMPRODUCT($B$7:$B$456,Y$7:Y$456,EXP(constants!$B$32+constants!$A$32*ABS($A$7:$A$456-$A408)))</f>
        <v>35.161688433993341</v>
      </c>
      <c r="AA408">
        <f t="shared" si="127"/>
        <v>1705.1000724919961</v>
      </c>
      <c r="AB408">
        <f t="shared" si="140"/>
        <v>1700.2469795528286</v>
      </c>
      <c r="AD408" s="4">
        <f t="shared" si="128"/>
        <v>1364.9386741818573</v>
      </c>
      <c r="AE408">
        <f>SUMPRODUCT($B$7:$B$456,AD$7:AD$456,EXP(constants!$B$32+constants!$A$32*ABS($A$7:$A$456-$A408)))</f>
        <v>27.790538949340213</v>
      </c>
      <c r="AF408" s="4">
        <f t="shared" si="129"/>
        <v>1337.148135232517</v>
      </c>
      <c r="AG408">
        <f t="shared" si="141"/>
        <v>1337.148135232517</v>
      </c>
      <c r="AH408" s="4"/>
      <c r="AI408" s="5">
        <f>SUMPRODUCT(constants!$B$13:$B$20,A408^constants!$A$13:$A$20)*constants!$C$10/((A408/1000000000)^5*(EXP(0.014388/(A408/1000000000)/constants!$B$9)-1))</f>
        <v>1.5846872249089687E-6</v>
      </c>
      <c r="AJ408">
        <f>SUMPRODUCT(A408^constants!$E$28:$J$28,constants!$E$27:$J$27)</f>
        <v>6.3927271354665598E-7</v>
      </c>
      <c r="AL408" s="17">
        <f t="shared" si="130"/>
        <v>9.3203354804708864E-10</v>
      </c>
      <c r="AM408">
        <f t="shared" si="142"/>
        <v>4.780866806769264E-10</v>
      </c>
      <c r="AN408">
        <f t="shared" si="143"/>
        <v>1.9495074548561269</v>
      </c>
      <c r="AO408">
        <f t="shared" si="144"/>
        <v>9.0130386148211886E-10</v>
      </c>
      <c r="AQ408">
        <f t="shared" si="125"/>
        <v>9.3203354804708864E-10</v>
      </c>
      <c r="AS408" s="4">
        <f t="shared" si="145"/>
        <v>1.034094701995881</v>
      </c>
    </row>
    <row r="409" spans="1:45" x14ac:dyDescent="0.2">
      <c r="A409">
        <f>front!A409</f>
        <v>378.49</v>
      </c>
      <c r="B409" s="1">
        <f t="shared" si="146"/>
        <v>0.47000000000002728</v>
      </c>
      <c r="C409">
        <f>front!D409-front!B409</f>
        <v>1255.5999999999995</v>
      </c>
      <c r="D409" s="2">
        <f>front!E409-front!C409</f>
        <v>10235.699999999999</v>
      </c>
      <c r="E409" s="2">
        <f>IF(front!F409-front!C409&gt;0,front!F409-front!C409,0)</f>
        <v>1423.2999999999993</v>
      </c>
      <c r="F409" s="2">
        <f>front!I409-front!H409</f>
        <v>8371.6999999999989</v>
      </c>
      <c r="G409" s="2">
        <f>IF(front!J409-front!H409&gt;0,front!J409-front!H409,0)</f>
        <v>53.800000000001091</v>
      </c>
      <c r="H409" s="2"/>
      <c r="I409" s="4">
        <f>C409/(constants!$A$4+constants!$B$4*data!C409+constants!$C$4*data!C409^2+constants!$D$4*data!C409^3+constants!$E$4*data!C409^4+constants!$F$4*data!C409^5+constants!$G$4*data!C409^6+constants!$H$4*data!C409^7)</f>
        <v>1252.723727784452</v>
      </c>
      <c r="J409" s="4">
        <f>D409/(constants!$A$4+constants!$B$4*data!D409+constants!$C$4*data!D409^2+constants!$D$4*data!D409^3+constants!$E$4*data!D409^4+constants!$F$4*data!D409^5+constants!$G$4*data!D409^6+constants!$H$4*data!D409^7)</f>
        <v>10236.07863094053</v>
      </c>
      <c r="K409" s="4">
        <f>E409/(constants!$A$4+constants!$B$4*data!E409+constants!$C$4*data!E409^2+constants!$D$4*data!E409^3+constants!$E$4*data!E409^4+constants!$F$4*data!E409^5+constants!$G$4*data!E409^6+constants!$H$4*data!E409^7)</f>
        <v>1420.0439135017575</v>
      </c>
      <c r="L409" s="4">
        <f>F409/(constants!$A$4+constants!$B$4*data!F409+constants!$C$4*data!F409^2+constants!$D$4*data!F409^3+constants!$E$4*data!F409^4+constants!$F$4*data!F409^5+constants!$G$4*data!F409^6+constants!$H$4*data!F409^7)</f>
        <v>8362.7485257379503</v>
      </c>
      <c r="M409" s="4">
        <f>G409/(constants!$A$4+constants!$B$4*data!G409+constants!$C$4*data!G409^2+constants!$D$4*data!G409^3+constants!$E$4*data!G409^4+constants!$F$4*data!G409^5+constants!$G$4*data!G409^6+constants!$H$4*data!G409^7)</f>
        <v>53.673109257535671</v>
      </c>
      <c r="N409" s="4"/>
      <c r="O409" s="4">
        <f t="shared" si="131"/>
        <v>2087.8728796407536</v>
      </c>
      <c r="P409" s="4">
        <f t="shared" si="132"/>
        <v>2047.2157261881061</v>
      </c>
      <c r="Q409" s="4">
        <f t="shared" si="133"/>
        <v>284.0087827003515</v>
      </c>
      <c r="R409" s="4">
        <f t="shared" si="134"/>
        <v>1393.7914209563251</v>
      </c>
      <c r="S409" s="4">
        <f t="shared" si="135"/>
        <v>8.9455182095892791</v>
      </c>
      <c r="T409" s="4">
        <f t="shared" si="136"/>
        <v>1.0198597309177331</v>
      </c>
      <c r="U409" s="4">
        <f t="shared" si="137"/>
        <v>0.1387292892816786</v>
      </c>
      <c r="V409" s="4">
        <f t="shared" si="138"/>
        <v>6.418118288783462E-3</v>
      </c>
      <c r="W409" s="4"/>
      <c r="X409">
        <f>IF(front!E409&gt;$X$2,O409,P409)</f>
        <v>2047.2157261881061</v>
      </c>
      <c r="Y409">
        <f t="shared" ref="Y409:Y436" si="147">X409-$U$4</f>
        <v>1774.3959213454896</v>
      </c>
      <c r="Z409">
        <f>SUMPRODUCT($B$7:$B$456,Y$7:Y$456,EXP(constants!$B$32+constants!$A$32*ABS($A$7:$A$456-$A409)))</f>
        <v>35.360855160684871</v>
      </c>
      <c r="AA409">
        <f t="shared" si="127"/>
        <v>1739.0350661848047</v>
      </c>
      <c r="AB409">
        <f t="shared" si="140"/>
        <v>1734.1819732456372</v>
      </c>
      <c r="AD409" s="4">
        <f t="shared" si="128"/>
        <v>1384.7295180634894</v>
      </c>
      <c r="AE409">
        <f>SUMPRODUCT($B$7:$B$456,AD$7:AD$456,EXP(constants!$B$32+constants!$A$32*ABS($A$7:$A$456-$A409)))</f>
        <v>27.666389890521039</v>
      </c>
      <c r="AF409" s="4">
        <f t="shared" si="129"/>
        <v>1357.0631281729684</v>
      </c>
      <c r="AG409">
        <f t="shared" si="141"/>
        <v>1357.0631281729684</v>
      </c>
      <c r="AH409" s="4"/>
      <c r="AI409" s="5">
        <f>SUMPRODUCT(constants!$B$13:$B$20,A409^constants!$A$13:$A$20)*constants!$C$10/((A409/1000000000)^5*(EXP(0.014388/(A409/1000000000)/constants!$B$9)-1))</f>
        <v>1.5987422714372557E-6</v>
      </c>
      <c r="AJ409">
        <f>SUMPRODUCT(A409^constants!$E$28:$J$28,constants!$E$27:$J$27)</f>
        <v>6.3692030237238019E-7</v>
      </c>
      <c r="AL409" s="17">
        <f t="shared" si="130"/>
        <v>9.2189994827653691E-10</v>
      </c>
      <c r="AM409">
        <f t="shared" si="142"/>
        <v>4.6933726895216306E-10</v>
      </c>
      <c r="AN409">
        <f t="shared" si="143"/>
        <v>1.9642589865807163</v>
      </c>
      <c r="AO409">
        <f t="shared" si="144"/>
        <v>8.8480919871079778E-10</v>
      </c>
      <c r="AQ409">
        <f t="shared" si="125"/>
        <v>9.2189994827653691E-10</v>
      </c>
      <c r="AS409" s="4">
        <f t="shared" si="145"/>
        <v>1.0419194891054273</v>
      </c>
    </row>
    <row r="410" spans="1:45" x14ac:dyDescent="0.2">
      <c r="A410">
        <f>front!A410</f>
        <v>378.96</v>
      </c>
      <c r="B410" s="1">
        <f t="shared" si="146"/>
        <v>0.46999999999997044</v>
      </c>
      <c r="C410">
        <f>front!D410-front!B410</f>
        <v>1259.4000000000001</v>
      </c>
      <c r="D410" s="2">
        <f>front!E410-front!C410</f>
        <v>10360.199999999999</v>
      </c>
      <c r="E410" s="2">
        <f>IF(front!F410-front!C410&gt;0,front!F410-front!C410,0)</f>
        <v>1374</v>
      </c>
      <c r="F410" s="2">
        <f>front!I410-front!H410</f>
        <v>8424.5999999999985</v>
      </c>
      <c r="G410" s="2">
        <f>IF(front!J410-front!H410&gt;0,front!J410-front!H410,0)</f>
        <v>27.299999999999272</v>
      </c>
      <c r="H410" s="2"/>
      <c r="I410" s="4">
        <f>C410/(constants!$A$4+constants!$B$4*data!C410+constants!$C$4*data!C410^2+constants!$D$4*data!C410^3+constants!$E$4*data!C410^4+constants!$F$4*data!C410^5+constants!$G$4*data!C410^6+constants!$H$4*data!C410^7)</f>
        <v>1256.5151235481719</v>
      </c>
      <c r="J410" s="4">
        <f>D410/(constants!$A$4+constants!$B$4*data!D410+constants!$C$4*data!D410^2+constants!$D$4*data!D410^3+constants!$E$4*data!D410^4+constants!$F$4*data!D410^5+constants!$G$4*data!D410^6+constants!$H$4*data!D410^7)</f>
        <v>10361.48850139702</v>
      </c>
      <c r="K410" s="4">
        <f>E410/(constants!$A$4+constants!$B$4*data!E410+constants!$C$4*data!E410^2+constants!$D$4*data!E410^3+constants!$E$4*data!E410^4+constants!$F$4*data!E410^5+constants!$G$4*data!E410^6+constants!$H$4*data!E410^7)</f>
        <v>1370.8555945818257</v>
      </c>
      <c r="L410" s="4">
        <f>F410/(constants!$A$4+constants!$B$4*data!F410+constants!$C$4*data!F410^2+constants!$D$4*data!F410^3+constants!$E$4*data!F410^4+constants!$F$4*data!F410^5+constants!$G$4*data!F410^6+constants!$H$4*data!F410^7)</f>
        <v>8415.8118479161549</v>
      </c>
      <c r="M410" s="4">
        <f>G410/(constants!$A$4+constants!$B$4*data!G410+constants!$C$4*data!G410^2+constants!$D$4*data!G410^3+constants!$E$4*data!G410^4+constants!$F$4*data!G410^5+constants!$G$4*data!G410^6+constants!$H$4*data!G410^7)</f>
        <v>27.235533839762269</v>
      </c>
      <c r="N410" s="4"/>
      <c r="O410" s="4">
        <f t="shared" si="131"/>
        <v>2094.1918725802866</v>
      </c>
      <c r="P410" s="4">
        <f t="shared" si="132"/>
        <v>2072.2977002794037</v>
      </c>
      <c r="Q410" s="4">
        <f t="shared" si="133"/>
        <v>274.17111891636512</v>
      </c>
      <c r="R410" s="4">
        <f t="shared" si="134"/>
        <v>1402.6353079860257</v>
      </c>
      <c r="S410" s="4">
        <f t="shared" si="135"/>
        <v>4.5392556399603778</v>
      </c>
      <c r="T410" s="4">
        <f t="shared" si="136"/>
        <v>1.0105651674939999</v>
      </c>
      <c r="U410" s="4">
        <f t="shared" si="137"/>
        <v>0.13230295959861327</v>
      </c>
      <c r="V410" s="4">
        <f t="shared" si="138"/>
        <v>3.2362336910497919E-3</v>
      </c>
      <c r="W410" s="4"/>
      <c r="X410">
        <f>IF(front!E410&gt;$X$2,O410,P410)</f>
        <v>2072.2977002794037</v>
      </c>
      <c r="Y410">
        <f t="shared" si="147"/>
        <v>1799.4778954367871</v>
      </c>
      <c r="Z410">
        <f>SUMPRODUCT($B$7:$B$456,Y$7:Y$456,EXP(constants!$B$32+constants!$A$32*ABS($A$7:$A$456-$A410)))</f>
        <v>35.554349077918204</v>
      </c>
      <c r="AA410">
        <f t="shared" si="127"/>
        <v>1763.9235463588689</v>
      </c>
      <c r="AB410">
        <f t="shared" si="140"/>
        <v>1759.0704534197014</v>
      </c>
      <c r="AD410" s="4">
        <f t="shared" si="128"/>
        <v>1398.0369948585669</v>
      </c>
      <c r="AE410">
        <f>SUMPRODUCT($B$7:$B$456,AD$7:AD$456,EXP(constants!$B$32+constants!$A$32*ABS($A$7:$A$456-$A410)))</f>
        <v>27.537864516580314</v>
      </c>
      <c r="AF410" s="4">
        <f t="shared" si="129"/>
        <v>1370.4991303419865</v>
      </c>
      <c r="AG410">
        <f t="shared" si="141"/>
        <v>1370.4991303419865</v>
      </c>
      <c r="AH410" s="4"/>
      <c r="AI410" s="5">
        <f>SUMPRODUCT(constants!$B$13:$B$20,A410^constants!$A$13:$A$20)*constants!$C$10/((A410/1000000000)^5*(EXP(0.014388/(A410/1000000000)/constants!$B$9)-1))</f>
        <v>1.6128735348929637E-6</v>
      </c>
      <c r="AJ410">
        <f>SUMPRODUCT(A410^constants!$E$28:$J$28,constants!$E$27:$J$27)</f>
        <v>6.346021733500914E-7</v>
      </c>
      <c r="AL410" s="17">
        <f t="shared" si="130"/>
        <v>9.1688967417847009E-10</v>
      </c>
      <c r="AM410">
        <f t="shared" si="142"/>
        <v>4.6304456478694475E-10</v>
      </c>
      <c r="AN410">
        <f t="shared" si="143"/>
        <v>1.9801326781588457</v>
      </c>
      <c r="AO410">
        <f t="shared" si="144"/>
        <v>8.7294599734479163E-10</v>
      </c>
      <c r="AQ410">
        <f t="shared" si="125"/>
        <v>9.1688967417847009E-10</v>
      </c>
      <c r="AS410" s="4">
        <f t="shared" si="145"/>
        <v>1.0503395135178355</v>
      </c>
    </row>
    <row r="411" spans="1:45" x14ac:dyDescent="0.2">
      <c r="A411">
        <f>front!A411</f>
        <v>379.43</v>
      </c>
      <c r="B411" s="1">
        <f t="shared" si="146"/>
        <v>0.47000000000002728</v>
      </c>
      <c r="C411">
        <f>front!D411-front!B411</f>
        <v>1271.3999999999996</v>
      </c>
      <c r="D411" s="2">
        <f>front!E411-front!C411</f>
        <v>10484.299999999999</v>
      </c>
      <c r="E411" s="2">
        <f>IF(front!F411-front!C411&gt;0,front!F411-front!C411,0)</f>
        <v>1379.3999999999996</v>
      </c>
      <c r="F411" s="2">
        <f>front!I411-front!H411</f>
        <v>8579.3000000000011</v>
      </c>
      <c r="G411" s="2">
        <f>IF(front!J411-front!H411&gt;0,front!J411-front!H411,0)</f>
        <v>45.5</v>
      </c>
      <c r="H411" s="2"/>
      <c r="I411" s="4">
        <f>C411/(constants!$A$4+constants!$B$4*data!C411+constants!$C$4*data!C411^2+constants!$D$4*data!C411^3+constants!$E$4*data!C411^4+constants!$F$4*data!C411^5+constants!$G$4*data!C411^6+constants!$H$4*data!C411^7)</f>
        <v>1268.4879518080093</v>
      </c>
      <c r="J411" s="4">
        <f>D411/(constants!$A$4+constants!$B$4*data!D411+constants!$C$4*data!D411^2+constants!$D$4*data!D411^3+constants!$E$4*data!D411^4+constants!$F$4*data!D411^5+constants!$G$4*data!D411^6+constants!$H$4*data!D411^7)</f>
        <v>10486.534298940611</v>
      </c>
      <c r="K411" s="4">
        <f>E411/(constants!$A$4+constants!$B$4*data!E411+constants!$C$4*data!E411^2+constants!$D$4*data!E411^3+constants!$E$4*data!E411^4+constants!$F$4*data!E411^5+constants!$G$4*data!E411^6+constants!$H$4*data!E411^7)</f>
        <v>1376.2433628988124</v>
      </c>
      <c r="L411" s="4">
        <f>F411/(constants!$A$4+constants!$B$4*data!F411+constants!$C$4*data!F411^2+constants!$D$4*data!F411^3+constants!$E$4*data!F411^4+constants!$F$4*data!F411^5+constants!$G$4*data!F411^6+constants!$H$4*data!F411^7)</f>
        <v>8571.0206195258233</v>
      </c>
      <c r="M411" s="4">
        <f>G411/(constants!$A$4+constants!$B$4*data!G411+constants!$C$4*data!G411^2+constants!$D$4*data!G411^3+constants!$E$4*data!G411^4+constants!$F$4*data!G411^5+constants!$G$4*data!G411^6+constants!$H$4*data!G411^7)</f>
        <v>45.392645321173887</v>
      </c>
      <c r="N411" s="4"/>
      <c r="O411" s="4">
        <f t="shared" si="131"/>
        <v>2114.1465863466819</v>
      </c>
      <c r="P411" s="4">
        <f t="shared" si="132"/>
        <v>2097.306859788122</v>
      </c>
      <c r="Q411" s="4">
        <f t="shared" si="133"/>
        <v>275.24867257976246</v>
      </c>
      <c r="R411" s="4">
        <f t="shared" si="134"/>
        <v>1428.5034365876372</v>
      </c>
      <c r="S411" s="4">
        <f t="shared" si="135"/>
        <v>7.565440886862314</v>
      </c>
      <c r="T411" s="4">
        <f t="shared" si="136"/>
        <v>1.008029214456611</v>
      </c>
      <c r="U411" s="4">
        <f t="shared" si="137"/>
        <v>0.13123910375593256</v>
      </c>
      <c r="V411" s="4">
        <f t="shared" si="138"/>
        <v>5.2960606835741287E-3</v>
      </c>
      <c r="W411" s="4"/>
      <c r="X411">
        <f>IF(front!E411&gt;$X$2,O411,P411)</f>
        <v>2097.306859788122</v>
      </c>
      <c r="Y411">
        <f t="shared" si="147"/>
        <v>1824.4870549455054</v>
      </c>
      <c r="Z411">
        <f>SUMPRODUCT($B$7:$B$456,Y$7:Y$456,EXP(constants!$B$32+constants!$A$32*ABS($A$7:$A$456-$A411)))</f>
        <v>35.741871041175514</v>
      </c>
      <c r="AA411">
        <f t="shared" si="127"/>
        <v>1788.7451839043299</v>
      </c>
      <c r="AB411">
        <f t="shared" si="140"/>
        <v>1783.8920909651624</v>
      </c>
      <c r="AD411" s="4">
        <f t="shared" si="128"/>
        <v>1420.8395663621266</v>
      </c>
      <c r="AE411">
        <f>SUMPRODUCT($B$7:$B$456,AD$7:AD$456,EXP(constants!$B$32+constants!$A$32*ABS($A$7:$A$456-$A411)))</f>
        <v>27.404638878931127</v>
      </c>
      <c r="AF411" s="4">
        <f t="shared" si="129"/>
        <v>1393.4349274831955</v>
      </c>
      <c r="AG411">
        <f t="shared" si="141"/>
        <v>1393.4349274831955</v>
      </c>
      <c r="AH411" s="4"/>
      <c r="AI411" s="5">
        <f>SUMPRODUCT(constants!$B$13:$B$20,A411^constants!$A$13:$A$20)*constants!$C$10/((A411/1000000000)^5*(EXP(0.014388/(A411/1000000000)/constants!$B$9)-1))</f>
        <v>1.6270810501579203E-6</v>
      </c>
      <c r="AJ411">
        <f>SUMPRODUCT(A411^constants!$E$28:$J$28,constants!$E$27:$J$27)</f>
        <v>6.3231853998174875E-7</v>
      </c>
      <c r="AL411" s="17">
        <f t="shared" si="130"/>
        <v>9.1209611747176895E-10</v>
      </c>
      <c r="AM411">
        <f t="shared" si="142"/>
        <v>4.5378404653874618E-10</v>
      </c>
      <c r="AN411">
        <f t="shared" si="143"/>
        <v>2.0099783684085288</v>
      </c>
      <c r="AO411">
        <f t="shared" si="144"/>
        <v>8.5548778067870701E-10</v>
      </c>
      <c r="AQ411">
        <f t="shared" si="125"/>
        <v>9.1209611747176895E-10</v>
      </c>
      <c r="AS411" s="4">
        <f t="shared" si="145"/>
        <v>1.066170830339799</v>
      </c>
    </row>
    <row r="412" spans="1:45" x14ac:dyDescent="0.2">
      <c r="A412">
        <f>front!A412</f>
        <v>379.9</v>
      </c>
      <c r="B412" s="1">
        <f t="shared" si="146"/>
        <v>0.46999999999997044</v>
      </c>
      <c r="C412">
        <f>front!D412-front!B412</f>
        <v>1302.8000000000002</v>
      </c>
      <c r="D412" s="2">
        <f>front!E412-front!C412</f>
        <v>10704.2</v>
      </c>
      <c r="E412" s="2">
        <f>IF(front!F412-front!C412&gt;0,front!F412-front!C412,0)</f>
        <v>1411.4000000000015</v>
      </c>
      <c r="F412" s="2">
        <f>front!I412-front!H412</f>
        <v>8434.5000000000018</v>
      </c>
      <c r="G412" s="2">
        <f>IF(front!J412-front!H412&gt;0,front!J412-front!H412,0)</f>
        <v>24.399999999999636</v>
      </c>
      <c r="H412" s="2"/>
      <c r="I412" s="4">
        <f>C412/(constants!$A$4+constants!$B$4*data!C412+constants!$C$4*data!C412^2+constants!$D$4*data!C412^3+constants!$E$4*data!C412^4+constants!$F$4*data!C412^5+constants!$G$4*data!C412^6+constants!$H$4*data!C412^7)</f>
        <v>1299.8168485695739</v>
      </c>
      <c r="J412" s="4">
        <f>D412/(constants!$A$4+constants!$B$4*data!D412+constants!$C$4*data!D412^2+constants!$D$4*data!D412^3+constants!$E$4*data!D412^4+constants!$F$4*data!D412^5+constants!$G$4*data!D412^6+constants!$H$4*data!D412^7)</f>
        <v>10708.207029975432</v>
      </c>
      <c r="K412" s="4">
        <f>E412/(constants!$A$4+constants!$B$4*data!E412+constants!$C$4*data!E412^2+constants!$D$4*data!E412^3+constants!$E$4*data!E412^4+constants!$F$4*data!E412^5+constants!$G$4*data!E412^6+constants!$H$4*data!E412^7)</f>
        <v>1408.170873185549</v>
      </c>
      <c r="L412" s="4">
        <f>F412/(constants!$A$4+constants!$B$4*data!F412+constants!$C$4*data!F412^2+constants!$D$4*data!F412^3+constants!$E$4*data!F412^4+constants!$F$4*data!F412^5+constants!$G$4*data!F412^6+constants!$H$4*data!F412^7)</f>
        <v>8425.743011002578</v>
      </c>
      <c r="M412" s="4">
        <f>G412/(constants!$A$4+constants!$B$4*data!G412+constants!$C$4*data!G412^2+constants!$D$4*data!G412^3+constants!$E$4*data!G412^4+constants!$F$4*data!G412^5+constants!$G$4*data!G412^6+constants!$H$4*data!G412^7)</f>
        <v>24.342374214944012</v>
      </c>
      <c r="N412" s="4"/>
      <c r="O412" s="4">
        <f t="shared" si="131"/>
        <v>2166.3614142826232</v>
      </c>
      <c r="P412" s="4">
        <f t="shared" si="132"/>
        <v>2141.6414059950866</v>
      </c>
      <c r="Q412" s="4">
        <f t="shared" si="133"/>
        <v>281.63417463710977</v>
      </c>
      <c r="R412" s="4">
        <f t="shared" si="134"/>
        <v>1404.2905018337631</v>
      </c>
      <c r="S412" s="4">
        <f t="shared" si="135"/>
        <v>4.0570623691573351</v>
      </c>
      <c r="T412" s="4">
        <f t="shared" si="136"/>
        <v>1.0115425524638897</v>
      </c>
      <c r="U412" s="4">
        <f t="shared" si="137"/>
        <v>0.1315038894227262</v>
      </c>
      <c r="V412" s="4">
        <f t="shared" si="138"/>
        <v>2.8890477888011815E-3</v>
      </c>
      <c r="W412" s="4"/>
      <c r="X412">
        <f>IF(front!E412&gt;$X$2,O412,P412)</f>
        <v>2141.6414059950866</v>
      </c>
      <c r="Y412">
        <f t="shared" si="147"/>
        <v>1868.8216011524701</v>
      </c>
      <c r="Z412">
        <f>SUMPRODUCT($B$7:$B$456,Y$7:Y$456,EXP(constants!$B$32+constants!$A$32*ABS($A$7:$A$456-$A412)))</f>
        <v>35.923118907533016</v>
      </c>
      <c r="AA412">
        <f t="shared" si="127"/>
        <v>1832.898482244937</v>
      </c>
      <c r="AB412">
        <f t="shared" si="140"/>
        <v>1828.0453893057695</v>
      </c>
      <c r="AD412" s="4">
        <f t="shared" si="128"/>
        <v>1400.1806554997552</v>
      </c>
      <c r="AE412">
        <f>SUMPRODUCT($B$7:$B$456,AD$7:AD$456,EXP(constants!$B$32+constants!$A$32*ABS($A$7:$A$456-$A412)))</f>
        <v>27.266220071188965</v>
      </c>
      <c r="AF412" s="4">
        <f t="shared" si="129"/>
        <v>1372.9144354285663</v>
      </c>
      <c r="AG412">
        <f t="shared" si="141"/>
        <v>1372.9144354285663</v>
      </c>
      <c r="AH412" s="4"/>
      <c r="AI412" s="5">
        <f>SUMPRODUCT(constants!$B$13:$B$20,A412^constants!$A$13:$A$20)*constants!$C$10/((A412/1000000000)^5*(EXP(0.014388/(A412/1000000000)/constants!$B$9)-1))</f>
        <v>1.6413648498919515E-6</v>
      </c>
      <c r="AJ412">
        <f>SUMPRODUCT(A412^constants!$E$28:$J$28,constants!$E$27:$J$27)</f>
        <v>6.3006961395175492E-7</v>
      </c>
      <c r="AL412" s="17">
        <f t="shared" si="130"/>
        <v>8.9787970227330461E-10</v>
      </c>
      <c r="AM412">
        <f t="shared" si="142"/>
        <v>4.5892853749117557E-10</v>
      </c>
      <c r="AN412">
        <f t="shared" si="143"/>
        <v>1.9564695348468482</v>
      </c>
      <c r="AO412">
        <f t="shared" si="144"/>
        <v>8.6518633482838391E-10</v>
      </c>
      <c r="AQ412">
        <f t="shared" si="125"/>
        <v>8.9787970227330461E-10</v>
      </c>
      <c r="AS412" s="4">
        <f t="shared" si="145"/>
        <v>1.0377876604482035</v>
      </c>
    </row>
    <row r="413" spans="1:45" x14ac:dyDescent="0.2">
      <c r="A413">
        <f>front!A413</f>
        <v>380.36</v>
      </c>
      <c r="B413" s="1">
        <f t="shared" si="146"/>
        <v>0.46000000000003638</v>
      </c>
      <c r="C413">
        <f>front!D413-front!B413</f>
        <v>1322.13</v>
      </c>
      <c r="D413" s="2">
        <f>front!E413-front!C413</f>
        <v>10787.8</v>
      </c>
      <c r="E413" s="2">
        <f>IF(front!F413-front!C413&gt;0,front!F413-front!C413,0)</f>
        <v>1365.5999999999985</v>
      </c>
      <c r="F413" s="2">
        <f>front!I413-front!H413</f>
        <v>8345.7000000000007</v>
      </c>
      <c r="G413" s="2">
        <f>IF(front!J413-front!H413&gt;0,front!J413-front!H413,0)</f>
        <v>0</v>
      </c>
      <c r="H413" s="2"/>
      <c r="I413" s="4">
        <f>C413/(constants!$A$4+constants!$B$4*data!C413+constants!$C$4*data!C413^2+constants!$D$4*data!C413^3+constants!$E$4*data!C413^4+constants!$F$4*data!C413^5+constants!$G$4*data!C413^6+constants!$H$4*data!C413^7)</f>
        <v>1319.1030738450315</v>
      </c>
      <c r="J413" s="4">
        <f>D413/(constants!$A$4+constants!$B$4*data!D413+constants!$C$4*data!D413^2+constants!$D$4*data!D413^3+constants!$E$4*data!D413^4+constants!$F$4*data!D413^5+constants!$G$4*data!D413^6+constants!$H$4*data!D413^7)</f>
        <v>10792.513914345473</v>
      </c>
      <c r="K413" s="4">
        <f>E413/(constants!$A$4+constants!$B$4*data!E413+constants!$C$4*data!E413^2+constants!$D$4*data!E413^3+constants!$E$4*data!E413^4+constants!$F$4*data!E413^5+constants!$G$4*data!E413^6+constants!$H$4*data!E413^7)</f>
        <v>1362.4746211181109</v>
      </c>
      <c r="L413" s="4">
        <f>F413/(constants!$A$4+constants!$B$4*data!F413+constants!$C$4*data!F413^2+constants!$D$4*data!F413^3+constants!$E$4*data!F413^4+constants!$F$4*data!F413^5+constants!$G$4*data!F413^6+constants!$H$4*data!F413^7)</f>
        <v>8336.6702170595563</v>
      </c>
      <c r="M413" s="4">
        <f>G413/(constants!$A$4+constants!$B$4*data!G413+constants!$C$4*data!G413^2+constants!$D$4*data!G413^3+constants!$E$4*data!G413^4+constants!$F$4*data!G413^5+constants!$G$4*data!G413^6+constants!$H$4*data!G413^7)</f>
        <v>0</v>
      </c>
      <c r="N413" s="4"/>
      <c r="O413" s="4">
        <f t="shared" si="131"/>
        <v>2198.5051230750523</v>
      </c>
      <c r="P413" s="4">
        <f t="shared" si="132"/>
        <v>2158.5027828690945</v>
      </c>
      <c r="Q413" s="4">
        <f t="shared" si="133"/>
        <v>272.49492422362215</v>
      </c>
      <c r="R413" s="4">
        <f t="shared" si="134"/>
        <v>1389.4450361765928</v>
      </c>
      <c r="S413" s="4">
        <f t="shared" si="135"/>
        <v>0</v>
      </c>
      <c r="T413" s="4">
        <f t="shared" si="136"/>
        <v>1.0185324478260744</v>
      </c>
      <c r="U413" s="4">
        <f t="shared" si="137"/>
        <v>0.12624256331113937</v>
      </c>
      <c r="V413" s="4">
        <f t="shared" si="138"/>
        <v>0</v>
      </c>
      <c r="W413" s="4"/>
      <c r="X413">
        <f>IF(front!E413&gt;$X$2,O413,P413)</f>
        <v>2158.5027828690945</v>
      </c>
      <c r="Y413">
        <f t="shared" si="147"/>
        <v>1885.6829780264779</v>
      </c>
      <c r="Z413">
        <f>SUMPRODUCT($B$7:$B$456,Y$7:Y$456,EXP(constants!$B$32+constants!$A$32*ABS($A$7:$A$456-$A413)))</f>
        <v>36.093471703059109</v>
      </c>
      <c r="AA413">
        <f t="shared" si="127"/>
        <v>1849.5895063234188</v>
      </c>
      <c r="AB413">
        <f t="shared" si="140"/>
        <v>1844.7364133842514</v>
      </c>
      <c r="AD413" s="4">
        <f t="shared" si="128"/>
        <v>1389.4450361765928</v>
      </c>
      <c r="AE413">
        <f>SUMPRODUCT($B$7:$B$456,AD$7:AD$456,EXP(constants!$B$32+constants!$A$32*ABS($A$7:$A$456-$A413)))</f>
        <v>27.125717295099637</v>
      </c>
      <c r="AF413" s="4">
        <f t="shared" si="129"/>
        <v>1362.3193188814932</v>
      </c>
      <c r="AG413">
        <f t="shared" si="141"/>
        <v>1362.3193188814932</v>
      </c>
      <c r="AH413" s="4"/>
      <c r="AI413" s="5">
        <f>SUMPRODUCT(constants!$B$13:$B$20,A413^constants!$A$13:$A$20)*constants!$C$10/((A413/1000000000)^5*(EXP(0.014388/(A413/1000000000)/constants!$B$9)-1))</f>
        <v>1.6554186353952667E-6</v>
      </c>
      <c r="AJ413">
        <f>SUMPRODUCT(A413^constants!$E$28:$J$28,constants!$E$27:$J$27)</f>
        <v>6.2790234659832649E-7</v>
      </c>
      <c r="AL413" s="17">
        <f t="shared" si="130"/>
        <v>8.9737407652637336E-10</v>
      </c>
      <c r="AM413">
        <f t="shared" si="142"/>
        <v>4.6090687983038659E-10</v>
      </c>
      <c r="AN413">
        <f t="shared" si="143"/>
        <v>1.9469747920807916</v>
      </c>
      <c r="AO413">
        <f t="shared" si="144"/>
        <v>8.6891596726060257E-10</v>
      </c>
      <c r="AQ413">
        <f t="shared" si="125"/>
        <v>8.9737407652637336E-10</v>
      </c>
      <c r="AS413" s="4">
        <f t="shared" si="145"/>
        <v>1.0327512789936288</v>
      </c>
    </row>
    <row r="414" spans="1:45" x14ac:dyDescent="0.2">
      <c r="A414">
        <f>front!A414</f>
        <v>380.83</v>
      </c>
      <c r="B414" s="1">
        <f t="shared" si="146"/>
        <v>0.46999999999997044</v>
      </c>
      <c r="C414">
        <f>front!D414-front!B414</f>
        <v>1338.1299999999997</v>
      </c>
      <c r="D414" s="2">
        <f>front!E414-front!C414</f>
        <v>10946.7</v>
      </c>
      <c r="E414" s="2">
        <f>IF(front!F414-front!C414&gt;0,front!F414-front!C414,0)</f>
        <v>1366.8000000000011</v>
      </c>
      <c r="F414" s="2">
        <f>front!I414-front!H414</f>
        <v>8366.4999999999982</v>
      </c>
      <c r="G414" s="2">
        <f>IF(front!J414-front!H414&gt;0,front!J414-front!H414,0)</f>
        <v>51.399999999999636</v>
      </c>
      <c r="H414" s="2"/>
      <c r="I414" s="4">
        <f>C414/(constants!$A$4+constants!$B$4*data!C414+constants!$C$4*data!C414^2+constants!$D$4*data!C414^3+constants!$E$4*data!C414^4+constants!$F$4*data!C414^5+constants!$G$4*data!C414^6+constants!$H$4*data!C414^7)</f>
        <v>1335.0668381447663</v>
      </c>
      <c r="J414" s="4">
        <f>D414/(constants!$A$4+constants!$B$4*data!D414+constants!$C$4*data!D414^2+constants!$D$4*data!D414^3+constants!$E$4*data!D414^4+constants!$F$4*data!D414^5+constants!$G$4*data!D414^6+constants!$H$4*data!D414^7)</f>
        <v>10952.808274927133</v>
      </c>
      <c r="K414" s="4">
        <f>E414/(constants!$A$4+constants!$B$4*data!E414+constants!$C$4*data!E414^2+constants!$D$4*data!E414^3+constants!$E$4*data!E414^4+constants!$F$4*data!E414^5+constants!$G$4*data!E414^6+constants!$H$4*data!E414^7)</f>
        <v>1363.6719030802194</v>
      </c>
      <c r="L414" s="4">
        <f>F414/(constants!$A$4+constants!$B$4*data!F414+constants!$C$4*data!F414^2+constants!$D$4*data!F414^3+constants!$E$4*data!F414^4+constants!$F$4*data!F414^5+constants!$G$4*data!F414^6+constants!$H$4*data!F414^7)</f>
        <v>8357.5327608528023</v>
      </c>
      <c r="M414" s="4">
        <f>G414/(constants!$A$4+constants!$B$4*data!G414+constants!$C$4*data!G414^2+constants!$D$4*data!G414^3+constants!$E$4*data!G414^4+constants!$F$4*data!G414^5+constants!$G$4*data!G414^6+constants!$H$4*data!G414^7)</f>
        <v>51.278756778032879</v>
      </c>
      <c r="N414" s="4"/>
      <c r="O414" s="4">
        <f t="shared" si="131"/>
        <v>2225.1113969079438</v>
      </c>
      <c r="P414" s="4">
        <f t="shared" si="132"/>
        <v>2190.5616549854262</v>
      </c>
      <c r="Q414" s="4">
        <f t="shared" si="133"/>
        <v>272.73438061604389</v>
      </c>
      <c r="R414" s="4">
        <f t="shared" si="134"/>
        <v>1392.9221268088004</v>
      </c>
      <c r="S414" s="4">
        <f t="shared" si="135"/>
        <v>8.5464594630054798</v>
      </c>
      <c r="T414" s="4">
        <f t="shared" si="136"/>
        <v>1.0157720928985892</v>
      </c>
      <c r="U414" s="4">
        <f t="shared" si="137"/>
        <v>0.12450431604850601</v>
      </c>
      <c r="V414" s="4">
        <f t="shared" si="138"/>
        <v>6.1356333556029513E-3</v>
      </c>
      <c r="W414" s="4"/>
      <c r="X414">
        <f>IF(front!E414&gt;$X$2,O414,P414)</f>
        <v>2190.5616549854262</v>
      </c>
      <c r="Y414">
        <f t="shared" si="147"/>
        <v>1917.7418501428097</v>
      </c>
      <c r="Z414">
        <f>SUMPRODUCT($B$7:$B$456,Y$7:Y$456,EXP(constants!$B$32+constants!$A$32*ABS($A$7:$A$456-$A414)))</f>
        <v>36.260863933415081</v>
      </c>
      <c r="AA414">
        <f t="shared" si="127"/>
        <v>1881.4809862093946</v>
      </c>
      <c r="AB414">
        <f t="shared" si="140"/>
        <v>1876.6278932702271</v>
      </c>
      <c r="AD414" s="4">
        <f t="shared" si="128"/>
        <v>1384.26447457259</v>
      </c>
      <c r="AE414">
        <f>SUMPRODUCT($B$7:$B$456,AD$7:AD$456,EXP(constants!$B$32+constants!$A$32*ABS($A$7:$A$456-$A414)))</f>
        <v>26.977623760194898</v>
      </c>
      <c r="AF414" s="4">
        <f t="shared" si="129"/>
        <v>1357.286850812395</v>
      </c>
      <c r="AG414">
        <f t="shared" si="141"/>
        <v>1357.286850812395</v>
      </c>
      <c r="AH414" s="4"/>
      <c r="AI414" s="5">
        <f>SUMPRODUCT(constants!$B$13:$B$20,A414^constants!$A$13:$A$20)*constants!$C$10/((A414/1000000000)^5*(EXP(0.014388/(A414/1000000000)/constants!$B$9)-1))</f>
        <v>1.6698534685638146E-6</v>
      </c>
      <c r="AJ414">
        <f>SUMPRODUCT(A414^constants!$E$28:$J$28,constants!$E$27:$J$27)</f>
        <v>6.2572271297044397E-7</v>
      </c>
      <c r="AL414" s="17">
        <f t="shared" si="130"/>
        <v>8.89815969672024E-10</v>
      </c>
      <c r="AM414">
        <f t="shared" si="142"/>
        <v>4.6100992770682321E-10</v>
      </c>
      <c r="AN414">
        <f t="shared" si="143"/>
        <v>1.9301449192172229</v>
      </c>
      <c r="AO414">
        <f t="shared" si="144"/>
        <v>8.691102363182939E-10</v>
      </c>
      <c r="AQ414">
        <f t="shared" ref="AQ414:AQ460" si="148">AL414</f>
        <v>8.89815969672024E-10</v>
      </c>
      <c r="AS414" s="4">
        <f t="shared" si="145"/>
        <v>1.0238240587769893</v>
      </c>
    </row>
    <row r="415" spans="1:45" x14ac:dyDescent="0.2">
      <c r="A415">
        <f>front!A415</f>
        <v>381.3</v>
      </c>
      <c r="B415" s="1">
        <f t="shared" si="146"/>
        <v>0.47000000000002728</v>
      </c>
      <c r="C415">
        <f>front!D415-front!B415</f>
        <v>1362.9299999999994</v>
      </c>
      <c r="D415" s="2">
        <f>front!E415-front!C415</f>
        <v>11080.7</v>
      </c>
      <c r="E415" s="2">
        <f>IF(front!F415-front!C415&gt;0,front!F415-front!C415,0)</f>
        <v>1368.6000000000004</v>
      </c>
      <c r="F415" s="2">
        <f>front!I415-front!H415</f>
        <v>8362.5</v>
      </c>
      <c r="G415" s="2">
        <f>IF(front!J415-front!H415&gt;0,front!J415-front!H415,0)</f>
        <v>0</v>
      </c>
      <c r="H415" s="2"/>
      <c r="I415" s="4">
        <f>C415/(constants!$A$4+constants!$B$4*data!C415+constants!$C$4*data!C415^2+constants!$D$4*data!C415^3+constants!$E$4*data!C415^4+constants!$F$4*data!C415^5+constants!$G$4*data!C415^6+constants!$H$4*data!C415^7)</f>
        <v>1359.8106687066606</v>
      </c>
      <c r="J415" s="4">
        <f>D415/(constants!$A$4+constants!$B$4*data!D415+constants!$C$4*data!D415^2+constants!$D$4*data!D415^3+constants!$E$4*data!D415^4+constants!$F$4*data!D415^5+constants!$G$4*data!D415^6+constants!$H$4*data!D415^7)</f>
        <v>11088.03645451929</v>
      </c>
      <c r="K415" s="4">
        <f>E415/(constants!$A$4+constants!$B$4*data!E415+constants!$C$4*data!E415^2+constants!$D$4*data!E415^3+constants!$E$4*data!E415^4+constants!$F$4*data!E415^5+constants!$G$4*data!E415^6+constants!$H$4*data!E415^7)</f>
        <v>1365.4678259993145</v>
      </c>
      <c r="L415" s="4">
        <f>F415/(constants!$A$4+constants!$B$4*data!F415+constants!$C$4*data!F415^2+constants!$D$4*data!F415^3+constants!$E$4*data!F415^4+constants!$F$4*data!F415^5+constants!$G$4*data!F415^6+constants!$H$4*data!F415^7)</f>
        <v>8353.520669148229</v>
      </c>
      <c r="M415" s="4">
        <f>G415/(constants!$A$4+constants!$B$4*data!G415+constants!$C$4*data!G415^2+constants!$D$4*data!G415^3+constants!$E$4*data!G415^4+constants!$F$4*data!G415^5+constants!$G$4*data!G415^6+constants!$H$4*data!G415^7)</f>
        <v>0</v>
      </c>
      <c r="N415" s="4"/>
      <c r="O415" s="4">
        <f t="shared" si="131"/>
        <v>2266.3511145111011</v>
      </c>
      <c r="P415" s="4">
        <f t="shared" si="132"/>
        <v>2217.607290903858</v>
      </c>
      <c r="Q415" s="4">
        <f t="shared" si="133"/>
        <v>273.09356519986289</v>
      </c>
      <c r="R415" s="4">
        <f t="shared" si="134"/>
        <v>1392.2534448580382</v>
      </c>
      <c r="S415" s="4">
        <f t="shared" si="135"/>
        <v>0</v>
      </c>
      <c r="T415" s="4">
        <f t="shared" si="136"/>
        <v>1.0219803676724817</v>
      </c>
      <c r="U415" s="4">
        <f t="shared" si="137"/>
        <v>0.12314784782681461</v>
      </c>
      <c r="V415" s="4">
        <f t="shared" si="138"/>
        <v>0</v>
      </c>
      <c r="W415" s="4"/>
      <c r="X415">
        <f>IF(front!E415&gt;$X$2,O415,P415)</f>
        <v>2217.607290903858</v>
      </c>
      <c r="Y415">
        <f t="shared" si="147"/>
        <v>1944.7874860612415</v>
      </c>
      <c r="Z415">
        <f>SUMPRODUCT($B$7:$B$456,Y$7:Y$456,EXP(constants!$B$32+constants!$A$32*ABS($A$7:$A$456-$A415)))</f>
        <v>36.420726603302889</v>
      </c>
      <c r="AA415">
        <f t="shared" si="127"/>
        <v>1908.3667594579385</v>
      </c>
      <c r="AB415">
        <f t="shared" si="140"/>
        <v>1903.5136665187711</v>
      </c>
      <c r="AD415" s="4">
        <f t="shared" si="128"/>
        <v>1392.2534448580382</v>
      </c>
      <c r="AE415">
        <f>SUMPRODUCT($B$7:$B$456,AD$7:AD$456,EXP(constants!$B$32+constants!$A$32*ABS($A$7:$A$456-$A415)))</f>
        <v>26.82466974032609</v>
      </c>
      <c r="AF415" s="4">
        <f t="shared" si="129"/>
        <v>1365.4287751177121</v>
      </c>
      <c r="AG415">
        <f t="shared" si="141"/>
        <v>1365.4287751177121</v>
      </c>
      <c r="AH415" s="4"/>
      <c r="AI415" s="5">
        <f>SUMPRODUCT(constants!$B$13:$B$20,A415^constants!$A$13:$A$20)*constants!$C$10/((A415/1000000000)^5*(EXP(0.014388/(A415/1000000000)/constants!$B$9)-1))</f>
        <v>1.6843646703282931E-6</v>
      </c>
      <c r="AJ415">
        <f>SUMPRODUCT(A415^constants!$E$28:$J$28,constants!$E$27:$J$27)</f>
        <v>6.2357840533772873E-7</v>
      </c>
      <c r="AL415" s="17">
        <f t="shared" si="130"/>
        <v>8.8487133029558585E-10</v>
      </c>
      <c r="AM415">
        <f t="shared" si="142"/>
        <v>4.56690540510962E-10</v>
      </c>
      <c r="AN415">
        <f t="shared" si="143"/>
        <v>1.9375731525018223</v>
      </c>
      <c r="AO415">
        <f t="shared" si="144"/>
        <v>8.6096719340115199E-10</v>
      </c>
      <c r="AQ415">
        <f t="shared" si="148"/>
        <v>8.8487133029558585E-10</v>
      </c>
      <c r="AS415" s="4">
        <f t="shared" si="145"/>
        <v>1.0277642830965525</v>
      </c>
    </row>
    <row r="416" spans="1:45" x14ac:dyDescent="0.2">
      <c r="A416">
        <f>front!A416</f>
        <v>381.77</v>
      </c>
      <c r="B416" s="1">
        <f t="shared" si="146"/>
        <v>0.46999999999997044</v>
      </c>
      <c r="C416">
        <f>front!D416-front!B416</f>
        <v>1380.54</v>
      </c>
      <c r="D416" s="2">
        <f>front!E416-front!C416</f>
        <v>11292.400000000001</v>
      </c>
      <c r="E416" s="2">
        <f>IF(front!F416-front!C416&gt;0,front!F416-front!C416,0)</f>
        <v>1429.8000000000011</v>
      </c>
      <c r="F416" s="2">
        <f>front!I416-front!H416</f>
        <v>8251.1</v>
      </c>
      <c r="G416" s="2">
        <f>IF(front!J416-front!H416&gt;0,front!J416-front!H416,0)</f>
        <v>48.899999999999636</v>
      </c>
      <c r="H416" s="2"/>
      <c r="I416" s="4">
        <f>C416/(constants!$A$4+constants!$B$4*data!C416+constants!$C$4*data!C416^2+constants!$D$4*data!C416^3+constants!$E$4*data!C416^4+constants!$F$4*data!C416^5+constants!$G$4*data!C416^6+constants!$H$4*data!C416^7)</f>
        <v>1377.3807806202797</v>
      </c>
      <c r="J416" s="4">
        <f>D416/(constants!$A$4+constants!$B$4*data!D416+constants!$C$4*data!D416^2+constants!$D$4*data!D416^3+constants!$E$4*data!D416^4+constants!$F$4*data!D416^5+constants!$G$4*data!D416^6+constants!$H$4*data!D416^7)</f>
        <v>11301.775816908219</v>
      </c>
      <c r="K416" s="4">
        <f>E416/(constants!$A$4+constants!$B$4*data!E416+constants!$C$4*data!E416^2+constants!$D$4*data!E416^3+constants!$E$4*data!E416^4+constants!$F$4*data!E416^5+constants!$G$4*data!E416^6+constants!$H$4*data!E416^7)</f>
        <v>1426.5291870147514</v>
      </c>
      <c r="L416" s="4">
        <f>F416/(constants!$A$4+constants!$B$4*data!F416+constants!$C$4*data!F416^2+constants!$D$4*data!F416^3+constants!$E$4*data!F416^4+constants!$F$4*data!F416^5+constants!$G$4*data!F416^6+constants!$H$4*data!F416^7)</f>
        <v>8241.7960996726706</v>
      </c>
      <c r="M416" s="4">
        <f>G416/(constants!$A$4+constants!$B$4*data!G416+constants!$C$4*data!G416^2+constants!$D$4*data!G416^3+constants!$E$4*data!G416^4+constants!$F$4*data!G416^5+constants!$G$4*data!G416^6+constants!$H$4*data!G416^7)</f>
        <v>48.784640874279418</v>
      </c>
      <c r="N416" s="4"/>
      <c r="O416" s="4">
        <f t="shared" si="131"/>
        <v>2295.634634367133</v>
      </c>
      <c r="P416" s="4">
        <f t="shared" si="132"/>
        <v>2260.3551633816442</v>
      </c>
      <c r="Q416" s="4">
        <f t="shared" si="133"/>
        <v>285.30583740295026</v>
      </c>
      <c r="R416" s="4">
        <f t="shared" si="134"/>
        <v>1373.6326832787784</v>
      </c>
      <c r="S416" s="4">
        <f t="shared" si="135"/>
        <v>8.1307734790465691</v>
      </c>
      <c r="T416" s="4">
        <f t="shared" si="136"/>
        <v>1.0156079325749447</v>
      </c>
      <c r="U416" s="4">
        <f t="shared" si="137"/>
        <v>0.12622168499224407</v>
      </c>
      <c r="V416" s="4">
        <f t="shared" si="138"/>
        <v>5.9191759034437821E-3</v>
      </c>
      <c r="W416" s="4"/>
      <c r="X416">
        <f>IF(front!E416&gt;$X$2,O416,P416)</f>
        <v>2260.3551633816442</v>
      </c>
      <c r="Y416">
        <f t="shared" si="147"/>
        <v>1987.5353585390276</v>
      </c>
      <c r="Z416">
        <f>SUMPRODUCT($B$7:$B$456,Y$7:Y$456,EXP(constants!$B$32+constants!$A$32*ABS($A$7:$A$456-$A416)))</f>
        <v>36.572702283936309</v>
      </c>
      <c r="AA416">
        <f t="shared" si="127"/>
        <v>1950.9626562550914</v>
      </c>
      <c r="AB416">
        <f t="shared" si="140"/>
        <v>1946.1095633159239</v>
      </c>
      <c r="AD416" s="4">
        <f t="shared" si="128"/>
        <v>1365.396125263416</v>
      </c>
      <c r="AE416">
        <f>SUMPRODUCT($B$7:$B$456,AD$7:AD$456,EXP(constants!$B$32+constants!$A$32*ABS($A$7:$A$456-$A416)))</f>
        <v>26.66660658402898</v>
      </c>
      <c r="AF416" s="4">
        <f t="shared" si="129"/>
        <v>1338.729518679387</v>
      </c>
      <c r="AG416">
        <f t="shared" si="141"/>
        <v>1338.729518679387</v>
      </c>
      <c r="AH416" s="4"/>
      <c r="AI416" s="5">
        <f>SUMPRODUCT(constants!$B$13:$B$20,A416^constants!$A$13:$A$20)*constants!$C$10/((A416/1000000000)^5*(EXP(0.014388/(A416/1000000000)/constants!$B$9)-1))</f>
        <v>1.698952264516631E-6</v>
      </c>
      <c r="AJ416">
        <f>SUMPRODUCT(A416^constants!$E$28:$J$28,constants!$E$27:$J$27)</f>
        <v>6.2146962703167304E-7</v>
      </c>
      <c r="AL416" s="17">
        <f t="shared" si="130"/>
        <v>8.7299928870491333E-10</v>
      </c>
      <c r="AM416">
        <f t="shared" si="142"/>
        <v>4.6422344346655817E-10</v>
      </c>
      <c r="AN416">
        <f t="shared" si="143"/>
        <v>1.8805583840959179</v>
      </c>
      <c r="AO416">
        <f t="shared" si="144"/>
        <v>8.7516845605175687E-10</v>
      </c>
      <c r="AQ416">
        <f t="shared" si="148"/>
        <v>8.7299928870491333E-10</v>
      </c>
      <c r="AS416" s="4">
        <f t="shared" si="145"/>
        <v>0.99752142878111771</v>
      </c>
    </row>
    <row r="417" spans="1:45" x14ac:dyDescent="0.2">
      <c r="A417">
        <f>front!A417</f>
        <v>382.24</v>
      </c>
      <c r="B417" s="1">
        <f t="shared" si="146"/>
        <v>0.47000000000002728</v>
      </c>
      <c r="C417">
        <f>front!D417-front!B417</f>
        <v>1393.6000000000004</v>
      </c>
      <c r="D417" s="2">
        <f>front!E417-front!C417</f>
        <v>11416.7</v>
      </c>
      <c r="E417" s="2">
        <f>IF(front!F417-front!C417&gt;0,front!F417-front!C417,0)</f>
        <v>1368.0999999999985</v>
      </c>
      <c r="F417" s="2">
        <f>front!I417-front!H417</f>
        <v>8292.3999999999978</v>
      </c>
      <c r="G417" s="2">
        <f>IF(front!J417-front!H417&gt;0,front!J417-front!H417,0)</f>
        <v>32</v>
      </c>
      <c r="H417" s="2"/>
      <c r="I417" s="4">
        <f>C417/(constants!$A$4+constants!$B$4*data!C417+constants!$C$4*data!C417^2+constants!$D$4*data!C417^3+constants!$E$4*data!C417^4+constants!$F$4*data!C417^5+constants!$G$4*data!C417^6+constants!$H$4*data!C417^7)</f>
        <v>1390.4111968051959</v>
      </c>
      <c r="J417" s="4">
        <f>D417/(constants!$A$4+constants!$B$4*data!D417+constants!$C$4*data!D417^2+constants!$D$4*data!D417^3+constants!$E$4*data!D417^4+constants!$F$4*data!D417^5+constants!$G$4*data!D417^6+constants!$H$4*data!D417^7)</f>
        <v>11427.33049754318</v>
      </c>
      <c r="K417" s="4">
        <f>E417/(constants!$A$4+constants!$B$4*data!E417+constants!$C$4*data!E417^2+constants!$D$4*data!E417^3+constants!$E$4*data!E417^4+constants!$F$4*data!E417^5+constants!$G$4*data!E417^6+constants!$H$4*data!E417^7)</f>
        <v>1364.9689585246908</v>
      </c>
      <c r="L417" s="4">
        <f>F417/(constants!$A$4+constants!$B$4*data!F417+constants!$C$4*data!F417^2+constants!$D$4*data!F417^3+constants!$E$4*data!F417^4+constants!$F$4*data!F417^5+constants!$G$4*data!F417^6+constants!$H$4*data!F417^7)</f>
        <v>8283.2136974434306</v>
      </c>
      <c r="M417" s="4">
        <f>G417/(constants!$A$4+constants!$B$4*data!G417+constants!$C$4*data!G417^2+constants!$D$4*data!G417^3+constants!$E$4*data!G417^4+constants!$F$4*data!G417^5+constants!$G$4*data!G417^6+constants!$H$4*data!G417^7)</f>
        <v>31.924451528997871</v>
      </c>
      <c r="N417" s="4"/>
      <c r="O417" s="4">
        <f t="shared" si="131"/>
        <v>2317.3519946753263</v>
      </c>
      <c r="P417" s="4">
        <f t="shared" si="132"/>
        <v>2285.466099508636</v>
      </c>
      <c r="Q417" s="4">
        <f t="shared" si="133"/>
        <v>272.99379170493819</v>
      </c>
      <c r="R417" s="4">
        <f t="shared" si="134"/>
        <v>1380.5356162405717</v>
      </c>
      <c r="S417" s="4">
        <f t="shared" si="135"/>
        <v>5.3207419214996454</v>
      </c>
      <c r="T417" s="4">
        <f t="shared" si="136"/>
        <v>1.0139515940199444</v>
      </c>
      <c r="U417" s="4">
        <f t="shared" si="137"/>
        <v>0.11944775368299294</v>
      </c>
      <c r="V417" s="4">
        <f t="shared" si="138"/>
        <v>3.854114199522727E-3</v>
      </c>
      <c r="W417" s="4"/>
      <c r="X417">
        <f>IF(front!E417&gt;$X$2,O417,P417)</f>
        <v>2285.466099508636</v>
      </c>
      <c r="Y417">
        <f t="shared" si="147"/>
        <v>2012.6462946660195</v>
      </c>
      <c r="Z417">
        <f>SUMPRODUCT($B$7:$B$456,Y$7:Y$456,EXP(constants!$B$32+constants!$A$32*ABS($A$7:$A$456-$A417)))</f>
        <v>36.716154055962889</v>
      </c>
      <c r="AA417">
        <f t="shared" si="127"/>
        <v>1975.9301406100565</v>
      </c>
      <c r="AB417">
        <f t="shared" si="140"/>
        <v>1971.077047670889</v>
      </c>
      <c r="AD417" s="4">
        <f t="shared" si="128"/>
        <v>1375.145649390045</v>
      </c>
      <c r="AE417">
        <f>SUMPRODUCT($B$7:$B$456,AD$7:AD$456,EXP(constants!$B$32+constants!$A$32*ABS($A$7:$A$456-$A417)))</f>
        <v>26.503789721937565</v>
      </c>
      <c r="AF417" s="4">
        <f t="shared" si="129"/>
        <v>1348.6418596681074</v>
      </c>
      <c r="AG417">
        <f t="shared" si="141"/>
        <v>1348.6418596681074</v>
      </c>
      <c r="AH417" s="4"/>
      <c r="AI417" s="5">
        <f>SUMPRODUCT(constants!$B$13:$B$20,A417^constants!$A$13:$A$20)*constants!$C$10/((A417/1000000000)^5*(EXP(0.014388/(A417/1000000000)/constants!$B$9)-1))</f>
        <v>1.7136162727394241E-6</v>
      </c>
      <c r="AJ417">
        <f>SUMPRODUCT(A417^constants!$E$28:$J$28,constants!$E$27:$J$27)</f>
        <v>6.1939657899765703E-7</v>
      </c>
      <c r="AL417" s="17">
        <f t="shared" si="130"/>
        <v>8.693806641218354E-10</v>
      </c>
      <c r="AM417">
        <f t="shared" si="142"/>
        <v>4.5927432443042126E-10</v>
      </c>
      <c r="AN417">
        <f t="shared" si="143"/>
        <v>1.8929441901635067</v>
      </c>
      <c r="AO417">
        <f t="shared" si="144"/>
        <v>8.6583822310762007E-10</v>
      </c>
      <c r="AQ417">
        <f t="shared" si="148"/>
        <v>8.693806641218354E-10</v>
      </c>
      <c r="AS417" s="4">
        <f t="shared" si="145"/>
        <v>1.0040913428394291</v>
      </c>
    </row>
    <row r="418" spans="1:45" x14ac:dyDescent="0.2">
      <c r="A418">
        <f>front!A418</f>
        <v>382.71</v>
      </c>
      <c r="B418" s="1">
        <f t="shared" si="146"/>
        <v>0.46999999999997044</v>
      </c>
      <c r="C418">
        <f>front!D418-front!B418</f>
        <v>1430.27</v>
      </c>
      <c r="D418" s="2">
        <f>front!E418-front!C418</f>
        <v>11610.699999999999</v>
      </c>
      <c r="E418" s="2">
        <f>IF(front!F418-front!C418&gt;0,front!F418-front!C418,0)</f>
        <v>1369.8999999999996</v>
      </c>
      <c r="F418" s="2">
        <f>front!I418-front!H418</f>
        <v>8446</v>
      </c>
      <c r="G418" s="2">
        <f>IF(front!J418-front!H418&gt;0,front!J418-front!H418,0)</f>
        <v>63.399999999999636</v>
      </c>
      <c r="H418" s="2"/>
      <c r="I418" s="4">
        <f>C418/(constants!$A$4+constants!$B$4*data!C418+constants!$C$4*data!C418^2+constants!$D$4*data!C418^3+constants!$E$4*data!C418^4+constants!$F$4*data!C418^5+constants!$G$4*data!C418^6+constants!$H$4*data!C418^7)</f>
        <v>1426.9981221595824</v>
      </c>
      <c r="J418" s="4">
        <f>D418/(constants!$A$4+constants!$B$4*data!D418+constants!$C$4*data!D418^2+constants!$D$4*data!D418^3+constants!$E$4*data!D418^4+constants!$F$4*data!D418^5+constants!$G$4*data!D418^6+constants!$H$4*data!D418^7)</f>
        <v>11623.374615900786</v>
      </c>
      <c r="K418" s="4">
        <f>E418/(constants!$A$4+constants!$B$4*data!E418+constants!$C$4*data!E418^2+constants!$D$4*data!E418^3+constants!$E$4*data!E418^4+constants!$F$4*data!E418^5+constants!$G$4*data!E418^6+constants!$H$4*data!E418^7)</f>
        <v>1366.7648814228442</v>
      </c>
      <c r="L418" s="4">
        <f>F418/(constants!$A$4+constants!$B$4*data!F418+constants!$C$4*data!F418^2+constants!$D$4*data!F418^3+constants!$E$4*data!F418^4+constants!$F$4*data!F418^5+constants!$G$4*data!F418^6+constants!$H$4*data!F418^7)</f>
        <v>8437.279448312358</v>
      </c>
      <c r="M418" s="4">
        <f>G418/(constants!$A$4+constants!$B$4*data!G418+constants!$C$4*data!G418^2+constants!$D$4*data!G418^3+constants!$E$4*data!G418^4+constants!$F$4*data!G418^5+constants!$G$4*data!G418^6+constants!$H$4*data!G418^7)</f>
        <v>63.250530959583934</v>
      </c>
      <c r="N418" s="4"/>
      <c r="O418" s="4">
        <f t="shared" si="131"/>
        <v>2378.3302035993038</v>
      </c>
      <c r="P418" s="4">
        <f t="shared" si="132"/>
        <v>2324.6749231801573</v>
      </c>
      <c r="Q418" s="4">
        <f t="shared" si="133"/>
        <v>273.35297628456885</v>
      </c>
      <c r="R418" s="4">
        <f t="shared" si="134"/>
        <v>1406.2132413853928</v>
      </c>
      <c r="S418" s="4">
        <f t="shared" si="135"/>
        <v>10.541755159930656</v>
      </c>
      <c r="T418" s="4">
        <f t="shared" si="136"/>
        <v>1.0230807670716153</v>
      </c>
      <c r="U418" s="4">
        <f t="shared" si="137"/>
        <v>0.11758761345892688</v>
      </c>
      <c r="V418" s="4">
        <f t="shared" si="138"/>
        <v>7.4965551807384357E-3</v>
      </c>
      <c r="W418" s="4"/>
      <c r="X418">
        <f>IF(front!E418&gt;$X$2,O418,P418)</f>
        <v>2324.6749231801573</v>
      </c>
      <c r="Y418">
        <f t="shared" si="147"/>
        <v>2051.8551183375407</v>
      </c>
      <c r="Z418">
        <f>SUMPRODUCT($B$7:$B$456,Y$7:Y$456,EXP(constants!$B$32+constants!$A$32*ABS($A$7:$A$456-$A418)))</f>
        <v>36.850746503235669</v>
      </c>
      <c r="AA418">
        <f t="shared" si="127"/>
        <v>2015.0043718343049</v>
      </c>
      <c r="AB418">
        <f t="shared" si="140"/>
        <v>2010.1512788951375</v>
      </c>
      <c r="AD418" s="4">
        <f t="shared" si="128"/>
        <v>1395.5343338764978</v>
      </c>
      <c r="AE418">
        <f>SUMPRODUCT($B$7:$B$456,AD$7:AD$456,EXP(constants!$B$32+constants!$A$32*ABS($A$7:$A$456-$A418)))</f>
        <v>26.335932748549975</v>
      </c>
      <c r="AF418" s="4">
        <f t="shared" si="129"/>
        <v>1369.1984011279478</v>
      </c>
      <c r="AG418">
        <f t="shared" si="141"/>
        <v>1369.1984011279478</v>
      </c>
      <c r="AH418" s="4"/>
      <c r="AI418" s="5">
        <f>SUMPRODUCT(constants!$B$13:$B$20,A418^constants!$A$13:$A$20)*constants!$C$10/((A418/1000000000)^5*(EXP(0.014388/(A418/1000000000)/constants!$B$9)-1))</f>
        <v>1.7283567143909764E-6</v>
      </c>
      <c r="AJ418">
        <f>SUMPRODUCT(A418^constants!$E$28:$J$28,constants!$E$27:$J$27)</f>
        <v>6.1735945968891372E-7</v>
      </c>
      <c r="AL418" s="17">
        <f t="shared" si="130"/>
        <v>8.5981425007024993E-10</v>
      </c>
      <c r="AM418">
        <f t="shared" si="142"/>
        <v>4.5089116316549305E-10</v>
      </c>
      <c r="AN418">
        <f t="shared" si="143"/>
        <v>1.906921936624133</v>
      </c>
      <c r="AO418">
        <f t="shared" si="144"/>
        <v>8.5003402708022012E-10</v>
      </c>
      <c r="AQ418">
        <f t="shared" si="148"/>
        <v>8.5981425007024993E-10</v>
      </c>
      <c r="AS418" s="4">
        <f t="shared" si="145"/>
        <v>1.0115056841002281</v>
      </c>
    </row>
    <row r="419" spans="1:45" x14ac:dyDescent="0.2">
      <c r="A419">
        <f>front!A419</f>
        <v>383.17</v>
      </c>
      <c r="B419" s="1">
        <f t="shared" si="146"/>
        <v>0.46000000000003638</v>
      </c>
      <c r="C419">
        <f>front!D419-front!B419</f>
        <v>1432.5300000000002</v>
      </c>
      <c r="D419" s="2">
        <f>front!E419-front!C419</f>
        <v>11777.6</v>
      </c>
      <c r="E419" s="2">
        <f>IF(front!F419-front!C419&gt;0,front!F419-front!C419,0)</f>
        <v>1399.7000000000007</v>
      </c>
      <c r="F419" s="2">
        <f>front!I419-front!H419</f>
        <v>8422.0999999999985</v>
      </c>
      <c r="G419" s="2">
        <f>IF(front!J419-front!H419&gt;0,front!J419-front!H419,0)</f>
        <v>38.899999999999636</v>
      </c>
      <c r="H419" s="2"/>
      <c r="I419" s="4">
        <f>C419/(constants!$A$4+constants!$B$4*data!C419+constants!$C$4*data!C419^2+constants!$D$4*data!C419^3+constants!$E$4*data!C419^4+constants!$F$4*data!C419^5+constants!$G$4*data!C419^6+constants!$H$4*data!C419^7)</f>
        <v>1429.2530017602296</v>
      </c>
      <c r="J419" s="4">
        <f>D419/(constants!$A$4+constants!$B$4*data!D419+constants!$C$4*data!D419^2+constants!$D$4*data!D419^3+constants!$E$4*data!D419^4+constants!$F$4*data!D419^5+constants!$G$4*data!D419^6+constants!$H$4*data!D419^7)</f>
        <v>11792.118018939427</v>
      </c>
      <c r="K419" s="4">
        <f>E419/(constants!$A$4+constants!$B$4*data!E419+constants!$C$4*data!E419^2+constants!$D$4*data!E419^3+constants!$E$4*data!E419^4+constants!$F$4*data!E419^5+constants!$G$4*data!E419^6+constants!$H$4*data!E419^7)</f>
        <v>1396.4973783857849</v>
      </c>
      <c r="L419" s="4">
        <f>F419/(constants!$A$4+constants!$B$4*data!F419+constants!$C$4*data!F419^2+constants!$D$4*data!F419^3+constants!$E$4*data!F419^4+constants!$F$4*data!F419^5+constants!$G$4*data!F419^6+constants!$H$4*data!F419^7)</f>
        <v>8413.304008358351</v>
      </c>
      <c r="M419" s="4">
        <f>G419/(constants!$A$4+constants!$B$4*data!G419+constants!$C$4*data!G419^2+constants!$D$4*data!G419^3+constants!$E$4*data!G419^4+constants!$F$4*data!G419^5+constants!$G$4*data!G419^6+constants!$H$4*data!G419^7)</f>
        <v>38.808190239010621</v>
      </c>
      <c r="N419" s="4"/>
      <c r="O419" s="4">
        <f t="shared" si="131"/>
        <v>2382.0883362670497</v>
      </c>
      <c r="P419" s="4">
        <f t="shared" si="132"/>
        <v>2358.4236037878854</v>
      </c>
      <c r="Q419" s="4">
        <f t="shared" si="133"/>
        <v>279.29947567715703</v>
      </c>
      <c r="R419" s="4">
        <f t="shared" si="134"/>
        <v>1402.217334726392</v>
      </c>
      <c r="S419" s="4">
        <f t="shared" si="135"/>
        <v>6.4680317065017698</v>
      </c>
      <c r="T419" s="4">
        <f t="shared" si="136"/>
        <v>1.0100341314601653</v>
      </c>
      <c r="U419" s="4">
        <f t="shared" si="137"/>
        <v>0.11842634004704312</v>
      </c>
      <c r="V419" s="4">
        <f t="shared" si="138"/>
        <v>4.6127169778312901E-3</v>
      </c>
      <c r="W419" s="4"/>
      <c r="X419">
        <f>IF(front!E419&gt;$X$2,O419,P419)</f>
        <v>2358.4236037878854</v>
      </c>
      <c r="Y419">
        <f t="shared" si="147"/>
        <v>2085.6037989452689</v>
      </c>
      <c r="Z419">
        <f>SUMPRODUCT($B$7:$B$456,Y$7:Y$456,EXP(constants!$B$32+constants!$A$32*ABS($A$7:$A$456-$A419)))</f>
        <v>36.972954520511813</v>
      </c>
      <c r="AA419">
        <f t="shared" si="127"/>
        <v>2048.630844424757</v>
      </c>
      <c r="AB419">
        <f t="shared" si="140"/>
        <v>2043.7777514855895</v>
      </c>
      <c r="AD419" s="4">
        <f t="shared" si="128"/>
        <v>1395.6651514029854</v>
      </c>
      <c r="AE419">
        <f>SUMPRODUCT($B$7:$B$456,AD$7:AD$456,EXP(constants!$B$32+constants!$A$32*ABS($A$7:$A$456-$A419)))</f>
        <v>26.166053774379524</v>
      </c>
      <c r="AF419" s="4">
        <f t="shared" si="129"/>
        <v>1369.4990976286058</v>
      </c>
      <c r="AG419">
        <f t="shared" si="141"/>
        <v>1369.4990976286058</v>
      </c>
      <c r="AH419" s="4"/>
      <c r="AI419" s="5">
        <f>SUMPRODUCT(constants!$B$13:$B$20,A419^constants!$A$13:$A$20)*constants!$C$10/((A419/1000000000)^5*(EXP(0.014388/(A419/1000000000)/constants!$B$9)-1))</f>
        <v>1.74285755751715E-6</v>
      </c>
      <c r="AJ419">
        <f>SUMPRODUCT(A419^constants!$E$28:$J$28,constants!$E$27:$J$27)</f>
        <v>6.1540066184710392E-7</v>
      </c>
      <c r="AL419" s="17">
        <f t="shared" si="130"/>
        <v>8.5276276065256832E-10</v>
      </c>
      <c r="AM419">
        <f t="shared" si="142"/>
        <v>4.4936186004993943E-10</v>
      </c>
      <c r="AN419">
        <f t="shared" si="143"/>
        <v>1.8977194917205418</v>
      </c>
      <c r="AO419">
        <f t="shared" si="144"/>
        <v>8.4715093734119311E-10</v>
      </c>
      <c r="AQ419">
        <f t="shared" si="148"/>
        <v>8.5276276065256832E-10</v>
      </c>
      <c r="AS419" s="4">
        <f t="shared" si="145"/>
        <v>1.0066243488190996</v>
      </c>
    </row>
    <row r="420" spans="1:45" x14ac:dyDescent="0.2">
      <c r="A420">
        <f>front!A420</f>
        <v>383.64</v>
      </c>
      <c r="B420" s="1">
        <f t="shared" si="146"/>
        <v>0.46999999999997044</v>
      </c>
      <c r="C420">
        <f>front!D420-front!B420</f>
        <v>1471.1299999999997</v>
      </c>
      <c r="D420" s="2">
        <f>front!E420-front!C420</f>
        <v>11947.6</v>
      </c>
      <c r="E420" s="2">
        <f>IF(front!F420-front!C420&gt;0,front!F420-front!C420,0)</f>
        <v>1371.2000000000007</v>
      </c>
      <c r="F420" s="2">
        <f>front!I420-front!H420</f>
        <v>8344.1999999999989</v>
      </c>
      <c r="G420" s="2">
        <f>IF(front!J420-front!H420&gt;0,front!J420-front!H420,0)</f>
        <v>30.399999999999636</v>
      </c>
      <c r="H420" s="2"/>
      <c r="I420" s="4">
        <f>C420/(constants!$A$4+constants!$B$4*data!C420+constants!$C$4*data!C420^2+constants!$D$4*data!C420^3+constants!$E$4*data!C420^4+constants!$F$4*data!C420^5+constants!$G$4*data!C420^6+constants!$H$4*data!C420^7)</f>
        <v>1467.7655388201763</v>
      </c>
      <c r="J420" s="4">
        <f>D420/(constants!$A$4+constants!$B$4*data!D420+constants!$C$4*data!D420^2+constants!$D$4*data!D420^3+constants!$E$4*data!D420^4+constants!$F$4*data!D420^5+constants!$G$4*data!D420^6+constants!$H$4*data!D420^7)</f>
        <v>11964.077373622993</v>
      </c>
      <c r="K420" s="4">
        <f>E420/(constants!$A$4+constants!$B$4*data!E420+constants!$C$4*data!E420^2+constants!$D$4*data!E420^3+constants!$E$4*data!E420^4+constants!$F$4*data!E420^5+constants!$G$4*data!E420^6+constants!$H$4*data!E420^7)</f>
        <v>1368.0619368311766</v>
      </c>
      <c r="L420" s="4">
        <f>F420/(constants!$A$4+constants!$B$4*data!F420+constants!$C$4*data!F420^2+constants!$D$4*data!F420^3+constants!$E$4*data!F420^4+constants!$F$4*data!F420^5+constants!$G$4*data!F420^6+constants!$H$4*data!F420^7)</f>
        <v>8335.1657385383005</v>
      </c>
      <c r="M420" s="4">
        <f>G420/(constants!$A$4+constants!$B$4*data!G420+constants!$C$4*data!G420^2+constants!$D$4*data!G420^3+constants!$E$4*data!G420^4+constants!$F$4*data!G420^5+constants!$G$4*data!G420^6+constants!$H$4*data!G420^7)</f>
        <v>30.328223702451595</v>
      </c>
      <c r="N420" s="4"/>
      <c r="O420" s="4">
        <f t="shared" si="131"/>
        <v>2446.2758980336275</v>
      </c>
      <c r="P420" s="4">
        <f t="shared" si="132"/>
        <v>2392.8154747245985</v>
      </c>
      <c r="Q420" s="4">
        <f t="shared" si="133"/>
        <v>273.61238736623528</v>
      </c>
      <c r="R420" s="4">
        <f t="shared" si="134"/>
        <v>1389.1942897563833</v>
      </c>
      <c r="S420" s="4">
        <f t="shared" si="135"/>
        <v>5.0547039504085998</v>
      </c>
      <c r="T420" s="4">
        <f t="shared" si="136"/>
        <v>1.0223420584970857</v>
      </c>
      <c r="U420" s="4">
        <f t="shared" si="137"/>
        <v>0.11434746651232132</v>
      </c>
      <c r="V420" s="4">
        <f t="shared" si="138"/>
        <v>3.6385867604559617E-3</v>
      </c>
      <c r="W420" s="4"/>
      <c r="X420">
        <f>IF(front!E420&gt;$X$2,O420,P420)</f>
        <v>2392.8154747245985</v>
      </c>
      <c r="Y420">
        <f t="shared" si="147"/>
        <v>2119.9956698819819</v>
      </c>
      <c r="Z420">
        <f>SUMPRODUCT($B$7:$B$456,Y$7:Y$456,EXP(constants!$B$32+constants!$A$32*ABS($A$7:$A$456-$A420)))</f>
        <v>37.088364488058509</v>
      </c>
      <c r="AA420">
        <f t="shared" si="127"/>
        <v>2082.9073053939233</v>
      </c>
      <c r="AB420">
        <f t="shared" si="140"/>
        <v>2078.0542124547555</v>
      </c>
      <c r="AD420" s="4">
        <f t="shared" si="128"/>
        <v>1384.0738221347833</v>
      </c>
      <c r="AE420">
        <f>SUMPRODUCT($B$7:$B$456,AD$7:AD$456,EXP(constants!$B$32+constants!$A$32*ABS($A$7:$A$456-$A420)))</f>
        <v>25.987160502230893</v>
      </c>
      <c r="AF420" s="4">
        <f t="shared" si="129"/>
        <v>1358.0866616325525</v>
      </c>
      <c r="AG420">
        <f t="shared" si="141"/>
        <v>1358.0866616325525</v>
      </c>
      <c r="AH420" s="4"/>
      <c r="AI420" s="5">
        <f>SUMPRODUCT(constants!$B$13:$B$20,A420^constants!$A$13:$A$20)*constants!$C$10/((A420/1000000000)^5*(EXP(0.014388/(A420/1000000000)/constants!$B$9)-1))</f>
        <v>1.7577492882825052E-6</v>
      </c>
      <c r="AJ420">
        <f>SUMPRODUCT(A420^constants!$E$28:$J$28,constants!$E$27:$J$27)</f>
        <v>6.1343521009414809E-7</v>
      </c>
      <c r="AL420" s="17">
        <f t="shared" si="130"/>
        <v>8.4586305677084239E-10</v>
      </c>
      <c r="AM420">
        <f t="shared" si="142"/>
        <v>4.516907701285713E-10</v>
      </c>
      <c r="AN420">
        <f t="shared" si="143"/>
        <v>1.8726595996860245</v>
      </c>
      <c r="AO420">
        <f t="shared" si="144"/>
        <v>8.515414709656469E-10</v>
      </c>
      <c r="AQ420">
        <f t="shared" si="148"/>
        <v>8.4586305677084239E-10</v>
      </c>
      <c r="AS420" s="4">
        <f t="shared" si="145"/>
        <v>0.99333160581320223</v>
      </c>
    </row>
    <row r="421" spans="1:45" x14ac:dyDescent="0.2">
      <c r="A421">
        <f>front!A421</f>
        <v>384.11</v>
      </c>
      <c r="B421" s="1">
        <f t="shared" si="146"/>
        <v>0.47000000000002728</v>
      </c>
      <c r="C421">
        <f>front!D421-front!B421</f>
        <v>1489.7400000000002</v>
      </c>
      <c r="D421" s="2">
        <f>front!E421-front!C421</f>
        <v>12130.999999999998</v>
      </c>
      <c r="E421" s="2">
        <f>IF(front!F421-front!C421&gt;0,front!F421-front!C421,0)</f>
        <v>1412.1999999999989</v>
      </c>
      <c r="F421" s="2">
        <f>front!I421-front!H421</f>
        <v>8406.2000000000007</v>
      </c>
      <c r="G421" s="2">
        <f>IF(front!J421-front!H421&gt;0,front!J421-front!H421,0)</f>
        <v>38.399999999999636</v>
      </c>
      <c r="H421" s="2"/>
      <c r="I421" s="4">
        <f>C421/(constants!$A$4+constants!$B$4*data!C421+constants!$C$4*data!C421^2+constants!$D$4*data!C421^3+constants!$E$4*data!C421^4+constants!$F$4*data!C421^5+constants!$G$4*data!C421^6+constants!$H$4*data!C421^7)</f>
        <v>1486.3333650507752</v>
      </c>
      <c r="J421" s="4">
        <f>D421/(constants!$A$4+constants!$B$4*data!D421+constants!$C$4*data!D421^2+constants!$D$4*data!D421^3+constants!$E$4*data!D421^4+constants!$F$4*data!D421^5+constants!$G$4*data!D421^6+constants!$H$4*data!D421^7)</f>
        <v>12149.684763697618</v>
      </c>
      <c r="K421" s="4">
        <f>E421/(constants!$A$4+constants!$B$4*data!E421+constants!$C$4*data!E421^2+constants!$D$4*data!E421^3+constants!$E$4*data!E421^4+constants!$F$4*data!E421^5+constants!$G$4*data!E421^6+constants!$H$4*data!E421^7)</f>
        <v>1408.969060814575</v>
      </c>
      <c r="L421" s="4">
        <f>F421/(constants!$A$4+constants!$B$4*data!F421+constants!$C$4*data!F421^2+constants!$D$4*data!F421^3+constants!$E$4*data!F421^4+constants!$F$4*data!F421^5+constants!$G$4*data!F421^6+constants!$H$4*data!F421^7)</f>
        <v>8397.3544305640971</v>
      </c>
      <c r="M421" s="4">
        <f>G421/(constants!$A$4+constants!$B$4*data!G421+constants!$C$4*data!G421^2+constants!$D$4*data!G421^3+constants!$E$4*data!G421^4+constants!$F$4*data!G421^5+constants!$G$4*data!G421^6+constants!$H$4*data!G421^7)</f>
        <v>38.309368256005371</v>
      </c>
      <c r="N421" s="4"/>
      <c r="O421" s="4">
        <f t="shared" si="131"/>
        <v>2477.2222750846254</v>
      </c>
      <c r="P421" s="4">
        <f t="shared" si="132"/>
        <v>2429.9369527395238</v>
      </c>
      <c r="Q421" s="4">
        <f t="shared" si="133"/>
        <v>281.793812162915</v>
      </c>
      <c r="R421" s="4">
        <f t="shared" si="134"/>
        <v>1399.5590717606831</v>
      </c>
      <c r="S421" s="4">
        <f t="shared" si="135"/>
        <v>6.3848947093342288</v>
      </c>
      <c r="T421" s="4">
        <f t="shared" si="136"/>
        <v>1.0194594852725671</v>
      </c>
      <c r="U421" s="4">
        <f t="shared" si="137"/>
        <v>0.11596754057557714</v>
      </c>
      <c r="V421" s="4">
        <f t="shared" si="138"/>
        <v>4.5620758981625969E-3</v>
      </c>
      <c r="W421" s="4"/>
      <c r="X421">
        <f>IF(front!E421&gt;$X$2,O421,P421)</f>
        <v>2429.9369527395238</v>
      </c>
      <c r="Y421">
        <f t="shared" si="147"/>
        <v>2157.1171478969072</v>
      </c>
      <c r="Z421">
        <f>SUMPRODUCT($B$7:$B$456,Y$7:Y$456,EXP(constants!$B$32+constants!$A$32*ABS($A$7:$A$456-$A421)))</f>
        <v>37.193308942440105</v>
      </c>
      <c r="AA421">
        <f t="shared" si="127"/>
        <v>2119.9238389544671</v>
      </c>
      <c r="AB421">
        <f t="shared" si="140"/>
        <v>2115.0707460152994</v>
      </c>
      <c r="AD421" s="4">
        <f t="shared" si="128"/>
        <v>1393.0911070792247</v>
      </c>
      <c r="AE421">
        <f>SUMPRODUCT($B$7:$B$456,AD$7:AD$456,EXP(constants!$B$32+constants!$A$32*ABS($A$7:$A$456-$A421)))</f>
        <v>25.802702158417112</v>
      </c>
      <c r="AF421" s="4">
        <f t="shared" si="129"/>
        <v>1367.2884049208076</v>
      </c>
      <c r="AG421">
        <f t="shared" si="141"/>
        <v>1367.2884049208076</v>
      </c>
      <c r="AH421" s="4"/>
      <c r="AI421" s="5">
        <f>SUMPRODUCT(constants!$B$13:$B$20,A421^constants!$A$13:$A$20)*constants!$C$10/((A421/1000000000)^5*(EXP(0.014388/(A421/1000000000)/constants!$B$9)-1))</f>
        <v>1.77271749712622E-6</v>
      </c>
      <c r="AJ421">
        <f>SUMPRODUCT(A421^constants!$E$28:$J$28,constants!$E$27:$J$27)</f>
        <v>6.1150626230857584E-7</v>
      </c>
      <c r="AL421" s="17">
        <f t="shared" si="130"/>
        <v>8.3813626587476663E-10</v>
      </c>
      <c r="AM421">
        <f t="shared" si="142"/>
        <v>4.4724014341655584E-10</v>
      </c>
      <c r="AN421">
        <f t="shared" si="143"/>
        <v>1.8740184176493597</v>
      </c>
      <c r="AO421">
        <f t="shared" si="144"/>
        <v>8.4315101123588557E-10</v>
      </c>
      <c r="AQ421">
        <f t="shared" si="148"/>
        <v>8.3813626587476663E-10</v>
      </c>
      <c r="AS421" s="4">
        <f t="shared" si="145"/>
        <v>0.99405237579710859</v>
      </c>
    </row>
    <row r="422" spans="1:45" x14ac:dyDescent="0.2">
      <c r="A422">
        <f>front!A422</f>
        <v>384.58</v>
      </c>
      <c r="B422" s="1">
        <f t="shared" si="146"/>
        <v>0.46999999999997044</v>
      </c>
      <c r="C422">
        <f>front!D422-front!B422</f>
        <v>1509.3400000000001</v>
      </c>
      <c r="D422" s="2">
        <f>front!E422-front!C422</f>
        <v>12319.100000000002</v>
      </c>
      <c r="E422" s="2">
        <f>IF(front!F422-front!C422&gt;0,front!F422-front!C422,0)</f>
        <v>1430.1000000000004</v>
      </c>
      <c r="F422" s="2">
        <f>front!I422-front!H422</f>
        <v>8391.4999999999982</v>
      </c>
      <c r="G422" s="2">
        <f>IF(front!J422-front!H422&gt;0,front!J422-front!H422,0)</f>
        <v>71</v>
      </c>
      <c r="H422" s="2"/>
      <c r="I422" s="4">
        <f>C422/(constants!$A$4+constants!$B$4*data!C422+constants!$C$4*data!C422^2+constants!$D$4*data!C422^3+constants!$E$4*data!C422^4+constants!$F$4*data!C422^5+constants!$G$4*data!C422^6+constants!$H$4*data!C422^7)</f>
        <v>1505.8889436192196</v>
      </c>
      <c r="J422" s="4">
        <f>D422/(constants!$A$4+constants!$B$4*data!D422+constants!$C$4*data!D422^2+constants!$D$4*data!D422^3+constants!$E$4*data!D422^4+constants!$F$4*data!D422^5+constants!$G$4*data!D422^6+constants!$H$4*data!D422^7)</f>
        <v>12340.150835814906</v>
      </c>
      <c r="K422" s="4">
        <f>E422/(constants!$A$4+constants!$B$4*data!E422+constants!$C$4*data!E422^2+constants!$D$4*data!E422^3+constants!$E$4*data!E422^4+constants!$F$4*data!E422^5+constants!$G$4*data!E422^6+constants!$H$4*data!E422^7)</f>
        <v>1426.8285073202262</v>
      </c>
      <c r="L422" s="4">
        <f>F422/(constants!$A$4+constants!$B$4*data!F422+constants!$C$4*data!F422^2+constants!$D$4*data!F422^3+constants!$E$4*data!F422^4+constants!$F$4*data!F422^5+constants!$G$4*data!F422^6+constants!$H$4*data!F422^7)</f>
        <v>8382.6090269185497</v>
      </c>
      <c r="M422" s="4">
        <f>G422/(constants!$A$4+constants!$B$4*data!G422+constants!$C$4*data!G422^2+constants!$D$4*data!G422^3+constants!$E$4*data!G422^4+constants!$F$4*data!G422^5+constants!$G$4*data!G422^6+constants!$H$4*data!G422^7)</f>
        <v>70.832669711553166</v>
      </c>
      <c r="N422" s="4"/>
      <c r="O422" s="4">
        <f t="shared" si="131"/>
        <v>2509.8149060320325</v>
      </c>
      <c r="P422" s="4">
        <f t="shared" si="132"/>
        <v>2468.0301671629813</v>
      </c>
      <c r="Q422" s="4">
        <f t="shared" si="133"/>
        <v>285.36570146404523</v>
      </c>
      <c r="R422" s="4">
        <f t="shared" si="134"/>
        <v>1397.101504486425</v>
      </c>
      <c r="S422" s="4">
        <f t="shared" si="135"/>
        <v>11.805444951925528</v>
      </c>
      <c r="T422" s="4">
        <f t="shared" si="136"/>
        <v>1.0169304003755688</v>
      </c>
      <c r="U422" s="4">
        <f t="shared" si="137"/>
        <v>0.11562488386925804</v>
      </c>
      <c r="V422" s="4">
        <f t="shared" si="138"/>
        <v>8.4499550777201501E-3</v>
      </c>
      <c r="W422" s="4"/>
      <c r="X422">
        <f>IF(front!E422&gt;$X$2,O422,P422)</f>
        <v>2468.0301671629813</v>
      </c>
      <c r="Y422">
        <f t="shared" si="147"/>
        <v>2195.2103623203648</v>
      </c>
      <c r="Z422">
        <f>SUMPRODUCT($B$7:$B$456,Y$7:Y$456,EXP(constants!$B$32+constants!$A$32*ABS($A$7:$A$456-$A422)))</f>
        <v>37.28721547642467</v>
      </c>
      <c r="AA422">
        <f t="shared" si="127"/>
        <v>2157.9231468439402</v>
      </c>
      <c r="AB422">
        <f t="shared" si="140"/>
        <v>2153.0700539047725</v>
      </c>
      <c r="AD422" s="4">
        <f t="shared" si="128"/>
        <v>1385.1424660881369</v>
      </c>
      <c r="AE422">
        <f>SUMPRODUCT($B$7:$B$456,AD$7:AD$456,EXP(constants!$B$32+constants!$A$32*ABS($A$7:$A$456-$A422)))</f>
        <v>25.612389640219632</v>
      </c>
      <c r="AF422" s="4">
        <f t="shared" si="129"/>
        <v>1359.5300764479173</v>
      </c>
      <c r="AG422">
        <f t="shared" si="141"/>
        <v>1359.5300764479173</v>
      </c>
      <c r="AH422" s="4"/>
      <c r="AI422" s="5">
        <f>SUMPRODUCT(constants!$B$13:$B$20,A422^constants!$A$13:$A$20)*constants!$C$10/((A422/1000000000)^5*(EXP(0.014388/(A422/1000000000)/constants!$B$9)-1))</f>
        <v>1.7877621946375919E-6</v>
      </c>
      <c r="AJ422">
        <f>SUMPRODUCT(A422^constants!$E$28:$J$28,constants!$E$27:$J$27)</f>
        <v>6.0961400589755162E-7</v>
      </c>
      <c r="AL422" s="17">
        <f t="shared" si="130"/>
        <v>8.3033164266779699E-10</v>
      </c>
      <c r="AM422">
        <f t="shared" si="142"/>
        <v>4.4840052931400191E-10</v>
      </c>
      <c r="AN422">
        <f t="shared" si="143"/>
        <v>1.8517632972871443</v>
      </c>
      <c r="AO422">
        <f t="shared" si="144"/>
        <v>8.4533860677545735E-10</v>
      </c>
      <c r="AQ422">
        <f t="shared" si="148"/>
        <v>8.3033164266779699E-10</v>
      </c>
      <c r="AS422" s="4">
        <f t="shared" si="145"/>
        <v>0.98224739295309793</v>
      </c>
    </row>
    <row r="423" spans="1:45" x14ac:dyDescent="0.2">
      <c r="A423">
        <f>front!A423</f>
        <v>385.05</v>
      </c>
      <c r="B423" s="1">
        <f t="shared" si="146"/>
        <v>0.47000000000002728</v>
      </c>
      <c r="C423">
        <f>front!D423-front!B423</f>
        <v>1542.2699999999995</v>
      </c>
      <c r="D423" s="2">
        <f>front!E423-front!C423</f>
        <v>12407.8</v>
      </c>
      <c r="E423" s="2">
        <f>IF(front!F423-front!C423&gt;0,front!F423-front!C423,0)</f>
        <v>1439.7000000000007</v>
      </c>
      <c r="F423" s="2">
        <f>front!I423-front!H423</f>
        <v>8269</v>
      </c>
      <c r="G423" s="2">
        <f>IF(front!J423-front!H423&gt;0,front!J423-front!H423,0)</f>
        <v>47.5</v>
      </c>
      <c r="H423" s="2"/>
      <c r="I423" s="4">
        <f>C423/(constants!$A$4+constants!$B$4*data!C423+constants!$C$4*data!C423^2+constants!$D$4*data!C423^3+constants!$E$4*data!C423^4+constants!$F$4*data!C423^5+constants!$G$4*data!C423^6+constants!$H$4*data!C423^7)</f>
        <v>1538.7443014424825</v>
      </c>
      <c r="J423" s="4">
        <f>D423/(constants!$A$4+constants!$B$4*data!D423+constants!$C$4*data!D423^2+constants!$D$4*data!D423^3+constants!$E$4*data!D423^4+constants!$F$4*data!D423^5+constants!$G$4*data!D423^6+constants!$H$4*data!D423^7)</f>
        <v>12430.002799162488</v>
      </c>
      <c r="K423" s="4">
        <f>E423/(constants!$A$4+constants!$B$4*data!E423+constants!$C$4*data!E423^2+constants!$D$4*data!E423^3+constants!$E$4*data!E423^4+constants!$F$4*data!E423^5+constants!$G$4*data!E423^6+constants!$H$4*data!E423^7)</f>
        <v>1436.4067566014694</v>
      </c>
      <c r="L423" s="4">
        <f>F423/(constants!$A$4+constants!$B$4*data!F423+constants!$C$4*data!F423^2+constants!$D$4*data!F423^3+constants!$E$4*data!F423^4+constants!$F$4*data!F423^5+constants!$G$4*data!F423^6+constants!$H$4*data!F423^7)</f>
        <v>8259.7466751850134</v>
      </c>
      <c r="M423" s="4">
        <f>G423/(constants!$A$4+constants!$B$4*data!G423+constants!$C$4*data!G423^2+constants!$D$4*data!G423^3+constants!$E$4*data!G423^4+constants!$F$4*data!G423^5+constants!$G$4*data!G423^6+constants!$H$4*data!G423^7)</f>
        <v>47.387936532654777</v>
      </c>
      <c r="N423" s="4"/>
      <c r="O423" s="4">
        <f t="shared" si="131"/>
        <v>2564.5738357374707</v>
      </c>
      <c r="P423" s="4">
        <f t="shared" si="132"/>
        <v>2486.0005598324979</v>
      </c>
      <c r="Q423" s="4">
        <f t="shared" si="133"/>
        <v>287.28135132029388</v>
      </c>
      <c r="R423" s="4">
        <f t="shared" si="134"/>
        <v>1376.6244458641688</v>
      </c>
      <c r="S423" s="4">
        <f t="shared" si="135"/>
        <v>7.8979894221091298</v>
      </c>
      <c r="T423" s="4">
        <f t="shared" si="136"/>
        <v>1.0316062985562107</v>
      </c>
      <c r="U423" s="4">
        <f t="shared" si="137"/>
        <v>0.11555964868312434</v>
      </c>
      <c r="V423" s="4">
        <f t="shared" si="138"/>
        <v>5.7372142749878364E-3</v>
      </c>
      <c r="W423" s="4"/>
      <c r="X423">
        <f>IF(front!E423&gt;$X$2,O423,P423)</f>
        <v>2486.0005598324979</v>
      </c>
      <c r="Y423">
        <f t="shared" si="147"/>
        <v>2213.1807549898813</v>
      </c>
      <c r="Z423">
        <f>SUMPRODUCT($B$7:$B$456,Y$7:Y$456,EXP(constants!$B$32+constants!$A$32*ABS($A$7:$A$456-$A423)))</f>
        <v>37.369486846184472</v>
      </c>
      <c r="AA423">
        <f t="shared" si="127"/>
        <v>2175.8112681436969</v>
      </c>
      <c r="AB423">
        <f t="shared" si="140"/>
        <v>2170.9581752045292</v>
      </c>
      <c r="AD423" s="4">
        <f t="shared" si="128"/>
        <v>1368.6237005171777</v>
      </c>
      <c r="AE423">
        <f>SUMPRODUCT($B$7:$B$456,AD$7:AD$456,EXP(constants!$B$32+constants!$A$32*ABS($A$7:$A$456-$A423)))</f>
        <v>25.41622555355934</v>
      </c>
      <c r="AF423" s="4">
        <f t="shared" si="129"/>
        <v>1343.2074749636183</v>
      </c>
      <c r="AG423">
        <f t="shared" si="141"/>
        <v>1343.2074749636183</v>
      </c>
      <c r="AH423" s="4"/>
      <c r="AI423" s="5">
        <f>SUMPRODUCT(constants!$B$13:$B$20,A423^constants!$A$13:$A$20)*constants!$C$10/((A423/1000000000)^5*(EXP(0.014388/(A423/1000000000)/constants!$B$9)-1))</f>
        <v>1.8028833891966204E-6</v>
      </c>
      <c r="AJ423">
        <f>SUMPRODUCT(A423^constants!$E$28:$J$28,constants!$E$27:$J$27)</f>
        <v>6.0775862521100657E-7</v>
      </c>
      <c r="AL423" s="17">
        <f t="shared" si="130"/>
        <v>8.3045514639026523E-10</v>
      </c>
      <c r="AM423">
        <f t="shared" si="142"/>
        <v>4.5246816782900059E-10</v>
      </c>
      <c r="AN423">
        <f t="shared" si="143"/>
        <v>1.8353891067627892</v>
      </c>
      <c r="AO423">
        <f t="shared" si="144"/>
        <v>8.530070452592292E-10</v>
      </c>
      <c r="AQ423">
        <f t="shared" si="148"/>
        <v>8.3045514639026523E-10</v>
      </c>
      <c r="AS423" s="4">
        <f t="shared" si="145"/>
        <v>0.97356188440142311</v>
      </c>
    </row>
    <row r="424" spans="1:45" x14ac:dyDescent="0.2">
      <c r="A424">
        <f>front!A424</f>
        <v>385.51</v>
      </c>
      <c r="B424" s="1">
        <f t="shared" si="146"/>
        <v>0.45999999999997954</v>
      </c>
      <c r="C424">
        <f>front!D424-front!B424</f>
        <v>1553.4</v>
      </c>
      <c r="D424" s="2">
        <f>front!E424-front!C424</f>
        <v>12685.199999999999</v>
      </c>
      <c r="E424" s="2">
        <f>IF(front!F424-front!C424&gt;0,front!F424-front!C424,0)</f>
        <v>1447</v>
      </c>
      <c r="F424" s="2">
        <f>front!I424-front!H424</f>
        <v>8398.7000000000007</v>
      </c>
      <c r="G424" s="2">
        <f>IF(front!J424-front!H424&gt;0,front!J424-front!H424,0)</f>
        <v>46.799999999999272</v>
      </c>
      <c r="H424" s="2"/>
      <c r="I424" s="4">
        <f>C424/(constants!$A$4+constants!$B$4*data!C424+constants!$C$4*data!C424^2+constants!$D$4*data!C424^3+constants!$E$4*data!C424^4+constants!$F$4*data!C424^5+constants!$G$4*data!C424^6+constants!$H$4*data!C424^7)</f>
        <v>1549.8490704213102</v>
      </c>
      <c r="J424" s="4">
        <f>D424/(constants!$A$4+constants!$B$4*data!D424+constants!$C$4*data!D424^2+constants!$D$4*data!D424^3+constants!$E$4*data!D424^4+constants!$F$4*data!D424^5+constants!$G$4*data!D424^6+constants!$H$4*data!D424^7)</f>
        <v>12711.156921956524</v>
      </c>
      <c r="K424" s="4">
        <f>E424/(constants!$A$4+constants!$B$4*data!E424+constants!$C$4*data!E424^2+constants!$D$4*data!E424^3+constants!$E$4*data!E424^4+constants!$F$4*data!E424^5+constants!$G$4*data!E424^6+constants!$H$4*data!E424^7)</f>
        <v>1443.6902163455682</v>
      </c>
      <c r="L424" s="4">
        <f>F424/(constants!$A$4+constants!$B$4*data!F424+constants!$C$4*data!F424^2+constants!$D$4*data!F424^3+constants!$E$4*data!F424^4+constants!$F$4*data!F424^5+constants!$G$4*data!F424^6+constants!$H$4*data!F424^7)</f>
        <v>8389.8312135977685</v>
      </c>
      <c r="M424" s="4">
        <f>G424/(constants!$A$4+constants!$B$4*data!G424+constants!$C$4*data!G424^2+constants!$D$4*data!G424^3+constants!$E$4*data!G424^4+constants!$F$4*data!G424^5+constants!$G$4*data!G424^6+constants!$H$4*data!G424^7)</f>
        <v>46.689584514172431</v>
      </c>
      <c r="N424" s="4"/>
      <c r="O424" s="4">
        <f t="shared" si="131"/>
        <v>2583.0817840355171</v>
      </c>
      <c r="P424" s="4">
        <f t="shared" si="132"/>
        <v>2542.2313843913048</v>
      </c>
      <c r="Q424" s="4">
        <f t="shared" si="133"/>
        <v>288.73804326911363</v>
      </c>
      <c r="R424" s="4">
        <f t="shared" si="134"/>
        <v>1398.3052022662948</v>
      </c>
      <c r="S424" s="4">
        <f t="shared" si="135"/>
        <v>7.7815974190287376</v>
      </c>
      <c r="T424" s="4">
        <f t="shared" si="136"/>
        <v>1.0160687181721633</v>
      </c>
      <c r="U424" s="4">
        <f t="shared" si="137"/>
        <v>0.11357661817956322</v>
      </c>
      <c r="V424" s="4">
        <f t="shared" si="138"/>
        <v>5.5650207168054296E-3</v>
      </c>
      <c r="W424" s="4"/>
      <c r="X424">
        <f>IF(front!E424&gt;$X$2,O424,P424)</f>
        <v>2542.2313843913048</v>
      </c>
      <c r="Y424">
        <f t="shared" si="147"/>
        <v>2269.4115795486882</v>
      </c>
      <c r="Z424">
        <f>SUMPRODUCT($B$7:$B$456,Y$7:Y$456,EXP(constants!$B$32+constants!$A$32*ABS($A$7:$A$456-$A424)))</f>
        <v>37.438092556575974</v>
      </c>
      <c r="AA424">
        <f t="shared" si="127"/>
        <v>2231.9734869921122</v>
      </c>
      <c r="AB424">
        <f t="shared" si="140"/>
        <v>2227.1203940529444</v>
      </c>
      <c r="AD424" s="4">
        <f t="shared" si="128"/>
        <v>1390.4223632277708</v>
      </c>
      <c r="AE424">
        <f>SUMPRODUCT($B$7:$B$456,AD$7:AD$456,EXP(constants!$B$32+constants!$A$32*ABS($A$7:$A$456-$A424)))</f>
        <v>25.218464720687876</v>
      </c>
      <c r="AF424" s="4">
        <f t="shared" si="129"/>
        <v>1365.2038985070828</v>
      </c>
      <c r="AG424">
        <f t="shared" si="141"/>
        <v>1365.2038985070828</v>
      </c>
      <c r="AH424" s="4"/>
      <c r="AI424" s="5">
        <f>SUMPRODUCT(constants!$B$13:$B$20,A424^constants!$A$13:$A$20)*constants!$C$10/((A424/1000000000)^5*(EXP(0.014388/(A424/1000000000)/constants!$B$9)-1))</f>
        <v>1.8177569351247884E-6</v>
      </c>
      <c r="AJ424">
        <f>SUMPRODUCT(A424^constants!$E$28:$J$28,constants!$E$27:$J$27)</f>
        <v>6.0597860210683191E-7</v>
      </c>
      <c r="AL424" s="17">
        <f t="shared" si="130"/>
        <v>8.1619158981199457E-10</v>
      </c>
      <c r="AM424">
        <f t="shared" si="142"/>
        <v>4.4387406362485421E-10</v>
      </c>
      <c r="AN424">
        <f t="shared" si="143"/>
        <v>1.8387909019658542</v>
      </c>
      <c r="AO424">
        <f t="shared" si="144"/>
        <v>8.3680517305017848E-10</v>
      </c>
      <c r="AQ424">
        <f t="shared" si="148"/>
        <v>8.1619158981199457E-10</v>
      </c>
      <c r="AS424" s="4">
        <f t="shared" si="145"/>
        <v>0.97536632910257137</v>
      </c>
    </row>
    <row r="425" spans="1:45" x14ac:dyDescent="0.2">
      <c r="A425">
        <f>front!A425</f>
        <v>385.98</v>
      </c>
      <c r="B425" s="1">
        <f t="shared" si="146"/>
        <v>0.47000000000002728</v>
      </c>
      <c r="C425">
        <f>front!D425-front!B425</f>
        <v>1577.2000000000003</v>
      </c>
      <c r="D425" s="2">
        <f>front!E425-front!C425</f>
        <v>12843.300000000001</v>
      </c>
      <c r="E425" s="2">
        <f>IF(front!F425-front!C425&gt;0,front!F425-front!C425,0)</f>
        <v>1484.8999999999996</v>
      </c>
      <c r="F425" s="2">
        <f>front!I425-front!H425</f>
        <v>8414.5</v>
      </c>
      <c r="G425" s="2">
        <f>IF(front!J425-front!H425&gt;0,front!J425-front!H425,0)</f>
        <v>81.699999999998909</v>
      </c>
      <c r="H425" s="2"/>
      <c r="I425" s="4">
        <f>C425/(constants!$A$4+constants!$B$4*data!C425+constants!$C$4*data!C425^2+constants!$D$4*data!C425^3+constants!$E$4*data!C425^4+constants!$F$4*data!C425^5+constants!$G$4*data!C425^6+constants!$H$4*data!C425^7)</f>
        <v>1573.5951126847831</v>
      </c>
      <c r="J425" s="4">
        <f>D425/(constants!$A$4+constants!$B$4*data!D425+constants!$C$4*data!D425^2+constants!$D$4*data!D425^3+constants!$E$4*data!D425^4+constants!$F$4*data!D425^5+constants!$G$4*data!D425^6+constants!$H$4*data!D425^7)</f>
        <v>12871.50022975094</v>
      </c>
      <c r="K425" s="4">
        <f>E425/(constants!$A$4+constants!$B$4*data!E425+constants!$C$4*data!E425^2+constants!$D$4*data!E425^3+constants!$E$4*data!E425^4+constants!$F$4*data!E425^5+constants!$G$4*data!E425^6+constants!$H$4*data!E425^7)</f>
        <v>1481.5043337696743</v>
      </c>
      <c r="L425" s="4">
        <f>F425/(constants!$A$4+constants!$B$4*data!F425+constants!$C$4*data!F425^2+constants!$D$4*data!F425^3+constants!$E$4*data!F425^4+constants!$F$4*data!F425^5+constants!$G$4*data!F425^6+constants!$H$4*data!F425^7)</f>
        <v>8405.6802500735776</v>
      </c>
      <c r="M425" s="4">
        <f>G425/(constants!$A$4+constants!$B$4*data!G425+constants!$C$4*data!G425^2+constants!$D$4*data!G425^3+constants!$E$4*data!G425^4+constants!$F$4*data!G425^5+constants!$G$4*data!G425^6+constants!$H$4*data!G425^7)</f>
        <v>81.507542500422218</v>
      </c>
      <c r="N425" s="4"/>
      <c r="O425" s="4">
        <f t="shared" si="131"/>
        <v>2622.6585211413053</v>
      </c>
      <c r="P425" s="4">
        <f t="shared" si="132"/>
        <v>2574.3000459501882</v>
      </c>
      <c r="Q425" s="4">
        <f t="shared" si="133"/>
        <v>296.30086675393488</v>
      </c>
      <c r="R425" s="4">
        <f t="shared" si="134"/>
        <v>1400.9467083455963</v>
      </c>
      <c r="S425" s="4">
        <f t="shared" si="135"/>
        <v>13.584590416737036</v>
      </c>
      <c r="T425" s="4">
        <f t="shared" si="136"/>
        <v>1.0187850966584853</v>
      </c>
      <c r="U425" s="4">
        <f t="shared" si="137"/>
        <v>0.11509958492214865</v>
      </c>
      <c r="V425" s="4">
        <f t="shared" si="138"/>
        <v>9.6967217495227409E-3</v>
      </c>
      <c r="W425" s="4"/>
      <c r="X425">
        <f>IF(front!E425&gt;$X$2,O425,P425)</f>
        <v>2574.3000459501882</v>
      </c>
      <c r="Y425">
        <f t="shared" si="147"/>
        <v>2301.4802411075716</v>
      </c>
      <c r="Z425">
        <f>SUMPRODUCT($B$7:$B$456,Y$7:Y$456,EXP(constants!$B$32+constants!$A$32*ABS($A$7:$A$456-$A425)))</f>
        <v>37.495926108096661</v>
      </c>
      <c r="AA425">
        <f t="shared" si="127"/>
        <v>2263.9843149994749</v>
      </c>
      <c r="AB425">
        <f t="shared" si="140"/>
        <v>2259.1312220603072</v>
      </c>
      <c r="AD425" s="4">
        <f t="shared" si="128"/>
        <v>1387.185377105618</v>
      </c>
      <c r="AE425">
        <f>SUMPRODUCT($B$7:$B$456,AD$7:AD$456,EXP(constants!$B$32+constants!$A$32*ABS($A$7:$A$456-$A425)))</f>
        <v>25.010502746349136</v>
      </c>
      <c r="AF425" s="4">
        <f t="shared" si="129"/>
        <v>1362.1748743592689</v>
      </c>
      <c r="AG425">
        <f t="shared" si="141"/>
        <v>1362.1748743592689</v>
      </c>
      <c r="AH425" s="4"/>
      <c r="AI425" s="5">
        <f>SUMPRODUCT(constants!$B$13:$B$20,A425^constants!$A$13:$A$20)*constants!$C$10/((A425/1000000000)^5*(EXP(0.014388/(A425/1000000000)/constants!$B$9)-1))</f>
        <v>1.8330295122514167E-6</v>
      </c>
      <c r="AJ425">
        <f>SUMPRODUCT(A425^constants!$E$28:$J$28,constants!$E$27:$J$27)</f>
        <v>6.0419671906510606E-7</v>
      </c>
      <c r="AL425" s="17">
        <f t="shared" si="130"/>
        <v>8.1138691473605963E-10</v>
      </c>
      <c r="AM425">
        <f t="shared" si="142"/>
        <v>4.4355297578756492E-10</v>
      </c>
      <c r="AN425">
        <f t="shared" si="143"/>
        <v>1.8292897557397179</v>
      </c>
      <c r="AO425">
        <f t="shared" si="144"/>
        <v>8.3619984828519226E-10</v>
      </c>
      <c r="AQ425">
        <f t="shared" si="148"/>
        <v>8.1138691473605963E-10</v>
      </c>
      <c r="AS425" s="4">
        <f t="shared" si="145"/>
        <v>0.97032655100330756</v>
      </c>
    </row>
    <row r="426" spans="1:45" x14ac:dyDescent="0.2">
      <c r="A426">
        <f>front!A426</f>
        <v>386.45</v>
      </c>
      <c r="B426" s="1">
        <f t="shared" si="146"/>
        <v>0.46999999999997044</v>
      </c>
      <c r="C426">
        <f>front!D426-front!B426</f>
        <v>1584.6599999999999</v>
      </c>
      <c r="D426" s="2">
        <f>front!E426-front!C426</f>
        <v>13015.9</v>
      </c>
      <c r="E426" s="2">
        <f>IF(front!F426-front!C426&gt;0,front!F426-front!C426,0)</f>
        <v>1548.3999999999996</v>
      </c>
      <c r="F426" s="2">
        <f>front!I426-front!H426</f>
        <v>8404.8000000000011</v>
      </c>
      <c r="G426" s="2">
        <f>IF(front!J426-front!H426&gt;0,front!J426-front!H426,0)</f>
        <v>110.60000000000036</v>
      </c>
      <c r="H426" s="2"/>
      <c r="I426" s="4">
        <f>C426/(constants!$A$4+constants!$B$4*data!C426+constants!$C$4*data!C426^2+constants!$D$4*data!C426^3+constants!$E$4*data!C426^4+constants!$F$4*data!C426^5+constants!$G$4*data!C426^6+constants!$H$4*data!C426^7)</f>
        <v>1581.0381985990059</v>
      </c>
      <c r="J426" s="4">
        <f>D426/(constants!$A$4+constants!$B$4*data!D426+constants!$C$4*data!D426^2+constants!$D$4*data!D426^3+constants!$E$4*data!D426^4+constants!$F$4*data!D426^5+constants!$G$4*data!D426^6+constants!$H$4*data!D426^7)</f>
        <v>13046.636166614848</v>
      </c>
      <c r="K426" s="4">
        <f>E426/(constants!$A$4+constants!$B$4*data!E426+constants!$C$4*data!E426^2+constants!$D$4*data!E426^3+constants!$E$4*data!E426^4+constants!$F$4*data!E426^5+constants!$G$4*data!E426^6+constants!$H$4*data!E426^7)</f>
        <v>1544.8604052825069</v>
      </c>
      <c r="L426" s="4">
        <f>F426/(constants!$A$4+constants!$B$4*data!F426+constants!$C$4*data!F426^2+constants!$D$4*data!F426^3+constants!$E$4*data!F426^4+constants!$F$4*data!F426^5+constants!$G$4*data!F426^6+constants!$H$4*data!F426^7)</f>
        <v>8395.9500885254238</v>
      </c>
      <c r="M426" s="4">
        <f>G426/(constants!$A$4+constants!$B$4*data!G426+constants!$C$4*data!G426^2+constants!$D$4*data!G426^3+constants!$E$4*data!G426^4+constants!$F$4*data!G426^5+constants!$G$4*data!G426^6+constants!$H$4*data!G426^7)</f>
        <v>110.33978701625945</v>
      </c>
      <c r="N426" s="4"/>
      <c r="O426" s="4">
        <f t="shared" si="131"/>
        <v>2635.0636643316761</v>
      </c>
      <c r="P426" s="4">
        <f t="shared" si="132"/>
        <v>2609.3272333229693</v>
      </c>
      <c r="Q426" s="4">
        <f t="shared" si="133"/>
        <v>308.97208105650139</v>
      </c>
      <c r="R426" s="4">
        <f t="shared" si="134"/>
        <v>1399.3250147542374</v>
      </c>
      <c r="S426" s="4">
        <f t="shared" si="135"/>
        <v>18.389964502709908</v>
      </c>
      <c r="T426" s="4">
        <f t="shared" si="136"/>
        <v>1.0098632439350781</v>
      </c>
      <c r="U426" s="4">
        <f t="shared" si="137"/>
        <v>0.11841062980170046</v>
      </c>
      <c r="V426" s="4">
        <f t="shared" si="138"/>
        <v>1.3142025125549354E-2</v>
      </c>
      <c r="W426" s="4"/>
      <c r="X426">
        <f>IF(front!E426&gt;$X$2,O426,P426)</f>
        <v>2609.3272333229693</v>
      </c>
      <c r="Y426">
        <f t="shared" si="147"/>
        <v>2336.5074284803527</v>
      </c>
      <c r="Z426">
        <f>SUMPRODUCT($B$7:$B$456,Y$7:Y$456,EXP(constants!$B$32+constants!$A$32*ABS($A$7:$A$456-$A426)))</f>
        <v>37.540420275971769</v>
      </c>
      <c r="AA426">
        <f t="shared" si="127"/>
        <v>2298.9670082043808</v>
      </c>
      <c r="AB426">
        <f t="shared" si="140"/>
        <v>2294.1139152652131</v>
      </c>
      <c r="AD426" s="4">
        <f t="shared" si="128"/>
        <v>1380.695789635942</v>
      </c>
      <c r="AE426">
        <f>SUMPRODUCT($B$7:$B$456,AD$7:AD$456,EXP(constants!$B$32+constants!$A$32*ABS($A$7:$A$456-$A426)))</f>
        <v>24.796223388956079</v>
      </c>
      <c r="AF426" s="4">
        <f t="shared" si="129"/>
        <v>1355.8995662469858</v>
      </c>
      <c r="AG426">
        <f t="shared" si="141"/>
        <v>1355.8995662469858</v>
      </c>
      <c r="AH426" s="4"/>
      <c r="AI426" s="5">
        <f>SUMPRODUCT(constants!$B$13:$B$20,A426^constants!$A$13:$A$20)*constants!$C$10/((A426/1000000000)^5*(EXP(0.014388/(A426/1000000000)/constants!$B$9)-1))</f>
        <v>1.848378598311939E-6</v>
      </c>
      <c r="AJ426">
        <f>SUMPRODUCT(A426^constants!$E$28:$J$28,constants!$E$27:$J$27)</f>
        <v>6.0245224164668385E-7</v>
      </c>
      <c r="AL426" s="17">
        <f t="shared" si="130"/>
        <v>8.0570480219516715E-10</v>
      </c>
      <c r="AM426">
        <f t="shared" si="142"/>
        <v>4.4431922293051558E-10</v>
      </c>
      <c r="AN426">
        <f t="shared" si="143"/>
        <v>1.8133467124855107</v>
      </c>
      <c r="AO426">
        <f t="shared" si="144"/>
        <v>8.3764440120144E-10</v>
      </c>
      <c r="AQ426">
        <f t="shared" si="148"/>
        <v>8.0570480219516715E-10</v>
      </c>
      <c r="AS426" s="4">
        <f t="shared" si="145"/>
        <v>0.96186973976013967</v>
      </c>
    </row>
    <row r="427" spans="1:45" x14ac:dyDescent="0.2">
      <c r="A427">
        <f>front!A427</f>
        <v>386.92</v>
      </c>
      <c r="B427" s="1">
        <f t="shared" si="146"/>
        <v>0.47000000000002728</v>
      </c>
      <c r="C427">
        <f>front!D427-front!B427</f>
        <v>1629.9400000000005</v>
      </c>
      <c r="D427" s="2">
        <f>front!E427-front!C427</f>
        <v>13176.5</v>
      </c>
      <c r="E427" s="2">
        <f>IF(front!F427-front!C427&gt;0,front!F427-front!C427,0)</f>
        <v>1590.9000000000015</v>
      </c>
      <c r="F427" s="2">
        <f>front!I427-front!H427</f>
        <v>8507.6</v>
      </c>
      <c r="G427" s="2">
        <f>IF(front!J427-front!H427&gt;0,front!J427-front!H427,0)</f>
        <v>167.69999999999891</v>
      </c>
      <c r="H427" s="2"/>
      <c r="I427" s="4">
        <f>C427/(constants!$A$4+constants!$B$4*data!C427+constants!$C$4*data!C427^2+constants!$D$4*data!C427^3+constants!$E$4*data!C427^4+constants!$F$4*data!C427^5+constants!$G$4*data!C427^6+constants!$H$4*data!C427^7)</f>
        <v>1626.215522256625</v>
      </c>
      <c r="J427" s="4">
        <f>D427/(constants!$A$4+constants!$B$4*data!D427+constants!$C$4*data!D427^2+constants!$D$4*data!D427^3+constants!$E$4*data!D427^4+constants!$F$4*data!D427^5+constants!$G$4*data!D427^6+constants!$H$4*data!D427^7)</f>
        <v>13209.677904722466</v>
      </c>
      <c r="K427" s="4">
        <f>E427/(constants!$A$4+constants!$B$4*data!E427+constants!$C$4*data!E427^2+constants!$D$4*data!E427^3+constants!$E$4*data!E427^4+constants!$F$4*data!E427^5+constants!$G$4*data!E427^6+constants!$H$4*data!E427^7)</f>
        <v>1587.2640501580386</v>
      </c>
      <c r="L427" s="4">
        <f>F427/(constants!$A$4+constants!$B$4*data!F427+constants!$C$4*data!F427^2+constants!$D$4*data!F427^3+constants!$E$4*data!F427^4+constants!$F$4*data!F427^5+constants!$G$4*data!F427^6+constants!$H$4*data!F427^7)</f>
        <v>8499.0789969585967</v>
      </c>
      <c r="M427" s="4">
        <f>G427/(constants!$A$4+constants!$B$4*data!G427+constants!$C$4*data!G427^2+constants!$D$4*data!G427^3+constants!$E$4*data!G427^4+constants!$F$4*data!G427^5+constants!$G$4*data!G427^6+constants!$H$4*data!G427^7)</f>
        <v>167.30637165623708</v>
      </c>
      <c r="N427" s="4"/>
      <c r="O427" s="4">
        <f t="shared" si="131"/>
        <v>2710.359203761042</v>
      </c>
      <c r="P427" s="4">
        <f t="shared" si="132"/>
        <v>2641.9355809444933</v>
      </c>
      <c r="Q427" s="4">
        <f t="shared" si="133"/>
        <v>317.45281003160773</v>
      </c>
      <c r="R427" s="4">
        <f t="shared" si="134"/>
        <v>1416.5131661597661</v>
      </c>
      <c r="S427" s="4">
        <f t="shared" si="135"/>
        <v>27.884395276039513</v>
      </c>
      <c r="T427" s="4">
        <f t="shared" si="136"/>
        <v>1.0258990504197256</v>
      </c>
      <c r="U427" s="4">
        <f t="shared" si="137"/>
        <v>0.12015917886919794</v>
      </c>
      <c r="V427" s="4">
        <f t="shared" si="138"/>
        <v>1.9685235508001258E-2</v>
      </c>
      <c r="W427" s="4"/>
      <c r="X427">
        <f>IF(front!E427&gt;$X$2,O427,P427)</f>
        <v>2641.9355809444933</v>
      </c>
      <c r="Y427">
        <f t="shared" si="147"/>
        <v>2369.1157761018767</v>
      </c>
      <c r="Z427">
        <f>SUMPRODUCT($B$7:$B$456,Y$7:Y$456,EXP(constants!$B$32+constants!$A$32*ABS($A$7:$A$456-$A427)))</f>
        <v>37.57099597275797</v>
      </c>
      <c r="AA427">
        <f t="shared" si="127"/>
        <v>2331.5447801291189</v>
      </c>
      <c r="AB427">
        <f t="shared" si="140"/>
        <v>2326.6916871899512</v>
      </c>
      <c r="AD427" s="4">
        <f t="shared" si="128"/>
        <v>1388.2659840182059</v>
      </c>
      <c r="AE427">
        <f>SUMPRODUCT($B$7:$B$456,AD$7:AD$456,EXP(constants!$B$32+constants!$A$32*ABS($A$7:$A$456-$A427)))</f>
        <v>24.575586678161791</v>
      </c>
      <c r="AF427" s="4">
        <f t="shared" si="129"/>
        <v>1363.6903973400442</v>
      </c>
      <c r="AG427">
        <f t="shared" si="141"/>
        <v>1363.6903973400442</v>
      </c>
      <c r="AH427" s="4"/>
      <c r="AI427" s="5">
        <f>SUMPRODUCT(constants!$B$13:$B$20,A427^constants!$A$13:$A$20)*constants!$C$10/((A427/1000000000)^5*(EXP(0.014388/(A427/1000000000)/constants!$B$9)-1))</f>
        <v>1.8638041929131106E-6</v>
      </c>
      <c r="AJ427">
        <f>SUMPRODUCT(A427^constants!$E$28:$J$28,constants!$E$27:$J$27)</f>
        <v>6.0074534091589986E-7</v>
      </c>
      <c r="AL427" s="17">
        <f t="shared" si="130"/>
        <v>8.0105335965854151E-10</v>
      </c>
      <c r="AM427">
        <f t="shared" si="142"/>
        <v>4.4052912749674548E-10</v>
      </c>
      <c r="AN427">
        <f t="shared" si="143"/>
        <v>1.8183890908881151</v>
      </c>
      <c r="AO427">
        <f t="shared" si="144"/>
        <v>8.3049919555587396E-10</v>
      </c>
      <c r="AQ427">
        <f t="shared" si="148"/>
        <v>8.0105335965854151E-10</v>
      </c>
      <c r="AS427" s="4">
        <f t="shared" si="145"/>
        <v>0.96454441370334665</v>
      </c>
    </row>
    <row r="428" spans="1:45" x14ac:dyDescent="0.2">
      <c r="A428">
        <f>front!A428</f>
        <v>387.39</v>
      </c>
      <c r="B428" s="1">
        <f t="shared" si="146"/>
        <v>0.46999999999997044</v>
      </c>
      <c r="C428">
        <f>front!D428-front!B428</f>
        <v>1664.2700000000004</v>
      </c>
      <c r="D428" s="2">
        <f>front!E428-front!C428</f>
        <v>13437.4</v>
      </c>
      <c r="E428" s="2">
        <f>IF(front!F428-front!C428&gt;0,front!F428-front!C428,0)</f>
        <v>1598.1000000000004</v>
      </c>
      <c r="F428" s="2">
        <f>front!I428-front!H428</f>
        <v>8725.8000000000011</v>
      </c>
      <c r="G428" s="2">
        <f>IF(front!J428-front!H428&gt;0,front!J428-front!H428,0)</f>
        <v>151.5</v>
      </c>
      <c r="H428" s="2"/>
      <c r="I428" s="4">
        <f>C428/(constants!$A$4+constants!$B$4*data!C428+constants!$C$4*data!C428^2+constants!$D$4*data!C428^3+constants!$E$4*data!C428^4+constants!$F$4*data!C428^5+constants!$G$4*data!C428^6+constants!$H$4*data!C428^7)</f>
        <v>1660.4676618920405</v>
      </c>
      <c r="J428" s="4">
        <f>D428/(constants!$A$4+constants!$B$4*data!D428+constants!$C$4*data!D428^2+constants!$D$4*data!D428^3+constants!$E$4*data!D428^4+constants!$F$4*data!D428^5+constants!$G$4*data!D428^6+constants!$H$4*data!D428^7)</f>
        <v>13474.714866084674</v>
      </c>
      <c r="K428" s="4">
        <f>E428/(constants!$A$4+constants!$B$4*data!E428+constants!$C$4*data!E428^2+constants!$D$4*data!E428^3+constants!$E$4*data!E428^4+constants!$F$4*data!E428^5+constants!$G$4*data!E428^6+constants!$H$4*data!E428^7)</f>
        <v>1594.4477245101145</v>
      </c>
      <c r="L428" s="4">
        <f>F428/(constants!$A$4+constants!$B$4*data!F428+constants!$C$4*data!F428^2+constants!$D$4*data!F428^3+constants!$E$4*data!F428^4+constants!$F$4*data!F428^5+constants!$G$4*data!F428^6+constants!$H$4*data!F428^7)</f>
        <v>8718.0460991372784</v>
      </c>
      <c r="M428" s="4">
        <f>G428/(constants!$A$4+constants!$B$4*data!G428+constants!$C$4*data!G428^2+constants!$D$4*data!G428^3+constants!$E$4*data!G428^4+constants!$F$4*data!G428^5+constants!$G$4*data!G428^6+constants!$H$4*data!G428^7)</f>
        <v>151.14416425921544</v>
      </c>
      <c r="N428" s="4"/>
      <c r="O428" s="4">
        <f t="shared" si="131"/>
        <v>2767.4461031534006</v>
      </c>
      <c r="P428" s="4">
        <f t="shared" si="132"/>
        <v>2694.9429732169347</v>
      </c>
      <c r="Q428" s="4">
        <f t="shared" si="133"/>
        <v>318.88954490202292</v>
      </c>
      <c r="R428" s="4">
        <f t="shared" si="134"/>
        <v>1453.0076831895465</v>
      </c>
      <c r="S428" s="4">
        <f t="shared" si="135"/>
        <v>25.190694043202573</v>
      </c>
      <c r="T428" s="4">
        <f t="shared" si="136"/>
        <v>1.0269034004270299</v>
      </c>
      <c r="U428" s="4">
        <f t="shared" si="137"/>
        <v>0.11832886560911776</v>
      </c>
      <c r="V428" s="4">
        <f t="shared" si="138"/>
        <v>1.7336931066947715E-2</v>
      </c>
      <c r="W428" s="4"/>
      <c r="X428">
        <f>IF(front!E428&gt;$X$2,O428,P428)</f>
        <v>2694.9429732169347</v>
      </c>
      <c r="Y428">
        <f t="shared" si="147"/>
        <v>2422.1231683743181</v>
      </c>
      <c r="Z428">
        <f>SUMPRODUCT($B$7:$B$456,Y$7:Y$456,EXP(constants!$B$32+constants!$A$32*ABS($A$7:$A$456-$A428)))</f>
        <v>37.587106348659745</v>
      </c>
      <c r="AA428">
        <f t="shared" si="127"/>
        <v>2384.5360620256583</v>
      </c>
      <c r="AB428">
        <f t="shared" si="140"/>
        <v>2379.6829690864906</v>
      </c>
      <c r="AD428" s="4">
        <f t="shared" si="128"/>
        <v>1427.489248385185</v>
      </c>
      <c r="AE428">
        <f>SUMPRODUCT($B$7:$B$456,AD$7:AD$456,EXP(constants!$B$32+constants!$A$32*ABS($A$7:$A$456-$A428)))</f>
        <v>24.348302891417546</v>
      </c>
      <c r="AF428" s="4">
        <f t="shared" si="129"/>
        <v>1403.1409454937675</v>
      </c>
      <c r="AG428">
        <f t="shared" si="141"/>
        <v>1403.1409454937675</v>
      </c>
      <c r="AH428" s="4"/>
      <c r="AI428" s="5">
        <f>SUMPRODUCT(constants!$B$13:$B$20,A428^constants!$A$13:$A$20)*constants!$C$10/((A428/1000000000)^5*(EXP(0.014388/(A428/1000000000)/constants!$B$9)-1))</f>
        <v>1.8793062934612965E-6</v>
      </c>
      <c r="AJ428">
        <f>SUMPRODUCT(A428^constants!$E$28:$J$28,constants!$E$27:$J$27)</f>
        <v>5.9907618431758814E-7</v>
      </c>
      <c r="AL428" s="17">
        <f t="shared" si="130"/>
        <v>7.897296899942609E-10</v>
      </c>
      <c r="AM428">
        <f t="shared" si="142"/>
        <v>4.2695367578113994E-10</v>
      </c>
      <c r="AN428">
        <f t="shared" si="143"/>
        <v>1.8496847194239476</v>
      </c>
      <c r="AO428">
        <f t="shared" si="144"/>
        <v>8.0490633227987795E-10</v>
      </c>
      <c r="AQ428">
        <f t="shared" si="148"/>
        <v>7.897296899942609E-10</v>
      </c>
      <c r="AS428" s="4">
        <f t="shared" si="145"/>
        <v>0.98114483427825749</v>
      </c>
    </row>
    <row r="429" spans="1:45" x14ac:dyDescent="0.2">
      <c r="A429">
        <f>front!A429</f>
        <v>387.85</v>
      </c>
      <c r="B429" s="1">
        <f t="shared" si="146"/>
        <v>0.46000000000003638</v>
      </c>
      <c r="C429">
        <f>front!D429-front!B429</f>
        <v>1687.9999999999995</v>
      </c>
      <c r="D429" s="2">
        <f>front!E429-front!C429</f>
        <v>13605.6</v>
      </c>
      <c r="E429" s="2">
        <f>IF(front!F429-front!C429&gt;0,front!F429-front!C429,0)</f>
        <v>1646</v>
      </c>
      <c r="F429" s="2">
        <f>front!I429-front!H429</f>
        <v>8827.4000000000015</v>
      </c>
      <c r="G429" s="2">
        <f>IF(front!J429-front!H429&gt;0,front!J429-front!H429,0)</f>
        <v>235.20000000000073</v>
      </c>
      <c r="H429" s="2"/>
      <c r="I429" s="4">
        <f>C429/(constants!$A$4+constants!$B$4*data!C429+constants!$C$4*data!C429^2+constants!$D$4*data!C429^3+constants!$E$4*data!C429^4+constants!$F$4*data!C429^5+constants!$G$4*data!C429^6+constants!$H$4*data!C429^7)</f>
        <v>1684.1438356540687</v>
      </c>
      <c r="J429" s="4">
        <f>D429/(constants!$A$4+constants!$B$4*data!D429+constants!$C$4*data!D429^2+constants!$D$4*data!D429^3+constants!$E$4*data!D429^4+constants!$F$4*data!D429^5+constants!$G$4*data!D429^6+constants!$H$4*data!D429^7)</f>
        <v>13645.694621500945</v>
      </c>
      <c r="K429" s="4">
        <f>E429/(constants!$A$4+constants!$B$4*data!E429+constants!$C$4*data!E429^2+constants!$D$4*data!E429^3+constants!$E$4*data!E429^4+constants!$F$4*data!E429^5+constants!$G$4*data!E429^6+constants!$H$4*data!E429^7)</f>
        <v>1642.2390996730528</v>
      </c>
      <c r="L429" s="4">
        <f>F429/(constants!$A$4+constants!$B$4*data!F429+constants!$C$4*data!F429^2+constants!$D$4*data!F429^3+constants!$E$4*data!F429^4+constants!$F$4*data!F429^5+constants!$G$4*data!F429^6+constants!$H$4*data!F429^7)</f>
        <v>8820.0360373763124</v>
      </c>
      <c r="M429" s="4">
        <f>G429/(constants!$A$4+constants!$B$4*data!G429+constants!$C$4*data!G429^2+constants!$D$4*data!G429^3+constants!$E$4*data!G429^4+constants!$F$4*data!G429^5+constants!$G$4*data!G429^6+constants!$H$4*data!G429^7)</f>
        <v>234.64937232301875</v>
      </c>
      <c r="N429" s="4"/>
      <c r="O429" s="4">
        <f t="shared" si="131"/>
        <v>2806.9063927567813</v>
      </c>
      <c r="P429" s="4">
        <f t="shared" si="132"/>
        <v>2729.138924300189</v>
      </c>
      <c r="Q429" s="4">
        <f t="shared" si="133"/>
        <v>328.44781993461055</v>
      </c>
      <c r="R429" s="4">
        <f t="shared" si="134"/>
        <v>1470.0060062293853</v>
      </c>
      <c r="S429" s="4">
        <f t="shared" si="135"/>
        <v>39.108228720503128</v>
      </c>
      <c r="T429" s="4">
        <f t="shared" si="136"/>
        <v>1.0284952399323291</v>
      </c>
      <c r="U429" s="4">
        <f t="shared" si="137"/>
        <v>0.12034851616021407</v>
      </c>
      <c r="V429" s="4">
        <f t="shared" si="138"/>
        <v>2.6604128523812665E-2</v>
      </c>
      <c r="W429" s="4"/>
      <c r="X429">
        <f>IF(front!E429&gt;$X$2,O429,P429)</f>
        <v>2729.138924300189</v>
      </c>
      <c r="Y429">
        <f t="shared" si="147"/>
        <v>2456.3191194575725</v>
      </c>
      <c r="Z429">
        <f>SUMPRODUCT($B$7:$B$456,Y$7:Y$456,EXP(constants!$B$32+constants!$A$32*ABS($A$7:$A$456-$A429)))</f>
        <v>37.587543188387336</v>
      </c>
      <c r="AA429">
        <f t="shared" si="127"/>
        <v>2418.7315762691851</v>
      </c>
      <c r="AB429">
        <f t="shared" si="140"/>
        <v>2413.8784833300174</v>
      </c>
      <c r="AD429" s="4">
        <f t="shared" si="128"/>
        <v>1430.3889641897074</v>
      </c>
      <c r="AE429">
        <f>SUMPRODUCT($B$7:$B$456,AD$7:AD$456,EXP(constants!$B$32+constants!$A$32*ABS($A$7:$A$456-$A429)))</f>
        <v>24.118340757026949</v>
      </c>
      <c r="AF429" s="4">
        <f t="shared" si="129"/>
        <v>1406.2706234326804</v>
      </c>
      <c r="AG429">
        <f t="shared" si="141"/>
        <v>1406.2706234326804</v>
      </c>
      <c r="AH429" s="4"/>
      <c r="AI429" s="5">
        <f>SUMPRODUCT(constants!$B$13:$B$20,A429^constants!$A$13:$A$20)*constants!$C$10/((A429/1000000000)^5*(EXP(0.014388/(A429/1000000000)/constants!$B$9)-1))</f>
        <v>1.8945526390718602E-6</v>
      </c>
      <c r="AJ429">
        <f>SUMPRODUCT(A429^constants!$E$28:$J$28,constants!$E$27:$J$27)</f>
        <v>5.9747924718340931E-7</v>
      </c>
      <c r="AL429" s="17">
        <f t="shared" si="130"/>
        <v>7.8485833158356358E-10</v>
      </c>
      <c r="AM429">
        <f t="shared" si="142"/>
        <v>4.248679004080833E-10</v>
      </c>
      <c r="AN429">
        <f t="shared" si="143"/>
        <v>1.8472996685080503</v>
      </c>
      <c r="AO429">
        <f t="shared" si="144"/>
        <v>8.009741637550019E-10</v>
      </c>
      <c r="AQ429">
        <f t="shared" si="148"/>
        <v>7.8485833158356358E-10</v>
      </c>
      <c r="AS429" s="4">
        <f t="shared" si="145"/>
        <v>0.97987971035684018</v>
      </c>
    </row>
    <row r="430" spans="1:45" x14ac:dyDescent="0.2">
      <c r="A430">
        <f>front!A430</f>
        <v>388.32</v>
      </c>
      <c r="B430" s="1">
        <f t="shared" si="146"/>
        <v>0.46999999999997044</v>
      </c>
      <c r="C430">
        <f>front!D430-front!B430</f>
        <v>1703.9300000000003</v>
      </c>
      <c r="D430" s="2">
        <f>front!E430-front!C430</f>
        <v>13721.800000000001</v>
      </c>
      <c r="E430" s="2">
        <f>IF(front!F430-front!C430&gt;0,front!F430-front!C430,0)</f>
        <v>1720.5</v>
      </c>
      <c r="F430" s="2">
        <f>front!I430-front!H430</f>
        <v>8881.1</v>
      </c>
      <c r="G430" s="2">
        <f>IF(front!J430-front!H430&gt;0,front!J430-front!H430,0)</f>
        <v>306.80000000000109</v>
      </c>
      <c r="H430" s="2"/>
      <c r="I430" s="4">
        <f>C430/(constants!$A$4+constants!$B$4*data!C430+constants!$C$4*data!C430^2+constants!$D$4*data!C430^3+constants!$E$4*data!C430^4+constants!$F$4*data!C430^5+constants!$G$4*data!C430^6+constants!$H$4*data!C430^7)</f>
        <v>1700.0376991243561</v>
      </c>
      <c r="J430" s="4">
        <f>D430/(constants!$A$4+constants!$B$4*data!D430+constants!$C$4*data!D430^2+constants!$D$4*data!D430^3+constants!$E$4*data!D430^4+constants!$F$4*data!D430^5+constants!$G$4*data!D430^6+constants!$H$4*data!D430^7)</f>
        <v>13763.86697067103</v>
      </c>
      <c r="K430" s="4">
        <f>E430/(constants!$A$4+constants!$B$4*data!E430+constants!$C$4*data!E430^2+constants!$D$4*data!E430^3+constants!$E$4*data!E430^4+constants!$F$4*data!E430^5+constants!$G$4*data!E430^6+constants!$H$4*data!E430^7)</f>
        <v>1716.5701084847324</v>
      </c>
      <c r="L430" s="4">
        <f>F430/(constants!$A$4+constants!$B$4*data!F430+constants!$C$4*data!F430^2+constants!$D$4*data!F430^3+constants!$E$4*data!F430^4+constants!$F$4*data!F430^5+constants!$G$4*data!F430^6+constants!$H$4*data!F430^7)</f>
        <v>8873.9507139141533</v>
      </c>
      <c r="M430" s="4">
        <f>G430/(constants!$A$4+constants!$B$4*data!G430+constants!$C$4*data!G430^2+constants!$D$4*data!G430^3+constants!$E$4*data!G430^4+constants!$F$4*data!G430^5+constants!$G$4*data!G430^6+constants!$H$4*data!G430^7)</f>
        <v>306.0835943501487</v>
      </c>
      <c r="N430" s="4"/>
      <c r="O430" s="4">
        <f t="shared" si="131"/>
        <v>2833.3961652072599</v>
      </c>
      <c r="P430" s="4">
        <f t="shared" si="132"/>
        <v>2752.7733941342058</v>
      </c>
      <c r="Q430" s="4">
        <f t="shared" si="133"/>
        <v>343.3140216969465</v>
      </c>
      <c r="R430" s="4">
        <f t="shared" si="134"/>
        <v>1478.9917856523591</v>
      </c>
      <c r="S430" s="4">
        <f t="shared" si="135"/>
        <v>51.013932391691448</v>
      </c>
      <c r="T430" s="4">
        <f t="shared" si="136"/>
        <v>1.0292878343146046</v>
      </c>
      <c r="U430" s="4">
        <f t="shared" si="137"/>
        <v>0.12471568579836723</v>
      </c>
      <c r="V430" s="4">
        <f t="shared" si="138"/>
        <v>3.4492370334017801E-2</v>
      </c>
      <c r="W430" s="4"/>
      <c r="X430">
        <f>IF(front!E430&gt;$X$2,O430,P430)</f>
        <v>2752.7733941342058</v>
      </c>
      <c r="Y430">
        <f t="shared" si="147"/>
        <v>2479.9535892915892</v>
      </c>
      <c r="Z430">
        <f>SUMPRODUCT($B$7:$B$456,Y$7:Y$456,EXP(constants!$B$32+constants!$A$32*ABS($A$7:$A$456-$A430)))</f>
        <v>37.572640879631031</v>
      </c>
      <c r="AA430">
        <f t="shared" si="127"/>
        <v>2442.3809484119583</v>
      </c>
      <c r="AB430">
        <f t="shared" si="140"/>
        <v>2437.5278554727906</v>
      </c>
      <c r="AD430" s="4">
        <f t="shared" si="128"/>
        <v>1427.3141420900627</v>
      </c>
      <c r="AE430">
        <f>SUMPRODUCT($B$7:$B$456,AD$7:AD$456,EXP(constants!$B$32+constants!$A$32*ABS($A$7:$A$456-$A430)))</f>
        <v>23.87601715880086</v>
      </c>
      <c r="AF430" s="4">
        <f t="shared" si="129"/>
        <v>1403.4381249312619</v>
      </c>
      <c r="AG430">
        <f t="shared" si="141"/>
        <v>1403.4381249312619</v>
      </c>
      <c r="AH430" s="4"/>
      <c r="AI430" s="5">
        <f>SUMPRODUCT(constants!$B$13:$B$20,A430^constants!$A$13:$A$20)*constants!$C$10/((A430/1000000000)^5*(EXP(0.014388/(A430/1000000000)/constants!$B$9)-1))</f>
        <v>1.9102061074947339E-6</v>
      </c>
      <c r="AJ430">
        <f>SUMPRODUCT(A430^constants!$E$28:$J$28,constants!$E$27:$J$27)</f>
        <v>5.958852545463072E-7</v>
      </c>
      <c r="AL430" s="17">
        <f t="shared" si="130"/>
        <v>7.8366534487222271E-10</v>
      </c>
      <c r="AM430">
        <f t="shared" si="142"/>
        <v>4.2458961600141274E-10</v>
      </c>
      <c r="AN430">
        <f t="shared" si="143"/>
        <v>1.8457006844689654</v>
      </c>
      <c r="AO430">
        <f t="shared" si="144"/>
        <v>8.0044953334704473E-10</v>
      </c>
      <c r="AQ430">
        <f t="shared" si="148"/>
        <v>7.8366534487222271E-10</v>
      </c>
      <c r="AS430" s="4">
        <f t="shared" si="145"/>
        <v>0.97903154693008609</v>
      </c>
    </row>
    <row r="431" spans="1:45" x14ac:dyDescent="0.2">
      <c r="A431">
        <f>front!A431</f>
        <v>388.79</v>
      </c>
      <c r="B431" s="1">
        <f t="shared" si="146"/>
        <v>0.47000000000002728</v>
      </c>
      <c r="C431">
        <f>front!D431-front!B431</f>
        <v>1707.9299999999998</v>
      </c>
      <c r="D431" s="2">
        <f>front!E431-front!C431</f>
        <v>13876.3</v>
      </c>
      <c r="E431" s="2">
        <f>IF(front!F431-front!C431&gt;0,front!F431-front!C431,0)</f>
        <v>1794.1000000000004</v>
      </c>
      <c r="F431" s="2">
        <f>front!I431-front!H431</f>
        <v>8920.4000000000015</v>
      </c>
      <c r="G431" s="2">
        <f>IF(front!J431-front!H431&gt;0,front!J431-front!H431,0)</f>
        <v>359.10000000000036</v>
      </c>
      <c r="H431" s="2"/>
      <c r="I431" s="4">
        <f>C431/(constants!$A$4+constants!$B$4*data!C431+constants!$C$4*data!C431^2+constants!$D$4*data!C431^3+constants!$E$4*data!C431^4+constants!$F$4*data!C431^5+constants!$G$4*data!C431^6+constants!$H$4*data!C431^7)</f>
        <v>1704.0286249489084</v>
      </c>
      <c r="J431" s="4">
        <f>D431/(constants!$A$4+constants!$B$4*data!D431+constants!$C$4*data!D431^2+constants!$D$4*data!D431^3+constants!$E$4*data!D431^4+constants!$F$4*data!D431^5+constants!$G$4*data!D431^6+constants!$H$4*data!D431^7)</f>
        <v>13921.055540959276</v>
      </c>
      <c r="K431" s="4">
        <f>E431/(constants!$A$4+constants!$B$4*data!E431+constants!$C$4*data!E431^2+constants!$D$4*data!E431^3+constants!$E$4*data!E431^4+constants!$F$4*data!E431^5+constants!$G$4*data!E431^6+constants!$H$4*data!E431^7)</f>
        <v>1790.0031153973541</v>
      </c>
      <c r="L431" s="4">
        <f>F431/(constants!$A$4+constants!$B$4*data!F431+constants!$C$4*data!F431^2+constants!$D$4*data!F431^3+constants!$E$4*data!F431^4+constants!$F$4*data!F431^5+constants!$G$4*data!F431^6+constants!$H$4*data!F431^7)</f>
        <v>8913.411621137906</v>
      </c>
      <c r="M431" s="4">
        <f>G431/(constants!$A$4+constants!$B$4*data!G431+constants!$C$4*data!G431^2+constants!$D$4*data!G431^3+constants!$E$4*data!G431^4+constants!$F$4*data!G431^5+constants!$G$4*data!G431^6+constants!$H$4*data!G431^7)</f>
        <v>358.26294125687315</v>
      </c>
      <c r="N431" s="4"/>
      <c r="O431" s="4">
        <f t="shared" si="131"/>
        <v>2840.0477082481807</v>
      </c>
      <c r="P431" s="4">
        <f t="shared" si="132"/>
        <v>2784.2111081918551</v>
      </c>
      <c r="Q431" s="4">
        <f t="shared" si="133"/>
        <v>358.00062307947081</v>
      </c>
      <c r="R431" s="4">
        <f t="shared" si="134"/>
        <v>1485.5686035229844</v>
      </c>
      <c r="S431" s="4">
        <f t="shared" si="135"/>
        <v>59.710490209478856</v>
      </c>
      <c r="T431" s="4">
        <f t="shared" si="136"/>
        <v>1.0200547292883215</v>
      </c>
      <c r="U431" s="4">
        <f t="shared" si="137"/>
        <v>0.12858242754155466</v>
      </c>
      <c r="V431" s="4">
        <f t="shared" si="138"/>
        <v>4.0193694231203524E-2</v>
      </c>
      <c r="W431" s="4"/>
      <c r="X431">
        <f>IF(front!E431&gt;$X$2,O431,P431)</f>
        <v>2784.2111081918551</v>
      </c>
      <c r="Y431">
        <f t="shared" si="147"/>
        <v>2511.3913033492386</v>
      </c>
      <c r="Z431">
        <f>SUMPRODUCT($B$7:$B$456,Y$7:Y$456,EXP(constants!$B$32+constants!$A$32*ABS($A$7:$A$456-$A431)))</f>
        <v>37.541341368242136</v>
      </c>
      <c r="AA431">
        <f t="shared" si="127"/>
        <v>2473.8499619809963</v>
      </c>
      <c r="AB431">
        <f t="shared" si="140"/>
        <v>2468.9968690418286</v>
      </c>
      <c r="AD431" s="4">
        <f t="shared" si="128"/>
        <v>1425.0812565315182</v>
      </c>
      <c r="AE431">
        <f>SUMPRODUCT($B$7:$B$456,AD$7:AD$456,EXP(constants!$B$32+constants!$A$32*ABS($A$7:$A$456-$A431)))</f>
        <v>23.625865466683177</v>
      </c>
      <c r="AF431" s="4">
        <f t="shared" si="129"/>
        <v>1401.4553910648351</v>
      </c>
      <c r="AG431">
        <f t="shared" si="141"/>
        <v>1401.4553910648351</v>
      </c>
      <c r="AH431" s="4"/>
      <c r="AI431" s="5">
        <f>SUMPRODUCT(constants!$B$13:$B$20,A431^constants!$A$13:$A$20)*constants!$C$10/((A431/1000000000)^5*(EXP(0.014388/(A431/1000000000)/constants!$B$9)-1))</f>
        <v>1.9259360611208969E-6</v>
      </c>
      <c r="AJ431">
        <f>SUMPRODUCT(A431^constants!$E$28:$J$28,constants!$E$27:$J$27)</f>
        <v>5.9432948224603975E-7</v>
      </c>
      <c r="AL431" s="17">
        <f t="shared" si="130"/>
        <v>7.8004799652431982E-10</v>
      </c>
      <c r="AM431">
        <f t="shared" si="142"/>
        <v>4.2408019979463226E-10</v>
      </c>
      <c r="AN431">
        <f t="shared" si="143"/>
        <v>1.839387919789867</v>
      </c>
      <c r="AO431">
        <f t="shared" si="144"/>
        <v>7.9948916608974583E-10</v>
      </c>
      <c r="AQ431">
        <f t="shared" si="148"/>
        <v>7.8004799652431982E-10</v>
      </c>
      <c r="AS431" s="4">
        <f t="shared" si="145"/>
        <v>0.97568301061475093</v>
      </c>
    </row>
    <row r="432" spans="1:45" x14ac:dyDescent="0.2">
      <c r="A432">
        <f>front!A432</f>
        <v>389.26</v>
      </c>
      <c r="B432" s="1">
        <f t="shared" si="146"/>
        <v>0.46999999999997044</v>
      </c>
      <c r="C432">
        <f>front!D432-front!B432</f>
        <v>1735.3399999999997</v>
      </c>
      <c r="D432" s="2">
        <f>front!E432-front!C432</f>
        <v>14002.899999999998</v>
      </c>
      <c r="E432" s="2">
        <f>IF(front!F432-front!C432&gt;0,front!F432-front!C432,0)</f>
        <v>1879.1999999999989</v>
      </c>
      <c r="F432" s="2">
        <f>front!I432-front!H432</f>
        <v>8809.2000000000007</v>
      </c>
      <c r="G432" s="2">
        <f>IF(front!J432-front!H432&gt;0,front!J432-front!H432,0)</f>
        <v>433.5</v>
      </c>
      <c r="H432" s="2"/>
      <c r="I432" s="4">
        <f>C432/(constants!$A$4+constants!$B$4*data!C432+constants!$C$4*data!C432^2+constants!$D$4*data!C432^3+constants!$E$4*data!C432^4+constants!$F$4*data!C432^5+constants!$G$4*data!C432^6+constants!$H$4*data!C432^7)</f>
        <v>1731.3764406419382</v>
      </c>
      <c r="J432" s="4">
        <f>D432/(constants!$A$4+constants!$B$4*data!D432+constants!$C$4*data!D432^2+constants!$D$4*data!D432^3+constants!$E$4*data!D432^4+constants!$F$4*data!D432^5+constants!$G$4*data!D432^6+constants!$H$4*data!D432^7)</f>
        <v>14049.915127300856</v>
      </c>
      <c r="K432" s="4">
        <f>E432/(constants!$A$4+constants!$B$4*data!E432+constants!$C$4*data!E432^2+constants!$D$4*data!E432^3+constants!$E$4*data!E432^4+constants!$F$4*data!E432^5+constants!$G$4*data!E432^6+constants!$H$4*data!E432^7)</f>
        <v>1874.9099961259428</v>
      </c>
      <c r="L432" s="4">
        <f>F432/(constants!$A$4+constants!$B$4*data!F432+constants!$C$4*data!F432^2+constants!$D$4*data!F432^3+constants!$E$4*data!F432^4+constants!$F$4*data!F432^5+constants!$G$4*data!F432^6+constants!$H$4*data!F432^7)</f>
        <v>8801.7646310205837</v>
      </c>
      <c r="M432" s="4">
        <f>G432/(constants!$A$4+constants!$B$4*data!G432+constants!$C$4*data!G432^2+constants!$D$4*data!G432^3+constants!$E$4*data!G432^4+constants!$F$4*data!G432^5+constants!$G$4*data!G432^6+constants!$H$4*data!G432^7)</f>
        <v>432.49186684999518</v>
      </c>
      <c r="N432" s="4"/>
      <c r="O432" s="4">
        <f t="shared" si="131"/>
        <v>2885.6274010698971</v>
      </c>
      <c r="P432" s="4">
        <f t="shared" si="132"/>
        <v>2809.9830254601711</v>
      </c>
      <c r="Q432" s="4">
        <f t="shared" si="133"/>
        <v>374.98199922518853</v>
      </c>
      <c r="R432" s="4">
        <f t="shared" si="134"/>
        <v>1466.9607718367638</v>
      </c>
      <c r="S432" s="4">
        <f t="shared" si="135"/>
        <v>72.081977808332525</v>
      </c>
      <c r="T432" s="4">
        <f t="shared" si="136"/>
        <v>1.0269198692391881</v>
      </c>
      <c r="U432" s="4">
        <f t="shared" si="137"/>
        <v>0.13344635744330888</v>
      </c>
      <c r="V432" s="4">
        <f t="shared" si="138"/>
        <v>4.9136949802740498E-2</v>
      </c>
      <c r="W432" s="4"/>
      <c r="X432">
        <f>IF(front!E432&gt;$X$2,O432,P432)</f>
        <v>2809.9830254601711</v>
      </c>
      <c r="Y432">
        <f t="shared" si="147"/>
        <v>2537.1632206175545</v>
      </c>
      <c r="Z432">
        <f>SUMPRODUCT($B$7:$B$456,Y$7:Y$456,EXP(constants!$B$32+constants!$A$32*ABS($A$7:$A$456-$A432)))</f>
        <v>37.493073996820108</v>
      </c>
      <c r="AA432">
        <f t="shared" si="127"/>
        <v>2499.6701466207346</v>
      </c>
      <c r="AB432">
        <f t="shared" si="140"/>
        <v>2494.8170536815669</v>
      </c>
      <c r="AD432" s="4">
        <f t="shared" si="128"/>
        <v>1393.9409793643244</v>
      </c>
      <c r="AE432">
        <f>SUMPRODUCT($B$7:$B$456,AD$7:AD$456,EXP(constants!$B$32+constants!$A$32*ABS($A$7:$A$456-$A432)))</f>
        <v>23.367745832721493</v>
      </c>
      <c r="AF432" s="4">
        <f t="shared" si="129"/>
        <v>1370.5732335316029</v>
      </c>
      <c r="AG432">
        <f t="shared" si="141"/>
        <v>1370.5732335316029</v>
      </c>
      <c r="AH432" s="4"/>
      <c r="AI432" s="5">
        <f>SUMPRODUCT(constants!$B$13:$B$20,A432^constants!$A$13:$A$20)*constants!$C$10/((A432/1000000000)^5*(EXP(0.014388/(A432/1000000000)/constants!$B$9)-1))</f>
        <v>1.9417424886232337E-6</v>
      </c>
      <c r="AJ432">
        <f>SUMPRODUCT(A432^constants!$E$28:$J$28,constants!$E$27:$J$27)</f>
        <v>5.9281208220144906E-7</v>
      </c>
      <c r="AL432" s="17">
        <f t="shared" si="130"/>
        <v>7.7831057221523769E-10</v>
      </c>
      <c r="AM432">
        <f t="shared" si="142"/>
        <v>4.3252857103733882E-10</v>
      </c>
      <c r="AN432">
        <f t="shared" si="143"/>
        <v>1.7994431451050863</v>
      </c>
      <c r="AO432">
        <f t="shared" si="144"/>
        <v>8.1541629799290706E-10</v>
      </c>
      <c r="AQ432">
        <f t="shared" si="148"/>
        <v>7.7831057221523769E-10</v>
      </c>
      <c r="AS432" s="4">
        <f t="shared" si="145"/>
        <v>0.95449474597331119</v>
      </c>
    </row>
    <row r="433" spans="1:45" x14ac:dyDescent="0.2">
      <c r="A433">
        <f>front!A433</f>
        <v>389.72</v>
      </c>
      <c r="B433" s="1">
        <f t="shared" si="146"/>
        <v>0.46000000000003638</v>
      </c>
      <c r="C433">
        <f>front!D433-front!B433</f>
        <v>1753.1999999999998</v>
      </c>
      <c r="D433" s="2">
        <f>front!E433-front!C433</f>
        <v>14322.499999999998</v>
      </c>
      <c r="E433" s="2">
        <f>IF(front!F433-front!C433&gt;0,front!F433-front!C433,0)</f>
        <v>2092.6999999999989</v>
      </c>
      <c r="F433" s="2">
        <f>front!I433-front!H433</f>
        <v>8764.5999999999985</v>
      </c>
      <c r="G433" s="2">
        <f>IF(front!J433-front!H433&gt;0,front!J433-front!H433,0)</f>
        <v>501.69999999999891</v>
      </c>
      <c r="H433" s="2"/>
      <c r="I433" s="4">
        <f>C433/(constants!$A$4+constants!$B$4*data!C433+constants!$C$4*data!C433^2+constants!$D$4*data!C433^3+constants!$E$4*data!C433^4+constants!$F$4*data!C433^5+constants!$G$4*data!C433^6+constants!$H$4*data!C433^7)</f>
        <v>1749.1959190689843</v>
      </c>
      <c r="J433" s="4">
        <f>D433/(constants!$A$4+constants!$B$4*data!D433+constants!$C$4*data!D433^2+constants!$D$4*data!D433^3+constants!$E$4*data!D433^4+constants!$F$4*data!D433^5+constants!$G$4*data!D433^6+constants!$H$4*data!D433^7)</f>
        <v>14375.447375966171</v>
      </c>
      <c r="K433" s="4">
        <f>E433/(constants!$A$4+constants!$B$4*data!E433+constants!$C$4*data!E433^2+constants!$D$4*data!E433^3+constants!$E$4*data!E433^4+constants!$F$4*data!E433^5+constants!$G$4*data!E433^6+constants!$H$4*data!E433^7)</f>
        <v>2087.9255598063269</v>
      </c>
      <c r="L433" s="4">
        <f>F433/(constants!$A$4+constants!$B$4*data!F433+constants!$C$4*data!F433^2+constants!$D$4*data!F433^3+constants!$E$4*data!F433^4+constants!$F$4*data!F433^5+constants!$G$4*data!F433^6+constants!$H$4*data!F433^7)</f>
        <v>8756.9925219035867</v>
      </c>
      <c r="M433" s="4">
        <f>G433/(constants!$A$4+constants!$B$4*data!G433+constants!$C$4*data!G433^2+constants!$D$4*data!G433^3+constants!$E$4*data!G433^4+constants!$F$4*data!G433^5+constants!$G$4*data!G433^6+constants!$H$4*data!G433^7)</f>
        <v>500.53555614126662</v>
      </c>
      <c r="N433" s="4"/>
      <c r="O433" s="4">
        <f t="shared" si="131"/>
        <v>2915.3265317816404</v>
      </c>
      <c r="P433" s="4">
        <f t="shared" si="132"/>
        <v>2875.0894751932342</v>
      </c>
      <c r="Q433" s="4">
        <f t="shared" si="133"/>
        <v>417.5851119612654</v>
      </c>
      <c r="R433" s="4">
        <f t="shared" si="134"/>
        <v>1459.498753650598</v>
      </c>
      <c r="S433" s="4">
        <f t="shared" si="135"/>
        <v>83.422592690211104</v>
      </c>
      <c r="T433" s="4">
        <f t="shared" si="136"/>
        <v>1.0139950623921719</v>
      </c>
      <c r="U433" s="4">
        <f t="shared" si="137"/>
        <v>0.14524247525660036</v>
      </c>
      <c r="V433" s="4">
        <f t="shared" si="138"/>
        <v>5.7158385700261008E-2</v>
      </c>
      <c r="W433" s="4"/>
      <c r="X433">
        <f>IF(front!E433&gt;$X$2,O433,P433)</f>
        <v>2875.0894751932342</v>
      </c>
      <c r="Y433">
        <f t="shared" si="147"/>
        <v>2602.2696703506176</v>
      </c>
      <c r="Z433">
        <f>SUMPRODUCT($B$7:$B$456,Y$7:Y$456,EXP(constants!$B$32+constants!$A$32*ABS($A$7:$A$456-$A433)))</f>
        <v>37.428474418753822</v>
      </c>
      <c r="AA433">
        <f t="shared" si="127"/>
        <v>2564.8411959318637</v>
      </c>
      <c r="AB433">
        <f t="shared" si="140"/>
        <v>2559.988102992696</v>
      </c>
      <c r="AD433" s="4">
        <f t="shared" si="128"/>
        <v>1374.9908004705467</v>
      </c>
      <c r="AE433">
        <f>SUMPRODUCT($B$7:$B$456,AD$7:AD$456,EXP(constants!$B$32+constants!$A$32*ABS($A$7:$A$456-$A433)))</f>
        <v>23.107498107681128</v>
      </c>
      <c r="AF433" s="4">
        <f t="shared" si="129"/>
        <v>1351.8833023628656</v>
      </c>
      <c r="AG433">
        <f t="shared" si="141"/>
        <v>1351.8833023628656</v>
      </c>
      <c r="AH433" s="4"/>
      <c r="AI433" s="5">
        <f>SUMPRODUCT(constants!$B$13:$B$20,A433^constants!$A$13:$A$20)*constants!$C$10/((A433/1000000000)^5*(EXP(0.014388/(A433/1000000000)/constants!$B$9)-1))</f>
        <v>1.9572866467034129E-6</v>
      </c>
      <c r="AJ433">
        <f>SUMPRODUCT(A433^constants!$E$28:$J$28,constants!$E$27:$J$27)</f>
        <v>5.9136426562084914E-7</v>
      </c>
      <c r="AL433" s="17">
        <f t="shared" si="130"/>
        <v>7.6456864952430493E-10</v>
      </c>
      <c r="AM433">
        <f t="shared" si="142"/>
        <v>4.3743736207647766E-10</v>
      </c>
      <c r="AN433">
        <f t="shared" si="143"/>
        <v>1.747835726456842</v>
      </c>
      <c r="AO433">
        <f t="shared" si="144"/>
        <v>8.2467050334437234E-10</v>
      </c>
      <c r="AQ433">
        <f t="shared" si="148"/>
        <v>7.6456864952430493E-10</v>
      </c>
      <c r="AS433" s="4">
        <f t="shared" si="145"/>
        <v>0.9271201606261773</v>
      </c>
    </row>
    <row r="434" spans="1:45" x14ac:dyDescent="0.2">
      <c r="A434">
        <f>front!A434</f>
        <v>390.19</v>
      </c>
      <c r="B434" s="1">
        <f t="shared" si="146"/>
        <v>0.46999999999997044</v>
      </c>
      <c r="C434">
        <f>front!D434-front!B434</f>
        <v>1778.1300000000006</v>
      </c>
      <c r="D434" s="2">
        <f>front!E434-front!C434</f>
        <v>14412.800000000001</v>
      </c>
      <c r="E434" s="2">
        <f>IF(front!F434-front!C434&gt;0,front!F434-front!C434,0)</f>
        <v>2199.8999999999996</v>
      </c>
      <c r="F434" s="2">
        <f>front!I434-front!H434</f>
        <v>8784.6</v>
      </c>
      <c r="G434" s="2">
        <f>IF(front!J434-front!H434&gt;0,front!J434-front!H434,0)</f>
        <v>643.19999999999891</v>
      </c>
      <c r="H434" s="2"/>
      <c r="I434" s="4">
        <f>C434/(constants!$A$4+constants!$B$4*data!C434+constants!$C$4*data!C434^2+constants!$D$4*data!C434^3+constants!$E$4*data!C434^4+constants!$F$4*data!C434^5+constants!$G$4*data!C434^6+constants!$H$4*data!C434^7)</f>
        <v>1774.0693531390236</v>
      </c>
      <c r="J434" s="4">
        <f>D434/(constants!$A$4+constants!$B$4*data!D434+constants!$C$4*data!D434^2+constants!$D$4*data!D434^3+constants!$E$4*data!D434^4+constants!$F$4*data!D434^5+constants!$G$4*data!D434^6+constants!$H$4*data!D434^7)</f>
        <v>14467.482953730112</v>
      </c>
      <c r="K434" s="4">
        <f>E434/(constants!$A$4+constants!$B$4*data!E434+constants!$C$4*data!E434^2+constants!$D$4*data!E434^3+constants!$E$4*data!E434^4+constants!$F$4*data!E434^5+constants!$G$4*data!E434^6+constants!$H$4*data!E434^7)</f>
        <v>2194.8825278405316</v>
      </c>
      <c r="L434" s="4">
        <f>F434/(constants!$A$4+constants!$B$4*data!F434+constants!$C$4*data!F434^2+constants!$D$4*data!F434^3+constants!$E$4*data!F434^4+constants!$F$4*data!F434^5+constants!$G$4*data!F434^6+constants!$H$4*data!F434^7)</f>
        <v>8777.0691968839001</v>
      </c>
      <c r="M434" s="4">
        <f>G434/(constants!$A$4+constants!$B$4*data!G434+constants!$C$4*data!G434^2+constants!$D$4*data!G434^3+constants!$E$4*data!G434^4+constants!$F$4*data!G434^5+constants!$G$4*data!G434^6+constants!$H$4*data!G434^7)</f>
        <v>641.71249959736065</v>
      </c>
      <c r="N434" s="4"/>
      <c r="O434" s="4">
        <f t="shared" si="131"/>
        <v>2956.7822552317057</v>
      </c>
      <c r="P434" s="4">
        <f t="shared" si="132"/>
        <v>2893.4965907460223</v>
      </c>
      <c r="Q434" s="4">
        <f t="shared" si="133"/>
        <v>438.97650556810629</v>
      </c>
      <c r="R434" s="4">
        <f t="shared" si="134"/>
        <v>1462.8448661473167</v>
      </c>
      <c r="S434" s="4">
        <f t="shared" si="135"/>
        <v>106.95208326622677</v>
      </c>
      <c r="T434" s="4">
        <f t="shared" si="136"/>
        <v>1.0218716913951389</v>
      </c>
      <c r="U434" s="4">
        <f t="shared" si="137"/>
        <v>0.15171143002968812</v>
      </c>
      <c r="V434" s="4">
        <f t="shared" si="138"/>
        <v>7.3112389250068355E-2</v>
      </c>
      <c r="W434" s="4"/>
      <c r="X434">
        <f>IF(front!E434&gt;$X$2,O434,P434)</f>
        <v>2893.4965907460223</v>
      </c>
      <c r="Y434">
        <f t="shared" si="147"/>
        <v>2620.6767859034057</v>
      </c>
      <c r="Z434">
        <f>SUMPRODUCT($B$7:$B$456,Y$7:Y$456,EXP(constants!$B$32+constants!$A$32*ABS($A$7:$A$456-$A434)))</f>
        <v>37.344517762408586</v>
      </c>
      <c r="AA434">
        <f t="shared" si="127"/>
        <v>2583.3322681409973</v>
      </c>
      <c r="AB434">
        <f t="shared" si="140"/>
        <v>2578.4791752018295</v>
      </c>
      <c r="AD434" s="4">
        <f t="shared" si="128"/>
        <v>1354.5012945355488</v>
      </c>
      <c r="AE434">
        <f>SUMPRODUCT($B$7:$B$456,AD$7:AD$456,EXP(constants!$B$32+constants!$A$32*ABS($A$7:$A$456-$A434)))</f>
        <v>22.834461198991889</v>
      </c>
      <c r="AF434" s="4">
        <f t="shared" si="129"/>
        <v>1331.6668333365569</v>
      </c>
      <c r="AG434">
        <f t="shared" si="141"/>
        <v>1331.6668333365569</v>
      </c>
      <c r="AH434" s="4"/>
      <c r="AI434" s="5">
        <f>SUMPRODUCT(constants!$B$13:$B$20,A434^constants!$A$13:$A$20)*constants!$C$10/((A434/1000000000)^5*(EXP(0.014388/(A434/1000000000)/constants!$B$9)-1))</f>
        <v>1.9732443529180244E-6</v>
      </c>
      <c r="AJ434">
        <f>SUMPRODUCT(A434^constants!$E$28:$J$28,constants!$E$27:$J$27)</f>
        <v>5.899232249093945E-7</v>
      </c>
      <c r="AL434" s="17">
        <f t="shared" si="130"/>
        <v>7.6527449664726086E-10</v>
      </c>
      <c r="AM434">
        <f t="shared" si="142"/>
        <v>4.4299610844201381E-10</v>
      </c>
      <c r="AN434">
        <f t="shared" si="143"/>
        <v>1.7274971090348343</v>
      </c>
      <c r="AO434">
        <f t="shared" si="144"/>
        <v>8.351500246670821E-10</v>
      </c>
      <c r="AQ434">
        <f t="shared" si="148"/>
        <v>7.6527449664726086E-10</v>
      </c>
      <c r="AS434" s="4">
        <f t="shared" si="145"/>
        <v>0.91633176560381968</v>
      </c>
    </row>
    <row r="435" spans="1:45" x14ac:dyDescent="0.2">
      <c r="A435">
        <f>front!A435</f>
        <v>390.66</v>
      </c>
      <c r="B435" s="1">
        <f t="shared" si="146"/>
        <v>0.47000000000002728</v>
      </c>
      <c r="C435">
        <f>front!D435-front!B435</f>
        <v>1795.06</v>
      </c>
      <c r="D435" s="2">
        <f>front!E435-front!C435</f>
        <v>14638.800000000001</v>
      </c>
      <c r="E435" s="2">
        <f>IF(front!F435-front!C435&gt;0,front!F435-front!C435,0)</f>
        <v>2319.1999999999989</v>
      </c>
      <c r="F435" s="2">
        <f>front!I435-front!H435</f>
        <v>8920.4999999999982</v>
      </c>
      <c r="G435" s="2">
        <f>IF(front!J435-front!H435&gt;0,front!J435-front!H435,0)</f>
        <v>675</v>
      </c>
      <c r="H435" s="2"/>
      <c r="I435" s="4">
        <f>C435/(constants!$A$4+constants!$B$4*data!C435+constants!$C$4*data!C435^2+constants!$D$4*data!C435^3+constants!$E$4*data!C435^4+constants!$F$4*data!C435^5+constants!$G$4*data!C435^6+constants!$H$4*data!C435^7)</f>
        <v>1790.9609370042897</v>
      </c>
      <c r="J435" s="4">
        <f>D435/(constants!$A$4+constants!$B$4*data!D435+constants!$C$4*data!D435^2+constants!$D$4*data!D435^3+constants!$E$4*data!D435^4+constants!$F$4*data!D435^5+constants!$G$4*data!D435^6+constants!$H$4*data!D435^7)</f>
        <v>14697.942213072989</v>
      </c>
      <c r="K435" s="4">
        <f>E435/(constants!$A$4+constants!$B$4*data!E435+constants!$C$4*data!E435^2+constants!$D$4*data!E435^3+constants!$E$4*data!E435^4+constants!$F$4*data!E435^5+constants!$G$4*data!E435^6+constants!$H$4*data!E435^7)</f>
        <v>2313.9124122279909</v>
      </c>
      <c r="L435" s="4">
        <f>F435/(constants!$A$4+constants!$B$4*data!F435+constants!$C$4*data!F435^2+constants!$D$4*data!F435^3+constants!$E$4*data!F435^4+constants!$F$4*data!F435^5+constants!$G$4*data!F435^6+constants!$H$4*data!F435^7)</f>
        <v>8913.5120346846161</v>
      </c>
      <c r="M435" s="4">
        <f>G435/(constants!$A$4+constants!$B$4*data!G435+constants!$C$4*data!G435^2+constants!$D$4*data!G435^3+constants!$E$4*data!G435^4+constants!$F$4*data!G435^5+constants!$G$4*data!G435^6+constants!$H$4*data!G435^7)</f>
        <v>673.44008784809841</v>
      </c>
      <c r="N435" s="4"/>
      <c r="O435" s="4">
        <f t="shared" si="131"/>
        <v>2984.9348950071494</v>
      </c>
      <c r="P435" s="4">
        <f t="shared" si="132"/>
        <v>2939.5884426145976</v>
      </c>
      <c r="Q435" s="4">
        <f t="shared" si="133"/>
        <v>462.78248244559819</v>
      </c>
      <c r="R435" s="4">
        <f t="shared" si="134"/>
        <v>1485.5853391141025</v>
      </c>
      <c r="S435" s="4">
        <f t="shared" si="135"/>
        <v>112.24001464134973</v>
      </c>
      <c r="T435" s="4">
        <f t="shared" si="136"/>
        <v>1.0154261228324257</v>
      </c>
      <c r="U435" s="4">
        <f t="shared" si="137"/>
        <v>0.15743104569902969</v>
      </c>
      <c r="V435" s="4">
        <f t="shared" si="138"/>
        <v>7.5552720995672784E-2</v>
      </c>
      <c r="W435" s="4"/>
      <c r="X435">
        <f>IF(front!E435&gt;$X$2,O435,P435)</f>
        <v>2939.5884426145976</v>
      </c>
      <c r="Y435">
        <f t="shared" si="147"/>
        <v>2666.768637771981</v>
      </c>
      <c r="Z435">
        <f>SUMPRODUCT($B$7:$B$456,Y$7:Y$456,EXP(constants!$B$32+constants!$A$32*ABS($A$7:$A$456-$A435)))</f>
        <v>37.241546586581599</v>
      </c>
      <c r="AA435">
        <f t="shared" si="127"/>
        <v>2629.5270911853995</v>
      </c>
      <c r="AB435">
        <f t="shared" si="140"/>
        <v>2624.6739982462318</v>
      </c>
      <c r="AD435" s="4">
        <f t="shared" si="128"/>
        <v>1371.8850380761985</v>
      </c>
      <c r="AE435">
        <f>SUMPRODUCT($B$7:$B$456,AD$7:AD$456,EXP(constants!$B$32+constants!$A$32*ABS($A$7:$A$456-$A435)))</f>
        <v>22.554121653516571</v>
      </c>
      <c r="AF435" s="4">
        <f t="shared" si="129"/>
        <v>1349.3309164226819</v>
      </c>
      <c r="AG435">
        <f t="shared" si="141"/>
        <v>1349.3309164226819</v>
      </c>
      <c r="AH435" s="4"/>
      <c r="AI435" s="5">
        <f>SUMPRODUCT(constants!$B$13:$B$20,A435^constants!$A$13:$A$20)*constants!$C$10/((A435/1000000000)^5*(EXP(0.014388/(A435/1000000000)/constants!$B$9)-1))</f>
        <v>1.9892784863044256E-6</v>
      </c>
      <c r="AJ435">
        <f>SUMPRODUCT(A435^constants!$E$28:$J$28,constants!$E$27:$J$27)</f>
        <v>5.8852098374549905E-7</v>
      </c>
      <c r="AL435" s="17">
        <f t="shared" si="130"/>
        <v>7.5791450200429917E-10</v>
      </c>
      <c r="AM435">
        <f t="shared" si="142"/>
        <v>4.3615763678325378E-10</v>
      </c>
      <c r="AN435">
        <f t="shared" si="143"/>
        <v>1.7377077416185212</v>
      </c>
      <c r="AO435">
        <f t="shared" si="144"/>
        <v>8.222579254687747E-10</v>
      </c>
      <c r="AQ435">
        <f t="shared" si="148"/>
        <v>7.5791450200429917E-10</v>
      </c>
      <c r="AS435" s="4">
        <f t="shared" si="145"/>
        <v>0.92174788290694443</v>
      </c>
    </row>
    <row r="436" spans="1:45" x14ac:dyDescent="0.2">
      <c r="A436">
        <f>front!A436</f>
        <v>391.13</v>
      </c>
      <c r="B436" s="1">
        <f t="shared" si="146"/>
        <v>0.46999999999997044</v>
      </c>
      <c r="C436">
        <f>front!D436-front!B436</f>
        <v>1855.6000000000004</v>
      </c>
      <c r="D436" s="2">
        <f>front!E436-front!C436</f>
        <v>14798.599999999999</v>
      </c>
      <c r="E436" s="2">
        <f>IF(front!F436-front!C436&gt;0,front!F436-front!C436,0)</f>
        <v>2531.5</v>
      </c>
      <c r="F436" s="2">
        <f>front!I436-front!H436</f>
        <v>9036.3000000000011</v>
      </c>
      <c r="G436" s="2">
        <f>IF(front!J436-front!H436&gt;0,front!J436-front!H436,0)</f>
        <v>871.29999999999927</v>
      </c>
      <c r="H436" s="2"/>
      <c r="I436" s="4">
        <f>C436/(constants!$A$4+constants!$B$4*data!C436+constants!$C$4*data!C436^2+constants!$D$4*data!C436^3+constants!$E$4*data!C436^4+constants!$F$4*data!C436^5+constants!$G$4*data!C436^6+constants!$H$4*data!C436^7)</f>
        <v>1851.3635541836636</v>
      </c>
      <c r="J436" s="4">
        <f>D436/(constants!$A$4+constants!$B$4*data!D436+constants!$C$4*data!D436^2+constants!$D$4*data!D436^3+constants!$E$4*data!D436^4+constants!$F$4*data!D436^5+constants!$G$4*data!D436^6+constants!$H$4*data!D436^7)</f>
        <v>14860.995260035043</v>
      </c>
      <c r="K436" s="4">
        <f>E436/(constants!$A$4+constants!$B$4*data!E436+constants!$C$4*data!E436^2+constants!$D$4*data!E436^3+constants!$E$4*data!E436^4+constants!$F$4*data!E436^5+constants!$G$4*data!E436^6+constants!$H$4*data!E436^7)</f>
        <v>2525.7332336035274</v>
      </c>
      <c r="L436" s="4">
        <f>F436/(constants!$A$4+constants!$B$4*data!F436+constants!$C$4*data!F436^2+constants!$D$4*data!F436^3+constants!$E$4*data!F436^4+constants!$F$4*data!F436^5+constants!$G$4*data!F436^6+constants!$H$4*data!F436^7)</f>
        <v>9029.8050459346941</v>
      </c>
      <c r="M436" s="4">
        <f>G436/(constants!$A$4+constants!$B$4*data!G436+constants!$C$4*data!G436^2+constants!$D$4*data!G436^3+constants!$E$4*data!G436^4+constants!$F$4*data!G436^5+constants!$G$4*data!G436^6+constants!$H$4*data!G436^7)</f>
        <v>869.2941786298444</v>
      </c>
      <c r="N436" s="4"/>
      <c r="O436" s="4">
        <f t="shared" si="131"/>
        <v>3085.6059236394394</v>
      </c>
      <c r="P436" s="4">
        <f t="shared" si="132"/>
        <v>2972.1990520070085</v>
      </c>
      <c r="Q436" s="4">
        <f t="shared" si="133"/>
        <v>505.14664672070546</v>
      </c>
      <c r="R436" s="4">
        <f t="shared" si="134"/>
        <v>1504.9675076557824</v>
      </c>
      <c r="S436" s="4">
        <f t="shared" si="135"/>
        <v>144.88236310497408</v>
      </c>
      <c r="T436" s="4">
        <f t="shared" si="136"/>
        <v>1.0381558804265991</v>
      </c>
      <c r="U436" s="4">
        <f t="shared" si="137"/>
        <v>0.16995720605576531</v>
      </c>
      <c r="V436" s="4">
        <f t="shared" si="138"/>
        <v>9.6269429318544278E-2</v>
      </c>
      <c r="W436" s="4"/>
      <c r="X436">
        <f>IF(front!E436&gt;$X$2,O436,P436)</f>
        <v>2972.1990520070085</v>
      </c>
      <c r="Y436">
        <f t="shared" si="147"/>
        <v>2699.3792471643919</v>
      </c>
      <c r="Z436">
        <f>SUMPRODUCT($B$7:$B$456,Y$7:Y$456,EXP(constants!$B$32+constants!$A$32*ABS($A$7:$A$456-$A436)))</f>
        <v>37.11868343389343</v>
      </c>
      <c r="AA436">
        <f t="shared" si="127"/>
        <v>2662.2605637304987</v>
      </c>
      <c r="AB436">
        <f t="shared" si="140"/>
        <v>2657.407470791331</v>
      </c>
      <c r="AD436" s="4">
        <f t="shared" si="128"/>
        <v>1358.2001684607849</v>
      </c>
      <c r="AE436">
        <f>SUMPRODUCT($B$7:$B$456,AD$7:AD$456,EXP(constants!$B$32+constants!$A$32*ABS($A$7:$A$456-$A436)))</f>
        <v>22.265975925057276</v>
      </c>
      <c r="AF436" s="4">
        <f t="shared" si="129"/>
        <v>1335.9341925357276</v>
      </c>
      <c r="AG436">
        <f t="shared" si="141"/>
        <v>1335.9341925357276</v>
      </c>
      <c r="AH436" s="4"/>
      <c r="AI436" s="5">
        <f>SUMPRODUCT(constants!$B$13:$B$20,A436^constants!$A$13:$A$20)*constants!$C$10/((A436/1000000000)^5*(EXP(0.014388/(A436/1000000000)/constants!$B$9)-1))</f>
        <v>2.0053890268390087E-6</v>
      </c>
      <c r="AJ436">
        <f>SUMPRODUCT(A436^constants!$E$28:$J$28,constants!$E$27:$J$27)</f>
        <v>5.8715767673481406E-7</v>
      </c>
      <c r="AL436" s="17">
        <f t="shared" si="130"/>
        <v>7.5464114889457945E-10</v>
      </c>
      <c r="AM436">
        <f t="shared" si="142"/>
        <v>4.3951092801984063E-10</v>
      </c>
      <c r="AN436">
        <f t="shared" si="143"/>
        <v>1.7170020147042011</v>
      </c>
      <c r="AO436">
        <f t="shared" si="144"/>
        <v>8.2857965427312151E-10</v>
      </c>
      <c r="AQ436">
        <f t="shared" si="148"/>
        <v>7.5464114889457945E-10</v>
      </c>
      <c r="AS436" s="4">
        <f t="shared" si="145"/>
        <v>0.9107647587081954</v>
      </c>
    </row>
    <row r="437" spans="1:45" x14ac:dyDescent="0.2">
      <c r="A437">
        <f>front!A437</f>
        <v>391.59</v>
      </c>
      <c r="B437" s="1">
        <f t="shared" si="146"/>
        <v>0.45999999999997954</v>
      </c>
      <c r="C437">
        <f>front!D437-front!B437</f>
        <v>1868.87</v>
      </c>
      <c r="D437" s="2">
        <f>front!E437-front!C437</f>
        <v>15114.8</v>
      </c>
      <c r="E437" s="2">
        <f>IF(front!F437-front!C437&gt;0,front!F437-front!C437,0)</f>
        <v>2867</v>
      </c>
      <c r="F437" s="2">
        <f>front!I437-front!H437</f>
        <v>9192.4000000000015</v>
      </c>
      <c r="G437" s="2">
        <f>IF(front!J437-front!H437&gt;0,front!J437-front!H437,0)</f>
        <v>993.70000000000073</v>
      </c>
      <c r="H437" s="2"/>
      <c r="I437" s="4">
        <f>C437/(constants!$A$4+constants!$B$4*data!C437+constants!$C$4*data!C437^2+constants!$D$4*data!C437^3+constants!$E$4*data!C437^4+constants!$F$4*data!C437^5+constants!$G$4*data!C437^6+constants!$H$4*data!C437^7)</f>
        <v>1864.603439228287</v>
      </c>
      <c r="J437" s="4">
        <f>D437/(constants!$A$4+constants!$B$4*data!D437+constants!$C$4*data!D437^2+constants!$D$4*data!D437^3+constants!$E$4*data!D437^4+constants!$F$4*data!D437^5+constants!$G$4*data!D437^6+constants!$H$4*data!D437^7)</f>
        <v>15183.877463073273</v>
      </c>
      <c r="K437" s="4">
        <f>E437/(constants!$A$4+constants!$B$4*data!E437+constants!$C$4*data!E437^2+constants!$D$4*data!E437^3+constants!$E$4*data!E437^4+constants!$F$4*data!E437^5+constants!$G$4*data!E437^6+constants!$H$4*data!E437^7)</f>
        <v>2860.4827979840975</v>
      </c>
      <c r="L437" s="4">
        <f>F437/(constants!$A$4+constants!$B$4*data!F437+constants!$C$4*data!F437^2+constants!$D$4*data!F437^3+constants!$E$4*data!F437^4+constants!$F$4*data!F437^5+constants!$G$4*data!F437^6+constants!$H$4*data!F437^7)</f>
        <v>9186.6149124024778</v>
      </c>
      <c r="M437" s="4">
        <f>G437/(constants!$A$4+constants!$B$4*data!G437+constants!$C$4*data!G437^2+constants!$D$4*data!G437^3+constants!$E$4*data!G437^4+constants!$F$4*data!G437^5+constants!$G$4*data!G437^6+constants!$H$4*data!G437^7)</f>
        <v>991.41676339397122</v>
      </c>
      <c r="N437" s="4"/>
      <c r="O437" s="4">
        <f t="shared" si="131"/>
        <v>3107.6723987138116</v>
      </c>
      <c r="P437" s="4">
        <f t="shared" si="132"/>
        <v>3036.7754926146549</v>
      </c>
      <c r="Q437" s="4">
        <f t="shared" si="133"/>
        <v>572.09655959681947</v>
      </c>
      <c r="R437" s="4">
        <f t="shared" si="134"/>
        <v>1531.1024854004129</v>
      </c>
      <c r="S437" s="4">
        <f t="shared" si="135"/>
        <v>165.23612723232856</v>
      </c>
      <c r="T437" s="4">
        <f t="shared" si="136"/>
        <v>1.0233461137550588</v>
      </c>
      <c r="U437" s="4">
        <f t="shared" si="137"/>
        <v>0.18838948120733351</v>
      </c>
      <c r="V437" s="4">
        <f t="shared" si="138"/>
        <v>0.10791970413993295</v>
      </c>
      <c r="W437" s="4"/>
      <c r="X437">
        <f>IF(front!E437&gt;$X$2,O437,P437)</f>
        <v>3036.7754926146549</v>
      </c>
      <c r="Y437">
        <f t="shared" ref="Y437:Y500" si="149">X437-$U$4</f>
        <v>2763.9556877720383</v>
      </c>
      <c r="Z437">
        <f>SUMPRODUCT($B$7:$B$456,Y$7:Y$456,EXP(constants!$B$32+constants!$A$32*ABS($A$7:$A$456-$A437)))</f>
        <v>36.978047571053722</v>
      </c>
      <c r="AA437">
        <f t="shared" si="127"/>
        <v>2726.9776402009848</v>
      </c>
      <c r="AB437">
        <f t="shared" si="140"/>
        <v>2722.124547261817</v>
      </c>
      <c r="AD437" s="4">
        <f t="shared" si="128"/>
        <v>1363.7165716629088</v>
      </c>
      <c r="AE437">
        <f>SUMPRODUCT($B$7:$B$456,AD$7:AD$456,EXP(constants!$B$32+constants!$A$32*ABS($A$7:$A$456-$A437)))</f>
        <v>21.9761886658106</v>
      </c>
      <c r="AF437" s="4">
        <f t="shared" si="129"/>
        <v>1341.7403829970981</v>
      </c>
      <c r="AG437">
        <f t="shared" si="141"/>
        <v>1341.7403829970981</v>
      </c>
      <c r="AH437" s="4"/>
      <c r="AI437" s="5">
        <f>SUMPRODUCT(constants!$B$13:$B$20,A437^constants!$A$13:$A$20)*constants!$C$10/((A437/1000000000)^5*(EXP(0.014388/(A437/1000000000)/constants!$B$9)-1))</f>
        <v>2.0212307544966694E-6</v>
      </c>
      <c r="AJ437">
        <f>SUMPRODUCT(A437^constants!$E$28:$J$28,constants!$E$27:$J$27)</f>
        <v>5.8586120162568709E-7</v>
      </c>
      <c r="AL437" s="17">
        <f t="shared" si="130"/>
        <v>7.4251957226932315E-10</v>
      </c>
      <c r="AM437">
        <f t="shared" si="142"/>
        <v>4.3664274329809314E-10</v>
      </c>
      <c r="AN437">
        <f t="shared" si="143"/>
        <v>1.7005196666291782</v>
      </c>
      <c r="AO437">
        <f t="shared" si="144"/>
        <v>8.2317246333968088E-10</v>
      </c>
      <c r="AQ437">
        <f t="shared" si="148"/>
        <v>7.4251957226932315E-10</v>
      </c>
      <c r="AS437" s="4">
        <f t="shared" si="145"/>
        <v>0.90202187917809828</v>
      </c>
    </row>
    <row r="438" spans="1:45" x14ac:dyDescent="0.2">
      <c r="A438">
        <f>front!A438</f>
        <v>392.06</v>
      </c>
      <c r="B438" s="1">
        <f t="shared" si="146"/>
        <v>0.47000000000002728</v>
      </c>
      <c r="C438">
        <f>front!D438-front!B438</f>
        <v>1890.7299999999996</v>
      </c>
      <c r="D438" s="2">
        <f>front!E438-front!C438</f>
        <v>15319.400000000001</v>
      </c>
      <c r="E438" s="2">
        <f>IF(front!F438-front!C438&gt;0,front!F438-front!C438,0)</f>
        <v>3103.2000000000007</v>
      </c>
      <c r="F438" s="2">
        <f>front!I438-front!H438</f>
        <v>9350.5000000000018</v>
      </c>
      <c r="G438" s="2">
        <f>IF(front!J438-front!H438&gt;0,front!J438-front!H438,0)</f>
        <v>1176.3000000000011</v>
      </c>
      <c r="H438" s="2"/>
      <c r="I438" s="4">
        <f>C438/(constants!$A$4+constants!$B$4*data!C438+constants!$C$4*data!C438^2+constants!$D$4*data!C438^3+constants!$E$4*data!C438^4+constants!$F$4*data!C438^5+constants!$G$4*data!C438^6+constants!$H$4*data!C438^7)</f>
        <v>1886.4138296106321</v>
      </c>
      <c r="J438" s="4">
        <f>D438/(constants!$A$4+constants!$B$4*data!D438+constants!$C$4*data!D438^2+constants!$D$4*data!D438^3+constants!$E$4*data!D438^4+constants!$F$4*data!D438^5+constants!$G$4*data!D438^6+constants!$H$4*data!D438^7)</f>
        <v>15392.97562793438</v>
      </c>
      <c r="K438" s="4">
        <f>E438/(constants!$A$4+constants!$B$4*data!E438+constants!$C$4*data!E438^2+constants!$D$4*data!E438^3+constants!$E$4*data!E438^4+constants!$F$4*data!E438^5+constants!$G$4*data!E438^6+constants!$H$4*data!E438^7)</f>
        <v>3096.1624556444513</v>
      </c>
      <c r="L438" s="4">
        <f>F438/(constants!$A$4+constants!$B$4*data!F438+constants!$C$4*data!F438^2+constants!$D$4*data!F438^3+constants!$E$4*data!F438^4+constants!$F$4*data!F438^5+constants!$G$4*data!F438^6+constants!$H$4*data!F438^7)</f>
        <v>9345.4879920685853</v>
      </c>
      <c r="M438" s="4">
        <f>G438/(constants!$A$4+constants!$B$4*data!G438+constants!$C$4*data!G438^2+constants!$D$4*data!G438^3+constants!$E$4*data!G438^4+constants!$F$4*data!G438^5+constants!$G$4*data!G438^6+constants!$H$4*data!G438^7)</f>
        <v>1173.6032737465548</v>
      </c>
      <c r="N438" s="4"/>
      <c r="O438" s="4">
        <f t="shared" si="131"/>
        <v>3144.0230493510535</v>
      </c>
      <c r="P438" s="4">
        <f t="shared" si="132"/>
        <v>3078.5951255868758</v>
      </c>
      <c r="Q438" s="4">
        <f t="shared" si="133"/>
        <v>619.23249112889016</v>
      </c>
      <c r="R438" s="4">
        <f t="shared" si="134"/>
        <v>1557.5813320114307</v>
      </c>
      <c r="S438" s="4">
        <f t="shared" si="135"/>
        <v>195.60054562442579</v>
      </c>
      <c r="T438" s="4">
        <f t="shared" si="136"/>
        <v>1.0212525262644614</v>
      </c>
      <c r="U438" s="4">
        <f t="shared" si="137"/>
        <v>0.20114125627703164</v>
      </c>
      <c r="V438" s="4">
        <f t="shared" si="138"/>
        <v>0.12557966740127208</v>
      </c>
      <c r="W438" s="4"/>
      <c r="X438">
        <f>IF(front!E438&gt;$X$2,O438,P438)</f>
        <v>3078.5951255868758</v>
      </c>
      <c r="Y438">
        <f t="shared" si="149"/>
        <v>2805.7753207442593</v>
      </c>
      <c r="Z438">
        <f>SUMPRODUCT($B$7:$B$456,Y$7:Y$456,EXP(constants!$B$32+constants!$A$32*ABS($A$7:$A$456-$A438)))</f>
        <v>36.813322895505337</v>
      </c>
      <c r="AA438">
        <f t="shared" si="127"/>
        <v>2768.961997848754</v>
      </c>
      <c r="AB438">
        <f t="shared" si="140"/>
        <v>2764.1089049095863</v>
      </c>
      <c r="AD438" s="4">
        <f t="shared" si="128"/>
        <v>1359.4359469476424</v>
      </c>
      <c r="AE438">
        <f>SUMPRODUCT($B$7:$B$456,AD$7:AD$456,EXP(constants!$B$32+constants!$A$32*ABS($A$7:$A$456-$A438)))</f>
        <v>21.672362373892142</v>
      </c>
      <c r="AF438" s="4">
        <f t="shared" si="129"/>
        <v>1337.7635845737502</v>
      </c>
      <c r="AG438">
        <f t="shared" si="141"/>
        <v>1337.7635845737502</v>
      </c>
      <c r="AH438" s="4"/>
      <c r="AI438" s="5">
        <f>SUMPRODUCT(constants!$B$13:$B$20,A438^constants!$A$13:$A$20)*constants!$C$10/((A438/1000000000)^5*(EXP(0.014388/(A438/1000000000)/constants!$B$9)-1))</f>
        <v>2.0374924161191606E-6</v>
      </c>
      <c r="AJ438">
        <f>SUMPRODUCT(A438^constants!$E$28:$J$28,constants!$E$27:$J$27)</f>
        <v>5.8457531299725392E-7</v>
      </c>
      <c r="AL438" s="17">
        <f t="shared" si="130"/>
        <v>7.3712450782969662E-10</v>
      </c>
      <c r="AM438">
        <f t="shared" si="142"/>
        <v>4.3697953789309968E-10</v>
      </c>
      <c r="AN438">
        <f t="shared" si="143"/>
        <v>1.6868627565120058</v>
      </c>
      <c r="AO438">
        <f t="shared" si="144"/>
        <v>8.238073989722233E-10</v>
      </c>
      <c r="AQ438">
        <f t="shared" si="148"/>
        <v>7.3712450782969662E-10</v>
      </c>
      <c r="AS438" s="4">
        <f t="shared" si="145"/>
        <v>0.89477772201284955</v>
      </c>
    </row>
    <row r="439" spans="1:45" x14ac:dyDescent="0.2">
      <c r="A439">
        <f>front!A439</f>
        <v>392.53</v>
      </c>
      <c r="B439" s="1">
        <f t="shared" si="146"/>
        <v>0.46999999999997044</v>
      </c>
      <c r="C439">
        <f>front!D439-front!B439</f>
        <v>1923.9399999999996</v>
      </c>
      <c r="D439" s="2">
        <f>front!E439-front!C439</f>
        <v>15505.199999999999</v>
      </c>
      <c r="E439" s="2">
        <f>IF(front!F439-front!C439&gt;0,front!F439-front!C439,0)</f>
        <v>3395.5</v>
      </c>
      <c r="F439" s="2">
        <f>front!I439-front!H439</f>
        <v>9656.2000000000007</v>
      </c>
      <c r="G439" s="2">
        <f>IF(front!J439-front!H439&gt;0,front!J439-front!H439,0)</f>
        <v>1426.3999999999996</v>
      </c>
      <c r="H439" s="2"/>
      <c r="I439" s="4">
        <f>C439/(constants!$A$4+constants!$B$4*data!C439+constants!$C$4*data!C439^2+constants!$D$4*data!C439^3+constants!$E$4*data!C439^4+constants!$F$4*data!C439^5+constants!$G$4*data!C439^6+constants!$H$4*data!C439^7)</f>
        <v>1919.5484620370707</v>
      </c>
      <c r="J439" s="4">
        <f>D439/(constants!$A$4+constants!$B$4*data!D439+constants!$C$4*data!D439^2+constants!$D$4*data!D439^3+constants!$E$4*data!D439^4+constants!$F$4*data!D439^5+constants!$G$4*data!D439^6+constants!$H$4*data!D439^7)</f>
        <v>15582.979607113315</v>
      </c>
      <c r="K439" s="4">
        <f>E439/(constants!$A$4+constants!$B$4*data!E439+constants!$C$4*data!E439^2+constants!$D$4*data!E439^3+constants!$E$4*data!E439^4+constants!$F$4*data!E439^5+constants!$G$4*data!E439^6+constants!$H$4*data!E439^7)</f>
        <v>3387.8320710446164</v>
      </c>
      <c r="L439" s="4">
        <f>F439/(constants!$A$4+constants!$B$4*data!F439+constants!$C$4*data!F439^2+constants!$D$4*data!F439^3+constants!$E$4*data!F439^4+constants!$F$4*data!F439^5+constants!$G$4*data!F439^6+constants!$H$4*data!F439^7)</f>
        <v>9652.8417994689808</v>
      </c>
      <c r="M439" s="4">
        <f>G439/(constants!$A$4+constants!$B$4*data!G439+constants!$C$4*data!G439^2+constants!$D$4*data!G439^3+constants!$E$4*data!G439^4+constants!$F$4*data!G439^5+constants!$G$4*data!G439^6+constants!$H$4*data!G439^7)</f>
        <v>1423.1368901544422</v>
      </c>
      <c r="N439" s="4"/>
      <c r="O439" s="4">
        <f t="shared" si="131"/>
        <v>3199.2474367284512</v>
      </c>
      <c r="P439" s="4">
        <f t="shared" si="132"/>
        <v>3116.5959214226627</v>
      </c>
      <c r="Q439" s="4">
        <f t="shared" si="133"/>
        <v>677.56641420892333</v>
      </c>
      <c r="R439" s="4">
        <f t="shared" si="134"/>
        <v>1608.8069665781636</v>
      </c>
      <c r="S439" s="4">
        <f t="shared" si="135"/>
        <v>237.18948169240704</v>
      </c>
      <c r="T439" s="4">
        <f t="shared" si="136"/>
        <v>1.0265198047451913</v>
      </c>
      <c r="U439" s="4">
        <f t="shared" si="137"/>
        <v>0.21740592341519463</v>
      </c>
      <c r="V439" s="4">
        <f t="shared" si="138"/>
        <v>0.14743190862536784</v>
      </c>
      <c r="W439" s="4"/>
      <c r="X439">
        <f>IF(front!E439&gt;$X$2,O439,P439)</f>
        <v>3116.5959214226627</v>
      </c>
      <c r="Y439">
        <f t="shared" si="149"/>
        <v>2843.7761165800462</v>
      </c>
      <c r="Z439">
        <f>SUMPRODUCT($B$7:$B$456,Y$7:Y$456,EXP(constants!$B$32+constants!$A$32*ABS($A$7:$A$456-$A439)))</f>
        <v>36.625975845486224</v>
      </c>
      <c r="AA439">
        <f t="shared" si="127"/>
        <v>2807.15014073456</v>
      </c>
      <c r="AB439">
        <f t="shared" si="140"/>
        <v>2802.2970477953922</v>
      </c>
      <c r="AD439" s="4">
        <f t="shared" si="128"/>
        <v>1368.5315571564352</v>
      </c>
      <c r="AE439">
        <f>SUMPRODUCT($B$7:$B$456,AD$7:AD$456,EXP(constants!$B$32+constants!$A$32*ABS($A$7:$A$456-$A439)))</f>
        <v>21.360316798310969</v>
      </c>
      <c r="AF439" s="4">
        <f t="shared" si="129"/>
        <v>1347.1712403581241</v>
      </c>
      <c r="AG439">
        <f t="shared" si="141"/>
        <v>1347.1712403581241</v>
      </c>
      <c r="AH439" s="4"/>
      <c r="AI439" s="5">
        <f>SUMPRODUCT(constants!$B$13:$B$20,A439^constants!$A$13:$A$20)*constants!$C$10/((A439/1000000000)^5*(EXP(0.014388/(A439/1000000000)/constants!$B$9)-1))</f>
        <v>2.0538304123426201E-6</v>
      </c>
      <c r="AJ439">
        <f>SUMPRODUCT(A439^constants!$E$28:$J$28,constants!$E$27:$J$27)</f>
        <v>5.8332873157019476E-7</v>
      </c>
      <c r="AL439" s="17">
        <f t="shared" si="130"/>
        <v>7.3290960141373964E-10</v>
      </c>
      <c r="AM439">
        <f t="shared" si="142"/>
        <v>4.3300266075686567E-10</v>
      </c>
      <c r="AN439">
        <f t="shared" si="143"/>
        <v>1.6926214728857614</v>
      </c>
      <c r="AO439">
        <f t="shared" si="144"/>
        <v>8.1631006665906925E-10</v>
      </c>
      <c r="AQ439">
        <f t="shared" si="148"/>
        <v>7.3290960141373964E-10</v>
      </c>
      <c r="AS439" s="4">
        <f t="shared" si="145"/>
        <v>0.89783236952269307</v>
      </c>
    </row>
    <row r="440" spans="1:45" x14ac:dyDescent="0.2">
      <c r="A440">
        <f>front!A440</f>
        <v>393</v>
      </c>
      <c r="B440" s="1">
        <f t="shared" si="146"/>
        <v>0.47000000000002728</v>
      </c>
      <c r="C440">
        <f>front!D440-front!B440</f>
        <v>1957.4699999999998</v>
      </c>
      <c r="D440" s="2">
        <f>front!E440-front!C440</f>
        <v>15744</v>
      </c>
      <c r="E440" s="2">
        <f>IF(front!F440-front!C440&gt;0,front!F440-front!C440,0)</f>
        <v>3774.5</v>
      </c>
      <c r="F440" s="2">
        <f>front!I440-front!H440</f>
        <v>9791.6999999999989</v>
      </c>
      <c r="G440" s="2">
        <f>IF(front!J440-front!H440&gt;0,front!J440-front!H440,0)</f>
        <v>1614.1999999999989</v>
      </c>
      <c r="H440" s="2"/>
      <c r="I440" s="4">
        <f>C440/(constants!$A$4+constants!$B$4*data!C440+constants!$C$4*data!C440^2+constants!$D$4*data!C440^3+constants!$E$4*data!C440^4+constants!$F$4*data!C440^5+constants!$G$4*data!C440^6+constants!$H$4*data!C440^7)</f>
        <v>1953.0023703163438</v>
      </c>
      <c r="J440" s="4">
        <f>D440/(constants!$A$4+constants!$B$4*data!D440+constants!$C$4*data!D440^2+constants!$D$4*data!D440^3+constants!$E$4*data!D440^4+constants!$F$4*data!D440^5+constants!$G$4*data!D440^6+constants!$H$4*data!D440^7)</f>
        <v>15827.349743567369</v>
      </c>
      <c r="K440" s="4">
        <f>E440/(constants!$A$4+constants!$B$4*data!E440+constants!$C$4*data!E440^2+constants!$D$4*data!E440^3+constants!$E$4*data!E440^4+constants!$F$4*data!E440^5+constants!$G$4*data!E440^6+constants!$H$4*data!E440^7)</f>
        <v>3766.0458295234803</v>
      </c>
      <c r="L440" s="4">
        <f>F440/(constants!$A$4+constants!$B$4*data!F440+constants!$C$4*data!F440^2+constants!$D$4*data!F440^3+constants!$E$4*data!F440^4+constants!$F$4*data!F440^5+constants!$G$4*data!F440^6+constants!$H$4*data!F440^7)</f>
        <v>9789.1436830173334</v>
      </c>
      <c r="M440" s="4">
        <f>G440/(constants!$A$4+constants!$B$4*data!G440+constants!$C$4*data!G440^2+constants!$D$4*data!G440^3+constants!$E$4*data!G440^4+constants!$F$4*data!G440^5+constants!$G$4*data!G440^6+constants!$H$4*data!G440^7)</f>
        <v>1610.5112165389469</v>
      </c>
      <c r="N440" s="4"/>
      <c r="O440" s="4">
        <f t="shared" si="131"/>
        <v>3255.0039505272398</v>
      </c>
      <c r="P440" s="4">
        <f t="shared" si="132"/>
        <v>3165.4699487134735</v>
      </c>
      <c r="Q440" s="4">
        <f t="shared" si="133"/>
        <v>753.20916590469608</v>
      </c>
      <c r="R440" s="4">
        <f t="shared" si="134"/>
        <v>1631.5239471695556</v>
      </c>
      <c r="S440" s="4">
        <f t="shared" si="135"/>
        <v>268.4185360898245</v>
      </c>
      <c r="T440" s="4">
        <f t="shared" si="136"/>
        <v>1.0282845843632649</v>
      </c>
      <c r="U440" s="4">
        <f t="shared" si="137"/>
        <v>0.23794544826142455</v>
      </c>
      <c r="V440" s="4">
        <f t="shared" si="138"/>
        <v>0.16452013257634959</v>
      </c>
      <c r="W440" s="4"/>
      <c r="X440">
        <f>IF(front!E440&gt;$X$2,O440,P440)</f>
        <v>3165.4699487134735</v>
      </c>
      <c r="Y440">
        <f t="shared" si="149"/>
        <v>2892.6501438708569</v>
      </c>
      <c r="Z440">
        <f>SUMPRODUCT($B$7:$B$456,Y$7:Y$456,EXP(constants!$B$32+constants!$A$32*ABS($A$7:$A$456-$A440)))</f>
        <v>36.415209769193901</v>
      </c>
      <c r="AA440">
        <f t="shared" si="127"/>
        <v>2856.2349341016629</v>
      </c>
      <c r="AB440">
        <f t="shared" si="140"/>
        <v>2851.3818411624952</v>
      </c>
      <c r="AD440" s="4">
        <f t="shared" si="128"/>
        <v>1359.6131811643354</v>
      </c>
      <c r="AE440">
        <f>SUMPRODUCT($B$7:$B$456,AD$7:AD$456,EXP(constants!$B$32+constants!$A$32*ABS($A$7:$A$456-$A440)))</f>
        <v>21.039670280164685</v>
      </c>
      <c r="AF440" s="4">
        <f t="shared" si="129"/>
        <v>1338.5735108841707</v>
      </c>
      <c r="AG440">
        <f t="shared" si="141"/>
        <v>1338.5735108841707</v>
      </c>
      <c r="AH440" s="4"/>
      <c r="AI440" s="5">
        <f>SUMPRODUCT(constants!$B$13:$B$20,A440^constants!$A$13:$A$20)*constants!$C$10/((A440/1000000000)^5*(EXP(0.014388/(A440/1000000000)/constants!$B$9)-1))</f>
        <v>2.07024471448933E-6</v>
      </c>
      <c r="AJ440">
        <f>SUMPRODUCT(A440^constants!$E$28:$J$28,constants!$E$27:$J$27)</f>
        <v>5.8212157284326599E-7</v>
      </c>
      <c r="AL440" s="17">
        <f t="shared" si="130"/>
        <v>7.2604962429209436E-10</v>
      </c>
      <c r="AM440">
        <f t="shared" si="142"/>
        <v>4.3488203532337651E-10</v>
      </c>
      <c r="AN440">
        <f t="shared" si="143"/>
        <v>1.6695323451386233</v>
      </c>
      <c r="AO440">
        <f t="shared" si="144"/>
        <v>8.198531219719031E-10</v>
      </c>
      <c r="AQ440">
        <f t="shared" si="148"/>
        <v>7.2604962429209436E-10</v>
      </c>
      <c r="AS440" s="4">
        <f t="shared" si="145"/>
        <v>0.88558499667087509</v>
      </c>
    </row>
    <row r="441" spans="1:45" x14ac:dyDescent="0.2">
      <c r="A441">
        <f>front!A441</f>
        <v>393.46</v>
      </c>
      <c r="B441" s="1">
        <f t="shared" si="146"/>
        <v>0.45999999999997954</v>
      </c>
      <c r="C441">
        <f>front!D441-front!B441</f>
        <v>1975.7999999999997</v>
      </c>
      <c r="D441" s="2">
        <f>front!E441-front!C441</f>
        <v>15984.000000000002</v>
      </c>
      <c r="E441" s="2">
        <f>IF(front!F441-front!C441&gt;0,front!F441-front!C441,0)</f>
        <v>4157.8000000000011</v>
      </c>
      <c r="F441" s="2">
        <f>front!I441-front!H441</f>
        <v>9661.6</v>
      </c>
      <c r="G441" s="2">
        <f>IF(front!J441-front!H441&gt;0,front!J441-front!H441,0)</f>
        <v>1762.1999999999989</v>
      </c>
      <c r="H441" s="2"/>
      <c r="I441" s="4">
        <f>C441/(constants!$A$4+constants!$B$4*data!C441+constants!$C$4*data!C441^2+constants!$D$4*data!C441^3+constants!$E$4*data!C441^4+constants!$F$4*data!C441^5+constants!$G$4*data!C441^6+constants!$H$4*data!C441^7)</f>
        <v>1971.2907746755418</v>
      </c>
      <c r="J441" s="4">
        <f>D441/(constants!$A$4+constants!$B$4*data!D441+constants!$C$4*data!D441^2+constants!$D$4*data!D441^3+constants!$E$4*data!D441^4+constants!$F$4*data!D441^5+constants!$G$4*data!D441^6+constants!$H$4*data!D441^7)</f>
        <v>16073.137491596721</v>
      </c>
      <c r="K441" s="4">
        <f>E441/(constants!$A$4+constants!$B$4*data!E441+constants!$C$4*data!E441^2+constants!$D$4*data!E441^3+constants!$E$4*data!E441^4+constants!$F$4*data!E441^5+constants!$G$4*data!E441^6+constants!$H$4*data!E441^7)</f>
        <v>4148.5996079459692</v>
      </c>
      <c r="L441" s="4">
        <f>F441/(constants!$A$4+constants!$B$4*data!F441+constants!$C$4*data!F441^2+constants!$D$4*data!F441^3+constants!$E$4*data!F441^4+constants!$F$4*data!F441^5+constants!$G$4*data!F441^6+constants!$H$4*data!F441^7)</f>
        <v>9658.2729366110725</v>
      </c>
      <c r="M441" s="4">
        <f>G441/(constants!$A$4+constants!$B$4*data!G441+constants!$C$4*data!G441^2+constants!$D$4*data!G441^3+constants!$E$4*data!G441^4+constants!$F$4*data!G441^5+constants!$G$4*data!G441^6+constants!$H$4*data!G441^7)</f>
        <v>1758.1754986179615</v>
      </c>
      <c r="N441" s="4"/>
      <c r="O441" s="4">
        <f t="shared" si="131"/>
        <v>3285.4846244592363</v>
      </c>
      <c r="P441" s="4">
        <f t="shared" si="132"/>
        <v>3214.6274983193443</v>
      </c>
      <c r="Q441" s="4">
        <f t="shared" si="133"/>
        <v>829.71992158919386</v>
      </c>
      <c r="R441" s="4">
        <f t="shared" si="134"/>
        <v>1609.7121561018455</v>
      </c>
      <c r="S441" s="4">
        <f t="shared" si="135"/>
        <v>293.02924976966028</v>
      </c>
      <c r="T441" s="4">
        <f t="shared" si="136"/>
        <v>1.0220420954455647</v>
      </c>
      <c r="U441" s="4">
        <f t="shared" si="137"/>
        <v>0.25810764140572551</v>
      </c>
      <c r="V441" s="4">
        <f t="shared" si="138"/>
        <v>0.18203829091983356</v>
      </c>
      <c r="W441" s="4"/>
      <c r="X441">
        <f>IF(front!E441&gt;$X$2,O441,P441)</f>
        <v>3214.6274983193443</v>
      </c>
      <c r="Y441">
        <f t="shared" si="149"/>
        <v>2941.8076934767278</v>
      </c>
      <c r="Z441">
        <f>SUMPRODUCT($B$7:$B$456,Y$7:Y$456,EXP(constants!$B$32+constants!$A$32*ABS($A$7:$A$456-$A441)))</f>
        <v>36.184755840976898</v>
      </c>
      <c r="AA441">
        <f t="shared" si="127"/>
        <v>2905.622937635751</v>
      </c>
      <c r="AB441">
        <f t="shared" si="140"/>
        <v>2900.7698446965833</v>
      </c>
      <c r="AD441" s="4">
        <f t="shared" si="128"/>
        <v>1312.8704814265179</v>
      </c>
      <c r="AE441">
        <f>SUMPRODUCT($B$7:$B$456,AD$7:AD$456,EXP(constants!$B$32+constants!$A$32*ABS($A$7:$A$456-$A441)))</f>
        <v>20.717201080345546</v>
      </c>
      <c r="AF441" s="4">
        <f t="shared" si="129"/>
        <v>1292.1532803461723</v>
      </c>
      <c r="AG441">
        <f t="shared" si="141"/>
        <v>1292.1532803461723</v>
      </c>
      <c r="AH441" s="4"/>
      <c r="AI441" s="5">
        <f>SUMPRODUCT(constants!$B$13:$B$20,A441^constants!$A$13:$A$20)*constants!$C$10/((A441/1000000000)^5*(EXP(0.014388/(A441/1000000000)/constants!$B$9)-1))</f>
        <v>2.0863836344189664E-6</v>
      </c>
      <c r="AJ441">
        <f>SUMPRODUCT(A441^constants!$E$28:$J$28,constants!$E$27:$J$27)</f>
        <v>5.8097837797962308E-7</v>
      </c>
      <c r="AL441" s="17">
        <f t="shared" si="130"/>
        <v>7.1925169734974247E-10</v>
      </c>
      <c r="AM441">
        <f t="shared" si="142"/>
        <v>4.496203250933024E-10</v>
      </c>
      <c r="AN441">
        <f t="shared" si="143"/>
        <v>1.5996867961885128</v>
      </c>
      <c r="AO441">
        <f t="shared" si="144"/>
        <v>8.4763820366978299E-10</v>
      </c>
      <c r="AQ441">
        <f t="shared" si="148"/>
        <v>7.1925169734974247E-10</v>
      </c>
      <c r="AS441" s="4">
        <f t="shared" si="145"/>
        <v>0.84853619649963719</v>
      </c>
    </row>
    <row r="442" spans="1:45" x14ac:dyDescent="0.2">
      <c r="A442">
        <f>front!A442</f>
        <v>393.93</v>
      </c>
      <c r="B442" s="1">
        <f t="shared" si="146"/>
        <v>0.47000000000002728</v>
      </c>
      <c r="C442">
        <f>front!D442-front!B442</f>
        <v>2013.2000000000003</v>
      </c>
      <c r="D442" s="2">
        <f>front!E442-front!C442</f>
        <v>16143</v>
      </c>
      <c r="E442" s="2">
        <f>IF(front!F442-front!C442&gt;0,front!F442-front!C442,0)</f>
        <v>4496.5999999999985</v>
      </c>
      <c r="F442" s="2">
        <f>front!I442-front!H442</f>
        <v>9351.1</v>
      </c>
      <c r="G442" s="2">
        <f>IF(front!J442-front!H442&gt;0,front!J442-front!H442,0)</f>
        <v>1973.6000000000004</v>
      </c>
      <c r="H442" s="2"/>
      <c r="I442" s="4">
        <f>C442/(constants!$A$4+constants!$B$4*data!C442+constants!$C$4*data!C442^2+constants!$D$4*data!C442^3+constants!$E$4*data!C442^4+constants!$F$4*data!C442^5+constants!$G$4*data!C442^6+constants!$H$4*data!C442^7)</f>
        <v>2008.6059102196978</v>
      </c>
      <c r="J442" s="4">
        <f>D442/(constants!$A$4+constants!$B$4*data!D442+constants!$C$4*data!D442^2+constants!$D$4*data!D442^3+constants!$E$4*data!D442^4+constants!$F$4*data!D442^5+constants!$G$4*data!D442^6+constants!$H$4*data!D442^7)</f>
        <v>16236.076721490832</v>
      </c>
      <c r="K442" s="4">
        <f>E442/(constants!$A$4+constants!$B$4*data!E442+constants!$C$4*data!E442^2+constants!$D$4*data!E442^3+constants!$E$4*data!E442^4+constants!$F$4*data!E442^5+constants!$G$4*data!E442^6+constants!$H$4*data!E442^7)</f>
        <v>4486.7937004466876</v>
      </c>
      <c r="L442" s="4">
        <f>F442/(constants!$A$4+constants!$B$4*data!F442+constants!$C$4*data!F442^2+constants!$D$4*data!F442^3+constants!$E$4*data!F442^4+constants!$F$4*data!F442^5+constants!$G$4*data!F442^6+constants!$H$4*data!F442^7)</f>
        <v>9346.0910312513133</v>
      </c>
      <c r="M442" s="4">
        <f>G442/(constants!$A$4+constants!$B$4*data!G442+constants!$C$4*data!G442^2+constants!$D$4*data!G442^3+constants!$E$4*data!G442^4+constants!$F$4*data!G442^5+constants!$G$4*data!G442^6+constants!$H$4*data!G442^7)</f>
        <v>1969.0957669736263</v>
      </c>
      <c r="N442" s="4"/>
      <c r="O442" s="4">
        <f t="shared" si="131"/>
        <v>3347.6765170328295</v>
      </c>
      <c r="P442" s="4">
        <f t="shared" si="132"/>
        <v>3247.2153442981662</v>
      </c>
      <c r="Q442" s="4">
        <f t="shared" si="133"/>
        <v>897.35874008933752</v>
      </c>
      <c r="R442" s="4">
        <f t="shared" si="134"/>
        <v>1557.6818385418856</v>
      </c>
      <c r="S442" s="4">
        <f t="shared" si="135"/>
        <v>328.18262782893771</v>
      </c>
      <c r="T442" s="4">
        <f t="shared" si="136"/>
        <v>1.0309376379706583</v>
      </c>
      <c r="U442" s="4">
        <f t="shared" si="137"/>
        <v>0.27634716054942987</v>
      </c>
      <c r="V442" s="4">
        <f t="shared" si="138"/>
        <v>0.21068655980231676</v>
      </c>
      <c r="W442" s="4"/>
      <c r="X442">
        <f>IF(front!E442&gt;$X$2,O442,P442)</f>
        <v>3247.2153442981662</v>
      </c>
      <c r="Y442">
        <f t="shared" si="149"/>
        <v>2974.3955394555496</v>
      </c>
      <c r="Z442">
        <f>SUMPRODUCT($B$7:$B$456,Y$7:Y$456,EXP(constants!$B$32+constants!$A$32*ABS($A$7:$A$456-$A442)))</f>
        <v>35.924663299861962</v>
      </c>
      <c r="AA442">
        <f t="shared" si="127"/>
        <v>2938.4708761556876</v>
      </c>
      <c r="AB442">
        <f t="shared" si="140"/>
        <v>2933.6177832165199</v>
      </c>
      <c r="AD442" s="4">
        <f t="shared" si="128"/>
        <v>1225.2294266387441</v>
      </c>
      <c r="AE442">
        <f>SUMPRODUCT($B$7:$B$456,AD$7:AD$456,EXP(constants!$B$32+constants!$A$32*ABS($A$7:$A$456-$A442)))</f>
        <v>20.379959850733215</v>
      </c>
      <c r="AF442" s="4">
        <f t="shared" si="129"/>
        <v>1204.8494667880109</v>
      </c>
      <c r="AG442">
        <f t="shared" si="141"/>
        <v>1204.8494667880109</v>
      </c>
      <c r="AH442" s="4"/>
      <c r="AI442" s="5">
        <f>SUMPRODUCT(constants!$B$13:$B$20,A442^constants!$A$13:$A$20)*constants!$C$10/((A442/1000000000)^5*(EXP(0.014388/(A442/1000000000)/constants!$B$9)-1))</f>
        <v>2.1029488318969922E-6</v>
      </c>
      <c r="AJ442">
        <f>SUMPRODUCT(A442^constants!$E$28:$J$28,constants!$E$27:$J$27)</f>
        <v>5.7984954627030927E-7</v>
      </c>
      <c r="AL442" s="17">
        <f t="shared" si="130"/>
        <v>7.1684486095228343E-10</v>
      </c>
      <c r="AM442">
        <f t="shared" si="142"/>
        <v>4.8126306418686559E-10</v>
      </c>
      <c r="AN442">
        <f t="shared" si="143"/>
        <v>1.4895073283121218</v>
      </c>
      <c r="AO442">
        <f t="shared" si="144"/>
        <v>9.0729207834480729E-10</v>
      </c>
      <c r="AQ442">
        <f t="shared" si="148"/>
        <v>7.1684486095228343E-10</v>
      </c>
      <c r="AS442" s="4">
        <f t="shared" si="145"/>
        <v>0.79009271442118079</v>
      </c>
    </row>
    <row r="443" spans="1:45" x14ac:dyDescent="0.2">
      <c r="A443">
        <f>front!A443</f>
        <v>394.4</v>
      </c>
      <c r="B443" s="1">
        <f t="shared" si="146"/>
        <v>0.46999999999997044</v>
      </c>
      <c r="C443">
        <f>front!D443-front!B443</f>
        <v>2047.1999999999998</v>
      </c>
      <c r="D443" s="2">
        <f>front!E443-front!C443</f>
        <v>16425.599999999999</v>
      </c>
      <c r="E443" s="2">
        <f>IF(front!F443-front!C443&gt;0,front!F443-front!C443,0)</f>
        <v>4937.6000000000004</v>
      </c>
      <c r="F443" s="2">
        <f>front!I443-front!H443</f>
        <v>9307.5</v>
      </c>
      <c r="G443" s="2">
        <f>IF(front!J443-front!H443&gt;0,front!J443-front!H443,0)</f>
        <v>2179.0999999999985</v>
      </c>
      <c r="H443" s="2"/>
      <c r="I443" s="4">
        <f>C443/(constants!$A$4+constants!$B$4*data!C443+constants!$C$4*data!C443^2+constants!$D$4*data!C443^3+constants!$E$4*data!C443^4+constants!$F$4*data!C443^5+constants!$G$4*data!C443^6+constants!$H$4*data!C443^7)</f>
        <v>2042.528770538923</v>
      </c>
      <c r="J443" s="4">
        <f>D443/(constants!$A$4+constants!$B$4*data!D443+constants!$C$4*data!D443^2+constants!$D$4*data!D443^3+constants!$E$4*data!D443^4+constants!$F$4*data!D443^5+constants!$G$4*data!D443^6+constants!$H$4*data!D443^7)</f>
        <v>16525.884607205306</v>
      </c>
      <c r="K443" s="4">
        <f>E443/(constants!$A$4+constants!$B$4*data!E443+constants!$C$4*data!E443^2+constants!$D$4*data!E443^3+constants!$E$4*data!E443^4+constants!$F$4*data!E443^5+constants!$G$4*data!E443^6+constants!$H$4*data!E443^7)</f>
        <v>4927.1009321243646</v>
      </c>
      <c r="L443" s="4">
        <f>F443/(constants!$A$4+constants!$B$4*data!F443+constants!$C$4*data!F443^2+constants!$D$4*data!F443^3+constants!$E$4*data!F443^4+constants!$F$4*data!F443^5+constants!$G$4*data!F443^6+constants!$H$4*data!F443^7)</f>
        <v>9302.2722682460353</v>
      </c>
      <c r="M443" s="4">
        <f>G443/(constants!$A$4+constants!$B$4*data!G443+constants!$C$4*data!G443^2+constants!$D$4*data!G443^3+constants!$E$4*data!G443^4+constants!$F$4*data!G443^5+constants!$G$4*data!G443^6+constants!$H$4*data!G443^7)</f>
        <v>2174.1296645132952</v>
      </c>
      <c r="N443" s="4"/>
      <c r="O443" s="4">
        <f t="shared" si="131"/>
        <v>3404.2146175648718</v>
      </c>
      <c r="P443" s="4">
        <f t="shared" si="132"/>
        <v>3305.176921441061</v>
      </c>
      <c r="Q443" s="4">
        <f t="shared" si="133"/>
        <v>985.42018642487278</v>
      </c>
      <c r="R443" s="4">
        <f t="shared" si="134"/>
        <v>1550.3787113743394</v>
      </c>
      <c r="S443" s="4">
        <f t="shared" si="135"/>
        <v>362.35494408554916</v>
      </c>
      <c r="T443" s="4">
        <f t="shared" si="136"/>
        <v>1.0299644159685801</v>
      </c>
      <c r="U443" s="4">
        <f t="shared" si="137"/>
        <v>0.29814445938804041</v>
      </c>
      <c r="V443" s="4">
        <f t="shared" si="138"/>
        <v>0.23372027842432005</v>
      </c>
      <c r="W443" s="4"/>
      <c r="X443">
        <f>IF(front!E443&gt;$X$2,O443,P443)</f>
        <v>3305.176921441061</v>
      </c>
      <c r="Y443">
        <f t="shared" si="149"/>
        <v>3032.3571165984445</v>
      </c>
      <c r="Z443">
        <f>SUMPRODUCT($B$7:$B$456,Y$7:Y$456,EXP(constants!$B$32+constants!$A$32*ABS($A$7:$A$456-$A443)))</f>
        <v>35.638372427924281</v>
      </c>
      <c r="AA443">
        <f t="shared" si="127"/>
        <v>2996.71874417052</v>
      </c>
      <c r="AB443">
        <f t="shared" si="140"/>
        <v>2991.8656512313523</v>
      </c>
      <c r="AD443" s="4">
        <f t="shared" si="128"/>
        <v>1183.3093880430006</v>
      </c>
      <c r="AE443">
        <f>SUMPRODUCT($B$7:$B$456,AD$7:AD$456,EXP(constants!$B$32+constants!$A$32*ABS($A$7:$A$456-$A443)))</f>
        <v>20.035916238620715</v>
      </c>
      <c r="AF443" s="4">
        <f t="shared" si="129"/>
        <v>1163.2734718043798</v>
      </c>
      <c r="AG443">
        <f t="shared" si="141"/>
        <v>1163.2734718043798</v>
      </c>
      <c r="AH443" s="4"/>
      <c r="AI443" s="5">
        <f>SUMPRODUCT(constants!$B$13:$B$20,A443^constants!$A$13:$A$20)*constants!$C$10/((A443/1000000000)^5*(EXP(0.014388/(A443/1000000000)/constants!$B$9)-1))</f>
        <v>2.1195902370400114E-6</v>
      </c>
      <c r="AJ443">
        <f>SUMPRODUCT(A443^constants!$E$28:$J$28,constants!$E$27:$J$27)</f>
        <v>5.7876045073346422E-7</v>
      </c>
      <c r="AL443" s="17">
        <f t="shared" si="130"/>
        <v>7.0845100820876046E-10</v>
      </c>
      <c r="AM443">
        <f t="shared" si="142"/>
        <v>4.9752742133432796E-10</v>
      </c>
      <c r="AN443">
        <f t="shared" si="143"/>
        <v>1.4239436417569762</v>
      </c>
      <c r="AO443">
        <f t="shared" si="144"/>
        <v>9.3795414966789064E-10</v>
      </c>
      <c r="AQ443">
        <f t="shared" si="148"/>
        <v>7.0845100820876046E-10</v>
      </c>
      <c r="AS443" s="4">
        <f t="shared" si="145"/>
        <v>0.75531518087489424</v>
      </c>
    </row>
    <row r="444" spans="1:45" x14ac:dyDescent="0.2">
      <c r="A444">
        <f>front!A444</f>
        <v>394.87</v>
      </c>
      <c r="B444" s="1">
        <f t="shared" si="146"/>
        <v>0.47000000000002728</v>
      </c>
      <c r="C444">
        <f>front!D444-front!B444</f>
        <v>2045.3999999999996</v>
      </c>
      <c r="D444" s="2">
        <f>front!E444-front!C444</f>
        <v>16574.099999999999</v>
      </c>
      <c r="E444" s="2">
        <f>IF(front!F444-front!C444&gt;0,front!F444-front!C444,0)</f>
        <v>5325.2000000000007</v>
      </c>
      <c r="F444" s="2">
        <f>front!I444-front!H444</f>
        <v>9314.5999999999985</v>
      </c>
      <c r="G444" s="2">
        <f>IF(front!J444-front!H444&gt;0,front!J444-front!H444,0)</f>
        <v>2376.5</v>
      </c>
      <c r="H444" s="2"/>
      <c r="I444" s="4">
        <f>C444/(constants!$A$4+constants!$B$4*data!C444+constants!$C$4*data!C444^2+constants!$D$4*data!C444^3+constants!$E$4*data!C444^4+constants!$F$4*data!C444^5+constants!$G$4*data!C444^6+constants!$H$4*data!C444^7)</f>
        <v>2040.7328541168713</v>
      </c>
      <c r="J444" s="4">
        <f>D444/(constants!$A$4+constants!$B$4*data!D444+constants!$C$4*data!D444^2+constants!$D$4*data!D444^3+constants!$E$4*data!D444^4+constants!$F$4*data!D444^5+constants!$G$4*data!D444^6+constants!$H$4*data!D444^7)</f>
        <v>16678.278150546957</v>
      </c>
      <c r="K444" s="4">
        <f>E444/(constants!$A$4+constants!$B$4*data!E444+constants!$C$4*data!E444^2+constants!$D$4*data!E444^3+constants!$E$4*data!E444^4+constants!$F$4*data!E444^5+constants!$G$4*data!E444^6+constants!$H$4*data!E444^7)</f>
        <v>5314.2020100187128</v>
      </c>
      <c r="L444" s="4">
        <f>F444/(constants!$A$4+constants!$B$4*data!F444+constants!$C$4*data!F444^2+constants!$D$4*data!F444^3+constants!$E$4*data!F444^4+constants!$F$4*data!F444^5+constants!$G$4*data!F444^6+constants!$H$4*data!F444^7)</f>
        <v>9309.4076048697134</v>
      </c>
      <c r="M444" s="4">
        <f>G444/(constants!$A$4+constants!$B$4*data!G444+constants!$C$4*data!G444^2+constants!$D$4*data!G444^3+constants!$E$4*data!G444^4+constants!$F$4*data!G444^5+constants!$G$4*data!G444^6+constants!$H$4*data!G444^7)</f>
        <v>2371.0828586900266</v>
      </c>
      <c r="N444" s="4"/>
      <c r="O444" s="4">
        <f t="shared" si="131"/>
        <v>3401.221423528119</v>
      </c>
      <c r="P444" s="4">
        <f t="shared" si="132"/>
        <v>3335.6556301093915</v>
      </c>
      <c r="Q444" s="4">
        <f t="shared" si="133"/>
        <v>1062.8404020037426</v>
      </c>
      <c r="R444" s="4">
        <f t="shared" si="134"/>
        <v>1551.5679341449522</v>
      </c>
      <c r="S444" s="4">
        <f t="shared" si="135"/>
        <v>395.1804764483378</v>
      </c>
      <c r="T444" s="4">
        <f t="shared" si="136"/>
        <v>1.0196560438754216</v>
      </c>
      <c r="U444" s="4">
        <f t="shared" si="137"/>
        <v>0.31863013448090477</v>
      </c>
      <c r="V444" s="4">
        <f t="shared" si="138"/>
        <v>0.25469750163799071</v>
      </c>
      <c r="W444" s="4"/>
      <c r="X444">
        <f>IF(front!E444&gt;$X$2,O444,P444)</f>
        <v>3335.6556301093915</v>
      </c>
      <c r="Y444">
        <f t="shared" si="149"/>
        <v>3062.8358252667749</v>
      </c>
      <c r="Z444">
        <f>SUMPRODUCT($B$7:$B$456,Y$7:Y$456,EXP(constants!$B$32+constants!$A$32*ABS($A$7:$A$456-$A444)))</f>
        <v>35.324667731147279</v>
      </c>
      <c r="AA444">
        <f t="shared" si="127"/>
        <v>3027.5111575356277</v>
      </c>
      <c r="AB444">
        <f t="shared" si="140"/>
        <v>3022.65806459646</v>
      </c>
      <c r="AD444" s="4">
        <f t="shared" si="128"/>
        <v>1151.2460054633327</v>
      </c>
      <c r="AE444">
        <f>SUMPRODUCT($B$7:$B$456,AD$7:AD$456,EXP(constants!$B$32+constants!$A$32*ABS($A$7:$A$456-$A444)))</f>
        <v>19.685555449278425</v>
      </c>
      <c r="AF444" s="4">
        <f t="shared" si="129"/>
        <v>1131.5604500140544</v>
      </c>
      <c r="AG444">
        <f t="shared" si="141"/>
        <v>1131.5604500140544</v>
      </c>
      <c r="AH444" s="4"/>
      <c r="AI444" s="5">
        <f>SUMPRODUCT(constants!$B$13:$B$20,A444^constants!$A$13:$A$20)*constants!$C$10/((A444/1000000000)^5*(EXP(0.014388/(A444/1000000000)/constants!$B$9)-1))</f>
        <v>2.1363078125625914E-6</v>
      </c>
      <c r="AJ444">
        <f>SUMPRODUCT(A444^constants!$E$28:$J$28,constants!$E$27:$J$27)</f>
        <v>5.777111859696306E-7</v>
      </c>
      <c r="AL444" s="17">
        <f t="shared" si="130"/>
        <v>7.0676463129738729E-10</v>
      </c>
      <c r="AM444">
        <f t="shared" si="142"/>
        <v>5.1054381227485928E-10</v>
      </c>
      <c r="AN444">
        <f t="shared" si="143"/>
        <v>1.38433688609057</v>
      </c>
      <c r="AO444">
        <f t="shared" si="144"/>
        <v>9.6249305420430386E-10</v>
      </c>
      <c r="AQ444">
        <f t="shared" si="148"/>
        <v>7.0676463129738729E-10</v>
      </c>
      <c r="AS444" s="4">
        <f t="shared" si="145"/>
        <v>0.73430621468917712</v>
      </c>
    </row>
    <row r="445" spans="1:45" x14ac:dyDescent="0.2">
      <c r="A445">
        <f>front!A445</f>
        <v>395.33</v>
      </c>
      <c r="B445" s="1">
        <f t="shared" si="146"/>
        <v>0.45999999999997954</v>
      </c>
      <c r="C445">
        <f>front!D445-front!B445</f>
        <v>2087.7999999999997</v>
      </c>
      <c r="D445" s="2">
        <f>front!E445-front!C445</f>
        <v>16807.2</v>
      </c>
      <c r="E445" s="2">
        <f>IF(front!F445-front!C445&gt;0,front!F445-front!C445,0)</f>
        <v>5754.4000000000015</v>
      </c>
      <c r="F445" s="2">
        <f>front!I445-front!H445</f>
        <v>9385</v>
      </c>
      <c r="G445" s="2">
        <f>IF(front!J445-front!H445&gt;0,front!J445-front!H445,0)</f>
        <v>2700.6000000000004</v>
      </c>
      <c r="H445" s="2"/>
      <c r="I445" s="4">
        <f>C445/(constants!$A$4+constants!$B$4*data!C445+constants!$C$4*data!C445^2+constants!$D$4*data!C445^3+constants!$E$4*data!C445^4+constants!$F$4*data!C445^5+constants!$G$4*data!C445^6+constants!$H$4*data!C445^7)</f>
        <v>2083.0366734820477</v>
      </c>
      <c r="J445" s="4">
        <f>D445/(constants!$A$4+constants!$B$4*data!D445+constants!$C$4*data!D445^2+constants!$D$4*data!D445^3+constants!$E$4*data!D445^4+constants!$F$4*data!D445^5+constants!$G$4*data!D445^6+constants!$H$4*data!D445^7)</f>
        <v>16917.637065892082</v>
      </c>
      <c r="K445" s="4">
        <f>E445/(constants!$A$4+constants!$B$4*data!E445+constants!$C$4*data!E445^2+constants!$D$4*data!E445^3+constants!$E$4*data!E445^4+constants!$F$4*data!E445^5+constants!$G$4*data!E445^6+constants!$H$4*data!E445^7)</f>
        <v>5742.9946703848163</v>
      </c>
      <c r="L445" s="4">
        <f>F445/(constants!$A$4+constants!$B$4*data!F445+constants!$C$4*data!F445^2+constants!$D$4*data!F445^3+constants!$E$4*data!F445^4+constants!$F$4*data!F445^5+constants!$G$4*data!F445^6+constants!$H$4*data!F445^7)</f>
        <v>9380.1640499467685</v>
      </c>
      <c r="M445" s="4">
        <f>G445/(constants!$A$4+constants!$B$4*data!G445+constants!$C$4*data!G445^2+constants!$D$4*data!G445^3+constants!$E$4*data!G445^4+constants!$F$4*data!G445^5+constants!$G$4*data!G445^6+constants!$H$4*data!G445^7)</f>
        <v>2694.4536721270279</v>
      </c>
      <c r="N445" s="4"/>
      <c r="O445" s="4">
        <f t="shared" si="131"/>
        <v>3471.7277891367462</v>
      </c>
      <c r="P445" s="4">
        <f t="shared" si="132"/>
        <v>3383.5274131784163</v>
      </c>
      <c r="Q445" s="4">
        <f t="shared" si="133"/>
        <v>1148.5989340769631</v>
      </c>
      <c r="R445" s="4">
        <f t="shared" si="134"/>
        <v>1563.360674991128</v>
      </c>
      <c r="S445" s="4">
        <f t="shared" si="135"/>
        <v>449.07561202117131</v>
      </c>
      <c r="T445" s="4">
        <f t="shared" si="136"/>
        <v>1.0260675813102031</v>
      </c>
      <c r="U445" s="4">
        <f t="shared" si="137"/>
        <v>0.33946789661089011</v>
      </c>
      <c r="V445" s="4">
        <f t="shared" si="138"/>
        <v>0.28725016511223156</v>
      </c>
      <c r="W445" s="4"/>
      <c r="X445">
        <f>IF(front!E445&gt;$X$2,O445,P445)</f>
        <v>3383.5274131784163</v>
      </c>
      <c r="Y445">
        <f t="shared" si="149"/>
        <v>3110.7076083357997</v>
      </c>
      <c r="Z445">
        <f>SUMPRODUCT($B$7:$B$456,Y$7:Y$456,EXP(constants!$B$32+constants!$A$32*ABS($A$7:$A$456-$A445)))</f>
        <v>34.98980618938981</v>
      </c>
      <c r="AA445">
        <f t="shared" si="127"/>
        <v>3075.7178021464097</v>
      </c>
      <c r="AB445">
        <f t="shared" si="140"/>
        <v>3070.864709207242</v>
      </c>
      <c r="AD445" s="4">
        <f t="shared" si="128"/>
        <v>1108.4424139881808</v>
      </c>
      <c r="AE445">
        <f>SUMPRODUCT($B$7:$B$456,AD$7:AD$456,EXP(constants!$B$32+constants!$A$32*ABS($A$7:$A$456-$A445)))</f>
        <v>19.336623864125748</v>
      </c>
      <c r="AF445" s="4">
        <f t="shared" si="129"/>
        <v>1089.1057901240549</v>
      </c>
      <c r="AG445">
        <f t="shared" si="141"/>
        <v>1089.1057901240549</v>
      </c>
      <c r="AH445" s="4"/>
      <c r="AI445" s="5">
        <f>SUMPRODUCT(constants!$B$13:$B$20,A445^constants!$A$13:$A$20)*constants!$C$10/((A445/1000000000)^5*(EXP(0.014388/(A445/1000000000)/constants!$B$9)-1))</f>
        <v>2.1527434137302716E-6</v>
      </c>
      <c r="AJ445">
        <f>SUMPRODUCT(A445^constants!$E$28:$J$28,constants!$E$27:$J$27)</f>
        <v>5.7672290024662421E-7</v>
      </c>
      <c r="AL445" s="17">
        <f t="shared" si="130"/>
        <v>7.0102190020804017E-10</v>
      </c>
      <c r="AM445">
        <f t="shared" si="142"/>
        <v>5.2953799849042433E-10</v>
      </c>
      <c r="AN445">
        <f t="shared" si="143"/>
        <v>1.3238368204103805</v>
      </c>
      <c r="AO445">
        <f t="shared" si="144"/>
        <v>9.9830148408475883E-10</v>
      </c>
      <c r="AQ445">
        <f t="shared" si="148"/>
        <v>7.0102190020804017E-10</v>
      </c>
      <c r="AS445" s="4">
        <f t="shared" si="145"/>
        <v>0.70221462292098658</v>
      </c>
    </row>
    <row r="446" spans="1:45" x14ac:dyDescent="0.2">
      <c r="A446">
        <f>front!A446</f>
        <v>395.8</v>
      </c>
      <c r="B446" s="1">
        <f t="shared" si="146"/>
        <v>0.47000000000002728</v>
      </c>
      <c r="C446">
        <f>front!D446-front!B446</f>
        <v>2121.7400000000002</v>
      </c>
      <c r="D446" s="2">
        <f>front!E446-front!C446</f>
        <v>17075.8</v>
      </c>
      <c r="E446" s="2">
        <f>IF(front!F446-front!C446&gt;0,front!F446-front!C446,0)</f>
        <v>6265</v>
      </c>
      <c r="F446" s="2">
        <f>front!I446-front!H446</f>
        <v>9356.2999999999993</v>
      </c>
      <c r="G446" s="2">
        <f>IF(front!J446-front!H446&gt;0,front!J446-front!H446,0)</f>
        <v>2910.8999999999978</v>
      </c>
      <c r="H446" s="2"/>
      <c r="I446" s="4">
        <f>C446/(constants!$A$4+constants!$B$4*data!C446+constants!$C$4*data!C446^2+constants!$D$4*data!C446^3+constants!$E$4*data!C446^4+constants!$F$4*data!C446^5+constants!$G$4*data!C446^6+constants!$H$4*data!C446^7)</f>
        <v>2116.8997019215381</v>
      </c>
      <c r="J446" s="4">
        <f>D446/(constants!$A$4+constants!$B$4*data!D446+constants!$C$4*data!D446^2+constants!$D$4*data!D446^3+constants!$E$4*data!D446^4+constants!$F$4*data!D446^5+constants!$G$4*data!D446^6+constants!$H$4*data!D446^7)</f>
        <v>17193.672125337387</v>
      </c>
      <c r="K446" s="4">
        <f>E446/(constants!$A$4+constants!$B$4*data!E446+constants!$C$4*data!E446^2+constants!$D$4*data!E446^3+constants!$E$4*data!E446^4+constants!$F$4*data!E446^5+constants!$G$4*data!E446^6+constants!$H$4*data!E446^7)</f>
        <v>6253.3462716265003</v>
      </c>
      <c r="L446" s="4">
        <f>F446/(constants!$A$4+constants!$B$4*data!F446+constants!$C$4*data!F446^2+constants!$D$4*data!F446^3+constants!$E$4*data!F446^4+constants!$F$4*data!F446^5+constants!$G$4*data!F446^6+constants!$H$4*data!F446^7)</f>
        <v>9351.3174044402913</v>
      </c>
      <c r="M446" s="4">
        <f>G446/(constants!$A$4+constants!$B$4*data!G446+constants!$C$4*data!G446^2+constants!$D$4*data!G446^3+constants!$E$4*data!G446^4+constants!$F$4*data!G446^5+constants!$G$4*data!G446^6+constants!$H$4*data!G446^7)</f>
        <v>2904.2854893712224</v>
      </c>
      <c r="N446" s="4"/>
      <c r="O446" s="4">
        <f t="shared" si="131"/>
        <v>3528.1661698692301</v>
      </c>
      <c r="P446" s="4">
        <f t="shared" si="132"/>
        <v>3438.7344250674778</v>
      </c>
      <c r="Q446" s="4">
        <f t="shared" si="133"/>
        <v>1250.6692543253</v>
      </c>
      <c r="R446" s="4">
        <f t="shared" si="134"/>
        <v>1558.5529007400485</v>
      </c>
      <c r="S446" s="4">
        <f t="shared" si="135"/>
        <v>484.0475815618704</v>
      </c>
      <c r="T446" s="4">
        <f t="shared" si="136"/>
        <v>1.0260071682622007</v>
      </c>
      <c r="U446" s="4">
        <f t="shared" si="137"/>
        <v>0.36370044898153436</v>
      </c>
      <c r="V446" s="4">
        <f t="shared" si="138"/>
        <v>0.31057500924866255</v>
      </c>
      <c r="W446" s="4"/>
      <c r="X446">
        <f>IF(front!E446&gt;$X$2,O446,P446)</f>
        <v>3438.7344250674778</v>
      </c>
      <c r="Y446">
        <f t="shared" si="149"/>
        <v>3165.9146202248612</v>
      </c>
      <c r="Z446">
        <f>SUMPRODUCT($B$7:$B$456,Y$7:Y$456,EXP(constants!$B$32+constants!$A$32*ABS($A$7:$A$456-$A446)))</f>
        <v>34.619307779516049</v>
      </c>
      <c r="AA446">
        <f t="shared" si="127"/>
        <v>3131.2953124453452</v>
      </c>
      <c r="AB446">
        <f t="shared" si="140"/>
        <v>3126.4422195061775</v>
      </c>
      <c r="AD446" s="4">
        <f t="shared" si="128"/>
        <v>1068.2076712234943</v>
      </c>
      <c r="AE446">
        <f>SUMPRODUCT($B$7:$B$456,AD$7:AD$456,EXP(constants!$B$32+constants!$A$32*ABS($A$7:$A$456-$A446)))</f>
        <v>18.97485805581789</v>
      </c>
      <c r="AF446" s="4">
        <f t="shared" si="129"/>
        <v>1049.2328131676763</v>
      </c>
      <c r="AG446">
        <f t="shared" si="141"/>
        <v>1049.2328131676763</v>
      </c>
      <c r="AH446" s="4"/>
      <c r="AI446" s="5">
        <f>SUMPRODUCT(constants!$B$13:$B$20,A446^constants!$A$13:$A$20)*constants!$C$10/((A446/1000000000)^5*(EXP(0.014388/(A446/1000000000)/constants!$B$9)-1))</f>
        <v>2.1696115910615197E-6</v>
      </c>
      <c r="AJ446">
        <f>SUMPRODUCT(A446^constants!$E$28:$J$28,constants!$E$27:$J$27)</f>
        <v>5.7575270662998989E-7</v>
      </c>
      <c r="AL446" s="17">
        <f t="shared" si="130"/>
        <v>6.939554415959143E-10</v>
      </c>
      <c r="AM446">
        <f t="shared" si="142"/>
        <v>5.4873684791821288E-10</v>
      </c>
      <c r="AN446">
        <f t="shared" si="143"/>
        <v>1.2646415931946777</v>
      </c>
      <c r="AO446">
        <f t="shared" si="144"/>
        <v>1.0344957514104639E-9</v>
      </c>
      <c r="AQ446">
        <f t="shared" si="148"/>
        <v>6.939554415959143E-10</v>
      </c>
      <c r="AS446" s="4">
        <f t="shared" si="145"/>
        <v>0.67081516830760657</v>
      </c>
    </row>
    <row r="447" spans="1:45" x14ac:dyDescent="0.2">
      <c r="A447">
        <f>front!A447</f>
        <v>396.27</v>
      </c>
      <c r="B447" s="1">
        <f t="shared" si="146"/>
        <v>0.46999999999997044</v>
      </c>
      <c r="C447">
        <f>front!D447-front!B447</f>
        <v>2137.2700000000004</v>
      </c>
      <c r="D447" s="2">
        <f>front!E447-front!C447</f>
        <v>17139.900000000001</v>
      </c>
      <c r="E447" s="2">
        <f>IF(front!F447-front!C447&gt;0,front!F447-front!C447,0)</f>
        <v>6679.9000000000015</v>
      </c>
      <c r="F447" s="2">
        <f>front!I447-front!H447</f>
        <v>9354.6000000000022</v>
      </c>
      <c r="G447" s="2">
        <f>IF(front!J447-front!H447&gt;0,front!J447-front!H447,0)</f>
        <v>3169.5</v>
      </c>
      <c r="H447" s="2"/>
      <c r="I447" s="4">
        <f>C447/(constants!$A$4+constants!$B$4*data!C447+constants!$C$4*data!C447^2+constants!$D$4*data!C447^3+constants!$E$4*data!C447^4+constants!$F$4*data!C447^5+constants!$G$4*data!C447^6+constants!$H$4*data!C447^7)</f>
        <v>2132.3944883665749</v>
      </c>
      <c r="J447" s="4">
        <f>D447/(constants!$A$4+constants!$B$4*data!D447+constants!$C$4*data!D447^2+constants!$D$4*data!D447^3+constants!$E$4*data!D447^4+constants!$F$4*data!D447^5+constants!$G$4*data!D447^6+constants!$H$4*data!D447^7)</f>
        <v>17259.581718981553</v>
      </c>
      <c r="K447" s="4">
        <f>E447/(constants!$A$4+constants!$B$4*data!E447+constants!$C$4*data!E447^2+constants!$D$4*data!E447^3+constants!$E$4*data!E447^4+constants!$F$4*data!E447^5+constants!$G$4*data!E447^6+constants!$H$4*data!E447^7)</f>
        <v>6668.2647218891343</v>
      </c>
      <c r="L447" s="4">
        <f>F447/(constants!$A$4+constants!$B$4*data!F447+constants!$C$4*data!F447^2+constants!$D$4*data!F447^3+constants!$E$4*data!F447^4+constants!$F$4*data!F447^5+constants!$G$4*data!F447^6+constants!$H$4*data!F447^7)</f>
        <v>9349.6087758052599</v>
      </c>
      <c r="M447" s="4">
        <f>G447/(constants!$A$4+constants!$B$4*data!G447+constants!$C$4*data!G447^2+constants!$D$4*data!G447^3+constants!$E$4*data!G447^4+constants!$F$4*data!G447^5+constants!$G$4*data!G447^6+constants!$H$4*data!G447^7)</f>
        <v>3162.3179945995548</v>
      </c>
      <c r="N447" s="4"/>
      <c r="O447" s="4">
        <f t="shared" si="131"/>
        <v>3553.9908139442919</v>
      </c>
      <c r="P447" s="4">
        <f t="shared" si="132"/>
        <v>3451.9163437963107</v>
      </c>
      <c r="Q447" s="4">
        <f t="shared" si="133"/>
        <v>1333.652944377827</v>
      </c>
      <c r="R447" s="4">
        <f t="shared" si="134"/>
        <v>1558.2681293008766</v>
      </c>
      <c r="S447" s="4">
        <f t="shared" si="135"/>
        <v>527.05299909992573</v>
      </c>
      <c r="T447" s="4">
        <f t="shared" si="136"/>
        <v>1.0295703777211829</v>
      </c>
      <c r="U447" s="4">
        <f t="shared" si="137"/>
        <v>0.38635146728704228</v>
      </c>
      <c r="V447" s="4">
        <f t="shared" si="138"/>
        <v>0.33822998057233594</v>
      </c>
      <c r="W447" s="4"/>
      <c r="X447">
        <f>IF(front!E447&gt;$X$2,O447,P447)</f>
        <v>3451.9163437963107</v>
      </c>
      <c r="Y447">
        <f t="shared" si="149"/>
        <v>3179.0965389536941</v>
      </c>
      <c r="Z447">
        <f>SUMPRODUCT($B$7:$B$456,Y$7:Y$456,EXP(constants!$B$32+constants!$A$32*ABS($A$7:$A$456-$A447)))</f>
        <v>34.218337892603103</v>
      </c>
      <c r="AA447">
        <f t="shared" si="127"/>
        <v>3144.8782010610912</v>
      </c>
      <c r="AB447">
        <f t="shared" si="140"/>
        <v>3140.0251081219235</v>
      </c>
      <c r="AD447" s="4">
        <f t="shared" si="128"/>
        <v>1024.3579649795452</v>
      </c>
      <c r="AE447">
        <f>SUMPRODUCT($B$7:$B$456,AD$7:AD$456,EXP(constants!$B$32+constants!$A$32*ABS($A$7:$A$456-$A447)))</f>
        <v>18.608024124012843</v>
      </c>
      <c r="AF447" s="4">
        <f t="shared" si="129"/>
        <v>1005.7499408555323</v>
      </c>
      <c r="AG447">
        <f t="shared" si="141"/>
        <v>1005.7499408555323</v>
      </c>
      <c r="AH447" s="4"/>
      <c r="AI447" s="5">
        <f>SUMPRODUCT(constants!$B$13:$B$20,A447^constants!$A$13:$A$20)*constants!$C$10/((A447/1000000000)^5*(EXP(0.014388/(A447/1000000000)/constants!$B$9)-1))</f>
        <v>2.1865558149481365E-6</v>
      </c>
      <c r="AJ447">
        <f>SUMPRODUCT(A447^constants!$E$28:$J$28,constants!$E$27:$J$27)</f>
        <v>5.7482259234903918E-7</v>
      </c>
      <c r="AL447" s="17">
        <f t="shared" si="130"/>
        <v>6.963497869148997E-10</v>
      </c>
      <c r="AM447">
        <f t="shared" si="142"/>
        <v>5.7153629247054332E-10</v>
      </c>
      <c r="AN447">
        <f t="shared" si="143"/>
        <v>1.2183824476042162</v>
      </c>
      <c r="AO447">
        <f t="shared" si="144"/>
        <v>1.0774779725122252E-9</v>
      </c>
      <c r="AQ447">
        <f t="shared" si="148"/>
        <v>6.963497869148997E-10</v>
      </c>
      <c r="AS447" s="4">
        <f t="shared" si="145"/>
        <v>0.64627751534567801</v>
      </c>
    </row>
    <row r="448" spans="1:45" x14ac:dyDescent="0.2">
      <c r="A448">
        <f>front!A448</f>
        <v>396.74</v>
      </c>
      <c r="B448" s="1">
        <f t="shared" si="146"/>
        <v>0.47000000000002728</v>
      </c>
      <c r="C448">
        <f>front!D448-front!B448</f>
        <v>2167.1999999999998</v>
      </c>
      <c r="D448" s="2">
        <f>front!E448-front!C448</f>
        <v>17634.099999999999</v>
      </c>
      <c r="E448" s="2">
        <f>IF(front!F448-front!C448&gt;0,front!F448-front!C448,0)</f>
        <v>7345.1</v>
      </c>
      <c r="F448" s="2">
        <f>front!I448-front!H448</f>
        <v>9643.3000000000011</v>
      </c>
      <c r="G448" s="2">
        <f>IF(front!J448-front!H448&gt;0,front!J448-front!H448,0)</f>
        <v>3523.3999999999996</v>
      </c>
      <c r="H448" s="2"/>
      <c r="I448" s="4">
        <f>C448/(constants!$A$4+constants!$B$4*data!C448+constants!$C$4*data!C448^2+constants!$D$4*data!C448^3+constants!$E$4*data!C448^4+constants!$F$4*data!C448^5+constants!$G$4*data!C448^6+constants!$H$4*data!C448^7)</f>
        <v>2162.256636673671</v>
      </c>
      <c r="J448" s="4">
        <f>D448/(constants!$A$4+constants!$B$4*data!D448+constants!$C$4*data!D448^2+constants!$D$4*data!D448^3+constants!$E$4*data!D448^4+constants!$F$4*data!D448^5+constants!$G$4*data!D448^6+constants!$H$4*data!D448^7)</f>
        <v>17768.188676518726</v>
      </c>
      <c r="K448" s="4">
        <f>E448/(constants!$A$4+constants!$B$4*data!E448+constants!$C$4*data!E448^2+constants!$D$4*data!E448^3+constants!$E$4*data!E448^4+constants!$F$4*data!E448^5+constants!$G$4*data!E448^6+constants!$H$4*data!E448^7)</f>
        <v>7333.9758304342613</v>
      </c>
      <c r="L448" s="4">
        <f>F448/(constants!$A$4+constants!$B$4*data!F448+constants!$C$4*data!F448^2+constants!$D$4*data!F448^3+constants!$E$4*data!F448^4+constants!$F$4*data!F448^5+constants!$G$4*data!F448^6+constants!$H$4*data!F448^7)</f>
        <v>9639.8676900604005</v>
      </c>
      <c r="M448" s="4">
        <f>G448/(constants!$A$4+constants!$B$4*data!G448+constants!$C$4*data!G448^2+constants!$D$4*data!G448^3+constants!$E$4*data!G448^4+constants!$F$4*data!G448^5+constants!$G$4*data!G448^6+constants!$H$4*data!G448^7)</f>
        <v>3515.462262864185</v>
      </c>
      <c r="N448" s="4"/>
      <c r="O448" s="4">
        <f t="shared" si="131"/>
        <v>3603.7610611227851</v>
      </c>
      <c r="P448" s="4">
        <f t="shared" si="132"/>
        <v>3553.6377353037456</v>
      </c>
      <c r="Q448" s="4">
        <f t="shared" si="133"/>
        <v>1466.7951660868521</v>
      </c>
      <c r="R448" s="4">
        <f t="shared" si="134"/>
        <v>1606.6446150100669</v>
      </c>
      <c r="S448" s="4">
        <f t="shared" si="135"/>
        <v>585.9103771440308</v>
      </c>
      <c r="T448" s="4">
        <f t="shared" si="136"/>
        <v>1.0141047933279994</v>
      </c>
      <c r="U448" s="4">
        <f t="shared" si="137"/>
        <v>0.4127587771580995</v>
      </c>
      <c r="V448" s="4">
        <f t="shared" si="138"/>
        <v>0.36467951385774233</v>
      </c>
      <c r="W448" s="4"/>
      <c r="X448">
        <f>IF(front!E448&gt;$X$2,O448,P448)</f>
        <v>3553.6377353037456</v>
      </c>
      <c r="Y448">
        <f t="shared" si="149"/>
        <v>3280.817930461129</v>
      </c>
      <c r="Z448">
        <f>SUMPRODUCT($B$7:$B$456,Y$7:Y$456,EXP(constants!$B$32+constants!$A$32*ABS($A$7:$A$456-$A448)))</f>
        <v>33.786380046144693</v>
      </c>
      <c r="AA448">
        <f t="shared" si="127"/>
        <v>3247.0315504149844</v>
      </c>
      <c r="AB448">
        <f t="shared" si="140"/>
        <v>3242.1784574758167</v>
      </c>
      <c r="AD448" s="4">
        <f t="shared" si="128"/>
        <v>1013.111315184875</v>
      </c>
      <c r="AE448">
        <f>SUMPRODUCT($B$7:$B$456,AD$7:AD$456,EXP(constants!$B$32+constants!$A$32*ABS($A$7:$A$456-$A448)))</f>
        <v>18.236624639306594</v>
      </c>
      <c r="AF448" s="4">
        <f t="shared" si="129"/>
        <v>994.87469054556846</v>
      </c>
      <c r="AG448">
        <f t="shared" si="141"/>
        <v>994.87469054556846</v>
      </c>
      <c r="AH448" s="4"/>
      <c r="AI448" s="5">
        <f>SUMPRODUCT(constants!$B$13:$B$20,A448^constants!$A$13:$A$20)*constants!$C$10/((A448/1000000000)^5*(EXP(0.014388/(A448/1000000000)/constants!$B$9)-1))</f>
        <v>2.2035760395476106E-6</v>
      </c>
      <c r="AJ448">
        <f>SUMPRODUCT(A448^constants!$E$28:$J$28,constants!$E$27:$J$27)</f>
        <v>5.7393262932280533E-7</v>
      </c>
      <c r="AL448" s="17">
        <f t="shared" si="130"/>
        <v>6.7965908368387434E-10</v>
      </c>
      <c r="AM448">
        <f t="shared" si="142"/>
        <v>5.7688936584372518E-10</v>
      </c>
      <c r="AN448">
        <f t="shared" si="143"/>
        <v>1.1781445870298617</v>
      </c>
      <c r="AO448">
        <f t="shared" si="144"/>
        <v>1.0875697527208153E-9</v>
      </c>
      <c r="AQ448">
        <f t="shared" si="148"/>
        <v>6.7965908368387434E-10</v>
      </c>
      <c r="AS448" s="4">
        <f t="shared" si="145"/>
        <v>0.62493378653051435</v>
      </c>
    </row>
    <row r="449" spans="1:45" x14ac:dyDescent="0.2">
      <c r="A449">
        <f>front!A449</f>
        <v>397.2</v>
      </c>
      <c r="B449" s="1">
        <f t="shared" si="146"/>
        <v>0.45999999999997954</v>
      </c>
      <c r="C449">
        <f>front!D449-front!B449</f>
        <v>2202.1999999999998</v>
      </c>
      <c r="D449" s="2">
        <f>front!E449-front!C449</f>
        <v>17614.699999999997</v>
      </c>
      <c r="E449" s="2">
        <f>IF(front!F449-front!C449&gt;0,front!F449-front!C449,0)</f>
        <v>7742.3000000000011</v>
      </c>
      <c r="F449" s="2">
        <f>front!I449-front!H449</f>
        <v>9798.7999999999993</v>
      </c>
      <c r="G449" s="2">
        <f>IF(front!J449-front!H449&gt;0,front!J449-front!H449,0)</f>
        <v>3836.2999999999993</v>
      </c>
      <c r="H449" s="2"/>
      <c r="I449" s="4">
        <f>C449/(constants!$A$4+constants!$B$4*data!C449+constants!$C$4*data!C449^2+constants!$D$4*data!C449^3+constants!$E$4*data!C449^4+constants!$F$4*data!C449^5+constants!$G$4*data!C449^6+constants!$H$4*data!C449^7)</f>
        <v>2197.1773162646318</v>
      </c>
      <c r="J449" s="4">
        <f>D449/(constants!$A$4+constants!$B$4*data!D449+constants!$C$4*data!D449^2+constants!$D$4*data!D449^3+constants!$E$4*data!D449^4+constants!$F$4*data!D449^5+constants!$G$4*data!D449^6+constants!$H$4*data!D449^7)</f>
        <v>17748.207949242355</v>
      </c>
      <c r="K449" s="4">
        <f>E449/(constants!$A$4+constants!$B$4*data!E449+constants!$C$4*data!E449^2+constants!$D$4*data!E449^3+constants!$E$4*data!E449^4+constants!$F$4*data!E449^5+constants!$G$4*data!E449^6+constants!$H$4*data!E449^7)</f>
        <v>7731.8014964514887</v>
      </c>
      <c r="L449" s="4">
        <f>F449/(constants!$A$4+constants!$B$4*data!F449+constants!$C$4*data!F449^2+constants!$D$4*data!F449^3+constants!$E$4*data!F449^4+constants!$F$4*data!F449^5+constants!$G$4*data!F449^6+constants!$H$4*data!F449^7)</f>
        <v>9796.2868888300254</v>
      </c>
      <c r="M449" s="4">
        <f>G449/(constants!$A$4+constants!$B$4*data!G449+constants!$C$4*data!G449^2+constants!$D$4*data!G449^3+constants!$E$4*data!G449^4+constants!$F$4*data!G449^5+constants!$G$4*data!G449^6+constants!$H$4*data!G449^7)</f>
        <v>3827.7217909834735</v>
      </c>
      <c r="N449" s="4"/>
      <c r="O449" s="4">
        <f t="shared" si="131"/>
        <v>3661.9621937743864</v>
      </c>
      <c r="P449" s="4">
        <f t="shared" si="132"/>
        <v>3549.6415898484706</v>
      </c>
      <c r="Q449" s="4">
        <f t="shared" si="133"/>
        <v>1546.3602992902977</v>
      </c>
      <c r="R449" s="4">
        <f t="shared" si="134"/>
        <v>1632.7144814716708</v>
      </c>
      <c r="S449" s="4">
        <f t="shared" si="135"/>
        <v>637.95363183057896</v>
      </c>
      <c r="T449" s="4">
        <f t="shared" si="136"/>
        <v>1.0316428014161032</v>
      </c>
      <c r="U449" s="4">
        <f t="shared" si="137"/>
        <v>0.4356384328245122</v>
      </c>
      <c r="V449" s="4">
        <f t="shared" si="138"/>
        <v>0.39073190020067089</v>
      </c>
      <c r="W449" s="4"/>
      <c r="X449">
        <f>IF(front!E449&gt;$X$2,O449,P449)</f>
        <v>3549.6415898484706</v>
      </c>
      <c r="Y449">
        <f t="shared" si="149"/>
        <v>3276.8217850058541</v>
      </c>
      <c r="Z449">
        <f>SUMPRODUCT($B$7:$B$456,Y$7:Y$456,EXP(constants!$B$32+constants!$A$32*ABS($A$7:$A$456-$A449)))</f>
        <v>33.33099655415014</v>
      </c>
      <c r="AA449">
        <f t="shared" si="127"/>
        <v>3243.4907884517038</v>
      </c>
      <c r="AB449">
        <f t="shared" si="140"/>
        <v>3238.6376955125361</v>
      </c>
      <c r="AD449" s="4">
        <f t="shared" si="128"/>
        <v>986.46082390453626</v>
      </c>
      <c r="AE449">
        <f>SUMPRODUCT($B$7:$B$456,AD$7:AD$456,EXP(constants!$B$32+constants!$A$32*ABS($A$7:$A$456-$A449)))</f>
        <v>17.86845717913663</v>
      </c>
      <c r="AF449" s="4">
        <f t="shared" si="129"/>
        <v>968.59236672539964</v>
      </c>
      <c r="AG449">
        <f t="shared" si="141"/>
        <v>968.59236672539964</v>
      </c>
      <c r="AH449" s="4"/>
      <c r="AI449" s="5">
        <f>SUMPRODUCT(constants!$B$13:$B$20,A449^constants!$A$13:$A$20)*constants!$C$10/((A449/1000000000)^5*(EXP(0.014388/(A449/1000000000)/constants!$B$9)-1))</f>
        <v>2.220307677945924E-6</v>
      </c>
      <c r="AJ449">
        <f>SUMPRODUCT(A449^constants!$E$28:$J$28,constants!$E$27:$J$27)</f>
        <v>5.731005440200187E-7</v>
      </c>
      <c r="AL449" s="17">
        <f t="shared" si="130"/>
        <v>6.8556840458640604E-10</v>
      </c>
      <c r="AM449">
        <f t="shared" si="142"/>
        <v>5.91683936099504E-10</v>
      </c>
      <c r="AN449">
        <f t="shared" si="143"/>
        <v>1.1586733435857779</v>
      </c>
      <c r="AO449">
        <f t="shared" si="144"/>
        <v>1.1154609361388969E-9</v>
      </c>
      <c r="AQ449">
        <f t="shared" si="148"/>
        <v>6.8556840458640604E-10</v>
      </c>
      <c r="AS449" s="4">
        <f t="shared" si="145"/>
        <v>0.61460548045677077</v>
      </c>
    </row>
    <row r="450" spans="1:45" x14ac:dyDescent="0.2">
      <c r="A450">
        <f>front!A450</f>
        <v>397.67</v>
      </c>
      <c r="B450" s="1">
        <f t="shared" si="146"/>
        <v>0.47000000000002728</v>
      </c>
      <c r="C450">
        <f>front!D450-front!B450</f>
        <v>2232.4700000000003</v>
      </c>
      <c r="D450" s="2">
        <f>front!E450-front!C450</f>
        <v>17943.3</v>
      </c>
      <c r="E450" s="2">
        <f>IF(front!F450-front!C450&gt;0,front!F450-front!C450,0)</f>
        <v>8243.7999999999993</v>
      </c>
      <c r="F450" s="2">
        <f>front!I450-front!H450</f>
        <v>10065.299999999999</v>
      </c>
      <c r="G450" s="2">
        <f>IF(front!J450-front!H450&gt;0,front!J450-front!H450,0)</f>
        <v>4287.4000000000015</v>
      </c>
      <c r="H450" s="2"/>
      <c r="I450" s="4">
        <f>C450/(constants!$A$4+constants!$B$4*data!C450+constants!$C$4*data!C450^2+constants!$D$4*data!C450^3+constants!$E$4*data!C450^4+constants!$F$4*data!C450^5+constants!$G$4*data!C450^6+constants!$H$4*data!C450^7)</f>
        <v>2227.378740419425</v>
      </c>
      <c r="J450" s="4">
        <f>D450/(constants!$A$4+constants!$B$4*data!D450+constants!$C$4*data!D450^2+constants!$D$4*data!D450^3+constants!$E$4*data!D450^4+constants!$F$4*data!D450^5+constants!$G$4*data!D450^6+constants!$H$4*data!D450^7)</f>
        <v>18086.811337453069</v>
      </c>
      <c r="K450" s="4">
        <f>E450/(constants!$A$4+constants!$B$4*data!E450+constants!$C$4*data!E450^2+constants!$D$4*data!E450^3+constants!$E$4*data!E450^4+constants!$F$4*data!E450^5+constants!$G$4*data!E450^6+constants!$H$4*data!E450^7)</f>
        <v>8234.4756460045264</v>
      </c>
      <c r="L450" s="4">
        <f>F450/(constants!$A$4+constants!$B$4*data!F450+constants!$C$4*data!F450^2+constants!$D$4*data!F450^3+constants!$E$4*data!F450^4+constants!$F$4*data!F450^5+constants!$G$4*data!F450^6+constants!$H$4*data!F450^7)</f>
        <v>10064.495644557555</v>
      </c>
      <c r="M450" s="4">
        <f>G450/(constants!$A$4+constants!$B$4*data!G450+constants!$C$4*data!G450^2+constants!$D$4*data!G450^3+constants!$E$4*data!G450^4+constants!$F$4*data!G450^5+constants!$G$4*data!G450^6+constants!$H$4*data!G450^7)</f>
        <v>4277.961193297986</v>
      </c>
      <c r="N450" s="4"/>
      <c r="O450" s="4">
        <f t="shared" si="131"/>
        <v>3712.2979006990417</v>
      </c>
      <c r="P450" s="4">
        <f t="shared" si="132"/>
        <v>3617.3622674906142</v>
      </c>
      <c r="Q450" s="4">
        <f t="shared" si="133"/>
        <v>1646.8951292009053</v>
      </c>
      <c r="R450" s="4">
        <f t="shared" si="134"/>
        <v>1677.4159407595928</v>
      </c>
      <c r="S450" s="4">
        <f t="shared" si="135"/>
        <v>712.993532216331</v>
      </c>
      <c r="T450" s="4">
        <f t="shared" si="136"/>
        <v>1.0262444361908727</v>
      </c>
      <c r="U450" s="4">
        <f t="shared" si="137"/>
        <v>0.45527514454430529</v>
      </c>
      <c r="V450" s="4">
        <f t="shared" si="138"/>
        <v>0.42505470163438563</v>
      </c>
      <c r="W450" s="4"/>
      <c r="X450">
        <f>IF(front!E450&gt;$X$2,O450,P450)</f>
        <v>3617.3622674906142</v>
      </c>
      <c r="Y450">
        <f t="shared" si="149"/>
        <v>3344.5424626479976</v>
      </c>
      <c r="Z450">
        <f>SUMPRODUCT($B$7:$B$456,Y$7:Y$456,EXP(constants!$B$32+constants!$A$32*ABS($A$7:$A$456-$A450)))</f>
        <v>32.833347088167834</v>
      </c>
      <c r="AA450">
        <f t="shared" si="127"/>
        <v>3311.7091155598296</v>
      </c>
      <c r="AB450">
        <f t="shared" si="140"/>
        <v>3306.8560226206619</v>
      </c>
      <c r="AD450" s="4">
        <f t="shared" si="128"/>
        <v>955.14608441542168</v>
      </c>
      <c r="AE450">
        <f>SUMPRODUCT($B$7:$B$456,AD$7:AD$456,EXP(constants!$B$32+constants!$A$32*ABS($A$7:$A$456-$A450)))</f>
        <v>17.488081193684039</v>
      </c>
      <c r="AF450" s="4">
        <f t="shared" si="129"/>
        <v>937.65800322173766</v>
      </c>
      <c r="AG450">
        <f t="shared" si="141"/>
        <v>937.65800322173766</v>
      </c>
      <c r="AH450" s="4"/>
      <c r="AI450" s="5">
        <f>SUMPRODUCT(constants!$B$13:$B$20,A450^constants!$A$13:$A$20)*constants!$C$10/((A450/1000000000)^5*(EXP(0.014388/(A450/1000000000)/constants!$B$9)-1))</f>
        <v>2.2374781434661419E-6</v>
      </c>
      <c r="AJ450">
        <f>SUMPRODUCT(A450^constants!$E$28:$J$28,constants!$E$27:$J$27)</f>
        <v>5.722902176656078E-7</v>
      </c>
      <c r="AL450" s="17">
        <f t="shared" si="130"/>
        <v>6.7661795014980877E-10</v>
      </c>
      <c r="AM450">
        <f t="shared" si="142"/>
        <v>6.1034003410545456E-10</v>
      </c>
      <c r="AN450">
        <f t="shared" si="143"/>
        <v>1.1085917887419829</v>
      </c>
      <c r="AO450">
        <f t="shared" si="144"/>
        <v>1.1506319916243664E-9</v>
      </c>
      <c r="AQ450">
        <f t="shared" si="148"/>
        <v>6.7661795014980877E-10</v>
      </c>
      <c r="AS450" s="4">
        <f t="shared" si="145"/>
        <v>0.58804027271535875</v>
      </c>
    </row>
    <row r="451" spans="1:45" x14ac:dyDescent="0.2">
      <c r="A451">
        <f>front!A451</f>
        <v>398.14</v>
      </c>
      <c r="B451" s="1">
        <f t="shared" si="146"/>
        <v>0.46999999999997044</v>
      </c>
      <c r="C451">
        <f>front!D451-front!B451</f>
        <v>2267.5299999999997</v>
      </c>
      <c r="D451" s="2">
        <f>front!E451-front!C451</f>
        <v>18299.3</v>
      </c>
      <c r="E451" s="2">
        <f>IF(front!F451-front!C451&gt;0,front!F451-front!C451,0)</f>
        <v>8837.2000000000007</v>
      </c>
      <c r="F451" s="2">
        <f>front!I451-front!H451</f>
        <v>10361.100000000002</v>
      </c>
      <c r="G451" s="2">
        <f>IF(front!J451-front!H451&gt;0,front!J451-front!H451,0)</f>
        <v>4657.6000000000022</v>
      </c>
      <c r="H451" s="2"/>
      <c r="I451" s="4">
        <f>C451/(constants!$A$4+constants!$B$4*data!C451+constants!$C$4*data!C451^2+constants!$D$4*data!C451^3+constants!$E$4*data!C451^4+constants!$F$4*data!C451^5+constants!$G$4*data!C451^6+constants!$H$4*data!C451^7)</f>
        <v>2262.359346012141</v>
      </c>
      <c r="J451" s="4">
        <f>D451/(constants!$A$4+constants!$B$4*data!D451+constants!$C$4*data!D451^2+constants!$D$4*data!D451^3+constants!$E$4*data!D451^4+constants!$F$4*data!D451^5+constants!$G$4*data!D451^6+constants!$H$4*data!D451^7)</f>
        <v>18454.048169044829</v>
      </c>
      <c r="K451" s="4">
        <f>E451/(constants!$A$4+constants!$B$4*data!E451+constants!$C$4*data!E451^2+constants!$D$4*data!E451^3+constants!$E$4*data!E451^4+constants!$F$4*data!E451^5+constants!$G$4*data!E451^6+constants!$H$4*data!E451^7)</f>
        <v>8829.8747697632098</v>
      </c>
      <c r="L451" s="4">
        <f>F451/(constants!$A$4+constants!$B$4*data!F451+constants!$C$4*data!F451^2+constants!$D$4*data!F451^3+constants!$E$4*data!F451^4+constants!$F$4*data!F451^5+constants!$G$4*data!F451^6+constants!$H$4*data!F451^7)</f>
        <v>10362.395220276177</v>
      </c>
      <c r="M451" s="4">
        <f>G451/(constants!$A$4+constants!$B$4*data!G451+constants!$C$4*data!G451^2+constants!$D$4*data!G451^3+constants!$E$4*data!G451^4+constants!$F$4*data!G451^5+constants!$G$4*data!G451^6+constants!$H$4*data!G451^7)</f>
        <v>4647.5270149271209</v>
      </c>
      <c r="N451" s="4"/>
      <c r="O451" s="4">
        <f t="shared" si="131"/>
        <v>3770.5989100202351</v>
      </c>
      <c r="P451" s="4">
        <f t="shared" si="132"/>
        <v>3690.8096338089658</v>
      </c>
      <c r="Q451" s="4">
        <f t="shared" si="133"/>
        <v>1765.9749539526417</v>
      </c>
      <c r="R451" s="4">
        <f t="shared" si="134"/>
        <v>1727.0658700460294</v>
      </c>
      <c r="S451" s="4">
        <f t="shared" si="135"/>
        <v>774.58783582118679</v>
      </c>
      <c r="T451" s="4">
        <f t="shared" si="136"/>
        <v>1.0216183667345979</v>
      </c>
      <c r="U451" s="4">
        <f t="shared" si="137"/>
        <v>0.47847901386616126</v>
      </c>
      <c r="V451" s="4">
        <f t="shared" si="138"/>
        <v>0.44849930118794057</v>
      </c>
      <c r="W451" s="4"/>
      <c r="X451">
        <f>IF(front!E451&gt;$X$2,O451,P451)</f>
        <v>3690.8096338089658</v>
      </c>
      <c r="Y451">
        <f t="shared" si="149"/>
        <v>3417.9898289663493</v>
      </c>
      <c r="Z451">
        <f>SUMPRODUCT($B$7:$B$456,Y$7:Y$456,EXP(constants!$B$32+constants!$A$32*ABS($A$7:$A$456-$A451)))</f>
        <v>32.300834325529394</v>
      </c>
      <c r="AA451">
        <f t="shared" si="127"/>
        <v>3385.6889946408201</v>
      </c>
      <c r="AB451">
        <f t="shared" si="140"/>
        <v>3380.8359017016523</v>
      </c>
      <c r="AD451" s="4">
        <f t="shared" si="128"/>
        <v>942.40034416750927</v>
      </c>
      <c r="AE451">
        <f>SUMPRODUCT($B$7:$B$456,AD$7:AD$456,EXP(constants!$B$32+constants!$A$32*ABS($A$7:$A$456-$A451)))</f>
        <v>17.103546284721244</v>
      </c>
      <c r="AF451" s="4">
        <f t="shared" si="129"/>
        <v>925.29679788278804</v>
      </c>
      <c r="AG451">
        <f t="shared" si="141"/>
        <v>925.29679788278804</v>
      </c>
      <c r="AH451" s="4"/>
      <c r="AI451" s="5">
        <f>SUMPRODUCT(constants!$B$13:$B$20,A451^constants!$A$13:$A$20)*constants!$C$10/((A451/1000000000)^5*(EXP(0.014388/(A451/1000000000)/constants!$B$9)-1))</f>
        <v>2.2547244604672462E-6</v>
      </c>
      <c r="AJ451">
        <f>SUMPRODUCT(A451^constants!$E$28:$J$28,constants!$E$27:$J$27)</f>
        <v>5.7152022088659661E-7</v>
      </c>
      <c r="AL451" s="17">
        <f t="shared" si="130"/>
        <v>6.6691330961446299E-10</v>
      </c>
      <c r="AM451">
        <f t="shared" si="142"/>
        <v>6.1766151379137698E-10</v>
      </c>
      <c r="AN451">
        <f t="shared" si="143"/>
        <v>1.0797391366037441</v>
      </c>
      <c r="AO451">
        <f t="shared" si="144"/>
        <v>1.1644346725594248E-9</v>
      </c>
      <c r="AQ451">
        <f t="shared" si="148"/>
        <v>6.6691330961446299E-10</v>
      </c>
      <c r="AS451" s="4">
        <f t="shared" si="145"/>
        <v>0.57273570199398904</v>
      </c>
    </row>
    <row r="452" spans="1:45" x14ac:dyDescent="0.2">
      <c r="A452">
        <f>front!A452</f>
        <v>398.61</v>
      </c>
      <c r="B452" s="1">
        <f t="shared" si="146"/>
        <v>0.47000000000002728</v>
      </c>
      <c r="C452">
        <f>front!D452-front!B452</f>
        <v>2279.9999999999995</v>
      </c>
      <c r="D452" s="2">
        <f>front!E452-front!C452</f>
        <v>18414.8</v>
      </c>
      <c r="E452" s="2">
        <f>IF(front!F452-front!C452&gt;0,front!F452-front!C452,0)</f>
        <v>9334.4000000000015</v>
      </c>
      <c r="F452" s="2">
        <f>front!I452-front!H452</f>
        <v>10461.9</v>
      </c>
      <c r="G452" s="2">
        <f>IF(front!J452-front!H452&gt;0,front!J452-front!H452,0)</f>
        <v>4982.8999999999996</v>
      </c>
      <c r="H452" s="2"/>
      <c r="I452" s="4">
        <f>C452/(constants!$A$4+constants!$B$4*data!C452+constants!$C$4*data!C452^2+constants!$D$4*data!C452^3+constants!$E$4*data!C452^4+constants!$F$4*data!C452^5+constants!$G$4*data!C452^6+constants!$H$4*data!C452^7)</f>
        <v>2274.8011167317973</v>
      </c>
      <c r="J452" s="4">
        <f>D452/(constants!$A$4+constants!$B$4*data!D452+constants!$C$4*data!D452^2+constants!$D$4*data!D452^3+constants!$E$4*data!D452^4+constants!$F$4*data!D452^5+constants!$G$4*data!D452^6+constants!$H$4*data!D452^7)</f>
        <v>18573.28271154601</v>
      </c>
      <c r="K452" s="4">
        <f>E452/(constants!$A$4+constants!$B$4*data!E452+constants!$C$4*data!E452^2+constants!$D$4*data!E452^3+constants!$E$4*data!E452^4+constants!$F$4*data!E452^5+constants!$G$4*data!E452^6+constants!$H$4*data!E452^7)</f>
        <v>9329.3067399477077</v>
      </c>
      <c r="L452" s="4">
        <f>F452/(constants!$A$4+constants!$B$4*data!F452+constants!$C$4*data!F452^2+constants!$D$4*data!F452^3+constants!$E$4*data!F452^4+constants!$F$4*data!F452^5+constants!$G$4*data!F452^6+constants!$H$4*data!F452^7)</f>
        <v>10463.960691241886</v>
      </c>
      <c r="M452" s="4">
        <f>G452/(constants!$A$4+constants!$B$4*data!G452+constants!$C$4*data!G452^2+constants!$D$4*data!G452^3+constants!$E$4*data!G452^4+constants!$F$4*data!G452^5+constants!$G$4*data!G452^6+constants!$H$4*data!G452^7)</f>
        <v>4972.3368915113251</v>
      </c>
      <c r="N452" s="4"/>
      <c r="O452" s="4">
        <f t="shared" si="131"/>
        <v>3791.3351945529957</v>
      </c>
      <c r="P452" s="4">
        <f t="shared" si="132"/>
        <v>3714.6565423092025</v>
      </c>
      <c r="Q452" s="4">
        <f t="shared" si="133"/>
        <v>1865.8613479895416</v>
      </c>
      <c r="R452" s="4">
        <f t="shared" si="134"/>
        <v>1743.9934485403144</v>
      </c>
      <c r="S452" s="4">
        <f t="shared" si="135"/>
        <v>828.72281525188748</v>
      </c>
      <c r="T452" s="4">
        <f t="shared" si="136"/>
        <v>1.0206421916455637</v>
      </c>
      <c r="U452" s="4">
        <f t="shared" si="137"/>
        <v>0.50229713749784144</v>
      </c>
      <c r="V452" s="4">
        <f t="shared" si="138"/>
        <v>0.4751868855617038</v>
      </c>
      <c r="W452" s="4"/>
      <c r="X452">
        <f>IF(front!E452&gt;$X$2,O452,P452)</f>
        <v>3714.6565423092025</v>
      </c>
      <c r="Y452">
        <f t="shared" si="149"/>
        <v>3441.8367374665859</v>
      </c>
      <c r="Z452">
        <f>SUMPRODUCT($B$7:$B$456,Y$7:Y$456,EXP(constants!$B$32+constants!$A$32*ABS($A$7:$A$456-$A452)))</f>
        <v>31.731796711972059</v>
      </c>
      <c r="AA452">
        <f t="shared" si="127"/>
        <v>3410.1049407546138</v>
      </c>
      <c r="AB452">
        <f t="shared" si="140"/>
        <v>3405.2518478154461</v>
      </c>
      <c r="AD452" s="4">
        <f t="shared" si="128"/>
        <v>904.48862602040003</v>
      </c>
      <c r="AE452">
        <f>SUMPRODUCT($B$7:$B$456,AD$7:AD$456,EXP(constants!$B$32+constants!$A$32*ABS($A$7:$A$456-$A452)))</f>
        <v>16.714799905400511</v>
      </c>
      <c r="AF452" s="4">
        <f t="shared" si="129"/>
        <v>887.77382611499957</v>
      </c>
      <c r="AG452">
        <f t="shared" si="141"/>
        <v>887.77382611499957</v>
      </c>
      <c r="AH452" s="4"/>
      <c r="AI452" s="5">
        <f>SUMPRODUCT(constants!$B$13:$B$20,A452^constants!$A$13:$A$20)*constants!$C$10/((A452/1000000000)^5*(EXP(0.014388/(A452/1000000000)/constants!$B$9)-1))</f>
        <v>2.2720465746050989E-6</v>
      </c>
      <c r="AJ452">
        <f>SUMPRODUCT(A452^constants!$E$28:$J$28,constants!$E$27:$J$27)</f>
        <v>5.7079060112160069E-7</v>
      </c>
      <c r="AL452" s="17">
        <f t="shared" si="130"/>
        <v>6.672183662605377E-10</v>
      </c>
      <c r="AM452">
        <f t="shared" si="142"/>
        <v>6.429459670144208E-10</v>
      </c>
      <c r="AN452">
        <f t="shared" si="143"/>
        <v>1.0377518492865396</v>
      </c>
      <c r="AO452">
        <f t="shared" si="144"/>
        <v>1.2121017092004087E-9</v>
      </c>
      <c r="AQ452">
        <f t="shared" si="148"/>
        <v>6.672183662605377E-10</v>
      </c>
      <c r="AS452" s="4">
        <f t="shared" si="145"/>
        <v>0.55046400908112236</v>
      </c>
    </row>
    <row r="453" spans="1:45" x14ac:dyDescent="0.2">
      <c r="A453">
        <f>front!A453</f>
        <v>399.07</v>
      </c>
      <c r="B453" s="1">
        <f t="shared" si="146"/>
        <v>0.45999999999997954</v>
      </c>
      <c r="C453">
        <f>front!D453-front!B453</f>
        <v>2312.8700000000003</v>
      </c>
      <c r="D453" s="2">
        <f>front!E453-front!C453</f>
        <v>18677.5</v>
      </c>
      <c r="E453" s="2">
        <f>IF(front!F453-front!C453&gt;0,front!F453-front!C453,0)</f>
        <v>9899.2999999999993</v>
      </c>
      <c r="F453" s="2">
        <f>front!I453-front!H453</f>
        <v>10258.399999999998</v>
      </c>
      <c r="G453" s="2">
        <f>IF(front!J453-front!H453&gt;0,front!J453-front!H453,0)</f>
        <v>5146</v>
      </c>
      <c r="H453" s="2"/>
      <c r="I453" s="4">
        <f>C453/(constants!$A$4+constants!$B$4*data!C453+constants!$C$4*data!C453^2+constants!$D$4*data!C453^3+constants!$E$4*data!C453^4+constants!$F$4*data!C453^5+constants!$G$4*data!C453^6+constants!$H$4*data!C453^7)</f>
        <v>2307.5967323640684</v>
      </c>
      <c r="J453" s="4">
        <f>D453/(constants!$A$4+constants!$B$4*data!D453+constants!$C$4*data!D453^2+constants!$D$4*data!D453^3+constants!$E$4*data!D453^4+constants!$F$4*data!D453^5+constants!$G$4*data!D453^6+constants!$H$4*data!D453^7)</f>
        <v>18844.638282639949</v>
      </c>
      <c r="K453" s="4">
        <f>E453/(constants!$A$4+constants!$B$4*data!E453+constants!$C$4*data!E453^2+constants!$D$4*data!E453^3+constants!$E$4*data!E453^4+constants!$F$4*data!E453^5+constants!$G$4*data!E453^6+constants!$H$4*data!E453^7)</f>
        <v>9897.4112834542775</v>
      </c>
      <c r="L453" s="4">
        <f>F453/(constants!$A$4+constants!$B$4*data!F453+constants!$C$4*data!F453^2+constants!$D$4*data!F453^3+constants!$E$4*data!F453^4+constants!$F$4*data!F453^5+constants!$G$4*data!F453^6+constants!$H$4*data!F453^7)</f>
        <v>10258.941640350378</v>
      </c>
      <c r="M453" s="4">
        <f>G453/(constants!$A$4+constants!$B$4*data!G453+constants!$C$4*data!G453^2+constants!$D$4*data!G453^3+constants!$E$4*data!G453^4+constants!$F$4*data!G453^5+constants!$G$4*data!G453^6+constants!$H$4*data!G453^7)</f>
        <v>5135.2185312457304</v>
      </c>
      <c r="N453" s="4"/>
      <c r="O453" s="4">
        <f t="shared" si="131"/>
        <v>3845.9945539401137</v>
      </c>
      <c r="P453" s="4">
        <f t="shared" si="132"/>
        <v>3768.9276565279902</v>
      </c>
      <c r="Q453" s="4">
        <f t="shared" si="133"/>
        <v>1979.4822566908554</v>
      </c>
      <c r="R453" s="4">
        <f t="shared" si="134"/>
        <v>1709.8236067250632</v>
      </c>
      <c r="S453" s="4">
        <f t="shared" si="135"/>
        <v>855.86975520762178</v>
      </c>
      <c r="T453" s="4">
        <f t="shared" si="136"/>
        <v>1.0204479640989232</v>
      </c>
      <c r="U453" s="4">
        <f t="shared" si="137"/>
        <v>0.52521099821650419</v>
      </c>
      <c r="V453" s="4">
        <f t="shared" si="138"/>
        <v>0.50056026355076766</v>
      </c>
      <c r="W453" s="4"/>
      <c r="X453">
        <f>IF(front!E453&gt;$X$2,O453,P453)</f>
        <v>3768.9276565279902</v>
      </c>
      <c r="Y453">
        <f t="shared" si="149"/>
        <v>3496.1078516853736</v>
      </c>
      <c r="Z453">
        <f>SUMPRODUCT($B$7:$B$456,Y$7:Y$456,EXP(constants!$B$32+constants!$A$32*ABS($A$7:$A$456-$A453)))</f>
        <v>31.138080316030855</v>
      </c>
      <c r="AA453">
        <f t="shared" si="127"/>
        <v>3464.9697713693427</v>
      </c>
      <c r="AB453">
        <f t="shared" si="140"/>
        <v>3460.1166784301749</v>
      </c>
      <c r="AD453" s="4">
        <f t="shared" si="128"/>
        <v>842.81865196543185</v>
      </c>
      <c r="AE453">
        <f>SUMPRODUCT($B$7:$B$456,AD$7:AD$456,EXP(constants!$B$32+constants!$A$32*ABS($A$7:$A$456-$A453)))</f>
        <v>16.330455607799532</v>
      </c>
      <c r="AF453" s="4">
        <f t="shared" si="129"/>
        <v>826.48819635763232</v>
      </c>
      <c r="AG453">
        <f t="shared" si="141"/>
        <v>826.48819635763232</v>
      </c>
      <c r="AH453" s="4"/>
      <c r="AI453" s="5">
        <f>SUMPRODUCT(constants!$B$13:$B$20,A453^constants!$A$13:$A$20)*constants!$C$10/((A453/1000000000)^5*(EXP(0.014388/(A453/1000000000)/constants!$B$9)-1))</f>
        <v>2.2890734740747722E-6</v>
      </c>
      <c r="AJ453">
        <f>SUMPRODUCT(A453^constants!$E$28:$J$28,constants!$E$27:$J$27)</f>
        <v>5.7011564216850582E-7</v>
      </c>
      <c r="AL453" s="17">
        <f t="shared" si="130"/>
        <v>6.6155961975054125E-10</v>
      </c>
      <c r="AM453">
        <f t="shared" si="142"/>
        <v>6.8980494177778828E-10</v>
      </c>
      <c r="AN453">
        <f t="shared" si="143"/>
        <v>0.95905317530133627</v>
      </c>
      <c r="AO453">
        <f t="shared" si="144"/>
        <v>1.3004417040304603E-9</v>
      </c>
      <c r="AQ453">
        <f t="shared" si="148"/>
        <v>6.6155961975054125E-10</v>
      </c>
      <c r="AS453" s="4">
        <f t="shared" si="145"/>
        <v>0.50871916649563675</v>
      </c>
    </row>
    <row r="454" spans="1:45" x14ac:dyDescent="0.2">
      <c r="A454">
        <f>front!A454</f>
        <v>399.54</v>
      </c>
      <c r="B454" s="1">
        <f t="shared" si="146"/>
        <v>0.47000000000002728</v>
      </c>
      <c r="C454">
        <f>front!D454-front!B454</f>
        <v>2371.0000000000005</v>
      </c>
      <c r="D454" s="2">
        <f>front!E454-front!C454</f>
        <v>18931.400000000001</v>
      </c>
      <c r="E454" s="2">
        <f>IF(front!F454-front!C454&gt;0,front!F454-front!C454,0)</f>
        <v>10478.299999999999</v>
      </c>
      <c r="F454" s="2">
        <f>front!I454-front!H454</f>
        <v>9929.0000000000018</v>
      </c>
      <c r="G454" s="2">
        <f>IF(front!J454-front!H454&gt;0,front!J454-front!H454,0)</f>
        <v>5221.0000000000018</v>
      </c>
      <c r="H454" s="2"/>
      <c r="I454" s="4">
        <f>C454/(constants!$A$4+constants!$B$4*data!C454+constants!$C$4*data!C454^2+constants!$D$4*data!C454^3+constants!$E$4*data!C454^4+constants!$F$4*data!C454^5+constants!$G$4*data!C454^6+constants!$H$4*data!C454^7)</f>
        <v>2365.5952878775215</v>
      </c>
      <c r="J454" s="4">
        <f>D454/(constants!$A$4+constants!$B$4*data!D454+constants!$C$4*data!D454^2+constants!$D$4*data!D454^3+constants!$E$4*data!D454^4+constants!$F$4*data!D454^5+constants!$G$4*data!D454^6+constants!$H$4*data!D454^7)</f>
        <v>19107.116305459476</v>
      </c>
      <c r="K454" s="4">
        <f>E454/(constants!$A$4+constants!$B$4*data!E454+constants!$C$4*data!E454^2+constants!$D$4*data!E454^3+constants!$E$4*data!E454^4+constants!$F$4*data!E454^5+constants!$G$4*data!E454^6+constants!$H$4*data!E454^7)</f>
        <v>10480.48767146586</v>
      </c>
      <c r="L454" s="4">
        <f>F454/(constants!$A$4+constants!$B$4*data!F454+constants!$C$4*data!F454^2+constants!$D$4*data!F454^3+constants!$E$4*data!F454^4+constants!$F$4*data!F454^5+constants!$G$4*data!F454^6+constants!$H$4*data!F454^7)</f>
        <v>9927.3004156832831</v>
      </c>
      <c r="M454" s="4">
        <f>G454/(constants!$A$4+constants!$B$4*data!G454+constants!$C$4*data!G454^2+constants!$D$4*data!G454^3+constants!$E$4*data!G454^4+constants!$F$4*data!G454^5+constants!$G$4*data!G454^6+constants!$H$4*data!G454^7)</f>
        <v>5210.1248243242944</v>
      </c>
      <c r="N454" s="4"/>
      <c r="O454" s="4">
        <f t="shared" si="131"/>
        <v>3942.6588131292024</v>
      </c>
      <c r="P454" s="4">
        <f t="shared" si="132"/>
        <v>3821.4232610918953</v>
      </c>
      <c r="Q454" s="4">
        <f t="shared" si="133"/>
        <v>2096.097534293172</v>
      </c>
      <c r="R454" s="4">
        <f t="shared" si="134"/>
        <v>1654.5500692805472</v>
      </c>
      <c r="S454" s="4">
        <f t="shared" si="135"/>
        <v>868.35413738738237</v>
      </c>
      <c r="T454" s="4">
        <f t="shared" si="136"/>
        <v>1.0317252352733799</v>
      </c>
      <c r="U454" s="4">
        <f t="shared" si="137"/>
        <v>0.54851226652507845</v>
      </c>
      <c r="V454" s="4">
        <f t="shared" si="138"/>
        <v>0.52482795988456932</v>
      </c>
      <c r="W454" s="4"/>
      <c r="X454">
        <f>IF(front!E454&gt;$X$2,O454,P454)</f>
        <v>3821.4232610918953</v>
      </c>
      <c r="Y454">
        <f t="shared" si="149"/>
        <v>3548.6034562492787</v>
      </c>
      <c r="Z454">
        <f>SUMPRODUCT($B$7:$B$456,Y$7:Y$456,EXP(constants!$B$32+constants!$A$32*ABS($A$7:$A$456-$A454)))</f>
        <v>30.493796264855401</v>
      </c>
      <c r="AA454">
        <f t="shared" si="127"/>
        <v>3518.1096599844232</v>
      </c>
      <c r="AB454">
        <f t="shared" si="140"/>
        <v>3513.2565670452555</v>
      </c>
      <c r="AD454" s="4">
        <f t="shared" si="128"/>
        <v>774.89830565647651</v>
      </c>
      <c r="AE454">
        <f>SUMPRODUCT($B$7:$B$456,AD$7:AD$456,EXP(constants!$B$32+constants!$A$32*ABS($A$7:$A$456-$A454)))</f>
        <v>15.934915349139501</v>
      </c>
      <c r="AF454" s="4">
        <f t="shared" si="129"/>
        <v>758.96339030733702</v>
      </c>
      <c r="AG454">
        <f t="shared" si="141"/>
        <v>758.96339030733702</v>
      </c>
      <c r="AH454" s="4"/>
      <c r="AI454" s="5">
        <f>SUMPRODUCT(constants!$B$13:$B$20,A454^constants!$A$13:$A$20)*constants!$C$10/((A454/1000000000)^5*(EXP(0.014388/(A454/1000000000)/constants!$B$9)-1))</f>
        <v>2.3065454013142625E-6</v>
      </c>
      <c r="AJ454">
        <f>SUMPRODUCT(A454^constants!$E$28:$J$28,constants!$E$27:$J$27)</f>
        <v>5.6946603190643911E-7</v>
      </c>
      <c r="AL454" s="17">
        <f t="shared" si="130"/>
        <v>6.5652631890022486E-10</v>
      </c>
      <c r="AM454">
        <f t="shared" si="142"/>
        <v>7.5032081807771744E-10</v>
      </c>
      <c r="AN454">
        <f t="shared" si="143"/>
        <v>0.87499413994964292</v>
      </c>
      <c r="AO454">
        <f t="shared" si="144"/>
        <v>1.4145281138690953E-9</v>
      </c>
      <c r="AQ454">
        <f t="shared" si="148"/>
        <v>6.5652631890022486E-10</v>
      </c>
      <c r="AS454" s="4">
        <f t="shared" si="145"/>
        <v>0.46413097941507708</v>
      </c>
    </row>
    <row r="455" spans="1:45" x14ac:dyDescent="0.2">
      <c r="A455">
        <f>front!A455</f>
        <v>400.01</v>
      </c>
      <c r="B455" s="1">
        <f t="shared" si="146"/>
        <v>0.46999999999997044</v>
      </c>
      <c r="C455">
        <f>front!D455-front!B455</f>
        <v>2374.34</v>
      </c>
      <c r="D455" s="2">
        <f>front!E455-front!C455</f>
        <v>19083.5</v>
      </c>
      <c r="E455" s="2">
        <f>IF(front!F455-front!C455&gt;0,front!F455-front!C455,0)</f>
        <v>10943.000000000002</v>
      </c>
      <c r="F455" s="2">
        <f>front!I455-front!H455</f>
        <v>9720.9000000000015</v>
      </c>
      <c r="G455" s="2">
        <f>IF(front!J455-front!H455&gt;0,front!J455-front!H455,0)</f>
        <v>5425.1000000000022</v>
      </c>
      <c r="H455" s="2"/>
      <c r="I455" s="4">
        <f>C455/(constants!$A$4+constants!$B$4*data!C455+constants!$C$4*data!C455^2+constants!$D$4*data!C455^3+constants!$E$4*data!C455^4+constants!$F$4*data!C455^5+constants!$G$4*data!C455^6+constants!$H$4*data!C455^7)</f>
        <v>2368.9277398070021</v>
      </c>
      <c r="J455" s="4">
        <f>D455/(constants!$A$4+constants!$B$4*data!D455+constants!$C$4*data!D455^2+constants!$D$4*data!D455^3+constants!$E$4*data!D455^4+constants!$F$4*data!D455^5+constants!$G$4*data!D455^6+constants!$H$4*data!D455^7)</f>
        <v>19264.454569486701</v>
      </c>
      <c r="K455" s="4">
        <f>E455/(constants!$A$4+constants!$B$4*data!E455+constants!$C$4*data!E455^2+constants!$D$4*data!E455^3+constants!$E$4*data!E455^4+constants!$F$4*data!E455^5+constants!$G$4*data!E455^6+constants!$H$4*data!E455^7)</f>
        <v>10949.075044849786</v>
      </c>
      <c r="L455" s="4">
        <f>F455/(constants!$A$4+constants!$B$4*data!F455+constants!$C$4*data!F455^2+constants!$D$4*data!F455^3+constants!$E$4*data!F455^4+constants!$F$4*data!F455^5+constants!$G$4*data!F455^6+constants!$H$4*data!F455^7)</f>
        <v>9717.9193325573779</v>
      </c>
      <c r="M455" s="4">
        <f>G455/(constants!$A$4+constants!$B$4*data!G455+constants!$C$4*data!G455^2+constants!$D$4*data!G455^3+constants!$E$4*data!G455^4+constants!$F$4*data!G455^5+constants!$G$4*data!G455^6+constants!$H$4*data!G455^7)</f>
        <v>5413.9926468419962</v>
      </c>
      <c r="N455" s="4"/>
      <c r="O455" s="4">
        <f t="shared" si="131"/>
        <v>3948.2128996783372</v>
      </c>
      <c r="P455" s="4">
        <f t="shared" si="132"/>
        <v>3852.8909138973399</v>
      </c>
      <c r="Q455" s="4">
        <f t="shared" si="133"/>
        <v>2189.815008969957</v>
      </c>
      <c r="R455" s="4">
        <f t="shared" si="134"/>
        <v>1619.6532220928964</v>
      </c>
      <c r="S455" s="4">
        <f t="shared" si="135"/>
        <v>902.33210780699937</v>
      </c>
      <c r="T455" s="4">
        <f t="shared" si="136"/>
        <v>1.0247403801226689</v>
      </c>
      <c r="U455" s="4">
        <f t="shared" si="137"/>
        <v>0.56835634797531265</v>
      </c>
      <c r="V455" s="4">
        <f t="shared" si="138"/>
        <v>0.55711438442422678</v>
      </c>
      <c r="W455" s="4"/>
      <c r="X455">
        <f>IF(front!E455&gt;$X$2,O455,P455)</f>
        <v>3852.8909138973399</v>
      </c>
      <c r="Y455">
        <f t="shared" si="149"/>
        <v>3580.0711090547234</v>
      </c>
      <c r="Z455">
        <f>SUMPRODUCT($B$7:$B$456,Y$7:Y$456,EXP(constants!$B$32+constants!$A$32*ABS($A$7:$A$456-$A455)))</f>
        <v>29.809417866375593</v>
      </c>
      <c r="AA455">
        <f t="shared" ref="AA455:AA518" si="150">Y455-Z455</f>
        <v>3550.2616911883479</v>
      </c>
      <c r="AB455">
        <f t="shared" si="140"/>
        <v>3545.4085982491802</v>
      </c>
      <c r="AD455" s="4">
        <f t="shared" ref="AD455:AD518" si="151">R455-(S455/$V$2)</f>
        <v>705.58142139281313</v>
      </c>
      <c r="AE455">
        <f>SUMPRODUCT($B$7:$B$456,AD$7:AD$456,EXP(constants!$B$32+constants!$A$32*ABS($A$7:$A$456-$A455)))</f>
        <v>15.537249671935196</v>
      </c>
      <c r="AF455" s="4">
        <f t="shared" ref="AF455:AF518" si="152">AD455-AE455</f>
        <v>690.0441717208779</v>
      </c>
      <c r="AG455">
        <f t="shared" si="141"/>
        <v>690.0441717208779</v>
      </c>
      <c r="AH455" s="4"/>
      <c r="AI455" s="5">
        <f>SUMPRODUCT(constants!$B$13:$B$20,A455^constants!$A$13:$A$20)*constants!$C$10/((A455/1000000000)^5*(EXP(0.014388/(A455/1000000000)/constants!$B$9)-1))</f>
        <v>2.3240929512210708E-6</v>
      </c>
      <c r="AJ455">
        <f>SUMPRODUCT(A455^constants!$E$28:$J$28,constants!$E$27:$J$27)</f>
        <v>5.6885690140692649E-7</v>
      </c>
      <c r="AL455" s="17">
        <f t="shared" ref="AL455:AL518" si="153">IF(AB455=0,0,AI455/AB455)</f>
        <v>6.5552189171334765E-10</v>
      </c>
      <c r="AM455">
        <f t="shared" si="142"/>
        <v>8.2437751772944249E-10</v>
      </c>
      <c r="AN455">
        <f t="shared" si="143"/>
        <v>0.79517196625986519</v>
      </c>
      <c r="AO455">
        <f t="shared" si="144"/>
        <v>1.5541421045165923E-9</v>
      </c>
      <c r="AQ455">
        <f t="shared" si="148"/>
        <v>6.5552189171334765E-10</v>
      </c>
      <c r="AS455" s="4">
        <f t="shared" si="145"/>
        <v>0.42179018881754338</v>
      </c>
    </row>
    <row r="456" spans="1:45" x14ac:dyDescent="0.2">
      <c r="A456">
        <f>front!A456</f>
        <v>400.47</v>
      </c>
      <c r="B456" s="1">
        <f t="shared" si="146"/>
        <v>0.46000000000003638</v>
      </c>
      <c r="C456">
        <f>front!D456-front!B456</f>
        <v>2415.6000000000004</v>
      </c>
      <c r="D456" s="2">
        <f>front!E456-front!C456</f>
        <v>19464.900000000001</v>
      </c>
      <c r="E456" s="2">
        <f>IF(front!F456-front!C456&gt;0,front!F456-front!C456,0)</f>
        <v>11553.800000000001</v>
      </c>
      <c r="F456" s="2">
        <f>front!I456-front!H456</f>
        <v>9583.6999999999989</v>
      </c>
      <c r="G456" s="2">
        <f>IF(front!J456-front!H456&gt;0,front!J456-front!H456,0)</f>
        <v>5550.9999999999982</v>
      </c>
      <c r="H456" s="2"/>
      <c r="I456" s="4">
        <f>C456/(constants!$A$4+constants!$B$4*data!C456+constants!$C$4*data!C456^2+constants!$D$4*data!C456^3+constants!$E$4*data!C456^4+constants!$F$4*data!C456^5+constants!$G$4*data!C456^6+constants!$H$4*data!C456^7)</f>
        <v>2410.0945396428779</v>
      </c>
      <c r="J456" s="4">
        <f>D456/(constants!$A$4+constants!$B$4*data!D456+constants!$C$4*data!D456^2+constants!$D$4*data!D456^3+constants!$E$4*data!D456^4+constants!$F$4*data!D456^5+constants!$G$4*data!D456^6+constants!$H$4*data!D456^7)</f>
        <v>19659.316038509158</v>
      </c>
      <c r="K456" s="4">
        <f>E456/(constants!$A$4+constants!$B$4*data!E456+constants!$C$4*data!E456^2+constants!$D$4*data!E456^3+constants!$E$4*data!E456^4+constants!$F$4*data!E456^5+constants!$G$4*data!E456^6+constants!$H$4*data!E456^7)</f>
        <v>11565.864153628945</v>
      </c>
      <c r="L456" s="4">
        <f>F456/(constants!$A$4+constants!$B$4*data!F456+constants!$C$4*data!F456^2+constants!$D$4*data!F456^3+constants!$E$4*data!F456^4+constants!$F$4*data!F456^5+constants!$G$4*data!F456^6+constants!$H$4*data!F456^7)</f>
        <v>9579.9302873995002</v>
      </c>
      <c r="M456" s="4">
        <f>G456/(constants!$A$4+constants!$B$4*data!G456+constants!$C$4*data!G456^2+constants!$D$4*data!G456^3+constants!$E$4*data!G456^4+constants!$F$4*data!G456^5+constants!$G$4*data!G456^6+constants!$H$4*data!G456^7)</f>
        <v>5539.7670553662056</v>
      </c>
      <c r="N456" s="4"/>
      <c r="O456" s="4">
        <f t="shared" ref="O456:O519" si="154">I456*1000/O$4</f>
        <v>4016.8242327381299</v>
      </c>
      <c r="P456" s="4">
        <f t="shared" ref="P456:P519" si="155">J456*1000/P$4</f>
        <v>3931.8632077018315</v>
      </c>
      <c r="Q456" s="4">
        <f t="shared" ref="Q456:Q519" si="156">K456*1000/Q$4</f>
        <v>2313.172830725789</v>
      </c>
      <c r="R456" s="4">
        <f t="shared" ref="R456:R519" si="157">L456*1000/R$4</f>
        <v>1596.6550478999168</v>
      </c>
      <c r="S456" s="4">
        <f t="shared" ref="S456:S519" si="158">M456*1000/S$4</f>
        <v>923.29450922770104</v>
      </c>
      <c r="T456" s="4">
        <f t="shared" ref="T456:T519" si="159">O456/P456</f>
        <v>1.0216083369507551</v>
      </c>
      <c r="U456" s="4">
        <f t="shared" ref="U456:U519" si="160">Q456/P456</f>
        <v>0.58831467640956803</v>
      </c>
      <c r="V456" s="4">
        <f t="shared" ref="V456:V519" si="161">S456/R456</f>
        <v>0.57826799247721794</v>
      </c>
      <c r="W456" s="4"/>
      <c r="X456">
        <f>IF(front!E456&gt;$X$2,O456,P456)</f>
        <v>3931.8632077018315</v>
      </c>
      <c r="Y456">
        <f t="shared" si="149"/>
        <v>3659.0434028592149</v>
      </c>
      <c r="Z456">
        <f>SUMPRODUCT($B$7:$B$456,Y$7:Y$456,EXP(constants!$B$32+constants!$A$32*ABS($A$7:$A$456-$A456)))</f>
        <v>29.099125319442155</v>
      </c>
      <c r="AA456">
        <f t="shared" si="150"/>
        <v>3629.9442775397729</v>
      </c>
      <c r="AB456">
        <f t="shared" ref="AB456:AB519" si="162">IF((AA456-$AA$3)&gt;0,AA456-$AA$3,0)</f>
        <v>3625.0911846006052</v>
      </c>
      <c r="AD456" s="4">
        <f t="shared" si="151"/>
        <v>661.34811675524872</v>
      </c>
      <c r="AE456">
        <f>SUMPRODUCT($B$7:$B$456,AD$7:AD$456,EXP(constants!$B$32+constants!$A$32*ABS($A$7:$A$456-$A456)))</f>
        <v>15.146756135575339</v>
      </c>
      <c r="AF456" s="4">
        <f t="shared" si="152"/>
        <v>646.20136061967344</v>
      </c>
      <c r="AG456">
        <f t="shared" ref="AG456:AG519" si="163">IF((AF456)&gt;0,AF456,0)</f>
        <v>646.20136061967344</v>
      </c>
      <c r="AH456" s="4"/>
      <c r="AI456" s="5">
        <f>SUMPRODUCT(constants!$B$13:$B$20,A456^constants!$A$13:$A$20)*constants!$C$10/((A456/1000000000)^5*(EXP(0.014388/(A456/1000000000)/constants!$B$9)-1))</f>
        <v>2.3413403149421093E-6</v>
      </c>
      <c r="AJ456">
        <f>SUMPRODUCT(A456^constants!$E$28:$J$28,constants!$E$27:$J$27)</f>
        <v>5.6829994854180584E-7</v>
      </c>
      <c r="AL456" s="17">
        <f t="shared" si="153"/>
        <v>6.458707369591495E-10</v>
      </c>
      <c r="AM456">
        <f t="shared" ref="AM456:AM519" si="164">IF(AG456=0,0,AJ456/AG456)</f>
        <v>8.7944715559997554E-10</v>
      </c>
      <c r="AN456">
        <f t="shared" ref="AN456:AN519" si="165">AL456/AM456</f>
        <v>0.73440539644309177</v>
      </c>
      <c r="AO456">
        <f t="shared" ref="AO456:AO519" si="166">AM456*$AN$2</f>
        <v>1.6579610964886244E-9</v>
      </c>
      <c r="AQ456">
        <f t="shared" si="148"/>
        <v>6.458707369591495E-10</v>
      </c>
      <c r="AS456" s="4">
        <f t="shared" ref="AS456:AS519" si="167">AL456/AO456</f>
        <v>0.3895572328729735</v>
      </c>
    </row>
    <row r="457" spans="1:45" x14ac:dyDescent="0.2">
      <c r="A457">
        <f>front!A457</f>
        <v>400.94</v>
      </c>
      <c r="B457" s="1">
        <f t="shared" ref="B457:B520" si="168">A457-A456</f>
        <v>0.46999999999997044</v>
      </c>
      <c r="C457">
        <f>front!D457-front!B457</f>
        <v>2431.87</v>
      </c>
      <c r="D457" s="2">
        <f>front!E457-front!C457</f>
        <v>19570.2</v>
      </c>
      <c r="E457" s="2">
        <f>IF(front!F457-front!C457&gt;0,front!F457-front!C457,0)</f>
        <v>11956.900000000001</v>
      </c>
      <c r="F457" s="2">
        <f>front!I457-front!H457</f>
        <v>9609.7000000000007</v>
      </c>
      <c r="G457" s="2">
        <f>IF(front!J457-front!H457&gt;0,front!J457-front!H457,0)</f>
        <v>5787.7999999999993</v>
      </c>
      <c r="H457" s="2"/>
      <c r="I457" s="4">
        <f>C457/(constants!$A$4+constants!$B$4*data!C457+constants!$C$4*data!C457^2+constants!$D$4*data!C457^3+constants!$E$4*data!C457^4+constants!$F$4*data!C457^5+constants!$G$4*data!C457^6+constants!$H$4*data!C457^7)</f>
        <v>2426.3278114514783</v>
      </c>
      <c r="J457" s="4">
        <f>D457/(constants!$A$4+constants!$B$4*data!D457+constants!$C$4*data!D457^2+constants!$D$4*data!D457^3+constants!$E$4*data!D457^4+constants!$F$4*data!D457^5+constants!$G$4*data!D457^6+constants!$H$4*data!D457^7)</f>
        <v>19768.414350011422</v>
      </c>
      <c r="K457" s="4">
        <f>E457/(constants!$A$4+constants!$B$4*data!E457+constants!$C$4*data!E457^2+constants!$D$4*data!E457^3+constants!$E$4*data!E457^4+constants!$F$4*data!E457^5+constants!$G$4*data!E457^6+constants!$H$4*data!E457^7)</f>
        <v>11973.48696028055</v>
      </c>
      <c r="L457" s="4">
        <f>F457/(constants!$A$4+constants!$B$4*data!F457+constants!$C$4*data!F457^2+constants!$D$4*data!F457^3+constants!$E$4*data!F457^4+constants!$F$4*data!F457^5+constants!$G$4*data!F457^6+constants!$H$4*data!F457^7)</f>
        <v>9606.076468768917</v>
      </c>
      <c r="M457" s="4">
        <f>G457/(constants!$A$4+constants!$B$4*data!G457+constants!$C$4*data!G457^2+constants!$D$4*data!G457^3+constants!$E$4*data!G457^4+constants!$F$4*data!G457^5+constants!$G$4*data!G457^6+constants!$H$4*data!G457^7)</f>
        <v>5776.3701367012882</v>
      </c>
      <c r="N457" s="4"/>
      <c r="O457" s="4">
        <f t="shared" si="154"/>
        <v>4043.879685752464</v>
      </c>
      <c r="P457" s="4">
        <f t="shared" si="155"/>
        <v>3953.6828700022847</v>
      </c>
      <c r="Q457" s="4">
        <f t="shared" si="156"/>
        <v>2394.6973920561099</v>
      </c>
      <c r="R457" s="4">
        <f t="shared" si="157"/>
        <v>1601.0127447948196</v>
      </c>
      <c r="S457" s="4">
        <f t="shared" si="158"/>
        <v>962.7283561168814</v>
      </c>
      <c r="T457" s="4">
        <f t="shared" si="159"/>
        <v>1.0228133663512893</v>
      </c>
      <c r="U457" s="4">
        <f t="shared" si="160"/>
        <v>0.60568777790079209</v>
      </c>
      <c r="V457" s="4">
        <f t="shared" si="161"/>
        <v>0.60132460484582928</v>
      </c>
      <c r="W457" s="4"/>
      <c r="X457">
        <f>IF(front!E457&gt;$X$2,O457,P457)</f>
        <v>3953.6828700022847</v>
      </c>
      <c r="Y457">
        <f t="shared" si="149"/>
        <v>3680.8630651596682</v>
      </c>
      <c r="Z457">
        <f>SUMPRODUCT($B$7:$B$456,Y$7:Y$456,EXP(constants!$B$32+constants!$A$32*ABS($A$7:$A$456-$A457)))</f>
        <v>28.33150725649811</v>
      </c>
      <c r="AA457">
        <f t="shared" si="150"/>
        <v>3652.5315579031699</v>
      </c>
      <c r="AB457">
        <f t="shared" si="162"/>
        <v>3647.6784649640022</v>
      </c>
      <c r="AD457" s="4">
        <f t="shared" si="151"/>
        <v>625.75891702233673</v>
      </c>
      <c r="AE457">
        <f>SUMPRODUCT($B$7:$B$456,AD$7:AD$456,EXP(constants!$B$32+constants!$A$32*ABS($A$7:$A$456-$A457)))</f>
        <v>14.747193486284722</v>
      </c>
      <c r="AF457" s="4">
        <f t="shared" si="152"/>
        <v>611.01172353605205</v>
      </c>
      <c r="AG457">
        <f t="shared" si="163"/>
        <v>611.01172353605205</v>
      </c>
      <c r="AH457" s="4"/>
      <c r="AI457" s="5">
        <f>SUMPRODUCT(constants!$B$13:$B$20,A457^constants!$A$13:$A$20)*constants!$C$10/((A457/1000000000)^5*(EXP(0.014388/(A457/1000000000)/constants!$B$9)-1))</f>
        <v>2.3590373141254492E-6</v>
      </c>
      <c r="AJ457">
        <f>SUMPRODUCT(A457^constants!$E$28:$J$28,constants!$E$27:$J$27)</f>
        <v>5.6777097208194878E-7</v>
      </c>
      <c r="AL457" s="17">
        <f t="shared" si="153"/>
        <v>6.4672293262249738E-10</v>
      </c>
      <c r="AM457">
        <f t="shared" si="164"/>
        <v>9.2923089723408245E-10</v>
      </c>
      <c r="AN457">
        <f t="shared" si="165"/>
        <v>0.69597657002959246</v>
      </c>
      <c r="AO457">
        <f t="shared" si="166"/>
        <v>1.7518149526770388E-9</v>
      </c>
      <c r="AQ457">
        <f t="shared" si="148"/>
        <v>6.4672293262249738E-10</v>
      </c>
      <c r="AS457" s="4">
        <f t="shared" si="167"/>
        <v>0.36917308625217904</v>
      </c>
    </row>
    <row r="458" spans="1:45" x14ac:dyDescent="0.2">
      <c r="A458">
        <f>front!A458</f>
        <v>401.41</v>
      </c>
      <c r="B458" s="1">
        <f t="shared" si="168"/>
        <v>0.47000000000002728</v>
      </c>
      <c r="C458">
        <f>front!D458-front!B458</f>
        <v>2483.9299999999998</v>
      </c>
      <c r="D458" s="2">
        <f>front!E458-front!C458</f>
        <v>19876.399999999998</v>
      </c>
      <c r="E458" s="2">
        <f>IF(front!F458-front!C458&gt;0,front!F458-front!C458,0)</f>
        <v>12569.7</v>
      </c>
      <c r="F458" s="2">
        <f>front!I458-front!H458</f>
        <v>9600.2999999999993</v>
      </c>
      <c r="G458" s="2">
        <f>IF(front!J458-front!H458&gt;0,front!J458-front!H458,0)</f>
        <v>5969.7000000000007</v>
      </c>
      <c r="H458" s="2"/>
      <c r="I458" s="4">
        <f>C458/(constants!$A$4+constants!$B$4*data!C458+constants!$C$4*data!C458^2+constants!$D$4*data!C458^3+constants!$E$4*data!C458^4+constants!$F$4*data!C458^5+constants!$G$4*data!C458^6+constants!$H$4*data!C458^7)</f>
        <v>2478.2703875895509</v>
      </c>
      <c r="J458" s="4">
        <f>D458/(constants!$A$4+constants!$B$4*data!D458+constants!$C$4*data!D458^2+constants!$D$4*data!D458^3+constants!$E$4*data!D458^4+constants!$F$4*data!D458^5+constants!$G$4*data!D458^6+constants!$H$4*data!D458^7)</f>
        <v>20085.859116100757</v>
      </c>
      <c r="K458" s="4">
        <f>E458/(constants!$A$4+constants!$B$4*data!E458+constants!$C$4*data!E458^2+constants!$D$4*data!E458^3+constants!$E$4*data!E458^4+constants!$F$4*data!E458^5+constants!$G$4*data!E458^6+constants!$H$4*data!E458^7)</f>
        <v>12594.065807670933</v>
      </c>
      <c r="L458" s="4">
        <f>F458/(constants!$A$4+constants!$B$4*data!F458+constants!$C$4*data!F458^2+constants!$D$4*data!F458^3+constants!$E$4*data!F458^4+constants!$F$4*data!F458^5+constants!$G$4*data!F458^6+constants!$H$4*data!F458^7)</f>
        <v>9596.6234389201272</v>
      </c>
      <c r="M458" s="4">
        <f>G458/(constants!$A$4+constants!$B$4*data!G458+constants!$C$4*data!G458^2+constants!$D$4*data!G458^3+constants!$E$4*data!G458^4+constants!$F$4*data!G458^5+constants!$G$4*data!G458^6+constants!$H$4*data!G458^7)</f>
        <v>5958.1561862766448</v>
      </c>
      <c r="N458" s="4"/>
      <c r="O458" s="4">
        <f t="shared" si="154"/>
        <v>4130.4506459825852</v>
      </c>
      <c r="P458" s="4">
        <f t="shared" si="155"/>
        <v>4017.1718232201515</v>
      </c>
      <c r="Q458" s="4">
        <f t="shared" si="156"/>
        <v>2518.8131615341867</v>
      </c>
      <c r="R458" s="4">
        <f t="shared" si="157"/>
        <v>1599.4372398200212</v>
      </c>
      <c r="S458" s="4">
        <f t="shared" si="158"/>
        <v>993.02603104610739</v>
      </c>
      <c r="T458" s="4">
        <f t="shared" si="159"/>
        <v>1.0281986501318308</v>
      </c>
      <c r="U458" s="4">
        <f t="shared" si="160"/>
        <v>0.62701155747804549</v>
      </c>
      <c r="V458" s="4">
        <f t="shared" si="161"/>
        <v>0.6208596413310028</v>
      </c>
      <c r="W458" s="4"/>
      <c r="X458">
        <f>IF(front!E458&gt;$X$2,O458,P458)</f>
        <v>4017.1718232201515</v>
      </c>
      <c r="Y458">
        <f t="shared" si="149"/>
        <v>3744.3520183775349</v>
      </c>
      <c r="Z458">
        <f>SUMPRODUCT($B$7:$B$456,Y$7:Y$456,EXP(constants!$B$32+constants!$A$32*ABS($A$7:$A$456-$A458)))</f>
        <v>27.584138513218743</v>
      </c>
      <c r="AA458">
        <f t="shared" si="150"/>
        <v>3716.767879864316</v>
      </c>
      <c r="AB458">
        <f t="shared" si="162"/>
        <v>3711.9147869251483</v>
      </c>
      <c r="AD458" s="4">
        <f t="shared" si="151"/>
        <v>593.49155254262655</v>
      </c>
      <c r="AE458">
        <f>SUMPRODUCT($B$7:$B$456,AD$7:AD$456,EXP(constants!$B$32+constants!$A$32*ABS($A$7:$A$456-$A458)))</f>
        <v>14.358171068135244</v>
      </c>
      <c r="AF458" s="4">
        <f t="shared" si="152"/>
        <v>579.13338147449133</v>
      </c>
      <c r="AG458">
        <f t="shared" si="163"/>
        <v>579.13338147449133</v>
      </c>
      <c r="AH458" s="4"/>
      <c r="AI458" s="5">
        <f>SUMPRODUCT(constants!$B$13:$B$20,A458^constants!$A$13:$A$20)*constants!$C$10/((A458/1000000000)^5*(EXP(0.014388/(A458/1000000000)/constants!$B$9)-1))</f>
        <v>2.376809742731594E-6</v>
      </c>
      <c r="AJ458">
        <f>SUMPRODUCT(A458^constants!$E$28:$J$28,constants!$E$27:$J$27)</f>
        <v>5.6728251806144542E-7</v>
      </c>
      <c r="AL458" s="17">
        <f t="shared" si="153"/>
        <v>6.4031904802978526E-10</v>
      </c>
      <c r="AM458">
        <f t="shared" si="164"/>
        <v>9.7953690152884438E-10</v>
      </c>
      <c r="AN458">
        <f t="shared" si="165"/>
        <v>0.65369568724811311</v>
      </c>
      <c r="AO458">
        <f t="shared" si="166"/>
        <v>1.846653394656653E-9</v>
      </c>
      <c r="AQ458">
        <f t="shared" si="148"/>
        <v>6.4031904802978526E-10</v>
      </c>
      <c r="AS458" s="4">
        <f t="shared" si="167"/>
        <v>0.34674565886731512</v>
      </c>
    </row>
    <row r="459" spans="1:45" x14ac:dyDescent="0.2">
      <c r="A459">
        <f>front!A459</f>
        <v>401.88</v>
      </c>
      <c r="B459" s="1">
        <f t="shared" si="168"/>
        <v>0.46999999999997044</v>
      </c>
      <c r="C459">
        <f>front!D459-front!B459</f>
        <v>2491.73</v>
      </c>
      <c r="D459" s="2">
        <f>front!E459-front!C459</f>
        <v>19977.899999999998</v>
      </c>
      <c r="E459" s="2">
        <f>IF(front!F459-front!C459&gt;0,front!F459-front!C459,0)</f>
        <v>13025.599999999999</v>
      </c>
      <c r="F459" s="2">
        <f>front!I459-front!H459</f>
        <v>9369.4000000000015</v>
      </c>
      <c r="G459" s="2">
        <f>IF(front!J459-front!H459&gt;0,front!J459-front!H459,0)</f>
        <v>6025.2000000000007</v>
      </c>
      <c r="H459" s="2"/>
      <c r="I459" s="4">
        <f>C459/(constants!$A$4+constants!$B$4*data!C459+constants!$C$4*data!C459^2+constants!$D$4*data!C459^3+constants!$E$4*data!C459^4+constants!$F$4*data!C459^5+constants!$G$4*data!C459^6+constants!$H$4*data!C459^7)</f>
        <v>2486.0528079049036</v>
      </c>
      <c r="J459" s="4">
        <f>D459/(constants!$A$4+constants!$B$4*data!D459+constants!$C$4*data!D459^2+constants!$D$4*data!D459^3+constants!$E$4*data!D459^4+constants!$F$4*data!D459^5+constants!$G$4*data!D459^6+constants!$H$4*data!D459^7)</f>
        <v>20191.151867813169</v>
      </c>
      <c r="K459" s="4">
        <f>E459/(constants!$A$4+constants!$B$4*data!E459+constants!$C$4*data!E459^2+constants!$D$4*data!E459^3+constants!$E$4*data!E459^4+constants!$F$4*data!E459^5+constants!$G$4*data!E459^6+constants!$H$4*data!E459^7)</f>
        <v>13056.481391432695</v>
      </c>
      <c r="L459" s="4">
        <f>F459/(constants!$A$4+constants!$B$4*data!F459+constants!$C$4*data!F459^2+constants!$D$4*data!F459^3+constants!$E$4*data!F459^4+constants!$F$4*data!F459^5+constants!$G$4*data!F459^6+constants!$H$4*data!F459^7)</f>
        <v>9364.4841119369357</v>
      </c>
      <c r="M459" s="4">
        <f>G459/(constants!$A$4+constants!$B$4*data!G459+constants!$C$4*data!G459^2+constants!$D$4*data!G459^3+constants!$E$4*data!G459^4+constants!$F$4*data!G459^5+constants!$G$4*data!G459^6+constants!$H$4*data!G459^7)</f>
        <v>6013.6282476738197</v>
      </c>
      <c r="N459" s="4"/>
      <c r="O459" s="4">
        <f t="shared" si="154"/>
        <v>4143.421346508173</v>
      </c>
      <c r="P459" s="4">
        <f t="shared" si="155"/>
        <v>4038.2303735626342</v>
      </c>
      <c r="Q459" s="4">
        <f t="shared" si="156"/>
        <v>2611.2962782865388</v>
      </c>
      <c r="R459" s="4">
        <f t="shared" si="157"/>
        <v>1560.7473519894893</v>
      </c>
      <c r="S459" s="4">
        <f t="shared" si="158"/>
        <v>1002.2713746123032</v>
      </c>
      <c r="T459" s="4">
        <f t="shared" si="159"/>
        <v>1.0260487795927147</v>
      </c>
      <c r="U459" s="4">
        <f t="shared" si="160"/>
        <v>0.64664371190462411</v>
      </c>
      <c r="V459" s="4">
        <f t="shared" si="161"/>
        <v>0.64217400294461813</v>
      </c>
      <c r="W459" s="4"/>
      <c r="X459">
        <f>IF(front!E459&gt;$X$2,O459,P459)</f>
        <v>4038.2303735626342</v>
      </c>
      <c r="Y459">
        <f t="shared" si="149"/>
        <v>3765.4105687200176</v>
      </c>
      <c r="Z459">
        <f>SUMPRODUCT($B$7:$B$456,Y$7:Y$456,EXP(constants!$B$32+constants!$A$32*ABS($A$7:$A$456-$A459)))</f>
        <v>26.856484924285962</v>
      </c>
      <c r="AA459">
        <f t="shared" si="150"/>
        <v>3738.5540837957315</v>
      </c>
      <c r="AB459">
        <f t="shared" si="162"/>
        <v>3733.7009908565637</v>
      </c>
      <c r="AD459" s="4">
        <f t="shared" si="151"/>
        <v>545.43603561774444</v>
      </c>
      <c r="AE459">
        <f>SUMPRODUCT($B$7:$B$456,AD$7:AD$456,EXP(constants!$B$32+constants!$A$32*ABS($A$7:$A$456-$A459)))</f>
        <v>13.979410835937573</v>
      </c>
      <c r="AF459" s="4">
        <f t="shared" si="152"/>
        <v>531.45662478180691</v>
      </c>
      <c r="AG459">
        <f t="shared" si="163"/>
        <v>531.45662478180691</v>
      </c>
      <c r="AH459" s="4"/>
      <c r="AI459" s="5">
        <f>SUMPRODUCT(constants!$B$13:$B$20,A459^constants!$A$13:$A$20)*constants!$C$10/((A459/1000000000)^5*(EXP(0.014388/(A459/1000000000)/constants!$B$9)-1))</f>
        <v>2.3946575316943505E-6</v>
      </c>
      <c r="AJ459">
        <f>SUMPRODUCT(A459^constants!$E$28:$J$28,constants!$E$27:$J$27)</f>
        <v>5.6683458682030155E-7</v>
      </c>
      <c r="AL459" s="17">
        <f t="shared" si="153"/>
        <v>6.4136296333279278E-10</v>
      </c>
      <c r="AM459">
        <f t="shared" si="164"/>
        <v>1.0665679199182423E-9</v>
      </c>
      <c r="AN459">
        <f t="shared" si="165"/>
        <v>0.60133344661440447</v>
      </c>
      <c r="AO459">
        <f t="shared" si="166"/>
        <v>2.0107269740168222E-9</v>
      </c>
      <c r="AQ459">
        <f t="shared" si="148"/>
        <v>6.4136296333279278E-10</v>
      </c>
      <c r="AS459" s="4">
        <f t="shared" si="167"/>
        <v>0.31897068653311206</v>
      </c>
    </row>
    <row r="460" spans="1:45" x14ac:dyDescent="0.2">
      <c r="A460">
        <f>front!A460</f>
        <v>402.34</v>
      </c>
      <c r="B460" s="1">
        <f t="shared" si="168"/>
        <v>0.45999999999997954</v>
      </c>
      <c r="C460">
        <f>front!D460-front!B460</f>
        <v>2528.7299999999996</v>
      </c>
      <c r="D460" s="2">
        <f>front!E460-front!C460</f>
        <v>20304.2</v>
      </c>
      <c r="E460" s="2">
        <f>IF(front!F460-front!C460&gt;0,front!F460-front!C460,0)</f>
        <v>13587.3</v>
      </c>
      <c r="F460" s="2">
        <f>front!I460-front!H460</f>
        <v>9421</v>
      </c>
      <c r="G460" s="2">
        <f>IF(front!J460-front!H460&gt;0,front!J460-front!H460,0)</f>
        <v>6240.2000000000007</v>
      </c>
      <c r="H460" s="2"/>
      <c r="I460" s="4">
        <f>C460/(constants!$A$4+constants!$B$4*data!C460+constants!$C$4*data!C460^2+constants!$D$4*data!C460^3+constants!$E$4*data!C460^4+constants!$F$4*data!C460^5+constants!$G$4*data!C460^6+constants!$H$4*data!C460^7)</f>
        <v>2522.9694691601671</v>
      </c>
      <c r="J460" s="4">
        <f>D460/(constants!$A$4+constants!$B$4*data!D460+constants!$C$4*data!D460^2+constants!$D$4*data!D460^3+constants!$E$4*data!D460^4+constants!$F$4*data!D460^5+constants!$G$4*data!D460^6+constants!$H$4*data!D460^7)</f>
        <v>20529.863581152917</v>
      </c>
      <c r="K460" s="4">
        <f>E460/(constants!$A$4+constants!$B$4*data!E460+constants!$C$4*data!E460^2+constants!$D$4*data!E460^3+constants!$E$4*data!E460^4+constants!$F$4*data!E460^5+constants!$G$4*data!E460^6+constants!$H$4*data!E460^7)</f>
        <v>13627.087880086563</v>
      </c>
      <c r="L460" s="4">
        <f>F460/(constants!$A$4+constants!$B$4*data!F460+constants!$C$4*data!F460^2+constants!$D$4*data!F460^3+constants!$E$4*data!F460^4+constants!$F$4*data!F460^5+constants!$G$4*data!F460^6+constants!$H$4*data!F460^7)</f>
        <v>9416.3506032346431</v>
      </c>
      <c r="M460" s="4">
        <f>G460/(constants!$A$4+constants!$B$4*data!G460+constants!$C$4*data!G460^2+constants!$D$4*data!G460^3+constants!$E$4*data!G460^4+constants!$F$4*data!G460^5+constants!$G$4*data!G460^6+constants!$H$4*data!G460^7)</f>
        <v>6228.5517454565588</v>
      </c>
      <c r="N460" s="4"/>
      <c r="O460" s="4">
        <f t="shared" si="154"/>
        <v>4204.9491152669452</v>
      </c>
      <c r="P460" s="4">
        <f t="shared" si="155"/>
        <v>4105.9727162305835</v>
      </c>
      <c r="Q460" s="4">
        <f t="shared" si="156"/>
        <v>2725.4175760173125</v>
      </c>
      <c r="R460" s="4">
        <f t="shared" si="157"/>
        <v>1569.3917672057739</v>
      </c>
      <c r="S460" s="4">
        <f t="shared" si="158"/>
        <v>1038.0919575760931</v>
      </c>
      <c r="T460" s="4">
        <f t="shared" si="159"/>
        <v>1.0241054692460854</v>
      </c>
      <c r="U460" s="4">
        <f t="shared" si="160"/>
        <v>0.66376904192372099</v>
      </c>
      <c r="V460" s="4">
        <f t="shared" si="161"/>
        <v>0.66146132487005815</v>
      </c>
      <c r="W460" s="4"/>
      <c r="X460">
        <f>IF(front!E460&gt;$X$2,O460,P460)</f>
        <v>4105.9727162305835</v>
      </c>
      <c r="Y460">
        <f t="shared" si="149"/>
        <v>3833.1529113879669</v>
      </c>
      <c r="Z460">
        <f>SUMPRODUCT($B$7:$B$456,Y$7:Y$456,EXP(constants!$B$32+constants!$A$32*ABS($A$7:$A$456-$A460)))</f>
        <v>26.162903643460591</v>
      </c>
      <c r="AA460">
        <f t="shared" si="150"/>
        <v>3806.9900077445063</v>
      </c>
      <c r="AB460">
        <f t="shared" si="162"/>
        <v>3802.1369148053386</v>
      </c>
      <c r="AD460" s="4">
        <f t="shared" si="151"/>
        <v>517.79382810549214</v>
      </c>
      <c r="AE460">
        <f>SUMPRODUCT($B$7:$B$456,AD$7:AD$456,EXP(constants!$B$32+constants!$A$32*ABS($A$7:$A$456-$A460)))</f>
        <v>13.618386014554263</v>
      </c>
      <c r="AF460" s="4">
        <f t="shared" si="152"/>
        <v>504.17544209093785</v>
      </c>
      <c r="AG460">
        <f t="shared" si="163"/>
        <v>504.17544209093785</v>
      </c>
      <c r="AH460" s="4"/>
      <c r="AI460" s="5">
        <f>SUMPRODUCT(constants!$B$13:$B$20,A460^constants!$A$13:$A$20)*constants!$C$10/((A460/1000000000)^5*(EXP(0.014388/(A460/1000000000)/constants!$B$9)-1))</f>
        <v>2.4121984843518964E-6</v>
      </c>
      <c r="AJ460">
        <f>SUMPRODUCT(A460^constants!$E$28:$J$28,constants!$E$27:$J$27)</f>
        <v>5.6643541812112204E-7</v>
      </c>
      <c r="AL460" s="17">
        <f t="shared" si="153"/>
        <v>6.3443230435992752E-10</v>
      </c>
      <c r="AM460">
        <f t="shared" si="164"/>
        <v>1.1234887121276217E-9</v>
      </c>
      <c r="AN460">
        <f t="shared" si="165"/>
        <v>0.56469842332324183</v>
      </c>
      <c r="AO460">
        <f t="shared" si="166"/>
        <v>2.1180358196518751E-9</v>
      </c>
      <c r="AQ460">
        <f t="shared" si="148"/>
        <v>6.3443230435992752E-10</v>
      </c>
      <c r="AS460" s="4">
        <f t="shared" si="167"/>
        <v>0.29953804297049336</v>
      </c>
    </row>
    <row r="461" spans="1:45" x14ac:dyDescent="0.2">
      <c r="A461">
        <f>front!A461</f>
        <v>402.81</v>
      </c>
      <c r="B461" s="1">
        <f t="shared" si="168"/>
        <v>0.47000000000002728</v>
      </c>
      <c r="C461">
        <f>front!D461-front!B461</f>
        <v>2570.4599999999996</v>
      </c>
      <c r="D461" s="2">
        <f>front!E461-front!C461</f>
        <v>20575.099999999999</v>
      </c>
      <c r="E461" s="2">
        <f>IF(front!F461-front!C461&gt;0,front!F461-front!C461,0)</f>
        <v>14075.5</v>
      </c>
      <c r="F461" s="2">
        <f>front!I461-front!H461</f>
        <v>9368.2000000000007</v>
      </c>
      <c r="G461" s="2">
        <f>IF(front!J461-front!H461&gt;0,front!J461-front!H461,0)</f>
        <v>6414.4000000000015</v>
      </c>
      <c r="H461" s="2"/>
      <c r="I461" s="4">
        <f>C461/(constants!$A$4+constants!$B$4*data!C461+constants!$C$4*data!C461^2+constants!$D$4*data!C461^3+constants!$E$4*data!C461^4+constants!$F$4*data!C461^5+constants!$G$4*data!C461^6+constants!$H$4*data!C461^7)</f>
        <v>2564.6055867093373</v>
      </c>
      <c r="J461" s="4">
        <f>D461/(constants!$A$4+constants!$B$4*data!D461+constants!$C$4*data!D461^2+constants!$D$4*data!D461^3+constants!$E$4*data!D461^4+constants!$F$4*data!D461^5+constants!$G$4*data!D461^6+constants!$H$4*data!D461^7)</f>
        <v>20811.3200015355</v>
      </c>
      <c r="K461" s="4">
        <f>E461/(constants!$A$4+constants!$B$4*data!E461+constants!$C$4*data!E461^2+constants!$D$4*data!E461^3+constants!$E$4*data!E461^4+constants!$F$4*data!E461^5+constants!$G$4*data!E461^6+constants!$H$4*data!E461^7)</f>
        <v>14123.833968296538</v>
      </c>
      <c r="L461" s="4">
        <f>F461/(constants!$A$4+constants!$B$4*data!F461+constants!$C$4*data!F461^2+constants!$D$4*data!F461^3+constants!$E$4*data!F461^4+constants!$F$4*data!F461^5+constants!$G$4*data!F461^6+constants!$H$4*data!F461^7)</f>
        <v>9363.277985388966</v>
      </c>
      <c r="M461" s="4">
        <f>G461/(constants!$A$4+constants!$B$4*data!G461+constants!$C$4*data!G461^2+constants!$D$4*data!G461^3+constants!$E$4*data!G461^4+constants!$F$4*data!G461^5+constants!$G$4*data!G461^6+constants!$H$4*data!G461^7)</f>
        <v>6402.7285728894749</v>
      </c>
      <c r="N461" s="4"/>
      <c r="O461" s="4">
        <f t="shared" si="154"/>
        <v>4274.3426445155619</v>
      </c>
      <c r="P461" s="4">
        <f t="shared" si="155"/>
        <v>4162.2640003071001</v>
      </c>
      <c r="Q461" s="4">
        <f t="shared" si="156"/>
        <v>2824.7667936593075</v>
      </c>
      <c r="R461" s="4">
        <f t="shared" si="157"/>
        <v>1560.5463308981612</v>
      </c>
      <c r="S461" s="4">
        <f t="shared" si="158"/>
        <v>1067.1214288149126</v>
      </c>
      <c r="T461" s="4">
        <f t="shared" si="159"/>
        <v>1.0269273270989521</v>
      </c>
      <c r="U461" s="4">
        <f t="shared" si="160"/>
        <v>0.67866113092559499</v>
      </c>
      <c r="V461" s="4">
        <f t="shared" si="161"/>
        <v>0.68381271846042446</v>
      </c>
      <c r="W461" s="4"/>
      <c r="X461">
        <f>IF(front!E461&gt;$X$2,O461,P461)</f>
        <v>4162.2640003071001</v>
      </c>
      <c r="Y461">
        <f t="shared" si="149"/>
        <v>3889.4441954644835</v>
      </c>
      <c r="Z461">
        <f>SUMPRODUCT($B$7:$B$456,Y$7:Y$456,EXP(constants!$B$32+constants!$A$32*ABS($A$7:$A$456-$A461)))</f>
        <v>25.472741406784397</v>
      </c>
      <c r="AA461">
        <f t="shared" si="150"/>
        <v>3863.9714540576992</v>
      </c>
      <c r="AB461">
        <f t="shared" si="162"/>
        <v>3859.1183611185315</v>
      </c>
      <c r="AD461" s="4">
        <f t="shared" si="151"/>
        <v>479.54123580835244</v>
      </c>
      <c r="AE461">
        <f>SUMPRODUCT($B$7:$B$456,AD$7:AD$456,EXP(constants!$B$32+constants!$A$32*ABS($A$7:$A$456-$A461)))</f>
        <v>13.259140883363573</v>
      </c>
      <c r="AF461" s="4">
        <f t="shared" si="152"/>
        <v>466.28209492498888</v>
      </c>
      <c r="AG461">
        <f t="shared" si="163"/>
        <v>466.28209492498888</v>
      </c>
      <c r="AH461" s="4"/>
      <c r="AI461" s="5">
        <f>SUMPRODUCT(constants!$B$13:$B$20,A461^constants!$A$13:$A$20)*constants!$C$10/((A461/1000000000)^5*(EXP(0.014388/(A461/1000000000)/constants!$B$9)-1))</f>
        <v>2.4301951788735075E-6</v>
      </c>
      <c r="AJ461">
        <f>SUMPRODUCT(A461^constants!$E$28:$J$28,constants!$E$27:$J$27)</f>
        <v>5.6606764291738465E-7</v>
      </c>
      <c r="AL461" s="17">
        <f t="shared" si="153"/>
        <v>6.2972807555172705E-10</v>
      </c>
      <c r="AM461">
        <f t="shared" si="164"/>
        <v>1.2140025299672902E-9</v>
      </c>
      <c r="AN461">
        <f t="shared" si="165"/>
        <v>0.51872056277238099</v>
      </c>
      <c r="AO461">
        <f t="shared" si="166"/>
        <v>2.2886752807238129E-9</v>
      </c>
      <c r="AQ461">
        <f t="shared" ref="AQ461:AQ524" si="169">AL461</f>
        <v>6.2972807555172705E-10</v>
      </c>
      <c r="AS461" s="4">
        <f t="shared" si="167"/>
        <v>0.27514959455173138</v>
      </c>
    </row>
    <row r="462" spans="1:45" x14ac:dyDescent="0.2">
      <c r="A462">
        <f>front!A462</f>
        <v>403.28</v>
      </c>
      <c r="B462" s="1">
        <f t="shared" si="168"/>
        <v>0.46999999999997044</v>
      </c>
      <c r="C462">
        <f>front!D462-front!B462</f>
        <v>2593.7999999999997</v>
      </c>
      <c r="D462" s="2">
        <f>front!E462-front!C462</f>
        <v>20822.2</v>
      </c>
      <c r="E462" s="2">
        <f>IF(front!F462-front!C462&gt;0,front!F462-front!C462,0)</f>
        <v>14594.899999999998</v>
      </c>
      <c r="F462" s="2">
        <f>front!I462-front!H462</f>
        <v>9463.0000000000018</v>
      </c>
      <c r="G462" s="2">
        <f>IF(front!J462-front!H462&gt;0,front!J462-front!H462,0)</f>
        <v>6656.1</v>
      </c>
      <c r="H462" s="2"/>
      <c r="I462" s="4">
        <f>C462/(constants!$A$4+constants!$B$4*data!C462+constants!$C$4*data!C462^2+constants!$D$4*data!C462^3+constants!$E$4*data!C462^4+constants!$F$4*data!C462^5+constants!$G$4*data!C462^6+constants!$H$4*data!C462^7)</f>
        <v>2587.8931321161253</v>
      </c>
      <c r="J462" s="4">
        <f>D462/(constants!$A$4+constants!$B$4*data!D462+constants!$C$4*data!D462^2+constants!$D$4*data!D462^3+constants!$E$4*data!D462^4+constants!$F$4*data!D462^5+constants!$G$4*data!D462^6+constants!$H$4*data!D462^7)</f>
        <v>21068.246730366027</v>
      </c>
      <c r="K462" s="4">
        <f>E462/(constants!$A$4+constants!$B$4*data!E462+constants!$C$4*data!E462^2+constants!$D$4*data!E462^3+constants!$E$4*data!E462^4+constants!$F$4*data!E462^5+constants!$G$4*data!E462^6+constants!$H$4*data!E462^7)</f>
        <v>14653.163065504068</v>
      </c>
      <c r="L462" s="4">
        <f>F462/(constants!$A$4+constants!$B$4*data!F462+constants!$C$4*data!F462^2+constants!$D$4*data!F462^3+constants!$E$4*data!F462^4+constants!$F$4*data!F462^5+constants!$G$4*data!F462^6+constants!$H$4*data!F462^7)</f>
        <v>9458.571934247484</v>
      </c>
      <c r="M462" s="4">
        <f>G462/(constants!$A$4+constants!$B$4*data!G462+constants!$C$4*data!G462^2+constants!$D$4*data!G462^3+constants!$E$4*data!G462^4+constants!$F$4*data!G462^5+constants!$G$4*data!G462^6+constants!$H$4*data!G462^7)</f>
        <v>6644.4578144742009</v>
      </c>
      <c r="N462" s="4"/>
      <c r="O462" s="4">
        <f t="shared" si="154"/>
        <v>4313.1552201935419</v>
      </c>
      <c r="P462" s="4">
        <f t="shared" si="155"/>
        <v>4213.6493460732054</v>
      </c>
      <c r="Q462" s="4">
        <f t="shared" si="156"/>
        <v>2930.6326131008136</v>
      </c>
      <c r="R462" s="4">
        <f t="shared" si="157"/>
        <v>1576.428655707914</v>
      </c>
      <c r="S462" s="4">
        <f t="shared" si="158"/>
        <v>1107.4096357457001</v>
      </c>
      <c r="T462" s="4">
        <f t="shared" si="159"/>
        <v>1.023615129297142</v>
      </c>
      <c r="U462" s="4">
        <f t="shared" si="160"/>
        <v>0.69550937261353651</v>
      </c>
      <c r="V462" s="4">
        <f t="shared" si="161"/>
        <v>0.70248002136728771</v>
      </c>
      <c r="W462" s="4"/>
      <c r="X462">
        <f>IF(front!E462&gt;$X$2,O462,P462)</f>
        <v>4213.6493460732054</v>
      </c>
      <c r="Y462">
        <f t="shared" si="149"/>
        <v>3940.8295412305888</v>
      </c>
      <c r="Z462">
        <f>SUMPRODUCT($B$7:$B$456,Y$7:Y$456,EXP(constants!$B$32+constants!$A$32*ABS($A$7:$A$456-$A462)))</f>
        <v>24.800785249961844</v>
      </c>
      <c r="AA462">
        <f t="shared" si="150"/>
        <v>3916.028755980627</v>
      </c>
      <c r="AB462">
        <f t="shared" si="162"/>
        <v>3911.1756630414593</v>
      </c>
      <c r="AD462" s="4">
        <f t="shared" si="151"/>
        <v>454.6111883910944</v>
      </c>
      <c r="AE462">
        <f>SUMPRODUCT($B$7:$B$456,AD$7:AD$456,EXP(constants!$B$32+constants!$A$32*ABS($A$7:$A$456-$A462)))</f>
        <v>12.909372430550681</v>
      </c>
      <c r="AF462" s="4">
        <f t="shared" si="152"/>
        <v>441.70181596054374</v>
      </c>
      <c r="AG462">
        <f t="shared" si="163"/>
        <v>441.70181596054374</v>
      </c>
      <c r="AH462" s="4"/>
      <c r="AI462" s="5">
        <f>SUMPRODUCT(constants!$B$13:$B$20,A462^constants!$A$13:$A$20)*constants!$C$10/((A462/1000000000)^5*(EXP(0.014388/(A462/1000000000)/constants!$B$9)-1))</f>
        <v>2.4482670155972415E-6</v>
      </c>
      <c r="AJ462">
        <f>SUMPRODUCT(A462^constants!$E$28:$J$28,constants!$E$27:$J$27)</f>
        <v>5.6574034827027104E-7</v>
      </c>
      <c r="AL462" s="17">
        <f t="shared" si="153"/>
        <v>6.259670305100508E-10</v>
      </c>
      <c r="AM462">
        <f t="shared" si="164"/>
        <v>1.2808196113932377E-9</v>
      </c>
      <c r="AN462">
        <f t="shared" si="165"/>
        <v>0.48872380227621776</v>
      </c>
      <c r="AO462">
        <f t="shared" si="166"/>
        <v>2.4146409182038243E-9</v>
      </c>
      <c r="AQ462">
        <f t="shared" si="169"/>
        <v>6.259670305100508E-10</v>
      </c>
      <c r="AS462" s="4">
        <f t="shared" si="167"/>
        <v>0.25923814418571522</v>
      </c>
    </row>
    <row r="463" spans="1:45" x14ac:dyDescent="0.2">
      <c r="A463">
        <f>front!A463</f>
        <v>403.74</v>
      </c>
      <c r="B463" s="1">
        <f t="shared" si="168"/>
        <v>0.46000000000003638</v>
      </c>
      <c r="C463">
        <f>front!D463-front!B463</f>
        <v>2604</v>
      </c>
      <c r="D463" s="2">
        <f>front!E463-front!C463</f>
        <v>20972.1</v>
      </c>
      <c r="E463" s="2">
        <f>IF(front!F463-front!C463&gt;0,front!F463-front!C463,0)</f>
        <v>15075.000000000002</v>
      </c>
      <c r="F463" s="2">
        <f>front!I463-front!H463</f>
        <v>9466.9</v>
      </c>
      <c r="G463" s="2">
        <f>IF(front!J463-front!H463&gt;0,front!J463-front!H463,0)</f>
        <v>6840.3000000000011</v>
      </c>
      <c r="H463" s="2"/>
      <c r="I463" s="4">
        <f>C463/(constants!$A$4+constants!$B$4*data!C463+constants!$C$4*data!C463^2+constants!$D$4*data!C463^3+constants!$E$4*data!C463^4+constants!$F$4*data!C463^5+constants!$G$4*data!C463^6+constants!$H$4*data!C463^7)</f>
        <v>2598.0702215141414</v>
      </c>
      <c r="J463" s="4">
        <f>D463/(constants!$A$4+constants!$B$4*data!D463+constants!$C$4*data!D463^2+constants!$D$4*data!D463^3+constants!$E$4*data!D463^4+constants!$F$4*data!D463^5+constants!$G$4*data!D463^6+constants!$H$4*data!D463^7)</f>
        <v>21224.199309483378</v>
      </c>
      <c r="K463" s="4">
        <f>E463/(constants!$A$4+constants!$B$4*data!E463+constants!$C$4*data!E463^2+constants!$D$4*data!E463^3+constants!$E$4*data!E463^4+constants!$F$4*data!E463^5+constants!$G$4*data!E463^6+constants!$H$4*data!E463^7)</f>
        <v>15143.21839687417</v>
      </c>
      <c r="L463" s="4">
        <f>F463/(constants!$A$4+constants!$B$4*data!F463+constants!$C$4*data!F463^2+constants!$D$4*data!F463^3+constants!$E$4*data!F463^4+constants!$F$4*data!F463^5+constants!$G$4*data!F463^6+constants!$H$4*data!F463^7)</f>
        <v>9462.4926885436853</v>
      </c>
      <c r="M463" s="4">
        <f>G463/(constants!$A$4+constants!$B$4*data!G463+constants!$C$4*data!G463^2+constants!$D$4*data!G463^3+constants!$E$4*data!G463^4+constants!$F$4*data!G463^5+constants!$G$4*data!G463^6+constants!$H$4*data!G463^7)</f>
        <v>6828.7308731709554</v>
      </c>
      <c r="N463" s="4"/>
      <c r="O463" s="4">
        <f t="shared" si="154"/>
        <v>4330.1170358569016</v>
      </c>
      <c r="P463" s="4">
        <f t="shared" si="155"/>
        <v>4244.8398618966758</v>
      </c>
      <c r="Q463" s="4">
        <f t="shared" si="156"/>
        <v>3028.6436793748339</v>
      </c>
      <c r="R463" s="4">
        <f t="shared" si="157"/>
        <v>1577.0821147572808</v>
      </c>
      <c r="S463" s="4">
        <f t="shared" si="158"/>
        <v>1138.1218121951592</v>
      </c>
      <c r="T463" s="4">
        <f t="shared" si="159"/>
        <v>1.0200896092042733</v>
      </c>
      <c r="U463" s="4">
        <f t="shared" si="160"/>
        <v>0.71348832415590302</v>
      </c>
      <c r="V463" s="4">
        <f t="shared" si="161"/>
        <v>0.72166300127645588</v>
      </c>
      <c r="W463" s="4"/>
      <c r="X463">
        <f>IF(front!E463&gt;$X$2,O463,P463)</f>
        <v>4244.8398618966758</v>
      </c>
      <c r="Y463">
        <f t="shared" si="149"/>
        <v>3972.0200570540592</v>
      </c>
      <c r="Z463">
        <f>SUMPRODUCT($B$7:$B$456,Y$7:Y$456,EXP(constants!$B$32+constants!$A$32*ABS($A$7:$A$456-$A463)))</f>
        <v>24.160293374437547</v>
      </c>
      <c r="AA463">
        <f t="shared" si="150"/>
        <v>3947.8597636796217</v>
      </c>
      <c r="AB463">
        <f t="shared" si="162"/>
        <v>3943.006670740454</v>
      </c>
      <c r="AD463" s="4">
        <f t="shared" si="151"/>
        <v>424.15289358876271</v>
      </c>
      <c r="AE463">
        <f>SUMPRODUCT($B$7:$B$456,AD$7:AD$456,EXP(constants!$B$32+constants!$A$32*ABS($A$7:$A$456-$A463)))</f>
        <v>12.575981851319014</v>
      </c>
      <c r="AF463" s="4">
        <f t="shared" si="152"/>
        <v>411.57691173744371</v>
      </c>
      <c r="AG463">
        <f t="shared" si="163"/>
        <v>411.57691173744371</v>
      </c>
      <c r="AH463" s="4"/>
      <c r="AI463" s="5">
        <f>SUMPRODUCT(constants!$B$13:$B$20,A463^constants!$A$13:$A$20)*constants!$C$10/((A463/1000000000)^5*(EXP(0.014388/(A463/1000000000)/constants!$B$9)-1))</f>
        <v>2.4660270318112442E-6</v>
      </c>
      <c r="AJ463">
        <f>SUMPRODUCT(A463^constants!$E$28:$J$28,constants!$E$27:$J$27)</f>
        <v>5.6545918722682208E-7</v>
      </c>
      <c r="AL463" s="17">
        <f t="shared" si="153"/>
        <v>6.2541792031717541E-10</v>
      </c>
      <c r="AM463">
        <f t="shared" si="164"/>
        <v>1.3738846157326341E-9</v>
      </c>
      <c r="AN463">
        <f t="shared" si="165"/>
        <v>0.45521866476659445</v>
      </c>
      <c r="AO463">
        <f t="shared" si="166"/>
        <v>2.5900899553139605E-9</v>
      </c>
      <c r="AQ463">
        <f t="shared" si="169"/>
        <v>6.2541792031717541E-10</v>
      </c>
      <c r="AS463" s="4">
        <f t="shared" si="167"/>
        <v>0.24146571397415606</v>
      </c>
    </row>
    <row r="464" spans="1:45" x14ac:dyDescent="0.2">
      <c r="A464">
        <f>front!A464</f>
        <v>404.21</v>
      </c>
      <c r="B464" s="1">
        <f t="shared" si="168"/>
        <v>0.46999999999997044</v>
      </c>
      <c r="C464">
        <f>front!D464-front!B464</f>
        <v>2644.0699999999997</v>
      </c>
      <c r="D464" s="2">
        <f>front!E464-front!C464</f>
        <v>21323.399999999998</v>
      </c>
      <c r="E464" s="2">
        <f>IF(front!F464-front!C464&gt;0,front!F464-front!C464,0)</f>
        <v>15528.099999999999</v>
      </c>
      <c r="F464" s="2">
        <f>front!I464-front!H464</f>
        <v>9562.5999999999985</v>
      </c>
      <c r="G464" s="2">
        <f>IF(front!J464-front!H464&gt;0,front!J464-front!H464,0)</f>
        <v>7076.2000000000007</v>
      </c>
      <c r="H464" s="2"/>
      <c r="I464" s="4">
        <f>C464/(constants!$A$4+constants!$B$4*data!C464+constants!$C$4*data!C464^2+constants!$D$4*data!C464^3+constants!$E$4*data!C464^4+constants!$F$4*data!C464^5+constants!$G$4*data!C464^6+constants!$H$4*data!C464^7)</f>
        <v>2638.0502992011384</v>
      </c>
      <c r="J464" s="4">
        <f>D464/(constants!$A$4+constants!$B$4*data!D464+constants!$C$4*data!D464^2+constants!$D$4*data!D464^3+constants!$E$4*data!D464^4+constants!$F$4*data!D464^5+constants!$G$4*data!D464^6+constants!$H$4*data!D464^7)</f>
        <v>21589.952004036841</v>
      </c>
      <c r="K464" s="4">
        <f>E464/(constants!$A$4+constants!$B$4*data!E464+constants!$C$4*data!E464^2+constants!$D$4*data!E464^3+constants!$E$4*data!E464^4+constants!$F$4*data!E464^5+constants!$G$4*data!E464^6+constants!$H$4*data!E464^7)</f>
        <v>15606.405614389449</v>
      </c>
      <c r="L464" s="4">
        <f>F464/(constants!$A$4+constants!$B$4*data!F464+constants!$C$4*data!F464^2+constants!$D$4*data!F464^3+constants!$E$4*data!F464^4+constants!$F$4*data!F464^5+constants!$G$4*data!F464^6+constants!$H$4*data!F464^7)</f>
        <v>9558.7127979842153</v>
      </c>
      <c r="M464" s="4">
        <f>G464/(constants!$A$4+constants!$B$4*data!G464+constants!$C$4*data!G464^2+constants!$D$4*data!G464^3+constants!$E$4*data!G464^4+constants!$F$4*data!G464^5+constants!$G$4*data!G464^6+constants!$H$4*data!G464^7)</f>
        <v>7064.7925590388804</v>
      </c>
      <c r="N464" s="4"/>
      <c r="O464" s="4">
        <f t="shared" si="154"/>
        <v>4396.7504986685635</v>
      </c>
      <c r="P464" s="4">
        <f t="shared" si="155"/>
        <v>4317.9904008073681</v>
      </c>
      <c r="Q464" s="4">
        <f t="shared" si="156"/>
        <v>3121.2811228778901</v>
      </c>
      <c r="R464" s="4">
        <f t="shared" si="157"/>
        <v>1593.1187996640358</v>
      </c>
      <c r="S464" s="4">
        <f t="shared" si="158"/>
        <v>1177.4654265064801</v>
      </c>
      <c r="T464" s="4">
        <f t="shared" si="159"/>
        <v>1.0182399891038361</v>
      </c>
      <c r="U464" s="4">
        <f t="shared" si="160"/>
        <v>0.72285503976439591</v>
      </c>
      <c r="V464" s="4">
        <f t="shared" si="161"/>
        <v>0.73909455261891921</v>
      </c>
      <c r="W464" s="4"/>
      <c r="X464">
        <f>IF(front!E464&gt;$X$2,O464,P464)</f>
        <v>4317.9904008073681</v>
      </c>
      <c r="Y464">
        <f t="shared" si="149"/>
        <v>4045.1705959647516</v>
      </c>
      <c r="Z464">
        <f>SUMPRODUCT($B$7:$B$456,Y$7:Y$456,EXP(constants!$B$32+constants!$A$32*ABS($A$7:$A$456-$A464)))</f>
        <v>23.522958836142898</v>
      </c>
      <c r="AA464">
        <f t="shared" si="150"/>
        <v>4021.6476371286085</v>
      </c>
      <c r="AB464">
        <f t="shared" si="162"/>
        <v>4016.7945441894408</v>
      </c>
      <c r="AD464" s="4">
        <f t="shared" si="151"/>
        <v>400.33408840661696</v>
      </c>
      <c r="AE464">
        <f>SUMPRODUCT($B$7:$B$456,AD$7:AD$456,EXP(constants!$B$32+constants!$A$32*ABS($A$7:$A$456-$A464)))</f>
        <v>12.244234737879875</v>
      </c>
      <c r="AF464" s="4">
        <f t="shared" si="152"/>
        <v>388.08985366873708</v>
      </c>
      <c r="AG464">
        <f t="shared" si="163"/>
        <v>388.08985366873708</v>
      </c>
      <c r="AH464" s="4"/>
      <c r="AI464" s="5">
        <f>SUMPRODUCT(constants!$B$13:$B$20,A464^constants!$A$13:$A$20)*constants!$C$10/((A464/1000000000)^5*(EXP(0.014388/(A464/1000000000)/constants!$B$9)-1))</f>
        <v>2.4842473240806032E-6</v>
      </c>
      <c r="AJ464">
        <f>SUMPRODUCT(A464^constants!$E$28:$J$28,constants!$E$27:$J$27)</f>
        <v>5.6521189939555102E-7</v>
      </c>
      <c r="AL464" s="17">
        <f t="shared" si="153"/>
        <v>6.1846512106879636E-10</v>
      </c>
      <c r="AM464">
        <f t="shared" si="164"/>
        <v>1.4563944252920369E-9</v>
      </c>
      <c r="AN464">
        <f t="shared" si="165"/>
        <v>0.42465496319431562</v>
      </c>
      <c r="AO464">
        <f t="shared" si="166"/>
        <v>2.7456400113430223E-9</v>
      </c>
      <c r="AQ464">
        <f t="shared" si="169"/>
        <v>6.1846512106879636E-10</v>
      </c>
      <c r="AS464" s="4">
        <f t="shared" si="167"/>
        <v>0.22525353597476017</v>
      </c>
    </row>
    <row r="465" spans="1:45" x14ac:dyDescent="0.2">
      <c r="A465">
        <f>front!A465</f>
        <v>404.68</v>
      </c>
      <c r="B465" s="1">
        <f t="shared" si="168"/>
        <v>0.47000000000002728</v>
      </c>
      <c r="C465">
        <f>front!D465-front!B465</f>
        <v>2701.6700000000005</v>
      </c>
      <c r="D465" s="2">
        <f>front!E465-front!C465</f>
        <v>21503.300000000003</v>
      </c>
      <c r="E465" s="2">
        <f>IF(front!F465-front!C465&gt;0,front!F465-front!C465,0)</f>
        <v>15969.099999999999</v>
      </c>
      <c r="F465" s="2">
        <f>front!I465-front!H465</f>
        <v>9614.1999999999989</v>
      </c>
      <c r="G465" s="2">
        <f>IF(front!J465-front!H465&gt;0,front!J465-front!H465,0)</f>
        <v>7234.6</v>
      </c>
      <c r="H465" s="2"/>
      <c r="I465" s="4">
        <f>C465/(constants!$A$4+constants!$B$4*data!C465+constants!$C$4*data!C465^2+constants!$D$4*data!C465^3+constants!$E$4*data!C465^4+constants!$F$4*data!C465^5+constants!$G$4*data!C465^6+constants!$H$4*data!C465^7)</f>
        <v>2695.5212781306964</v>
      </c>
      <c r="J465" s="4">
        <f>D465/(constants!$A$4+constants!$B$4*data!D465+constants!$C$4*data!D465^2+constants!$D$4*data!D465^3+constants!$E$4*data!D465^4+constants!$F$4*data!D465^5+constants!$G$4*data!D465^6+constants!$H$4*data!D465^7)</f>
        <v>21777.397655547597</v>
      </c>
      <c r="K465" s="4">
        <f>E465/(constants!$A$4+constants!$B$4*data!E465+constants!$C$4*data!E465^2+constants!$D$4*data!E465^3+constants!$E$4*data!E465^4+constants!$F$4*data!E465^5+constants!$G$4*data!E465^6+constants!$H$4*data!E465^7)</f>
        <v>16057.872627764953</v>
      </c>
      <c r="L465" s="4">
        <f>F465/(constants!$A$4+constants!$B$4*data!F465+constants!$C$4*data!F465^2+constants!$D$4*data!F465^3+constants!$E$4*data!F465^4+constants!$F$4*data!F465^5+constants!$G$4*data!F465^6+constants!$H$4*data!F465^7)</f>
        <v>9610.6019275123017</v>
      </c>
      <c r="M465" s="4">
        <f>G465/(constants!$A$4+constants!$B$4*data!G465+constants!$C$4*data!G465^2+constants!$D$4*data!G465^3+constants!$E$4*data!G465^4+constants!$F$4*data!G465^5+constants!$G$4*data!G465^6+constants!$H$4*data!G465^7)</f>
        <v>7223.3462469696269</v>
      </c>
      <c r="N465" s="4"/>
      <c r="O465" s="4">
        <f t="shared" si="154"/>
        <v>4492.5354635511603</v>
      </c>
      <c r="P465" s="4">
        <f t="shared" si="155"/>
        <v>4355.4795311095195</v>
      </c>
      <c r="Q465" s="4">
        <f t="shared" si="156"/>
        <v>3211.5745255529905</v>
      </c>
      <c r="R465" s="4">
        <f t="shared" si="157"/>
        <v>1601.7669879187169</v>
      </c>
      <c r="S465" s="4">
        <f t="shared" si="158"/>
        <v>1203.8910411616046</v>
      </c>
      <c r="T465" s="4">
        <f t="shared" si="159"/>
        <v>1.0314674725165629</v>
      </c>
      <c r="U465" s="4">
        <f t="shared" si="160"/>
        <v>0.73736416452286035</v>
      </c>
      <c r="V465" s="4">
        <f t="shared" si="161"/>
        <v>0.75160185610136765</v>
      </c>
      <c r="W465" s="4"/>
      <c r="X465">
        <f>IF(front!E465&gt;$X$2,O465,P465)</f>
        <v>4355.4795311095195</v>
      </c>
      <c r="Y465">
        <f t="shared" si="149"/>
        <v>4082.6597262669029</v>
      </c>
      <c r="Z465">
        <f>SUMPRODUCT($B$7:$B$456,Y$7:Y$456,EXP(constants!$B$32+constants!$A$32*ABS($A$7:$A$456-$A465)))</f>
        <v>22.902436813632121</v>
      </c>
      <c r="AA465">
        <f t="shared" si="150"/>
        <v>4059.7572894532709</v>
      </c>
      <c r="AB465">
        <f t="shared" si="162"/>
        <v>4054.9041965141032</v>
      </c>
      <c r="AD465" s="4">
        <f t="shared" si="151"/>
        <v>382.21285444587738</v>
      </c>
      <c r="AE465">
        <f>SUMPRODUCT($B$7:$B$456,AD$7:AD$456,EXP(constants!$B$32+constants!$A$32*ABS($A$7:$A$456-$A465)))</f>
        <v>11.921238921045312</v>
      </c>
      <c r="AF465" s="4">
        <f t="shared" si="152"/>
        <v>370.29161552483208</v>
      </c>
      <c r="AG465">
        <f t="shared" si="163"/>
        <v>370.29161552483208</v>
      </c>
      <c r="AH465" s="4"/>
      <c r="AI465" s="5">
        <f>SUMPRODUCT(constants!$B$13:$B$20,A465^constants!$A$13:$A$20)*constants!$C$10/((A465/1000000000)^5*(EXP(0.014388/(A465/1000000000)/constants!$B$9)-1))</f>
        <v>2.502542521880684E-6</v>
      </c>
      <c r="AJ465">
        <f>SUMPRODUCT(A465^constants!$E$28:$J$28,constants!$E$27:$J$27)</f>
        <v>5.6500498284806988E-7</v>
      </c>
      <c r="AL465" s="17">
        <f t="shared" si="153"/>
        <v>6.1716440157379189E-10</v>
      </c>
      <c r="AM465">
        <f t="shared" si="164"/>
        <v>1.5258379049367921E-9</v>
      </c>
      <c r="AN465">
        <f t="shared" si="165"/>
        <v>0.40447573072931226</v>
      </c>
      <c r="AO465">
        <f t="shared" si="166"/>
        <v>2.8765570163303846E-9</v>
      </c>
      <c r="AQ465">
        <f t="shared" si="169"/>
        <v>6.1716440157379189E-10</v>
      </c>
      <c r="AS465" s="4">
        <f t="shared" si="167"/>
        <v>0.21454968494283722</v>
      </c>
    </row>
    <row r="466" spans="1:45" x14ac:dyDescent="0.2">
      <c r="A466">
        <f>front!A466</f>
        <v>405.14</v>
      </c>
      <c r="B466" s="1">
        <f t="shared" si="168"/>
        <v>0.45999999999997954</v>
      </c>
      <c r="C466">
        <f>front!D466-front!B466</f>
        <v>2705.2699999999995</v>
      </c>
      <c r="D466" s="2">
        <f>front!E466-front!C466</f>
        <v>21721.8</v>
      </c>
      <c r="E466" s="2">
        <f>IF(front!F466-front!C466&gt;0,front!F466-front!C466,0)</f>
        <v>16358.100000000002</v>
      </c>
      <c r="F466" s="2">
        <f>front!I466-front!H466</f>
        <v>9695.0000000000018</v>
      </c>
      <c r="G466" s="2">
        <f>IF(front!J466-front!H466&gt;0,front!J466-front!H466,0)</f>
        <v>7425.4</v>
      </c>
      <c r="H466" s="2"/>
      <c r="I466" s="4">
        <f>C466/(constants!$A$4+constants!$B$4*data!C466+constants!$C$4*data!C466^2+constants!$D$4*data!C466^3+constants!$E$4*data!C466^4+constants!$F$4*data!C466^5+constants!$G$4*data!C466^6+constants!$H$4*data!C466^7)</f>
        <v>2699.1132243563652</v>
      </c>
      <c r="J466" s="4">
        <f>D466/(constants!$A$4+constants!$B$4*data!D466+constants!$C$4*data!D466^2+constants!$D$4*data!D466^3+constants!$E$4*data!D466^4+constants!$F$4*data!D466^5+constants!$G$4*data!D466^6+constants!$H$4*data!D466^7)</f>
        <v>22005.192846766255</v>
      </c>
      <c r="K466" s="4">
        <f>E466/(constants!$A$4+constants!$B$4*data!E466+constants!$C$4*data!E466^2+constants!$D$4*data!E466^3+constants!$E$4*data!E466^4+constants!$F$4*data!E466^5+constants!$G$4*data!E466^6+constants!$H$4*data!E466^7)</f>
        <v>16456.638949180509</v>
      </c>
      <c r="L466" s="4">
        <f>F466/(constants!$A$4+constants!$B$4*data!F466+constants!$C$4*data!F466^2+constants!$D$4*data!F466^3+constants!$E$4*data!F466^4+constants!$F$4*data!F466^5+constants!$G$4*data!F466^6+constants!$H$4*data!F466^7)</f>
        <v>9691.8670317484157</v>
      </c>
      <c r="M466" s="4">
        <f>G466/(constants!$A$4+constants!$B$4*data!G466+constants!$C$4*data!G466^2+constants!$D$4*data!G466^3+constants!$E$4*data!G466^4+constants!$F$4*data!G466^5+constants!$G$4*data!G466^6+constants!$H$4*data!G466^7)</f>
        <v>7414.3818547362498</v>
      </c>
      <c r="N466" s="4"/>
      <c r="O466" s="4">
        <f t="shared" si="154"/>
        <v>4498.5220405939426</v>
      </c>
      <c r="P466" s="4">
        <f t="shared" si="155"/>
        <v>4401.0385693532508</v>
      </c>
      <c r="Q466" s="4">
        <f t="shared" si="156"/>
        <v>3291.3277898361021</v>
      </c>
      <c r="R466" s="4">
        <f t="shared" si="157"/>
        <v>1615.3111719580693</v>
      </c>
      <c r="S466" s="4">
        <f t="shared" si="158"/>
        <v>1235.7303091227084</v>
      </c>
      <c r="T466" s="4">
        <f t="shared" si="159"/>
        <v>1.0221501060953022</v>
      </c>
      <c r="U466" s="4">
        <f t="shared" si="160"/>
        <v>0.7478525211651974</v>
      </c>
      <c r="V466" s="4">
        <f t="shared" si="161"/>
        <v>0.7650106868416966</v>
      </c>
      <c r="W466" s="4"/>
      <c r="X466">
        <f>IF(front!E466&gt;$X$2,O466,P466)</f>
        <v>4498.5220405939426</v>
      </c>
      <c r="Y466">
        <f t="shared" si="149"/>
        <v>4225.702235751326</v>
      </c>
      <c r="Z466">
        <f>SUMPRODUCT($B$7:$B$456,Y$7:Y$456,EXP(constants!$B$32+constants!$A$32*ABS($A$7:$A$456-$A466)))</f>
        <v>22.310970674112991</v>
      </c>
      <c r="AA466">
        <f t="shared" si="150"/>
        <v>4203.3912650772127</v>
      </c>
      <c r="AB466">
        <f t="shared" si="162"/>
        <v>4198.5381721380454</v>
      </c>
      <c r="AD466" s="4">
        <f t="shared" si="151"/>
        <v>363.50352922142815</v>
      </c>
      <c r="AE466">
        <f>SUMPRODUCT($B$7:$B$456,AD$7:AD$456,EXP(constants!$B$32+constants!$A$32*ABS($A$7:$A$456-$A466)))</f>
        <v>11.613367351731819</v>
      </c>
      <c r="AF466" s="4">
        <f t="shared" si="152"/>
        <v>351.89016186969633</v>
      </c>
      <c r="AG466">
        <f t="shared" si="163"/>
        <v>351.89016186969633</v>
      </c>
      <c r="AH466" s="4"/>
      <c r="AI466" s="5">
        <f>SUMPRODUCT(constants!$B$13:$B$20,A466^constants!$A$13:$A$20)*constants!$C$10/((A466/1000000000)^5*(EXP(0.014388/(A466/1000000000)/constants!$B$9)-1))</f>
        <v>2.5205209116843564E-6</v>
      </c>
      <c r="AJ466">
        <f>SUMPRODUCT(A466^constants!$E$28:$J$28,constants!$E$27:$J$27)</f>
        <v>5.648415105752422E-7</v>
      </c>
      <c r="AL466" s="17">
        <f t="shared" si="153"/>
        <v>6.0033297503659887E-10</v>
      </c>
      <c r="AM466">
        <f t="shared" si="164"/>
        <v>1.6051642580004865E-9</v>
      </c>
      <c r="AN466">
        <f t="shared" si="165"/>
        <v>0.37400096098851515</v>
      </c>
      <c r="AO466">
        <f t="shared" si="166"/>
        <v>3.0261055212842739E-9</v>
      </c>
      <c r="AQ466">
        <f t="shared" si="169"/>
        <v>6.0033297503659887E-10</v>
      </c>
      <c r="AS466" s="4">
        <f t="shared" si="167"/>
        <v>0.19838467985142125</v>
      </c>
    </row>
    <row r="467" spans="1:45" x14ac:dyDescent="0.2">
      <c r="A467">
        <f>front!A467</f>
        <v>405.61</v>
      </c>
      <c r="B467" s="1">
        <f t="shared" si="168"/>
        <v>0.47000000000002728</v>
      </c>
      <c r="C467">
        <f>front!D467-front!B467</f>
        <v>2744.07</v>
      </c>
      <c r="D467" s="2">
        <f>front!E467-front!C467</f>
        <v>22031.100000000002</v>
      </c>
      <c r="E467" s="2">
        <f>IF(front!F467-front!C467&gt;0,front!F467-front!C467,0)</f>
        <v>16823.399999999998</v>
      </c>
      <c r="F467" s="2">
        <f>front!I467-front!H467</f>
        <v>9698.5999999999985</v>
      </c>
      <c r="G467" s="2">
        <f>IF(front!J467-front!H467&gt;0,front!J467-front!H467,0)</f>
        <v>7636.2000000000007</v>
      </c>
      <c r="H467" s="2"/>
      <c r="I467" s="4">
        <f>C467/(constants!$A$4+constants!$B$4*data!C467+constants!$C$4*data!C467^2+constants!$D$4*data!C467^3+constants!$E$4*data!C467^4+constants!$F$4*data!C467^5+constants!$G$4*data!C467^6+constants!$H$4*data!C467^7)</f>
        <v>2737.8265021659759</v>
      </c>
      <c r="J467" s="4">
        <f>D467/(constants!$A$4+constants!$B$4*data!D467+constants!$C$4*data!D467^2+constants!$D$4*data!D467^3+constants!$E$4*data!D467^4+constants!$F$4*data!D467^5+constants!$G$4*data!D467^6+constants!$H$4*data!D467^7)</f>
        <v>22327.893594827838</v>
      </c>
      <c r="K467" s="4">
        <f>E467/(constants!$A$4+constants!$B$4*data!E467+constants!$C$4*data!E467^2+constants!$D$4*data!E467^3+constants!$E$4*data!E467^4+constants!$F$4*data!E467^5+constants!$G$4*data!E467^6+constants!$H$4*data!E467^7)</f>
        <v>16934.278731814225</v>
      </c>
      <c r="L467" s="4">
        <f>F467/(constants!$A$4+constants!$B$4*data!F467+constants!$C$4*data!F467^2+constants!$D$4*data!F467^3+constants!$E$4*data!F467^4+constants!$F$4*data!F467^5+constants!$G$4*data!F467^6+constants!$H$4*data!F467^7)</f>
        <v>9695.4881072683274</v>
      </c>
      <c r="M467" s="4">
        <f>G467/(constants!$A$4+constants!$B$4*data!G467+constants!$C$4*data!G467^2+constants!$D$4*data!G467^3+constants!$E$4*data!G467^4+constants!$F$4*data!G467^5+constants!$G$4*data!G467^6+constants!$H$4*data!G467^7)</f>
        <v>7625.5091445206681</v>
      </c>
      <c r="N467" s="4"/>
      <c r="O467" s="4">
        <f t="shared" si="154"/>
        <v>4563.0441702766266</v>
      </c>
      <c r="P467" s="4">
        <f t="shared" si="155"/>
        <v>4465.5787189655675</v>
      </c>
      <c r="Q467" s="4">
        <f t="shared" si="156"/>
        <v>3386.8557463628449</v>
      </c>
      <c r="R467" s="4">
        <f t="shared" si="157"/>
        <v>1615.9146845447212</v>
      </c>
      <c r="S467" s="4">
        <f t="shared" si="158"/>
        <v>1270.9181907534446</v>
      </c>
      <c r="T467" s="4">
        <f t="shared" si="159"/>
        <v>1.0218259395802649</v>
      </c>
      <c r="U467" s="4">
        <f t="shared" si="160"/>
        <v>0.75843601904914926</v>
      </c>
      <c r="V467" s="4">
        <f t="shared" si="161"/>
        <v>0.78650079915049587</v>
      </c>
      <c r="W467" s="4"/>
      <c r="X467">
        <f>IF(front!E467&gt;$X$2,O467,P467)</f>
        <v>4563.0441702766266</v>
      </c>
      <c r="Y467">
        <f t="shared" si="149"/>
        <v>4290.22436543401</v>
      </c>
      <c r="Z467">
        <f>SUMPRODUCT($B$7:$B$456,Y$7:Y$456,EXP(constants!$B$32+constants!$A$32*ABS($A$7:$A$456-$A467)))</f>
        <v>21.722420196967786</v>
      </c>
      <c r="AA467">
        <f t="shared" si="150"/>
        <v>4268.5019452370425</v>
      </c>
      <c r="AB467">
        <f t="shared" si="162"/>
        <v>4263.6488522978752</v>
      </c>
      <c r="AD467" s="4">
        <f t="shared" si="151"/>
        <v>328.46135210387638</v>
      </c>
      <c r="AE467">
        <f>SUMPRODUCT($B$7:$B$456,AD$7:AD$456,EXP(constants!$B$32+constants!$A$32*ABS($A$7:$A$456-$A467)))</f>
        <v>11.307013450955338</v>
      </c>
      <c r="AF467" s="4">
        <f t="shared" si="152"/>
        <v>317.15433865292107</v>
      </c>
      <c r="AG467">
        <f t="shared" si="163"/>
        <v>317.15433865292107</v>
      </c>
      <c r="AH467" s="4"/>
      <c r="AI467" s="5">
        <f>SUMPRODUCT(constants!$B$13:$B$20,A467^constants!$A$13:$A$20)*constants!$C$10/((A467/1000000000)^5*(EXP(0.014388/(A467/1000000000)/constants!$B$9)-1))</f>
        <v>2.5389640784935493E-6</v>
      </c>
      <c r="AJ467">
        <f>SUMPRODUCT(A467^constants!$E$28:$J$28,constants!$E$27:$J$27)</f>
        <v>5.6471431598769739E-7</v>
      </c>
      <c r="AL467" s="17">
        <f t="shared" si="153"/>
        <v>5.9549089675271583E-10</v>
      </c>
      <c r="AM467">
        <f t="shared" si="164"/>
        <v>1.7805662643186933E-9</v>
      </c>
      <c r="AN467">
        <f t="shared" si="165"/>
        <v>0.3344390538481708</v>
      </c>
      <c r="AO467">
        <f t="shared" si="166"/>
        <v>3.3567788322045224E-9</v>
      </c>
      <c r="AQ467">
        <f t="shared" si="169"/>
        <v>5.9549089675271583E-10</v>
      </c>
      <c r="AS467" s="4">
        <f t="shared" si="167"/>
        <v>0.17739950307111377</v>
      </c>
    </row>
    <row r="468" spans="1:45" x14ac:dyDescent="0.2">
      <c r="A468">
        <f>front!A468</f>
        <v>406.08</v>
      </c>
      <c r="B468" s="1">
        <f t="shared" si="168"/>
        <v>0.46999999999997044</v>
      </c>
      <c r="C468">
        <f>front!D468-front!B468</f>
        <v>2786.53</v>
      </c>
      <c r="D468" s="2">
        <f>front!E468-front!C468</f>
        <v>22375.4</v>
      </c>
      <c r="E468" s="2">
        <f>IF(front!F468-front!C468&gt;0,front!F468-front!C468,0)</f>
        <v>17317.099999999999</v>
      </c>
      <c r="F468" s="2">
        <f>front!I468-front!H468</f>
        <v>9580.9</v>
      </c>
      <c r="G468" s="2">
        <f>IF(front!J468-front!H468&gt;0,front!J468-front!H468,0)</f>
        <v>7623.6</v>
      </c>
      <c r="H468" s="2"/>
      <c r="I468" s="4">
        <f>C468/(constants!$A$4+constants!$B$4*data!C468+constants!$C$4*data!C468^2+constants!$D$4*data!C468^3+constants!$E$4*data!C468^4+constants!$F$4*data!C468^5+constants!$G$4*data!C468^6+constants!$H$4*data!C468^7)</f>
        <v>2780.1917748342776</v>
      </c>
      <c r="J468" s="4">
        <f>D468/(constants!$A$4+constants!$B$4*data!D468+constants!$C$4*data!D468^2+constants!$D$4*data!D468^3+constants!$E$4*data!D468^4+constants!$F$4*data!D468^5+constants!$G$4*data!D468^6+constants!$H$4*data!D468^7)</f>
        <v>22687.442212203412</v>
      </c>
      <c r="K468" s="4">
        <f>E468/(constants!$A$4+constants!$B$4*data!E468+constants!$C$4*data!E468^2+constants!$D$4*data!E468^3+constants!$E$4*data!E468^4+constants!$F$4*data!E468^5+constants!$G$4*data!E468^6+constants!$H$4*data!E468^7)</f>
        <v>17441.854831181976</v>
      </c>
      <c r="L468" s="4">
        <f>F468/(constants!$A$4+constants!$B$4*data!F468+constants!$C$4*data!F468^2+constants!$D$4*data!F468^3+constants!$E$4*data!F468^4+constants!$F$4*data!F468^5+constants!$G$4*data!F468^6+constants!$H$4*data!F468^7)</f>
        <v>9577.1146375599692</v>
      </c>
      <c r="M468" s="4">
        <f>G468/(constants!$A$4+constants!$B$4*data!G468+constants!$C$4*data!G468^2+constants!$D$4*data!G468^3+constants!$E$4*data!G468^4+constants!$F$4*data!G468^5+constants!$G$4*data!G468^6+constants!$H$4*data!G468^7)</f>
        <v>7612.8875477607544</v>
      </c>
      <c r="N468" s="4"/>
      <c r="O468" s="4">
        <f t="shared" si="154"/>
        <v>4633.6529580571296</v>
      </c>
      <c r="P468" s="4">
        <f t="shared" si="155"/>
        <v>4537.4884424406828</v>
      </c>
      <c r="Q468" s="4">
        <f t="shared" si="156"/>
        <v>3488.3709662363954</v>
      </c>
      <c r="R468" s="4">
        <f t="shared" si="157"/>
        <v>1596.1857729266615</v>
      </c>
      <c r="S468" s="4">
        <f t="shared" si="158"/>
        <v>1268.8145912934592</v>
      </c>
      <c r="T468" s="4">
        <f t="shared" si="159"/>
        <v>1.0211933356605358</v>
      </c>
      <c r="U468" s="4">
        <f t="shared" si="160"/>
        <v>0.76878894800226216</v>
      </c>
      <c r="V468" s="4">
        <f t="shared" si="161"/>
        <v>0.79490408498444642</v>
      </c>
      <c r="W468" s="4"/>
      <c r="X468">
        <f>IF(front!E468&gt;$X$2,O468,P468)</f>
        <v>4537.4884424406828</v>
      </c>
      <c r="Y468">
        <f t="shared" si="149"/>
        <v>4264.6686375980662</v>
      </c>
      <c r="Z468">
        <f>SUMPRODUCT($B$7:$B$456,Y$7:Y$456,EXP(constants!$B$32+constants!$A$32*ABS($A$7:$A$456-$A468)))</f>
        <v>21.149395340343936</v>
      </c>
      <c r="AA468">
        <f t="shared" si="150"/>
        <v>4243.519242257722</v>
      </c>
      <c r="AB468">
        <f t="shared" si="162"/>
        <v>4238.6661493185547</v>
      </c>
      <c r="AD468" s="4">
        <f t="shared" si="151"/>
        <v>310.86340859578854</v>
      </c>
      <c r="AE468">
        <f>SUMPRODUCT($B$7:$B$456,AD$7:AD$456,EXP(constants!$B$32+constants!$A$32*ABS($A$7:$A$456-$A468)))</f>
        <v>11.008740988548867</v>
      </c>
      <c r="AF468" s="4">
        <f t="shared" si="152"/>
        <v>299.85466760723966</v>
      </c>
      <c r="AG468">
        <f t="shared" si="163"/>
        <v>299.85466760723966</v>
      </c>
      <c r="AH468" s="4"/>
      <c r="AI468" s="5">
        <f>SUMPRODUCT(constants!$B$13:$B$20,A468^constants!$A$13:$A$20)*constants!$C$10/((A468/1000000000)^5*(EXP(0.014388/(A468/1000000000)/constants!$B$9)-1))</f>
        <v>2.5574818957637524E-6</v>
      </c>
      <c r="AJ468">
        <f>SUMPRODUCT(A468^constants!$E$28:$J$28,constants!$E$27:$J$27)</f>
        <v>5.6462731337381675E-7</v>
      </c>
      <c r="AL468" s="17">
        <f t="shared" si="153"/>
        <v>6.0336950485588862E-10</v>
      </c>
      <c r="AM468">
        <f t="shared" si="164"/>
        <v>1.883003249138632E-9</v>
      </c>
      <c r="AN468">
        <f t="shared" si="165"/>
        <v>0.32042934877138218</v>
      </c>
      <c r="AO468">
        <f t="shared" si="166"/>
        <v>3.5498962180435706E-9</v>
      </c>
      <c r="AQ468">
        <f t="shared" si="169"/>
        <v>6.0336950485588862E-10</v>
      </c>
      <c r="AS468" s="4">
        <f t="shared" si="167"/>
        <v>0.16996820971527427</v>
      </c>
    </row>
    <row r="469" spans="1:45" x14ac:dyDescent="0.2">
      <c r="A469">
        <f>front!A469</f>
        <v>406.54</v>
      </c>
      <c r="B469" s="1">
        <f t="shared" si="168"/>
        <v>0.46000000000003638</v>
      </c>
      <c r="C469">
        <f>front!D469-front!B469</f>
        <v>2803.4599999999996</v>
      </c>
      <c r="D469" s="2">
        <f>front!E469-front!C469</f>
        <v>22480.499999999996</v>
      </c>
      <c r="E469" s="2">
        <f>IF(front!F469-front!C469&gt;0,front!F469-front!C469,0)</f>
        <v>17664.7</v>
      </c>
      <c r="F469" s="2">
        <f>front!I469-front!H469</f>
        <v>9213.5999999999985</v>
      </c>
      <c r="G469" s="2">
        <f>IF(front!J469-front!H469&gt;0,front!J469-front!H469,0)</f>
        <v>7456.9000000000015</v>
      </c>
      <c r="H469" s="2"/>
      <c r="I469" s="4">
        <f>C469/(constants!$A$4+constants!$B$4*data!C469+constants!$C$4*data!C469^2+constants!$D$4*data!C469^3+constants!$E$4*data!C469^4+constants!$F$4*data!C469^5+constants!$G$4*data!C469^6+constants!$H$4*data!C469^7)</f>
        <v>2797.0840583592349</v>
      </c>
      <c r="J469" s="4">
        <f>D469/(constants!$A$4+constants!$B$4*data!D469+constants!$C$4*data!D469^2+constants!$D$4*data!D469^3+constants!$E$4*data!D469^4+constants!$F$4*data!D469^5+constants!$G$4*data!D469^6+constants!$H$4*data!D469^7)</f>
        <v>22797.265924396263</v>
      </c>
      <c r="K469" s="4">
        <f>E469/(constants!$A$4+constants!$B$4*data!E469+constants!$C$4*data!E469^2+constants!$D$4*data!E469^3+constants!$E$4*data!E469^4+constants!$F$4*data!E469^5+constants!$G$4*data!E469^6+constants!$H$4*data!E469^7)</f>
        <v>17799.70718567853</v>
      </c>
      <c r="L469" s="4">
        <f>F469/(constants!$A$4+constants!$B$4*data!F469+constants!$C$4*data!F469^2+constants!$D$4*data!F469^3+constants!$E$4*data!F469^4+constants!$F$4*data!F469^5+constants!$G$4*data!F469^6+constants!$H$4*data!F469^7)</f>
        <v>9207.9153877613553</v>
      </c>
      <c r="M469" s="4">
        <f>G469/(constants!$A$4+constants!$B$4*data!G469+constants!$C$4*data!G469^2+constants!$D$4*data!G469^3+constants!$E$4*data!G469^4+constants!$F$4*data!G469^5+constants!$G$4*data!G469^6+constants!$H$4*data!G469^7)</f>
        <v>7445.926217991926</v>
      </c>
      <c r="N469" s="4"/>
      <c r="O469" s="4">
        <f t="shared" si="154"/>
        <v>4661.8067639320589</v>
      </c>
      <c r="P469" s="4">
        <f t="shared" si="155"/>
        <v>4559.4531848792521</v>
      </c>
      <c r="Q469" s="4">
        <f t="shared" si="156"/>
        <v>3559.9414371357061</v>
      </c>
      <c r="R469" s="4">
        <f t="shared" si="157"/>
        <v>1534.6525646268924</v>
      </c>
      <c r="S469" s="4">
        <f t="shared" si="158"/>
        <v>1240.9877029986542</v>
      </c>
      <c r="T469" s="4">
        <f t="shared" si="159"/>
        <v>1.0224486522621281</v>
      </c>
      <c r="U469" s="4">
        <f t="shared" si="160"/>
        <v>0.780782539656668</v>
      </c>
      <c r="V469" s="4">
        <f t="shared" si="161"/>
        <v>0.80864407462829568</v>
      </c>
      <c r="W469" s="4"/>
      <c r="X469">
        <f>IF(front!E469&gt;$X$2,O469,P469)</f>
        <v>4661.8067639320589</v>
      </c>
      <c r="Y469">
        <f t="shared" si="149"/>
        <v>4388.9869590894423</v>
      </c>
      <c r="Z469">
        <f>SUMPRODUCT($B$7:$B$456,Y$7:Y$456,EXP(constants!$B$32+constants!$A$32*ABS($A$7:$A$456-$A469)))</f>
        <v>20.603202316566097</v>
      </c>
      <c r="AA469">
        <f t="shared" si="150"/>
        <v>4368.383756772876</v>
      </c>
      <c r="AB469">
        <f t="shared" si="162"/>
        <v>4363.5306638337088</v>
      </c>
      <c r="AD469" s="4">
        <f t="shared" si="151"/>
        <v>277.51912726807518</v>
      </c>
      <c r="AE469">
        <f>SUMPRODUCT($B$7:$B$456,AD$7:AD$456,EXP(constants!$B$32+constants!$A$32*ABS($A$7:$A$456-$A469)))</f>
        <v>10.724435105011262</v>
      </c>
      <c r="AF469" s="4">
        <f t="shared" si="152"/>
        <v>266.79469216306393</v>
      </c>
      <c r="AG469">
        <f t="shared" si="163"/>
        <v>266.79469216306393</v>
      </c>
      <c r="AH469" s="4"/>
      <c r="AI469" s="5">
        <f>SUMPRODUCT(constants!$B$13:$B$20,A469^constants!$A$13:$A$20)*constants!$C$10/((A469/1000000000)^5*(EXP(0.014388/(A469/1000000000)/constants!$B$9)-1))</f>
        <v>2.5756779155542478E-6</v>
      </c>
      <c r="AJ469">
        <f>SUMPRODUCT(A469^constants!$E$28:$J$28,constants!$E$27:$J$27)</f>
        <v>5.6458100679501961E-7</v>
      </c>
      <c r="AL469" s="17">
        <f t="shared" si="153"/>
        <v>5.9027382044138309E-10</v>
      </c>
      <c r="AM469">
        <f t="shared" si="164"/>
        <v>2.1161628150006441E-9</v>
      </c>
      <c r="AN469">
        <f t="shared" si="165"/>
        <v>0.2789359194184704</v>
      </c>
      <c r="AO469">
        <f t="shared" si="166"/>
        <v>3.9894558743706962E-9</v>
      </c>
      <c r="AQ469">
        <f t="shared" si="169"/>
        <v>5.9027382044138309E-10</v>
      </c>
      <c r="AS469" s="4">
        <f t="shared" si="167"/>
        <v>0.14795847830614092</v>
      </c>
    </row>
    <row r="470" spans="1:45" x14ac:dyDescent="0.2">
      <c r="A470">
        <f>front!A470</f>
        <v>407.01</v>
      </c>
      <c r="B470" s="1">
        <f t="shared" si="168"/>
        <v>0.46999999999997044</v>
      </c>
      <c r="C470">
        <f>front!D470-front!B470</f>
        <v>2838.4700000000003</v>
      </c>
      <c r="D470" s="2">
        <f>front!E470-front!C470</f>
        <v>22777.1</v>
      </c>
      <c r="E470" s="2">
        <f>IF(front!F470-front!C470&gt;0,front!F470-front!C470,0)</f>
        <v>18094.099999999999</v>
      </c>
      <c r="F470" s="2">
        <f>front!I470-front!H470</f>
        <v>9169.2000000000007</v>
      </c>
      <c r="G470" s="2">
        <f>IF(front!J470-front!H470&gt;0,front!J470-front!H470,0)</f>
        <v>7469.2000000000007</v>
      </c>
      <c r="H470" s="2"/>
      <c r="I470" s="4">
        <f>C470/(constants!$A$4+constants!$B$4*data!C470+constants!$C$4*data!C470^2+constants!$D$4*data!C470^3+constants!$E$4*data!C470^4+constants!$F$4*data!C470^5+constants!$G$4*data!C470^6+constants!$H$4*data!C470^7)</f>
        <v>2832.0161662063665</v>
      </c>
      <c r="J470" s="4">
        <f>D470/(constants!$A$4+constants!$B$4*data!D470+constants!$C$4*data!D470^2+constants!$D$4*data!D470^3+constants!$E$4*data!D470^4+constants!$F$4*data!D470^5+constants!$G$4*data!D470^6+constants!$H$4*data!D470^7)</f>
        <v>23107.369053598319</v>
      </c>
      <c r="K470" s="4">
        <f>E470/(constants!$A$4+constants!$B$4*data!E470+constants!$C$4*data!E470^2+constants!$D$4*data!E470^3+constants!$E$4*data!E470^4+constants!$F$4*data!E470^5+constants!$G$4*data!E470^6+constants!$H$4*data!E470^7)</f>
        <v>18242.32061968694</v>
      </c>
      <c r="L470" s="4">
        <f>F470/(constants!$A$4+constants!$B$4*data!F470+constants!$C$4*data!F470^2+constants!$D$4*data!F470^3+constants!$E$4*data!F470^4+constants!$F$4*data!F470^5+constants!$G$4*data!F470^6+constants!$H$4*data!F470^7)</f>
        <v>9163.3060802723157</v>
      </c>
      <c r="M470" s="4">
        <f>G470/(constants!$A$4+constants!$B$4*data!G470+constants!$C$4*data!G470^2+constants!$D$4*data!G470^3+constants!$E$4*data!G470^4+constants!$F$4*data!G470^5+constants!$G$4*data!G470^6+constants!$H$4*data!G470^7)</f>
        <v>7458.2439688571458</v>
      </c>
      <c r="N470" s="4"/>
      <c r="O470" s="4">
        <f t="shared" si="154"/>
        <v>4720.0269436772769</v>
      </c>
      <c r="P470" s="4">
        <f t="shared" si="155"/>
        <v>4621.4738107196636</v>
      </c>
      <c r="Q470" s="4">
        <f t="shared" si="156"/>
        <v>3648.4641239373877</v>
      </c>
      <c r="R470" s="4">
        <f t="shared" si="157"/>
        <v>1527.2176800453858</v>
      </c>
      <c r="S470" s="4">
        <f t="shared" si="158"/>
        <v>1243.040661476191</v>
      </c>
      <c r="T470" s="4">
        <f t="shared" si="159"/>
        <v>1.0213250441296489</v>
      </c>
      <c r="U470" s="4">
        <f t="shared" si="160"/>
        <v>0.78945900666463864</v>
      </c>
      <c r="V470" s="4">
        <f t="shared" si="161"/>
        <v>0.81392500736322693</v>
      </c>
      <c r="W470" s="4"/>
      <c r="X470">
        <f>IF(front!E470&gt;$X$2,O470,P470)</f>
        <v>4720.0269436772769</v>
      </c>
      <c r="Y470">
        <f t="shared" si="149"/>
        <v>4447.2071388346603</v>
      </c>
      <c r="Z470">
        <f>SUMPRODUCT($B$7:$B$456,Y$7:Y$456,EXP(constants!$B$32+constants!$A$32*ABS($A$7:$A$456-$A470)))</f>
        <v>20.05970177903896</v>
      </c>
      <c r="AA470">
        <f t="shared" si="150"/>
        <v>4427.1474370556216</v>
      </c>
      <c r="AB470">
        <f t="shared" si="162"/>
        <v>4422.2943441164543</v>
      </c>
      <c r="AD470" s="4">
        <f t="shared" si="151"/>
        <v>268.00457441799153</v>
      </c>
      <c r="AE470">
        <f>SUMPRODUCT($B$7:$B$456,AD$7:AD$456,EXP(constants!$B$32+constants!$A$32*ABS($A$7:$A$456-$A470)))</f>
        <v>10.441530721765851</v>
      </c>
      <c r="AF470" s="4">
        <f t="shared" si="152"/>
        <v>257.56304369622569</v>
      </c>
      <c r="AG470">
        <f t="shared" si="163"/>
        <v>257.56304369622569</v>
      </c>
      <c r="AH470" s="4"/>
      <c r="AI470" s="5">
        <f>SUMPRODUCT(constants!$B$13:$B$20,A470^constants!$A$13:$A$20)*constants!$C$10/((A470/1000000000)^5*(EXP(0.014388/(A470/1000000000)/constants!$B$9)-1))</f>
        <v>2.5943431790133813E-6</v>
      </c>
      <c r="AJ470">
        <f>SUMPRODUCT(A470^constants!$E$28:$J$28,constants!$E$27:$J$27)</f>
        <v>5.6457329973867232E-7</v>
      </c>
      <c r="AL470" s="17">
        <f t="shared" si="153"/>
        <v>5.8665095019397998E-10</v>
      </c>
      <c r="AM470">
        <f t="shared" si="164"/>
        <v>2.1919810064231878E-9</v>
      </c>
      <c r="AN470">
        <f t="shared" si="165"/>
        <v>0.26763505179785307</v>
      </c>
      <c r="AO470">
        <f t="shared" si="166"/>
        <v>4.13239068402273E-9</v>
      </c>
      <c r="AQ470">
        <f t="shared" si="169"/>
        <v>5.8665095019397998E-10</v>
      </c>
      <c r="AS470" s="4">
        <f t="shared" si="167"/>
        <v>0.14196405786659477</v>
      </c>
    </row>
    <row r="471" spans="1:45" x14ac:dyDescent="0.2">
      <c r="A471">
        <f>front!A471</f>
        <v>407.48</v>
      </c>
      <c r="B471" s="1">
        <f t="shared" si="168"/>
        <v>0.47000000000002728</v>
      </c>
      <c r="C471">
        <f>front!D471-front!B471</f>
        <v>2901.26</v>
      </c>
      <c r="D471" s="2">
        <f>front!E471-front!C471</f>
        <v>23001.100000000002</v>
      </c>
      <c r="E471" s="2">
        <f>IF(front!F471-front!C471&gt;0,front!F471-front!C471,0)</f>
        <v>18462.7</v>
      </c>
      <c r="F471" s="2">
        <f>front!I471-front!H471</f>
        <v>9074.3000000000011</v>
      </c>
      <c r="G471" s="2">
        <f>IF(front!J471-front!H471&gt;0,front!J471-front!H471,0)</f>
        <v>7583.3000000000011</v>
      </c>
      <c r="H471" s="2"/>
      <c r="I471" s="4">
        <f>C471/(constants!$A$4+constants!$B$4*data!C471+constants!$C$4*data!C471^2+constants!$D$4*data!C471^3+constants!$E$4*data!C471^4+constants!$F$4*data!C471^5+constants!$G$4*data!C471^6+constants!$H$4*data!C471^7)</f>
        <v>2894.6668361448674</v>
      </c>
      <c r="J471" s="4">
        <f>D471/(constants!$A$4+constants!$B$4*data!D471+constants!$C$4*data!D471^2+constants!$D$4*data!D471^3+constants!$E$4*data!D471^4+constants!$F$4*data!D471^5+constants!$G$4*data!D471^6+constants!$H$4*data!D471^7)</f>
        <v>23341.734535862215</v>
      </c>
      <c r="K471" s="4">
        <f>E471/(constants!$A$4+constants!$B$4*data!E471+constants!$C$4*data!E471^2+constants!$D$4*data!E471^3+constants!$E$4*data!E471^4+constants!$F$4*data!E471^5+constants!$G$4*data!E471^6+constants!$H$4*data!E471^7)</f>
        <v>18622.744235051374</v>
      </c>
      <c r="L471" s="4">
        <f>F471/(constants!$A$4+constants!$B$4*data!F471+constants!$C$4*data!F471^2+constants!$D$4*data!F471^3+constants!$E$4*data!F471^4+constants!$F$4*data!F471^5+constants!$G$4*data!F471^6+constants!$H$4*data!F471^7)</f>
        <v>9067.9730270344444</v>
      </c>
      <c r="M471" s="4">
        <f>G471/(constants!$A$4+constants!$B$4*data!G471+constants!$C$4*data!G471^2+constants!$D$4*data!G471^3+constants!$E$4*data!G471^4+constants!$F$4*data!G471^5+constants!$G$4*data!G471^6+constants!$H$4*data!G471^7)</f>
        <v>7572.5202286571939</v>
      </c>
      <c r="N471" s="4"/>
      <c r="O471" s="4">
        <f t="shared" si="154"/>
        <v>4824.444726908112</v>
      </c>
      <c r="P471" s="4">
        <f t="shared" si="155"/>
        <v>4668.346907172443</v>
      </c>
      <c r="Q471" s="4">
        <f t="shared" si="156"/>
        <v>3724.548847010275</v>
      </c>
      <c r="R471" s="4">
        <f t="shared" si="157"/>
        <v>1511.3288378390741</v>
      </c>
      <c r="S471" s="4">
        <f t="shared" si="158"/>
        <v>1262.086704776199</v>
      </c>
      <c r="T471" s="4">
        <f t="shared" si="159"/>
        <v>1.0334374935795454</v>
      </c>
      <c r="U471" s="4">
        <f t="shared" si="160"/>
        <v>0.79783035002987512</v>
      </c>
      <c r="V471" s="4">
        <f t="shared" si="161"/>
        <v>0.8350841148381406</v>
      </c>
      <c r="W471" s="4"/>
      <c r="X471">
        <f>IF(front!E471&gt;$X$2,O471,P471)</f>
        <v>4824.444726908112</v>
      </c>
      <c r="Y471">
        <f t="shared" si="149"/>
        <v>4551.6249220654954</v>
      </c>
      <c r="Z471">
        <f>SUMPRODUCT($B$7:$B$456,Y$7:Y$456,EXP(constants!$B$32+constants!$A$32*ABS($A$7:$A$456-$A471)))</f>
        <v>19.530538470732413</v>
      </c>
      <c r="AA471">
        <f t="shared" si="150"/>
        <v>4532.0943835947628</v>
      </c>
      <c r="AB471">
        <f t="shared" si="162"/>
        <v>4527.2412906555955</v>
      </c>
      <c r="AD471" s="4">
        <f t="shared" si="151"/>
        <v>232.8218924548728</v>
      </c>
      <c r="AE471">
        <f>SUMPRODUCT($B$7:$B$456,AD$7:AD$456,EXP(constants!$B$32+constants!$A$32*ABS($A$7:$A$456-$A471)))</f>
        <v>10.166089192206945</v>
      </c>
      <c r="AF471" s="4">
        <f t="shared" si="152"/>
        <v>222.65580326266584</v>
      </c>
      <c r="AG471">
        <f t="shared" si="163"/>
        <v>222.65580326266584</v>
      </c>
      <c r="AH471" s="4"/>
      <c r="AI471" s="5">
        <f>SUMPRODUCT(constants!$B$13:$B$20,A471^constants!$A$13:$A$20)*constants!$C$10/((A471/1000000000)^5*(EXP(0.014388/(A471/1000000000)/constants!$B$9)-1))</f>
        <v>2.6130828195891411E-6</v>
      </c>
      <c r="AJ471">
        <f>SUMPRODUCT(A471^constants!$E$28:$J$28,constants!$E$27:$J$27)</f>
        <v>5.6460553231508928E-7</v>
      </c>
      <c r="AL471" s="17">
        <f t="shared" si="153"/>
        <v>5.7719097609898704E-10</v>
      </c>
      <c r="AM471">
        <f t="shared" si="164"/>
        <v>2.5357773030915669E-9</v>
      </c>
      <c r="AN471">
        <f t="shared" si="165"/>
        <v>0.22761895352375297</v>
      </c>
      <c r="AO471">
        <f t="shared" si="166"/>
        <v>4.7805261420357457E-9</v>
      </c>
      <c r="AQ471">
        <f t="shared" si="169"/>
        <v>5.7719097609898704E-10</v>
      </c>
      <c r="AS471" s="4">
        <f t="shared" si="167"/>
        <v>0.12073796041479135</v>
      </c>
    </row>
    <row r="472" spans="1:45" x14ac:dyDescent="0.2">
      <c r="A472">
        <f>front!A472</f>
        <v>407.95</v>
      </c>
      <c r="B472" s="1">
        <f t="shared" si="168"/>
        <v>0.46999999999997044</v>
      </c>
      <c r="C472">
        <f>front!D472-front!B472</f>
        <v>2899.47</v>
      </c>
      <c r="D472" s="2">
        <f>front!E472-front!C472</f>
        <v>23315.599999999999</v>
      </c>
      <c r="E472" s="2">
        <f>IF(front!F472-front!C472&gt;0,front!F472-front!C472,0)</f>
        <v>18923.199999999997</v>
      </c>
      <c r="F472" s="2">
        <f>front!I472-front!H472</f>
        <v>9237.6999999999989</v>
      </c>
      <c r="G472" s="2">
        <f>IF(front!J472-front!H472&gt;0,front!J472-front!H472,0)</f>
        <v>7676.0000000000018</v>
      </c>
      <c r="H472" s="2"/>
      <c r="I472" s="4">
        <f>C472/(constants!$A$4+constants!$B$4*data!C472+constants!$C$4*data!C472^2+constants!$D$4*data!C472^3+constants!$E$4*data!C472^4+constants!$F$4*data!C472^5+constants!$G$4*data!C472^6+constants!$H$4*data!C472^7)</f>
        <v>2892.8808012487807</v>
      </c>
      <c r="J472" s="4">
        <f>D472/(constants!$A$4+constants!$B$4*data!D472+constants!$C$4*data!D472^2+constants!$D$4*data!D472^3+constants!$E$4*data!D472^4+constants!$F$4*data!D472^5+constants!$G$4*data!D472^6+constants!$H$4*data!D472^7)</f>
        <v>23671.028841377636</v>
      </c>
      <c r="K472" s="4">
        <f>E472/(constants!$A$4+constants!$B$4*data!E472+constants!$C$4*data!E472^2+constants!$D$4*data!E472^3+constants!$E$4*data!E472^4+constants!$F$4*data!E472^5+constants!$G$4*data!E472^6+constants!$H$4*data!E472^7)</f>
        <v>19098.636016314002</v>
      </c>
      <c r="L472" s="4">
        <f>F472/(constants!$A$4+constants!$B$4*data!F472+constants!$C$4*data!F472^2+constants!$D$4*data!F472^3+constants!$E$4*data!F472^4+constants!$F$4*data!F472^5+constants!$G$4*data!F472^6+constants!$H$4*data!F472^7)</f>
        <v>9232.1308004785915</v>
      </c>
      <c r="M472" s="4">
        <f>G472/(constants!$A$4+constants!$B$4*data!G472+constants!$C$4*data!G472^2+constants!$D$4*data!G472^3+constants!$E$4*data!G472^4+constants!$F$4*data!G472^5+constants!$G$4*data!G472^6+constants!$H$4*data!G472^7)</f>
        <v>7665.3790923648276</v>
      </c>
      <c r="N472" s="4"/>
      <c r="O472" s="4">
        <f t="shared" si="154"/>
        <v>4821.4680020813012</v>
      </c>
      <c r="P472" s="4">
        <f t="shared" si="155"/>
        <v>4734.2057682755267</v>
      </c>
      <c r="Q472" s="4">
        <f t="shared" si="156"/>
        <v>3819.7272032627998</v>
      </c>
      <c r="R472" s="4">
        <f t="shared" si="157"/>
        <v>1538.6884667464317</v>
      </c>
      <c r="S472" s="4">
        <f t="shared" si="158"/>
        <v>1277.5631820608046</v>
      </c>
      <c r="T472" s="4">
        <f t="shared" si="159"/>
        <v>1.0184322858103314</v>
      </c>
      <c r="U472" s="4">
        <f t="shared" si="160"/>
        <v>0.8068359066391334</v>
      </c>
      <c r="V472" s="4">
        <f t="shared" si="161"/>
        <v>0.83029359722323881</v>
      </c>
      <c r="W472" s="4"/>
      <c r="X472">
        <f>IF(front!E472&gt;$X$2,O472,P472)</f>
        <v>4821.4680020813012</v>
      </c>
      <c r="Y472">
        <f t="shared" si="149"/>
        <v>4548.6481972386846</v>
      </c>
      <c r="Z472">
        <f>SUMPRODUCT($B$7:$B$456,Y$7:Y$456,EXP(constants!$B$32+constants!$A$32*ABS($A$7:$A$456-$A472)))</f>
        <v>19.0153341838482</v>
      </c>
      <c r="AA472">
        <f t="shared" si="150"/>
        <v>4529.632863054836</v>
      </c>
      <c r="AB472">
        <f t="shared" si="162"/>
        <v>4524.7797701156687</v>
      </c>
      <c r="AD472" s="4">
        <f t="shared" si="151"/>
        <v>244.50368906784956</v>
      </c>
      <c r="AE472">
        <f>SUMPRODUCT($B$7:$B$456,AD$7:AD$456,EXP(constants!$B$32+constants!$A$32*ABS($A$7:$A$456-$A472)))</f>
        <v>9.8979136505790901</v>
      </c>
      <c r="AF472" s="4">
        <f t="shared" si="152"/>
        <v>234.60577541727048</v>
      </c>
      <c r="AG472">
        <f t="shared" si="163"/>
        <v>234.60577541727048</v>
      </c>
      <c r="AH472" s="4"/>
      <c r="AI472" s="5">
        <f>SUMPRODUCT(constants!$B$13:$B$20,A472^constants!$A$13:$A$20)*constants!$C$10/((A472/1000000000)^5*(EXP(0.014388/(A472/1000000000)/constants!$B$9)-1))</f>
        <v>2.631896741440605E-6</v>
      </c>
      <c r="AJ472">
        <f>SUMPRODUCT(A472^constants!$E$28:$J$28,constants!$E$27:$J$27)</f>
        <v>5.6467760291631234E-7</v>
      </c>
      <c r="AL472" s="17">
        <f t="shared" si="153"/>
        <v>5.8166294828827105E-10</v>
      </c>
      <c r="AM472">
        <f t="shared" si="164"/>
        <v>2.4069211506493187E-9</v>
      </c>
      <c r="AN472">
        <f t="shared" si="165"/>
        <v>0.24166265194493594</v>
      </c>
      <c r="AO472">
        <f t="shared" si="166"/>
        <v>4.5376025207219593E-9</v>
      </c>
      <c r="AQ472">
        <f t="shared" si="169"/>
        <v>5.8166294828827105E-10</v>
      </c>
      <c r="AS472" s="4">
        <f t="shared" si="167"/>
        <v>0.12818728516479339</v>
      </c>
    </row>
    <row r="473" spans="1:45" x14ac:dyDescent="0.2">
      <c r="A473">
        <f>front!A473</f>
        <v>408.41</v>
      </c>
      <c r="B473" s="1">
        <f t="shared" si="168"/>
        <v>0.46000000000003638</v>
      </c>
      <c r="C473">
        <f>front!D473-front!B473</f>
        <v>2972.2599999999998</v>
      </c>
      <c r="D473" s="2">
        <f>front!E473-front!C473</f>
        <v>23625.700000000004</v>
      </c>
      <c r="E473" s="2">
        <f>IF(front!F473-front!C473&gt;0,front!F473-front!C473,0)</f>
        <v>19293.699999999997</v>
      </c>
      <c r="F473" s="2">
        <f>front!I473-front!H473</f>
        <v>9462.1999999999989</v>
      </c>
      <c r="G473" s="2">
        <f>IF(front!J473-front!H473&gt;0,front!J473-front!H473,0)</f>
        <v>7927.1</v>
      </c>
      <c r="H473" s="2"/>
      <c r="I473" s="4">
        <f>C473/(constants!$A$4+constants!$B$4*data!C473+constants!$C$4*data!C473^2+constants!$D$4*data!C473^3+constants!$E$4*data!C473^4+constants!$F$4*data!C473^5+constants!$G$4*data!C473^6+constants!$H$4*data!C473^7)</f>
        <v>2965.5099086955038</v>
      </c>
      <c r="J473" s="4">
        <f>D473/(constants!$A$4+constants!$B$4*data!D473+constants!$C$4*data!D473^2+constants!$D$4*data!D473^3+constants!$E$4*data!D473^4+constants!$F$4*data!D473^5+constants!$G$4*data!D473^6+constants!$H$4*data!D473^7)</f>
        <v>23995.989033133304</v>
      </c>
      <c r="K473" s="4">
        <f>E473/(constants!$A$4+constants!$B$4*data!E473+constants!$C$4*data!E473^2+constants!$D$4*data!E473^3+constants!$E$4*data!E473^4+constants!$F$4*data!E473^5+constants!$G$4*data!E473^6+constants!$H$4*data!E473^7)</f>
        <v>19482.01601971154</v>
      </c>
      <c r="L473" s="4">
        <f>F473/(constants!$A$4+constants!$B$4*data!F473+constants!$C$4*data!F473^2+constants!$D$4*data!F473^3+constants!$E$4*data!F473^4+constants!$F$4*data!F473^5+constants!$G$4*data!F473^6+constants!$H$4*data!F473^7)</f>
        <v>9457.7676812094305</v>
      </c>
      <c r="M473" s="4">
        <f>G473/(constants!$A$4+constants!$B$4*data!G473+constants!$C$4*data!G473^2+constants!$D$4*data!G473^3+constants!$E$4*data!G473^4+constants!$F$4*data!G473^5+constants!$G$4*data!G473^6+constants!$H$4*data!G473^7)</f>
        <v>7916.9822785909018</v>
      </c>
      <c r="N473" s="4"/>
      <c r="O473" s="4">
        <f t="shared" si="154"/>
        <v>4942.5165144925058</v>
      </c>
      <c r="P473" s="4">
        <f t="shared" si="155"/>
        <v>4799.1978066266611</v>
      </c>
      <c r="Q473" s="4">
        <f t="shared" si="156"/>
        <v>3896.4032039423078</v>
      </c>
      <c r="R473" s="4">
        <f t="shared" si="157"/>
        <v>1576.294613534905</v>
      </c>
      <c r="S473" s="4">
        <f t="shared" si="158"/>
        <v>1319.4970464318169</v>
      </c>
      <c r="T473" s="4">
        <f t="shared" si="159"/>
        <v>1.0298630549605503</v>
      </c>
      <c r="U473" s="4">
        <f t="shared" si="160"/>
        <v>0.81188635287385158</v>
      </c>
      <c r="V473" s="4">
        <f t="shared" si="161"/>
        <v>0.83708783567609291</v>
      </c>
      <c r="W473" s="4"/>
      <c r="X473">
        <f>IF(front!E473&gt;$X$2,O473,P473)</f>
        <v>4942.5165144925058</v>
      </c>
      <c r="Y473">
        <f t="shared" si="149"/>
        <v>4669.6967096498893</v>
      </c>
      <c r="Z473">
        <f>SUMPRODUCT($B$7:$B$456,Y$7:Y$456,EXP(constants!$B$32+constants!$A$32*ABS($A$7:$A$456-$A473)))</f>
        <v>18.524254287289171</v>
      </c>
      <c r="AA473">
        <f t="shared" si="150"/>
        <v>4651.1724553626</v>
      </c>
      <c r="AB473">
        <f t="shared" si="162"/>
        <v>4646.3193624234327</v>
      </c>
      <c r="AD473" s="4">
        <f t="shared" si="151"/>
        <v>239.63039554350757</v>
      </c>
      <c r="AE473">
        <f>SUMPRODUCT($B$7:$B$456,AD$7:AD$456,EXP(constants!$B$32+constants!$A$32*ABS($A$7:$A$456-$A473)))</f>
        <v>9.6422954024493635</v>
      </c>
      <c r="AF473" s="4">
        <f t="shared" si="152"/>
        <v>229.98810014105823</v>
      </c>
      <c r="AG473">
        <f t="shared" si="163"/>
        <v>229.98810014105823</v>
      </c>
      <c r="AH473" s="4"/>
      <c r="AI473" s="5">
        <f>SUMPRODUCT(constants!$B$13:$B$20,A473^constants!$A$13:$A$20)*constants!$C$10/((A473/1000000000)^5*(EXP(0.014388/(A473/1000000000)/constants!$B$9)-1))</f>
        <v>2.6503822003959954E-6</v>
      </c>
      <c r="AJ473">
        <f>SUMPRODUCT(A473^constants!$E$28:$J$28,constants!$E$27:$J$27)</f>
        <v>5.6478660972076331E-7</v>
      </c>
      <c r="AL473" s="17">
        <f t="shared" si="153"/>
        <v>5.7042617901615914E-10</v>
      </c>
      <c r="AM473">
        <f t="shared" si="164"/>
        <v>2.4557210106712637E-9</v>
      </c>
      <c r="AN473">
        <f t="shared" si="165"/>
        <v>0.23228460258204775</v>
      </c>
      <c r="AO473">
        <f t="shared" si="166"/>
        <v>4.6296015327322692E-9</v>
      </c>
      <c r="AQ473">
        <f t="shared" si="169"/>
        <v>5.7042617901615914E-10</v>
      </c>
      <c r="AS473" s="4">
        <f t="shared" si="167"/>
        <v>0.12321280243734251</v>
      </c>
    </row>
    <row r="474" spans="1:45" x14ac:dyDescent="0.2">
      <c r="A474">
        <f>front!A474</f>
        <v>408.88</v>
      </c>
      <c r="B474" s="1">
        <f t="shared" si="168"/>
        <v>0.46999999999997044</v>
      </c>
      <c r="C474">
        <f>front!D474-front!B474</f>
        <v>2989.27</v>
      </c>
      <c r="D474" s="2">
        <f>front!E474-front!C474</f>
        <v>23790.6</v>
      </c>
      <c r="E474" s="2">
        <f>IF(front!F474-front!C474&gt;0,front!F474-front!C474,0)</f>
        <v>19598.3</v>
      </c>
      <c r="F474" s="2">
        <f>front!I474-front!H474</f>
        <v>9503.7999999999993</v>
      </c>
      <c r="G474" s="2">
        <f>IF(front!J474-front!H474&gt;0,front!J474-front!H474,0)</f>
        <v>8141.1000000000022</v>
      </c>
      <c r="H474" s="2"/>
      <c r="I474" s="4">
        <f>C474/(constants!$A$4+constants!$B$4*data!C474+constants!$C$4*data!C474^2+constants!$D$4*data!C474^3+constants!$E$4*data!C474^4+constants!$F$4*data!C474^5+constants!$G$4*data!C474^6+constants!$H$4*data!C474^7)</f>
        <v>2982.4824174851015</v>
      </c>
      <c r="J474" s="4">
        <f>D474/(constants!$A$4+constants!$B$4*data!D474+constants!$C$4*data!D474^2+constants!$D$4*data!D474^3+constants!$E$4*data!D474^4+constants!$F$4*data!D474^5+constants!$G$4*data!D474^6+constants!$H$4*data!D474^7)</f>
        <v>24168.900475070881</v>
      </c>
      <c r="K474" s="4">
        <f>E474/(constants!$A$4+constants!$B$4*data!E474+constants!$C$4*data!E474^2+constants!$D$4*data!E474^3+constants!$E$4*data!E474^4+constants!$F$4*data!E474^5+constants!$G$4*data!E474^6+constants!$H$4*data!E474^7)</f>
        <v>19797.533910124814</v>
      </c>
      <c r="L474" s="4">
        <f>F474/(constants!$A$4+constants!$B$4*data!F474+constants!$C$4*data!F474^2+constants!$D$4*data!F474^3+constants!$E$4*data!F474^4+constants!$F$4*data!F474^5+constants!$G$4*data!F474^6+constants!$H$4*data!F474^7)</f>
        <v>9499.5907623891489</v>
      </c>
      <c r="M474" s="4">
        <f>G474/(constants!$A$4+constants!$B$4*data!G474+constants!$C$4*data!G474^2+constants!$D$4*data!G474^3+constants!$E$4*data!G474^4+constants!$F$4*data!G474^5+constants!$G$4*data!G474^6+constants!$H$4*data!G474^7)</f>
        <v>8131.4983799079482</v>
      </c>
      <c r="N474" s="4"/>
      <c r="O474" s="4">
        <f t="shared" si="154"/>
        <v>4970.8040291418356</v>
      </c>
      <c r="P474" s="4">
        <f t="shared" si="155"/>
        <v>4833.7800950141764</v>
      </c>
      <c r="Q474" s="4">
        <f t="shared" si="156"/>
        <v>3959.5067820249624</v>
      </c>
      <c r="R474" s="4">
        <f t="shared" si="157"/>
        <v>1583.2651270648582</v>
      </c>
      <c r="S474" s="4">
        <f t="shared" si="158"/>
        <v>1355.249729984658</v>
      </c>
      <c r="T474" s="4">
        <f t="shared" si="159"/>
        <v>1.0283471592489268</v>
      </c>
      <c r="U474" s="4">
        <f t="shared" si="160"/>
        <v>0.81913258447752169</v>
      </c>
      <c r="V474" s="4">
        <f t="shared" si="161"/>
        <v>0.85598407166151169</v>
      </c>
      <c r="W474" s="4"/>
      <c r="X474">
        <f>IF(front!E474&gt;$X$2,O474,P474)</f>
        <v>4970.8040291418356</v>
      </c>
      <c r="Y474">
        <f t="shared" si="149"/>
        <v>4697.984224299219</v>
      </c>
      <c r="Z474">
        <f>SUMPRODUCT($B$7:$B$456,Y$7:Y$456,EXP(constants!$B$32+constants!$A$32*ABS($A$7:$A$456-$A474)))</f>
        <v>18.035595194021131</v>
      </c>
      <c r="AA474">
        <f t="shared" si="150"/>
        <v>4679.9486291051981</v>
      </c>
      <c r="AB474">
        <f t="shared" si="162"/>
        <v>4675.0955361660308</v>
      </c>
      <c r="AD474" s="4">
        <f t="shared" si="151"/>
        <v>210.38306915370936</v>
      </c>
      <c r="AE474">
        <f>SUMPRODUCT($B$7:$B$456,AD$7:AD$456,EXP(constants!$B$32+constants!$A$32*ABS($A$7:$A$456-$A474)))</f>
        <v>9.3879372374561019</v>
      </c>
      <c r="AF474" s="4">
        <f t="shared" si="152"/>
        <v>200.99513191625326</v>
      </c>
      <c r="AG474">
        <f t="shared" si="163"/>
        <v>200.99513191625326</v>
      </c>
      <c r="AH474" s="4"/>
      <c r="AI474" s="5">
        <f>SUMPRODUCT(constants!$B$13:$B$20,A474^constants!$A$13:$A$20)*constants!$C$10/((A474/1000000000)^5*(EXP(0.014388/(A474/1000000000)/constants!$B$9)-1))</f>
        <v>2.6693428139307378E-6</v>
      </c>
      <c r="AJ474">
        <f>SUMPRODUCT(A474^constants!$E$28:$J$28,constants!$E$27:$J$27)</f>
        <v>5.6493717526864004E-7</v>
      </c>
      <c r="AL474" s="17">
        <f t="shared" si="153"/>
        <v>5.7097075199447626E-10</v>
      </c>
      <c r="AM474">
        <f t="shared" si="164"/>
        <v>2.8107007860470327E-9</v>
      </c>
      <c r="AN474">
        <f t="shared" si="165"/>
        <v>0.20314177689382906</v>
      </c>
      <c r="AO474">
        <f t="shared" si="166"/>
        <v>5.2988204322030179E-9</v>
      </c>
      <c r="AQ474">
        <f t="shared" si="169"/>
        <v>5.7097075199447626E-10</v>
      </c>
      <c r="AS474" s="4">
        <f t="shared" si="167"/>
        <v>0.10775431236062695</v>
      </c>
    </row>
    <row r="475" spans="1:45" x14ac:dyDescent="0.2">
      <c r="A475">
        <f>front!A475</f>
        <v>409.35</v>
      </c>
      <c r="B475" s="1">
        <f t="shared" si="168"/>
        <v>0.47000000000002728</v>
      </c>
      <c r="C475">
        <f>front!D475-front!B475</f>
        <v>3021.47</v>
      </c>
      <c r="D475" s="2">
        <f>front!E475-front!C475</f>
        <v>24224.6</v>
      </c>
      <c r="E475" s="2">
        <f>IF(front!F475-front!C475&gt;0,front!F475-front!C475,0)</f>
        <v>20136.599999999999</v>
      </c>
      <c r="F475" s="2">
        <f>front!I475-front!H475</f>
        <v>9541.2999999999993</v>
      </c>
      <c r="G475" s="2">
        <f>IF(front!J475-front!H475&gt;0,front!J475-front!H475,0)</f>
        <v>8200.5</v>
      </c>
      <c r="H475" s="2"/>
      <c r="I475" s="4">
        <f>C475/(constants!$A$4+constants!$B$4*data!C475+constants!$C$4*data!C475^2+constants!$D$4*data!C475^3+constants!$E$4*data!C475^4+constants!$F$4*data!C475^5+constants!$G$4*data!C475^6+constants!$H$4*data!C475^7)</f>
        <v>3014.6115639813165</v>
      </c>
      <c r="J475" s="4">
        <f>D475/(constants!$A$4+constants!$B$4*data!D475+constants!$C$4*data!D475^2+constants!$D$4*data!D475^3+constants!$E$4*data!D475^4+constants!$F$4*data!D475^5+constants!$G$4*data!D475^6+constants!$H$4*data!D475^7)</f>
        <v>24624.344742258523</v>
      </c>
      <c r="K475" s="4">
        <f>E475/(constants!$A$4+constants!$B$4*data!E475+constants!$C$4*data!E475^2+constants!$D$4*data!E475^3+constants!$E$4*data!E475^4+constants!$F$4*data!E475^5+constants!$G$4*data!E475^6+constants!$H$4*data!E475^7)</f>
        <v>20355.846854273288</v>
      </c>
      <c r="L475" s="4">
        <f>F475/(constants!$A$4+constants!$B$4*data!F475+constants!$C$4*data!F475^2+constants!$D$4*data!F475^3+constants!$E$4*data!F475^4+constants!$F$4*data!F475^5+constants!$G$4*data!F475^6+constants!$H$4*data!F475^7)</f>
        <v>9537.295229984531</v>
      </c>
      <c r="M475" s="4">
        <f>G475/(constants!$A$4+constants!$B$4*data!G475+constants!$C$4*data!G475^2+constants!$D$4*data!G475^3+constants!$E$4*data!G475^4+constants!$F$4*data!G475^5+constants!$G$4*data!G475^6+constants!$H$4*data!G475^7)</f>
        <v>8191.0563660969401</v>
      </c>
      <c r="N475" s="4"/>
      <c r="O475" s="4">
        <f t="shared" si="154"/>
        <v>5024.3526066355271</v>
      </c>
      <c r="P475" s="4">
        <f t="shared" si="155"/>
        <v>4924.8689484517045</v>
      </c>
      <c r="Q475" s="4">
        <f t="shared" si="156"/>
        <v>4071.1693708546577</v>
      </c>
      <c r="R475" s="4">
        <f t="shared" si="157"/>
        <v>1589.5492049974218</v>
      </c>
      <c r="S475" s="4">
        <f t="shared" si="158"/>
        <v>1365.1760610161566</v>
      </c>
      <c r="T475" s="4">
        <f t="shared" si="159"/>
        <v>1.0202002650679869</v>
      </c>
      <c r="U475" s="4">
        <f t="shared" si="160"/>
        <v>0.82665537163878533</v>
      </c>
      <c r="V475" s="4">
        <f t="shared" si="161"/>
        <v>0.85884479494195387</v>
      </c>
      <c r="W475" s="4"/>
      <c r="X475">
        <f>IF(front!E475&gt;$X$2,O475,P475)</f>
        <v>5024.3526066355271</v>
      </c>
      <c r="Y475">
        <f t="shared" si="149"/>
        <v>4751.5328017929105</v>
      </c>
      <c r="Z475">
        <f>SUMPRODUCT($B$7:$B$456,Y$7:Y$456,EXP(constants!$B$32+constants!$A$32*ABS($A$7:$A$456-$A475)))</f>
        <v>17.55982664445483</v>
      </c>
      <c r="AA475">
        <f t="shared" si="150"/>
        <v>4733.9729751484556</v>
      </c>
      <c r="AB475">
        <f t="shared" si="162"/>
        <v>4729.1198822092883</v>
      </c>
      <c r="AD475" s="4">
        <f t="shared" si="151"/>
        <v>206.61167061391438</v>
      </c>
      <c r="AE475">
        <f>SUMPRODUCT($B$7:$B$456,AD$7:AD$456,EXP(constants!$B$32+constants!$A$32*ABS($A$7:$A$456-$A475)))</f>
        <v>9.1402888934544215</v>
      </c>
      <c r="AF475" s="4">
        <f t="shared" si="152"/>
        <v>197.47138172045996</v>
      </c>
      <c r="AG475">
        <f t="shared" si="163"/>
        <v>197.47138172045996</v>
      </c>
      <c r="AH475" s="4"/>
      <c r="AI475" s="5">
        <f>SUMPRODUCT(constants!$B$13:$B$20,A475^constants!$A$13:$A$20)*constants!$C$10/((A475/1000000000)^5*(EXP(0.014388/(A475/1000000000)/constants!$B$9)-1))</f>
        <v>2.6883774111875673E-6</v>
      </c>
      <c r="AJ475">
        <f>SUMPRODUCT(A475^constants!$E$28:$J$28,constants!$E$27:$J$27)</f>
        <v>5.6512722429181679E-7</v>
      </c>
      <c r="AL475" s="17">
        <f t="shared" si="153"/>
        <v>5.6847309396852215E-10</v>
      </c>
      <c r="AM475">
        <f t="shared" si="164"/>
        <v>2.8618183524527599E-9</v>
      </c>
      <c r="AN475">
        <f t="shared" si="165"/>
        <v>0.1986405228973756</v>
      </c>
      <c r="AO475">
        <f t="shared" si="166"/>
        <v>5.3951888562842246E-9</v>
      </c>
      <c r="AQ475">
        <f t="shared" si="169"/>
        <v>5.6847309396852215E-10</v>
      </c>
      <c r="AS475" s="4">
        <f t="shared" si="167"/>
        <v>0.10536667188329735</v>
      </c>
    </row>
    <row r="476" spans="1:45" x14ac:dyDescent="0.2">
      <c r="A476">
        <f>front!A476</f>
        <v>409.81</v>
      </c>
      <c r="B476" s="1">
        <f t="shared" si="168"/>
        <v>0.45999999999997954</v>
      </c>
      <c r="C476">
        <f>front!D476-front!B476</f>
        <v>3052.86</v>
      </c>
      <c r="D476" s="2">
        <f>front!E476-front!C476</f>
        <v>24267.500000000004</v>
      </c>
      <c r="E476" s="2">
        <f>IF(front!F476-front!C476&gt;0,front!F476-front!C476,0)</f>
        <v>20332.100000000002</v>
      </c>
      <c r="F476" s="2">
        <f>front!I476-front!H476</f>
        <v>9323.5</v>
      </c>
      <c r="G476" s="2">
        <f>IF(front!J476-front!H476&gt;0,front!J476-front!H476,0)</f>
        <v>8149.7999999999993</v>
      </c>
      <c r="H476" s="2"/>
      <c r="I476" s="4">
        <f>C476/(constants!$A$4+constants!$B$4*data!C476+constants!$C$4*data!C476^2+constants!$D$4*data!C476^3+constants!$E$4*data!C476^4+constants!$F$4*data!C476^5+constants!$G$4*data!C476^6+constants!$H$4*data!C476^7)</f>
        <v>3045.9326462754184</v>
      </c>
      <c r="J476" s="4">
        <f>D476/(constants!$A$4+constants!$B$4*data!D476+constants!$C$4*data!D476^2+constants!$D$4*data!D476^3+constants!$E$4*data!D476^4+constants!$F$4*data!D476^5+constants!$G$4*data!D476^6+constants!$H$4*data!D476^7)</f>
        <v>24669.392509530717</v>
      </c>
      <c r="K476" s="4">
        <f>E476/(constants!$A$4+constants!$B$4*data!E476+constants!$C$4*data!E476^2+constants!$D$4*data!E476^3+constants!$E$4*data!E476^4+constants!$F$4*data!E476^5+constants!$G$4*data!E476^6+constants!$H$4*data!E476^7)</f>
        <v>20558.840262531128</v>
      </c>
      <c r="L476" s="4">
        <f>F476/(constants!$A$4+constants!$B$4*data!F476+constants!$C$4*data!F476^2+constants!$D$4*data!F476^3+constants!$E$4*data!F476^4+constants!$F$4*data!F476^5+constants!$G$4*data!F476^6+constants!$H$4*data!F476^7)</f>
        <v>9318.3520579198903</v>
      </c>
      <c r="M476" s="4">
        <f>G476/(constants!$A$4+constants!$B$4*data!G476+constants!$C$4*data!G476^2+constants!$D$4*data!G476^3+constants!$E$4*data!G476^4+constants!$F$4*data!G476^5+constants!$G$4*data!G476^6+constants!$H$4*data!G476^7)</f>
        <v>8140.2211135155858</v>
      </c>
      <c r="N476" s="4"/>
      <c r="O476" s="4">
        <f t="shared" si="154"/>
        <v>5076.5544104590308</v>
      </c>
      <c r="P476" s="4">
        <f t="shared" si="155"/>
        <v>4933.8785019061434</v>
      </c>
      <c r="Q476" s="4">
        <f t="shared" si="156"/>
        <v>4111.7680525062251</v>
      </c>
      <c r="R476" s="4">
        <f t="shared" si="157"/>
        <v>1553.0586763199817</v>
      </c>
      <c r="S476" s="4">
        <f t="shared" si="158"/>
        <v>1356.7035189192643</v>
      </c>
      <c r="T476" s="4">
        <f t="shared" si="159"/>
        <v>1.0289175966732391</v>
      </c>
      <c r="U476" s="4">
        <f t="shared" si="160"/>
        <v>0.83337440330516732</v>
      </c>
      <c r="V476" s="4">
        <f t="shared" si="161"/>
        <v>0.8735687450869617</v>
      </c>
      <c r="W476" s="4"/>
      <c r="X476">
        <f>IF(front!E476&gt;$X$2,O476,P476)</f>
        <v>5076.5544104590308</v>
      </c>
      <c r="Y476">
        <f t="shared" si="149"/>
        <v>4803.7346056164142</v>
      </c>
      <c r="Z476">
        <f>SUMPRODUCT($B$7:$B$456,Y$7:Y$456,EXP(constants!$B$32+constants!$A$32*ABS($A$7:$A$456-$A476)))</f>
        <v>17.10633591067236</v>
      </c>
      <c r="AA476">
        <f t="shared" si="150"/>
        <v>4786.6282697057422</v>
      </c>
      <c r="AB476">
        <f t="shared" si="162"/>
        <v>4781.775176766575</v>
      </c>
      <c r="AD476" s="4">
        <f t="shared" si="151"/>
        <v>178.70391511278922</v>
      </c>
      <c r="AE476">
        <f>SUMPRODUCT($B$7:$B$456,AD$7:AD$456,EXP(constants!$B$32+constants!$A$32*ABS($A$7:$A$456-$A476)))</f>
        <v>8.9042366589304933</v>
      </c>
      <c r="AF476" s="4">
        <f t="shared" si="152"/>
        <v>169.79967845385872</v>
      </c>
      <c r="AG476">
        <f t="shared" si="163"/>
        <v>169.79967845385872</v>
      </c>
      <c r="AH476" s="4"/>
      <c r="AI476" s="5">
        <f>SUMPRODUCT(constants!$B$13:$B$20,A476^constants!$A$13:$A$20)*constants!$C$10/((A476/1000000000)^5*(EXP(0.014388/(A476/1000000000)/constants!$B$9)-1))</f>
        <v>2.7070785563875854E-6</v>
      </c>
      <c r="AJ476">
        <f>SUMPRODUCT(A476^constants!$E$28:$J$28,constants!$E$27:$J$27)</f>
        <v>5.6535133052386952E-7</v>
      </c>
      <c r="AL476" s="17">
        <f t="shared" si="153"/>
        <v>5.661241811494169E-10</v>
      </c>
      <c r="AM476">
        <f t="shared" si="164"/>
        <v>3.329519441213181E-9</v>
      </c>
      <c r="AN476">
        <f t="shared" si="165"/>
        <v>0.17003179922659875</v>
      </c>
      <c r="AO476">
        <f t="shared" si="166"/>
        <v>6.2769134772719838E-9</v>
      </c>
      <c r="AQ476">
        <f t="shared" si="169"/>
        <v>5.661241811494169E-10</v>
      </c>
      <c r="AS476" s="4">
        <f t="shared" si="167"/>
        <v>9.019149032391327E-2</v>
      </c>
    </row>
    <row r="477" spans="1:45" x14ac:dyDescent="0.2">
      <c r="A477">
        <f>front!A477</f>
        <v>410.28</v>
      </c>
      <c r="B477" s="1">
        <f t="shared" si="168"/>
        <v>0.46999999999997044</v>
      </c>
      <c r="C477">
        <f>front!D477-front!B477</f>
        <v>3105.2000000000003</v>
      </c>
      <c r="D477" s="2">
        <f>front!E477-front!C477</f>
        <v>24778.799999999996</v>
      </c>
      <c r="E477" s="2">
        <f>IF(front!F477-front!C477&gt;0,front!F477-front!C477,0)</f>
        <v>20823.599999999999</v>
      </c>
      <c r="F477" s="2">
        <f>front!I477-front!H477</f>
        <v>9379.1</v>
      </c>
      <c r="G477" s="2">
        <f>IF(front!J477-front!H477&gt;0,front!J477-front!H477,0)</f>
        <v>8295.6</v>
      </c>
      <c r="H477" s="2"/>
      <c r="I477" s="4">
        <f>C477/(constants!$A$4+constants!$B$4*data!C477+constants!$C$4*data!C477^2+constants!$D$4*data!C477^3+constants!$E$4*data!C477^4+constants!$F$4*data!C477^5+constants!$G$4*data!C477^6+constants!$H$4*data!C477^7)</f>
        <v>3098.1580865503088</v>
      </c>
      <c r="J477" s="4">
        <f>D477/(constants!$A$4+constants!$B$4*data!D477+constants!$C$4*data!D477^2+constants!$D$4*data!D477^3+constants!$E$4*data!D477^4+constants!$F$4*data!D477^5+constants!$G$4*data!D477^6+constants!$H$4*data!D477^7)</f>
        <v>25206.674579249975</v>
      </c>
      <c r="K477" s="4">
        <f>E477/(constants!$A$4+constants!$B$4*data!E477+constants!$C$4*data!E477^2+constants!$D$4*data!E477^3+constants!$E$4*data!E477^4+constants!$F$4*data!E477^5+constants!$G$4*data!E477^6+constants!$H$4*data!E477^7)</f>
        <v>21069.702940567789</v>
      </c>
      <c r="L477" s="4">
        <f>F477/(constants!$A$4+constants!$B$4*data!F477+constants!$C$4*data!F477^2+constants!$D$4*data!F477^3+constants!$E$4*data!F477^4+constants!$F$4*data!F477^5+constants!$G$4*data!F477^6+constants!$H$4*data!F477^7)</f>
        <v>9374.2337529925207</v>
      </c>
      <c r="M477" s="4">
        <f>G477/(constants!$A$4+constants!$B$4*data!G477+constants!$C$4*data!G477^2+constants!$D$4*data!G477^3+constants!$E$4*data!G477^4+constants!$F$4*data!G477^5+constants!$G$4*data!G477^6+constants!$H$4*data!G477^7)</f>
        <v>8286.4229429632323</v>
      </c>
      <c r="N477" s="4"/>
      <c r="O477" s="4">
        <f t="shared" si="154"/>
        <v>5163.5968109171818</v>
      </c>
      <c r="P477" s="4">
        <f t="shared" si="155"/>
        <v>5041.334915849995</v>
      </c>
      <c r="Q477" s="4">
        <f t="shared" si="156"/>
        <v>4213.9405881135572</v>
      </c>
      <c r="R477" s="4">
        <f t="shared" si="157"/>
        <v>1562.37229216542</v>
      </c>
      <c r="S477" s="4">
        <f t="shared" si="158"/>
        <v>1381.0704904938721</v>
      </c>
      <c r="T477" s="4">
        <f t="shared" si="159"/>
        <v>1.0242518890547807</v>
      </c>
      <c r="U477" s="4">
        <f t="shared" si="160"/>
        <v>0.83587792885271239</v>
      </c>
      <c r="V477" s="4">
        <f t="shared" si="161"/>
        <v>0.8839573624156718</v>
      </c>
      <c r="W477" s="4"/>
      <c r="X477">
        <f>IF(front!E477&gt;$X$2,O477,P477)</f>
        <v>5163.5968109171818</v>
      </c>
      <c r="Y477">
        <f t="shared" si="149"/>
        <v>4890.7770060745652</v>
      </c>
      <c r="Z477">
        <f>SUMPRODUCT($B$7:$B$456,Y$7:Y$456,EXP(constants!$B$32+constants!$A$32*ABS($A$7:$A$456-$A477)))</f>
        <v>16.655080682493836</v>
      </c>
      <c r="AA477">
        <f t="shared" si="150"/>
        <v>4874.1219253920717</v>
      </c>
      <c r="AB477">
        <f t="shared" si="162"/>
        <v>4869.2688324529045</v>
      </c>
      <c r="AD477" s="4">
        <f t="shared" si="151"/>
        <v>163.33353557326723</v>
      </c>
      <c r="AE477">
        <f>SUMPRODUCT($B$7:$B$456,AD$7:AD$456,EXP(constants!$B$32+constants!$A$32*ABS($A$7:$A$456-$A477)))</f>
        <v>8.6693480558852052</v>
      </c>
      <c r="AF477" s="4">
        <f t="shared" si="152"/>
        <v>154.66418751738203</v>
      </c>
      <c r="AG477">
        <f t="shared" si="163"/>
        <v>154.66418751738203</v>
      </c>
      <c r="AH477" s="4"/>
      <c r="AI477" s="5">
        <f>SUMPRODUCT(constants!$B$13:$B$20,A477^constants!$A$13:$A$20)*constants!$C$10/((A477/1000000000)^5*(EXP(0.014388/(A477/1000000000)/constants!$B$9)-1))</f>
        <v>2.7262592387434774E-6</v>
      </c>
      <c r="AJ477">
        <f>SUMPRODUCT(A477^constants!$E$28:$J$28,constants!$E$27:$J$27)</f>
        <v>5.6561909444037767E-7</v>
      </c>
      <c r="AL477" s="17">
        <f t="shared" si="153"/>
        <v>5.5989088558294254E-10</v>
      </c>
      <c r="AM477">
        <f t="shared" si="164"/>
        <v>3.6570786264067124E-9</v>
      </c>
      <c r="AN477">
        <f t="shared" si="165"/>
        <v>0.15309785289824823</v>
      </c>
      <c r="AO477">
        <f t="shared" si="166"/>
        <v>6.8944382283502766E-9</v>
      </c>
      <c r="AQ477">
        <f t="shared" si="169"/>
        <v>5.5989088558294254E-10</v>
      </c>
      <c r="AS477" s="4">
        <f t="shared" si="167"/>
        <v>8.1209065487111487E-2</v>
      </c>
    </row>
    <row r="478" spans="1:45" x14ac:dyDescent="0.2">
      <c r="A478">
        <f>front!A478</f>
        <v>410.74</v>
      </c>
      <c r="B478" s="1">
        <f t="shared" si="168"/>
        <v>0.46000000000003638</v>
      </c>
      <c r="C478">
        <f>front!D478-front!B478</f>
        <v>3108.5999999999995</v>
      </c>
      <c r="D478" s="2">
        <f>front!E478-front!C478</f>
        <v>24818.200000000004</v>
      </c>
      <c r="E478" s="2">
        <f>IF(front!F478-front!C478&gt;0,front!F478-front!C478,0)</f>
        <v>21071.200000000004</v>
      </c>
      <c r="F478" s="2">
        <f>front!I478-front!H478</f>
        <v>9102.1999999999989</v>
      </c>
      <c r="G478" s="2">
        <f>IF(front!J478-front!H478&gt;0,front!J478-front!H478,0)</f>
        <v>8125.4</v>
      </c>
      <c r="H478" s="2"/>
      <c r="I478" s="4">
        <f>C478/(constants!$A$4+constants!$B$4*data!C478+constants!$C$4*data!C478^2+constants!$D$4*data!C478^3+constants!$E$4*data!C478^4+constants!$F$4*data!C478^5+constants!$G$4*data!C478^6+constants!$H$4*data!C478^7)</f>
        <v>3101.5506606629679</v>
      </c>
      <c r="J478" s="4">
        <f>D478/(constants!$A$4+constants!$B$4*data!D478+constants!$C$4*data!D478^2+constants!$D$4*data!D478^3+constants!$E$4*data!D478^4+constants!$F$4*data!D478^5+constants!$G$4*data!D478^6+constants!$H$4*data!D478^7)</f>
        <v>25248.105932848481</v>
      </c>
      <c r="K478" s="4">
        <f>E478/(constants!$A$4+constants!$B$4*data!E478+constants!$C$4*data!E478^2+constants!$D$4*data!E478^3+constants!$E$4*data!E478^4+constants!$F$4*data!E478^5+constants!$G$4*data!E478^6+constants!$H$4*data!E478^7)</f>
        <v>21327.338387411037</v>
      </c>
      <c r="L478" s="4">
        <f>F478/(constants!$A$4+constants!$B$4*data!F478+constants!$C$4*data!F478^2+constants!$D$4*data!F478^3+constants!$E$4*data!F478^4+constants!$F$4*data!F478^5+constants!$G$4*data!F478^6+constants!$H$4*data!F478^7)</f>
        <v>9095.9983282633257</v>
      </c>
      <c r="M478" s="4">
        <f>G478/(constants!$A$4+constants!$B$4*data!G478+constants!$C$4*data!G478^2+constants!$D$4*data!G478^3+constants!$E$4*data!G478^4+constants!$F$4*data!G478^5+constants!$G$4*data!G478^6+constants!$H$4*data!G478^7)</f>
        <v>8115.757705658637</v>
      </c>
      <c r="N478" s="4"/>
      <c r="O478" s="4">
        <f t="shared" si="154"/>
        <v>5169.2511011049464</v>
      </c>
      <c r="P478" s="4">
        <f t="shared" si="155"/>
        <v>5049.621186569696</v>
      </c>
      <c r="Q478" s="4">
        <f t="shared" si="156"/>
        <v>4265.4676774822074</v>
      </c>
      <c r="R478" s="4">
        <f t="shared" si="157"/>
        <v>1515.999721377221</v>
      </c>
      <c r="S478" s="4">
        <f t="shared" si="158"/>
        <v>1352.6262842764395</v>
      </c>
      <c r="T478" s="4">
        <f t="shared" si="159"/>
        <v>1.0236908690999289</v>
      </c>
      <c r="U478" s="4">
        <f t="shared" si="160"/>
        <v>0.84471042874006574</v>
      </c>
      <c r="V478" s="4">
        <f t="shared" si="161"/>
        <v>0.89223386073424626</v>
      </c>
      <c r="W478" s="4"/>
      <c r="X478">
        <f>IF(front!E478&gt;$X$2,O478,P478)</f>
        <v>5169.2511011049464</v>
      </c>
      <c r="Y478">
        <f t="shared" si="149"/>
        <v>4896.4312962623299</v>
      </c>
      <c r="Z478">
        <f>SUMPRODUCT($B$7:$B$456,Y$7:Y$456,EXP(constants!$B$32+constants!$A$32*ABS($A$7:$A$456-$A478)))</f>
        <v>16.224955436223453</v>
      </c>
      <c r="AA478">
        <f t="shared" si="150"/>
        <v>4880.2063408261065</v>
      </c>
      <c r="AB478">
        <f t="shared" si="162"/>
        <v>4875.3532478869392</v>
      </c>
      <c r="AD478" s="4">
        <f t="shared" si="151"/>
        <v>145.77524122685713</v>
      </c>
      <c r="AE478">
        <f>SUMPRODUCT($B$7:$B$456,AD$7:AD$456,EXP(constants!$B$32+constants!$A$32*ABS($A$7:$A$456-$A478)))</f>
        <v>8.4454580886957515</v>
      </c>
      <c r="AF478" s="4">
        <f t="shared" si="152"/>
        <v>137.32978313816139</v>
      </c>
      <c r="AG478">
        <f t="shared" si="163"/>
        <v>137.32978313816139</v>
      </c>
      <c r="AH478" s="4"/>
      <c r="AI478" s="5">
        <f>SUMPRODUCT(constants!$B$13:$B$20,A478^constants!$A$13:$A$20)*constants!$C$10/((A478/1000000000)^5*(EXP(0.014388/(A478/1000000000)/constants!$B$9)-1))</f>
        <v>2.7451031559874269E-6</v>
      </c>
      <c r="AJ478">
        <f>SUMPRODUCT(A478^constants!$E$28:$J$28,constants!$E$27:$J$27)</f>
        <v>5.6591897387784891E-7</v>
      </c>
      <c r="AL478" s="17">
        <f t="shared" si="153"/>
        <v>5.630572835265221E-10</v>
      </c>
      <c r="AM478">
        <f t="shared" si="164"/>
        <v>4.1208757557601543E-9</v>
      </c>
      <c r="AN478">
        <f t="shared" si="165"/>
        <v>0.13663534571249361</v>
      </c>
      <c r="AO478">
        <f t="shared" si="166"/>
        <v>7.7688029837931562E-9</v>
      </c>
      <c r="AQ478">
        <f t="shared" si="169"/>
        <v>5.630572835265221E-10</v>
      </c>
      <c r="AS478" s="4">
        <f t="shared" si="167"/>
        <v>7.2476710337633851E-2</v>
      </c>
    </row>
    <row r="479" spans="1:45" x14ac:dyDescent="0.2">
      <c r="A479">
        <f>front!A479</f>
        <v>411.21</v>
      </c>
      <c r="B479" s="1">
        <f t="shared" si="168"/>
        <v>0.46999999999997044</v>
      </c>
      <c r="C479">
        <f>front!D479-front!B479</f>
        <v>3172.2</v>
      </c>
      <c r="D479" s="2">
        <f>front!E479-front!C479</f>
        <v>25296.899999999998</v>
      </c>
      <c r="E479" s="2">
        <f>IF(front!F479-front!C479&gt;0,front!F479-front!C479,0)</f>
        <v>21521.499999999996</v>
      </c>
      <c r="F479" s="2">
        <f>front!I479-front!H479</f>
        <v>9143.7999999999993</v>
      </c>
      <c r="G479" s="2">
        <f>IF(front!J479-front!H479&gt;0,front!J479-front!H479,0)</f>
        <v>8171.5</v>
      </c>
      <c r="H479" s="2"/>
      <c r="I479" s="4">
        <f>C479/(constants!$A$4+constants!$B$4*data!C479+constants!$C$4*data!C479^2+constants!$D$4*data!C479^3+constants!$E$4*data!C479^4+constants!$F$4*data!C479^5+constants!$G$4*data!C479^6+constants!$H$4*data!C479^7)</f>
        <v>3165.012128381391</v>
      </c>
      <c r="J479" s="4">
        <f>D479/(constants!$A$4+constants!$B$4*data!D479+constants!$C$4*data!D479^2+constants!$D$4*data!D479^3+constants!$E$4*data!D479^4+constants!$F$4*data!D479^5+constants!$G$4*data!D479^6+constants!$H$4*data!D479^7)</f>
        <v>25751.816540876014</v>
      </c>
      <c r="K479" s="4">
        <f>E479/(constants!$A$4+constants!$B$4*data!E479+constants!$C$4*data!E479^2+constants!$D$4*data!E479^3+constants!$E$4*data!E479^4+constants!$F$4*data!E479^5+constants!$G$4*data!E479^6+constants!$H$4*data!E479^7)</f>
        <v>21796.366446512562</v>
      </c>
      <c r="L479" s="4">
        <f>F479/(constants!$A$4+constants!$B$4*data!F479+constants!$C$4*data!F479^2+constants!$D$4*data!F479^3+constants!$E$4*data!F479^4+constants!$F$4*data!F479^5+constants!$G$4*data!F479^6+constants!$H$4*data!F479^7)</f>
        <v>9137.7882679907398</v>
      </c>
      <c r="M479" s="4">
        <f>G479/(constants!$A$4+constants!$B$4*data!G479+constants!$C$4*data!G479^2+constants!$D$4*data!G479^3+constants!$E$4*data!G479^4+constants!$F$4*data!G479^5+constants!$G$4*data!G479^6+constants!$H$4*data!G479^7)</f>
        <v>8161.978422662316</v>
      </c>
      <c r="N479" s="4"/>
      <c r="O479" s="4">
        <f t="shared" si="154"/>
        <v>5275.0202139689854</v>
      </c>
      <c r="P479" s="4">
        <f t="shared" si="155"/>
        <v>5150.3633081752032</v>
      </c>
      <c r="Q479" s="4">
        <f t="shared" si="156"/>
        <v>4359.2732893025122</v>
      </c>
      <c r="R479" s="4">
        <f t="shared" si="157"/>
        <v>1522.9647113317901</v>
      </c>
      <c r="S479" s="4">
        <f t="shared" si="158"/>
        <v>1360.3297371103861</v>
      </c>
      <c r="T479" s="4">
        <f t="shared" si="159"/>
        <v>1.0242035169821735</v>
      </c>
      <c r="U479" s="4">
        <f t="shared" si="160"/>
        <v>0.84640112327280115</v>
      </c>
      <c r="V479" s="4">
        <f t="shared" si="161"/>
        <v>0.8932115938003683</v>
      </c>
      <c r="W479" s="4"/>
      <c r="X479">
        <f>IF(front!E479&gt;$X$2,O479,P479)</f>
        <v>5275.0202139689854</v>
      </c>
      <c r="Y479">
        <f t="shared" si="149"/>
        <v>5002.2004091263689</v>
      </c>
      <c r="Z479">
        <f>SUMPRODUCT($B$7:$B$456,Y$7:Y$456,EXP(constants!$B$32+constants!$A$32*ABS($A$7:$A$456-$A479)))</f>
        <v>15.796950514199704</v>
      </c>
      <c r="AA479">
        <f t="shared" si="150"/>
        <v>4986.4034586121688</v>
      </c>
      <c r="AB479">
        <f t="shared" si="162"/>
        <v>4981.5503656730016</v>
      </c>
      <c r="AD479" s="4">
        <f t="shared" si="151"/>
        <v>144.93655341953536</v>
      </c>
      <c r="AE479">
        <f>SUMPRODUCT($B$7:$B$456,AD$7:AD$456,EXP(constants!$B$32+constants!$A$32*ABS($A$7:$A$456-$A479)))</f>
        <v>8.2226717984704454</v>
      </c>
      <c r="AF479" s="4">
        <f t="shared" si="152"/>
        <v>136.7138816210649</v>
      </c>
      <c r="AG479">
        <f t="shared" si="163"/>
        <v>136.7138816210649</v>
      </c>
      <c r="AH479" s="4"/>
      <c r="AI479" s="5">
        <f>SUMPRODUCT(constants!$B$13:$B$20,A479^constants!$A$13:$A$20)*constants!$C$10/((A479/1000000000)^5*(EXP(0.014388/(A479/1000000000)/constants!$B$9)-1))</f>
        <v>2.7644295009009386E-6</v>
      </c>
      <c r="AJ479">
        <f>SUMPRODUCT(A479^constants!$E$28:$J$28,constants!$E$27:$J$27)</f>
        <v>5.662638457255083E-7</v>
      </c>
      <c r="AL479" s="17">
        <f t="shared" si="153"/>
        <v>5.5493356444815703E-10</v>
      </c>
      <c r="AM479">
        <f t="shared" si="164"/>
        <v>4.1419630472861815E-9</v>
      </c>
      <c r="AN479">
        <f t="shared" si="165"/>
        <v>0.13397839577824097</v>
      </c>
      <c r="AO479">
        <f t="shared" si="166"/>
        <v>7.8085574008241781E-9</v>
      </c>
      <c r="AQ479">
        <f t="shared" si="169"/>
        <v>5.5493356444815703E-10</v>
      </c>
      <c r="AS479" s="4">
        <f t="shared" si="167"/>
        <v>7.1067360584374378E-2</v>
      </c>
    </row>
    <row r="480" spans="1:45" x14ac:dyDescent="0.2">
      <c r="A480">
        <f>front!A480</f>
        <v>411.68</v>
      </c>
      <c r="B480" s="1">
        <f t="shared" si="168"/>
        <v>0.47000000000002728</v>
      </c>
      <c r="C480">
        <f>front!D480-front!B480</f>
        <v>3181.9300000000003</v>
      </c>
      <c r="D480" s="2">
        <f>front!E480-front!C480</f>
        <v>25297.8</v>
      </c>
      <c r="E480" s="2">
        <f>IF(front!F480-front!C480&gt;0,front!F480-front!C480,0)</f>
        <v>21736.7</v>
      </c>
      <c r="F480" s="2">
        <f>front!I480-front!H480</f>
        <v>9107.8000000000011</v>
      </c>
      <c r="G480" s="2">
        <f>IF(front!J480-front!H480&gt;0,front!J480-front!H480,0)</f>
        <v>8132.1</v>
      </c>
      <c r="H480" s="2"/>
      <c r="I480" s="4">
        <f>C480/(constants!$A$4+constants!$B$4*data!C480+constants!$C$4*data!C480^2+constants!$D$4*data!C480^3+constants!$E$4*data!C480^4+constants!$F$4*data!C480^5+constants!$G$4*data!C480^6+constants!$H$4*data!C480^7)</f>
        <v>3174.7209995275116</v>
      </c>
      <c r="J480" s="4">
        <f>D480/(constants!$A$4+constants!$B$4*data!D480+constants!$C$4*data!D480^2+constants!$D$4*data!D480^3+constants!$E$4*data!D480^4+constants!$F$4*data!D480^5+constants!$G$4*data!D480^6+constants!$H$4*data!D480^7)</f>
        <v>25752.764134552057</v>
      </c>
      <c r="K480" s="4">
        <f>E480/(constants!$A$4+constants!$B$4*data!E480+constants!$C$4*data!E480^2+constants!$D$4*data!E480^3+constants!$E$4*data!E480^4+constants!$F$4*data!E480^5+constants!$G$4*data!E480^6+constants!$H$4*data!E480^7)</f>
        <v>22020.731896803671</v>
      </c>
      <c r="L480" s="4">
        <f>F480/(constants!$A$4+constants!$B$4*data!F480+constants!$C$4*data!F480^2+constants!$D$4*data!F480^3+constants!$E$4*data!F480^4+constants!$F$4*data!F480^5+constants!$G$4*data!F480^6+constants!$H$4*data!F480^7)</f>
        <v>9101.6236798147002</v>
      </c>
      <c r="M480" s="4">
        <f>G480/(constants!$A$4+constants!$B$4*data!G480+constants!$C$4*data!G480^2+constants!$D$4*data!G480^3+constants!$E$4*data!G480^4+constants!$F$4*data!G480^5+constants!$G$4*data!G480^6+constants!$H$4*data!G480^7)</f>
        <v>8122.4750083069648</v>
      </c>
      <c r="N480" s="4"/>
      <c r="O480" s="4">
        <f t="shared" si="154"/>
        <v>5291.2016658791863</v>
      </c>
      <c r="P480" s="4">
        <f t="shared" si="155"/>
        <v>5150.5528269104116</v>
      </c>
      <c r="Q480" s="4">
        <f t="shared" si="156"/>
        <v>4404.1463793607336</v>
      </c>
      <c r="R480" s="4">
        <f t="shared" si="157"/>
        <v>1516.9372799691166</v>
      </c>
      <c r="S480" s="4">
        <f t="shared" si="158"/>
        <v>1353.7458347178276</v>
      </c>
      <c r="T480" s="4">
        <f t="shared" si="159"/>
        <v>1.027307522841804</v>
      </c>
      <c r="U480" s="4">
        <f t="shared" si="160"/>
        <v>0.85508226541238797</v>
      </c>
      <c r="V480" s="4">
        <f t="shared" si="161"/>
        <v>0.89242043991785114</v>
      </c>
      <c r="W480" s="4"/>
      <c r="X480">
        <f>IF(front!E480&gt;$X$2,O480,P480)</f>
        <v>5291.2016658791863</v>
      </c>
      <c r="Y480">
        <f t="shared" si="149"/>
        <v>5018.3818610365697</v>
      </c>
      <c r="Z480">
        <f>SUMPRODUCT($B$7:$B$456,Y$7:Y$456,EXP(constants!$B$32+constants!$A$32*ABS($A$7:$A$456-$A480)))</f>
        <v>15.380236113989458</v>
      </c>
      <c r="AA480">
        <f t="shared" si="150"/>
        <v>5003.00162492258</v>
      </c>
      <c r="AB480">
        <f t="shared" si="162"/>
        <v>4998.1485319834128</v>
      </c>
      <c r="AD480" s="4">
        <f t="shared" si="151"/>
        <v>145.57868358917381</v>
      </c>
      <c r="AE480">
        <f>SUMPRODUCT($B$7:$B$456,AD$7:AD$456,EXP(constants!$B$32+constants!$A$32*ABS($A$7:$A$456-$A480)))</f>
        <v>8.0057624814763031</v>
      </c>
      <c r="AF480" s="4">
        <f t="shared" si="152"/>
        <v>137.57292110769751</v>
      </c>
      <c r="AG480">
        <f t="shared" si="163"/>
        <v>137.57292110769751</v>
      </c>
      <c r="AH480" s="4"/>
      <c r="AI480" s="5">
        <f>SUMPRODUCT(constants!$B$13:$B$20,A480^constants!$A$13:$A$20)*constants!$C$10/((A480/1000000000)^5*(EXP(0.014388/(A480/1000000000)/constants!$B$9)-1))</f>
        <v>2.7838292945518751E-6</v>
      </c>
      <c r="AJ480">
        <f>SUMPRODUCT(A480^constants!$E$28:$J$28,constants!$E$27:$J$27)</f>
        <v>5.6664743212578176E-7</v>
      </c>
      <c r="AL480" s="17">
        <f t="shared" si="153"/>
        <v>5.5697210211701517E-10</v>
      </c>
      <c r="AM480">
        <f t="shared" si="164"/>
        <v>4.1188878419044968E-9</v>
      </c>
      <c r="AN480">
        <f t="shared" si="165"/>
        <v>0.13522390594143532</v>
      </c>
      <c r="AO480">
        <f t="shared" si="166"/>
        <v>7.7650553068408083E-9</v>
      </c>
      <c r="AQ480">
        <f t="shared" si="169"/>
        <v>5.5697210211701517E-10</v>
      </c>
      <c r="AS480" s="4">
        <f t="shared" si="167"/>
        <v>7.1728027696897081E-2</v>
      </c>
    </row>
    <row r="481" spans="1:45" x14ac:dyDescent="0.2">
      <c r="A481">
        <f>front!A481</f>
        <v>412.14</v>
      </c>
      <c r="B481" s="1">
        <f t="shared" si="168"/>
        <v>0.45999999999997954</v>
      </c>
      <c r="C481">
        <f>front!D481-front!B481</f>
        <v>3232.4</v>
      </c>
      <c r="D481" s="2">
        <f>front!E481-front!C481</f>
        <v>25734.6</v>
      </c>
      <c r="E481" s="2">
        <f>IF(front!F481-front!C481&gt;0,front!F481-front!C481,0)</f>
        <v>22171.4</v>
      </c>
      <c r="F481" s="2">
        <f>front!I481-front!H481</f>
        <v>9140.1999999999989</v>
      </c>
      <c r="G481" s="2">
        <f>IF(front!J481-front!H481&gt;0,front!J481-front!H481,0)</f>
        <v>8262.1</v>
      </c>
      <c r="H481" s="2"/>
      <c r="I481" s="4">
        <f>C481/(constants!$A$4+constants!$B$4*data!C481+constants!$C$4*data!C481^2+constants!$D$4*data!C481^3+constants!$E$4*data!C481^4+constants!$F$4*data!C481^5+constants!$G$4*data!C481^6+constants!$H$4*data!C481^7)</f>
        <v>3225.0816929440616</v>
      </c>
      <c r="J481" s="4">
        <f>D481/(constants!$A$4+constants!$B$4*data!D481+constants!$C$4*data!D481^2+constants!$D$4*data!D481^3+constants!$E$4*data!D481^4+constants!$F$4*data!D481^5+constants!$G$4*data!D481^6+constants!$H$4*data!D481^7)</f>
        <v>26212.913615281373</v>
      </c>
      <c r="K481" s="4">
        <f>E481/(constants!$A$4+constants!$B$4*data!E481+constants!$C$4*data!E481^2+constants!$D$4*data!E481^3+constants!$E$4*data!E481^4+constants!$F$4*data!E481^5+constants!$G$4*data!E481^6+constants!$H$4*data!E481^7)</f>
        <v>22474.365366893395</v>
      </c>
      <c r="L481" s="4">
        <f>F481/(constants!$A$4+constants!$B$4*data!F481+constants!$C$4*data!F481^2+constants!$D$4*data!F481^3+constants!$E$4*data!F481^4+constants!$F$4*data!F481^5+constants!$G$4*data!F481^6+constants!$H$4*data!F481^7)</f>
        <v>9134.171683240751</v>
      </c>
      <c r="M481" s="4">
        <f>G481/(constants!$A$4+constants!$B$4*data!G481+constants!$C$4*data!G481^2+constants!$D$4*data!G481^3+constants!$E$4*data!G481^4+constants!$F$4*data!G481^5+constants!$G$4*data!G481^6+constants!$H$4*data!G481^7)</f>
        <v>8252.82710851091</v>
      </c>
      <c r="N481" s="4"/>
      <c r="O481" s="4">
        <f t="shared" si="154"/>
        <v>5375.1361549067688</v>
      </c>
      <c r="P481" s="4">
        <f t="shared" si="155"/>
        <v>5242.5827230562745</v>
      </c>
      <c r="Q481" s="4">
        <f t="shared" si="156"/>
        <v>4494.8730733786788</v>
      </c>
      <c r="R481" s="4">
        <f t="shared" si="157"/>
        <v>1522.3619472067919</v>
      </c>
      <c r="S481" s="4">
        <f t="shared" si="158"/>
        <v>1375.4711847518183</v>
      </c>
      <c r="T481" s="4">
        <f t="shared" si="159"/>
        <v>1.0252839943311796</v>
      </c>
      <c r="U481" s="4">
        <f t="shared" si="160"/>
        <v>0.85737761535182744</v>
      </c>
      <c r="V481" s="4">
        <f t="shared" si="161"/>
        <v>0.903511275538326</v>
      </c>
      <c r="W481" s="4"/>
      <c r="X481">
        <f>IF(front!E481&gt;$X$2,O481,P481)</f>
        <v>5375.1361549067688</v>
      </c>
      <c r="Y481">
        <f t="shared" si="149"/>
        <v>5102.3163500641522</v>
      </c>
      <c r="Z481">
        <f>SUMPRODUCT($B$7:$B$456,Y$7:Y$456,EXP(constants!$B$32+constants!$A$32*ABS($A$7:$A$456-$A481)))</f>
        <v>14.983034324797341</v>
      </c>
      <c r="AA481">
        <f t="shared" si="150"/>
        <v>5087.3333157393545</v>
      </c>
      <c r="AB481">
        <f t="shared" si="162"/>
        <v>5082.4802228001872</v>
      </c>
      <c r="AD481" s="4">
        <f t="shared" si="151"/>
        <v>128.99534550974568</v>
      </c>
      <c r="AE481">
        <f>SUMPRODUCT($B$7:$B$456,AD$7:AD$456,EXP(constants!$B$32+constants!$A$32*ABS($A$7:$A$456-$A481)))</f>
        <v>7.799009922027806</v>
      </c>
      <c r="AF481" s="4">
        <f t="shared" si="152"/>
        <v>121.19633558771787</v>
      </c>
      <c r="AG481">
        <f t="shared" si="163"/>
        <v>121.19633558771787</v>
      </c>
      <c r="AH481" s="4"/>
      <c r="AI481" s="5">
        <f>SUMPRODUCT(constants!$B$13:$B$20,A481^constants!$A$13:$A$20)*constants!$C$10/((A481/1000000000)^5*(EXP(0.014388/(A481/1000000000)/constants!$B$9)-1))</f>
        <v>2.8028873384001611E-6</v>
      </c>
      <c r="AJ481">
        <f>SUMPRODUCT(A481^constants!$E$28:$J$28,constants!$E$27:$J$27)</f>
        <v>5.6706016877814585E-7</v>
      </c>
      <c r="AL481" s="17">
        <f t="shared" si="153"/>
        <v>5.5148022530934974E-10</v>
      </c>
      <c r="AM481">
        <f t="shared" si="164"/>
        <v>4.6788557263575564E-9</v>
      </c>
      <c r="AN481">
        <f t="shared" si="165"/>
        <v>0.11786647367703122</v>
      </c>
      <c r="AO481">
        <f t="shared" si="166"/>
        <v>8.8207241572026411E-9</v>
      </c>
      <c r="AQ481">
        <f t="shared" si="169"/>
        <v>5.5148022530934974E-10</v>
      </c>
      <c r="AS481" s="4">
        <f t="shared" si="167"/>
        <v>6.2520969421658384E-2</v>
      </c>
    </row>
    <row r="482" spans="1:45" x14ac:dyDescent="0.2">
      <c r="A482">
        <f>front!A482</f>
        <v>412.61</v>
      </c>
      <c r="B482" s="1">
        <f t="shared" si="168"/>
        <v>0.47000000000002728</v>
      </c>
      <c r="C482">
        <f>front!D482-front!B482</f>
        <v>3273.8700000000003</v>
      </c>
      <c r="D482" s="2">
        <f>front!E482-front!C482</f>
        <v>26086.700000000004</v>
      </c>
      <c r="E482" s="2">
        <f>IF(front!F482-front!C482&gt;0,front!F482-front!C482,0)</f>
        <v>22561.200000000004</v>
      </c>
      <c r="F482" s="2">
        <f>front!I482-front!H482</f>
        <v>9398.0000000000018</v>
      </c>
      <c r="G482" s="2">
        <f>IF(front!J482-front!H482&gt;0,front!J482-front!H482,0)</f>
        <v>8536.6999999999989</v>
      </c>
      <c r="H482" s="2"/>
      <c r="I482" s="4">
        <f>C482/(constants!$A$4+constants!$B$4*data!C482+constants!$C$4*data!C482^2+constants!$D$4*data!C482^3+constants!$E$4*data!C482^4+constants!$F$4*data!C482^5+constants!$G$4*data!C482^6+constants!$H$4*data!C482^7)</f>
        <v>3266.4622564521205</v>
      </c>
      <c r="J482" s="4">
        <f>D482/(constants!$A$4+constants!$B$4*data!D482+constants!$C$4*data!D482^2+constants!$D$4*data!D482^3+constants!$E$4*data!D482^4+constants!$F$4*data!D482^5+constants!$G$4*data!D482^6+constants!$H$4*data!D482^7)</f>
        <v>26584.19671111177</v>
      </c>
      <c r="K482" s="4">
        <f>E482/(constants!$A$4+constants!$B$4*data!E482+constants!$C$4*data!E482^2+constants!$D$4*data!E482^3+constants!$E$4*data!E482^4+constants!$F$4*data!E482^5+constants!$G$4*data!E482^6+constants!$H$4*data!E482^7)</f>
        <v>22881.614739084751</v>
      </c>
      <c r="L482" s="4">
        <f>F482/(constants!$A$4+constants!$B$4*data!F482+constants!$C$4*data!F482^2+constants!$D$4*data!F482^3+constants!$E$4*data!F482^4+constants!$F$4*data!F482^5+constants!$G$4*data!F482^6+constants!$H$4*data!F482^7)</f>
        <v>9393.2310810240997</v>
      </c>
      <c r="M482" s="4">
        <f>G482/(constants!$A$4+constants!$B$4*data!G482+constants!$C$4*data!G482^2+constants!$D$4*data!G482^3+constants!$E$4*data!G482^4+constants!$F$4*data!G482^5+constants!$G$4*data!G482^6+constants!$H$4*data!G482^7)</f>
        <v>8528.2758416044071</v>
      </c>
      <c r="N482" s="4"/>
      <c r="O482" s="4">
        <f t="shared" si="154"/>
        <v>5444.1037607535336</v>
      </c>
      <c r="P482" s="4">
        <f t="shared" si="155"/>
        <v>5316.8393422223535</v>
      </c>
      <c r="Q482" s="4">
        <f t="shared" si="156"/>
        <v>4576.3229478169496</v>
      </c>
      <c r="R482" s="4">
        <f t="shared" si="157"/>
        <v>1565.5385135040165</v>
      </c>
      <c r="S482" s="4">
        <f t="shared" si="158"/>
        <v>1421.3793069340679</v>
      </c>
      <c r="T482" s="4">
        <f t="shared" si="159"/>
        <v>1.0239361038278025</v>
      </c>
      <c r="U482" s="4">
        <f t="shared" si="160"/>
        <v>0.86072244302648426</v>
      </c>
      <c r="V482" s="4">
        <f t="shared" si="161"/>
        <v>0.90791717653289228</v>
      </c>
      <c r="W482" s="4"/>
      <c r="X482">
        <f>IF(front!E482&gt;$X$2,O482,P482)</f>
        <v>5444.1037607535336</v>
      </c>
      <c r="Y482">
        <f t="shared" si="149"/>
        <v>5171.283955910917</v>
      </c>
      <c r="Z482">
        <f>SUMPRODUCT($B$7:$B$456,Y$7:Y$456,EXP(constants!$B$32+constants!$A$32*ABS($A$7:$A$456-$A482)))</f>
        <v>14.587790561997986</v>
      </c>
      <c r="AA482">
        <f t="shared" si="150"/>
        <v>5156.6961653489188</v>
      </c>
      <c r="AB482">
        <f t="shared" si="162"/>
        <v>5151.8430724097516</v>
      </c>
      <c r="AD482" s="4">
        <f t="shared" si="151"/>
        <v>125.66650703768323</v>
      </c>
      <c r="AE482">
        <f>SUMPRODUCT($B$7:$B$456,AD$7:AD$456,EXP(constants!$B$32+constants!$A$32*ABS($A$7:$A$456-$A482)))</f>
        <v>7.593276559821585</v>
      </c>
      <c r="AF482" s="4">
        <f t="shared" si="152"/>
        <v>118.07323047786164</v>
      </c>
      <c r="AG482">
        <f t="shared" si="163"/>
        <v>118.07323047786164</v>
      </c>
      <c r="AH482" s="4"/>
      <c r="AI482" s="5">
        <f>SUMPRODUCT(constants!$B$13:$B$20,A482^constants!$A$13:$A$20)*constants!$C$10/((A482/1000000000)^5*(EXP(0.014388/(A482/1000000000)/constants!$B$9)-1))</f>
        <v>2.8224321292301937E-6</v>
      </c>
      <c r="AJ482">
        <f>SUMPRODUCT(A482^constants!$E$28:$J$28,constants!$E$27:$J$27)</f>
        <v>5.6751981138228888E-7</v>
      </c>
      <c r="AL482" s="17">
        <f t="shared" si="153"/>
        <v>5.4784901045326557E-10</v>
      </c>
      <c r="AM482">
        <f t="shared" si="164"/>
        <v>4.806507021832498E-9</v>
      </c>
      <c r="AN482">
        <f t="shared" si="165"/>
        <v>0.11398069491312138</v>
      </c>
      <c r="AO482">
        <f t="shared" si="166"/>
        <v>9.0613763447345248E-9</v>
      </c>
      <c r="AQ482">
        <f t="shared" si="169"/>
        <v>5.4784901045326557E-10</v>
      </c>
      <c r="AS482" s="4">
        <f t="shared" si="167"/>
        <v>6.0459800985047392E-2</v>
      </c>
    </row>
    <row r="483" spans="1:45" x14ac:dyDescent="0.2">
      <c r="A483">
        <f>front!A483</f>
        <v>413.08</v>
      </c>
      <c r="B483" s="1">
        <f t="shared" si="168"/>
        <v>0.46999999999997044</v>
      </c>
      <c r="C483">
        <f>front!D483-front!B483</f>
        <v>3289</v>
      </c>
      <c r="D483" s="2">
        <f>front!E483-front!C483</f>
        <v>26291</v>
      </c>
      <c r="E483" s="2">
        <f>IF(front!F483-front!C483&gt;0,front!F483-front!C483,0)</f>
        <v>22827.199999999997</v>
      </c>
      <c r="F483" s="2">
        <f>front!I483-front!H483</f>
        <v>9416.9000000000015</v>
      </c>
      <c r="G483" s="2">
        <f>IF(front!J483-front!H483&gt;0,front!J483-front!H483,0)</f>
        <v>8646.2999999999993</v>
      </c>
      <c r="H483" s="2"/>
      <c r="I483" s="4">
        <f>C483/(constants!$A$4+constants!$B$4*data!C483+constants!$C$4*data!C483^2+constants!$D$4*data!C483^3+constants!$E$4*data!C483^4+constants!$F$4*data!C483^5+constants!$G$4*data!C483^6+constants!$H$4*data!C483^7)</f>
        <v>3281.5597146376363</v>
      </c>
      <c r="J483" s="4">
        <f>D483/(constants!$A$4+constants!$B$4*data!D483+constants!$C$4*data!D483^2+constants!$D$4*data!D483^3+constants!$E$4*data!D483^4+constants!$F$4*data!D483^5+constants!$G$4*data!D483^6+constants!$H$4*data!D483^7)</f>
        <v>26799.773808568807</v>
      </c>
      <c r="K483" s="4">
        <f>E483/(constants!$A$4+constants!$B$4*data!E483+constants!$C$4*data!E483^2+constants!$D$4*data!E483^3+constants!$E$4*data!E483^4+constants!$F$4*data!E483^5+constants!$G$4*data!E483^6+constants!$H$4*data!E483^7)</f>
        <v>23159.774936366863</v>
      </c>
      <c r="L483" s="4">
        <f>F483/(constants!$A$4+constants!$B$4*data!F483+constants!$C$4*data!F483^2+constants!$D$4*data!F483^3+constants!$E$4*data!F483^4+constants!$F$4*data!F483^5+constants!$G$4*data!F483^6+constants!$H$4*data!F483^7)</f>
        <v>9412.2292100552113</v>
      </c>
      <c r="M483" s="4">
        <f>G483/(constants!$A$4+constants!$B$4*data!G483+constants!$C$4*data!G483^2+constants!$D$4*data!G483^3+constants!$E$4*data!G483^4+constants!$F$4*data!G483^5+constants!$G$4*data!G483^6+constants!$H$4*data!G483^7)</f>
        <v>8638.2556036621263</v>
      </c>
      <c r="N483" s="4"/>
      <c r="O483" s="4">
        <f t="shared" si="154"/>
        <v>5469.2661910627266</v>
      </c>
      <c r="P483" s="4">
        <f t="shared" si="155"/>
        <v>5359.9547617137614</v>
      </c>
      <c r="Q483" s="4">
        <f t="shared" si="156"/>
        <v>4631.9549872733724</v>
      </c>
      <c r="R483" s="4">
        <f t="shared" si="157"/>
        <v>1568.7048683425353</v>
      </c>
      <c r="S483" s="4">
        <f t="shared" si="158"/>
        <v>1439.7092672770209</v>
      </c>
      <c r="T483" s="4">
        <f t="shared" si="159"/>
        <v>1.0203940955117343</v>
      </c>
      <c r="U483" s="4">
        <f t="shared" si="160"/>
        <v>0.86417800022483349</v>
      </c>
      <c r="V483" s="4">
        <f t="shared" si="161"/>
        <v>0.91776936269611453</v>
      </c>
      <c r="W483" s="4"/>
      <c r="X483">
        <f>IF(front!E483&gt;$X$2,O483,P483)</f>
        <v>5469.2661910627266</v>
      </c>
      <c r="Y483">
        <f t="shared" si="149"/>
        <v>5196.4463862201101</v>
      </c>
      <c r="Z483">
        <f>SUMPRODUCT($B$7:$B$456,Y$7:Y$456,EXP(constants!$B$32+constants!$A$32*ABS($A$7:$A$456-$A483)))</f>
        <v>14.202973100617031</v>
      </c>
      <c r="AA483">
        <f t="shared" si="150"/>
        <v>5182.2434131194932</v>
      </c>
      <c r="AB483">
        <f t="shared" si="162"/>
        <v>5177.3903201803259</v>
      </c>
      <c r="AD483" s="4">
        <f t="shared" si="151"/>
        <v>110.26442159520093</v>
      </c>
      <c r="AE483">
        <f>SUMPRODUCT($B$7:$B$456,AD$7:AD$456,EXP(constants!$B$32+constants!$A$32*ABS($A$7:$A$456-$A483)))</f>
        <v>7.3929703244876297</v>
      </c>
      <c r="AF483" s="4">
        <f t="shared" si="152"/>
        <v>102.87145127071329</v>
      </c>
      <c r="AG483">
        <f t="shared" si="163"/>
        <v>102.87145127071329</v>
      </c>
      <c r="AH483" s="4"/>
      <c r="AI483" s="5">
        <f>SUMPRODUCT(constants!$B$13:$B$20,A483^constants!$A$13:$A$20)*constants!$C$10/((A483/1000000000)^5*(EXP(0.014388/(A483/1000000000)/constants!$B$9)-1))</f>
        <v>2.8420500236792738E-6</v>
      </c>
      <c r="AJ483">
        <f>SUMPRODUCT(A483^constants!$E$28:$J$28,constants!$E$27:$J$27)</f>
        <v>5.6801759419422082E-7</v>
      </c>
      <c r="AL483" s="17">
        <f t="shared" si="153"/>
        <v>5.4893485866838927E-10</v>
      </c>
      <c r="AM483">
        <f t="shared" si="164"/>
        <v>5.5216251659504975E-9</v>
      </c>
      <c r="AN483">
        <f t="shared" si="165"/>
        <v>9.9415451460456952E-2</v>
      </c>
      <c r="AO483">
        <f t="shared" si="166"/>
        <v>1.0409539284134703E-8</v>
      </c>
      <c r="AQ483">
        <f t="shared" si="169"/>
        <v>5.4893485866838927E-10</v>
      </c>
      <c r="AS483" s="4">
        <f t="shared" si="167"/>
        <v>5.2733828432256089E-2</v>
      </c>
    </row>
    <row r="484" spans="1:45" x14ac:dyDescent="0.2">
      <c r="A484">
        <f>front!A484</f>
        <v>413.54</v>
      </c>
      <c r="B484" s="1">
        <f t="shared" si="168"/>
        <v>0.46000000000003638</v>
      </c>
      <c r="C484">
        <f>front!D484-front!B484</f>
        <v>3334.0000000000005</v>
      </c>
      <c r="D484" s="2">
        <f>front!E484-front!C484</f>
        <v>26559.4</v>
      </c>
      <c r="E484" s="2">
        <f>IF(front!F484-front!C484&gt;0,front!F484-front!C484,0)</f>
        <v>23226.5</v>
      </c>
      <c r="F484" s="2">
        <f>front!I484-front!H484</f>
        <v>9410.4000000000015</v>
      </c>
      <c r="G484" s="2">
        <f>IF(front!J484-front!H484&gt;0,front!J484-front!H484,0)</f>
        <v>8616.7000000000007</v>
      </c>
      <c r="H484" s="2"/>
      <c r="I484" s="4">
        <f>C484/(constants!$A$4+constants!$B$4*data!C484+constants!$C$4*data!C484^2+constants!$D$4*data!C484^3+constants!$E$4*data!C484^4+constants!$F$4*data!C484^5+constants!$G$4*data!C484^6+constants!$H$4*data!C484^7)</f>
        <v>3326.46321776989</v>
      </c>
      <c r="J484" s="4">
        <f>D484/(constants!$A$4+constants!$B$4*data!D484+constants!$C$4*data!D484^2+constants!$D$4*data!D484^3+constants!$E$4*data!D484^4+constants!$F$4*data!D484^5+constants!$G$4*data!D484^6+constants!$H$4*data!D484^7)</f>
        <v>27083.151333417918</v>
      </c>
      <c r="K484" s="4">
        <f>E484/(constants!$A$4+constants!$B$4*data!E484+constants!$C$4*data!E484^2+constants!$D$4*data!E484^3+constants!$E$4*data!E484^4+constants!$F$4*data!E484^5+constants!$G$4*data!E484^6+constants!$H$4*data!E484^7)</f>
        <v>23577.709087682088</v>
      </c>
      <c r="L484" s="4">
        <f>F484/(constants!$A$4+constants!$B$4*data!F484+constants!$C$4*data!F484^2+constants!$D$4*data!F484^3+constants!$E$4*data!F484^4+constants!$F$4*data!F484^5+constants!$G$4*data!F484^6+constants!$H$4*data!F484^7)</f>
        <v>9405.6953714794108</v>
      </c>
      <c r="M484" s="4">
        <f>G484/(constants!$A$4+constants!$B$4*data!G484+constants!$C$4*data!G484^2+constants!$D$4*data!G484^3+constants!$E$4*data!G484^4+constants!$F$4*data!G484^5+constants!$G$4*data!G484^6+constants!$H$4*data!G484^7)</f>
        <v>8608.55068709035</v>
      </c>
      <c r="N484" s="4"/>
      <c r="O484" s="4">
        <f t="shared" si="154"/>
        <v>5544.1053629498165</v>
      </c>
      <c r="P484" s="4">
        <f t="shared" si="155"/>
        <v>5416.6302666835836</v>
      </c>
      <c r="Q484" s="4">
        <f t="shared" si="156"/>
        <v>4715.5418175364175</v>
      </c>
      <c r="R484" s="4">
        <f t="shared" si="157"/>
        <v>1567.6158952465685</v>
      </c>
      <c r="S484" s="4">
        <f t="shared" si="158"/>
        <v>1434.7584478483918</v>
      </c>
      <c r="T484" s="4">
        <f t="shared" si="159"/>
        <v>1.0235340220746285</v>
      </c>
      <c r="U484" s="4">
        <f t="shared" si="160"/>
        <v>0.87056741652473568</v>
      </c>
      <c r="V484" s="4">
        <f t="shared" si="161"/>
        <v>0.91524872400118162</v>
      </c>
      <c r="W484" s="4"/>
      <c r="X484">
        <f>IF(front!E484&gt;$X$2,O484,P484)</f>
        <v>5544.1053629498165</v>
      </c>
      <c r="Y484">
        <f t="shared" si="149"/>
        <v>5271.2855581071999</v>
      </c>
      <c r="Z484">
        <f>SUMPRODUCT($B$7:$B$456,Y$7:Y$456,EXP(constants!$B$32+constants!$A$32*ABS($A$7:$A$456-$A484)))</f>
        <v>13.836174679214249</v>
      </c>
      <c r="AA484">
        <f t="shared" si="150"/>
        <v>5257.4493834279856</v>
      </c>
      <c r="AB484">
        <f t="shared" si="162"/>
        <v>5252.5962904888183</v>
      </c>
      <c r="AD484" s="4">
        <f t="shared" si="151"/>
        <v>114.19068002088125</v>
      </c>
      <c r="AE484">
        <f>SUMPRODUCT($B$7:$B$456,AD$7:AD$456,EXP(constants!$B$32+constants!$A$32*ABS($A$7:$A$456-$A484)))</f>
        <v>7.2020434090249887</v>
      </c>
      <c r="AF484" s="4">
        <f t="shared" si="152"/>
        <v>106.98863661185625</v>
      </c>
      <c r="AG484">
        <f t="shared" si="163"/>
        <v>106.98863661185625</v>
      </c>
      <c r="AH484" s="4"/>
      <c r="AI484" s="5">
        <f>SUMPRODUCT(constants!$B$13:$B$20,A484^constants!$A$13:$A$20)*constants!$C$10/((A484/1000000000)^5*(EXP(0.014388/(A484/1000000000)/constants!$B$9)-1))</f>
        <v>2.8613211880075376E-6</v>
      </c>
      <c r="AJ484">
        <f>SUMPRODUCT(A484^constants!$E$28:$J$28,constants!$E$27:$J$27)</f>
        <v>5.6854151333189532E-7</v>
      </c>
      <c r="AL484" s="17">
        <f t="shared" si="153"/>
        <v>5.4474416645891826E-10</v>
      </c>
      <c r="AM484">
        <f t="shared" si="164"/>
        <v>5.3140364372947884E-9</v>
      </c>
      <c r="AN484">
        <f t="shared" si="165"/>
        <v>0.10251043117352629</v>
      </c>
      <c r="AO484">
        <f t="shared" si="166"/>
        <v>1.0018186564429904E-8</v>
      </c>
      <c r="AQ484">
        <f t="shared" si="169"/>
        <v>5.4474416645891826E-10</v>
      </c>
      <c r="AS484" s="4">
        <f t="shared" si="167"/>
        <v>5.4375526244745821E-2</v>
      </c>
    </row>
    <row r="485" spans="1:45" x14ac:dyDescent="0.2">
      <c r="A485">
        <f>front!A485</f>
        <v>414.01</v>
      </c>
      <c r="B485" s="1">
        <f t="shared" si="168"/>
        <v>0.46999999999997044</v>
      </c>
      <c r="C485">
        <f>front!D485-front!B485</f>
        <v>3378.4599999999996</v>
      </c>
      <c r="D485" s="2">
        <f>front!E485-front!C485</f>
        <v>26842.300000000003</v>
      </c>
      <c r="E485" s="2">
        <f>IF(front!F485-front!C485&gt;0,front!F485-front!C485,0)</f>
        <v>23483.599999999999</v>
      </c>
      <c r="F485" s="2">
        <f>front!I485-front!H485</f>
        <v>9426</v>
      </c>
      <c r="G485" s="2">
        <f>IF(front!J485-front!H485&gt;0,front!J485-front!H485,0)</f>
        <v>8705.5</v>
      </c>
      <c r="H485" s="2"/>
      <c r="I485" s="4">
        <f>C485/(constants!$A$4+constants!$B$4*data!C485+constants!$C$4*data!C485^2+constants!$D$4*data!C485^3+constants!$E$4*data!C485^4+constants!$F$4*data!C485^5+constants!$G$4*data!C485^6+constants!$H$4*data!C485^7)</f>
        <v>3370.8283209173314</v>
      </c>
      <c r="J485" s="4">
        <f>D485/(constants!$A$4+constants!$B$4*data!D485+constants!$C$4*data!D485^2+constants!$D$4*data!D485^3+constants!$E$4*data!D485^4+constants!$F$4*data!D485^5+constants!$G$4*data!D485^6+constants!$H$4*data!D485^7)</f>
        <v>27382.036049743721</v>
      </c>
      <c r="K485" s="4">
        <f>E485/(constants!$A$4+constants!$B$4*data!E485+constants!$C$4*data!E485^2+constants!$D$4*data!E485^3+constants!$E$4*data!E485^4+constants!$F$4*data!E485^5+constants!$G$4*data!E485^6+constants!$H$4*data!E485^7)</f>
        <v>23847.046068466258</v>
      </c>
      <c r="L485" s="4">
        <f>F485/(constants!$A$4+constants!$B$4*data!F485+constants!$C$4*data!F485^2+constants!$D$4*data!F485^3+constants!$E$4*data!F485^4+constants!$F$4*data!F485^5+constants!$G$4*data!F485^6+constants!$H$4*data!F485^7)</f>
        <v>9421.3767436538128</v>
      </c>
      <c r="M485" s="4">
        <f>G485/(constants!$A$4+constants!$B$4*data!G485+constants!$C$4*data!G485^2+constants!$D$4*data!G485^3+constants!$E$4*data!G485^4+constants!$F$4*data!G485^5+constants!$G$4*data!G485^6+constants!$H$4*data!G485^7)</f>
        <v>8697.6707096930932</v>
      </c>
      <c r="N485" s="4"/>
      <c r="O485" s="4">
        <f t="shared" si="154"/>
        <v>5618.047201528886</v>
      </c>
      <c r="P485" s="4">
        <f t="shared" si="155"/>
        <v>5476.4072099487448</v>
      </c>
      <c r="Q485" s="4">
        <f t="shared" si="156"/>
        <v>4769.4092136932513</v>
      </c>
      <c r="R485" s="4">
        <f t="shared" si="157"/>
        <v>1570.2294572756355</v>
      </c>
      <c r="S485" s="4">
        <f t="shared" si="158"/>
        <v>1449.6117849488487</v>
      </c>
      <c r="T485" s="4">
        <f t="shared" si="159"/>
        <v>1.0258636704960198</v>
      </c>
      <c r="U485" s="4">
        <f t="shared" si="160"/>
        <v>0.87090112748169612</v>
      </c>
      <c r="V485" s="4">
        <f t="shared" si="161"/>
        <v>0.92318468376204099</v>
      </c>
      <c r="W485" s="4"/>
      <c r="X485">
        <f>IF(front!E485&gt;$X$2,O485,P485)</f>
        <v>5618.047201528886</v>
      </c>
      <c r="Y485">
        <f t="shared" si="149"/>
        <v>5345.2273966862695</v>
      </c>
      <c r="Z485">
        <f>SUMPRODUCT($B$7:$B$456,Y$7:Y$456,EXP(constants!$B$32+constants!$A$32*ABS($A$7:$A$456-$A485)))</f>
        <v>13.471184409258692</v>
      </c>
      <c r="AA485">
        <f t="shared" si="150"/>
        <v>5331.7562122770105</v>
      </c>
      <c r="AB485">
        <f t="shared" si="162"/>
        <v>5326.9031193378432</v>
      </c>
      <c r="AD485" s="4">
        <f t="shared" si="151"/>
        <v>101.7576572367168</v>
      </c>
      <c r="AE485">
        <f>SUMPRODUCT($B$7:$B$456,AD$7:AD$456,EXP(constants!$B$32+constants!$A$32*ABS($A$7:$A$456-$A485)))</f>
        <v>7.0120576774888939</v>
      </c>
      <c r="AF485" s="4">
        <f t="shared" si="152"/>
        <v>94.745599559227898</v>
      </c>
      <c r="AG485">
        <f t="shared" si="163"/>
        <v>94.745599559227898</v>
      </c>
      <c r="AH485" s="4"/>
      <c r="AI485" s="5">
        <f>SUMPRODUCT(constants!$B$13:$B$20,A485^constants!$A$13:$A$20)*constants!$C$10/((A485/1000000000)^5*(EXP(0.014388/(A485/1000000000)/constants!$B$9)-1))</f>
        <v>2.8810833793062475E-6</v>
      </c>
      <c r="AJ485">
        <f>SUMPRODUCT(A485^constants!$E$28:$J$28,constants!$E$27:$J$27)</f>
        <v>5.6911412950208734E-7</v>
      </c>
      <c r="AL485" s="17">
        <f t="shared" si="153"/>
        <v>5.4085522390059503E-10</v>
      </c>
      <c r="AM485">
        <f t="shared" si="164"/>
        <v>6.0067605477161984E-9</v>
      </c>
      <c r="AN485">
        <f t="shared" si="165"/>
        <v>9.0041082810639259E-2</v>
      </c>
      <c r="AO485">
        <f t="shared" si="166"/>
        <v>1.1324131575867065E-8</v>
      </c>
      <c r="AQ485">
        <f t="shared" si="169"/>
        <v>5.4085522390059503E-10</v>
      </c>
      <c r="AS485" s="4">
        <f t="shared" si="167"/>
        <v>4.7761298098409184E-2</v>
      </c>
    </row>
    <row r="486" spans="1:45" x14ac:dyDescent="0.2">
      <c r="A486">
        <f>front!A486</f>
        <v>414.48</v>
      </c>
      <c r="B486" s="1">
        <f t="shared" si="168"/>
        <v>0.47000000000002728</v>
      </c>
      <c r="C486">
        <f>front!D486-front!B486</f>
        <v>3414</v>
      </c>
      <c r="D486" s="2">
        <f>front!E486-front!C486</f>
        <v>27052.2</v>
      </c>
      <c r="E486" s="2">
        <f>IF(front!F486-front!C486&gt;0,front!F486-front!C486,0)</f>
        <v>23803.899999999998</v>
      </c>
      <c r="F486" s="2">
        <f>front!I486-front!H486</f>
        <v>9303.9</v>
      </c>
      <c r="G486" s="2">
        <f>IF(front!J486-front!H486&gt;0,front!J486-front!H486,0)</f>
        <v>8618.8000000000011</v>
      </c>
      <c r="H486" s="2"/>
      <c r="I486" s="4">
        <f>C486/(constants!$A$4+constants!$B$4*data!C486+constants!$C$4*data!C486^2+constants!$D$4*data!C486^3+constants!$E$4*data!C486^4+constants!$F$4*data!C486^5+constants!$G$4*data!C486^6+constants!$H$4*data!C486^7)</f>
        <v>3406.2927931657887</v>
      </c>
      <c r="J486" s="4">
        <f>D486/(constants!$A$4+constants!$B$4*data!D486+constants!$C$4*data!D486^2+constants!$D$4*data!D486^3+constants!$E$4*data!D486^4+constants!$F$4*data!D486^5+constants!$G$4*data!D486^6+constants!$H$4*data!D486^7)</f>
        <v>27603.926551427649</v>
      </c>
      <c r="K486" s="4">
        <f>E486/(constants!$A$4+constants!$B$4*data!E486+constants!$C$4*data!E486^2+constants!$D$4*data!E486^3+constants!$E$4*data!E486^4+constants!$F$4*data!E486^5+constants!$G$4*data!E486^6+constants!$H$4*data!E486^7)</f>
        <v>24182.849926667364</v>
      </c>
      <c r="L486" s="4">
        <f>F486/(constants!$A$4+constants!$B$4*data!F486+constants!$C$4*data!F486^2+constants!$D$4*data!F486^3+constants!$E$4*data!F486^4+constants!$F$4*data!F486^5+constants!$G$4*data!F486^6+constants!$H$4*data!F486^7)</f>
        <v>9298.6543937440601</v>
      </c>
      <c r="M486" s="4">
        <f>G486/(constants!$A$4+constants!$B$4*data!G486+constants!$C$4*data!G486^2+constants!$D$4*data!G486^3+constants!$E$4*data!G486^4+constants!$F$4*data!G486^5+constants!$G$4*data!G486^6+constants!$H$4*data!G486^7)</f>
        <v>8610.6580728468543</v>
      </c>
      <c r="N486" s="4"/>
      <c r="O486" s="4">
        <f t="shared" si="154"/>
        <v>5677.1546552763139</v>
      </c>
      <c r="P486" s="4">
        <f t="shared" si="155"/>
        <v>5520.7853102855297</v>
      </c>
      <c r="Q486" s="4">
        <f t="shared" si="156"/>
        <v>4836.5699853334736</v>
      </c>
      <c r="R486" s="4">
        <f t="shared" si="157"/>
        <v>1549.7757322906768</v>
      </c>
      <c r="S486" s="4">
        <f t="shared" si="158"/>
        <v>1435.1096788078089</v>
      </c>
      <c r="T486" s="4">
        <f t="shared" si="159"/>
        <v>1.0283237503728788</v>
      </c>
      <c r="U486" s="4">
        <f t="shared" si="160"/>
        <v>0.87606558007656543</v>
      </c>
      <c r="V486" s="4">
        <f t="shared" si="161"/>
        <v>0.92601119562416723</v>
      </c>
      <c r="W486" s="4"/>
      <c r="X486">
        <f>IF(front!E486&gt;$X$2,O486,P486)</f>
        <v>5677.1546552763139</v>
      </c>
      <c r="Y486">
        <f t="shared" si="149"/>
        <v>5404.3348504336973</v>
      </c>
      <c r="Z486">
        <f>SUMPRODUCT($B$7:$B$456,Y$7:Y$456,EXP(constants!$B$32+constants!$A$32*ABS($A$7:$A$456-$A486)))</f>
        <v>13.115822371112168</v>
      </c>
      <c r="AA486">
        <f t="shared" si="150"/>
        <v>5391.2190280625855</v>
      </c>
      <c r="AB486">
        <f t="shared" si="162"/>
        <v>5386.3659351234182</v>
      </c>
      <c r="AD486" s="4">
        <f t="shared" si="151"/>
        <v>95.994716453708861</v>
      </c>
      <c r="AE486">
        <f>SUMPRODUCT($B$7:$B$456,AD$7:AD$456,EXP(constants!$B$32+constants!$A$32*ABS($A$7:$A$456-$A486)))</f>
        <v>6.8270836594537156</v>
      </c>
      <c r="AF486" s="4">
        <f t="shared" si="152"/>
        <v>89.167632794255141</v>
      </c>
      <c r="AG486">
        <f t="shared" si="163"/>
        <v>89.167632794255141</v>
      </c>
      <c r="AH486" s="4"/>
      <c r="AI486" s="5">
        <f>SUMPRODUCT(constants!$B$13:$B$20,A486^constants!$A$13:$A$20)*constants!$C$10/((A486/1000000000)^5*(EXP(0.014388/(A486/1000000000)/constants!$B$9)-1))</f>
        <v>2.9009183115154904E-6</v>
      </c>
      <c r="AJ486">
        <f>SUMPRODUCT(A486^constants!$E$28:$J$28,constants!$E$27:$J$27)</f>
        <v>5.697242235624283E-7</v>
      </c>
      <c r="AL486" s="17">
        <f t="shared" si="153"/>
        <v>5.3856688284009453E-10</v>
      </c>
      <c r="AM486">
        <f t="shared" si="164"/>
        <v>6.3893613154114629E-9</v>
      </c>
      <c r="AN486">
        <f t="shared" si="165"/>
        <v>8.4291192226215783E-2</v>
      </c>
      <c r="AO486">
        <f t="shared" si="166"/>
        <v>1.2045422428064629E-8</v>
      </c>
      <c r="AQ486">
        <f t="shared" si="169"/>
        <v>5.3856688284009453E-10</v>
      </c>
      <c r="AS486" s="4">
        <f t="shared" si="167"/>
        <v>4.471133213105815E-2</v>
      </c>
    </row>
    <row r="487" spans="1:45" x14ac:dyDescent="0.2">
      <c r="A487">
        <f>front!A487</f>
        <v>414.94</v>
      </c>
      <c r="B487" s="1">
        <f t="shared" si="168"/>
        <v>0.45999999999997954</v>
      </c>
      <c r="C487">
        <f>front!D487-front!B487</f>
        <v>3422.06</v>
      </c>
      <c r="D487" s="2">
        <f>front!E487-front!C487</f>
        <v>27265.800000000003</v>
      </c>
      <c r="E487" s="2">
        <f>IF(front!F487-front!C487&gt;0,front!F487-front!C487,0)</f>
        <v>24062.800000000003</v>
      </c>
      <c r="F487" s="2">
        <f>front!I487-front!H487</f>
        <v>9188.2000000000007</v>
      </c>
      <c r="G487" s="2">
        <f>IF(front!J487-front!H487&gt;0,front!J487-front!H487,0)</f>
        <v>8550.5999999999985</v>
      </c>
      <c r="H487" s="2"/>
      <c r="I487" s="4">
        <f>C487/(constants!$A$4+constants!$B$4*data!C487+constants!$C$4*data!C487^2+constants!$D$4*data!C487^3+constants!$E$4*data!C487^4+constants!$F$4*data!C487^5+constants!$G$4*data!C487^6+constants!$H$4*data!C487^7)</f>
        <v>3414.3357064899783</v>
      </c>
      <c r="J487" s="4">
        <f>D487/(constants!$A$4+constants!$B$4*data!D487+constants!$C$4*data!D487^2+constants!$D$4*data!D487^3+constants!$E$4*data!D487^4+constants!$F$4*data!D487^5+constants!$G$4*data!D487^6+constants!$H$4*data!D487^7)</f>
        <v>27829.841903873748</v>
      </c>
      <c r="K487" s="4">
        <f>E487/(constants!$A$4+constants!$B$4*data!E487+constants!$C$4*data!E487^2+constants!$D$4*data!E487^3+constants!$E$4*data!E487^4+constants!$F$4*data!E487^5+constants!$G$4*data!E487^6+constants!$H$4*data!E487^7)</f>
        <v>24454.489565602657</v>
      </c>
      <c r="L487" s="4">
        <f>F487/(constants!$A$4+constants!$B$4*data!F487+constants!$C$4*data!F487^2+constants!$D$4*data!F487^3+constants!$E$4*data!F487^4+constants!$F$4*data!F487^5+constants!$G$4*data!F487^6+constants!$H$4*data!F487^7)</f>
        <v>9182.3951232160616</v>
      </c>
      <c r="M487" s="4">
        <f>G487/(constants!$A$4+constants!$B$4*data!G487+constants!$C$4*data!G487^2+constants!$D$4*data!G487^3+constants!$E$4*data!G487^4+constants!$F$4*data!G487^5+constants!$G$4*data!G487^6+constants!$H$4*data!G487^7)</f>
        <v>8542.2226878736037</v>
      </c>
      <c r="N487" s="4"/>
      <c r="O487" s="4">
        <f t="shared" si="154"/>
        <v>5690.5595108166308</v>
      </c>
      <c r="P487" s="4">
        <f t="shared" si="155"/>
        <v>5565.9683807747497</v>
      </c>
      <c r="Q487" s="4">
        <f t="shared" si="156"/>
        <v>4890.8979131205315</v>
      </c>
      <c r="R487" s="4">
        <f t="shared" si="157"/>
        <v>1530.3991872026768</v>
      </c>
      <c r="S487" s="4">
        <f t="shared" si="158"/>
        <v>1423.7037813122672</v>
      </c>
      <c r="T487" s="4">
        <f t="shared" si="159"/>
        <v>1.0223844480454161</v>
      </c>
      <c r="U487" s="4">
        <f t="shared" si="160"/>
        <v>0.8787146420044426</v>
      </c>
      <c r="V487" s="4">
        <f t="shared" si="161"/>
        <v>0.93028263032115721</v>
      </c>
      <c r="W487" s="4"/>
      <c r="X487">
        <f>IF(front!E487&gt;$X$2,O487,P487)</f>
        <v>5690.5595108166308</v>
      </c>
      <c r="Y487">
        <f t="shared" si="149"/>
        <v>5417.7397059740142</v>
      </c>
      <c r="Z487">
        <f>SUMPRODUCT($B$7:$B$456,Y$7:Y$456,EXP(constants!$B$32+constants!$A$32*ABS($A$7:$A$456-$A487)))</f>
        <v>12.777100125632902</v>
      </c>
      <c r="AA487">
        <f t="shared" si="150"/>
        <v>5404.9626058483809</v>
      </c>
      <c r="AB487">
        <f t="shared" si="162"/>
        <v>5400.1095129092137</v>
      </c>
      <c r="AD487" s="4">
        <f t="shared" si="151"/>
        <v>88.172464039266742</v>
      </c>
      <c r="AE487">
        <f>SUMPRODUCT($B$7:$B$456,AD$7:AD$456,EXP(constants!$B$32+constants!$A$32*ABS($A$7:$A$456-$A487)))</f>
        <v>6.6507710317150046</v>
      </c>
      <c r="AF487" s="4">
        <f t="shared" si="152"/>
        <v>81.521693007551733</v>
      </c>
      <c r="AG487">
        <f t="shared" si="163"/>
        <v>81.521693007551733</v>
      </c>
      <c r="AH487" s="4"/>
      <c r="AI487" s="5">
        <f>SUMPRODUCT(constants!$B$13:$B$20,A487^constants!$A$13:$A$20)*constants!$C$10/((A487/1000000000)^5*(EXP(0.014388/(A487/1000000000)/constants!$B$9)-1))</f>
        <v>2.9204015389186626E-6</v>
      </c>
      <c r="AJ487">
        <f>SUMPRODUCT(A487^constants!$E$28:$J$28,constants!$E$27:$J$27)</f>
        <v>5.7035739398412057E-7</v>
      </c>
      <c r="AL487" s="17">
        <f t="shared" si="153"/>
        <v>5.4080413220089458E-10</v>
      </c>
      <c r="AM487">
        <f t="shared" si="164"/>
        <v>6.9963879912465231E-9</v>
      </c>
      <c r="AN487">
        <f t="shared" si="165"/>
        <v>7.7297618839537993E-2</v>
      </c>
      <c r="AO487">
        <f t="shared" si="166"/>
        <v>1.3189807973752975E-8</v>
      </c>
      <c r="AQ487">
        <f t="shared" si="169"/>
        <v>5.4080413220089458E-10</v>
      </c>
      <c r="AS487" s="4">
        <f t="shared" si="167"/>
        <v>4.1001668354616411E-2</v>
      </c>
    </row>
    <row r="488" spans="1:45" x14ac:dyDescent="0.2">
      <c r="A488">
        <f>front!A488</f>
        <v>415.41</v>
      </c>
      <c r="B488" s="1">
        <f t="shared" si="168"/>
        <v>0.47000000000002728</v>
      </c>
      <c r="C488">
        <f>front!D488-front!B488</f>
        <v>3477.9999999999995</v>
      </c>
      <c r="D488" s="2">
        <f>front!E488-front!C488</f>
        <v>27680.6</v>
      </c>
      <c r="E488" s="2">
        <f>IF(front!F488-front!C488&gt;0,front!F488-front!C488,0)</f>
        <v>24441.5</v>
      </c>
      <c r="F488" s="2">
        <f>front!I488-front!H488</f>
        <v>9255</v>
      </c>
      <c r="G488" s="2">
        <f>IF(front!J488-front!H488&gt;0,front!J488-front!H488,0)</f>
        <v>8606.7000000000007</v>
      </c>
      <c r="H488" s="2"/>
      <c r="I488" s="4">
        <f>C488/(constants!$A$4+constants!$B$4*data!C488+constants!$C$4*data!C488^2+constants!$D$4*data!C488^3+constants!$E$4*data!C488^4+constants!$F$4*data!C488^5+constants!$G$4*data!C488^6+constants!$H$4*data!C488^7)</f>
        <v>3470.1575597440146</v>
      </c>
      <c r="J488" s="4">
        <f>D488/(constants!$A$4+constants!$B$4*data!D488+constants!$C$4*data!D488^2+constants!$D$4*data!D488^3+constants!$E$4*data!D488^4+constants!$F$4*data!D488^5+constants!$G$4*data!D488^6+constants!$H$4*data!D488^7)</f>
        <v>28268.882646116159</v>
      </c>
      <c r="K488" s="4">
        <f>E488/(constants!$A$4+constants!$B$4*data!E488+constants!$C$4*data!E488^2+constants!$D$4*data!E488^3+constants!$E$4*data!E488^4+constants!$F$4*data!E488^5+constants!$G$4*data!E488^6+constants!$H$4*data!E488^7)</f>
        <v>24852.155084600185</v>
      </c>
      <c r="L488" s="4">
        <f>F488/(constants!$A$4+constants!$B$4*data!F488+constants!$C$4*data!F488^2+constants!$D$4*data!F488^3+constants!$E$4*data!F488^4+constants!$F$4*data!F488^5+constants!$G$4*data!F488^6+constants!$H$4*data!F488^7)</f>
        <v>9249.5144336577414</v>
      </c>
      <c r="M488" s="4">
        <f>G488/(constants!$A$4+constants!$B$4*data!G488+constants!$C$4*data!G488^2+constants!$D$4*data!G488^3+constants!$E$4*data!G488^4+constants!$F$4*data!G488^5+constants!$G$4*data!G488^6+constants!$H$4*data!G488^7)</f>
        <v>8598.5156373447153</v>
      </c>
      <c r="N488" s="4"/>
      <c r="O488" s="4">
        <f t="shared" si="154"/>
        <v>5783.5959329066909</v>
      </c>
      <c r="P488" s="4">
        <f t="shared" si="155"/>
        <v>5653.7765292232316</v>
      </c>
      <c r="Q488" s="4">
        <f t="shared" si="156"/>
        <v>4970.4310169200371</v>
      </c>
      <c r="R488" s="4">
        <f t="shared" si="157"/>
        <v>1541.5857389429568</v>
      </c>
      <c r="S488" s="4">
        <f t="shared" si="158"/>
        <v>1433.0859395574528</v>
      </c>
      <c r="T488" s="4">
        <f t="shared" si="159"/>
        <v>1.022961537834481</v>
      </c>
      <c r="U488" s="4">
        <f t="shared" si="160"/>
        <v>0.87913467948881263</v>
      </c>
      <c r="V488" s="4">
        <f t="shared" si="161"/>
        <v>0.92961805714426182</v>
      </c>
      <c r="W488" s="4"/>
      <c r="X488">
        <f>IF(front!E488&gt;$X$2,O488,P488)</f>
        <v>5783.5959329066909</v>
      </c>
      <c r="Y488">
        <f t="shared" si="149"/>
        <v>5510.7761280640743</v>
      </c>
      <c r="Z488">
        <f>SUMPRODUCT($B$7:$B$456,Y$7:Y$456,EXP(constants!$B$32+constants!$A$32*ABS($A$7:$A$456-$A488)))</f>
        <v>12.440047628665633</v>
      </c>
      <c r="AA488">
        <f t="shared" si="150"/>
        <v>5498.3360804354088</v>
      </c>
      <c r="AB488">
        <f t="shared" si="162"/>
        <v>5493.4829874962415</v>
      </c>
      <c r="AD488" s="4">
        <f t="shared" si="151"/>
        <v>89.854791993835761</v>
      </c>
      <c r="AE488">
        <f>SUMPRODUCT($B$7:$B$456,AD$7:AD$456,EXP(constants!$B$32+constants!$A$32*ABS($A$7:$A$456-$A488)))</f>
        <v>6.4753275460292361</v>
      </c>
      <c r="AF488" s="4">
        <f t="shared" si="152"/>
        <v>83.379464447806527</v>
      </c>
      <c r="AG488">
        <f t="shared" si="163"/>
        <v>83.379464447806527</v>
      </c>
      <c r="AH488" s="4"/>
      <c r="AI488" s="5">
        <f>SUMPRODUCT(constants!$B$13:$B$20,A488^constants!$A$13:$A$20)*constants!$C$10/((A488/1000000000)^5*(EXP(0.014388/(A488/1000000000)/constants!$B$9)-1))</f>
        <v>2.9403800329897231E-6</v>
      </c>
      <c r="AJ488">
        <f>SUMPRODUCT(A488^constants!$E$28:$J$28,constants!$E$27:$J$27)</f>
        <v>5.7104092152662983E-7</v>
      </c>
      <c r="AL488" s="17">
        <f t="shared" si="153"/>
        <v>5.3524877380749963E-10</v>
      </c>
      <c r="AM488">
        <f t="shared" si="164"/>
        <v>6.8486998004657044E-9</v>
      </c>
      <c r="AN488">
        <f t="shared" si="165"/>
        <v>7.8153341422718403E-2</v>
      </c>
      <c r="AO488">
        <f t="shared" si="166"/>
        <v>1.2911381608773332E-8</v>
      </c>
      <c r="AQ488">
        <f t="shared" si="169"/>
        <v>5.3524877380749963E-10</v>
      </c>
      <c r="AS488" s="4">
        <f t="shared" si="167"/>
        <v>4.1455576949549384E-2</v>
      </c>
    </row>
    <row r="489" spans="1:45" x14ac:dyDescent="0.2">
      <c r="A489">
        <f>front!A489</f>
        <v>415.88</v>
      </c>
      <c r="B489" s="1">
        <f t="shared" si="168"/>
        <v>0.46999999999997044</v>
      </c>
      <c r="C489">
        <f>front!D489-front!B489</f>
        <v>3505.9999999999995</v>
      </c>
      <c r="D489" s="2">
        <f>front!E489-front!C489</f>
        <v>27813.100000000002</v>
      </c>
      <c r="E489" s="2">
        <f>IF(front!F489-front!C489&gt;0,front!F489-front!C489,0)</f>
        <v>24599.3</v>
      </c>
      <c r="F489" s="2">
        <f>front!I489-front!H489</f>
        <v>9162.4000000000015</v>
      </c>
      <c r="G489" s="2">
        <f>IF(front!J489-front!H489&gt;0,front!J489-front!H489,0)</f>
        <v>8496.9000000000015</v>
      </c>
      <c r="H489" s="2"/>
      <c r="I489" s="4">
        <f>C489/(constants!$A$4+constants!$B$4*data!C489+constants!$C$4*data!C489^2+constants!$D$4*data!C489^3+constants!$E$4*data!C489^4+constants!$F$4*data!C489^5+constants!$G$4*data!C489^6+constants!$H$4*data!C489^7)</f>
        <v>3498.0987222705294</v>
      </c>
      <c r="J489" s="4">
        <f>D489/(constants!$A$4+constants!$B$4*data!D489+constants!$C$4*data!D489^2+constants!$D$4*data!D489^3+constants!$E$4*data!D489^4+constants!$F$4*data!D489^5+constants!$G$4*data!D489^6+constants!$H$4*data!D489^7)</f>
        <v>28409.215819712746</v>
      </c>
      <c r="K489" s="4">
        <f>E489/(constants!$A$4+constants!$B$4*data!E489+constants!$C$4*data!E489^2+constants!$D$4*data!E489^3+constants!$E$4*data!E489^4+constants!$F$4*data!E489^5+constants!$G$4*data!E489^6+constants!$H$4*data!E489^7)</f>
        <v>25017.972771930428</v>
      </c>
      <c r="L489" s="4">
        <f>F489/(constants!$A$4+constants!$B$4*data!F489+constants!$C$4*data!F489^2+constants!$D$4*data!F489^3+constants!$E$4*data!F489^4+constants!$F$4*data!F489^5+constants!$G$4*data!F489^6+constants!$H$4*data!F489^7)</f>
        <v>9156.4744028654022</v>
      </c>
      <c r="M489" s="4">
        <f>G489/(constants!$A$4+constants!$B$4*data!G489+constants!$C$4*data!G489^2+constants!$D$4*data!G489^3+constants!$E$4*data!G489^4+constants!$F$4*data!G489^5+constants!$G$4*data!G489^6+constants!$H$4*data!G489^7)</f>
        <v>8488.3438044787472</v>
      </c>
      <c r="N489" s="4"/>
      <c r="O489" s="4">
        <f t="shared" si="154"/>
        <v>5830.1645371175491</v>
      </c>
      <c r="P489" s="4">
        <f t="shared" si="155"/>
        <v>5681.8431639425489</v>
      </c>
      <c r="Q489" s="4">
        <f t="shared" si="156"/>
        <v>5003.5945543860862</v>
      </c>
      <c r="R489" s="4">
        <f t="shared" si="157"/>
        <v>1526.0790671442337</v>
      </c>
      <c r="S489" s="4">
        <f t="shared" si="158"/>
        <v>1414.7239674131247</v>
      </c>
      <c r="T489" s="4">
        <f t="shared" si="159"/>
        <v>1.0261044469013612</v>
      </c>
      <c r="U489" s="4">
        <f t="shared" si="160"/>
        <v>0.88062876957592129</v>
      </c>
      <c r="V489" s="4">
        <f t="shared" si="161"/>
        <v>0.92703189360988425</v>
      </c>
      <c r="W489" s="4"/>
      <c r="X489">
        <f>IF(front!E489&gt;$X$2,O489,P489)</f>
        <v>5830.1645371175491</v>
      </c>
      <c r="Y489">
        <f t="shared" si="149"/>
        <v>5557.3447322749325</v>
      </c>
      <c r="Z489">
        <f>SUMPRODUCT($B$7:$B$456,Y$7:Y$456,EXP(constants!$B$32+constants!$A$32*ABS($A$7:$A$456-$A489)))</f>
        <v>12.11188638124602</v>
      </c>
      <c r="AA489">
        <f t="shared" si="150"/>
        <v>5545.2328458936863</v>
      </c>
      <c r="AB489">
        <f t="shared" si="162"/>
        <v>5540.3797529545191</v>
      </c>
      <c r="AD489" s="4">
        <f t="shared" si="151"/>
        <v>92.948988763518628</v>
      </c>
      <c r="AE489">
        <f>SUMPRODUCT($B$7:$B$456,AD$7:AD$456,EXP(constants!$B$32+constants!$A$32*ABS($A$7:$A$456-$A489)))</f>
        <v>6.3045121578261378</v>
      </c>
      <c r="AF489" s="4">
        <f t="shared" si="152"/>
        <v>86.644476605692489</v>
      </c>
      <c r="AG489">
        <f t="shared" si="163"/>
        <v>86.644476605692489</v>
      </c>
      <c r="AH489" s="4"/>
      <c r="AI489" s="5">
        <f>SUMPRODUCT(constants!$B$13:$B$20,A489^constants!$A$13:$A$20)*constants!$C$10/((A489/1000000000)^5*(EXP(0.014388/(A489/1000000000)/constants!$B$9)-1))</f>
        <v>2.9604308878225079E-6</v>
      </c>
      <c r="AJ489">
        <f>SUMPRODUCT(A489^constants!$E$28:$J$28,constants!$E$27:$J$27)</f>
        <v>5.7176117368532573E-7</v>
      </c>
      <c r="AL489" s="17">
        <f t="shared" si="153"/>
        <v>5.3433717900723291E-10</v>
      </c>
      <c r="AM489">
        <f t="shared" si="164"/>
        <v>6.5989338972792802E-9</v>
      </c>
      <c r="AN489">
        <f t="shared" si="165"/>
        <v>8.0973258305790649E-2</v>
      </c>
      <c r="AO489">
        <f t="shared" si="166"/>
        <v>1.2440515169470419E-8</v>
      </c>
      <c r="AQ489">
        <f t="shared" si="169"/>
        <v>5.3433717900723291E-10</v>
      </c>
      <c r="AS489" s="4">
        <f t="shared" si="167"/>
        <v>4.2951370721247967E-2</v>
      </c>
    </row>
    <row r="490" spans="1:45" x14ac:dyDescent="0.2">
      <c r="A490">
        <f>front!A490</f>
        <v>416.34</v>
      </c>
      <c r="B490" s="1">
        <f t="shared" si="168"/>
        <v>0.45999999999997954</v>
      </c>
      <c r="C490">
        <f>front!D490-front!B490</f>
        <v>3540.8000000000006</v>
      </c>
      <c r="D490" s="2">
        <f>front!E490-front!C490</f>
        <v>28150.9</v>
      </c>
      <c r="E490" s="2">
        <f>IF(front!F490-front!C490&gt;0,front!F490-front!C490,0)</f>
        <v>24954.6</v>
      </c>
      <c r="F490" s="2">
        <f>front!I490-front!H490</f>
        <v>9257.5999999999985</v>
      </c>
      <c r="G490" s="2">
        <f>IF(front!J490-front!H490&gt;0,front!J490-front!H490,0)</f>
        <v>8665</v>
      </c>
      <c r="H490" s="2"/>
      <c r="I490" s="4">
        <f>C490/(constants!$A$4+constants!$B$4*data!C490+constants!$C$4*data!C490^2+constants!$D$4*data!C490^3+constants!$E$4*data!C490^4+constants!$F$4*data!C490^5+constants!$G$4*data!C490^6+constants!$H$4*data!C490^7)</f>
        <v>3532.8258846666513</v>
      </c>
      <c r="J490" s="4">
        <f>D490/(constants!$A$4+constants!$B$4*data!D490+constants!$C$4*data!D490^2+constants!$D$4*data!D490^3+constants!$E$4*data!D490^4+constants!$F$4*data!D490^5+constants!$G$4*data!D490^6+constants!$H$4*data!D490^7)</f>
        <v>28767.181862302186</v>
      </c>
      <c r="K490" s="4">
        <f>E490/(constants!$A$4+constants!$B$4*data!E490+constants!$C$4*data!E490^2+constants!$D$4*data!E490^3+constants!$E$4*data!E490^4+constants!$F$4*data!E490^5+constants!$G$4*data!E490^6+constants!$H$4*data!E490^7)</f>
        <v>25391.570376199074</v>
      </c>
      <c r="L490" s="4">
        <f>F490/(constants!$A$4+constants!$B$4*data!F490+constants!$C$4*data!F490^2+constants!$D$4*data!F490^3+constants!$E$4*data!F490^4+constants!$F$4*data!F490^5+constants!$G$4*data!F490^6+constants!$H$4*data!F490^7)</f>
        <v>9252.1270596362247</v>
      </c>
      <c r="M490" s="4">
        <f>G490/(constants!$A$4+constants!$B$4*data!G490+constants!$C$4*data!G490^2+constants!$D$4*data!G490^3+constants!$E$4*data!G490^4+constants!$F$4*data!G490^5+constants!$G$4*data!G490^6+constants!$H$4*data!G490^7)</f>
        <v>8657.0227893470965</v>
      </c>
      <c r="N490" s="4"/>
      <c r="O490" s="4">
        <f t="shared" si="154"/>
        <v>5888.0431411110858</v>
      </c>
      <c r="P490" s="4">
        <f t="shared" si="155"/>
        <v>5753.4363724604373</v>
      </c>
      <c r="Q490" s="4">
        <f t="shared" si="156"/>
        <v>5078.3140752398149</v>
      </c>
      <c r="R490" s="4">
        <f t="shared" si="157"/>
        <v>1542.0211766060374</v>
      </c>
      <c r="S490" s="4">
        <f t="shared" si="158"/>
        <v>1442.8371315578495</v>
      </c>
      <c r="T490" s="4">
        <f t="shared" si="159"/>
        <v>1.0233958907227967</v>
      </c>
      <c r="U490" s="4">
        <f t="shared" si="160"/>
        <v>0.88265755393556067</v>
      </c>
      <c r="V490" s="4">
        <f t="shared" si="161"/>
        <v>0.93567919393526722</v>
      </c>
      <c r="W490" s="4"/>
      <c r="X490">
        <f>IF(front!E490&gt;$X$2,O490,P490)</f>
        <v>5888.0431411110858</v>
      </c>
      <c r="Y490">
        <f t="shared" si="149"/>
        <v>5615.2233362684692</v>
      </c>
      <c r="Z490">
        <f>SUMPRODUCT($B$7:$B$456,Y$7:Y$456,EXP(constants!$B$32+constants!$A$32*ABS($A$7:$A$456-$A490)))</f>
        <v>11.799091252129189</v>
      </c>
      <c r="AA490">
        <f t="shared" si="150"/>
        <v>5603.4242450163401</v>
      </c>
      <c r="AB490">
        <f t="shared" si="162"/>
        <v>5598.5711520771729</v>
      </c>
      <c r="AD490" s="4">
        <f t="shared" si="151"/>
        <v>80.412170842809246</v>
      </c>
      <c r="AE490">
        <f>SUMPRODUCT($B$7:$B$456,AD$7:AD$456,EXP(constants!$B$32+constants!$A$32*ABS($A$7:$A$456-$A490)))</f>
        <v>6.1416951834628968</v>
      </c>
      <c r="AF490" s="4">
        <f t="shared" si="152"/>
        <v>74.270475659346346</v>
      </c>
      <c r="AG490">
        <f t="shared" si="163"/>
        <v>74.270475659346346</v>
      </c>
      <c r="AH490" s="4"/>
      <c r="AI490" s="5">
        <f>SUMPRODUCT(constants!$B$13:$B$20,A490^constants!$A$13:$A$20)*constants!$C$10/((A490/1000000000)^5*(EXP(0.014388/(A490/1000000000)/constants!$B$9)-1))</f>
        <v>2.9801250700527398E-6</v>
      </c>
      <c r="AJ490">
        <f>SUMPRODUCT(A490^constants!$E$28:$J$28,constants!$E$27:$J$27)</f>
        <v>5.7250139900191484E-7</v>
      </c>
      <c r="AL490" s="17">
        <f t="shared" si="153"/>
        <v>5.3230100843624335E-10</v>
      </c>
      <c r="AM490">
        <f t="shared" si="164"/>
        <v>7.7083308531345073E-9</v>
      </c>
      <c r="AN490">
        <f t="shared" si="165"/>
        <v>6.9055288178216823E-2</v>
      </c>
      <c r="AO490">
        <f t="shared" si="166"/>
        <v>1.4531984772457586E-8</v>
      </c>
      <c r="AQ490">
        <f t="shared" si="169"/>
        <v>5.3230100843624335E-10</v>
      </c>
      <c r="AS490" s="4">
        <f t="shared" si="167"/>
        <v>3.6629615071240053E-2</v>
      </c>
    </row>
    <row r="491" spans="1:45" x14ac:dyDescent="0.2">
      <c r="A491">
        <f>front!A491</f>
        <v>416.81</v>
      </c>
      <c r="B491" s="1">
        <f t="shared" si="168"/>
        <v>0.47000000000002728</v>
      </c>
      <c r="C491">
        <f>front!D491-front!B491</f>
        <v>3569.0699999999997</v>
      </c>
      <c r="D491" s="2">
        <f>front!E491-front!C491</f>
        <v>28505.600000000002</v>
      </c>
      <c r="E491" s="2">
        <f>IF(front!F491-front!C491&gt;0,front!F491-front!C491,0)</f>
        <v>25302.7</v>
      </c>
      <c r="F491" s="2">
        <f>front!I491-front!H491</f>
        <v>9255.2000000000007</v>
      </c>
      <c r="G491" s="2">
        <f>IF(front!J491-front!H491&gt;0,front!J491-front!H491,0)</f>
        <v>8686.4000000000015</v>
      </c>
      <c r="H491" s="2"/>
      <c r="I491" s="4">
        <f>C491/(constants!$A$4+constants!$B$4*data!C491+constants!$C$4*data!C491^2+constants!$D$4*data!C491^3+constants!$E$4*data!C491^4+constants!$F$4*data!C491^5+constants!$G$4*data!C491^6+constants!$H$4*data!C491^7)</f>
        <v>3561.0369571166257</v>
      </c>
      <c r="J491" s="4">
        <f>D491/(constants!$A$4+constants!$B$4*data!D491+constants!$C$4*data!D491^2+constants!$D$4*data!D491^3+constants!$E$4*data!D491^4+constants!$F$4*data!D491^5+constants!$G$4*data!D491^6+constants!$H$4*data!D491^7)</f>
        <v>29143.358210577579</v>
      </c>
      <c r="K491" s="4">
        <f>E491/(constants!$A$4+constants!$B$4*data!E491+constants!$C$4*data!E491^2+constants!$D$4*data!E491^3+constants!$E$4*data!E491^4+constants!$F$4*data!E491^5+constants!$G$4*data!E491^6+constants!$H$4*data!E491^7)</f>
        <v>25757.92329310807</v>
      </c>
      <c r="L491" s="4">
        <f>F491/(constants!$A$4+constants!$B$4*data!F491+constants!$C$4*data!F491^2+constants!$D$4*data!F491^3+constants!$E$4*data!F491^4+constants!$F$4*data!F491^5+constants!$G$4*data!F491^6+constants!$H$4*data!F491^7)</f>
        <v>9249.7154043591945</v>
      </c>
      <c r="M491" s="4">
        <f>G491/(constants!$A$4+constants!$B$4*data!G491+constants!$C$4*data!G491^2+constants!$D$4*data!G491^3+constants!$E$4*data!G491^4+constants!$F$4*data!G491^5+constants!$G$4*data!G491^6+constants!$H$4*data!G491^7)</f>
        <v>8678.5005377604593</v>
      </c>
      <c r="N491" s="4"/>
      <c r="O491" s="4">
        <f t="shared" si="154"/>
        <v>5935.0615951943764</v>
      </c>
      <c r="P491" s="4">
        <f t="shared" si="155"/>
        <v>5828.6716421155152</v>
      </c>
      <c r="Q491" s="4">
        <f t="shared" si="156"/>
        <v>5151.5846586216139</v>
      </c>
      <c r="R491" s="4">
        <f t="shared" si="157"/>
        <v>1541.6192340598659</v>
      </c>
      <c r="S491" s="4">
        <f t="shared" si="158"/>
        <v>1446.4167562934099</v>
      </c>
      <c r="T491" s="4">
        <f t="shared" si="159"/>
        <v>1.0182528643936866</v>
      </c>
      <c r="U491" s="4">
        <f t="shared" si="160"/>
        <v>0.88383511285803829</v>
      </c>
      <c r="V491" s="4">
        <f t="shared" si="161"/>
        <v>0.93824514143110449</v>
      </c>
      <c r="W491" s="4"/>
      <c r="X491">
        <f>IF(front!E491&gt;$X$2,O491,P491)</f>
        <v>5935.0615951943764</v>
      </c>
      <c r="Y491">
        <f t="shared" si="149"/>
        <v>5662.2417903517598</v>
      </c>
      <c r="Z491">
        <f>SUMPRODUCT($B$7:$B$456,Y$7:Y$456,EXP(constants!$B$32+constants!$A$32*ABS($A$7:$A$456-$A491)))</f>
        <v>11.487838062487482</v>
      </c>
      <c r="AA491">
        <f t="shared" si="150"/>
        <v>5650.7539522892721</v>
      </c>
      <c r="AB491">
        <f t="shared" si="162"/>
        <v>5645.9008593501048</v>
      </c>
      <c r="AD491" s="4">
        <f t="shared" si="151"/>
        <v>76.384031246178665</v>
      </c>
      <c r="AE491">
        <f>SUMPRODUCT($B$7:$B$456,AD$7:AD$456,EXP(constants!$B$32+constants!$A$32*ABS($A$7:$A$456-$A491)))</f>
        <v>5.9796808236438714</v>
      </c>
      <c r="AF491" s="4">
        <f t="shared" si="152"/>
        <v>70.40435042253479</v>
      </c>
      <c r="AG491">
        <f t="shared" si="163"/>
        <v>70.40435042253479</v>
      </c>
      <c r="AH491" s="4"/>
      <c r="AI491" s="5">
        <f>SUMPRODUCT(constants!$B$13:$B$20,A491^constants!$A$13:$A$20)*constants!$C$10/((A491/1000000000)^5*(EXP(0.014388/(A491/1000000000)/constants!$B$9)-1))</f>
        <v>3.0003187174022376E-6</v>
      </c>
      <c r="AJ491">
        <f>SUMPRODUCT(A491^constants!$E$28:$J$28,constants!$E$27:$J$27)</f>
        <v>5.732935018212316E-7</v>
      </c>
      <c r="AL491" s="17">
        <f t="shared" si="153"/>
        <v>5.314154095414991E-10</v>
      </c>
      <c r="AM491">
        <f t="shared" si="164"/>
        <v>8.1428704104304007E-9</v>
      </c>
      <c r="AN491">
        <f t="shared" si="165"/>
        <v>6.5261435188848901E-2</v>
      </c>
      <c r="AO491">
        <f t="shared" si="166"/>
        <v>1.5351192244213493E-8</v>
      </c>
      <c r="AQ491">
        <f t="shared" si="169"/>
        <v>5.314154095414991E-10</v>
      </c>
      <c r="AS491" s="4">
        <f t="shared" si="167"/>
        <v>3.4617207646644631E-2</v>
      </c>
    </row>
    <row r="492" spans="1:45" x14ac:dyDescent="0.2">
      <c r="A492">
        <f>front!A492</f>
        <v>417.27</v>
      </c>
      <c r="B492" s="1">
        <f t="shared" si="168"/>
        <v>0.45999999999997954</v>
      </c>
      <c r="C492">
        <f>front!D492-front!B492</f>
        <v>3617.27</v>
      </c>
      <c r="D492" s="2">
        <f>front!E492-front!C492</f>
        <v>28661.100000000002</v>
      </c>
      <c r="E492" s="2">
        <f>IF(front!F492-front!C492&gt;0,front!F492-front!C492,0)</f>
        <v>25493.3</v>
      </c>
      <c r="F492" s="2">
        <f>front!I492-front!H492</f>
        <v>9116.9</v>
      </c>
      <c r="G492" s="2">
        <f>IF(front!J492-front!H492&gt;0,front!J492-front!H492,0)</f>
        <v>8607.1</v>
      </c>
      <c r="H492" s="2"/>
      <c r="I492" s="4">
        <f>C492/(constants!$A$4+constants!$B$4*data!C492+constants!$C$4*data!C492^2+constants!$D$4*data!C492^3+constants!$E$4*data!C492^4+constants!$F$4*data!C492^5+constants!$G$4*data!C492^6+constants!$H$4*data!C492^7)</f>
        <v>3609.1370050831283</v>
      </c>
      <c r="J492" s="4">
        <f>D492/(constants!$A$4+constants!$B$4*data!D492+constants!$C$4*data!D492^2+constants!$D$4*data!D492^3+constants!$E$4*data!D492^4+constants!$F$4*data!D492^5+constants!$G$4*data!D492^6+constants!$H$4*data!D492^7)</f>
        <v>29308.370324850446</v>
      </c>
      <c r="K492" s="4">
        <f>E492/(constants!$A$4+constants!$B$4*data!E492+constants!$C$4*data!E492^2+constants!$D$4*data!E492^3+constants!$E$4*data!E492^4+constants!$F$4*data!E492^5+constants!$G$4*data!E492^6+constants!$H$4*data!E492^7)</f>
        <v>25958.653008463683</v>
      </c>
      <c r="L492" s="4">
        <f>F492/(constants!$A$4+constants!$B$4*data!F492+constants!$C$4*data!F492^2+constants!$D$4*data!F492^3+constants!$E$4*data!F492^4+constants!$F$4*data!F492^5+constants!$G$4*data!F492^6+constants!$H$4*data!F492^7)</f>
        <v>9110.7650200561384</v>
      </c>
      <c r="M492" s="4">
        <f>G492/(constants!$A$4+constants!$B$4*data!G492+constants!$C$4*data!G492^2+constants!$D$4*data!G492^3+constants!$E$4*data!G492^4+constants!$F$4*data!G492^5+constants!$G$4*data!G492^6+constants!$H$4*data!G492^7)</f>
        <v>8598.917035512146</v>
      </c>
      <c r="N492" s="4"/>
      <c r="O492" s="4">
        <f t="shared" si="154"/>
        <v>6015.2283418052139</v>
      </c>
      <c r="P492" s="4">
        <f t="shared" si="155"/>
        <v>5861.6740649700896</v>
      </c>
      <c r="Q492" s="4">
        <f t="shared" si="156"/>
        <v>5191.7306016927369</v>
      </c>
      <c r="R492" s="4">
        <f t="shared" si="157"/>
        <v>1518.4608366760231</v>
      </c>
      <c r="S492" s="4">
        <f t="shared" si="158"/>
        <v>1433.1528392520243</v>
      </c>
      <c r="T492" s="4">
        <f t="shared" si="159"/>
        <v>1.0261963178322688</v>
      </c>
      <c r="U492" s="4">
        <f t="shared" si="160"/>
        <v>0.88570782751620436</v>
      </c>
      <c r="V492" s="4">
        <f t="shared" si="161"/>
        <v>0.94381942861908663</v>
      </c>
      <c r="W492" s="4"/>
      <c r="X492">
        <f>IF(front!E492&gt;$X$2,O492,P492)</f>
        <v>6015.2283418052139</v>
      </c>
      <c r="Y492">
        <f t="shared" si="149"/>
        <v>5742.4085369625973</v>
      </c>
      <c r="Z492">
        <f>SUMPRODUCT($B$7:$B$456,Y$7:Y$456,EXP(constants!$B$32+constants!$A$32*ABS($A$7:$A$456-$A492)))</f>
        <v>11.191159272997439</v>
      </c>
      <c r="AA492">
        <f t="shared" si="150"/>
        <v>5731.2173776895997</v>
      </c>
      <c r="AB492">
        <f t="shared" si="162"/>
        <v>5726.3642847504325</v>
      </c>
      <c r="AD492" s="4">
        <f t="shared" si="151"/>
        <v>66.662119641194067</v>
      </c>
      <c r="AE492">
        <f>SUMPRODUCT($B$7:$B$456,AD$7:AD$456,EXP(constants!$B$32+constants!$A$32*ABS($A$7:$A$456-$A492)))</f>
        <v>5.8252527703717378</v>
      </c>
      <c r="AF492" s="4">
        <f t="shared" si="152"/>
        <v>60.836866870822327</v>
      </c>
      <c r="AG492">
        <f t="shared" si="163"/>
        <v>60.836866870822327</v>
      </c>
      <c r="AH492" s="4"/>
      <c r="AI492" s="5">
        <f>SUMPRODUCT(constants!$B$13:$B$20,A492^constants!$A$13:$A$20)*constants!$C$10/((A492/1000000000)^5*(EXP(0.014388/(A492/1000000000)/constants!$B$9)-1))</f>
        <v>3.0201523965340492E-6</v>
      </c>
      <c r="AJ492">
        <f>SUMPRODUCT(A492^constants!$E$28:$J$28,constants!$E$27:$J$27)</f>
        <v>5.741034939540598E-7</v>
      </c>
      <c r="AL492" s="17">
        <f t="shared" si="153"/>
        <v>5.2741185267881957E-10</v>
      </c>
      <c r="AM492">
        <f t="shared" si="164"/>
        <v>9.4367695689043251E-9</v>
      </c>
      <c r="AN492">
        <f t="shared" si="165"/>
        <v>5.5889025246173916E-2</v>
      </c>
      <c r="AO492">
        <f t="shared" si="166"/>
        <v>1.7790491130871008E-8</v>
      </c>
      <c r="AQ492">
        <f t="shared" si="169"/>
        <v>5.2741185267881957E-10</v>
      </c>
      <c r="AS492" s="4">
        <f t="shared" si="167"/>
        <v>2.9645716287372552E-2</v>
      </c>
    </row>
    <row r="493" spans="1:45" x14ac:dyDescent="0.2">
      <c r="A493">
        <f>front!A493</f>
        <v>417.74</v>
      </c>
      <c r="B493" s="1">
        <f t="shared" si="168"/>
        <v>0.47000000000002728</v>
      </c>
      <c r="C493">
        <f>front!D493-front!B493</f>
        <v>3654.9300000000003</v>
      </c>
      <c r="D493" s="2">
        <f>front!E493-front!C493</f>
        <v>28971.000000000004</v>
      </c>
      <c r="E493" s="2">
        <f>IF(front!F493-front!C493&gt;0,front!F493-front!C493,0)</f>
        <v>25873.100000000002</v>
      </c>
      <c r="F493" s="2">
        <f>front!I493-front!H493</f>
        <v>9195.2999999999993</v>
      </c>
      <c r="G493" s="2">
        <f>IF(front!J493-front!H493&gt;0,front!J493-front!H493,0)</f>
        <v>8729.5999999999985</v>
      </c>
      <c r="H493" s="2"/>
      <c r="I493" s="4">
        <f>C493/(constants!$A$4+constants!$B$4*data!C493+constants!$C$4*data!C493^2+constants!$D$4*data!C493^3+constants!$E$4*data!C493^4+constants!$F$4*data!C493^5+constants!$G$4*data!C493^6+constants!$H$4*data!C493^7)</f>
        <v>3646.7193806076693</v>
      </c>
      <c r="J493" s="4">
        <f>D493/(constants!$A$4+constants!$B$4*data!D493+constants!$C$4*data!D493^2+constants!$D$4*data!D493^3+constants!$E$4*data!D493^4+constants!$F$4*data!D493^5+constants!$G$4*data!D493^6+constants!$H$4*data!D493^7)</f>
        <v>29637.402763661925</v>
      </c>
      <c r="K493" s="4">
        <f>E493/(constants!$A$4+constants!$B$4*data!E493+constants!$C$4*data!E493^2+constants!$D$4*data!E493^3+constants!$E$4*data!E493^4+constants!$F$4*data!E493^5+constants!$G$4*data!E493^6+constants!$H$4*data!E493^7)</f>
        <v>26358.921103413515</v>
      </c>
      <c r="L493" s="4">
        <f>F493/(constants!$A$4+constants!$B$4*data!F493+constants!$C$4*data!F493^2+constants!$D$4*data!F493^3+constants!$E$4*data!F493^4+constants!$F$4*data!F493^5+constants!$G$4*data!F493^6+constants!$H$4*data!F493^7)</f>
        <v>9189.5285987933767</v>
      </c>
      <c r="M493" s="4">
        <f>G493/(constants!$A$4+constants!$B$4*data!G493+constants!$C$4*data!G493^2+constants!$D$4*data!G493^3+constants!$E$4*data!G493^4+constants!$F$4*data!G493^5+constants!$G$4*data!G493^6+constants!$H$4*data!G493^7)</f>
        <v>8721.860304272499</v>
      </c>
      <c r="N493" s="4"/>
      <c r="O493" s="4">
        <f t="shared" si="154"/>
        <v>6077.8656343461153</v>
      </c>
      <c r="P493" s="4">
        <f t="shared" si="155"/>
        <v>5927.4805527323851</v>
      </c>
      <c r="Q493" s="4">
        <f t="shared" si="156"/>
        <v>5271.7842206827027</v>
      </c>
      <c r="R493" s="4">
        <f t="shared" si="157"/>
        <v>1531.5880997988961</v>
      </c>
      <c r="S493" s="4">
        <f t="shared" si="158"/>
        <v>1453.6433840454165</v>
      </c>
      <c r="T493" s="4">
        <f t="shared" si="159"/>
        <v>1.0253708266565982</v>
      </c>
      <c r="U493" s="4">
        <f t="shared" si="160"/>
        <v>0.88938026431020056</v>
      </c>
      <c r="V493" s="4">
        <f t="shared" si="161"/>
        <v>0.9491085653096194</v>
      </c>
      <c r="W493" s="4"/>
      <c r="X493">
        <f>IF(front!E493&gt;$X$2,O493,P493)</f>
        <v>6077.8656343461153</v>
      </c>
      <c r="Y493">
        <f t="shared" si="149"/>
        <v>5805.0458295034987</v>
      </c>
      <c r="Z493">
        <f>SUMPRODUCT($B$7:$B$456,Y$7:Y$456,EXP(constants!$B$32+constants!$A$32*ABS($A$7:$A$456-$A493)))</f>
        <v>10.895942976667811</v>
      </c>
      <c r="AA493">
        <f t="shared" si="150"/>
        <v>5794.1498865268313</v>
      </c>
      <c r="AB493">
        <f t="shared" si="162"/>
        <v>5789.2967935876641</v>
      </c>
      <c r="AD493" s="4">
        <f t="shared" si="151"/>
        <v>59.032247985673621</v>
      </c>
      <c r="AE493">
        <f>SUMPRODUCT($B$7:$B$456,AD$7:AD$456,EXP(constants!$B$32+constants!$A$32*ABS($A$7:$A$456-$A493)))</f>
        <v>5.6715859780312448</v>
      </c>
      <c r="AF493" s="4">
        <f t="shared" si="152"/>
        <v>53.360662007642375</v>
      </c>
      <c r="AG493">
        <f t="shared" si="163"/>
        <v>53.360662007642375</v>
      </c>
      <c r="AH493" s="4"/>
      <c r="AI493" s="5">
        <f>SUMPRODUCT(constants!$B$13:$B$20,A493^constants!$A$13:$A$20)*constants!$C$10/((A493/1000000000)^5*(EXP(0.014388/(A493/1000000000)/constants!$B$9)-1))</f>
        <v>3.04048830649501E-6</v>
      </c>
      <c r="AJ493">
        <f>SUMPRODUCT(A493^constants!$E$28:$J$28,constants!$E$27:$J$27)</f>
        <v>5.7496629195528991E-7</v>
      </c>
      <c r="AL493" s="17">
        <f t="shared" si="153"/>
        <v>5.2519129954828248E-10</v>
      </c>
      <c r="AM493">
        <f t="shared" si="164"/>
        <v>1.0775096678390957E-8</v>
      </c>
      <c r="AN493">
        <f t="shared" si="165"/>
        <v>4.8741214601028454E-2</v>
      </c>
      <c r="AO493">
        <f t="shared" si="166"/>
        <v>2.0313546970867596E-8</v>
      </c>
      <c r="AQ493">
        <f t="shared" si="169"/>
        <v>5.2519129954828248E-10</v>
      </c>
      <c r="AS493" s="4">
        <f t="shared" si="167"/>
        <v>2.5854239060341289E-2</v>
      </c>
    </row>
    <row r="494" spans="1:45" x14ac:dyDescent="0.2">
      <c r="A494">
        <f>front!A494</f>
        <v>418.21</v>
      </c>
      <c r="B494" s="1">
        <f t="shared" si="168"/>
        <v>0.46999999999997044</v>
      </c>
      <c r="C494">
        <f>front!D494-front!B494</f>
        <v>3684.6</v>
      </c>
      <c r="D494" s="2">
        <f>front!E494-front!C494</f>
        <v>29271.1</v>
      </c>
      <c r="E494" s="2">
        <f>IF(front!F494-front!C494&gt;0,front!F494-front!C494,0)</f>
        <v>26161.9</v>
      </c>
      <c r="F494" s="2">
        <f>front!I494-front!H494</f>
        <v>9217.2000000000007</v>
      </c>
      <c r="G494" s="2">
        <f>IF(front!J494-front!H494&gt;0,front!J494-front!H494,0)</f>
        <v>8720.2000000000007</v>
      </c>
      <c r="H494" s="2"/>
      <c r="I494" s="4">
        <f>C494/(constants!$A$4+constants!$B$4*data!C494+constants!$C$4*data!C494^2+constants!$D$4*data!C494^3+constants!$E$4*data!C494^4+constants!$F$4*data!C494^5+constants!$G$4*data!C494^6+constants!$H$4*data!C494^7)</f>
        <v>3676.3285259140066</v>
      </c>
      <c r="J494" s="4">
        <f>D494/(constants!$A$4+constants!$B$4*data!D494+constants!$C$4*data!D494^2+constants!$D$4*data!D494^3+constants!$E$4*data!D494^4+constants!$F$4*data!D494^5+constants!$G$4*data!D494^6+constants!$H$4*data!D494^7)</f>
        <v>29956.252223907253</v>
      </c>
      <c r="K494" s="4">
        <f>E494/(constants!$A$4+constants!$B$4*data!E494+constants!$C$4*data!E494^2+constants!$D$4*data!E494^3+constants!$E$4*data!E494^4+constants!$F$4*data!E494^5+constants!$G$4*data!E494^6+constants!$H$4*data!E494^7)</f>
        <v>26663.53519857335</v>
      </c>
      <c r="L494" s="4">
        <f>F494/(constants!$A$4+constants!$B$4*data!F494+constants!$C$4*data!F494^2+constants!$D$4*data!F494^3+constants!$E$4*data!F494^4+constants!$F$4*data!F494^5+constants!$G$4*data!F494^6+constants!$H$4*data!F494^7)</f>
        <v>9211.5325470883527</v>
      </c>
      <c r="M494" s="4">
        <f>G494/(constants!$A$4+constants!$B$4*data!G494+constants!$C$4*data!G494^2+constants!$D$4*data!G494^3+constants!$E$4*data!G494^4+constants!$F$4*data!G494^5+constants!$G$4*data!G494^6+constants!$H$4*data!G494^7)</f>
        <v>8712.4252186520607</v>
      </c>
      <c r="N494" s="4"/>
      <c r="O494" s="4">
        <f t="shared" si="154"/>
        <v>6127.2142098566774</v>
      </c>
      <c r="P494" s="4">
        <f t="shared" si="155"/>
        <v>5991.2504447814508</v>
      </c>
      <c r="Q494" s="4">
        <f t="shared" si="156"/>
        <v>5332.7070397146699</v>
      </c>
      <c r="R494" s="4">
        <f t="shared" si="157"/>
        <v>1535.2554245147255</v>
      </c>
      <c r="S494" s="4">
        <f t="shared" si="158"/>
        <v>1452.0708697753435</v>
      </c>
      <c r="T494" s="4">
        <f t="shared" si="159"/>
        <v>1.0226937208398048</v>
      </c>
      <c r="U494" s="4">
        <f t="shared" si="160"/>
        <v>0.89008247758355841</v>
      </c>
      <c r="V494" s="4">
        <f t="shared" si="161"/>
        <v>0.94581712371042381</v>
      </c>
      <c r="W494" s="4"/>
      <c r="X494">
        <f>IF(front!E494&gt;$X$2,O494,P494)</f>
        <v>6127.2142098566774</v>
      </c>
      <c r="Y494">
        <f t="shared" si="149"/>
        <v>5854.3944050140608</v>
      </c>
      <c r="Z494">
        <f>SUMPRODUCT($B$7:$B$456,Y$7:Y$456,EXP(constants!$B$32+constants!$A$32*ABS($A$7:$A$456-$A494)))</f>
        <v>10.608514315157146</v>
      </c>
      <c r="AA494">
        <f t="shared" si="150"/>
        <v>5843.785890698904</v>
      </c>
      <c r="AB494">
        <f t="shared" si="162"/>
        <v>5838.9327977597368</v>
      </c>
      <c r="AD494" s="4">
        <f t="shared" si="151"/>
        <v>64.292545995965156</v>
      </c>
      <c r="AE494">
        <f>SUMPRODUCT($B$7:$B$456,AD$7:AD$456,EXP(constants!$B$32+constants!$A$32*ABS($A$7:$A$456-$A494)))</f>
        <v>5.5219728266225996</v>
      </c>
      <c r="AF494" s="4">
        <f t="shared" si="152"/>
        <v>58.770573169342555</v>
      </c>
      <c r="AG494">
        <f t="shared" si="163"/>
        <v>58.770573169342555</v>
      </c>
      <c r="AH494" s="4"/>
      <c r="AI494" s="5">
        <f>SUMPRODUCT(constants!$B$13:$B$20,A494^constants!$A$13:$A$20)*constants!$C$10/((A494/1000000000)^5*(EXP(0.014388/(A494/1000000000)/constants!$B$9)-1))</f>
        <v>3.0608959062960956E-6</v>
      </c>
      <c r="AJ494">
        <f>SUMPRODUCT(A494^constants!$E$28:$J$28,constants!$E$27:$J$27)</f>
        <v>5.7586435113959932E-7</v>
      </c>
      <c r="AL494" s="17">
        <f t="shared" si="153"/>
        <v>5.2422180770268335E-10</v>
      </c>
      <c r="AM494">
        <f t="shared" si="164"/>
        <v>9.7985151426087631E-9</v>
      </c>
      <c r="AN494">
        <f t="shared" si="165"/>
        <v>5.3500127322670461E-2</v>
      </c>
      <c r="AO494">
        <f t="shared" si="166"/>
        <v>1.8472465123520681E-8</v>
      </c>
      <c r="AQ494">
        <f t="shared" si="169"/>
        <v>5.2422180770268335E-10</v>
      </c>
      <c r="AS494" s="4">
        <f t="shared" si="167"/>
        <v>2.8378551763251159E-2</v>
      </c>
    </row>
    <row r="495" spans="1:45" x14ac:dyDescent="0.2">
      <c r="A495">
        <f>front!A495</f>
        <v>418.67</v>
      </c>
      <c r="B495" s="1">
        <f t="shared" si="168"/>
        <v>0.46000000000003638</v>
      </c>
      <c r="C495">
        <f>front!D495-front!B495</f>
        <v>3733.2700000000004</v>
      </c>
      <c r="D495" s="2">
        <f>front!E495-front!C495</f>
        <v>29575.9</v>
      </c>
      <c r="E495" s="2">
        <f>IF(front!F495-front!C495&gt;0,front!F495-front!C495,0)</f>
        <v>26466.300000000003</v>
      </c>
      <c r="F495" s="2">
        <f>front!I495-front!H495</f>
        <v>9270.2999999999993</v>
      </c>
      <c r="G495" s="2">
        <f>IF(front!J495-front!H495&gt;0,front!J495-front!H495,0)</f>
        <v>8813.5999999999985</v>
      </c>
      <c r="H495" s="2"/>
      <c r="I495" s="4">
        <f>C495/(constants!$A$4+constants!$B$4*data!C495+constants!$C$4*data!C495^2+constants!$D$4*data!C495^3+constants!$E$4*data!C495^4+constants!$F$4*data!C495^5+constants!$G$4*data!C495^6+constants!$H$4*data!C495^7)</f>
        <v>3724.8992948365344</v>
      </c>
      <c r="J495" s="4">
        <f>D495/(constants!$A$4+constants!$B$4*data!D495+constants!$C$4*data!D495^2+constants!$D$4*data!D495^3+constants!$E$4*data!D495^4+constants!$F$4*data!D495^5+constants!$G$4*data!D495^6+constants!$H$4*data!D495^7)</f>
        <v>30280.318239547538</v>
      </c>
      <c r="K495" s="4">
        <f>E495/(constants!$A$4+constants!$B$4*data!E495+constants!$C$4*data!E495^2+constants!$D$4*data!E495^3+constants!$E$4*data!E495^4+constants!$F$4*data!E495^5+constants!$G$4*data!E495^6+constants!$H$4*data!E495^7)</f>
        <v>26984.835282052005</v>
      </c>
      <c r="L495" s="4">
        <f>F495/(constants!$A$4+constants!$B$4*data!F495+constants!$C$4*data!F495^2+constants!$D$4*data!F495^3+constants!$E$4*data!F495^4+constants!$F$4*data!F495^5+constants!$G$4*data!F495^6+constants!$H$4*data!F495^7)</f>
        <v>9264.8889464394051</v>
      </c>
      <c r="M495" s="4">
        <f>G495/(constants!$A$4+constants!$B$4*data!G495+constants!$C$4*data!G495^2+constants!$D$4*data!G495^3+constants!$E$4*data!G495^4+constants!$F$4*data!G495^5+constants!$G$4*data!G495^6+constants!$H$4*data!G495^7)</f>
        <v>8806.1818315921628</v>
      </c>
      <c r="N495" s="4"/>
      <c r="O495" s="4">
        <f t="shared" si="154"/>
        <v>6208.1654913942239</v>
      </c>
      <c r="P495" s="4">
        <f t="shared" si="155"/>
        <v>6056.0636479095083</v>
      </c>
      <c r="Q495" s="4">
        <f t="shared" si="156"/>
        <v>5396.9670564104017</v>
      </c>
      <c r="R495" s="4">
        <f t="shared" si="157"/>
        <v>1544.1481577399011</v>
      </c>
      <c r="S495" s="4">
        <f t="shared" si="158"/>
        <v>1467.6969719320273</v>
      </c>
      <c r="T495" s="4">
        <f t="shared" si="159"/>
        <v>1.0251156282905349</v>
      </c>
      <c r="U495" s="4">
        <f t="shared" si="160"/>
        <v>0.89116749264571882</v>
      </c>
      <c r="V495" s="4">
        <f t="shared" si="161"/>
        <v>0.95048973414586602</v>
      </c>
      <c r="W495" s="4"/>
      <c r="X495">
        <f>IF(front!E495&gt;$X$2,O495,P495)</f>
        <v>6208.1654913942239</v>
      </c>
      <c r="Y495">
        <f t="shared" si="149"/>
        <v>5935.3456865516073</v>
      </c>
      <c r="Z495">
        <f>SUMPRODUCT($B$7:$B$456,Y$7:Y$456,EXP(constants!$B$32+constants!$A$32*ABS($A$7:$A$456-$A495)))</f>
        <v>10.33454447259937</v>
      </c>
      <c r="AA495">
        <f t="shared" si="150"/>
        <v>5925.0111420790081</v>
      </c>
      <c r="AB495">
        <f t="shared" si="162"/>
        <v>5920.1580491398408</v>
      </c>
      <c r="AD495" s="4">
        <f t="shared" si="151"/>
        <v>57.355875376698805</v>
      </c>
      <c r="AE495">
        <f>SUMPRODUCT($B$7:$B$456,AD$7:AD$456,EXP(constants!$B$32+constants!$A$32*ABS($A$7:$A$456-$A495)))</f>
        <v>5.3793652963903433</v>
      </c>
      <c r="AF495" s="4">
        <f t="shared" si="152"/>
        <v>51.976510080308458</v>
      </c>
      <c r="AG495">
        <f t="shared" si="163"/>
        <v>51.976510080308458</v>
      </c>
      <c r="AH495" s="4"/>
      <c r="AI495" s="5">
        <f>SUMPRODUCT(constants!$B$13:$B$20,A495^constants!$A$13:$A$20)*constants!$C$10/((A495/1000000000)^5*(EXP(0.014388/(A495/1000000000)/constants!$B$9)-1))</f>
        <v>3.080938584314451E-6</v>
      </c>
      <c r="AJ495">
        <f>SUMPRODUCT(A495^constants!$E$28:$J$28,constants!$E$27:$J$27)</f>
        <v>5.7677713122722451E-7</v>
      </c>
      <c r="AL495" s="17">
        <f t="shared" si="153"/>
        <v>5.2041492114591281E-10</v>
      </c>
      <c r="AM495">
        <f t="shared" si="164"/>
        <v>1.1096880693529656E-8</v>
      </c>
      <c r="AN495">
        <f t="shared" si="165"/>
        <v>4.6897406173732691E-2</v>
      </c>
      <c r="AO495">
        <f t="shared" si="166"/>
        <v>2.0920184191961228E-8</v>
      </c>
      <c r="AQ495">
        <f t="shared" si="169"/>
        <v>5.2041492114591281E-10</v>
      </c>
      <c r="AS495" s="4">
        <f t="shared" si="167"/>
        <v>2.4876211240333488E-2</v>
      </c>
    </row>
    <row r="496" spans="1:45" x14ac:dyDescent="0.2">
      <c r="A496">
        <f>front!A496</f>
        <v>419.14</v>
      </c>
      <c r="B496" s="1">
        <f t="shared" si="168"/>
        <v>0.46999999999997044</v>
      </c>
      <c r="C496">
        <f>front!D496-front!B496</f>
        <v>3790.8700000000003</v>
      </c>
      <c r="D496" s="2">
        <f>front!E496-front!C496</f>
        <v>29731.200000000001</v>
      </c>
      <c r="E496" s="2">
        <f>IF(front!F496-front!C496&gt;0,front!F496-front!C496,0)</f>
        <v>26760.999999999996</v>
      </c>
      <c r="F496" s="2">
        <f>front!I496-front!H496</f>
        <v>9372.4</v>
      </c>
      <c r="G496" s="2">
        <f>IF(front!J496-front!H496&gt;0,front!J496-front!H496,0)</f>
        <v>8898.4999999999982</v>
      </c>
      <c r="H496" s="2"/>
      <c r="I496" s="4">
        <f>C496/(constants!$A$4+constants!$B$4*data!C496+constants!$C$4*data!C496^2+constants!$D$4*data!C496^3+constants!$E$4*data!C496^4+constants!$F$4*data!C496^5+constants!$G$4*data!C496^6+constants!$H$4*data!C496^7)</f>
        <v>3782.3828466437553</v>
      </c>
      <c r="J496" s="4">
        <f>D496/(constants!$A$4+constants!$B$4*data!D496+constants!$C$4*data!D496^2+constants!$D$4*data!D496^3+constants!$E$4*data!D496^4+constants!$F$4*data!D496^5+constants!$G$4*data!D496^6+constants!$H$4*data!D496^7)</f>
        <v>30445.52074413859</v>
      </c>
      <c r="K496" s="4">
        <f>E496/(constants!$A$4+constants!$B$4*data!E496+constants!$C$4*data!E496^2+constants!$D$4*data!E496^3+constants!$E$4*data!E496^4+constants!$F$4*data!E496^5+constants!$G$4*data!E496^6+constants!$H$4*data!E496^7)</f>
        <v>27296.12162173137</v>
      </c>
      <c r="L496" s="4">
        <f>F496/(constants!$A$4+constants!$B$4*data!F496+constants!$C$4*data!F496^2+constants!$D$4*data!F496^3+constants!$E$4*data!F496^4+constants!$F$4*data!F496^5+constants!$G$4*data!F496^6+constants!$H$4*data!F496^7)</f>
        <v>9367.4994423798089</v>
      </c>
      <c r="M496" s="4">
        <f>G496/(constants!$A$4+constants!$B$4*data!G496+constants!$C$4*data!G496^2+constants!$D$4*data!G496^3+constants!$E$4*data!G496^4+constants!$F$4*data!G496^5+constants!$G$4*data!G496^6+constants!$H$4*data!G496^7)</f>
        <v>8891.4215578838339</v>
      </c>
      <c r="N496" s="4"/>
      <c r="O496" s="4">
        <f t="shared" si="154"/>
        <v>6303.9714110729255</v>
      </c>
      <c r="P496" s="4">
        <f t="shared" si="155"/>
        <v>6089.1041488277178</v>
      </c>
      <c r="Q496" s="4">
        <f t="shared" si="156"/>
        <v>5459.2243243462744</v>
      </c>
      <c r="R496" s="4">
        <f t="shared" si="157"/>
        <v>1561.2499070633014</v>
      </c>
      <c r="S496" s="4">
        <f t="shared" si="158"/>
        <v>1481.9035929806391</v>
      </c>
      <c r="T496" s="4">
        <f t="shared" si="159"/>
        <v>1.0352871714776917</v>
      </c>
      <c r="U496" s="4">
        <f t="shared" si="160"/>
        <v>0.89655624060844674</v>
      </c>
      <c r="V496" s="4">
        <f t="shared" si="161"/>
        <v>0.94917769812270991</v>
      </c>
      <c r="W496" s="4"/>
      <c r="X496">
        <f>IF(front!E496&gt;$X$2,O496,P496)</f>
        <v>6303.9714110729255</v>
      </c>
      <c r="Y496">
        <f t="shared" si="149"/>
        <v>6031.151606230309</v>
      </c>
      <c r="Z496">
        <f>SUMPRODUCT($B$7:$B$456,Y$7:Y$456,EXP(constants!$B$32+constants!$A$32*ABS($A$7:$A$456-$A496)))</f>
        <v>10.061925178294832</v>
      </c>
      <c r="AA496">
        <f t="shared" si="150"/>
        <v>6021.0896810520144</v>
      </c>
      <c r="AB496">
        <f t="shared" si="162"/>
        <v>6016.2365881128471</v>
      </c>
      <c r="AD496" s="4">
        <f t="shared" si="151"/>
        <v>60.066169966953339</v>
      </c>
      <c r="AE496">
        <f>SUMPRODUCT($B$7:$B$456,AD$7:AD$456,EXP(constants!$B$32+constants!$A$32*ABS($A$7:$A$456-$A496)))</f>
        <v>5.2374607572211014</v>
      </c>
      <c r="AF496" s="4">
        <f t="shared" si="152"/>
        <v>54.828709209732239</v>
      </c>
      <c r="AG496">
        <f t="shared" si="163"/>
        <v>54.828709209732239</v>
      </c>
      <c r="AH496" s="4"/>
      <c r="AI496" s="5">
        <f>SUMPRODUCT(constants!$B$13:$B$20,A496^constants!$A$13:$A$20)*constants!$C$10/((A496/1000000000)^5*(EXP(0.014388/(A496/1000000000)/constants!$B$9)-1))</f>
        <v>3.1014876208920251E-6</v>
      </c>
      <c r="AJ496">
        <f>SUMPRODUCT(A496^constants!$E$28:$J$28,constants!$E$27:$J$27)</f>
        <v>5.7774398518739946E-7</v>
      </c>
      <c r="AL496" s="17">
        <f t="shared" si="153"/>
        <v>5.1551955703006839E-10</v>
      </c>
      <c r="AM496">
        <f t="shared" si="164"/>
        <v>1.0537253083551499E-8</v>
      </c>
      <c r="AN496">
        <f t="shared" si="165"/>
        <v>4.8923524275485707E-2</v>
      </c>
      <c r="AO496">
        <f t="shared" si="166"/>
        <v>1.9865156837609616E-8</v>
      </c>
      <c r="AQ496">
        <f t="shared" si="169"/>
        <v>5.1551955703006839E-10</v>
      </c>
      <c r="AS496" s="4">
        <f t="shared" si="167"/>
        <v>2.5950943214002892E-2</v>
      </c>
    </row>
    <row r="497" spans="1:45" x14ac:dyDescent="0.2">
      <c r="A497">
        <f>front!A497</f>
        <v>419.6</v>
      </c>
      <c r="B497" s="1">
        <f t="shared" si="168"/>
        <v>0.46000000000003638</v>
      </c>
      <c r="C497">
        <f>front!D497-front!B497</f>
        <v>3812.7299999999996</v>
      </c>
      <c r="D497" s="2">
        <f>front!E497-front!C497</f>
        <v>30149.899999999998</v>
      </c>
      <c r="E497" s="2">
        <f>IF(front!F497-front!C497&gt;0,front!F497-front!C497,0)</f>
        <v>27008.000000000004</v>
      </c>
      <c r="F497" s="2">
        <f>front!I497-front!H497</f>
        <v>9497.1000000000022</v>
      </c>
      <c r="G497" s="2">
        <f>IF(front!J497-front!H497&gt;0,front!J497-front!H497,0)</f>
        <v>9077.2000000000007</v>
      </c>
      <c r="H497" s="2"/>
      <c r="I497" s="4">
        <f>C497/(constants!$A$4+constants!$B$4*data!C497+constants!$C$4*data!C497^2+constants!$D$4*data!C497^3+constants!$E$4*data!C497^4+constants!$F$4*data!C497^5+constants!$G$4*data!C497^6+constants!$H$4*data!C497^7)</f>
        <v>3804.1989438096784</v>
      </c>
      <c r="J497" s="4">
        <f>D497/(constants!$A$4+constants!$B$4*data!D497+constants!$C$4*data!D497^2+constants!$D$4*data!D497^3+constants!$E$4*data!D497^4+constants!$F$4*data!D497^5+constants!$G$4*data!D497^6+constants!$H$4*data!D497^7)</f>
        <v>30891.207903957551</v>
      </c>
      <c r="K497" s="4">
        <f>E497/(constants!$A$4+constants!$B$4*data!E497+constants!$C$4*data!E497^2+constants!$D$4*data!E497^3+constants!$E$4*data!E497^4+constants!$F$4*data!E497^5+constants!$G$4*data!E497^6+constants!$H$4*data!E497^7)</f>
        <v>27557.19242699604</v>
      </c>
      <c r="L497" s="4">
        <f>F497/(constants!$A$4+constants!$B$4*data!F497+constants!$C$4*data!F497^2+constants!$D$4*data!F497^3+constants!$E$4*data!F497^4+constants!$F$4*data!F497^5+constants!$G$4*data!F497^6+constants!$H$4*data!F497^7)</f>
        <v>9492.8545680923089</v>
      </c>
      <c r="M497" s="4">
        <f>G497/(constants!$A$4+constants!$B$4*data!G497+constants!$C$4*data!G497^2+constants!$D$4*data!G497^3+constants!$E$4*data!G497^4+constants!$F$4*data!G497^5+constants!$G$4*data!G497^6+constants!$H$4*data!G497^7)</f>
        <v>9070.8859734280031</v>
      </c>
      <c r="N497" s="4"/>
      <c r="O497" s="4">
        <f t="shared" si="154"/>
        <v>6340.3315730161303</v>
      </c>
      <c r="P497" s="4">
        <f t="shared" si="155"/>
        <v>6178.2415807915095</v>
      </c>
      <c r="Q497" s="4">
        <f t="shared" si="156"/>
        <v>5511.4384853992078</v>
      </c>
      <c r="R497" s="4">
        <f t="shared" si="157"/>
        <v>1582.1424280153849</v>
      </c>
      <c r="S497" s="4">
        <f t="shared" si="158"/>
        <v>1511.8143289046673</v>
      </c>
      <c r="T497" s="4">
        <f t="shared" si="159"/>
        <v>1.0262356190034019</v>
      </c>
      <c r="U497" s="4">
        <f t="shared" si="160"/>
        <v>0.89207234992794249</v>
      </c>
      <c r="V497" s="4">
        <f t="shared" si="161"/>
        <v>0.95554881920527468</v>
      </c>
      <c r="W497" s="4"/>
      <c r="X497">
        <f>IF(front!E497&gt;$X$2,O497,P497)</f>
        <v>6340.3315730161303</v>
      </c>
      <c r="Y497">
        <f t="shared" si="149"/>
        <v>6067.5117681735137</v>
      </c>
      <c r="Z497">
        <f>SUMPRODUCT($B$7:$B$456,Y$7:Y$456,EXP(constants!$B$32+constants!$A$32*ABS($A$7:$A$456-$A497)))</f>
        <v>9.8020712557727165</v>
      </c>
      <c r="AA497">
        <f t="shared" si="150"/>
        <v>6057.709696917741</v>
      </c>
      <c r="AB497">
        <f t="shared" si="162"/>
        <v>6052.8566039785737</v>
      </c>
      <c r="AD497" s="4">
        <f t="shared" si="151"/>
        <v>50.658804646798671</v>
      </c>
      <c r="AE497">
        <f>SUMPRODUCT($B$7:$B$456,AD$7:AD$456,EXP(constants!$B$32+constants!$A$32*ABS($A$7:$A$456-$A497)))</f>
        <v>5.1022008842143549</v>
      </c>
      <c r="AF497" s="4">
        <f t="shared" si="152"/>
        <v>45.556603762584317</v>
      </c>
      <c r="AG497">
        <f t="shared" si="163"/>
        <v>45.556603762584317</v>
      </c>
      <c r="AH497" s="4"/>
      <c r="AI497" s="5">
        <f>SUMPRODUCT(constants!$B$13:$B$20,A497^constants!$A$13:$A$20)*constants!$C$10/((A497/1000000000)^5*(EXP(0.014388/(A497/1000000000)/constants!$B$9)-1))</f>
        <v>3.1216684506684744E-6</v>
      </c>
      <c r="AJ497">
        <f>SUMPRODUCT(A497^constants!$E$28:$J$28,constants!$E$27:$J$27)</f>
        <v>5.787234358585751E-7</v>
      </c>
      <c r="AL497" s="17">
        <f t="shared" si="153"/>
        <v>5.1573474392513874E-10</v>
      </c>
      <c r="AM497">
        <f t="shared" si="164"/>
        <v>1.2703392879648355E-8</v>
      </c>
      <c r="AN497">
        <f t="shared" si="165"/>
        <v>4.0598188909939069E-2</v>
      </c>
      <c r="AO497">
        <f t="shared" si="166"/>
        <v>2.3948830869205392E-8</v>
      </c>
      <c r="AQ497">
        <f t="shared" si="169"/>
        <v>5.1573474392513874E-10</v>
      </c>
      <c r="AS497" s="4">
        <f t="shared" si="167"/>
        <v>2.1534861001849419E-2</v>
      </c>
    </row>
    <row r="498" spans="1:45" x14ac:dyDescent="0.2">
      <c r="A498">
        <f>front!A498</f>
        <v>420.07</v>
      </c>
      <c r="B498" s="1">
        <f t="shared" si="168"/>
        <v>0.46999999999997044</v>
      </c>
      <c r="C498">
        <f>front!D498-front!B498</f>
        <v>3860.2000000000003</v>
      </c>
      <c r="D498" s="2">
        <f>front!E498-front!C498</f>
        <v>30481.199999999997</v>
      </c>
      <c r="E498" s="2">
        <f>IF(front!F498-front!C498&gt;0,front!F498-front!C498,0)</f>
        <v>27396</v>
      </c>
      <c r="F498" s="2">
        <f>front!I498-front!H498</f>
        <v>9686.7000000000007</v>
      </c>
      <c r="G498" s="2">
        <f>IF(front!J498-front!H498&gt;0,front!J498-front!H498,0)</f>
        <v>9245.2000000000007</v>
      </c>
      <c r="H498" s="2"/>
      <c r="I498" s="4">
        <f>C498/(constants!$A$4+constants!$B$4*data!C498+constants!$C$4*data!C498^2+constants!$D$4*data!C498^3+constants!$E$4*data!C498^4+constants!$F$4*data!C498^5+constants!$G$4*data!C498^6+constants!$H$4*data!C498^7)</f>
        <v>3851.5741768555276</v>
      </c>
      <c r="J498" s="4">
        <f>D498/(constants!$A$4+constants!$B$4*data!D498+constants!$C$4*data!D498^2+constants!$D$4*data!D498^3+constants!$E$4*data!D498^4+constants!$F$4*data!D498^5+constants!$G$4*data!D498^6+constants!$H$4*data!D498^7)</f>
        <v>31244.160334520766</v>
      </c>
      <c r="K498" s="4">
        <f>E498/(constants!$A$4+constants!$B$4*data!E498+constants!$C$4*data!E498^2+constants!$D$4*data!E498^3+constants!$E$4*data!E498^4+constants!$F$4*data!E498^5+constants!$G$4*data!E498^6+constants!$H$4*data!E498^7)</f>
        <v>27967.604655744806</v>
      </c>
      <c r="L498" s="4">
        <f>F498/(constants!$A$4+constants!$B$4*data!F498+constants!$C$4*data!F498^2+constants!$D$4*data!F498^3+constants!$E$4*data!F498^4+constants!$F$4*data!F498^5+constants!$G$4*data!F498^6+constants!$H$4*data!F498^7)</f>
        <v>9683.5185560870486</v>
      </c>
      <c r="M498" s="4">
        <f>G498/(constants!$A$4+constants!$B$4*data!G498+constants!$C$4*data!G498^2+constants!$D$4*data!G498^3+constants!$E$4*data!G498^4+constants!$F$4*data!G498^5+constants!$G$4*data!G498^6+constants!$H$4*data!G498^7)</f>
        <v>9239.6669769535238</v>
      </c>
      <c r="N498" s="4"/>
      <c r="O498" s="4">
        <f t="shared" si="154"/>
        <v>6419.2902947592129</v>
      </c>
      <c r="P498" s="4">
        <f t="shared" si="155"/>
        <v>6248.8320669041532</v>
      </c>
      <c r="Q498" s="4">
        <f t="shared" si="156"/>
        <v>5593.5209311489616</v>
      </c>
      <c r="R498" s="4">
        <f t="shared" si="157"/>
        <v>1613.9197593478414</v>
      </c>
      <c r="S498" s="4">
        <f t="shared" si="158"/>
        <v>1539.9444961589206</v>
      </c>
      <c r="T498" s="4">
        <f t="shared" si="159"/>
        <v>1.0272784139548032</v>
      </c>
      <c r="U498" s="4">
        <f t="shared" si="160"/>
        <v>0.89513062141229038</v>
      </c>
      <c r="V498" s="4">
        <f t="shared" si="161"/>
        <v>0.954164224856623</v>
      </c>
      <c r="W498" s="4"/>
      <c r="X498">
        <f>IF(front!E498&gt;$X$2,O498,P498)</f>
        <v>6419.2902947592129</v>
      </c>
      <c r="Y498">
        <f t="shared" si="149"/>
        <v>6146.4704899165963</v>
      </c>
      <c r="Z498">
        <f>SUMPRODUCT($B$7:$B$456,Y$7:Y$456,EXP(constants!$B$32+constants!$A$32*ABS($A$7:$A$456-$A498)))</f>
        <v>9.5434982963591111</v>
      </c>
      <c r="AA498">
        <f t="shared" si="150"/>
        <v>6136.9269916202375</v>
      </c>
      <c r="AB498">
        <f t="shared" si="162"/>
        <v>6132.0738986810702</v>
      </c>
      <c r="AD498" s="4">
        <f t="shared" si="151"/>
        <v>53.939984270122295</v>
      </c>
      <c r="AE498">
        <f>SUMPRODUCT($B$7:$B$456,AD$7:AD$456,EXP(constants!$B$32+constants!$A$32*ABS($A$7:$A$456-$A498)))</f>
        <v>4.9676077816211581</v>
      </c>
      <c r="AF498" s="4">
        <f t="shared" si="152"/>
        <v>48.972376488501141</v>
      </c>
      <c r="AG498">
        <f t="shared" si="163"/>
        <v>48.972376488501141</v>
      </c>
      <c r="AH498" s="4"/>
      <c r="AI498" s="5">
        <f>SUMPRODUCT(constants!$B$13:$B$20,A498^constants!$A$13:$A$20)*constants!$C$10/((A498/1000000000)^5*(EXP(0.014388/(A498/1000000000)/constants!$B$9)-1))</f>
        <v>3.1423583568856736E-6</v>
      </c>
      <c r="AJ498">
        <f>SUMPRODUCT(A498^constants!$E$28:$J$28,constants!$E$27:$J$27)</f>
        <v>5.7975771271153971E-7</v>
      </c>
      <c r="AL498" s="17">
        <f t="shared" si="153"/>
        <v>5.1244626350011117E-10</v>
      </c>
      <c r="AM498">
        <f t="shared" si="164"/>
        <v>1.1838463931756887E-8</v>
      </c>
      <c r="AN498">
        <f t="shared" si="165"/>
        <v>4.3286550219193982E-2</v>
      </c>
      <c r="AO498">
        <f t="shared" si="166"/>
        <v>2.2318239948875929E-8</v>
      </c>
      <c r="AQ498">
        <f t="shared" si="169"/>
        <v>5.1244626350011117E-10</v>
      </c>
      <c r="AS498" s="4">
        <f t="shared" si="167"/>
        <v>2.296087257211879E-2</v>
      </c>
    </row>
    <row r="499" spans="1:45" x14ac:dyDescent="0.2">
      <c r="A499">
        <f>front!A499</f>
        <v>420.54</v>
      </c>
      <c r="B499" s="1">
        <f t="shared" si="168"/>
        <v>0.47000000000002728</v>
      </c>
      <c r="C499">
        <f>front!D499-front!B499</f>
        <v>3875.7300000000005</v>
      </c>
      <c r="D499" s="2">
        <f>front!E499-front!C499</f>
        <v>30696.7</v>
      </c>
      <c r="E499" s="2">
        <f>IF(front!F499-front!C499&gt;0,front!F499-front!C499,0)</f>
        <v>27640.100000000002</v>
      </c>
      <c r="F499" s="2">
        <f>front!I499-front!H499</f>
        <v>9991.8000000000011</v>
      </c>
      <c r="G499" s="2">
        <f>IF(front!J499-front!H499&gt;0,front!J499-front!H499,0)</f>
        <v>9583.9999999999982</v>
      </c>
      <c r="H499" s="2"/>
      <c r="I499" s="4">
        <f>C499/(constants!$A$4+constants!$B$4*data!C499+constants!$C$4*data!C499^2+constants!$D$4*data!C499^3+constants!$E$4*data!C499^4+constants!$F$4*data!C499^5+constants!$G$4*data!C499^6+constants!$H$4*data!C499^7)</f>
        <v>3867.0733467480709</v>
      </c>
      <c r="J499" s="4">
        <f>D499/(constants!$A$4+constants!$B$4*data!D499+constants!$C$4*data!D499^2+constants!$D$4*data!D499^3+constants!$E$4*data!D499^4+constants!$F$4*data!D499^5+constants!$G$4*data!D499^6+constants!$H$4*data!D499^7)</f>
        <v>31473.885982809235</v>
      </c>
      <c r="K499" s="4">
        <f>E499/(constants!$A$4+constants!$B$4*data!E499+constants!$C$4*data!E499^2+constants!$D$4*data!E499^3+constants!$E$4*data!E499^4+constants!$F$4*data!E499^5+constants!$G$4*data!E499^6+constants!$H$4*data!E499^7)</f>
        <v>28225.997022116182</v>
      </c>
      <c r="L499" s="4">
        <f>F499/(constants!$A$4+constants!$B$4*data!F499+constants!$C$4*data!F499^2+constants!$D$4*data!F499^3+constants!$E$4*data!F499^4+constants!$F$4*data!F499^5+constants!$G$4*data!F499^6+constants!$H$4*data!F499^7)</f>
        <v>9990.5073098437988</v>
      </c>
      <c r="M499" s="4">
        <f>G499/(constants!$A$4+constants!$B$4*data!G499+constants!$C$4*data!G499^2+constants!$D$4*data!G499^3+constants!$E$4*data!G499^4+constants!$F$4*data!G499^5+constants!$G$4*data!G499^6+constants!$H$4*data!G499^7)</f>
        <v>9580.2319652367132</v>
      </c>
      <c r="N499" s="4"/>
      <c r="O499" s="4">
        <f t="shared" si="154"/>
        <v>6445.1222445801177</v>
      </c>
      <c r="P499" s="4">
        <f t="shared" si="155"/>
        <v>6294.7771965618467</v>
      </c>
      <c r="Q499" s="4">
        <f t="shared" si="156"/>
        <v>5645.199404423236</v>
      </c>
      <c r="R499" s="4">
        <f t="shared" si="157"/>
        <v>1665.0845516406332</v>
      </c>
      <c r="S499" s="4">
        <f t="shared" si="158"/>
        <v>1596.7053275394524</v>
      </c>
      <c r="T499" s="4">
        <f t="shared" si="159"/>
        <v>1.0238840936420097</v>
      </c>
      <c r="U499" s="4">
        <f t="shared" si="160"/>
        <v>0.89680686514315322</v>
      </c>
      <c r="V499" s="4">
        <f t="shared" si="161"/>
        <v>0.95893348236652265</v>
      </c>
      <c r="W499" s="4"/>
      <c r="X499">
        <f>IF(front!E499&gt;$X$2,O499,P499)</f>
        <v>6445.1222445801177</v>
      </c>
      <c r="Y499">
        <f t="shared" si="149"/>
        <v>6172.3024397375011</v>
      </c>
      <c r="Z499">
        <f>SUMPRODUCT($B$7:$B$456,Y$7:Y$456,EXP(constants!$B$32+constants!$A$32*ABS($A$7:$A$456-$A499)))</f>
        <v>9.2917463417714181</v>
      </c>
      <c r="AA499">
        <f t="shared" si="150"/>
        <v>6163.0106933957295</v>
      </c>
      <c r="AB499">
        <f t="shared" si="162"/>
        <v>6158.1576004565622</v>
      </c>
      <c r="AD499" s="4">
        <f t="shared" si="151"/>
        <v>47.605464612979858</v>
      </c>
      <c r="AE499">
        <f>SUMPRODUCT($B$7:$B$456,AD$7:AD$456,EXP(constants!$B$32+constants!$A$32*ABS($A$7:$A$456-$A499)))</f>
        <v>4.8365651670774685</v>
      </c>
      <c r="AF499" s="4">
        <f t="shared" si="152"/>
        <v>42.768899445902392</v>
      </c>
      <c r="AG499">
        <f t="shared" si="163"/>
        <v>42.768899445902392</v>
      </c>
      <c r="AH499" s="4"/>
      <c r="AI499" s="5">
        <f>SUMPRODUCT(constants!$B$13:$B$20,A499^constants!$A$13:$A$20)*constants!$C$10/((A499/1000000000)^5*(EXP(0.014388/(A499/1000000000)/constants!$B$9)-1))</f>
        <v>3.163119234881483E-6</v>
      </c>
      <c r="AJ499">
        <f>SUMPRODUCT(A499^constants!$E$28:$J$28,constants!$E$27:$J$27)</f>
        <v>5.8082551331013277E-7</v>
      </c>
      <c r="AL499" s="17">
        <f t="shared" si="153"/>
        <v>5.1364700939887782E-10</v>
      </c>
      <c r="AM499">
        <f t="shared" si="164"/>
        <v>1.3580557854775021E-8</v>
      </c>
      <c r="AN499">
        <f t="shared" si="165"/>
        <v>3.7822231965108553E-2</v>
      </c>
      <c r="AO499">
        <f t="shared" si="166"/>
        <v>2.5602489528173102E-8</v>
      </c>
      <c r="AQ499">
        <f t="shared" si="169"/>
        <v>5.1364700939887782E-10</v>
      </c>
      <c r="AS499" s="4">
        <f t="shared" si="167"/>
        <v>2.0062385293963626E-2</v>
      </c>
    </row>
    <row r="500" spans="1:45" x14ac:dyDescent="0.2">
      <c r="A500">
        <f>front!A500</f>
        <v>421</v>
      </c>
      <c r="B500" s="1">
        <f t="shared" si="168"/>
        <v>0.45999999999997954</v>
      </c>
      <c r="C500">
        <f>front!D500-front!B500</f>
        <v>3912.9999999999995</v>
      </c>
      <c r="D500" s="2">
        <f>front!E500-front!C500</f>
        <v>31100.299999999996</v>
      </c>
      <c r="E500" s="2">
        <f>IF(front!F500-front!C500&gt;0,front!F500-front!C500,0)</f>
        <v>28092.9</v>
      </c>
      <c r="F500" s="2">
        <f>front!I500-front!H500</f>
        <v>10393.299999999999</v>
      </c>
      <c r="G500" s="2">
        <f>IF(front!J500-front!H500&gt;0,front!J500-front!H500,0)</f>
        <v>9934.7000000000007</v>
      </c>
      <c r="H500" s="2"/>
      <c r="I500" s="4">
        <f>C500/(constants!$A$4+constants!$B$4*data!C500+constants!$C$4*data!C500^2+constants!$D$4*data!C500^3+constants!$E$4*data!C500^4+constants!$F$4*data!C500^5+constants!$G$4*data!C500^6+constants!$H$4*data!C500^7)</f>
        <v>3904.2697160964776</v>
      </c>
      <c r="J500" s="4">
        <f>D500/(constants!$A$4+constants!$B$4*data!D500+constants!$C$4*data!D500^2+constants!$D$4*data!D500^3+constants!$E$4*data!D500^4+constants!$F$4*data!D500^5+constants!$G$4*data!D500^6+constants!$H$4*data!D500^7)</f>
        <v>31904.428284824578</v>
      </c>
      <c r="K500" s="4">
        <f>E500/(constants!$A$4+constants!$B$4*data!E500+constants!$C$4*data!E500^2+constants!$D$4*data!E500^3+constants!$E$4*data!E500^4+constants!$F$4*data!E500^5+constants!$G$4*data!E500^6+constants!$H$4*data!E500^7)</f>
        <v>28705.699408554308</v>
      </c>
      <c r="L500" s="4">
        <f>F500/(constants!$A$4+constants!$B$4*data!F500+constants!$C$4*data!F500^2+constants!$D$4*data!F500^3+constants!$E$4*data!F500^4+constants!$F$4*data!F500^5+constants!$G$4*data!F500^6+constants!$H$4*data!F500^7)</f>
        <v>10394.836950668883</v>
      </c>
      <c r="M500" s="4">
        <f>G500/(constants!$A$4+constants!$B$4*data!G500+constants!$C$4*data!G500^2+constants!$D$4*data!G500^3+constants!$E$4*data!G500^4+constants!$F$4*data!G500^5+constants!$G$4*data!G500^6+constants!$H$4*data!G500^7)</f>
        <v>9933.0369556337046</v>
      </c>
      <c r="N500" s="4"/>
      <c r="O500" s="4">
        <f t="shared" si="154"/>
        <v>6507.1161934941292</v>
      </c>
      <c r="P500" s="4">
        <f t="shared" si="155"/>
        <v>6380.8856569649161</v>
      </c>
      <c r="Q500" s="4">
        <f t="shared" si="156"/>
        <v>5741.139881710862</v>
      </c>
      <c r="R500" s="4">
        <f t="shared" si="157"/>
        <v>1732.4728251114805</v>
      </c>
      <c r="S500" s="4">
        <f t="shared" si="158"/>
        <v>1655.5061592722843</v>
      </c>
      <c r="T500" s="4">
        <f t="shared" si="159"/>
        <v>1.0197826043774079</v>
      </c>
      <c r="U500" s="4">
        <f t="shared" si="160"/>
        <v>0.89974028533864203</v>
      </c>
      <c r="V500" s="4">
        <f t="shared" si="161"/>
        <v>0.95557409921610548</v>
      </c>
      <c r="W500" s="4"/>
      <c r="X500">
        <f>IF(front!E500&gt;$X$2,O500,P500)</f>
        <v>6507.1161934941292</v>
      </c>
      <c r="Y500">
        <f t="shared" si="149"/>
        <v>6234.2963886515126</v>
      </c>
      <c r="Z500">
        <f>SUMPRODUCT($B$7:$B$456,Y$7:Y$456,EXP(constants!$B$32+constants!$A$32*ABS($A$7:$A$456-$A500)))</f>
        <v>9.0517826478256573</v>
      </c>
      <c r="AA500">
        <f t="shared" si="150"/>
        <v>6225.2446060036873</v>
      </c>
      <c r="AB500">
        <f t="shared" si="162"/>
        <v>6220.39151306452</v>
      </c>
      <c r="AD500" s="4">
        <f t="shared" si="151"/>
        <v>55.427884580818954</v>
      </c>
      <c r="AE500">
        <f>SUMPRODUCT($B$7:$B$456,AD$7:AD$456,EXP(constants!$B$32+constants!$A$32*ABS($A$7:$A$456-$A500)))</f>
        <v>4.7116586101384588</v>
      </c>
      <c r="AF500" s="4">
        <f t="shared" si="152"/>
        <v>50.716225970680497</v>
      </c>
      <c r="AG500">
        <f t="shared" si="163"/>
        <v>50.716225970680497</v>
      </c>
      <c r="AH500" s="4"/>
      <c r="AI500" s="5">
        <f>SUMPRODUCT(constants!$B$13:$B$20,A500^constants!$A$13:$A$20)*constants!$C$10/((A500/1000000000)^5*(EXP(0.014388/(A500/1000000000)/constants!$B$9)-1))</f>
        <v>3.1835069701763097E-6</v>
      </c>
      <c r="AJ500">
        <f>SUMPRODUCT(A500^constants!$E$28:$J$28,constants!$E$27:$J$27)</f>
        <v>5.8190268616755423E-7</v>
      </c>
      <c r="AL500" s="17">
        <f t="shared" si="153"/>
        <v>5.1178562691593869E-10</v>
      </c>
      <c r="AM500">
        <f t="shared" si="164"/>
        <v>1.1473698506350953E-8</v>
      </c>
      <c r="AN500">
        <f t="shared" si="165"/>
        <v>4.4605113741890093E-2</v>
      </c>
      <c r="AO500">
        <f t="shared" si="166"/>
        <v>2.1630572837991277E-8</v>
      </c>
      <c r="AQ500">
        <f t="shared" si="169"/>
        <v>5.1178562691593869E-10</v>
      </c>
      <c r="AS500" s="4">
        <f t="shared" si="167"/>
        <v>2.3660290032497616E-2</v>
      </c>
    </row>
    <row r="501" spans="1:45" x14ac:dyDescent="0.2">
      <c r="A501">
        <f>front!A501</f>
        <v>421.47</v>
      </c>
      <c r="B501" s="1">
        <f t="shared" si="168"/>
        <v>0.47000000000002728</v>
      </c>
      <c r="C501">
        <f>front!D501-front!B501</f>
        <v>3969.53</v>
      </c>
      <c r="D501" s="2">
        <f>front!E501-front!C501</f>
        <v>31365.299999999996</v>
      </c>
      <c r="E501" s="2">
        <f>IF(front!F501-front!C501&gt;0,front!F501-front!C501,0)</f>
        <v>28292.400000000001</v>
      </c>
      <c r="F501" s="2">
        <f>front!I501-front!H501</f>
        <v>10602.599999999999</v>
      </c>
      <c r="G501" s="2">
        <f>IF(front!J501-front!H501&gt;0,front!J501-front!H501,0)</f>
        <v>10187.399999999998</v>
      </c>
      <c r="H501" s="2"/>
      <c r="I501" s="4">
        <f>C501/(constants!$A$4+constants!$B$4*data!C501+constants!$C$4*data!C501^2+constants!$D$4*data!C501^3+constants!$E$4*data!C501^4+constants!$F$4*data!C501^5+constants!$G$4*data!C501^6+constants!$H$4*data!C501^7)</f>
        <v>3960.6890260884024</v>
      </c>
      <c r="J501" s="4">
        <f>D501/(constants!$A$4+constants!$B$4*data!D501+constants!$C$4*data!D501^2+constants!$D$4*data!D501^3+constants!$E$4*data!D501^4+constants!$F$4*data!D501^5+constants!$G$4*data!D501^6+constants!$H$4*data!D501^7)</f>
        <v>32187.330876744461</v>
      </c>
      <c r="K501" s="4">
        <f>E501/(constants!$A$4+constants!$B$4*data!E501+constants!$C$4*data!E501^2+constants!$D$4*data!E501^3+constants!$E$4*data!E501^4+constants!$F$4*data!E501^5+constants!$G$4*data!E501^6+constants!$H$4*data!E501^7)</f>
        <v>28917.212473149048</v>
      </c>
      <c r="L501" s="4">
        <f>F501/(constants!$A$4+constants!$B$4*data!F501+constants!$C$4*data!F501^2+constants!$D$4*data!F501^3+constants!$E$4*data!F501^4+constants!$F$4*data!F501^5+constants!$G$4*data!F501^6+constants!$H$4*data!F501^7)</f>
        <v>10605.772468797948</v>
      </c>
      <c r="M501" s="4">
        <f>G501/(constants!$A$4+constants!$B$4*data!G501+constants!$C$4*data!G501^2+constants!$D$4*data!G501^3+constants!$E$4*data!G501^4+constants!$F$4*data!G501^5+constants!$G$4*data!G501^6+constants!$H$4*data!G501^7)</f>
        <v>10187.436044059254</v>
      </c>
      <c r="N501" s="4"/>
      <c r="O501" s="4">
        <f t="shared" si="154"/>
        <v>6601.1483768140042</v>
      </c>
      <c r="P501" s="4">
        <f t="shared" si="155"/>
        <v>6437.4661753488917</v>
      </c>
      <c r="Q501" s="4">
        <f t="shared" si="156"/>
        <v>5783.4424946298095</v>
      </c>
      <c r="R501" s="4">
        <f t="shared" si="157"/>
        <v>1767.6287447996581</v>
      </c>
      <c r="S501" s="4">
        <f t="shared" si="158"/>
        <v>1697.906007343209</v>
      </c>
      <c r="T501" s="4">
        <f t="shared" si="159"/>
        <v>1.0254264949914462</v>
      </c>
      <c r="U501" s="4">
        <f t="shared" si="160"/>
        <v>0.89840355461228716</v>
      </c>
      <c r="V501" s="4">
        <f t="shared" si="161"/>
        <v>0.9605557797916715</v>
      </c>
      <c r="W501" s="4"/>
      <c r="X501">
        <f>IF(front!E501&gt;$X$2,O501,P501)</f>
        <v>6601.1483768140042</v>
      </c>
      <c r="Y501">
        <f t="shared" ref="Y501:Y564" si="170">X501-$U$4</f>
        <v>6328.3285719713876</v>
      </c>
      <c r="Z501">
        <f>SUMPRODUCT($B$7:$B$456,Y$7:Y$456,EXP(constants!$B$32+constants!$A$32*ABS($A$7:$A$456-$A501)))</f>
        <v>8.8130018670963928</v>
      </c>
      <c r="AA501">
        <f t="shared" si="150"/>
        <v>6319.5155701042913</v>
      </c>
      <c r="AB501">
        <f t="shared" si="162"/>
        <v>6314.6624771651241</v>
      </c>
      <c r="AD501" s="4">
        <f t="shared" si="151"/>
        <v>47.632317626464555</v>
      </c>
      <c r="AE501">
        <f>SUMPRODUCT($B$7:$B$456,AD$7:AD$456,EXP(constants!$B$32+constants!$A$32*ABS($A$7:$A$456-$A501)))</f>
        <v>4.5873677864155891</v>
      </c>
      <c r="AF501" s="4">
        <f t="shared" si="152"/>
        <v>43.044949840048965</v>
      </c>
      <c r="AG501">
        <f t="shared" si="163"/>
        <v>43.044949840048965</v>
      </c>
      <c r="AH501" s="4"/>
      <c r="AI501" s="5">
        <f>SUMPRODUCT(constants!$B$13:$B$20,A501^constants!$A$13:$A$20)*constants!$C$10/((A501/1000000000)^5*(EXP(0.014388/(A501/1000000000)/constants!$B$9)-1))</f>
        <v>3.2044078363821722E-6</v>
      </c>
      <c r="AJ501">
        <f>SUMPRODUCT(A501^constants!$E$28:$J$28,constants!$E$27:$J$27)</f>
        <v>5.8303567528739499E-7</v>
      </c>
      <c r="AL501" s="17">
        <f t="shared" si="153"/>
        <v>5.074551249524178E-10</v>
      </c>
      <c r="AM501">
        <f t="shared" si="164"/>
        <v>1.354481019153005E-8</v>
      </c>
      <c r="AN501">
        <f t="shared" si="165"/>
        <v>3.7464912226658126E-2</v>
      </c>
      <c r="AO501">
        <f t="shared" si="166"/>
        <v>2.5535096922974326E-8</v>
      </c>
      <c r="AQ501">
        <f t="shared" si="169"/>
        <v>5.074551249524178E-10</v>
      </c>
      <c r="AS501" s="4">
        <f t="shared" si="167"/>
        <v>1.9872848984405167E-2</v>
      </c>
    </row>
    <row r="502" spans="1:45" x14ac:dyDescent="0.2">
      <c r="A502">
        <f>front!A502</f>
        <v>421.93</v>
      </c>
      <c r="B502" s="1">
        <f t="shared" si="168"/>
        <v>0.45999999999997954</v>
      </c>
      <c r="C502">
        <f>front!D502-front!B502</f>
        <v>4005.74</v>
      </c>
      <c r="D502" s="2">
        <f>front!E502-front!C502</f>
        <v>31758.399999999998</v>
      </c>
      <c r="E502" s="2">
        <f>IF(front!F502-front!C502&gt;0,front!F502-front!C502,0)</f>
        <v>28656.2</v>
      </c>
      <c r="F502" s="2">
        <f>front!I502-front!H502</f>
        <v>10865.000000000002</v>
      </c>
      <c r="G502" s="2">
        <f>IF(front!J502-front!H502&gt;0,front!J502-front!H502,0)</f>
        <v>10407.500000000002</v>
      </c>
      <c r="H502" s="2"/>
      <c r="I502" s="4">
        <f>C502/(constants!$A$4+constants!$B$4*data!C502+constants!$C$4*data!C502^2+constants!$D$4*data!C502^3+constants!$E$4*data!C502^4+constants!$F$4*data!C502^5+constants!$G$4*data!C502^6+constants!$H$4*data!C502^7)</f>
        <v>3996.8287721569668</v>
      </c>
      <c r="J502" s="4">
        <f>D502/(constants!$A$4+constants!$B$4*data!D502+constants!$C$4*data!D502^2+constants!$D$4*data!D502^3+constants!$E$4*data!D502^4+constants!$F$4*data!D502^5+constants!$G$4*data!D502^6+constants!$H$4*data!D502^7)</f>
        <v>32607.297968424897</v>
      </c>
      <c r="K502" s="4">
        <f>E502/(constants!$A$4+constants!$B$4*data!E502+constants!$C$4*data!E502^2+constants!$D$4*data!E502^3+constants!$E$4*data!E502^4+constants!$F$4*data!E502^5+constants!$G$4*data!E502^6+constants!$H$4*data!E502^7)</f>
        <v>29303.169687002915</v>
      </c>
      <c r="L502" s="4">
        <f>F502/(constants!$A$4+constants!$B$4*data!F502+constants!$C$4*data!F502^2+constants!$D$4*data!F502^3+constants!$E$4*data!F502^4+constants!$F$4*data!F502^5+constants!$G$4*data!F502^6+constants!$H$4*data!F502^7)</f>
        <v>10870.382998234949</v>
      </c>
      <c r="M502" s="4">
        <f>G502/(constants!$A$4+constants!$B$4*data!G502+constants!$C$4*data!G502^2+constants!$D$4*data!G502^3+constants!$E$4*data!G502^4+constants!$F$4*data!G502^5+constants!$G$4*data!G502^6+constants!$H$4*data!G502^7)</f>
        <v>10409.144384397254</v>
      </c>
      <c r="N502" s="4"/>
      <c r="O502" s="4">
        <f t="shared" si="154"/>
        <v>6661.3812869282783</v>
      </c>
      <c r="P502" s="4">
        <f t="shared" si="155"/>
        <v>6521.4595936849792</v>
      </c>
      <c r="Q502" s="4">
        <f t="shared" si="156"/>
        <v>5860.6339374005829</v>
      </c>
      <c r="R502" s="4">
        <f t="shared" si="157"/>
        <v>1811.7304997058247</v>
      </c>
      <c r="S502" s="4">
        <f t="shared" si="158"/>
        <v>1734.8573973995422</v>
      </c>
      <c r="T502" s="4">
        <f t="shared" si="159"/>
        <v>1.0214555792661495</v>
      </c>
      <c r="U502" s="4">
        <f t="shared" si="160"/>
        <v>0.89866905609224301</v>
      </c>
      <c r="V502" s="4">
        <f t="shared" si="161"/>
        <v>0.95756923984071329</v>
      </c>
      <c r="W502" s="4"/>
      <c r="X502">
        <f>IF(front!E502&gt;$X$2,O502,P502)</f>
        <v>6661.3812869282783</v>
      </c>
      <c r="Y502">
        <f t="shared" si="170"/>
        <v>6388.5614820856617</v>
      </c>
      <c r="Z502">
        <f>SUMPRODUCT($B$7:$B$456,Y$7:Y$456,EXP(constants!$B$32+constants!$A$32*ABS($A$7:$A$456-$A502)))</f>
        <v>8.5854019730622451</v>
      </c>
      <c r="AA502">
        <f t="shared" si="150"/>
        <v>6379.9760801125994</v>
      </c>
      <c r="AB502">
        <f t="shared" si="162"/>
        <v>6375.1229871734322</v>
      </c>
      <c r="AD502" s="4">
        <f t="shared" si="151"/>
        <v>54.301930469935087</v>
      </c>
      <c r="AE502">
        <f>SUMPRODUCT($B$7:$B$456,AD$7:AD$456,EXP(constants!$B$32+constants!$A$32*ABS($A$7:$A$456-$A502)))</f>
        <v>4.4688968683528136</v>
      </c>
      <c r="AF502" s="4">
        <f t="shared" si="152"/>
        <v>49.833033601582272</v>
      </c>
      <c r="AG502">
        <f t="shared" si="163"/>
        <v>49.833033601582272</v>
      </c>
      <c r="AH502" s="4"/>
      <c r="AI502" s="5">
        <f>SUMPRODUCT(constants!$B$13:$B$20,A502^constants!$A$13:$A$20)*constants!$C$10/((A502/1000000000)^5*(EXP(0.014388/(A502/1000000000)/constants!$B$9)-1))</f>
        <v>3.2249322877366994E-6</v>
      </c>
      <c r="AJ502">
        <f>SUMPRODUCT(A502^constants!$E$28:$J$28,constants!$E$27:$J$27)</f>
        <v>5.8417587850634551E-7</v>
      </c>
      <c r="AL502" s="17">
        <f t="shared" si="153"/>
        <v>5.0586197226707193E-10</v>
      </c>
      <c r="AM502">
        <f t="shared" si="164"/>
        <v>1.1722663387841536E-8</v>
      </c>
      <c r="AN502">
        <f t="shared" si="165"/>
        <v>4.3152477856844361E-2</v>
      </c>
      <c r="AO502">
        <f t="shared" si="166"/>
        <v>2.2099929166310611E-8</v>
      </c>
      <c r="AQ502">
        <f t="shared" si="169"/>
        <v>5.0586197226707193E-10</v>
      </c>
      <c r="AS502" s="4">
        <f t="shared" si="167"/>
        <v>2.2889755368004246E-2</v>
      </c>
    </row>
    <row r="503" spans="1:45" x14ac:dyDescent="0.2">
      <c r="A503">
        <f>front!A503</f>
        <v>422.4</v>
      </c>
      <c r="B503" s="1">
        <f t="shared" si="168"/>
        <v>0.46999999999997044</v>
      </c>
      <c r="C503">
        <f>front!D503-front!B503</f>
        <v>4057.93</v>
      </c>
      <c r="D503" s="2">
        <f>front!E503-front!C503</f>
        <v>32116.399999999998</v>
      </c>
      <c r="E503" s="2">
        <f>IF(front!F503-front!C503&gt;0,front!F503-front!C503,0)</f>
        <v>29014.899999999998</v>
      </c>
      <c r="F503" s="2">
        <f>front!I503-front!H503</f>
        <v>10494.5</v>
      </c>
      <c r="G503" s="2">
        <f>IF(front!J503-front!H503&gt;0,front!J503-front!H503,0)</f>
        <v>10059.899999999998</v>
      </c>
      <c r="H503" s="2"/>
      <c r="I503" s="4">
        <f>C503/(constants!$A$4+constants!$B$4*data!C503+constants!$C$4*data!C503^2+constants!$D$4*data!C503^3+constants!$E$4*data!C503^4+constants!$F$4*data!C503^5+constants!$G$4*data!C503^6+constants!$H$4*data!C503^7)</f>
        <v>4048.9184362075416</v>
      </c>
      <c r="J503" s="4">
        <f>D503/(constants!$A$4+constants!$B$4*data!D503+constants!$C$4*data!D503^2+constants!$D$4*data!D503^3+constants!$E$4*data!D503^4+constants!$F$4*data!D503^5+constants!$G$4*data!D503^6+constants!$H$4*data!D503^7)</f>
        <v>32990.089095250805</v>
      </c>
      <c r="K503" s="4">
        <f>E503/(constants!$A$4+constants!$B$4*data!E503+constants!$C$4*data!E503^2+constants!$D$4*data!E503^3+constants!$E$4*data!E503^4+constants!$F$4*data!E503^5+constants!$G$4*data!E503^6+constants!$H$4*data!E503^7)</f>
        <v>29684.031896512672</v>
      </c>
      <c r="L503" s="4">
        <f>F503/(constants!$A$4+constants!$B$4*data!F503+constants!$C$4*data!F503^2+constants!$D$4*data!F503^3+constants!$E$4*data!F503^4+constants!$F$4*data!F503^5+constants!$G$4*data!F503^6+constants!$H$4*data!F503^7)</f>
        <v>10496.813776484682</v>
      </c>
      <c r="M503" s="4">
        <f>G503/(constants!$A$4+constants!$B$4*data!G503+constants!$C$4*data!G503^2+constants!$D$4*data!G503^3+constants!$E$4*data!G503^4+constants!$F$4*data!G503^5+constants!$G$4*data!G503^6+constants!$H$4*data!G503^7)</f>
        <v>10059.059319999877</v>
      </c>
      <c r="N503" s="4"/>
      <c r="O503" s="4">
        <f t="shared" si="154"/>
        <v>6748.1973936792365</v>
      </c>
      <c r="P503" s="4">
        <f t="shared" si="155"/>
        <v>6598.0178190501611</v>
      </c>
      <c r="Q503" s="4">
        <f t="shared" si="156"/>
        <v>5936.8063793025349</v>
      </c>
      <c r="R503" s="4">
        <f t="shared" si="157"/>
        <v>1749.468962747447</v>
      </c>
      <c r="S503" s="4">
        <f t="shared" si="158"/>
        <v>1676.5098866666463</v>
      </c>
      <c r="T503" s="4">
        <f t="shared" si="159"/>
        <v>1.0227613169208893</v>
      </c>
      <c r="U503" s="4">
        <f t="shared" si="160"/>
        <v>0.89978635131318685</v>
      </c>
      <c r="V503" s="4">
        <f t="shared" si="161"/>
        <v>0.95829644444436302</v>
      </c>
      <c r="W503" s="4"/>
      <c r="X503">
        <f>IF(front!E503&gt;$X$2,O503,P503)</f>
        <v>6748.1973936792365</v>
      </c>
      <c r="Y503">
        <f t="shared" si="170"/>
        <v>6475.3775888366199</v>
      </c>
      <c r="Z503">
        <f>SUMPRODUCT($B$7:$B$456,Y$7:Y$456,EXP(constants!$B$32+constants!$A$32*ABS($A$7:$A$456-$A503)))</f>
        <v>8.3589240442650272</v>
      </c>
      <c r="AA503">
        <f t="shared" si="150"/>
        <v>6467.0186647923547</v>
      </c>
      <c r="AB503">
        <f t="shared" si="162"/>
        <v>6462.1655718531874</v>
      </c>
      <c r="AD503" s="4">
        <f t="shared" si="151"/>
        <v>51.147028131493926</v>
      </c>
      <c r="AE503">
        <f>SUMPRODUCT($B$7:$B$456,AD$7:AD$456,EXP(constants!$B$32+constants!$A$32*ABS($A$7:$A$456-$A503)))</f>
        <v>4.351009958697504</v>
      </c>
      <c r="AF503" s="4">
        <f t="shared" si="152"/>
        <v>46.796018172796423</v>
      </c>
      <c r="AG503">
        <f t="shared" si="163"/>
        <v>46.796018172796423</v>
      </c>
      <c r="AH503" s="4"/>
      <c r="AI503" s="5">
        <f>SUMPRODUCT(constants!$B$13:$B$20,A503^constants!$A$13:$A$20)*constants!$C$10/((A503/1000000000)^5*(EXP(0.014388/(A503/1000000000)/constants!$B$9)-1))</f>
        <v>3.2459725383919268E-6</v>
      </c>
      <c r="AJ503">
        <f>SUMPRODUCT(A503^constants!$E$28:$J$28,constants!$E$27:$J$27)</f>
        <v>5.8537245697156412E-7</v>
      </c>
      <c r="AL503" s="17">
        <f t="shared" si="153"/>
        <v>5.0230414282948538E-10</v>
      </c>
      <c r="AM503">
        <f t="shared" si="164"/>
        <v>1.2509022772195055E-8</v>
      </c>
      <c r="AN503">
        <f t="shared" si="165"/>
        <v>4.0155346422903838E-2</v>
      </c>
      <c r="AO503">
        <f t="shared" si="166"/>
        <v>2.3582398304808691E-8</v>
      </c>
      <c r="AQ503">
        <f t="shared" si="169"/>
        <v>5.0230414282948538E-10</v>
      </c>
      <c r="AS503" s="4">
        <f t="shared" si="167"/>
        <v>2.1299960094688947E-2</v>
      </c>
    </row>
    <row r="504" spans="1:45" x14ac:dyDescent="0.2">
      <c r="A504">
        <f>front!A504</f>
        <v>422.87</v>
      </c>
      <c r="B504" s="1">
        <f t="shared" si="168"/>
        <v>0.47000000000002728</v>
      </c>
      <c r="C504">
        <f>front!D504-front!B504</f>
        <v>4083.8</v>
      </c>
      <c r="D504" s="2">
        <f>front!E504-front!C504</f>
        <v>32415.3</v>
      </c>
      <c r="E504" s="2">
        <f>IF(front!F504-front!C504&gt;0,front!F504-front!C504,0)</f>
        <v>29344.3</v>
      </c>
      <c r="F504" s="2">
        <f>front!I504-front!H504</f>
        <v>10107.1</v>
      </c>
      <c r="G504" s="2">
        <f>IF(front!J504-front!H504&gt;0,front!J504-front!H504,0)</f>
        <v>9718.1999999999989</v>
      </c>
      <c r="H504" s="2"/>
      <c r="I504" s="4">
        <f>C504/(constants!$A$4+constants!$B$4*data!C504+constants!$C$4*data!C504^2+constants!$D$4*data!C504^3+constants!$E$4*data!C504^4+constants!$F$4*data!C504^5+constants!$G$4*data!C504^6+constants!$H$4*data!C504^7)</f>
        <v>4074.7391154866909</v>
      </c>
      <c r="J504" s="4">
        <f>D504/(constants!$A$4+constants!$B$4*data!D504+constants!$C$4*data!D504^2+constants!$D$4*data!D504^3+constants!$E$4*data!D504^4+constants!$F$4*data!D504^5+constants!$G$4*data!D504^6+constants!$H$4*data!D504^7)</f>
        <v>33309.923815271453</v>
      </c>
      <c r="K504" s="4">
        <f>E504/(constants!$A$4+constants!$B$4*data!E504+constants!$C$4*data!E504^2+constants!$D$4*data!E504^3+constants!$E$4*data!E504^4+constants!$F$4*data!E504^5+constants!$G$4*data!E504^6+constants!$H$4*data!E504^7)</f>
        <v>30034.058629533039</v>
      </c>
      <c r="L504" s="4">
        <f>F504/(constants!$A$4+constants!$B$4*data!F504+constants!$C$4*data!F504^2+constants!$D$4*data!F504^3+constants!$E$4*data!F504^4+constants!$F$4*data!F504^5+constants!$G$4*data!F504^6+constants!$H$4*data!F504^7)</f>
        <v>10106.57923185413</v>
      </c>
      <c r="M504" s="4">
        <f>G504/(constants!$A$4+constants!$B$4*data!G504+constants!$C$4*data!G504^2+constants!$D$4*data!G504^3+constants!$E$4*data!G504^4+constants!$F$4*data!G504^5+constants!$G$4*data!G504^6+constants!$H$4*data!G504^7)</f>
        <v>9715.2033824641749</v>
      </c>
      <c r="N504" s="4"/>
      <c r="O504" s="4">
        <f t="shared" si="154"/>
        <v>6791.2318591444846</v>
      </c>
      <c r="P504" s="4">
        <f t="shared" si="155"/>
        <v>6661.9847630542909</v>
      </c>
      <c r="Q504" s="4">
        <f t="shared" si="156"/>
        <v>6006.8117259066084</v>
      </c>
      <c r="R504" s="4">
        <f t="shared" si="157"/>
        <v>1684.4298719756882</v>
      </c>
      <c r="S504" s="4">
        <f t="shared" si="158"/>
        <v>1619.2005637440291</v>
      </c>
      <c r="T504" s="4">
        <f t="shared" si="159"/>
        <v>1.0194006892370824</v>
      </c>
      <c r="U504" s="4">
        <f t="shared" si="160"/>
        <v>0.90165497814088247</v>
      </c>
      <c r="V504" s="4">
        <f t="shared" si="161"/>
        <v>0.96127514162691086</v>
      </c>
      <c r="W504" s="4"/>
      <c r="X504">
        <f>IF(front!E504&gt;$X$2,O504,P504)</f>
        <v>6791.2318591444846</v>
      </c>
      <c r="Y504">
        <f t="shared" si="170"/>
        <v>6518.412054301868</v>
      </c>
      <c r="Z504">
        <f>SUMPRODUCT($B$7:$B$456,Y$7:Y$456,EXP(constants!$B$32+constants!$A$32*ABS($A$7:$A$456-$A504)))</f>
        <v>8.1384204719851851</v>
      </c>
      <c r="AA504">
        <f t="shared" si="150"/>
        <v>6510.2736338298828</v>
      </c>
      <c r="AB504">
        <f t="shared" si="162"/>
        <v>6505.4205408907155</v>
      </c>
      <c r="AD504" s="4">
        <f t="shared" si="151"/>
        <v>44.162876940787783</v>
      </c>
      <c r="AE504">
        <f>SUMPRODUCT($B$7:$B$456,AD$7:AD$456,EXP(constants!$B$32+constants!$A$32*ABS($A$7:$A$456-$A504)))</f>
        <v>4.2362328374032616</v>
      </c>
      <c r="AF504" s="4">
        <f t="shared" si="152"/>
        <v>39.926644103384518</v>
      </c>
      <c r="AG504">
        <f t="shared" si="163"/>
        <v>39.926644103384518</v>
      </c>
      <c r="AH504" s="4"/>
      <c r="AI504" s="5">
        <f>SUMPRODUCT(constants!$B$13:$B$20,A504^constants!$A$13:$A$20)*constants!$C$10/((A504/1000000000)^5*(EXP(0.014388/(A504/1000000000)/constants!$B$9)-1))</f>
        <v>3.267082996393137E-6</v>
      </c>
      <c r="AJ504">
        <f>SUMPRODUCT(A504^constants!$E$28:$J$28,constants!$E$27:$J$27)</f>
        <v>5.866005339604072E-7</v>
      </c>
      <c r="AL504" s="17">
        <f t="shared" si="153"/>
        <v>5.0220934616869696E-10</v>
      </c>
      <c r="AM504">
        <f t="shared" si="164"/>
        <v>1.4691956890779158E-8</v>
      </c>
      <c r="AN504">
        <f t="shared" si="165"/>
        <v>3.4182604121571397E-2</v>
      </c>
      <c r="AO504">
        <f t="shared" si="166"/>
        <v>2.7697733514848713E-8</v>
      </c>
      <c r="AQ504">
        <f t="shared" si="169"/>
        <v>5.0220934616869696E-10</v>
      </c>
      <c r="AS504" s="4">
        <f t="shared" si="167"/>
        <v>1.8131784894943239E-2</v>
      </c>
    </row>
    <row r="505" spans="1:45" x14ac:dyDescent="0.2">
      <c r="A505">
        <f>front!A505</f>
        <v>423.33</v>
      </c>
      <c r="B505" s="1">
        <f t="shared" si="168"/>
        <v>0.45999999999997954</v>
      </c>
      <c r="C505">
        <f>front!D505-front!B505</f>
        <v>4117.2700000000004</v>
      </c>
      <c r="D505" s="2">
        <f>front!E505-front!C505</f>
        <v>32597.500000000004</v>
      </c>
      <c r="E505" s="2">
        <f>IF(front!F505-front!C505&gt;0,front!F505-front!C505,0)</f>
        <v>29567.399999999998</v>
      </c>
      <c r="F505" s="2">
        <f>front!I505-front!H505</f>
        <v>9901.9000000000015</v>
      </c>
      <c r="G505" s="2">
        <f>IF(front!J505-front!H505&gt;0,front!J505-front!H505,0)</f>
        <v>9567.7999999999993</v>
      </c>
      <c r="H505" s="2"/>
      <c r="I505" s="4">
        <f>C505/(constants!$A$4+constants!$B$4*data!C505+constants!$C$4*data!C505^2+constants!$D$4*data!C505^3+constants!$E$4*data!C505^4+constants!$F$4*data!C505^5+constants!$G$4*data!C505^6+constants!$H$4*data!C505^7)</f>
        <v>4108.1457240804766</v>
      </c>
      <c r="J505" s="4">
        <f>D505/(constants!$A$4+constants!$B$4*data!D505+constants!$C$4*data!D505^2+constants!$D$4*data!D505^3+constants!$E$4*data!D505^4+constants!$F$4*data!D505^5+constants!$G$4*data!D505^6+constants!$H$4*data!D505^7)</f>
        <v>33504.990566607259</v>
      </c>
      <c r="K505" s="4">
        <f>E505/(constants!$A$4+constants!$B$4*data!E505+constants!$C$4*data!E505^2+constants!$D$4*data!E505^3+constants!$E$4*data!E505^4+constants!$F$4*data!E505^5+constants!$G$4*data!E505^6+constants!$H$4*data!E505^7)</f>
        <v>30271.277926120732</v>
      </c>
      <c r="L505" s="4">
        <f>F505/(constants!$A$4+constants!$B$4*data!F505+constants!$C$4*data!F505^2+constants!$D$4*data!F505^3+constants!$E$4*data!F505^4+constants!$F$4*data!F505^5+constants!$G$4*data!F505^6+constants!$H$4*data!F505^7)</f>
        <v>9900.0277561438597</v>
      </c>
      <c r="M505" s="4">
        <f>G505/(constants!$A$4+constants!$B$4*data!G505+constants!$C$4*data!G505^2+constants!$D$4*data!G505^3+constants!$E$4*data!G505^4+constants!$F$4*data!G505^5+constants!$G$4*data!G505^6+constants!$H$4*data!G505^7)</f>
        <v>9563.9416578532691</v>
      </c>
      <c r="N505" s="4"/>
      <c r="O505" s="4">
        <f t="shared" si="154"/>
        <v>6846.9095401341274</v>
      </c>
      <c r="P505" s="4">
        <f t="shared" si="155"/>
        <v>6700.9981133214515</v>
      </c>
      <c r="Q505" s="4">
        <f t="shared" si="156"/>
        <v>6054.2555852241467</v>
      </c>
      <c r="R505" s="4">
        <f t="shared" si="157"/>
        <v>1650.0046260239767</v>
      </c>
      <c r="S505" s="4">
        <f t="shared" si="158"/>
        <v>1593.9902763088783</v>
      </c>
      <c r="T505" s="4">
        <f t="shared" si="159"/>
        <v>1.0217745810915253</v>
      </c>
      <c r="U505" s="4">
        <f t="shared" si="160"/>
        <v>0.90348564241324092</v>
      </c>
      <c r="V505" s="4">
        <f t="shared" si="161"/>
        <v>0.96605200444190487</v>
      </c>
      <c r="W505" s="4"/>
      <c r="X505">
        <f>IF(front!E505&gt;$X$2,O505,P505)</f>
        <v>6846.9095401341274</v>
      </c>
      <c r="Y505">
        <f t="shared" si="170"/>
        <v>6574.0897352915108</v>
      </c>
      <c r="Z505">
        <f>SUMPRODUCT($B$7:$B$456,Y$7:Y$456,EXP(constants!$B$32+constants!$A$32*ABS($A$7:$A$456-$A505)))</f>
        <v>7.9282419579030767</v>
      </c>
      <c r="AA505">
        <f t="shared" si="150"/>
        <v>6566.1614933336077</v>
      </c>
      <c r="AB505">
        <f t="shared" si="162"/>
        <v>6561.3084003944405</v>
      </c>
      <c r="AD505" s="4">
        <f t="shared" si="151"/>
        <v>35.275914103062405</v>
      </c>
      <c r="AE505">
        <f>SUMPRODUCT($B$7:$B$456,AD$7:AD$456,EXP(constants!$B$32+constants!$A$32*ABS($A$7:$A$456-$A505)))</f>
        <v>4.1268301435837245</v>
      </c>
      <c r="AF505" s="4">
        <f t="shared" si="152"/>
        <v>31.149083959478681</v>
      </c>
      <c r="AG505">
        <f t="shared" si="163"/>
        <v>31.149083959478681</v>
      </c>
      <c r="AH505" s="4"/>
      <c r="AI505" s="5">
        <f>SUMPRODUCT(constants!$B$13:$B$20,A505^constants!$A$13:$A$20)*constants!$C$10/((A505/1000000000)^5*(EXP(0.014388/(A505/1000000000)/constants!$B$9)-1))</f>
        <v>3.287812124711146E-6</v>
      </c>
      <c r="AJ505">
        <f>SUMPRODUCT(A505^constants!$E$28:$J$28,constants!$E$27:$J$27)</f>
        <v>5.8783255460953575E-7</v>
      </c>
      <c r="AL505" s="17">
        <f t="shared" si="153"/>
        <v>5.0109092944228855E-10</v>
      </c>
      <c r="AM505">
        <f t="shared" si="164"/>
        <v>1.887158400466085E-8</v>
      </c>
      <c r="AN505">
        <f t="shared" si="165"/>
        <v>2.6552669310563996E-2</v>
      </c>
      <c r="AO505">
        <f t="shared" si="166"/>
        <v>3.55772963839984E-8</v>
      </c>
      <c r="AQ505">
        <f t="shared" si="169"/>
        <v>5.0109092944228855E-10</v>
      </c>
      <c r="AS505" s="4">
        <f t="shared" si="167"/>
        <v>1.4084570227985739E-2</v>
      </c>
    </row>
    <row r="506" spans="1:45" x14ac:dyDescent="0.2">
      <c r="A506">
        <f>front!A506</f>
        <v>423.8</v>
      </c>
      <c r="B506" s="1">
        <f t="shared" si="168"/>
        <v>0.47000000000002728</v>
      </c>
      <c r="C506">
        <f>front!D506-front!B506</f>
        <v>4169.67</v>
      </c>
      <c r="D506" s="2">
        <f>front!E506-front!C506</f>
        <v>32906.5</v>
      </c>
      <c r="E506" s="2">
        <f>IF(front!F506-front!C506&gt;0,front!F506-front!C506,0)</f>
        <v>29822.7</v>
      </c>
      <c r="F506" s="2">
        <f>front!I506-front!H506</f>
        <v>9889.1</v>
      </c>
      <c r="G506" s="2">
        <f>IF(front!J506-front!H506&gt;0,front!J506-front!H506,0)</f>
        <v>9513.1</v>
      </c>
      <c r="H506" s="2"/>
      <c r="I506" s="4">
        <f>C506/(constants!$A$4+constants!$B$4*data!C506+constants!$C$4*data!C506^2+constants!$D$4*data!C506^3+constants!$E$4*data!C506^4+constants!$F$4*data!C506^5+constants!$G$4*data!C506^6+constants!$H$4*data!C506^7)</f>
        <v>4160.4474526044496</v>
      </c>
      <c r="J506" s="4">
        <f>D506/(constants!$A$4+constants!$B$4*data!D506+constants!$C$4*data!D506^2+constants!$D$4*data!D506^3+constants!$E$4*data!D506^4+constants!$F$4*data!D506^5+constants!$G$4*data!D506^6+constants!$H$4*data!D506^7)</f>
        <v>33835.994946425446</v>
      </c>
      <c r="K506" s="4">
        <f>E506/(constants!$A$4+constants!$B$4*data!E506+constants!$C$4*data!E506^2+constants!$D$4*data!E506^3+constants!$E$4*data!E506^4+constants!$F$4*data!E506^5+constants!$G$4*data!E506^6+constants!$H$4*data!E506^7)</f>
        <v>30542.882325265415</v>
      </c>
      <c r="L506" s="4">
        <f>F506/(constants!$A$4+constants!$B$4*data!F506+constants!$C$4*data!F506^2+constants!$D$4*data!F506^3+constants!$E$4*data!F506^4+constants!$F$4*data!F506^5+constants!$G$4*data!F506^6+constants!$H$4*data!F506^7)</f>
        <v>9887.1468158575699</v>
      </c>
      <c r="M506" s="4">
        <f>G506/(constants!$A$4+constants!$B$4*data!G506+constants!$C$4*data!G506^2+constants!$D$4*data!G506^3+constants!$E$4*data!G506^4+constants!$F$4*data!G506^5+constants!$G$4*data!G506^6+constants!$H$4*data!G506^7)</f>
        <v>9508.9411714779399</v>
      </c>
      <c r="N506" s="4"/>
      <c r="O506" s="4">
        <f t="shared" si="154"/>
        <v>6934.079087674083</v>
      </c>
      <c r="P506" s="4">
        <f t="shared" si="155"/>
        <v>6767.1989892850888</v>
      </c>
      <c r="Q506" s="4">
        <f t="shared" si="156"/>
        <v>6108.5764650530828</v>
      </c>
      <c r="R506" s="4">
        <f t="shared" si="157"/>
        <v>1647.8578026429284</v>
      </c>
      <c r="S506" s="4">
        <f t="shared" si="158"/>
        <v>1584.8235285796566</v>
      </c>
      <c r="T506" s="4">
        <f t="shared" si="159"/>
        <v>1.0246601435325347</v>
      </c>
      <c r="U506" s="4">
        <f t="shared" si="160"/>
        <v>0.90267427849028192</v>
      </c>
      <c r="V506" s="4">
        <f t="shared" si="161"/>
        <v>0.96174774670352392</v>
      </c>
      <c r="W506" s="4"/>
      <c r="X506">
        <f>IF(front!E506&gt;$X$2,O506,P506)</f>
        <v>6934.079087674083</v>
      </c>
      <c r="Y506">
        <f t="shared" si="170"/>
        <v>6661.2592828314664</v>
      </c>
      <c r="Z506">
        <f>SUMPRODUCT($B$7:$B$456,Y$7:Y$456,EXP(constants!$B$32+constants!$A$32*ABS($A$7:$A$456-$A506)))</f>
        <v>7.7190995294806095</v>
      </c>
      <c r="AA506">
        <f t="shared" si="150"/>
        <v>6653.540183301986</v>
      </c>
      <c r="AB506">
        <f t="shared" si="162"/>
        <v>6648.6870903628187</v>
      </c>
      <c r="AD506" s="4">
        <f t="shared" si="151"/>
        <v>42.415101416876041</v>
      </c>
      <c r="AE506">
        <f>SUMPRODUCT($B$7:$B$456,AD$7:AD$456,EXP(constants!$B$32+constants!$A$32*ABS($A$7:$A$456-$A506)))</f>
        <v>4.0179667558996757</v>
      </c>
      <c r="AF506" s="4">
        <f t="shared" si="152"/>
        <v>38.397134660976363</v>
      </c>
      <c r="AG506">
        <f t="shared" si="163"/>
        <v>38.397134660976363</v>
      </c>
      <c r="AH506" s="4"/>
      <c r="AI506" s="5">
        <f>SUMPRODUCT(constants!$B$13:$B$20,A506^constants!$A$13:$A$20)*constants!$C$10/((A506/1000000000)^5*(EXP(0.014388/(A506/1000000000)/constants!$B$9)-1))</f>
        <v>3.3090610310703372E-6</v>
      </c>
      <c r="AJ506">
        <f>SUMPRODUCT(A506^constants!$E$28:$J$28,constants!$E$27:$J$27)</f>
        <v>5.8912163622681099E-7</v>
      </c>
      <c r="AL506" s="17">
        <f t="shared" si="153"/>
        <v>4.9770142376932977E-10</v>
      </c>
      <c r="AM506">
        <f t="shared" si="164"/>
        <v>1.5342854132955523E-8</v>
      </c>
      <c r="AN506">
        <f t="shared" si="165"/>
        <v>3.2438646646603855E-2</v>
      </c>
      <c r="AO506">
        <f t="shared" si="166"/>
        <v>2.8924825214979261E-8</v>
      </c>
      <c r="AQ506">
        <f t="shared" si="169"/>
        <v>4.9770142376932977E-10</v>
      </c>
      <c r="AS506" s="4">
        <f t="shared" si="167"/>
        <v>1.7206721909993974E-2</v>
      </c>
    </row>
    <row r="507" spans="1:45" x14ac:dyDescent="0.2">
      <c r="A507">
        <f>front!A507</f>
        <v>424.26</v>
      </c>
      <c r="B507" s="1">
        <f t="shared" si="168"/>
        <v>0.45999999999997954</v>
      </c>
      <c r="C507">
        <f>front!D507-front!B507</f>
        <v>4226.5300000000007</v>
      </c>
      <c r="D507" s="2">
        <f>front!E507-front!C507</f>
        <v>33196.799999999996</v>
      </c>
      <c r="E507" s="2">
        <f>IF(front!F507-front!C507&gt;0,front!F507-front!C507,0)</f>
        <v>30097.799999999996</v>
      </c>
      <c r="F507" s="2">
        <f>front!I507-front!H507</f>
        <v>9921.9</v>
      </c>
      <c r="G507" s="2">
        <f>IF(front!J507-front!H507&gt;0,front!J507-front!H507,0)</f>
        <v>9631.3000000000011</v>
      </c>
      <c r="H507" s="2"/>
      <c r="I507" s="4">
        <f>C507/(constants!$A$4+constants!$B$4*data!C507+constants!$C$4*data!C507^2+constants!$D$4*data!C507^3+constants!$E$4*data!C507^4+constants!$F$4*data!C507^5+constants!$G$4*data!C507^6+constants!$H$4*data!C507^7)</f>
        <v>4217.2022038486348</v>
      </c>
      <c r="J507" s="4">
        <f>D507/(constants!$A$4+constants!$B$4*data!D507+constants!$C$4*data!D507^2+constants!$D$4*data!D507^3+constants!$E$4*data!D507^4+constants!$F$4*data!D507^5+constants!$G$4*data!D507^6+constants!$H$4*data!D507^7)</f>
        <v>34147.177990181524</v>
      </c>
      <c r="K507" s="4">
        <f>E507/(constants!$A$4+constants!$B$4*data!E507+constants!$C$4*data!E507^2+constants!$D$4*data!E507^3+constants!$E$4*data!E507^4+constants!$F$4*data!E507^5+constants!$G$4*data!E507^6+constants!$H$4*data!E507^7)</f>
        <v>30835.72685000097</v>
      </c>
      <c r="L507" s="4">
        <f>F507/(constants!$A$4+constants!$B$4*data!F507+constants!$C$4*data!F507^2+constants!$D$4*data!F507^3+constants!$E$4*data!F507^4+constants!$F$4*data!F507^5+constants!$G$4*data!F507^6+constants!$H$4*data!F507^7)</f>
        <v>9920.1550100313143</v>
      </c>
      <c r="M507" s="4">
        <f>G507/(constants!$A$4+constants!$B$4*data!G507+constants!$C$4*data!G507^2+constants!$D$4*data!G507^3+constants!$E$4*data!G507^4+constants!$F$4*data!G507^5+constants!$G$4*data!G507^6+constants!$H$4*data!G507^7)</f>
        <v>9627.7990971389518</v>
      </c>
      <c r="N507" s="4"/>
      <c r="O507" s="4">
        <f t="shared" si="154"/>
        <v>7028.6703397477249</v>
      </c>
      <c r="P507" s="4">
        <f t="shared" si="155"/>
        <v>6829.4355980363052</v>
      </c>
      <c r="Q507" s="4">
        <f t="shared" si="156"/>
        <v>6167.1453700001939</v>
      </c>
      <c r="R507" s="4">
        <f t="shared" si="157"/>
        <v>1653.3591683385525</v>
      </c>
      <c r="S507" s="4">
        <f t="shared" si="158"/>
        <v>1604.6331828564921</v>
      </c>
      <c r="T507" s="4">
        <f t="shared" si="159"/>
        <v>1.0291729439206816</v>
      </c>
      <c r="U507" s="4">
        <f t="shared" si="160"/>
        <v>0.90302416377913541</v>
      </c>
      <c r="V507" s="4">
        <f t="shared" si="161"/>
        <v>0.97052909832591017</v>
      </c>
      <c r="W507" s="4"/>
      <c r="X507">
        <f>IF(front!E507&gt;$X$2,O507,P507)</f>
        <v>7028.6703397477249</v>
      </c>
      <c r="Y507">
        <f t="shared" si="170"/>
        <v>6755.8505349051084</v>
      </c>
      <c r="Z507">
        <f>SUMPRODUCT($B$7:$B$456,Y$7:Y$456,EXP(constants!$B$32+constants!$A$32*ABS($A$7:$A$456-$A507)))</f>
        <v>7.519750174806334</v>
      </c>
      <c r="AA507">
        <f t="shared" si="150"/>
        <v>6748.3307847303022</v>
      </c>
      <c r="AB507">
        <f t="shared" si="162"/>
        <v>6743.4776917911349</v>
      </c>
      <c r="AD507" s="4">
        <f t="shared" si="151"/>
        <v>27.849081502027957</v>
      </c>
      <c r="AE507">
        <f>SUMPRODUCT($B$7:$B$456,AD$7:AD$456,EXP(constants!$B$32+constants!$A$32*ABS($A$7:$A$456-$A507)))</f>
        <v>3.9142008856926389</v>
      </c>
      <c r="AF507" s="4">
        <f t="shared" si="152"/>
        <v>23.934880616335317</v>
      </c>
      <c r="AG507">
        <f t="shared" si="163"/>
        <v>23.934880616335317</v>
      </c>
      <c r="AH507" s="4"/>
      <c r="AI507" s="5">
        <f>SUMPRODUCT(constants!$B$13:$B$20,A507^constants!$A$13:$A$20)*constants!$C$10/((A507/1000000000)^5*(EXP(0.014388/(A507/1000000000)/constants!$B$9)-1))</f>
        <v>3.329925350713629E-6</v>
      </c>
      <c r="AJ507">
        <f>SUMPRODUCT(A507^constants!$E$28:$J$28,constants!$E$27:$J$27)</f>
        <v>5.9041247634628426E-7</v>
      </c>
      <c r="AL507" s="17">
        <f t="shared" si="153"/>
        <v>4.9379941669669371E-10</v>
      </c>
      <c r="AM507">
        <f t="shared" si="164"/>
        <v>2.4667450229241321E-8</v>
      </c>
      <c r="AN507">
        <f t="shared" si="165"/>
        <v>2.0018259370453026E-2</v>
      </c>
      <c r="AO507">
        <f t="shared" si="166"/>
        <v>4.6503843430763433E-8</v>
      </c>
      <c r="AQ507">
        <f t="shared" si="169"/>
        <v>4.9379941669669371E-10</v>
      </c>
      <c r="AS507" s="4">
        <f t="shared" si="167"/>
        <v>1.0618464631463844E-2</v>
      </c>
    </row>
    <row r="508" spans="1:45" x14ac:dyDescent="0.2">
      <c r="A508">
        <f>front!A508</f>
        <v>424.73</v>
      </c>
      <c r="B508" s="1">
        <f t="shared" si="168"/>
        <v>0.47000000000002728</v>
      </c>
      <c r="C508">
        <f>front!D508-front!B508</f>
        <v>4267.53</v>
      </c>
      <c r="D508" s="2">
        <f>front!E508-front!C508</f>
        <v>33488.300000000003</v>
      </c>
      <c r="E508" s="2">
        <f>IF(front!F508-front!C508&gt;0,front!F508-front!C508,0)</f>
        <v>30454</v>
      </c>
      <c r="F508" s="2">
        <f>front!I508-front!H508</f>
        <v>9924.1000000000022</v>
      </c>
      <c r="G508" s="2">
        <f>IF(front!J508-front!H508&gt;0,front!J508-front!H508,0)</f>
        <v>9621.9000000000015</v>
      </c>
      <c r="H508" s="2"/>
      <c r="I508" s="4">
        <f>C508/(constants!$A$4+constants!$B$4*data!C508+constants!$C$4*data!C508^2+constants!$D$4*data!C508^3+constants!$E$4*data!C508^4+constants!$F$4*data!C508^5+constants!$G$4*data!C508^6+constants!$H$4*data!C508^7)</f>
        <v>4258.1272380414057</v>
      </c>
      <c r="J508" s="4">
        <f>D508/(constants!$A$4+constants!$B$4*data!D508+constants!$C$4*data!D508^2+constants!$D$4*data!D508^3+constants!$E$4*data!D508^4+constants!$F$4*data!D508^5+constants!$G$4*data!D508^6+constants!$H$4*data!D508^7)</f>
        <v>34459.852831744895</v>
      </c>
      <c r="K508" s="4">
        <f>E508/(constants!$A$4+constants!$B$4*data!E508+constants!$C$4*data!E508^2+constants!$D$4*data!E508^3+constants!$E$4*data!E508^4+constants!$F$4*data!E508^5+constants!$G$4*data!E508^6+constants!$H$4*data!E508^7)</f>
        <v>31215.172721794854</v>
      </c>
      <c r="L508" s="4">
        <f>F508/(constants!$A$4+constants!$B$4*data!F508+constants!$C$4*data!F508^2+constants!$D$4*data!F508^3+constants!$E$4*data!F508^4+constants!$F$4*data!F508^5+constants!$G$4*data!F508^6+constants!$H$4*data!F508^7)</f>
        <v>9922.3690664616024</v>
      </c>
      <c r="M508" s="4">
        <f>G508/(constants!$A$4+constants!$B$4*data!G508+constants!$C$4*data!G508^2+constants!$D$4*data!G508^3+constants!$E$4*data!G508^4+constants!$F$4*data!G508^5+constants!$G$4*data!G508^6+constants!$H$4*data!G508^7)</f>
        <v>9618.3455986547415</v>
      </c>
      <c r="N508" s="4"/>
      <c r="O508" s="4">
        <f t="shared" si="154"/>
        <v>7096.8787300690092</v>
      </c>
      <c r="P508" s="4">
        <f t="shared" si="155"/>
        <v>6891.9705663489785</v>
      </c>
      <c r="Q508" s="4">
        <f t="shared" si="156"/>
        <v>6243.0345443589713</v>
      </c>
      <c r="R508" s="4">
        <f t="shared" si="157"/>
        <v>1653.7281777436003</v>
      </c>
      <c r="S508" s="4">
        <f t="shared" si="158"/>
        <v>1603.0575997757903</v>
      </c>
      <c r="T508" s="4">
        <f t="shared" si="159"/>
        <v>1.0297314333756042</v>
      </c>
      <c r="U508" s="4">
        <f t="shared" si="160"/>
        <v>0.90584173049743866</v>
      </c>
      <c r="V508" s="4">
        <f t="shared" si="161"/>
        <v>0.96935979041190035</v>
      </c>
      <c r="W508" s="4"/>
      <c r="X508">
        <f>IF(front!E508&gt;$X$2,O508,P508)</f>
        <v>7096.8787300690092</v>
      </c>
      <c r="Y508">
        <f t="shared" si="170"/>
        <v>6824.0589252263926</v>
      </c>
      <c r="Z508">
        <f>SUMPRODUCT($B$7:$B$456,Y$7:Y$456,EXP(constants!$B$32+constants!$A$32*ABS($A$7:$A$456-$A508)))</f>
        <v>7.3213835229004136</v>
      </c>
      <c r="AA508">
        <f t="shared" si="150"/>
        <v>6816.7375417034918</v>
      </c>
      <c r="AB508">
        <f t="shared" si="162"/>
        <v>6811.8844487643246</v>
      </c>
      <c r="AD508" s="4">
        <f t="shared" si="151"/>
        <v>29.814172938590673</v>
      </c>
      <c r="AE508">
        <f>SUMPRODUCT($B$7:$B$456,AD$7:AD$456,EXP(constants!$B$32+constants!$A$32*ABS($A$7:$A$456-$A508)))</f>
        <v>3.8109465346128126</v>
      </c>
      <c r="AF508" s="4">
        <f t="shared" si="152"/>
        <v>26.003226403977859</v>
      </c>
      <c r="AG508">
        <f t="shared" si="163"/>
        <v>26.003226403977859</v>
      </c>
      <c r="AH508" s="4"/>
      <c r="AI508" s="5">
        <f>SUMPRODUCT(constants!$B$13:$B$20,A508^constants!$A$13:$A$20)*constants!$C$10/((A508/1000000000)^5*(EXP(0.014388/(A508/1000000000)/constants!$B$9)-1))</f>
        <v>3.3513120656777348E-6</v>
      </c>
      <c r="AJ508">
        <f>SUMPRODUCT(A508^constants!$E$28:$J$28,constants!$E$27:$J$27)</f>
        <v>5.9176072524314222E-7</v>
      </c>
      <c r="AL508" s="17">
        <f t="shared" si="153"/>
        <v>4.919801694941644E-10</v>
      </c>
      <c r="AM508">
        <f t="shared" si="164"/>
        <v>2.2757203896537134E-8</v>
      </c>
      <c r="AN508">
        <f t="shared" si="165"/>
        <v>2.1618656304653792E-2</v>
      </c>
      <c r="AO508">
        <f t="shared" si="166"/>
        <v>4.2902587705315165E-8</v>
      </c>
      <c r="AQ508">
        <f t="shared" si="169"/>
        <v>4.919801694941644E-10</v>
      </c>
      <c r="AS508" s="4">
        <f t="shared" si="167"/>
        <v>1.1467377512830383E-2</v>
      </c>
    </row>
    <row r="509" spans="1:45" x14ac:dyDescent="0.2">
      <c r="A509">
        <f>front!A509</f>
        <v>425.19</v>
      </c>
      <c r="B509" s="1">
        <f t="shared" si="168"/>
        <v>0.45999999999997954</v>
      </c>
      <c r="C509">
        <f>front!D509-front!B509</f>
        <v>4282.53</v>
      </c>
      <c r="D509" s="2">
        <f>front!E509-front!C509</f>
        <v>33796.699999999997</v>
      </c>
      <c r="E509" s="2">
        <f>IF(front!F509-front!C509&gt;0,front!F509-front!C509,0)</f>
        <v>30697.199999999997</v>
      </c>
      <c r="F509" s="2">
        <f>front!I509-front!H509</f>
        <v>9910.7999999999993</v>
      </c>
      <c r="G509" s="2">
        <f>IF(front!J509-front!H509&gt;0,front!J509-front!H509,0)</f>
        <v>9615.4000000000015</v>
      </c>
      <c r="H509" s="2"/>
      <c r="I509" s="4">
        <f>C509/(constants!$A$4+constants!$B$4*data!C509+constants!$C$4*data!C509^2+constants!$D$4*data!C509^3+constants!$E$4*data!C509^4+constants!$F$4*data!C509^5+constants!$G$4*data!C509^6+constants!$H$4*data!C509^7)</f>
        <v>4273.1000101208201</v>
      </c>
      <c r="J509" s="4">
        <f>D509/(constants!$A$4+constants!$B$4*data!D509+constants!$C$4*data!D509^2+constants!$D$4*data!D509^3+constants!$E$4*data!D509^4+constants!$F$4*data!D509^5+constants!$G$4*data!D509^6+constants!$H$4*data!D509^7)</f>
        <v>34790.879979964964</v>
      </c>
      <c r="K509" s="4">
        <f>E509/(constants!$A$4+constants!$B$4*data!E509+constants!$C$4*data!E509^2+constants!$D$4*data!E509^3+constants!$E$4*data!E509^4+constants!$F$4*data!E509^5+constants!$G$4*data!E509^6+constants!$H$4*data!E509^7)</f>
        <v>31474.419118529837</v>
      </c>
      <c r="L509" s="4">
        <f>F509/(constants!$A$4+constants!$B$4*data!F509+constants!$C$4*data!F509^2+constants!$D$4*data!F509^3+constants!$E$4*data!F509^4+constants!$F$4*data!F509^5+constants!$G$4*data!F509^6+constants!$H$4*data!F509^7)</f>
        <v>9908.984265851459</v>
      </c>
      <c r="M509" s="4">
        <f>G509/(constants!$A$4+constants!$B$4*data!G509+constants!$C$4*data!G509^2+constants!$D$4*data!G509^3+constants!$E$4*data!G509^4+constants!$F$4*data!G509^5+constants!$G$4*data!G509^6+constants!$H$4*data!G509^7)</f>
        <v>9611.8087244014769</v>
      </c>
      <c r="N509" s="4"/>
      <c r="O509" s="4">
        <f t="shared" si="154"/>
        <v>7121.8333502013675</v>
      </c>
      <c r="P509" s="4">
        <f t="shared" si="155"/>
        <v>6958.1759959929932</v>
      </c>
      <c r="Q509" s="4">
        <f t="shared" si="156"/>
        <v>6294.8838237059672</v>
      </c>
      <c r="R509" s="4">
        <f t="shared" si="157"/>
        <v>1651.4973776419097</v>
      </c>
      <c r="S509" s="4">
        <f t="shared" si="158"/>
        <v>1601.9681207335796</v>
      </c>
      <c r="T509" s="4">
        <f t="shared" si="159"/>
        <v>1.0235201515889538</v>
      </c>
      <c r="U509" s="4">
        <f t="shared" si="160"/>
        <v>0.90467441860208819</v>
      </c>
      <c r="V509" s="4">
        <f t="shared" si="161"/>
        <v>0.97000948498080541</v>
      </c>
      <c r="W509" s="4"/>
      <c r="X509">
        <f>IF(front!E509&gt;$X$2,O509,P509)</f>
        <v>7121.8333502013675</v>
      </c>
      <c r="Y509">
        <f t="shared" si="170"/>
        <v>6849.0135453587509</v>
      </c>
      <c r="Z509">
        <f>SUMPRODUCT($B$7:$B$456,Y$7:Y$456,EXP(constants!$B$32+constants!$A$32*ABS($A$7:$A$456-$A509)))</f>
        <v>7.1323053700616121</v>
      </c>
      <c r="AA509">
        <f t="shared" si="150"/>
        <v>6841.8812399886892</v>
      </c>
      <c r="AB509">
        <f t="shared" si="162"/>
        <v>6837.028147049522</v>
      </c>
      <c r="AD509" s="4">
        <f t="shared" si="151"/>
        <v>28.687026426661987</v>
      </c>
      <c r="AE509">
        <f>SUMPRODUCT($B$7:$B$456,AD$7:AD$456,EXP(constants!$B$32+constants!$A$32*ABS($A$7:$A$456-$A509)))</f>
        <v>3.7125270584197989</v>
      </c>
      <c r="AF509" s="4">
        <f t="shared" si="152"/>
        <v>24.974499368242189</v>
      </c>
      <c r="AG509">
        <f t="shared" si="163"/>
        <v>24.974499368242189</v>
      </c>
      <c r="AH509" s="4"/>
      <c r="AI509" s="5">
        <f>SUMPRODUCT(constants!$B$13:$B$20,A509^constants!$A$13:$A$20)*constants!$C$10/((A509/1000000000)^5*(EXP(0.014388/(A509/1000000000)/constants!$B$9)-1))</f>
        <v>3.3723109435510897E-6</v>
      </c>
      <c r="AJ509">
        <f>SUMPRODUCT(A509^constants!$E$28:$J$28,constants!$E$27:$J$27)</f>
        <v>5.9310853878295463E-7</v>
      </c>
      <c r="AL509" s="17">
        <f t="shared" si="153"/>
        <v>4.9324222030684338E-10</v>
      </c>
      <c r="AM509">
        <f t="shared" si="164"/>
        <v>2.3748565688454083E-8</v>
      </c>
      <c r="AN509">
        <f t="shared" si="165"/>
        <v>2.0769347790407594E-2</v>
      </c>
      <c r="AO509">
        <f t="shared" si="166"/>
        <v>4.477153375065456E-8</v>
      </c>
      <c r="AQ509">
        <f t="shared" si="169"/>
        <v>4.9324222030684338E-10</v>
      </c>
      <c r="AS509" s="4">
        <f t="shared" si="167"/>
        <v>1.1016871189936221E-2</v>
      </c>
    </row>
    <row r="510" spans="1:45" x14ac:dyDescent="0.2">
      <c r="A510">
        <f>front!A510</f>
        <v>425.66</v>
      </c>
      <c r="B510" s="1">
        <f t="shared" si="168"/>
        <v>0.47000000000002728</v>
      </c>
      <c r="C510">
        <f>front!D510-front!B510</f>
        <v>4327.26</v>
      </c>
      <c r="D510" s="2">
        <f>front!E510-front!C510</f>
        <v>34201</v>
      </c>
      <c r="E510" s="2">
        <f>IF(front!F510-front!C510&gt;0,front!F510-front!C510,0)</f>
        <v>31039.4</v>
      </c>
      <c r="F510" s="2">
        <f>front!I510-front!H510</f>
        <v>9725.6</v>
      </c>
      <c r="G510" s="2">
        <f>IF(front!J510-front!H510&gt;0,front!J510-front!H510,0)</f>
        <v>9433.4999999999982</v>
      </c>
      <c r="H510" s="2"/>
      <c r="I510" s="4">
        <f>C510/(constants!$A$4+constants!$B$4*data!C510+constants!$C$4*data!C510^2+constants!$D$4*data!C510^3+constants!$E$4*data!C510^4+constants!$F$4*data!C510^5+constants!$G$4*data!C510^6+constants!$H$4*data!C510^7)</f>
        <v>4317.7494617374541</v>
      </c>
      <c r="J510" s="4">
        <f>D510/(constants!$A$4+constants!$B$4*data!D510+constants!$C$4*data!D510^2+constants!$D$4*data!D510^3+constants!$E$4*data!D510^4+constants!$F$4*data!D510^5+constants!$G$4*data!D510^6+constants!$H$4*data!D510^7)</f>
        <v>35225.194142262408</v>
      </c>
      <c r="K510" s="4">
        <f>E510/(constants!$A$4+constants!$B$4*data!E510+constants!$C$4*data!E510^2+constants!$D$4*data!E510^3+constants!$E$4*data!E510^4+constants!$F$4*data!E510^5+constants!$G$4*data!E510^6+constants!$H$4*data!E510^7)</f>
        <v>31839.437874730156</v>
      </c>
      <c r="L510" s="4">
        <f>F510/(constants!$A$4+constants!$B$4*data!F510+constants!$C$4*data!F510^2+constants!$D$4*data!F510^3+constants!$E$4*data!F510^4+constants!$F$4*data!F510^5+constants!$G$4*data!F510^6+constants!$H$4*data!F510^7)</f>
        <v>9722.6471382159034</v>
      </c>
      <c r="M510" s="4">
        <f>G510/(constants!$A$4+constants!$B$4*data!G510+constants!$C$4*data!G510^2+constants!$D$4*data!G510^3+constants!$E$4*data!G510^4+constants!$F$4*data!G510^5+constants!$G$4*data!G510^6+constants!$H$4*data!G510^7)</f>
        <v>9428.9160598065901</v>
      </c>
      <c r="N510" s="4"/>
      <c r="O510" s="4">
        <f t="shared" si="154"/>
        <v>7196.2491028957566</v>
      </c>
      <c r="P510" s="4">
        <f t="shared" si="155"/>
        <v>7045.0388284524815</v>
      </c>
      <c r="Q510" s="4">
        <f t="shared" si="156"/>
        <v>6367.8875749460312</v>
      </c>
      <c r="R510" s="4">
        <f t="shared" si="157"/>
        <v>1620.4411897026505</v>
      </c>
      <c r="S510" s="4">
        <f t="shared" si="158"/>
        <v>1571.4860099677651</v>
      </c>
      <c r="T510" s="4">
        <f t="shared" si="159"/>
        <v>1.0214633699153777</v>
      </c>
      <c r="U510" s="4">
        <f t="shared" si="160"/>
        <v>0.9038825377694627</v>
      </c>
      <c r="V510" s="4">
        <f t="shared" si="161"/>
        <v>0.96978898089854859</v>
      </c>
      <c r="W510" s="4"/>
      <c r="X510">
        <f>IF(front!E510&gt;$X$2,O510,P510)</f>
        <v>7196.2491028957566</v>
      </c>
      <c r="Y510">
        <f t="shared" si="170"/>
        <v>6923.42929805314</v>
      </c>
      <c r="Z510">
        <f>SUMPRODUCT($B$7:$B$456,Y$7:Y$456,EXP(constants!$B$32+constants!$A$32*ABS($A$7:$A$456-$A510)))</f>
        <v>6.9441592875800646</v>
      </c>
      <c r="AA510">
        <f t="shared" si="150"/>
        <v>6916.4851387655599</v>
      </c>
      <c r="AB510">
        <f t="shared" si="162"/>
        <v>6911.6320458263926</v>
      </c>
      <c r="AD510" s="4">
        <f t="shared" si="151"/>
        <v>28.509533411120401</v>
      </c>
      <c r="AE510">
        <f>SUMPRODUCT($B$7:$B$456,AD$7:AD$456,EXP(constants!$B$32+constants!$A$32*ABS($A$7:$A$456-$A510)))</f>
        <v>3.6145927460331717</v>
      </c>
      <c r="AF510" s="4">
        <f t="shared" si="152"/>
        <v>24.89494066508723</v>
      </c>
      <c r="AG510">
        <f t="shared" si="163"/>
        <v>24.89494066508723</v>
      </c>
      <c r="AH510" s="4"/>
      <c r="AI510" s="5">
        <f>SUMPRODUCT(constants!$B$13:$B$20,A510^constants!$A$13:$A$20)*constants!$C$10/((A510/1000000000)^5*(EXP(0.014388/(A510/1000000000)/constants!$B$9)-1))</f>
        <v>3.393834813182796E-6</v>
      </c>
      <c r="AJ510">
        <f>SUMPRODUCT(A510^constants!$E$28:$J$28,constants!$E$27:$J$27)</f>
        <v>5.9451401951410169E-7</v>
      </c>
      <c r="AL510" s="17">
        <f t="shared" si="153"/>
        <v>4.9103233370650456E-10</v>
      </c>
      <c r="AM510">
        <f t="shared" si="164"/>
        <v>2.3880917312160967E-8</v>
      </c>
      <c r="AN510">
        <f t="shared" si="165"/>
        <v>2.0561703191210933E-2</v>
      </c>
      <c r="AO510">
        <f t="shared" si="166"/>
        <v>4.5021047142978184E-8</v>
      </c>
      <c r="AQ510">
        <f t="shared" si="169"/>
        <v>4.9103233370650456E-10</v>
      </c>
      <c r="AS510" s="4">
        <f t="shared" si="167"/>
        <v>1.0906728405207466E-2</v>
      </c>
    </row>
    <row r="511" spans="1:45" x14ac:dyDescent="0.2">
      <c r="A511">
        <f>front!A511</f>
        <v>426.13</v>
      </c>
      <c r="B511" s="1">
        <f t="shared" si="168"/>
        <v>0.46999999999997044</v>
      </c>
      <c r="C511">
        <f>front!D511-front!B511</f>
        <v>4370.2700000000004</v>
      </c>
      <c r="D511" s="2">
        <f>front!E511-front!C511</f>
        <v>34492</v>
      </c>
      <c r="E511" s="2">
        <f>IF(front!F511-front!C511&gt;0,front!F511-front!C511,0)</f>
        <v>31324.699999999997</v>
      </c>
      <c r="F511" s="2">
        <f>front!I511-front!H511</f>
        <v>9375.1999999999989</v>
      </c>
      <c r="G511" s="2">
        <f>IF(front!J511-front!H511&gt;0,front!J511-front!H511,0)</f>
        <v>9126.6</v>
      </c>
      <c r="H511" s="2"/>
      <c r="I511" s="4">
        <f>C511/(constants!$A$4+constants!$B$4*data!C511+constants!$C$4*data!C511^2+constants!$D$4*data!C511^3+constants!$E$4*data!C511^4+constants!$F$4*data!C511^5+constants!$G$4*data!C511^6+constants!$H$4*data!C511^7)</f>
        <v>4360.6829418597436</v>
      </c>
      <c r="J511" s="4">
        <f>D511/(constants!$A$4+constants!$B$4*data!D511+constants!$C$4*data!D511^2+constants!$D$4*data!D511^3+constants!$E$4*data!D511^4+constants!$F$4*data!D511^5+constants!$G$4*data!D511^6+constants!$H$4*data!D511^7)</f>
        <v>35538.044280904316</v>
      </c>
      <c r="K511" s="4">
        <f>E511/(constants!$A$4+constants!$B$4*data!E511+constants!$C$4*data!E511^2+constants!$D$4*data!E511^3+constants!$E$4*data!E511^4+constants!$F$4*data!E511^5+constants!$G$4*data!E511^6+constants!$H$4*data!E511^7)</f>
        <v>32143.977134456756</v>
      </c>
      <c r="L511" s="4">
        <f>F511/(constants!$A$4+constants!$B$4*data!F511+constants!$C$4*data!F511^2+constants!$D$4*data!F511^3+constants!$E$4*data!F511^4+constants!$F$4*data!F511^5+constants!$G$4*data!F511^6+constants!$H$4*data!F511^7)</f>
        <v>9370.3137689374471</v>
      </c>
      <c r="M511" s="4">
        <f>G511/(constants!$A$4+constants!$B$4*data!G511+constants!$C$4*data!G511^2+constants!$D$4*data!G511^3+constants!$E$4*data!G511^4+constants!$F$4*data!G511^5+constants!$G$4*data!G511^6+constants!$H$4*data!G511^7)</f>
        <v>9120.5092825276388</v>
      </c>
      <c r="N511" s="4"/>
      <c r="O511" s="4">
        <f t="shared" si="154"/>
        <v>7267.8049030995726</v>
      </c>
      <c r="P511" s="4">
        <f t="shared" si="155"/>
        <v>7107.6088561808629</v>
      </c>
      <c r="Q511" s="4">
        <f t="shared" si="156"/>
        <v>6428.7954268913518</v>
      </c>
      <c r="R511" s="4">
        <f t="shared" si="157"/>
        <v>1561.7189614895744</v>
      </c>
      <c r="S511" s="4">
        <f t="shared" si="158"/>
        <v>1520.0848804212731</v>
      </c>
      <c r="T511" s="4">
        <f t="shared" si="159"/>
        <v>1.0225386694963385</v>
      </c>
      <c r="U511" s="4">
        <f t="shared" si="160"/>
        <v>0.90449482476807841</v>
      </c>
      <c r="V511" s="4">
        <f t="shared" si="161"/>
        <v>0.97334086215576798</v>
      </c>
      <c r="W511" s="4"/>
      <c r="X511">
        <f>IF(front!E511&gt;$X$2,O511,P511)</f>
        <v>7267.8049030995726</v>
      </c>
      <c r="Y511">
        <f t="shared" si="170"/>
        <v>6994.985098256956</v>
      </c>
      <c r="Z511">
        <f>SUMPRODUCT($B$7:$B$456,Y$7:Y$456,EXP(constants!$B$32+constants!$A$32*ABS($A$7:$A$456-$A511)))</f>
        <v>6.7609763897234894</v>
      </c>
      <c r="AA511">
        <f t="shared" si="150"/>
        <v>6988.2241218672325</v>
      </c>
      <c r="AB511">
        <f t="shared" si="162"/>
        <v>6983.3710289280652</v>
      </c>
      <c r="AD511" s="4">
        <f t="shared" si="151"/>
        <v>21.857183501244208</v>
      </c>
      <c r="AE511">
        <f>SUMPRODUCT($B$7:$B$456,AD$7:AD$456,EXP(constants!$B$32+constants!$A$32*ABS($A$7:$A$456-$A511)))</f>
        <v>3.5192418840542476</v>
      </c>
      <c r="AF511" s="4">
        <f t="shared" si="152"/>
        <v>18.337941617189962</v>
      </c>
      <c r="AG511">
        <f t="shared" si="163"/>
        <v>18.337941617189962</v>
      </c>
      <c r="AH511" s="4"/>
      <c r="AI511" s="5">
        <f>SUMPRODUCT(constants!$B$13:$B$20,A511^constants!$A$13:$A$20)*constants!$C$10/((A511/1000000000)^5*(EXP(0.014388/(A511/1000000000)/constants!$B$9)-1))</f>
        <v>3.4154277443106627E-6</v>
      </c>
      <c r="AJ511">
        <f>SUMPRODUCT(A511^constants!$E$28:$J$28,constants!$E$27:$J$27)</f>
        <v>5.9594765598709265E-7</v>
      </c>
      <c r="AL511" s="17">
        <f t="shared" si="153"/>
        <v>4.8908009185857683E-10</v>
      </c>
      <c r="AM511">
        <f t="shared" si="164"/>
        <v>3.2498067036512542E-8</v>
      </c>
      <c r="AN511">
        <f t="shared" si="165"/>
        <v>1.5049513292870029E-2</v>
      </c>
      <c r="AO511">
        <f t="shared" si="166"/>
        <v>6.1266365482595528E-8</v>
      </c>
      <c r="AQ511">
        <f t="shared" si="169"/>
        <v>4.8908009185857683E-10</v>
      </c>
      <c r="AS511" s="4">
        <f t="shared" si="167"/>
        <v>7.9828481419795348E-3</v>
      </c>
    </row>
    <row r="512" spans="1:45" x14ac:dyDescent="0.2">
      <c r="A512">
        <f>front!A512</f>
        <v>426.59</v>
      </c>
      <c r="B512" s="1">
        <f t="shared" si="168"/>
        <v>0.45999999999997954</v>
      </c>
      <c r="C512">
        <f>front!D512-front!B512</f>
        <v>4411.67</v>
      </c>
      <c r="D512" s="2">
        <f>front!E512-front!C512</f>
        <v>34867.200000000004</v>
      </c>
      <c r="E512" s="2">
        <f>IF(front!F512-front!C512&gt;0,front!F512-front!C512,0)</f>
        <v>31697.300000000003</v>
      </c>
      <c r="F512" s="2">
        <f>front!I512-front!H512</f>
        <v>9370.9</v>
      </c>
      <c r="G512" s="2">
        <f>IF(front!J512-front!H512&gt;0,front!J512-front!H512,0)</f>
        <v>9096.3000000000011</v>
      </c>
      <c r="H512" s="2"/>
      <c r="I512" s="4">
        <f>C512/(constants!$A$4+constants!$B$4*data!C512+constants!$C$4*data!C512^2+constants!$D$4*data!C512^3+constants!$E$4*data!C512^4+constants!$F$4*data!C512^5+constants!$G$4*data!C512^6+constants!$H$4*data!C512^7)</f>
        <v>4402.0101718211763</v>
      </c>
      <c r="J512" s="4">
        <f>D512/(constants!$A$4+constants!$B$4*data!D512+constants!$C$4*data!D512^2+constants!$D$4*data!D512^3+constants!$E$4*data!D512^4+constants!$F$4*data!D512^5+constants!$G$4*data!D512^6+constants!$H$4*data!D512^7)</f>
        <v>35941.722808263083</v>
      </c>
      <c r="K512" s="4">
        <f>E512/(constants!$A$4+constants!$B$4*data!E512+constants!$C$4*data!E512^2+constants!$D$4*data!E512^3+constants!$E$4*data!E512^4+constants!$F$4*data!E512^5+constants!$G$4*data!E512^6+constants!$H$4*data!E512^7)</f>
        <v>32541.997629126239</v>
      </c>
      <c r="L512" s="4">
        <f>F512/(constants!$A$4+constants!$B$4*data!F512+constants!$C$4*data!F512^2+constants!$D$4*data!F512^3+constants!$E$4*data!F512^4+constants!$F$4*data!F512^5+constants!$G$4*data!F512^6+constants!$H$4*data!F512^7)</f>
        <v>9365.9917746450319</v>
      </c>
      <c r="M512" s="4">
        <f>G512/(constants!$A$4+constants!$B$4*data!G512+constants!$C$4*data!G512^2+constants!$D$4*data!G512^3+constants!$E$4*data!G512^4+constants!$F$4*data!G512^5+constants!$G$4*data!G512^6+constants!$H$4*data!G512^7)</f>
        <v>9090.0716915433204</v>
      </c>
      <c r="N512" s="4"/>
      <c r="O512" s="4">
        <f t="shared" si="154"/>
        <v>7336.6836197019602</v>
      </c>
      <c r="P512" s="4">
        <f t="shared" si="155"/>
        <v>7188.3445616526169</v>
      </c>
      <c r="Q512" s="4">
        <f t="shared" si="156"/>
        <v>6508.399525825248</v>
      </c>
      <c r="R512" s="4">
        <f t="shared" si="157"/>
        <v>1560.9986291075054</v>
      </c>
      <c r="S512" s="4">
        <f t="shared" si="158"/>
        <v>1515.0119485905534</v>
      </c>
      <c r="T512" s="4">
        <f t="shared" si="159"/>
        <v>1.0206360528181526</v>
      </c>
      <c r="U512" s="4">
        <f t="shared" si="160"/>
        <v>0.90541006625438558</v>
      </c>
      <c r="V512" s="4">
        <f t="shared" si="161"/>
        <v>0.97054021723052719</v>
      </c>
      <c r="W512" s="4"/>
      <c r="X512">
        <f>IF(front!E512&gt;$X$2,O512,P512)</f>
        <v>7336.6836197019602</v>
      </c>
      <c r="Y512">
        <f t="shared" si="170"/>
        <v>7063.8638148593436</v>
      </c>
      <c r="Z512">
        <f>SUMPRODUCT($B$7:$B$456,Y$7:Y$456,EXP(constants!$B$32+constants!$A$32*ABS($A$7:$A$456-$A512)))</f>
        <v>6.5863710131362518</v>
      </c>
      <c r="AA512">
        <f t="shared" si="150"/>
        <v>7057.2774438462075</v>
      </c>
      <c r="AB512">
        <f t="shared" si="162"/>
        <v>7052.4243509070402</v>
      </c>
      <c r="AD512" s="4">
        <f t="shared" si="151"/>
        <v>26.275783772923205</v>
      </c>
      <c r="AE512">
        <f>SUMPRODUCT($B$7:$B$456,AD$7:AD$456,EXP(constants!$B$32+constants!$A$32*ABS($A$7:$A$456-$A512)))</f>
        <v>3.4283558168582613</v>
      </c>
      <c r="AF512" s="4">
        <f t="shared" si="152"/>
        <v>22.847427956064944</v>
      </c>
      <c r="AG512">
        <f t="shared" si="163"/>
        <v>22.847427956064944</v>
      </c>
      <c r="AH512" s="4"/>
      <c r="AI512" s="5">
        <f>SUMPRODUCT(constants!$B$13:$B$20,A512^constants!$A$13:$A$20)*constants!$C$10/((A512/1000000000)^5*(EXP(0.014388/(A512/1000000000)/constants!$B$9)-1))</f>
        <v>3.4366279586441963E-6</v>
      </c>
      <c r="AJ512">
        <f>SUMPRODUCT(A512^constants!$E$28:$J$28,constants!$E$27:$J$27)</f>
        <v>5.9737754084257738E-7</v>
      </c>
      <c r="AL512" s="17">
        <f t="shared" si="153"/>
        <v>4.8729738706125902E-10</v>
      </c>
      <c r="AM512">
        <f t="shared" si="164"/>
        <v>2.6146380327418915E-8</v>
      </c>
      <c r="AN512">
        <f t="shared" si="165"/>
        <v>1.863727907875053E-2</v>
      </c>
      <c r="AO512">
        <f t="shared" si="166"/>
        <v>4.9291968392668333E-8</v>
      </c>
      <c r="AQ512">
        <f t="shared" si="169"/>
        <v>4.8729738706125902E-10</v>
      </c>
      <c r="AS512" s="4">
        <f t="shared" si="167"/>
        <v>9.8859388852026338E-3</v>
      </c>
    </row>
    <row r="513" spans="1:45" x14ac:dyDescent="0.2">
      <c r="A513">
        <f>front!A513</f>
        <v>427.06</v>
      </c>
      <c r="B513" s="1">
        <f t="shared" si="168"/>
        <v>0.47000000000002728</v>
      </c>
      <c r="C513">
        <f>front!D513-front!B513</f>
        <v>4460.7999999999993</v>
      </c>
      <c r="D513" s="2">
        <f>front!E513-front!C513</f>
        <v>35102.6</v>
      </c>
      <c r="E513" s="2">
        <f>IF(front!F513-front!C513&gt;0,front!F513-front!C513,0)</f>
        <v>31908.800000000003</v>
      </c>
      <c r="F513" s="2">
        <f>front!I513-front!H513</f>
        <v>9339.7999999999993</v>
      </c>
      <c r="G513" s="2">
        <f>IF(front!J513-front!H513&gt;0,front!J513-front!H513,0)</f>
        <v>9101.7000000000007</v>
      </c>
      <c r="H513" s="2"/>
      <c r="I513" s="4">
        <f>C513/(constants!$A$4+constants!$B$4*data!C513+constants!$C$4*data!C513^2+constants!$D$4*data!C513^3+constants!$E$4*data!C513^4+constants!$F$4*data!C513^5+constants!$G$4*data!C513^6+constants!$H$4*data!C513^7)</f>
        <v>4451.0549722106789</v>
      </c>
      <c r="J513" s="4">
        <f>D513/(constants!$A$4+constants!$B$4*data!D513+constants!$C$4*data!D513^2+constants!$D$4*data!D513^3+constants!$E$4*data!D513^4+constants!$F$4*data!D513^5+constants!$G$4*data!D513^6+constants!$H$4*data!D513^7)</f>
        <v>36195.166642199663</v>
      </c>
      <c r="K513" s="4">
        <f>E513/(constants!$A$4+constants!$B$4*data!E513+constants!$C$4*data!E513^2+constants!$D$4*data!E513^3+constants!$E$4*data!E513^4+constants!$F$4*data!E513^5+constants!$G$4*data!E513^6+constants!$H$4*data!E513^7)</f>
        <v>32768.075480108615</v>
      </c>
      <c r="L513" s="4">
        <f>F513/(constants!$A$4+constants!$B$4*data!F513+constants!$C$4*data!F513^2+constants!$D$4*data!F513^3+constants!$E$4*data!F513^4+constants!$F$4*data!F513^5+constants!$G$4*data!F513^6+constants!$H$4*data!F513^7)</f>
        <v>9334.7339279297321</v>
      </c>
      <c r="M513" s="4">
        <f>G513/(constants!$A$4+constants!$B$4*data!G513+constants!$C$4*data!G513^2+constants!$D$4*data!G513^3+constants!$E$4*data!G513^4+constants!$F$4*data!G513^5+constants!$G$4*data!G513^6+constants!$H$4*data!G513^7)</f>
        <v>9095.4960680120894</v>
      </c>
      <c r="N513" s="4"/>
      <c r="O513" s="4">
        <f t="shared" si="154"/>
        <v>7418.4249536844654</v>
      </c>
      <c r="P513" s="4">
        <f t="shared" si="155"/>
        <v>7239.033328439933</v>
      </c>
      <c r="Q513" s="4">
        <f t="shared" si="156"/>
        <v>6553.6150960217228</v>
      </c>
      <c r="R513" s="4">
        <f t="shared" si="157"/>
        <v>1555.7889879882889</v>
      </c>
      <c r="S513" s="4">
        <f t="shared" si="158"/>
        <v>1515.916011335348</v>
      </c>
      <c r="T513" s="4">
        <f t="shared" si="159"/>
        <v>1.0247811575255164</v>
      </c>
      <c r="U513" s="4">
        <f t="shared" si="160"/>
        <v>0.90531633143262191</v>
      </c>
      <c r="V513" s="4">
        <f t="shared" si="161"/>
        <v>0.97437121810169214</v>
      </c>
      <c r="W513" s="4"/>
      <c r="X513">
        <f>IF(front!E513&gt;$X$2,O513,P513)</f>
        <v>7418.4249536844654</v>
      </c>
      <c r="Y513">
        <f t="shared" si="170"/>
        <v>7145.6051488418489</v>
      </c>
      <c r="Z513">
        <f>SUMPRODUCT($B$7:$B$456,Y$7:Y$456,EXP(constants!$B$32+constants!$A$32*ABS($A$7:$A$456-$A513)))</f>
        <v>6.4126263626206885</v>
      </c>
      <c r="AA513">
        <f t="shared" si="150"/>
        <v>7139.1925224792285</v>
      </c>
      <c r="AB513">
        <f t="shared" si="162"/>
        <v>7134.3394295400612</v>
      </c>
      <c r="AD513" s="4">
        <f t="shared" si="151"/>
        <v>20.150317699756215</v>
      </c>
      <c r="AE513">
        <f>SUMPRODUCT($B$7:$B$456,AD$7:AD$456,EXP(constants!$B$32+constants!$A$32*ABS($A$7:$A$456-$A513)))</f>
        <v>3.3379177771464064</v>
      </c>
      <c r="AF513" s="4">
        <f t="shared" si="152"/>
        <v>16.81239992260981</v>
      </c>
      <c r="AG513">
        <f t="shared" si="163"/>
        <v>16.81239992260981</v>
      </c>
      <c r="AH513" s="4"/>
      <c r="AI513" s="5">
        <f>SUMPRODUCT(constants!$B$13:$B$20,A513^constants!$A$13:$A$20)*constants!$C$10/((A513/1000000000)^5*(EXP(0.014388/(A513/1000000000)/constants!$B$9)-1))</f>
        <v>3.4583570335042617E-6</v>
      </c>
      <c r="AJ513">
        <f>SUMPRODUCT(A513^constants!$E$28:$J$28,constants!$E$27:$J$27)</f>
        <v>5.9886530675412998E-7</v>
      </c>
      <c r="AL513" s="17">
        <f t="shared" si="153"/>
        <v>4.8474803696397942E-10</v>
      </c>
      <c r="AM513">
        <f t="shared" si="164"/>
        <v>3.5620453326759039E-8</v>
      </c>
      <c r="AN513">
        <f t="shared" si="165"/>
        <v>1.3608699263796951E-2</v>
      </c>
      <c r="AO513">
        <f t="shared" si="166"/>
        <v>6.7152785109373917E-8</v>
      </c>
      <c r="AQ513">
        <f t="shared" si="169"/>
        <v>4.8474803696397942E-10</v>
      </c>
      <c r="AS513" s="4">
        <f t="shared" si="167"/>
        <v>7.2185842504440371E-3</v>
      </c>
    </row>
    <row r="514" spans="1:45" x14ac:dyDescent="0.2">
      <c r="A514">
        <f>front!A514</f>
        <v>427.52</v>
      </c>
      <c r="B514" s="1">
        <f t="shared" si="168"/>
        <v>0.45999999999997954</v>
      </c>
      <c r="C514">
        <f>front!D514-front!B514</f>
        <v>4514.7299999999996</v>
      </c>
      <c r="D514" s="2">
        <f>front!E514-front!C514</f>
        <v>35448.199999999997</v>
      </c>
      <c r="E514" s="2">
        <f>IF(front!F514-front!C514&gt;0,front!F514-front!C514,0)</f>
        <v>32313.299999999996</v>
      </c>
      <c r="F514" s="2">
        <f>front!I514-front!H514</f>
        <v>9504.5</v>
      </c>
      <c r="G514" s="2">
        <f>IF(front!J514-front!H514&gt;0,front!J514-front!H514,0)</f>
        <v>9352</v>
      </c>
      <c r="H514" s="2"/>
      <c r="I514" s="4">
        <f>C514/(constants!$A$4+constants!$B$4*data!C514+constants!$C$4*data!C514^2+constants!$D$4*data!C514^3+constants!$E$4*data!C514^4+constants!$F$4*data!C514^5+constants!$G$4*data!C514^6+constants!$H$4*data!C514^7)</f>
        <v>4504.8929371279955</v>
      </c>
      <c r="J514" s="4">
        <f>D514/(constants!$A$4+constants!$B$4*data!D514+constants!$C$4*data!D514^2+constants!$D$4*data!D514^3+constants!$E$4*data!D514^4+constants!$F$4*data!D514^5+constants!$G$4*data!D514^6+constants!$H$4*data!D514^7)</f>
        <v>36567.504563760383</v>
      </c>
      <c r="K514" s="4">
        <f>E514/(constants!$A$4+constants!$B$4*data!E514+constants!$C$4*data!E514^2+constants!$D$4*data!E514^3+constants!$E$4*data!E514^4+constants!$F$4*data!E514^5+constants!$G$4*data!E514^6+constants!$H$4*data!E514^7)</f>
        <v>33200.755632289962</v>
      </c>
      <c r="L514" s="4">
        <f>F514/(constants!$A$4+constants!$B$4*data!F514+constants!$C$4*data!F514^2+constants!$D$4*data!F514^3+constants!$E$4*data!F514^4+constants!$F$4*data!F514^5+constants!$G$4*data!F514^6+constants!$H$4*data!F514^7)</f>
        <v>9500.2945497723013</v>
      </c>
      <c r="M514" s="4">
        <f>G514/(constants!$A$4+constants!$B$4*data!G514+constants!$C$4*data!G514^2+constants!$D$4*data!G514^3+constants!$E$4*data!G514^4+constants!$F$4*data!G514^5+constants!$G$4*data!G514^6+constants!$H$4*data!G514^7)</f>
        <v>9346.9955915293303</v>
      </c>
      <c r="N514" s="4"/>
      <c r="O514" s="4">
        <f t="shared" si="154"/>
        <v>7508.1548952133253</v>
      </c>
      <c r="P514" s="4">
        <f t="shared" si="155"/>
        <v>7313.5009127520771</v>
      </c>
      <c r="Q514" s="4">
        <f t="shared" si="156"/>
        <v>6640.1511264579922</v>
      </c>
      <c r="R514" s="4">
        <f t="shared" si="157"/>
        <v>1583.3824249620502</v>
      </c>
      <c r="S514" s="4">
        <f t="shared" si="158"/>
        <v>1557.8325985882218</v>
      </c>
      <c r="T514" s="4">
        <f t="shared" si="159"/>
        <v>1.0266157049521718</v>
      </c>
      <c r="U514" s="4">
        <f t="shared" si="160"/>
        <v>0.90793058012476502</v>
      </c>
      <c r="V514" s="4">
        <f t="shared" si="161"/>
        <v>0.98386376786110863</v>
      </c>
      <c r="W514" s="4"/>
      <c r="X514">
        <f>IF(front!E514&gt;$X$2,O514,P514)</f>
        <v>7508.1548952133253</v>
      </c>
      <c r="Y514">
        <f t="shared" si="170"/>
        <v>7235.3350903707087</v>
      </c>
      <c r="Z514">
        <f>SUMPRODUCT($B$7:$B$456,Y$7:Y$456,EXP(constants!$B$32+constants!$A$32*ABS($A$7:$A$456-$A514)))</f>
        <v>6.2470172883661883</v>
      </c>
      <c r="AA514">
        <f t="shared" si="150"/>
        <v>7229.0880730823428</v>
      </c>
      <c r="AB514">
        <f t="shared" si="162"/>
        <v>7224.2349801431756</v>
      </c>
      <c r="AD514" s="4">
        <f t="shared" si="151"/>
        <v>5.2818162608907642</v>
      </c>
      <c r="AE514">
        <f>SUMPRODUCT($B$7:$B$456,AD$7:AD$456,EXP(constants!$B$32+constants!$A$32*ABS($A$7:$A$456-$A514)))</f>
        <v>3.251714489795519</v>
      </c>
      <c r="AF514" s="4">
        <f t="shared" si="152"/>
        <v>2.0301017710952451</v>
      </c>
      <c r="AG514">
        <f t="shared" si="163"/>
        <v>2.0301017710952451</v>
      </c>
      <c r="AH514" s="4"/>
      <c r="AI514" s="5">
        <f>SUMPRODUCT(constants!$B$13:$B$20,A514^constants!$A$13:$A$20)*constants!$C$10/((A514/1000000000)^5*(EXP(0.014388/(A514/1000000000)/constants!$B$9)-1))</f>
        <v>3.479690159424216E-6</v>
      </c>
      <c r="AJ514">
        <f>SUMPRODUCT(A514^constants!$E$28:$J$28,constants!$E$27:$J$27)</f>
        <v>6.0034711090464982E-7</v>
      </c>
      <c r="AL514" s="17">
        <f t="shared" si="153"/>
        <v>4.8166901671784393E-10</v>
      </c>
      <c r="AM514">
        <f t="shared" si="164"/>
        <v>2.9572266743098354E-7</v>
      </c>
      <c r="AN514">
        <f t="shared" si="165"/>
        <v>1.6287862574155124E-3</v>
      </c>
      <c r="AO514">
        <f t="shared" si="166"/>
        <v>5.5750555883704526E-7</v>
      </c>
      <c r="AQ514">
        <f t="shared" si="169"/>
        <v>4.8166901671784393E-10</v>
      </c>
      <c r="AS514" s="4">
        <f t="shared" si="167"/>
        <v>8.6397168437675118E-4</v>
      </c>
    </row>
    <row r="515" spans="1:45" x14ac:dyDescent="0.2">
      <c r="A515">
        <f>front!A515</f>
        <v>427.99</v>
      </c>
      <c r="B515" s="1">
        <f t="shared" si="168"/>
        <v>0.47000000000002728</v>
      </c>
      <c r="C515">
        <f>front!D515-front!B515</f>
        <v>4538.53</v>
      </c>
      <c r="D515" s="2">
        <f>front!E515-front!C515</f>
        <v>35789.199999999997</v>
      </c>
      <c r="E515" s="2">
        <f>IF(front!F515-front!C515&gt;0,front!F515-front!C515,0)</f>
        <v>32628.400000000001</v>
      </c>
      <c r="F515" s="2">
        <f>front!I515-front!H515</f>
        <v>9683.8000000000011</v>
      </c>
      <c r="G515" s="2">
        <f>IF(front!J515-front!H515&gt;0,front!J515-front!H515,0)</f>
        <v>9418.1999999999989</v>
      </c>
      <c r="H515" s="2"/>
      <c r="I515" s="4">
        <f>C515/(constants!$A$4+constants!$B$4*data!C515+constants!$C$4*data!C515^2+constants!$D$4*data!C515^3+constants!$E$4*data!C515^4+constants!$F$4*data!C515^5+constants!$G$4*data!C515^6+constants!$H$4*data!C515^7)</f>
        <v>4528.6528286383364</v>
      </c>
      <c r="J515" s="4">
        <f>D515/(constants!$A$4+constants!$B$4*data!D515+constants!$C$4*data!D515^2+constants!$D$4*data!D515^3+constants!$E$4*data!D515^4+constants!$F$4*data!D515^5+constants!$G$4*data!D515^6+constants!$H$4*data!D515^7)</f>
        <v>36935.175256389142</v>
      </c>
      <c r="K515" s="4">
        <f>E515/(constants!$A$4+constants!$B$4*data!E515+constants!$C$4*data!E515^2+constants!$D$4*data!E515^3+constants!$E$4*data!E515^4+constants!$F$4*data!E515^5+constants!$G$4*data!E515^6+constants!$H$4*data!E515^7)</f>
        <v>33538.080629892174</v>
      </c>
      <c r="L515" s="4">
        <f>F515/(constants!$A$4+constants!$B$4*data!F515+constants!$C$4*data!F515^2+constants!$D$4*data!F515^3+constants!$E$4*data!F515^4+constants!$F$4*data!F515^5+constants!$G$4*data!F515^6+constants!$H$4*data!F515^7)</f>
        <v>9680.601656640998</v>
      </c>
      <c r="M515" s="4">
        <f>G515/(constants!$A$4+constants!$B$4*data!G515+constants!$C$4*data!G515^2+constants!$D$4*data!G515^3+constants!$E$4*data!G515^4+constants!$F$4*data!G515^5+constants!$G$4*data!G515^6+constants!$H$4*data!G515^7)</f>
        <v>9413.53598916581</v>
      </c>
      <c r="N515" s="4"/>
      <c r="O515" s="4">
        <f t="shared" si="154"/>
        <v>7547.7547143972279</v>
      </c>
      <c r="P515" s="4">
        <f t="shared" si="155"/>
        <v>7387.0350512778286</v>
      </c>
      <c r="Q515" s="4">
        <f t="shared" si="156"/>
        <v>6707.6161259784349</v>
      </c>
      <c r="R515" s="4">
        <f t="shared" si="157"/>
        <v>1613.4336094401663</v>
      </c>
      <c r="S515" s="4">
        <f t="shared" si="158"/>
        <v>1568.9226648609686</v>
      </c>
      <c r="T515" s="4">
        <f t="shared" si="159"/>
        <v>1.0217569920819041</v>
      </c>
      <c r="U515" s="4">
        <f t="shared" si="160"/>
        <v>0.9080254905272358</v>
      </c>
      <c r="V515" s="4">
        <f t="shared" si="161"/>
        <v>0.97241228624545495</v>
      </c>
      <c r="W515" s="4"/>
      <c r="X515">
        <f>IF(front!E515&gt;$X$2,O515,P515)</f>
        <v>7547.7547143972279</v>
      </c>
      <c r="Y515">
        <f t="shared" si="170"/>
        <v>7274.9349095546113</v>
      </c>
      <c r="Z515">
        <f>SUMPRODUCT($B$7:$B$456,Y$7:Y$456,EXP(constants!$B$32+constants!$A$32*ABS($A$7:$A$456-$A515)))</f>
        <v>6.0822245924541143</v>
      </c>
      <c r="AA515">
        <f t="shared" si="150"/>
        <v>7268.8526849621576</v>
      </c>
      <c r="AB515">
        <f t="shared" si="162"/>
        <v>7263.9995920229903</v>
      </c>
      <c r="AD515" s="4">
        <f t="shared" si="151"/>
        <v>24.098648375718085</v>
      </c>
      <c r="AE515">
        <f>SUMPRODUCT($B$7:$B$456,AD$7:AD$456,EXP(constants!$B$32+constants!$A$32*ABS($A$7:$A$456-$A515)))</f>
        <v>3.1659361459276916</v>
      </c>
      <c r="AF515" s="4">
        <f t="shared" si="152"/>
        <v>20.932712229790393</v>
      </c>
      <c r="AG515">
        <f t="shared" si="163"/>
        <v>20.932712229790393</v>
      </c>
      <c r="AH515" s="4"/>
      <c r="AI515" s="5">
        <f>SUMPRODUCT(constants!$B$13:$B$20,A515^constants!$A$13:$A$20)*constants!$C$10/((A515/1000000000)^5*(EXP(0.014388/(A515/1000000000)/constants!$B$9)-1))</f>
        <v>3.5015546890121083E-6</v>
      </c>
      <c r="AJ515">
        <f>SUMPRODUCT(A515^constants!$E$28:$J$28,constants!$E$27:$J$27)</f>
        <v>6.0188681740778712E-7</v>
      </c>
      <c r="AL515" s="17">
        <f t="shared" si="153"/>
        <v>4.8204224747718373E-10</v>
      </c>
      <c r="AM515">
        <f t="shared" si="164"/>
        <v>2.875340810118298E-8</v>
      </c>
      <c r="AN515">
        <f t="shared" si="165"/>
        <v>1.6764699536864689E-2</v>
      </c>
      <c r="AO515">
        <f t="shared" si="166"/>
        <v>5.4206818135308502E-8</v>
      </c>
      <c r="AQ515">
        <f t="shared" si="169"/>
        <v>4.8204224747718373E-10</v>
      </c>
      <c r="AS515" s="4">
        <f t="shared" si="167"/>
        <v>8.8926497451654995E-3</v>
      </c>
    </row>
    <row r="516" spans="1:45" x14ac:dyDescent="0.2">
      <c r="A516">
        <f>front!A516</f>
        <v>428.45</v>
      </c>
      <c r="B516" s="1">
        <f t="shared" si="168"/>
        <v>0.45999999999997954</v>
      </c>
      <c r="C516">
        <f>front!D516-front!B516</f>
        <v>4579.93</v>
      </c>
      <c r="D516" s="2">
        <f>front!E516-front!C516</f>
        <v>36208.800000000003</v>
      </c>
      <c r="E516" s="2">
        <f>IF(front!F516-front!C516&gt;0,front!F516-front!C516,0)</f>
        <v>32933.4</v>
      </c>
      <c r="F516" s="2">
        <f>front!I516-front!H516</f>
        <v>9886.3000000000011</v>
      </c>
      <c r="G516" s="2">
        <f>IF(front!J516-front!H516&gt;0,front!J516-front!H516,0)</f>
        <v>9605.3000000000011</v>
      </c>
      <c r="H516" s="2"/>
      <c r="I516" s="4">
        <f>C516/(constants!$A$4+constants!$B$4*data!C516+constants!$C$4*data!C516^2+constants!$D$4*data!C516^3+constants!$E$4*data!C516^4+constants!$F$4*data!C516^5+constants!$G$4*data!C516^6+constants!$H$4*data!C516^7)</f>
        <v>4569.9838179679909</v>
      </c>
      <c r="J516" s="4">
        <f>D516/(constants!$A$4+constants!$B$4*data!D516+constants!$C$4*data!D516^2+constants!$D$4*data!D516^3+constants!$E$4*data!D516^4+constants!$F$4*data!D516^5+constants!$G$4*data!D516^6+constants!$H$4*data!D516^7)</f>
        <v>37387.987780830626</v>
      </c>
      <c r="K516" s="4">
        <f>E516/(constants!$A$4+constants!$B$4*data!E516+constants!$C$4*data!E516^2+constants!$D$4*data!E516^3+constants!$E$4*data!E516^4+constants!$F$4*data!E516^5+constants!$G$4*data!E516^6+constants!$H$4*data!E516^7)</f>
        <v>33864.821454483201</v>
      </c>
      <c r="L516" s="4">
        <f>F516/(constants!$A$4+constants!$B$4*data!F516+constants!$C$4*data!F516^2+constants!$D$4*data!F516^3+constants!$E$4*data!F516^4+constants!$F$4*data!F516^5+constants!$G$4*data!F516^6+constants!$H$4*data!F516^7)</f>
        <v>9884.3291623445602</v>
      </c>
      <c r="M516" s="4">
        <f>G516/(constants!$A$4+constants!$B$4*data!G516+constants!$C$4*data!G516^2+constants!$D$4*data!G516^3+constants!$E$4*data!G516^4+constants!$F$4*data!G516^5+constants!$G$4*data!G516^6+constants!$H$4*data!G516^7)</f>
        <v>9601.6516209325182</v>
      </c>
      <c r="N516" s="4"/>
      <c r="O516" s="4">
        <f t="shared" si="154"/>
        <v>7616.6396966133188</v>
      </c>
      <c r="P516" s="4">
        <f t="shared" si="155"/>
        <v>7477.5975561661262</v>
      </c>
      <c r="Q516" s="4">
        <f t="shared" si="156"/>
        <v>6772.9642908966407</v>
      </c>
      <c r="R516" s="4">
        <f t="shared" si="157"/>
        <v>1647.3881937240933</v>
      </c>
      <c r="S516" s="4">
        <f t="shared" si="158"/>
        <v>1600.2752701554195</v>
      </c>
      <c r="T516" s="4">
        <f t="shared" si="159"/>
        <v>1.0185944936729761</v>
      </c>
      <c r="U516" s="4">
        <f t="shared" si="160"/>
        <v>0.90576742597113491</v>
      </c>
      <c r="V516" s="4">
        <f t="shared" si="161"/>
        <v>0.97140144396557193</v>
      </c>
      <c r="W516" s="4"/>
      <c r="X516">
        <f>IF(front!E516&gt;$X$2,O516,P516)</f>
        <v>7616.6396966133188</v>
      </c>
      <c r="Y516">
        <f t="shared" si="170"/>
        <v>7343.8198917707023</v>
      </c>
      <c r="Z516">
        <f>SUMPRODUCT($B$7:$B$456,Y$7:Y$456,EXP(constants!$B$32+constants!$A$32*ABS($A$7:$A$456-$A516)))</f>
        <v>5.9251482984046602</v>
      </c>
      <c r="AA516">
        <f t="shared" si="150"/>
        <v>7337.8947434722977</v>
      </c>
      <c r="AB516">
        <f t="shared" si="162"/>
        <v>7333.0416505331305</v>
      </c>
      <c r="AD516" s="4">
        <f t="shared" si="151"/>
        <v>26.29271773372875</v>
      </c>
      <c r="AE516">
        <f>SUMPRODUCT($B$7:$B$456,AD$7:AD$456,EXP(constants!$B$32+constants!$A$32*ABS($A$7:$A$456-$A516)))</f>
        <v>3.0841743646188395</v>
      </c>
      <c r="AF516" s="4">
        <f t="shared" si="152"/>
        <v>23.208543369109911</v>
      </c>
      <c r="AG516">
        <f t="shared" si="163"/>
        <v>23.208543369109911</v>
      </c>
      <c r="AH516" s="4"/>
      <c r="AI516" s="5">
        <f>SUMPRODUCT(constants!$B$13:$B$20,A516^constants!$A$13:$A$20)*constants!$C$10/((A516/1000000000)^5*(EXP(0.014388/(A516/1000000000)/constants!$B$9)-1))</f>
        <v>3.5230200454039786E-6</v>
      </c>
      <c r="AJ516">
        <f>SUMPRODUCT(A516^constants!$E$28:$J$28,constants!$E$27:$J$27)</f>
        <v>6.034183478131048E-7</v>
      </c>
      <c r="AL516" s="17">
        <f t="shared" si="153"/>
        <v>4.8043093347872179E-10</v>
      </c>
      <c r="AM516">
        <f t="shared" si="164"/>
        <v>2.5999837138260131E-8</v>
      </c>
      <c r="AN516">
        <f t="shared" si="165"/>
        <v>1.8478228572122182E-2</v>
      </c>
      <c r="AO516">
        <f t="shared" si="166"/>
        <v>4.9015700620314366E-8</v>
      </c>
      <c r="AQ516">
        <f t="shared" si="169"/>
        <v>4.8043093347872179E-10</v>
      </c>
      <c r="AS516" s="4">
        <f t="shared" si="167"/>
        <v>9.8015723002765585E-3</v>
      </c>
    </row>
    <row r="517" spans="1:45" x14ac:dyDescent="0.2">
      <c r="A517">
        <f>front!A517</f>
        <v>428.92</v>
      </c>
      <c r="B517" s="1">
        <f t="shared" si="168"/>
        <v>0.47000000000002728</v>
      </c>
      <c r="C517">
        <f>front!D517-front!B517</f>
        <v>4625.67</v>
      </c>
      <c r="D517" s="2">
        <f>front!E517-front!C517</f>
        <v>36376.199999999997</v>
      </c>
      <c r="E517" s="2">
        <f>IF(front!F517-front!C517&gt;0,front!F517-front!C517,0)</f>
        <v>33188.199999999997</v>
      </c>
      <c r="F517" s="2">
        <f>front!I517-front!H517</f>
        <v>10307.700000000001</v>
      </c>
      <c r="G517" s="2">
        <f>IF(front!J517-front!H517&gt;0,front!J517-front!H517,0)</f>
        <v>10020.399999999998</v>
      </c>
      <c r="H517" s="2"/>
      <c r="I517" s="4">
        <f>C517/(constants!$A$4+constants!$B$4*data!C517+constants!$C$4*data!C517^2+constants!$D$4*data!C517^3+constants!$E$4*data!C517^4+constants!$F$4*data!C517^5+constants!$G$4*data!C517^6+constants!$H$4*data!C517^7)</f>
        <v>4615.6487154564056</v>
      </c>
      <c r="J517" s="4">
        <f>D517/(constants!$A$4+constants!$B$4*data!D517+constants!$C$4*data!D517^2+constants!$D$4*data!D517^3+constants!$E$4*data!D517^4+constants!$F$4*data!D517^5+constants!$G$4*data!D517^6+constants!$H$4*data!D517^7)</f>
        <v>37568.759521872256</v>
      </c>
      <c r="K517" s="4">
        <f>E517/(constants!$A$4+constants!$B$4*data!E517+constants!$C$4*data!E517^2+constants!$D$4*data!E517^3+constants!$E$4*data!E517^4+constants!$F$4*data!E517^5+constants!$G$4*data!E517^6+constants!$H$4*data!E517^7)</f>
        <v>34137.956406998877</v>
      </c>
      <c r="L517" s="4">
        <f>F517/(constants!$A$4+constants!$B$4*data!F517+constants!$C$4*data!F517^2+constants!$D$4*data!F517^3+constants!$E$4*data!F517^4+constants!$F$4*data!F517^5+constants!$G$4*data!F517^6+constants!$H$4*data!F517^7)</f>
        <v>10308.600090833324</v>
      </c>
      <c r="M517" s="4">
        <f>G517/(constants!$A$4+constants!$B$4*data!G517+constants!$C$4*data!G517^2+constants!$D$4*data!G517^3+constants!$E$4*data!G517^4+constants!$F$4*data!G517^5+constants!$G$4*data!G517^6+constants!$H$4*data!G517^7)</f>
        <v>10019.295770314675</v>
      </c>
      <c r="N517" s="4"/>
      <c r="O517" s="4">
        <f t="shared" si="154"/>
        <v>7692.7478590940091</v>
      </c>
      <c r="P517" s="4">
        <f t="shared" si="155"/>
        <v>7513.7519043744524</v>
      </c>
      <c r="Q517" s="4">
        <f t="shared" si="156"/>
        <v>6827.5912813997757</v>
      </c>
      <c r="R517" s="4">
        <f t="shared" si="157"/>
        <v>1718.1000151388876</v>
      </c>
      <c r="S517" s="4">
        <f t="shared" si="158"/>
        <v>1669.8826283857791</v>
      </c>
      <c r="T517" s="4">
        <f t="shared" si="159"/>
        <v>1.0238224467612973</v>
      </c>
      <c r="U517" s="4">
        <f t="shared" si="160"/>
        <v>0.90867936129549354</v>
      </c>
      <c r="V517" s="4">
        <f t="shared" si="161"/>
        <v>0.97193563452171283</v>
      </c>
      <c r="W517" s="4"/>
      <c r="X517">
        <f>IF(front!E517&gt;$X$2,O517,P517)</f>
        <v>7692.7478590940091</v>
      </c>
      <c r="Y517">
        <f t="shared" si="170"/>
        <v>7419.9280542513925</v>
      </c>
      <c r="Z517">
        <f>SUMPRODUCT($B$7:$B$456,Y$7:Y$456,EXP(constants!$B$32+constants!$A$32*ABS($A$7:$A$456-$A517)))</f>
        <v>5.7688463199242532</v>
      </c>
      <c r="AA517">
        <f t="shared" si="150"/>
        <v>7414.1592079314678</v>
      </c>
      <c r="AB517">
        <f t="shared" si="162"/>
        <v>7409.3061149923005</v>
      </c>
      <c r="AD517" s="4">
        <f t="shared" si="151"/>
        <v>26.491562020583387</v>
      </c>
      <c r="AE517">
        <f>SUMPRODUCT($B$7:$B$456,AD$7:AD$456,EXP(constants!$B$32+constants!$A$32*ABS($A$7:$A$456-$A517)))</f>
        <v>3.0028156321634421</v>
      </c>
      <c r="AF517" s="4">
        <f t="shared" si="152"/>
        <v>23.488746388419944</v>
      </c>
      <c r="AG517">
        <f t="shared" si="163"/>
        <v>23.488746388419944</v>
      </c>
      <c r="AH517" s="4"/>
      <c r="AI517" s="5">
        <f>SUMPRODUCT(constants!$B$13:$B$20,A517^constants!$A$13:$A$20)*constants!$C$10/((A517/1000000000)^5*(EXP(0.014388/(A517/1000000000)/constants!$B$9)-1))</f>
        <v>3.5450193269094622E-6</v>
      </c>
      <c r="AJ517">
        <f>SUMPRODUCT(A517^constants!$E$28:$J$28,constants!$E$27:$J$27)</f>
        <v>6.0500770188268204E-7</v>
      </c>
      <c r="AL517" s="17">
        <f t="shared" si="153"/>
        <v>4.7845496891217948E-10</v>
      </c>
      <c r="AM517">
        <f t="shared" si="164"/>
        <v>2.5757343192268171E-8</v>
      </c>
      <c r="AN517">
        <f t="shared" si="165"/>
        <v>1.8575478275872873E-2</v>
      </c>
      <c r="AO517">
        <f t="shared" si="166"/>
        <v>4.8558543500607273E-8</v>
      </c>
      <c r="AQ517">
        <f t="shared" si="169"/>
        <v>4.7845496891217948E-10</v>
      </c>
      <c r="AS517" s="4">
        <f t="shared" si="167"/>
        <v>9.8531573317514332E-3</v>
      </c>
    </row>
    <row r="518" spans="1:45" x14ac:dyDescent="0.2">
      <c r="A518">
        <f>front!A518</f>
        <v>429.38</v>
      </c>
      <c r="B518" s="1">
        <f t="shared" si="168"/>
        <v>0.45999999999997954</v>
      </c>
      <c r="C518">
        <f>front!D518-front!B518</f>
        <v>4685.1299999999992</v>
      </c>
      <c r="D518" s="2">
        <f>front!E518-front!C518</f>
        <v>36786</v>
      </c>
      <c r="E518" s="2">
        <f>IF(front!F518-front!C518&gt;0,front!F518-front!C518,0)</f>
        <v>33583.300000000003</v>
      </c>
      <c r="F518" s="2">
        <f>front!I518-front!H518</f>
        <v>10758</v>
      </c>
      <c r="G518" s="2">
        <f>IF(front!J518-front!H518&gt;0,front!J518-front!H518,0)</f>
        <v>10456.5</v>
      </c>
      <c r="H518" s="2"/>
      <c r="I518" s="4">
        <f>C518/(constants!$A$4+constants!$B$4*data!C518+constants!$C$4*data!C518^2+constants!$D$4*data!C518^3+constants!$E$4*data!C518^4+constants!$F$4*data!C518^5+constants!$G$4*data!C518^6+constants!$H$4*data!C518^7)</f>
        <v>4675.012927749709</v>
      </c>
      <c r="J518" s="4">
        <f>D518/(constants!$A$4+constants!$B$4*data!D518+constants!$C$4*data!D518^2+constants!$D$4*data!D518^3+constants!$E$4*data!D518^4+constants!$F$4*data!D518^5+constants!$G$4*data!D518^6+constants!$H$4*data!D518^7)</f>
        <v>38011.586816462179</v>
      </c>
      <c r="K518" s="4">
        <f>E518/(constants!$A$4+constants!$B$4*data!E518+constants!$C$4*data!E518^2+constants!$D$4*data!E518^3+constants!$E$4*data!E518^4+constants!$F$4*data!E518^5+constants!$G$4*data!E518^6+constants!$H$4*data!E518^7)</f>
        <v>34561.798287473648</v>
      </c>
      <c r="L518" s="4">
        <f>F518/(constants!$A$4+constants!$B$4*data!F518+constants!$C$4*data!F518^2+constants!$D$4*data!F518^3+constants!$E$4*data!F518^4+constants!$F$4*data!F518^5+constants!$G$4*data!F518^6+constants!$H$4*data!F518^7)</f>
        <v>10762.459838850746</v>
      </c>
      <c r="M518" s="4">
        <f>G518/(constants!$A$4+constants!$B$4*data!G518+constants!$C$4*data!G518^2+constants!$D$4*data!G518^3+constants!$E$4*data!G518^4+constants!$F$4*data!G518^5+constants!$G$4*data!G518^6+constants!$H$4*data!G518^7)</f>
        <v>10458.519030573267</v>
      </c>
      <c r="N518" s="4"/>
      <c r="O518" s="4">
        <f t="shared" si="154"/>
        <v>7791.6882129161822</v>
      </c>
      <c r="P518" s="4">
        <f t="shared" si="155"/>
        <v>7602.3173632924363</v>
      </c>
      <c r="Q518" s="4">
        <f t="shared" si="156"/>
        <v>6912.3596574947296</v>
      </c>
      <c r="R518" s="4">
        <f t="shared" si="157"/>
        <v>1793.7433064751244</v>
      </c>
      <c r="S518" s="4">
        <f t="shared" si="158"/>
        <v>1743.0865050955447</v>
      </c>
      <c r="T518" s="4">
        <f t="shared" si="159"/>
        <v>1.0249096217079963</v>
      </c>
      <c r="U518" s="4">
        <f t="shared" si="160"/>
        <v>0.90924376439095445</v>
      </c>
      <c r="V518" s="4">
        <f t="shared" si="161"/>
        <v>0.97175916910924942</v>
      </c>
      <c r="W518" s="4"/>
      <c r="X518">
        <f>IF(front!E518&gt;$X$2,O518,P518)</f>
        <v>7791.6882129161822</v>
      </c>
      <c r="Y518">
        <f t="shared" si="170"/>
        <v>7518.8684080735657</v>
      </c>
      <c r="Z518">
        <f>SUMPRODUCT($B$7:$B$456,Y$7:Y$456,EXP(constants!$B$32+constants!$A$32*ABS($A$7:$A$456-$A518)))</f>
        <v>5.6198631662934666</v>
      </c>
      <c r="AA518">
        <f t="shared" si="150"/>
        <v>7513.2485449072719</v>
      </c>
      <c r="AB518">
        <f t="shared" si="162"/>
        <v>7508.3954519681047</v>
      </c>
      <c r="AD518" s="4">
        <f t="shared" si="151"/>
        <v>27.978565640375109</v>
      </c>
      <c r="AE518">
        <f>SUMPRODUCT($B$7:$B$456,AD$7:AD$456,EXP(constants!$B$32+constants!$A$32*ABS($A$7:$A$456-$A518)))</f>
        <v>2.9252665143950534</v>
      </c>
      <c r="AF518" s="4">
        <f t="shared" si="152"/>
        <v>25.053299125980054</v>
      </c>
      <c r="AG518">
        <f t="shared" si="163"/>
        <v>25.053299125980054</v>
      </c>
      <c r="AH518" s="4"/>
      <c r="AI518" s="5">
        <f>SUMPRODUCT(constants!$B$13:$B$20,A518^constants!$A$13:$A$20)*constants!$C$10/((A518/1000000000)^5*(EXP(0.014388/(A518/1000000000)/constants!$B$9)-1))</f>
        <v>3.5666162192016429E-6</v>
      </c>
      <c r="AJ518">
        <f>SUMPRODUCT(A518^constants!$E$28:$J$28,constants!$E$27:$J$27)</f>
        <v>6.0658666268810198E-7</v>
      </c>
      <c r="AL518" s="17">
        <f t="shared" si="153"/>
        <v>4.7501709812936929E-10</v>
      </c>
      <c r="AM518">
        <f t="shared" si="164"/>
        <v>2.421184769470448E-8</v>
      </c>
      <c r="AN518">
        <f t="shared" si="165"/>
        <v>1.9619200654118735E-2</v>
      </c>
      <c r="AO518">
        <f t="shared" si="166"/>
        <v>4.5644927380022023E-8</v>
      </c>
      <c r="AQ518">
        <f t="shared" si="169"/>
        <v>4.7501709812936929E-10</v>
      </c>
      <c r="AS518" s="4">
        <f t="shared" si="167"/>
        <v>1.0406788341989473E-2</v>
      </c>
    </row>
    <row r="519" spans="1:45" x14ac:dyDescent="0.2">
      <c r="A519">
        <f>front!A519</f>
        <v>429.85</v>
      </c>
      <c r="B519" s="1">
        <f t="shared" si="168"/>
        <v>0.47000000000002728</v>
      </c>
      <c r="C519">
        <f>front!D519-front!B519</f>
        <v>4717.07</v>
      </c>
      <c r="D519" s="2">
        <f>front!E519-front!C519</f>
        <v>37084</v>
      </c>
      <c r="E519" s="2">
        <f>IF(front!F519-front!C519&gt;0,front!F519-front!C519,0)</f>
        <v>33862.199999999997</v>
      </c>
      <c r="F519" s="2">
        <f>front!I519-front!H519</f>
        <v>11409.300000000001</v>
      </c>
      <c r="G519" s="2">
        <f>IF(front!J519-front!H519&gt;0,front!J519-front!H519,0)</f>
        <v>11159.800000000001</v>
      </c>
      <c r="H519" s="2"/>
      <c r="I519" s="4">
        <f>C519/(constants!$A$4+constants!$B$4*data!C519+constants!$C$4*data!C519^2+constants!$D$4*data!C519^3+constants!$E$4*data!C519^4+constants!$F$4*data!C519^5+constants!$G$4*data!C519^6+constants!$H$4*data!C519^7)</f>
        <v>4706.9023550403745</v>
      </c>
      <c r="J519" s="4">
        <f>D519/(constants!$A$4+constants!$B$4*data!D519+constants!$C$4*data!D519^2+constants!$D$4*data!D519^3+constants!$E$4*data!D519^4+constants!$F$4*data!D519^5+constants!$G$4*data!D519^6+constants!$H$4*data!D519^7)</f>
        <v>38333.865003627754</v>
      </c>
      <c r="K519" s="4">
        <f>E519/(constants!$A$4+constants!$B$4*data!E519+constants!$C$4*data!E519^2+constants!$D$4*data!E519^3+constants!$E$4*data!E519^4+constants!$F$4*data!E519^5+constants!$G$4*data!E519^6+constants!$H$4*data!E519^7)</f>
        <v>34861.215475790043</v>
      </c>
      <c r="L519" s="4">
        <f>F519/(constants!$A$4+constants!$B$4*data!F519+constants!$C$4*data!F519^2+constants!$D$4*data!F519^3+constants!$E$4*data!F519^4+constants!$F$4*data!F519^5+constants!$G$4*data!F519^6+constants!$H$4*data!F519^7)</f>
        <v>11419.854605330796</v>
      </c>
      <c r="M519" s="4">
        <f>G519/(constants!$A$4+constants!$B$4*data!G519+constants!$C$4*data!G519^2+constants!$D$4*data!G519^3+constants!$E$4*data!G519^4+constants!$F$4*data!G519^5+constants!$G$4*data!G519^6+constants!$H$4*data!G519^7)</f>
        <v>11167.884167065158</v>
      </c>
      <c r="N519" s="4"/>
      <c r="O519" s="4">
        <f t="shared" si="154"/>
        <v>7844.8372584006238</v>
      </c>
      <c r="P519" s="4">
        <f t="shared" si="155"/>
        <v>7666.7730007255514</v>
      </c>
      <c r="Q519" s="4">
        <f t="shared" si="156"/>
        <v>6972.2430951580091</v>
      </c>
      <c r="R519" s="4">
        <f t="shared" si="157"/>
        <v>1903.3091008884662</v>
      </c>
      <c r="S519" s="4">
        <f t="shared" si="158"/>
        <v>1861.3140278441931</v>
      </c>
      <c r="T519" s="4">
        <f t="shared" si="159"/>
        <v>1.0232254506111269</v>
      </c>
      <c r="U519" s="4">
        <f t="shared" si="160"/>
        <v>0.90941039919900912</v>
      </c>
      <c r="V519" s="4">
        <f t="shared" si="161"/>
        <v>0.97793575776805264</v>
      </c>
      <c r="W519" s="4"/>
      <c r="X519">
        <f>IF(front!E519&gt;$X$2,O519,P519)</f>
        <v>7844.8372584006238</v>
      </c>
      <c r="Y519">
        <f t="shared" si="170"/>
        <v>7572.0174535580072</v>
      </c>
      <c r="Z519">
        <f>SUMPRODUCT($B$7:$B$456,Y$7:Y$456,EXP(constants!$B$32+constants!$A$32*ABS($A$7:$A$456-$A519)))</f>
        <v>5.4716144326850058</v>
      </c>
      <c r="AA519">
        <f t="shared" ref="AA519:AA582" si="171">Y519-Z519</f>
        <v>7566.5458391253223</v>
      </c>
      <c r="AB519">
        <f t="shared" si="162"/>
        <v>7561.6927461861551</v>
      </c>
      <c r="AD519" s="4">
        <f t="shared" ref="AD519:AD546" si="172">R519-(S519/$V$2)</f>
        <v>17.77865109117829</v>
      </c>
      <c r="AE519">
        <f>SUMPRODUCT($B$7:$B$456,AD$7:AD$456,EXP(constants!$B$32+constants!$A$32*ABS($A$7:$A$456-$A519)))</f>
        <v>2.8480996789412409</v>
      </c>
      <c r="AF519" s="4">
        <f t="shared" ref="AF519:AF546" si="173">AD519-AE519</f>
        <v>14.930551412237049</v>
      </c>
      <c r="AG519">
        <f t="shared" si="163"/>
        <v>14.930551412237049</v>
      </c>
      <c r="AH519" s="4"/>
      <c r="AI519" s="5">
        <f>SUMPRODUCT(constants!$B$13:$B$20,A519^constants!$A$13:$A$20)*constants!$C$10/((A519/1000000000)^5*(EXP(0.014388/(A519/1000000000)/constants!$B$9)-1))</f>
        <v>3.5887495361204618E-6</v>
      </c>
      <c r="AJ519">
        <f>SUMPRODUCT(A519^constants!$E$28:$J$28,constants!$E$27:$J$27)</f>
        <v>6.0822326538976937E-7</v>
      </c>
      <c r="AL519" s="17">
        <f t="shared" ref="AL519:AL582" si="174">IF(AB519=0,0,AI519/AB519)</f>
        <v>4.7459605363236925E-10</v>
      </c>
      <c r="AM519">
        <f t="shared" si="164"/>
        <v>4.0736825358725252E-8</v>
      </c>
      <c r="AN519">
        <f t="shared" si="165"/>
        <v>1.1650295511570036E-2</v>
      </c>
      <c r="AO519">
        <f t="shared" si="166"/>
        <v>7.6798328596720069E-8</v>
      </c>
      <c r="AQ519">
        <f t="shared" si="169"/>
        <v>4.7459605363236925E-10</v>
      </c>
      <c r="AS519" s="4">
        <f t="shared" si="167"/>
        <v>6.1797706057451678E-3</v>
      </c>
    </row>
    <row r="520" spans="1:45" x14ac:dyDescent="0.2">
      <c r="A520">
        <f>front!A520</f>
        <v>430.32</v>
      </c>
      <c r="B520" s="1">
        <f t="shared" si="168"/>
        <v>0.46999999999997044</v>
      </c>
      <c r="C520">
        <f>front!D520-front!B520</f>
        <v>4765.2</v>
      </c>
      <c r="D520" s="2">
        <f>front!E520-front!C520</f>
        <v>37410</v>
      </c>
      <c r="E520" s="2">
        <f>IF(front!F520-front!C520&gt;0,front!F520-front!C520,0)</f>
        <v>34170.5</v>
      </c>
      <c r="F520" s="2">
        <f>front!I520-front!H520</f>
        <v>11395.300000000001</v>
      </c>
      <c r="G520" s="2">
        <f>IF(front!J520-front!H520&gt;0,front!J520-front!H520,0)</f>
        <v>11136.800000000001</v>
      </c>
      <c r="H520" s="2"/>
      <c r="I520" s="4">
        <f>C520/(constants!$A$4+constants!$B$4*data!C520+constants!$C$4*data!C520^2+constants!$D$4*data!C520^3+constants!$E$4*data!C520^4+constants!$F$4*data!C520^5+constants!$G$4*data!C520^6+constants!$H$4*data!C520^7)</f>
        <v>4754.9573402846145</v>
      </c>
      <c r="J520" s="4">
        <f>D520/(constants!$A$4+constants!$B$4*data!D520+constants!$C$4*data!D520^2+constants!$D$4*data!D520^3+constants!$E$4*data!D520^4+constants!$F$4*data!D520^5+constants!$G$4*data!D520^6+constants!$H$4*data!D520^7)</f>
        <v>38686.676293191565</v>
      </c>
      <c r="K520" s="4">
        <f>E520/(constants!$A$4+constants!$B$4*data!E520+constants!$C$4*data!E520^2+constants!$D$4*data!E520^3+constants!$E$4*data!E520^4+constants!$F$4*data!E520^5+constants!$G$4*data!E520^6+constants!$H$4*data!E520^7)</f>
        <v>35192.415993625196</v>
      </c>
      <c r="L520" s="4">
        <f>F520/(constants!$A$4+constants!$B$4*data!F520+constants!$C$4*data!F520^2+constants!$D$4*data!F520^3+constants!$E$4*data!F520^4+constants!$F$4*data!F520^5+constants!$G$4*data!F520^6+constants!$H$4*data!F520^7)</f>
        <v>11405.711441112948</v>
      </c>
      <c r="M520" s="4">
        <f>G520/(constants!$A$4+constants!$B$4*data!G520+constants!$C$4*data!G520^2+constants!$D$4*data!G520^3+constants!$E$4*data!G520^4+constants!$F$4*data!G520^5+constants!$G$4*data!G520^6+constants!$H$4*data!G520^7)</f>
        <v>11144.665005012941</v>
      </c>
      <c r="N520" s="4"/>
      <c r="O520" s="4">
        <f>(O519+O521)/2</f>
        <v>7902.6390850732932</v>
      </c>
      <c r="P520" s="4">
        <f>(P519+P521)/2</f>
        <v>7721.4591326818609</v>
      </c>
      <c r="Q520" s="4">
        <f t="shared" ref="Q520:Q583" si="175">K520*1000/Q$4</f>
        <v>7038.4831987250391</v>
      </c>
      <c r="R520" s="4">
        <f>(R519+R521)/2</f>
        <v>1864.0438383272594</v>
      </c>
      <c r="S520" s="4">
        <f t="shared" ref="S520:S583" si="176">M520*1000/S$4</f>
        <v>1857.4441675021567</v>
      </c>
      <c r="T520" s="4">
        <f t="shared" ref="T520:T583" si="177">O520/P520</f>
        <v>1.02346447080508</v>
      </c>
      <c r="U520" s="4">
        <f t="shared" ref="U520:U583" si="178">Q520/P520</f>
        <v>0.91154833274114522</v>
      </c>
      <c r="V520" s="4">
        <f t="shared" ref="V520:V583" si="179">S520/R520</f>
        <v>0.99645948733103562</v>
      </c>
      <c r="W520" s="4"/>
      <c r="X520">
        <f>IF(front!E520&gt;$X$2,O520,P520)</f>
        <v>7902.6390850732932</v>
      </c>
      <c r="Y520">
        <f t="shared" si="170"/>
        <v>7629.8192802306767</v>
      </c>
      <c r="Z520">
        <f>SUMPRODUCT($B$7:$B$456,Y$7:Y$456,EXP(constants!$B$32+constants!$A$32*ABS($A$7:$A$456-$A520)))</f>
        <v>5.3272764147588099</v>
      </c>
      <c r="AA520">
        <f t="shared" si="171"/>
        <v>7624.492003815918</v>
      </c>
      <c r="AB520">
        <f t="shared" ref="AB520:AB583" si="180">IF((AA520-$AA$3)&gt;0,AA520-$AA$3,0)</f>
        <v>7619.6389108767507</v>
      </c>
      <c r="AD520" s="4">
        <f t="shared" si="172"/>
        <v>-17.566402734577423</v>
      </c>
      <c r="AE520">
        <f>SUMPRODUCT($B$7:$B$456,AD$7:AD$456,EXP(constants!$B$32+constants!$A$32*ABS($A$7:$A$456-$A520)))</f>
        <v>2.7729684598884248</v>
      </c>
      <c r="AF520" s="4">
        <f t="shared" si="173"/>
        <v>-20.339371194465848</v>
      </c>
      <c r="AG520">
        <f t="shared" ref="AG520:AG546" si="181">IF((AF520)&gt;0,AF520,0)</f>
        <v>0</v>
      </c>
      <c r="AH520" s="4"/>
      <c r="AI520" s="5">
        <f>SUMPRODUCT(constants!$B$13:$B$20,A520^constants!$A$13:$A$20)*constants!$C$10/((A520/1000000000)^5*(EXP(0.014388/(A520/1000000000)/constants!$B$9)-1))</f>
        <v>3.6109503144960286E-6</v>
      </c>
      <c r="AJ520">
        <f>SUMPRODUCT(A520^constants!$E$28:$J$28,constants!$E$27:$J$27)</f>
        <v>6.0988279977077864E-7</v>
      </c>
      <c r="AL520" s="17">
        <f t="shared" si="174"/>
        <v>4.73900450760407E-10</v>
      </c>
      <c r="AM520">
        <f t="shared" ref="AM520:AM583" si="182">IF(AG520=0,0,AJ520/AG520)</f>
        <v>0</v>
      </c>
      <c r="AN520" t="e">
        <f t="shared" ref="AN520:AN583" si="183">AL520/AM520</f>
        <v>#DIV/0!</v>
      </c>
      <c r="AO520">
        <f t="shared" ref="AO520:AO583" si="184">AM520*$AN$2</f>
        <v>0</v>
      </c>
      <c r="AQ520">
        <f t="shared" si="169"/>
        <v>4.73900450760407E-10</v>
      </c>
      <c r="AS520" s="4" t="e">
        <f t="shared" ref="AS520:AS583" si="185">AL520/AO520</f>
        <v>#DIV/0!</v>
      </c>
    </row>
    <row r="521" spans="1:45" x14ac:dyDescent="0.2">
      <c r="A521">
        <f>front!A521</f>
        <v>430.78</v>
      </c>
      <c r="B521" s="1">
        <f t="shared" ref="B521:B584" si="186">A521-A520</f>
        <v>0.45999999999997954</v>
      </c>
      <c r="C521">
        <f>front!D521-front!B521</f>
        <v>4786.54</v>
      </c>
      <c r="D521" s="2">
        <f>front!E521-front!C521</f>
        <v>37589.200000000004</v>
      </c>
      <c r="E521" s="2">
        <f>IF(front!F521-front!C521&gt;0,front!F521-front!C521,0)</f>
        <v>34289.599999999999</v>
      </c>
      <c r="F521" s="2">
        <f>front!I521-front!H521</f>
        <v>10942.6</v>
      </c>
      <c r="G521" s="2">
        <f>IF(front!J521-front!H521&gt;0,front!J521-front!H521,0)</f>
        <v>10667.499999999998</v>
      </c>
      <c r="H521" s="2"/>
      <c r="I521" s="4">
        <f>C521/(constants!$A$4+constants!$B$4*data!C521+constants!$C$4*data!C521^2+constants!$D$4*data!C521^3+constants!$E$4*data!C521^4+constants!$F$4*data!C521^5+constants!$G$4*data!C521^6+constants!$H$4*data!C521^7)</f>
        <v>4776.2645470475773</v>
      </c>
      <c r="J521" s="4">
        <f>D521/(constants!$A$4+constants!$B$4*data!D521+constants!$C$4*data!D521^2+constants!$D$4*data!D521^3+constants!$E$4*data!D521^4+constants!$F$4*data!D521^5+constants!$G$4*data!D521^6+constants!$H$4*data!D521^7)</f>
        <v>38880.726323190844</v>
      </c>
      <c r="K521" s="4">
        <f>E521/(constants!$A$4+constants!$B$4*data!E521+constants!$C$4*data!E521^2+constants!$D$4*data!E521^3+constants!$E$4*data!E521^4+constants!$F$4*data!E521^5+constants!$G$4*data!E521^6+constants!$H$4*data!E521^7)</f>
        <v>35320.424868838636</v>
      </c>
      <c r="L521" s="4">
        <f>F521/(constants!$A$4+constants!$B$4*data!F521+constants!$C$4*data!F521^2+constants!$D$4*data!F521^3+constants!$E$4*data!F521^4+constants!$F$4*data!F521^5+constants!$G$4*data!F521^6+constants!$H$4*data!F521^7)</f>
        <v>10948.671454596317</v>
      </c>
      <c r="M521" s="4">
        <f>G521/(constants!$A$4+constants!$B$4*data!G521+constants!$C$4*data!G521^2+constants!$D$4*data!G521^3+constants!$E$4*data!G521^4+constants!$F$4*data!G521^5+constants!$G$4*data!G521^6+constants!$H$4*data!G521^7)</f>
        <v>10671.202477264293</v>
      </c>
      <c r="N521" s="4"/>
      <c r="O521" s="4">
        <f t="shared" ref="O521:O583" si="187">I521*1000/O$4</f>
        <v>7960.4409117459618</v>
      </c>
      <c r="P521" s="4">
        <f t="shared" ref="P521:P583" si="188">J521*1000/P$4</f>
        <v>7776.1452646381695</v>
      </c>
      <c r="Q521" s="4">
        <f t="shared" si="175"/>
        <v>7064.0849737677272</v>
      </c>
      <c r="R521" s="4">
        <f t="shared" ref="R521:R583" si="189">L521*1000/R$4</f>
        <v>1824.7785757660527</v>
      </c>
      <c r="S521" s="4">
        <f t="shared" si="176"/>
        <v>1778.5337462107154</v>
      </c>
      <c r="T521" s="4">
        <f t="shared" si="177"/>
        <v>1.0237001291560064</v>
      </c>
      <c r="U521" s="4">
        <f t="shared" si="178"/>
        <v>0.90843017116610214</v>
      </c>
      <c r="V521" s="4">
        <f t="shared" si="179"/>
        <v>0.97465729257812916</v>
      </c>
      <c r="W521" s="4"/>
      <c r="X521">
        <f>IF(front!E521&gt;$X$2,O521,P521)</f>
        <v>7960.4409117459618</v>
      </c>
      <c r="Y521">
        <f t="shared" si="170"/>
        <v>7687.6211069033452</v>
      </c>
      <c r="Z521">
        <f>SUMPRODUCT($B$7:$B$456,Y$7:Y$456,EXP(constants!$B$32+constants!$A$32*ABS($A$7:$A$456-$A521)))</f>
        <v>5.1896970103998257</v>
      </c>
      <c r="AA521">
        <f t="shared" si="171"/>
        <v>7682.4314098929453</v>
      </c>
      <c r="AB521">
        <f t="shared" si="180"/>
        <v>7677.5783169537781</v>
      </c>
      <c r="AD521" s="4">
        <f t="shared" si="172"/>
        <v>23.105411374547202</v>
      </c>
      <c r="AE521">
        <f>SUMPRODUCT($B$7:$B$456,AD$7:AD$456,EXP(constants!$B$32+constants!$A$32*ABS($A$7:$A$456-$A521)))</f>
        <v>2.7013552528168394</v>
      </c>
      <c r="AF521" s="4">
        <f t="shared" si="173"/>
        <v>20.404056121730363</v>
      </c>
      <c r="AG521">
        <f t="shared" si="181"/>
        <v>20.404056121730363</v>
      </c>
      <c r="AH521" s="4"/>
      <c r="AI521" s="5">
        <f>SUMPRODUCT(constants!$B$13:$B$20,A521^constants!$A$13:$A$20)*constants!$C$10/((A521/1000000000)^5*(EXP(0.014388/(A521/1000000000)/constants!$B$9)-1))</f>
        <v>3.6327438786400186E-6</v>
      </c>
      <c r="AJ521">
        <f>SUMPRODUCT(A521^constants!$E$28:$J$28,constants!$E$27:$J$27)</f>
        <v>6.1152860098462368E-7</v>
      </c>
      <c r="AL521" s="17">
        <f t="shared" si="174"/>
        <v>4.7316272510280003E-10</v>
      </c>
      <c r="AM521">
        <f t="shared" si="182"/>
        <v>2.9970933099588197E-8</v>
      </c>
      <c r="AN521">
        <f t="shared" si="183"/>
        <v>1.5787387183794466E-2</v>
      </c>
      <c r="AO521">
        <f t="shared" si="184"/>
        <v>5.650213408295187E-8</v>
      </c>
      <c r="AQ521">
        <f t="shared" si="169"/>
        <v>4.7316272510280003E-10</v>
      </c>
      <c r="AS521" s="4">
        <f t="shared" si="185"/>
        <v>8.3742451994492945E-3</v>
      </c>
    </row>
    <row r="522" spans="1:45" x14ac:dyDescent="0.2">
      <c r="A522">
        <f>front!A522</f>
        <v>431.25</v>
      </c>
      <c r="B522" s="1">
        <f t="shared" si="186"/>
        <v>0.47000000000002728</v>
      </c>
      <c r="C522">
        <f>front!D522-front!B522</f>
        <v>4881.9299999999994</v>
      </c>
      <c r="D522" s="2">
        <f>front!E522-front!C522</f>
        <v>38351.100000000006</v>
      </c>
      <c r="E522" s="2">
        <f>IF(front!F522-front!C522&gt;0,front!F522-front!C522,0)</f>
        <v>34982.399999999994</v>
      </c>
      <c r="F522" s="2">
        <f>front!I522-front!H522</f>
        <v>10483.5</v>
      </c>
      <c r="G522" s="2">
        <f>IF(front!J522-front!H522&gt;0,front!J522-front!H522,0)</f>
        <v>10234.299999999999</v>
      </c>
      <c r="H522" s="2"/>
      <c r="I522" s="4">
        <f>C522/(constants!$A$4+constants!$B$4*data!C522+constants!$C$4*data!C522^2+constants!$D$4*data!C522^3+constants!$E$4*data!C522^4+constants!$F$4*data!C522^5+constants!$G$4*data!C522^6+constants!$H$4*data!C522^7)</f>
        <v>4871.5115692775071</v>
      </c>
      <c r="J522" s="4">
        <f>D522/(constants!$A$4+constants!$B$4*data!D522+constants!$C$4*data!D522^2+constants!$D$4*data!D522^3+constants!$E$4*data!D522^4+constants!$F$4*data!D522^5+constants!$G$4*data!D522^6+constants!$H$4*data!D522^7)</f>
        <v>39706.649239811682</v>
      </c>
      <c r="K522" s="4">
        <f>E522/(constants!$A$4+constants!$B$4*data!E522+constants!$C$4*data!E522^2+constants!$D$4*data!E522^3+constants!$E$4*data!E522^4+constants!$F$4*data!E522^5+constants!$G$4*data!E522^6+constants!$H$4*data!E522^7)</f>
        <v>36065.736076820576</v>
      </c>
      <c r="L522" s="4">
        <f>F522/(constants!$A$4+constants!$B$4*data!F522+constants!$C$4*data!F522^2+constants!$D$4*data!F522^3+constants!$E$4*data!F522^4+constants!$F$4*data!F522^5+constants!$G$4*data!F522^6+constants!$H$4*data!F522^7)</f>
        <v>10485.728076638052</v>
      </c>
      <c r="M522" s="4">
        <f>G522/(constants!$A$4+constants!$B$4*data!G522+constants!$C$4*data!G522^2+constants!$D$4*data!G522^3+constants!$E$4*data!G522^4+constants!$F$4*data!G522^5+constants!$G$4*data!G522^6+constants!$H$4*data!G522^7)</f>
        <v>10234.668619451597</v>
      </c>
      <c r="N522" s="4"/>
      <c r="O522" s="4">
        <f t="shared" si="187"/>
        <v>8119.1859487958454</v>
      </c>
      <c r="P522" s="4">
        <f t="shared" si="188"/>
        <v>7941.3298479623363</v>
      </c>
      <c r="Q522" s="4">
        <f t="shared" si="175"/>
        <v>7213.1472153641153</v>
      </c>
      <c r="R522" s="4">
        <f t="shared" si="189"/>
        <v>1747.6213461063421</v>
      </c>
      <c r="S522" s="4">
        <f t="shared" si="176"/>
        <v>1705.778103241933</v>
      </c>
      <c r="T522" s="4">
        <f t="shared" si="177"/>
        <v>1.0223962616134306</v>
      </c>
      <c r="U522" s="4">
        <f t="shared" si="178"/>
        <v>0.90830469876716369</v>
      </c>
      <c r="V522" s="4">
        <f t="shared" si="179"/>
        <v>0.97605703148589085</v>
      </c>
      <c r="W522" s="4"/>
      <c r="X522">
        <f>IF(front!E522&gt;$X$2,O522,P522)</f>
        <v>8119.1859487958454</v>
      </c>
      <c r="Y522">
        <f t="shared" si="170"/>
        <v>7846.3661439532289</v>
      </c>
      <c r="Z522">
        <f>SUMPRODUCT($B$7:$B$456,Y$7:Y$456,EXP(constants!$B$32+constants!$A$32*ABS($A$7:$A$456-$A522)))</f>
        <v>5.0527958107019657</v>
      </c>
      <c r="AA522">
        <f t="shared" si="171"/>
        <v>7841.3133481425266</v>
      </c>
      <c r="AB522">
        <f t="shared" si="180"/>
        <v>7836.4602552033593</v>
      </c>
      <c r="AD522" s="4">
        <f t="shared" si="172"/>
        <v>19.650403994387943</v>
      </c>
      <c r="AE522">
        <f>SUMPRODUCT($B$7:$B$456,AD$7:AD$456,EXP(constants!$B$32+constants!$A$32*ABS($A$7:$A$456-$A522)))</f>
        <v>2.6300950666865792</v>
      </c>
      <c r="AF522" s="4">
        <f t="shared" si="173"/>
        <v>17.020308927701365</v>
      </c>
      <c r="AG522">
        <f t="shared" si="181"/>
        <v>17.020308927701365</v>
      </c>
      <c r="AH522" s="4"/>
      <c r="AI522" s="5">
        <f>SUMPRODUCT(constants!$B$13:$B$20,A522^constants!$A$13:$A$20)*constants!$C$10/((A522/1000000000)^5*(EXP(0.014388/(A522/1000000000)/constants!$B$9)-1))</f>
        <v>3.655077588245543E-6</v>
      </c>
      <c r="AJ522">
        <f>SUMPRODUCT(A522^constants!$E$28:$J$28,constants!$E$27:$J$27)</f>
        <v>6.1323156914672725E-7</v>
      </c>
      <c r="AL522" s="17">
        <f t="shared" si="174"/>
        <v>4.66419463535031E-10</v>
      </c>
      <c r="AM522">
        <f t="shared" si="182"/>
        <v>3.6029402976855702E-8</v>
      </c>
      <c r="AN522">
        <f t="shared" si="183"/>
        <v>1.2945522961750047E-2</v>
      </c>
      <c r="AO522">
        <f t="shared" si="184"/>
        <v>6.7923749693164459E-8</v>
      </c>
      <c r="AQ522">
        <f t="shared" si="169"/>
        <v>4.66419463535031E-10</v>
      </c>
      <c r="AS522" s="4">
        <f t="shared" si="185"/>
        <v>6.8668097041463738E-3</v>
      </c>
    </row>
    <row r="523" spans="1:45" x14ac:dyDescent="0.2">
      <c r="A523">
        <f>front!A523</f>
        <v>431.71</v>
      </c>
      <c r="B523" s="1">
        <f t="shared" si="186"/>
        <v>0.45999999999997954</v>
      </c>
      <c r="C523">
        <f>front!D523-front!B523</f>
        <v>4899.3999999999996</v>
      </c>
      <c r="D523" s="2">
        <f>front!E523-front!C523</f>
        <v>38571.599999999999</v>
      </c>
      <c r="E523" s="2">
        <f>IF(front!F523-front!C523&gt;0,front!F523-front!C523,0)</f>
        <v>35210.9</v>
      </c>
      <c r="F523" s="2">
        <f>front!I523-front!H523</f>
        <v>9817.9999999999982</v>
      </c>
      <c r="G523" s="2">
        <f>IF(front!J523-front!H523&gt;0,front!J523-front!H523,0)</f>
        <v>9547.8000000000011</v>
      </c>
      <c r="H523" s="2"/>
      <c r="I523" s="4">
        <f>C523/(constants!$A$4+constants!$B$4*data!C523+constants!$C$4*data!C523^2+constants!$D$4*data!C523^3+constants!$E$4*data!C523^4+constants!$F$4*data!C523^5+constants!$G$4*data!C523^6+constants!$H$4*data!C523^7)</f>
        <v>4888.9560374492567</v>
      </c>
      <c r="J523" s="4">
        <f>D523/(constants!$A$4+constants!$B$4*data!D523+constants!$C$4*data!D523^2+constants!$D$4*data!D523^3+constants!$E$4*data!D523^4+constants!$F$4*data!D523^5+constants!$G$4*data!D523^6+constants!$H$4*data!D523^7)</f>
        <v>39945.94462814874</v>
      </c>
      <c r="K523" s="4">
        <f>E523/(constants!$A$4+constants!$B$4*data!E523+constants!$C$4*data!E523^2+constants!$D$4*data!E523^3+constants!$E$4*data!E523^4+constants!$F$4*data!E523^5+constants!$G$4*data!E523^6+constants!$H$4*data!E523^7)</f>
        <v>36311.81380645575</v>
      </c>
      <c r="L523" s="4">
        <f>F523/(constants!$A$4+constants!$B$4*data!F523+constants!$C$4*data!F523^2+constants!$D$4*data!F523^3+constants!$E$4*data!F523^4+constants!$F$4*data!F523^5+constants!$G$4*data!F523^6+constants!$H$4*data!F523^7)</f>
        <v>9815.6043237164231</v>
      </c>
      <c r="M523" s="4">
        <f>G523/(constants!$A$4+constants!$B$4*data!G523+constants!$C$4*data!G523^2+constants!$D$4*data!G523^3+constants!$E$4*data!G523^4+constants!$F$4*data!G523^5+constants!$G$4*data!G523^6+constants!$H$4*data!G523^7)</f>
        <v>9543.8309974615531</v>
      </c>
      <c r="N523" s="4"/>
      <c r="O523" s="4">
        <f t="shared" si="187"/>
        <v>8148.2600624154275</v>
      </c>
      <c r="P523" s="4">
        <f t="shared" si="188"/>
        <v>7989.1889256297482</v>
      </c>
      <c r="Q523" s="4">
        <f t="shared" si="175"/>
        <v>7262.3627612911496</v>
      </c>
      <c r="R523" s="4">
        <f t="shared" si="189"/>
        <v>1635.934053952737</v>
      </c>
      <c r="S523" s="4">
        <f t="shared" si="176"/>
        <v>1590.6384995769256</v>
      </c>
      <c r="T523" s="4">
        <f t="shared" si="177"/>
        <v>1.0199107992396288</v>
      </c>
      <c r="U523" s="4">
        <f t="shared" si="178"/>
        <v>0.90902378563024078</v>
      </c>
      <c r="V523" s="4">
        <f t="shared" si="179"/>
        <v>0.97231211474180845</v>
      </c>
      <c r="W523" s="4"/>
      <c r="X523">
        <f>IF(front!E523&gt;$X$2,O523,P523)</f>
        <v>8148.2600624154275</v>
      </c>
      <c r="Y523">
        <f t="shared" si="170"/>
        <v>7875.4402575728109</v>
      </c>
      <c r="Z523">
        <f>SUMPRODUCT($B$7:$B$456,Y$7:Y$456,EXP(constants!$B$32+constants!$A$32*ABS($A$7:$A$456-$A523)))</f>
        <v>4.9223049962854191</v>
      </c>
      <c r="AA523">
        <f t="shared" si="171"/>
        <v>7870.5179525765252</v>
      </c>
      <c r="AB523">
        <f t="shared" si="180"/>
        <v>7865.6648596373579</v>
      </c>
      <c r="AD523" s="4">
        <f t="shared" si="172"/>
        <v>24.600726687220686</v>
      </c>
      <c r="AE523">
        <f>SUMPRODUCT($B$7:$B$456,AD$7:AD$456,EXP(constants!$B$32+constants!$A$32*ABS($A$7:$A$456-$A523)))</f>
        <v>2.5621716317997083</v>
      </c>
      <c r="AF523" s="4">
        <f t="shared" si="173"/>
        <v>22.038555055420979</v>
      </c>
      <c r="AG523">
        <f t="shared" si="181"/>
        <v>22.038555055420979</v>
      </c>
      <c r="AH523" s="4"/>
      <c r="AI523" s="5">
        <f>SUMPRODUCT(constants!$B$13:$B$20,A523^constants!$A$13:$A$20)*constants!$C$10/((A523/1000000000)^5*(EXP(0.014388/(A523/1000000000)/constants!$B$9)-1))</f>
        <v>3.6770008897598426E-6</v>
      </c>
      <c r="AJ523">
        <f>SUMPRODUCT(A523^constants!$E$28:$J$28,constants!$E$27:$J$27)</f>
        <v>6.1491858613485538E-7</v>
      </c>
      <c r="AL523" s="17">
        <f t="shared" si="174"/>
        <v>4.6747489950002376E-10</v>
      </c>
      <c r="AM523">
        <f t="shared" si="182"/>
        <v>2.7901946592619263E-8</v>
      </c>
      <c r="AN523">
        <f t="shared" si="183"/>
        <v>1.6754203795361078E-2</v>
      </c>
      <c r="AO523">
        <f t="shared" si="184"/>
        <v>5.2601616449946205E-8</v>
      </c>
      <c r="AQ523">
        <f t="shared" si="169"/>
        <v>4.6747489950002376E-10</v>
      </c>
      <c r="AS523" s="4">
        <f t="shared" si="185"/>
        <v>8.8870823949841159E-3</v>
      </c>
    </row>
    <row r="524" spans="1:45" x14ac:dyDescent="0.2">
      <c r="A524">
        <f>front!A524</f>
        <v>432.18</v>
      </c>
      <c r="B524" s="1">
        <f t="shared" si="186"/>
        <v>0.47000000000002728</v>
      </c>
      <c r="C524">
        <f>front!D524-front!B524</f>
        <v>4932.7299999999996</v>
      </c>
      <c r="D524" s="2">
        <f>front!E524-front!C524</f>
        <v>38811.300000000003</v>
      </c>
      <c r="E524" s="2">
        <f>IF(front!F524-front!C524&gt;0,front!F524-front!C524,0)</f>
        <v>35466.200000000004</v>
      </c>
      <c r="F524" s="2">
        <f>front!I524-front!H524</f>
        <v>9314.2000000000007</v>
      </c>
      <c r="G524" s="2">
        <f>IF(front!J524-front!H524&gt;0,front!J524-front!H524,0)</f>
        <v>9088.2000000000007</v>
      </c>
      <c r="H524" s="2"/>
      <c r="I524" s="4">
        <f>C524/(constants!$A$4+constants!$B$4*data!C524+constants!$C$4*data!C524^2+constants!$D$4*data!C524^3+constants!$E$4*data!C524^4+constants!$F$4*data!C524^5+constants!$G$4*data!C524^6+constants!$H$4*data!C524^7)</f>
        <v>4922.2379017096546</v>
      </c>
      <c r="J524" s="4">
        <f>D524/(constants!$A$4+constants!$B$4*data!D524+constants!$C$4*data!D524^2+constants!$D$4*data!D524^3+constants!$E$4*data!D524^4+constants!$F$4*data!D524^5+constants!$G$4*data!D524^6+constants!$H$4*data!D524^7)</f>
        <v>40206.211778297482</v>
      </c>
      <c r="K524" s="4">
        <f>E524/(constants!$A$4+constants!$B$4*data!E524+constants!$C$4*data!E524^2+constants!$D$4*data!E524^3+constants!$E$4*data!E524^4+constants!$F$4*data!E524^5+constants!$G$4*data!E524^6+constants!$H$4*data!E524^7)</f>
        <v>36586.905227543451</v>
      </c>
      <c r="L524" s="4">
        <f>F524/(constants!$A$4+constants!$B$4*data!F524+constants!$C$4*data!F524^2+constants!$D$4*data!F524^3+constants!$E$4*data!F524^4+constants!$F$4*data!F524^5+constants!$G$4*data!F524^6+constants!$H$4*data!F524^7)</f>
        <v>9309.0056111046033</v>
      </c>
      <c r="M524" s="4">
        <f>G524/(constants!$A$4+constants!$B$4*data!G524+constants!$C$4*data!G524^2+constants!$D$4*data!G524^3+constants!$E$4*data!G524^4+constants!$F$4*data!G524^5+constants!$G$4*data!G524^6+constants!$H$4*data!G524^7)</f>
        <v>9081.9352442939507</v>
      </c>
      <c r="N524" s="4"/>
      <c r="O524" s="4">
        <f t="shared" si="187"/>
        <v>8203.7298361827579</v>
      </c>
      <c r="P524" s="4">
        <f t="shared" si="188"/>
        <v>8041.2423556594968</v>
      </c>
      <c r="Q524" s="4">
        <f t="shared" si="175"/>
        <v>7317.3810455086905</v>
      </c>
      <c r="R524" s="4">
        <f t="shared" si="189"/>
        <v>1551.5009351841006</v>
      </c>
      <c r="S524" s="4">
        <f t="shared" si="176"/>
        <v>1513.6558740489918</v>
      </c>
      <c r="T524" s="4">
        <f t="shared" si="177"/>
        <v>1.020206763250818</v>
      </c>
      <c r="U524" s="4">
        <f t="shared" si="178"/>
        <v>0.90998140857658061</v>
      </c>
      <c r="V524" s="4">
        <f t="shared" si="179"/>
        <v>0.97560745193452425</v>
      </c>
      <c r="W524" s="4"/>
      <c r="X524">
        <f>IF(front!E524&gt;$X$2,O524,P524)</f>
        <v>8203.7298361827579</v>
      </c>
      <c r="Y524">
        <f t="shared" si="170"/>
        <v>7930.9100313401414</v>
      </c>
      <c r="Z524">
        <f>SUMPRODUCT($B$7:$B$456,Y$7:Y$456,EXP(constants!$B$32+constants!$A$32*ABS($A$7:$A$456-$A524)))</f>
        <v>4.7924574429658584</v>
      </c>
      <c r="AA524">
        <f t="shared" si="171"/>
        <v>7926.1175738971751</v>
      </c>
      <c r="AB524">
        <f t="shared" si="180"/>
        <v>7921.2644809580079</v>
      </c>
      <c r="AD524" s="4">
        <f t="shared" si="172"/>
        <v>18.15180745012708</v>
      </c>
      <c r="AE524">
        <f>SUMPRODUCT($B$7:$B$456,AD$7:AD$456,EXP(constants!$B$32+constants!$A$32*ABS($A$7:$A$456-$A524)))</f>
        <v>2.4945830289347817</v>
      </c>
      <c r="AF524" s="4">
        <f t="shared" si="173"/>
        <v>15.657224421192298</v>
      </c>
      <c r="AG524">
        <f t="shared" si="181"/>
        <v>15.657224421192298</v>
      </c>
      <c r="AH524" s="4"/>
      <c r="AI524" s="5">
        <f>SUMPRODUCT(constants!$B$13:$B$20,A524^constants!$A$13:$A$20)*constants!$C$10/((A524/1000000000)^5*(EXP(0.014388/(A524/1000000000)/constants!$B$9)-1))</f>
        <v>3.6994667802810867E-6</v>
      </c>
      <c r="AJ524">
        <f>SUMPRODUCT(A524^constants!$E$28:$J$28,constants!$E$27:$J$27)</f>
        <v>6.1666231617650774E-7</v>
      </c>
      <c r="AL524" s="17">
        <f t="shared" si="174"/>
        <v>4.6702982701489962E-10</v>
      </c>
      <c r="AM524">
        <f t="shared" si="182"/>
        <v>3.9385161736702558E-8</v>
      </c>
      <c r="AN524">
        <f t="shared" si="183"/>
        <v>1.1858014704550017E-2</v>
      </c>
      <c r="AO524">
        <f t="shared" si="184"/>
        <v>7.4250130349011047E-8</v>
      </c>
      <c r="AQ524">
        <f t="shared" si="169"/>
        <v>4.6702982701489962E-10</v>
      </c>
      <c r="AS524" s="4">
        <f t="shared" si="185"/>
        <v>6.2899529579225864E-3</v>
      </c>
    </row>
    <row r="525" spans="1:45" x14ac:dyDescent="0.2">
      <c r="A525">
        <f>front!A525</f>
        <v>432.64</v>
      </c>
      <c r="B525" s="1">
        <f t="shared" si="186"/>
        <v>0.45999999999997954</v>
      </c>
      <c r="C525">
        <f>front!D525-front!B525</f>
        <v>4973.9999999999991</v>
      </c>
      <c r="D525" s="2">
        <f>front!E525-front!C525</f>
        <v>39142.899999999994</v>
      </c>
      <c r="E525" s="2">
        <f>IF(front!F525-front!C525&gt;0,front!F525-front!C525,0)</f>
        <v>35723.699999999997</v>
      </c>
      <c r="F525" s="2">
        <f>front!I525-front!H525</f>
        <v>9515.4</v>
      </c>
      <c r="G525" s="2">
        <f>IF(front!J525-front!H525&gt;0,front!J525-front!H525,0)</f>
        <v>9274.3000000000011</v>
      </c>
      <c r="H525" s="2"/>
      <c r="I525" s="4">
        <f>C525/(constants!$A$4+constants!$B$4*data!C525+constants!$C$4*data!C525^2+constants!$D$4*data!C525^3+constants!$E$4*data!C525^4+constants!$F$4*data!C525^5+constants!$G$4*data!C525^6+constants!$H$4*data!C525^7)</f>
        <v>4963.4493601672639</v>
      </c>
      <c r="J525" s="4">
        <f>D525/(constants!$A$4+constants!$B$4*data!D525+constants!$C$4*data!D525^2+constants!$D$4*data!D525^3+constants!$E$4*data!D525^4+constants!$F$4*data!D525^5+constants!$G$4*data!D525^6+constants!$H$4*data!D525^7)</f>
        <v>40566.495485081541</v>
      </c>
      <c r="K525" s="4">
        <f>E525/(constants!$A$4+constants!$B$4*data!E525+constants!$C$4*data!E525^2+constants!$D$4*data!E525^3+constants!$E$4*data!E525^4+constants!$F$4*data!E525^5+constants!$G$4*data!E525^6+constants!$H$4*data!E525^7)</f>
        <v>36864.530018244062</v>
      </c>
      <c r="L525" s="4">
        <f>F525/(constants!$A$4+constants!$B$4*data!F525+constants!$C$4*data!F525^2+constants!$D$4*data!F525^3+constants!$E$4*data!F525^4+constants!$F$4*data!F525^5+constants!$G$4*data!F525^6+constants!$H$4*data!F525^7)</f>
        <v>9511.2536686120002</v>
      </c>
      <c r="M525" s="4">
        <f>G525/(constants!$A$4+constants!$B$4*data!G525+constants!$C$4*data!G525^2+constants!$D$4*data!G525^3+constants!$E$4*data!G525^4+constants!$F$4*data!G525^5+constants!$G$4*data!G525^6+constants!$H$4*data!G525^7)</f>
        <v>9268.9085118972707</v>
      </c>
      <c r="N525" s="4"/>
      <c r="O525" s="4">
        <f t="shared" si="187"/>
        <v>8272.4156002787731</v>
      </c>
      <c r="P525" s="4">
        <f t="shared" si="188"/>
        <v>8113.2990970163073</v>
      </c>
      <c r="Q525" s="4">
        <f t="shared" si="175"/>
        <v>7372.9060036488127</v>
      </c>
      <c r="R525" s="4">
        <f t="shared" si="189"/>
        <v>1585.2089447686667</v>
      </c>
      <c r="S525" s="4">
        <f t="shared" si="176"/>
        <v>1544.8180853162119</v>
      </c>
      <c r="T525" s="4">
        <f t="shared" si="177"/>
        <v>1.019611812822355</v>
      </c>
      <c r="U525" s="4">
        <f t="shared" si="178"/>
        <v>0.90874327637695784</v>
      </c>
      <c r="V525" s="4">
        <f t="shared" si="179"/>
        <v>0.97452016682990061</v>
      </c>
      <c r="W525" s="4"/>
      <c r="X525">
        <f>IF(front!E525&gt;$X$2,O525,P525)</f>
        <v>8272.4156002787731</v>
      </c>
      <c r="Y525">
        <f t="shared" si="170"/>
        <v>7999.5957954361565</v>
      </c>
      <c r="Z525">
        <f>SUMPRODUCT($B$7:$B$456,Y$7:Y$456,EXP(constants!$B$32+constants!$A$32*ABS($A$7:$A$456-$A525)))</f>
        <v>4.6686899886260864</v>
      </c>
      <c r="AA525">
        <f t="shared" si="171"/>
        <v>7994.9271054475303</v>
      </c>
      <c r="AB525">
        <f t="shared" si="180"/>
        <v>7990.074012508363</v>
      </c>
      <c r="AD525" s="4">
        <f t="shared" si="172"/>
        <v>20.292173236610552</v>
      </c>
      <c r="AE525">
        <f>SUMPRODUCT($B$7:$B$456,AD$7:AD$456,EXP(constants!$B$32+constants!$A$32*ABS($A$7:$A$456-$A525)))</f>
        <v>2.4301592557860765</v>
      </c>
      <c r="AF525" s="4">
        <f t="shared" si="173"/>
        <v>17.862013980824475</v>
      </c>
      <c r="AG525">
        <f t="shared" si="181"/>
        <v>17.862013980824475</v>
      </c>
      <c r="AH525" s="4"/>
      <c r="AI525" s="5">
        <f>SUMPRODUCT(constants!$B$13:$B$20,A525^constants!$A$13:$A$20)*constants!$C$10/((A525/1000000000)^5*(EXP(0.014388/(A525/1000000000)/constants!$B$9)-1))</f>
        <v>3.7215190782964542E-6</v>
      </c>
      <c r="AJ525">
        <f>SUMPRODUCT(A525^constants!$E$28:$J$28,constants!$E$27:$J$27)</f>
        <v>6.183878792968508E-7</v>
      </c>
      <c r="AL525" s="17">
        <f t="shared" si="174"/>
        <v>4.6576778543859059E-10</v>
      </c>
      <c r="AM525">
        <f t="shared" si="182"/>
        <v>3.4620277420044169E-8</v>
      </c>
      <c r="AN525">
        <f t="shared" si="183"/>
        <v>1.3453612164555449E-2</v>
      </c>
      <c r="AO525">
        <f t="shared" si="184"/>
        <v>6.5267222421019787E-8</v>
      </c>
      <c r="AQ525">
        <f t="shared" ref="AQ525:AQ588" si="190">AL525</f>
        <v>4.6576778543859059E-10</v>
      </c>
      <c r="AS525" s="4">
        <f t="shared" si="185"/>
        <v>7.1363200112003946E-3</v>
      </c>
    </row>
    <row r="526" spans="1:45" x14ac:dyDescent="0.2">
      <c r="A526">
        <f>front!A526</f>
        <v>433.11</v>
      </c>
      <c r="B526" s="1">
        <f t="shared" si="186"/>
        <v>0.47000000000002728</v>
      </c>
      <c r="C526">
        <f>front!D526-front!B526</f>
        <v>5032.07</v>
      </c>
      <c r="D526" s="2">
        <f>front!E526-front!C526</f>
        <v>39561.399999999994</v>
      </c>
      <c r="E526" s="2">
        <f>IF(front!F526-front!C526&gt;0,front!F526-front!C526,0)</f>
        <v>36151.699999999997</v>
      </c>
      <c r="F526" s="2">
        <f>front!I526-front!H526</f>
        <v>9851.8000000000011</v>
      </c>
      <c r="G526" s="2">
        <f>IF(front!J526-front!H526&gt;0,front!J526-front!H526,0)</f>
        <v>9625.9</v>
      </c>
      <c r="H526" s="2"/>
      <c r="I526" s="4">
        <f>C526/(constants!$A$4+constants!$B$4*data!C526+constants!$C$4*data!C526^2+constants!$D$4*data!C526^3+constants!$E$4*data!C526^4+constants!$F$4*data!C526^5+constants!$G$4*data!C526^6+constants!$H$4*data!C526^7)</f>
        <v>5021.4390192151632</v>
      </c>
      <c r="J526" s="4">
        <f>D526/(constants!$A$4+constants!$B$4*data!D526+constants!$C$4*data!D526^2+constants!$D$4*data!D526^3+constants!$E$4*data!D526^4+constants!$F$4*data!D526^5+constants!$G$4*data!D526^6+constants!$H$4*data!D526^7)</f>
        <v>41021.57693661446</v>
      </c>
      <c r="K526" s="4">
        <f>E526/(constants!$A$4+constants!$B$4*data!E526+constants!$C$4*data!E526^2+constants!$D$4*data!E526^3+constants!$E$4*data!E526^4+constants!$F$4*data!E526^5+constants!$G$4*data!E526^6+constants!$H$4*data!E526^7)</f>
        <v>37326.342555911237</v>
      </c>
      <c r="L526" s="4">
        <f>F526/(constants!$A$4+constants!$B$4*data!F526+constants!$C$4*data!F526^2+constants!$D$4*data!F526^3+constants!$E$4*data!F526^4+constants!$F$4*data!F526^5+constants!$G$4*data!F526^6+constants!$H$4*data!F526^7)</f>
        <v>9849.6131798672777</v>
      </c>
      <c r="M526" s="4">
        <f>G526/(constants!$A$4+constants!$B$4*data!G526+constants!$C$4*data!G526^2+constants!$D$4*data!G526^3+constants!$E$4*data!G526^4+constants!$F$4*data!G526^5+constants!$G$4*data!G526^6+constants!$H$4*data!G526^7)</f>
        <v>9622.3683390057995</v>
      </c>
      <c r="N526" s="4"/>
      <c r="O526" s="4">
        <f t="shared" si="187"/>
        <v>8369.0650320252716</v>
      </c>
      <c r="P526" s="4">
        <f t="shared" si="188"/>
        <v>8204.315387322893</v>
      </c>
      <c r="Q526" s="4">
        <f t="shared" si="175"/>
        <v>7465.2685111822475</v>
      </c>
      <c r="R526" s="4">
        <f t="shared" si="189"/>
        <v>1641.6021966445462</v>
      </c>
      <c r="S526" s="4">
        <f t="shared" si="176"/>
        <v>1603.7280565009667</v>
      </c>
      <c r="T526" s="4">
        <f t="shared" si="177"/>
        <v>1.0200808522008973</v>
      </c>
      <c r="U526" s="4">
        <f t="shared" si="178"/>
        <v>0.90991973842417095</v>
      </c>
      <c r="V526" s="4">
        <f t="shared" si="179"/>
        <v>0.97692855173988269</v>
      </c>
      <c r="W526" s="4"/>
      <c r="X526">
        <f>IF(front!E526&gt;$X$2,O526,P526)</f>
        <v>8369.0650320252716</v>
      </c>
      <c r="Y526">
        <f t="shared" si="170"/>
        <v>8096.2452271826551</v>
      </c>
      <c r="Z526">
        <f>SUMPRODUCT($B$7:$B$456,Y$7:Y$456,EXP(constants!$B$32+constants!$A$32*ABS($A$7:$A$456-$A526)))</f>
        <v>4.5455326522383386</v>
      </c>
      <c r="AA526">
        <f t="shared" si="171"/>
        <v>8091.6996945304163</v>
      </c>
      <c r="AB526">
        <f t="shared" si="180"/>
        <v>8086.8466015912491</v>
      </c>
      <c r="AD526" s="4">
        <f t="shared" si="172"/>
        <v>17.009012210693754</v>
      </c>
      <c r="AE526">
        <f>SUMPRODUCT($B$7:$B$456,AD$7:AD$456,EXP(constants!$B$32+constants!$A$32*ABS($A$7:$A$456-$A526)))</f>
        <v>2.3660530628990388</v>
      </c>
      <c r="AF526" s="4">
        <f t="shared" si="173"/>
        <v>14.642959147794716</v>
      </c>
      <c r="AG526">
        <f t="shared" si="181"/>
        <v>14.642959147794716</v>
      </c>
      <c r="AH526" s="4"/>
      <c r="AI526" s="5">
        <f>SUMPRODUCT(constants!$B$13:$B$20,A526^constants!$A$13:$A$20)*constants!$C$10/((A526/1000000000)^5*(EXP(0.014388/(A526/1000000000)/constants!$B$9)-1))</f>
        <v>3.7441163861275011E-6</v>
      </c>
      <c r="AJ526">
        <f>SUMPRODUCT(A526^constants!$E$28:$J$28,constants!$E$27:$J$27)</f>
        <v>6.2016958732774618E-7</v>
      </c>
      <c r="AL526" s="17">
        <f t="shared" si="174"/>
        <v>4.6298842683509924E-10</v>
      </c>
      <c r="AM526">
        <f t="shared" si="182"/>
        <v>4.2352749950896774E-8</v>
      </c>
      <c r="AN526">
        <f t="shared" si="183"/>
        <v>1.0931720546408013E-2</v>
      </c>
      <c r="AO526">
        <f t="shared" si="184"/>
        <v>7.9844719834237758E-8</v>
      </c>
      <c r="AQ526">
        <f t="shared" si="190"/>
        <v>4.6298842683509924E-10</v>
      </c>
      <c r="AS526" s="4">
        <f t="shared" si="185"/>
        <v>5.7986104503377298E-3</v>
      </c>
    </row>
    <row r="527" spans="1:45" x14ac:dyDescent="0.2">
      <c r="A527">
        <f>front!A527</f>
        <v>433.57</v>
      </c>
      <c r="B527" s="1">
        <f t="shared" si="186"/>
        <v>0.45999999999997954</v>
      </c>
      <c r="C527">
        <f>front!D527-front!B527</f>
        <v>5093.2700000000004</v>
      </c>
      <c r="D527" s="2">
        <f>front!E527-front!C527</f>
        <v>39978.9</v>
      </c>
      <c r="E527" s="2">
        <f>IF(front!F527-front!C527&gt;0,front!F527-front!C527,0)</f>
        <v>36596.5</v>
      </c>
      <c r="F527" s="2">
        <f>front!I527-front!H527</f>
        <v>10129.6</v>
      </c>
      <c r="G527" s="2">
        <f>IF(front!J527-front!H527&gt;0,front!J527-front!H527,0)</f>
        <v>9909.8000000000011</v>
      </c>
      <c r="H527" s="2"/>
      <c r="I527" s="4">
        <f>C527/(constants!$A$4+constants!$B$4*data!C527+constants!$C$4*data!C527^2+constants!$D$4*data!C527^3+constants!$E$4*data!C527^4+constants!$F$4*data!C527^5+constants!$G$4*data!C527^6+constants!$H$4*data!C527^7)</f>
        <v>5082.5569842771947</v>
      </c>
      <c r="J527" s="4">
        <f>D527/(constants!$A$4+constants!$B$4*data!D527+constants!$C$4*data!D527^2+constants!$D$4*data!D527^3+constants!$E$4*data!D527^4+constants!$F$4*data!D527^5+constants!$G$4*data!D527^6+constants!$H$4*data!D527^7)</f>
        <v>41475.990767901305</v>
      </c>
      <c r="K527" s="4">
        <f>E527/(constants!$A$4+constants!$B$4*data!E527+constants!$C$4*data!E527^2+constants!$D$4*data!E527^3+constants!$E$4*data!E527^4+constants!$F$4*data!E527^5+constants!$G$4*data!E527^6+constants!$H$4*data!E527^7)</f>
        <v>37806.762606859462</v>
      </c>
      <c r="L527" s="4">
        <f>F527/(constants!$A$4+constants!$B$4*data!F527+constants!$C$4*data!F527^2+constants!$D$4*data!F527^3+constants!$E$4*data!F527^4+constants!$F$4*data!F527^5+constants!$G$4*data!F527^6+constants!$H$4*data!F527^7)</f>
        <v>10129.233651193919</v>
      </c>
      <c r="M527" s="4">
        <f>G527/(constants!$A$4+constants!$B$4*data!G527+constants!$C$4*data!G527^2+constants!$D$4*data!G527^3+constants!$E$4*data!G527^4+constants!$F$4*data!G527^5+constants!$G$4*data!G527^6+constants!$H$4*data!G527^7)</f>
        <v>9907.9779069927135</v>
      </c>
      <c r="N527" s="4"/>
      <c r="O527" s="4">
        <f t="shared" si="187"/>
        <v>8470.9283071286573</v>
      </c>
      <c r="P527" s="4">
        <f t="shared" si="188"/>
        <v>8295.1981535802606</v>
      </c>
      <c r="Q527" s="4">
        <f t="shared" si="175"/>
        <v>7561.3525213718922</v>
      </c>
      <c r="R527" s="4">
        <f t="shared" si="189"/>
        <v>1688.2056085323197</v>
      </c>
      <c r="S527" s="4">
        <f t="shared" si="176"/>
        <v>1651.3296511654521</v>
      </c>
      <c r="T527" s="4">
        <f t="shared" si="177"/>
        <v>1.021184563683093</v>
      </c>
      <c r="U527" s="4">
        <f t="shared" si="178"/>
        <v>0.91153368266535795</v>
      </c>
      <c r="V527" s="4">
        <f t="shared" si="179"/>
        <v>0.97815671433592344</v>
      </c>
      <c r="W527" s="4"/>
      <c r="X527">
        <f>IF(front!E527&gt;$X$2,O527,P527)</f>
        <v>8470.9283071286573</v>
      </c>
      <c r="Y527">
        <f t="shared" si="170"/>
        <v>8198.1085022860407</v>
      </c>
      <c r="Z527">
        <f>SUMPRODUCT($B$7:$B$456,Y$7:Y$456,EXP(constants!$B$32+constants!$A$32*ABS($A$7:$A$456-$A527)))</f>
        <v>4.4281421460771231</v>
      </c>
      <c r="AA527">
        <f t="shared" si="171"/>
        <v>8193.6803601399643</v>
      </c>
      <c r="AB527">
        <f t="shared" si="180"/>
        <v>8188.827267200797</v>
      </c>
      <c r="AD527" s="4">
        <f t="shared" si="172"/>
        <v>15.391514109006494</v>
      </c>
      <c r="AE527">
        <f>SUMPRODUCT($B$7:$B$456,AD$7:AD$456,EXP(constants!$B$32+constants!$A$32*ABS($A$7:$A$456-$A527)))</f>
        <v>2.3049486362217291</v>
      </c>
      <c r="AF527" s="4">
        <f t="shared" si="173"/>
        <v>13.086565472784764</v>
      </c>
      <c r="AG527">
        <f t="shared" si="181"/>
        <v>13.086565472784764</v>
      </c>
      <c r="AH527" s="4"/>
      <c r="AI527" s="5">
        <f>SUMPRODUCT(constants!$B$13:$B$20,A527^constants!$A$13:$A$20)*constants!$C$10/((A527/1000000000)^5*(EXP(0.014388/(A527/1000000000)/constants!$B$9)-1))</f>
        <v>3.7662969268236247E-6</v>
      </c>
      <c r="AJ527">
        <f>SUMPRODUCT(A527^constants!$E$28:$J$28,constants!$E$27:$J$27)</f>
        <v>6.2193091648036916E-7</v>
      </c>
      <c r="AL527" s="17">
        <f t="shared" si="174"/>
        <v>4.5993117255128834E-10</v>
      </c>
      <c r="AM527">
        <f t="shared" si="182"/>
        <v>4.7524380462830864E-8</v>
      </c>
      <c r="AN527">
        <f t="shared" si="183"/>
        <v>9.6777941778957762E-3</v>
      </c>
      <c r="AO527">
        <f t="shared" si="184"/>
        <v>8.9594438324543958E-8</v>
      </c>
      <c r="AQ527">
        <f t="shared" si="190"/>
        <v>4.5993117255128834E-10</v>
      </c>
      <c r="AS527" s="4">
        <f t="shared" si="185"/>
        <v>5.1334790546400744E-3</v>
      </c>
    </row>
    <row r="528" spans="1:45" x14ac:dyDescent="0.2">
      <c r="A528">
        <f>front!A528</f>
        <v>434.04</v>
      </c>
      <c r="B528" s="1">
        <f t="shared" si="186"/>
        <v>0.47000000000002728</v>
      </c>
      <c r="C528">
        <f>front!D528-front!B528</f>
        <v>5138.4600000000009</v>
      </c>
      <c r="D528" s="2">
        <f>front!E528-front!C528</f>
        <v>40350.600000000006</v>
      </c>
      <c r="E528" s="2">
        <f>IF(front!F528-front!C528&gt;0,front!F528-front!C528,0)</f>
        <v>36828.600000000006</v>
      </c>
      <c r="F528" s="2">
        <f>front!I528-front!H528</f>
        <v>10864.1</v>
      </c>
      <c r="G528" s="2">
        <f>IF(front!J528-front!H528&gt;0,front!J528-front!H528,0)</f>
        <v>10628.300000000001</v>
      </c>
      <c r="H528" s="2"/>
      <c r="I528" s="4">
        <f>C528/(constants!$A$4+constants!$B$4*data!C528+constants!$C$4*data!C528^2+constants!$D$4*data!C528^3+constants!$E$4*data!C528^4+constants!$F$4*data!C528^5+constants!$G$4*data!C528^6+constants!$H$4*data!C528^7)</f>
        <v>5127.6881910727461</v>
      </c>
      <c r="J528" s="4">
        <f>D528/(constants!$A$4+constants!$B$4*data!D528+constants!$C$4*data!D528^2+constants!$D$4*data!D528^3+constants!$E$4*data!D528^4+constants!$F$4*data!D528^5+constants!$G$4*data!D528^6+constants!$H$4*data!D528^7)</f>
        <v>41880.904182648643</v>
      </c>
      <c r="K528" s="4">
        <f>E528/(constants!$A$4+constants!$B$4*data!E528+constants!$C$4*data!E528^2+constants!$D$4*data!E528^3+constants!$E$4*data!E528^4+constants!$F$4*data!E528^5+constants!$G$4*data!E528^6+constants!$H$4*data!E528^7)</f>
        <v>38057.64397907479</v>
      </c>
      <c r="L528" s="4">
        <f>F528/(constants!$A$4+constants!$B$4*data!F528+constants!$C$4*data!F528^2+constants!$D$4*data!F528^3+constants!$E$4*data!F528^4+constants!$F$4*data!F528^5+constants!$G$4*data!F528^6+constants!$H$4*data!F528^7)</f>
        <v>10869.475107328855</v>
      </c>
      <c r="M528" s="4">
        <f>G528/(constants!$A$4+constants!$B$4*data!G528+constants!$C$4*data!G528^2+constants!$D$4*data!G528^3+constants!$E$4*data!G528^4+constants!$F$4*data!G528^5+constants!$G$4*data!G528^6+constants!$H$4*data!G528^7)</f>
        <v>10631.681044259576</v>
      </c>
      <c r="N528" s="4"/>
      <c r="O528" s="4">
        <f t="shared" si="187"/>
        <v>8546.1469851212441</v>
      </c>
      <c r="P528" s="4">
        <f t="shared" si="188"/>
        <v>8376.1808365297293</v>
      </c>
      <c r="Q528" s="4">
        <f t="shared" si="175"/>
        <v>7611.5287958149584</v>
      </c>
      <c r="R528" s="4">
        <f t="shared" si="189"/>
        <v>1811.579184554809</v>
      </c>
      <c r="S528" s="4">
        <f t="shared" si="176"/>
        <v>1771.9468407099293</v>
      </c>
      <c r="T528" s="4">
        <f t="shared" si="177"/>
        <v>1.0202916044804415</v>
      </c>
      <c r="U528" s="4">
        <f t="shared" si="178"/>
        <v>0.90871113510586909</v>
      </c>
      <c r="V528" s="4">
        <f t="shared" si="179"/>
        <v>0.97812276483259597</v>
      </c>
      <c r="W528" s="4"/>
      <c r="X528">
        <f>IF(front!E528&gt;$X$2,O528,P528)</f>
        <v>8546.1469851212441</v>
      </c>
      <c r="Y528">
        <f t="shared" si="170"/>
        <v>8273.3271802786276</v>
      </c>
      <c r="Z528">
        <f>SUMPRODUCT($B$7:$B$456,Y$7:Y$456,EXP(constants!$B$32+constants!$A$32*ABS($A$7:$A$456-$A528)))</f>
        <v>4.3113303223780113</v>
      </c>
      <c r="AA528">
        <f t="shared" si="171"/>
        <v>8269.0158499562494</v>
      </c>
      <c r="AB528">
        <f t="shared" si="180"/>
        <v>8264.1627570170822</v>
      </c>
      <c r="AD528" s="4">
        <f t="shared" si="172"/>
        <v>16.578623875453331</v>
      </c>
      <c r="AE528">
        <f>SUMPRODUCT($B$7:$B$456,AD$7:AD$456,EXP(constants!$B$32+constants!$A$32*ABS($A$7:$A$456-$A528)))</f>
        <v>2.2441454269190748</v>
      </c>
      <c r="AF528" s="4">
        <f t="shared" si="173"/>
        <v>14.334478448534256</v>
      </c>
      <c r="AG528">
        <f t="shared" si="181"/>
        <v>14.334478448534256</v>
      </c>
      <c r="AH528" s="4"/>
      <c r="AI528" s="5">
        <f>SUMPRODUCT(constants!$B$13:$B$20,A528^constants!$A$13:$A$20)*constants!$C$10/((A528/1000000000)^5*(EXP(0.014388/(A528/1000000000)/constants!$B$9)-1))</f>
        <v>3.789024875184597E-6</v>
      </c>
      <c r="AJ528">
        <f>SUMPRODUCT(A528^constants!$E$28:$J$28,constants!$E$27:$J$27)</f>
        <v>6.2374770488303173E-7</v>
      </c>
      <c r="AL528" s="17">
        <f t="shared" si="174"/>
        <v>4.5848865597030317E-10</v>
      </c>
      <c r="AM528">
        <f t="shared" si="182"/>
        <v>4.3513805341610587E-8</v>
      </c>
      <c r="AN528">
        <f t="shared" si="183"/>
        <v>1.0536625155416321E-2</v>
      </c>
      <c r="AO528">
        <f t="shared" si="184"/>
        <v>8.2033577523314762E-8</v>
      </c>
      <c r="AQ528">
        <f t="shared" si="190"/>
        <v>4.5848865597030317E-10</v>
      </c>
      <c r="AS528" s="4">
        <f t="shared" si="185"/>
        <v>5.5890364630263277E-3</v>
      </c>
    </row>
    <row r="529" spans="1:45" x14ac:dyDescent="0.2">
      <c r="A529">
        <f>front!A529</f>
        <v>434.5</v>
      </c>
      <c r="B529" s="1">
        <f t="shared" si="186"/>
        <v>0.45999999999997954</v>
      </c>
      <c r="C529">
        <f>front!D529-front!B529</f>
        <v>5210.130000000001</v>
      </c>
      <c r="D529" s="2">
        <f>front!E529-front!C529</f>
        <v>40796.199999999997</v>
      </c>
      <c r="E529" s="2">
        <f>IF(front!F529-front!C529&gt;0,front!F529-front!C529,0)</f>
        <v>37366.600000000006</v>
      </c>
      <c r="F529" s="2">
        <f>front!I529-front!H529</f>
        <v>10151.9</v>
      </c>
      <c r="G529" s="2">
        <f>IF(front!J529-front!H529&gt;0,front!J529-front!H529,0)</f>
        <v>9901.0000000000018</v>
      </c>
      <c r="H529" s="2"/>
      <c r="I529" s="4">
        <f>C529/(constants!$A$4+constants!$B$4*data!C529+constants!$C$4*data!C529^2+constants!$D$4*data!C529^3+constants!$E$4*data!C529^4+constants!$F$4*data!C529^5+constants!$G$4*data!C529^6+constants!$H$4*data!C529^7)</f>
        <v>5199.2681348386304</v>
      </c>
      <c r="J529" s="4">
        <f>D529/(constants!$A$4+constants!$B$4*data!D529+constants!$C$4*data!D529^2+constants!$D$4*data!D529^3+constants!$E$4*data!D529^4+constants!$F$4*data!D529^5+constants!$G$4*data!D529^6+constants!$H$4*data!D529^7)</f>
        <v>42366.748653940427</v>
      </c>
      <c r="K529" s="4">
        <f>E529/(constants!$A$4+constants!$B$4*data!E529+constants!$C$4*data!E529^2+constants!$D$4*data!E529^3+constants!$E$4*data!E529^4+constants!$F$4*data!E529^5+constants!$G$4*data!E529^6+constants!$H$4*data!E529^7)</f>
        <v>38639.691754217041</v>
      </c>
      <c r="L529" s="4">
        <f>F529/(constants!$A$4+constants!$B$4*data!F529+constants!$C$4*data!F529^2+constants!$D$4*data!F529^3+constants!$E$4*data!F529^4+constants!$F$4*data!F529^5+constants!$G$4*data!F529^6+constants!$H$4*data!F529^7)</f>
        <v>10151.687924647615</v>
      </c>
      <c r="M529" s="4">
        <f>G529/(constants!$A$4+constants!$B$4*data!G529+constants!$C$4*data!G529^2+constants!$D$4*data!G529^3+constants!$E$4*data!G529^4+constants!$F$4*data!G529^5+constants!$G$4*data!G529^6+constants!$H$4*data!G529^7)</f>
        <v>9899.1220522296408</v>
      </c>
      <c r="N529" s="4"/>
      <c r="O529" s="4">
        <f t="shared" si="187"/>
        <v>8665.446891397718</v>
      </c>
      <c r="P529" s="4">
        <f t="shared" si="188"/>
        <v>8473.3497307880843</v>
      </c>
      <c r="Q529" s="4">
        <f t="shared" si="175"/>
        <v>7727.9383508434084</v>
      </c>
      <c r="R529" s="4">
        <f t="shared" si="189"/>
        <v>1691.9479874412691</v>
      </c>
      <c r="S529" s="4">
        <f t="shared" si="176"/>
        <v>1649.8536753716069</v>
      </c>
      <c r="T529" s="4">
        <f t="shared" si="177"/>
        <v>1.0226707461290834</v>
      </c>
      <c r="U529" s="4">
        <f t="shared" si="178"/>
        <v>0.91202872492844134</v>
      </c>
      <c r="V529" s="4">
        <f t="shared" si="179"/>
        <v>0.97512080017700697</v>
      </c>
      <c r="W529" s="4"/>
      <c r="X529">
        <f>IF(front!E529&gt;$X$2,O529,P529)</f>
        <v>8665.446891397718</v>
      </c>
      <c r="Y529">
        <f t="shared" si="170"/>
        <v>8392.6270865551014</v>
      </c>
      <c r="Z529">
        <f>SUMPRODUCT($B$7:$B$456,Y$7:Y$456,EXP(constants!$B$32+constants!$A$32*ABS($A$7:$A$456-$A529)))</f>
        <v>4.1999882008946399</v>
      </c>
      <c r="AA529">
        <f t="shared" si="171"/>
        <v>8388.4270983542065</v>
      </c>
      <c r="AB529">
        <f t="shared" si="180"/>
        <v>8383.5740054150392</v>
      </c>
      <c r="AD529" s="4">
        <f t="shared" si="172"/>
        <v>20.629071832936461</v>
      </c>
      <c r="AE529">
        <f>SUMPRODUCT($B$7:$B$456,AD$7:AD$456,EXP(constants!$B$32+constants!$A$32*ABS($A$7:$A$456-$A529)))</f>
        <v>2.186189321942976</v>
      </c>
      <c r="AF529" s="4">
        <f t="shared" si="173"/>
        <v>18.442882510993485</v>
      </c>
      <c r="AG529">
        <f t="shared" si="181"/>
        <v>18.442882510993485</v>
      </c>
      <c r="AH529" s="4"/>
      <c r="AI529" s="5">
        <f>SUMPRODUCT(constants!$B$13:$B$20,A529^constants!$A$13:$A$20)*constants!$C$10/((A529/1000000000)^5*(EXP(0.014388/(A529/1000000000)/constants!$B$9)-1))</f>
        <v>3.8113328919056974E-6</v>
      </c>
      <c r="AJ529">
        <f>SUMPRODUCT(A529^constants!$E$28:$J$28,constants!$E$27:$J$27)</f>
        <v>6.2554190781704275E-7</v>
      </c>
      <c r="AL529" s="17">
        <f t="shared" si="174"/>
        <v>4.5461910271727989E-10</v>
      </c>
      <c r="AM529">
        <f t="shared" si="182"/>
        <v>3.3917794978315782E-8</v>
      </c>
      <c r="AN529">
        <f t="shared" si="183"/>
        <v>1.3403557130052987E-2</v>
      </c>
      <c r="AO529">
        <f t="shared" si="184"/>
        <v>6.3942880700274292E-8</v>
      </c>
      <c r="AQ529">
        <f t="shared" si="190"/>
        <v>4.5461910271727989E-10</v>
      </c>
      <c r="AS529" s="4">
        <f t="shared" si="185"/>
        <v>7.1097688708811916E-3</v>
      </c>
    </row>
    <row r="530" spans="1:45" x14ac:dyDescent="0.2">
      <c r="A530">
        <f>front!A530</f>
        <v>434.97</v>
      </c>
      <c r="B530" s="1">
        <f t="shared" si="186"/>
        <v>0.47000000000002728</v>
      </c>
      <c r="C530">
        <f>front!D530-front!B530</f>
        <v>5226.2599999999993</v>
      </c>
      <c r="D530" s="2">
        <f>front!E530-front!C530</f>
        <v>41131.300000000003</v>
      </c>
      <c r="E530" s="2">
        <f>IF(front!F530-front!C530&gt;0,front!F530-front!C530,0)</f>
        <v>37600.699999999997</v>
      </c>
      <c r="F530" s="2">
        <f>front!I530-front!H530</f>
        <v>9670.9999999999982</v>
      </c>
      <c r="G530" s="2">
        <f>IF(front!J530-front!H530&gt;0,front!J530-front!H530,0)</f>
        <v>9443.1999999999989</v>
      </c>
      <c r="H530" s="2"/>
      <c r="I530" s="4">
        <f>C530/(constants!$A$4+constants!$B$4*data!C530+constants!$C$4*data!C530^2+constants!$D$4*data!C530^3+constants!$E$4*data!C530^4+constants!$F$4*data!C530^5+constants!$G$4*data!C530^6+constants!$H$4*data!C530^7)</f>
        <v>5215.3784167010381</v>
      </c>
      <c r="J530" s="4">
        <f>D530/(constants!$A$4+constants!$B$4*data!D530+constants!$C$4*data!D530^2+constants!$D$4*data!D530^3+constants!$E$4*data!D530^4+constants!$F$4*data!D530^5+constants!$G$4*data!D530^6+constants!$H$4*data!D530^7)</f>
        <v>42732.416143030496</v>
      </c>
      <c r="K530" s="4">
        <f>E530/(constants!$A$4+constants!$B$4*data!E530+constants!$C$4*data!E530^2+constants!$D$4*data!E530^3+constants!$E$4*data!E530^4+constants!$F$4*data!E530^5+constants!$G$4*data!E530^6+constants!$H$4*data!E530^7)</f>
        <v>38893.18202298315</v>
      </c>
      <c r="L530" s="4">
        <f>F530/(constants!$A$4+constants!$B$4*data!F530+constants!$C$4*data!F530^2+constants!$D$4*data!F530^3+constants!$E$4*data!F530^4+constants!$F$4*data!F530^5+constants!$G$4*data!F530^6+constants!$H$4*data!F530^7)</f>
        <v>9667.7272998268018</v>
      </c>
      <c r="M530" s="4">
        <f>G530/(constants!$A$4+constants!$B$4*data!G530+constants!$C$4*data!G530^2+constants!$D$4*data!G530^3+constants!$E$4*data!G530^4+constants!$F$4*data!G530^5+constants!$G$4*data!G530^6+constants!$H$4*data!G530^7)</f>
        <v>9438.6670966788915</v>
      </c>
      <c r="N530" s="4"/>
      <c r="O530" s="4">
        <f t="shared" si="187"/>
        <v>8692.2973611683974</v>
      </c>
      <c r="P530" s="4">
        <f t="shared" si="188"/>
        <v>8546.4832286060991</v>
      </c>
      <c r="Q530" s="4">
        <f t="shared" si="175"/>
        <v>7778.6364045966293</v>
      </c>
      <c r="R530" s="4">
        <f t="shared" si="189"/>
        <v>1611.2878833044667</v>
      </c>
      <c r="S530" s="4">
        <f t="shared" si="176"/>
        <v>1573.1111827798154</v>
      </c>
      <c r="T530" s="4">
        <f t="shared" si="177"/>
        <v>1.0170613021358588</v>
      </c>
      <c r="U530" s="4">
        <f t="shared" si="178"/>
        <v>0.91015639960078609</v>
      </c>
      <c r="V530" s="4">
        <f t="shared" si="179"/>
        <v>0.97630671655870849</v>
      </c>
      <c r="W530" s="4"/>
      <c r="X530">
        <f>IF(front!E530&gt;$X$2,O530,P530)</f>
        <v>8692.2973611683974</v>
      </c>
      <c r="Y530">
        <f t="shared" si="170"/>
        <v>8419.4775563257808</v>
      </c>
      <c r="Z530">
        <f>SUMPRODUCT($B$7:$B$456,Y$7:Y$456,EXP(constants!$B$32+constants!$A$32*ABS($A$7:$A$456-$A530)))</f>
        <v>4.0891949460539223</v>
      </c>
      <c r="AA530">
        <f t="shared" si="171"/>
        <v>8415.3883613797261</v>
      </c>
      <c r="AB530">
        <f t="shared" si="180"/>
        <v>8410.5352684405589</v>
      </c>
      <c r="AD530" s="4">
        <f t="shared" si="172"/>
        <v>17.709910068314002</v>
      </c>
      <c r="AE530">
        <f>SUMPRODUCT($B$7:$B$456,AD$7:AD$456,EXP(constants!$B$32+constants!$A$32*ABS($A$7:$A$456-$A530)))</f>
        <v>2.1285189145298093</v>
      </c>
      <c r="AF530" s="4">
        <f t="shared" si="173"/>
        <v>15.581391153784192</v>
      </c>
      <c r="AG530">
        <f t="shared" si="181"/>
        <v>15.581391153784192</v>
      </c>
      <c r="AH530" s="4"/>
      <c r="AI530" s="5">
        <f>SUMPRODUCT(constants!$B$13:$B$20,A530^constants!$A$13:$A$20)*constants!$C$10/((A530/1000000000)^5*(EXP(0.014388/(A530/1000000000)/constants!$B$9)-1))</f>
        <v>3.8341906909626711E-6</v>
      </c>
      <c r="AJ530">
        <f>SUMPRODUCT(A530^constants!$E$28:$J$28,constants!$E$27:$J$27)</f>
        <v>6.2739076352055995E-7</v>
      </c>
      <c r="AL530" s="17">
        <f t="shared" si="174"/>
        <v>4.5587950928045846E-10</v>
      </c>
      <c r="AM530">
        <f t="shared" si="182"/>
        <v>4.0265388201116302E-8</v>
      </c>
      <c r="AN530">
        <f t="shared" si="183"/>
        <v>1.1321870461137635E-2</v>
      </c>
      <c r="AO530">
        <f t="shared" si="184"/>
        <v>7.5909560622683488E-8</v>
      </c>
      <c r="AQ530">
        <f t="shared" si="190"/>
        <v>4.5587950928045846E-10</v>
      </c>
      <c r="AS530" s="4">
        <f t="shared" si="185"/>
        <v>6.0055611643763272E-3</v>
      </c>
    </row>
    <row r="531" spans="1:45" x14ac:dyDescent="0.2">
      <c r="A531">
        <f>front!A531</f>
        <v>435.43</v>
      </c>
      <c r="B531" s="1">
        <f t="shared" si="186"/>
        <v>0.45999999999997954</v>
      </c>
      <c r="C531">
        <f>front!D531-front!B531</f>
        <v>5308.8</v>
      </c>
      <c r="D531" s="2">
        <f>front!E531-front!C531</f>
        <v>41581.899999999994</v>
      </c>
      <c r="E531" s="2">
        <f>IF(front!F531-front!C531&gt;0,front!F531-front!C531,0)</f>
        <v>38035.100000000006</v>
      </c>
      <c r="F531" s="2">
        <f>front!I531-front!H531</f>
        <v>9938.5999999999985</v>
      </c>
      <c r="G531" s="2">
        <f>IF(front!J531-front!H531&gt;0,front!J531-front!H531,0)</f>
        <v>9722.5999999999985</v>
      </c>
      <c r="H531" s="2"/>
      <c r="I531" s="4">
        <f>C531/(constants!$A$4+constants!$B$4*data!C531+constants!$C$4*data!C531^2+constants!$D$4*data!C531^3+constants!$E$4*data!C531^4+constants!$F$4*data!C531^5+constants!$G$4*data!C531^6+constants!$H$4*data!C531^7)</f>
        <v>5297.8207574208554</v>
      </c>
      <c r="J531" s="4">
        <f>D531/(constants!$A$4+constants!$B$4*data!D531+constants!$C$4*data!D531^2+constants!$D$4*data!D531^3+constants!$E$4*data!D531^4+constants!$F$4*data!D531^5+constants!$G$4*data!D531^6+constants!$H$4*data!D531^7)</f>
        <v>43224.522060572672</v>
      </c>
      <c r="K531" s="4">
        <f>E531/(constants!$A$4+constants!$B$4*data!E531+constants!$C$4*data!E531^2+constants!$D$4*data!E531^3+constants!$E$4*data!E531^4+constants!$F$4*data!E531^5+constants!$G$4*data!E531^6+constants!$H$4*data!E531^7)</f>
        <v>39363.921830074411</v>
      </c>
      <c r="L531" s="4">
        <f>F531/(constants!$A$4+constants!$B$4*data!F531+constants!$C$4*data!F531^2+constants!$D$4*data!F531^3+constants!$E$4*data!F531^4+constants!$F$4*data!F531^5+constants!$G$4*data!F531^6+constants!$H$4*data!F531^7)</f>
        <v>9936.962001596592</v>
      </c>
      <c r="M531" s="4">
        <f>G531/(constants!$A$4+constants!$B$4*data!G531+constants!$C$4*data!G531^2+constants!$D$4*data!G531^3+constants!$E$4*data!G531^4+constants!$F$4*data!G531^5+constants!$G$4*data!G531^6+constants!$H$4*data!G531^7)</f>
        <v>9719.629383956757</v>
      </c>
      <c r="N531" s="4"/>
      <c r="O531" s="4">
        <f t="shared" si="187"/>
        <v>8829.701262368093</v>
      </c>
      <c r="P531" s="4">
        <f t="shared" si="188"/>
        <v>8644.9044121145344</v>
      </c>
      <c r="Q531" s="4">
        <f t="shared" si="175"/>
        <v>7872.784366014881</v>
      </c>
      <c r="R531" s="4">
        <f t="shared" si="189"/>
        <v>1656.1603335994321</v>
      </c>
      <c r="S531" s="4">
        <f t="shared" si="176"/>
        <v>1619.9382306594594</v>
      </c>
      <c r="T531" s="4">
        <f t="shared" si="177"/>
        <v>1.0213763902345285</v>
      </c>
      <c r="U531" s="4">
        <f t="shared" si="178"/>
        <v>0.91068495274306993</v>
      </c>
      <c r="V531" s="4">
        <f t="shared" si="179"/>
        <v>0.97812886699124768</v>
      </c>
      <c r="W531" s="4"/>
      <c r="X531">
        <f>IF(front!E531&gt;$X$2,O531,P531)</f>
        <v>8829.701262368093</v>
      </c>
      <c r="Y531">
        <f t="shared" si="170"/>
        <v>8556.8814575254764</v>
      </c>
      <c r="Z531">
        <f>SUMPRODUCT($B$7:$B$456,Y$7:Y$456,EXP(constants!$B$32+constants!$A$32*ABS($A$7:$A$456-$A531)))</f>
        <v>3.9835895745310101</v>
      </c>
      <c r="AA531">
        <f t="shared" si="171"/>
        <v>8552.8978679509455</v>
      </c>
      <c r="AB531">
        <f t="shared" si="180"/>
        <v>8548.0447750117783</v>
      </c>
      <c r="AD531" s="4">
        <f t="shared" si="172"/>
        <v>15.146074314628322</v>
      </c>
      <c r="AE531">
        <f>SUMPRODUCT($B$7:$B$456,AD$7:AD$456,EXP(constants!$B$32+constants!$A$32*ABS($A$7:$A$456-$A531)))</f>
        <v>2.0735489183012401</v>
      </c>
      <c r="AF531" s="4">
        <f t="shared" si="173"/>
        <v>13.072525396327082</v>
      </c>
      <c r="AG531">
        <f t="shared" si="181"/>
        <v>13.072525396327082</v>
      </c>
      <c r="AH531" s="4"/>
      <c r="AI531" s="5">
        <f>SUMPRODUCT(constants!$B$13:$B$20,A531^constants!$A$13:$A$20)*constants!$C$10/((A531/1000000000)^5*(EXP(0.014388/(A531/1000000000)/constants!$B$9)-1))</f>
        <v>3.856625404335923E-6</v>
      </c>
      <c r="AJ531">
        <f>SUMPRODUCT(A531^constants!$E$28:$J$28,constants!$E$27:$J$27)</f>
        <v>6.2921483413581588E-7</v>
      </c>
      <c r="AL531" s="17">
        <f t="shared" si="174"/>
        <v>4.5117047299633607E-10</v>
      </c>
      <c r="AM531">
        <f t="shared" si="182"/>
        <v>4.8132615164978226E-8</v>
      </c>
      <c r="AN531">
        <f t="shared" si="183"/>
        <v>9.3734876330719766E-3</v>
      </c>
      <c r="AO531">
        <f t="shared" si="184"/>
        <v>9.0741101278961845E-8</v>
      </c>
      <c r="AQ531">
        <f t="shared" si="190"/>
        <v>4.5117047299633607E-10</v>
      </c>
      <c r="AS531" s="4">
        <f t="shared" si="185"/>
        <v>4.9720630082427612E-3</v>
      </c>
    </row>
    <row r="532" spans="1:45" x14ac:dyDescent="0.2">
      <c r="A532">
        <f>front!A532</f>
        <v>435.9</v>
      </c>
      <c r="B532" s="1">
        <f t="shared" si="186"/>
        <v>0.46999999999997044</v>
      </c>
      <c r="C532">
        <f>front!D532-front!B532</f>
        <v>5337.869999999999</v>
      </c>
      <c r="D532" s="2">
        <f>front!E532-front!C532</f>
        <v>41808.800000000003</v>
      </c>
      <c r="E532" s="2">
        <f>IF(front!F532-front!C532&gt;0,front!F532-front!C532,0)</f>
        <v>38248.199999999997</v>
      </c>
      <c r="F532" s="2">
        <f>front!I532-front!H532</f>
        <v>9885.5999999999985</v>
      </c>
      <c r="G532" s="2">
        <f>IF(front!J532-front!H532&gt;0,front!J532-front!H532,0)</f>
        <v>9676.0999999999985</v>
      </c>
      <c r="H532" s="2"/>
      <c r="I532" s="4">
        <f>C532/(constants!$A$4+constants!$B$4*data!C532+constants!$C$4*data!C532^2+constants!$D$4*data!C532^3+constants!$E$4*data!C532^4+constants!$F$4*data!C532^5+constants!$G$4*data!C532^6+constants!$H$4*data!C532^7)</f>
        <v>5326.8576779450495</v>
      </c>
      <c r="J532" s="4">
        <f>D532/(constants!$A$4+constants!$B$4*data!D532+constants!$C$4*data!D532^2+constants!$D$4*data!D532^3+constants!$E$4*data!D532^4+constants!$F$4*data!D532^5+constants!$G$4*data!D532^6+constants!$H$4*data!D532^7)</f>
        <v>43472.494357723437</v>
      </c>
      <c r="K532" s="4">
        <f>E532/(constants!$A$4+constants!$B$4*data!E532+constants!$C$4*data!E532^2+constants!$D$4*data!E532^3+constants!$E$4*data!E532^4+constants!$F$4*data!E532^5+constants!$G$4*data!E532^6+constants!$H$4*data!E532^7)</f>
        <v>39595.018930432976</v>
      </c>
      <c r="L532" s="4">
        <f>F532/(constants!$A$4+constants!$B$4*data!F532+constants!$C$4*data!F532^2+constants!$D$4*data!F532^3+constants!$E$4*data!F532^4+constants!$F$4*data!F532^5+constants!$G$4*data!F532^6+constants!$H$4*data!F532^7)</f>
        <v>9883.6247518908585</v>
      </c>
      <c r="M532" s="4">
        <f>G532/(constants!$A$4+constants!$B$4*data!G532+constants!$C$4*data!G532^2+constants!$D$4*data!G532^3+constants!$E$4*data!G532^4+constants!$F$4*data!G532^5+constants!$G$4*data!G532^6+constants!$H$4*data!G532^7)</f>
        <v>9672.8568806944568</v>
      </c>
      <c r="N532" s="4"/>
      <c r="O532" s="4">
        <f t="shared" si="187"/>
        <v>8878.0961299084156</v>
      </c>
      <c r="P532" s="4">
        <f t="shared" si="188"/>
        <v>8694.4988715446871</v>
      </c>
      <c r="Q532" s="4">
        <f t="shared" si="175"/>
        <v>7919.003786086595</v>
      </c>
      <c r="R532" s="4">
        <f t="shared" si="189"/>
        <v>1647.2707919818097</v>
      </c>
      <c r="S532" s="4">
        <f t="shared" si="176"/>
        <v>1612.1428134490761</v>
      </c>
      <c r="T532" s="4">
        <f t="shared" si="177"/>
        <v>1.0211164853864787</v>
      </c>
      <c r="U532" s="4">
        <f t="shared" si="178"/>
        <v>0.9108062354236276</v>
      </c>
      <c r="V532" s="4">
        <f t="shared" si="179"/>
        <v>0.97867504316611387</v>
      </c>
      <c r="W532" s="4"/>
      <c r="X532">
        <f>IF(front!E532&gt;$X$2,O532,P532)</f>
        <v>8878.0961299084156</v>
      </c>
      <c r="Y532">
        <f t="shared" si="170"/>
        <v>8605.276325065799</v>
      </c>
      <c r="Z532">
        <f>SUMPRODUCT($B$7:$B$456,Y$7:Y$456,EXP(constants!$B$32+constants!$A$32*ABS($A$7:$A$456-$A532)))</f>
        <v>3.8785047900504774</v>
      </c>
      <c r="AA532">
        <f t="shared" si="171"/>
        <v>8601.397820275748</v>
      </c>
      <c r="AB532">
        <f t="shared" si="180"/>
        <v>8596.5447273365808</v>
      </c>
      <c r="AD532" s="4">
        <f t="shared" si="172"/>
        <v>14.15337132776358</v>
      </c>
      <c r="AE532">
        <f>SUMPRODUCT($B$7:$B$456,AD$7:AD$456,EXP(constants!$B$32+constants!$A$32*ABS($A$7:$A$456-$A532)))</f>
        <v>2.0188498994608826</v>
      </c>
      <c r="AF532" s="4">
        <f t="shared" si="173"/>
        <v>12.134521428302698</v>
      </c>
      <c r="AG532">
        <f t="shared" si="181"/>
        <v>12.134521428302698</v>
      </c>
      <c r="AH532" s="4"/>
      <c r="AI532" s="5">
        <f>SUMPRODUCT(constants!$B$13:$B$20,A532^constants!$A$13:$A$20)*constants!$C$10/((A532/1000000000)^5*(EXP(0.014388/(A532/1000000000)/constants!$B$9)-1))</f>
        <v>3.8796122513216351E-6</v>
      </c>
      <c r="AJ532">
        <f>SUMPRODUCT(A532^constants!$E$28:$J$28,constants!$E$27:$J$27)</f>
        <v>6.3109262687482655E-7</v>
      </c>
      <c r="AL532" s="17">
        <f t="shared" si="174"/>
        <v>4.5129902470985382E-10</v>
      </c>
      <c r="AM532">
        <f t="shared" si="182"/>
        <v>5.2008035966120498E-8</v>
      </c>
      <c r="AN532">
        <f t="shared" si="183"/>
        <v>8.6774863985220035E-3</v>
      </c>
      <c r="AO532">
        <f t="shared" si="184"/>
        <v>9.8047164957606869E-8</v>
      </c>
      <c r="AQ532">
        <f t="shared" si="190"/>
        <v>4.5129902470985382E-10</v>
      </c>
      <c r="AS532" s="4">
        <f t="shared" si="185"/>
        <v>4.6028768389681047E-3</v>
      </c>
    </row>
    <row r="533" spans="1:45" x14ac:dyDescent="0.2">
      <c r="A533">
        <f>front!A533</f>
        <v>436.36</v>
      </c>
      <c r="B533" s="1">
        <f t="shared" si="186"/>
        <v>0.46000000000003638</v>
      </c>
      <c r="C533">
        <f>front!D533-front!B533</f>
        <v>5389.7400000000007</v>
      </c>
      <c r="D533" s="2">
        <f>front!E533-front!C533</f>
        <v>42215.8</v>
      </c>
      <c r="E533" s="2">
        <f>IF(front!F533-front!C533&gt;0,front!F533-front!C533,0)</f>
        <v>38644</v>
      </c>
      <c r="F533" s="2">
        <f>front!I533-front!H533</f>
        <v>9852.7000000000007</v>
      </c>
      <c r="G533" s="2">
        <f>IF(front!J533-front!H533&gt;0,front!J533-front!H533,0)</f>
        <v>9677.2999999999993</v>
      </c>
      <c r="H533" s="2"/>
      <c r="I533" s="4">
        <f>C533/(constants!$A$4+constants!$B$4*data!C533+constants!$C$4*data!C533^2+constants!$D$4*data!C533^3+constants!$E$4*data!C533^4+constants!$F$4*data!C533^5+constants!$G$4*data!C533^6+constants!$H$4*data!C533^7)</f>
        <v>5378.6703957248455</v>
      </c>
      <c r="J533" s="4">
        <f>D533/(constants!$A$4+constants!$B$4*data!D533+constants!$C$4*data!D533^2+constants!$D$4*data!D533^3+constants!$E$4*data!D533^4+constants!$F$4*data!D533^5+constants!$G$4*data!D533^6+constants!$H$4*data!D533^7)</f>
        <v>43917.575544815234</v>
      </c>
      <c r="K533" s="4">
        <f>E533/(constants!$A$4+constants!$B$4*data!E533+constants!$C$4*data!E533^2+constants!$D$4*data!E533^3+constants!$E$4*data!E533^4+constants!$F$4*data!E533^5+constants!$G$4*data!E533^6+constants!$H$4*data!E533^7)</f>
        <v>40024.541996192413</v>
      </c>
      <c r="L533" s="4">
        <f>F533/(constants!$A$4+constants!$B$4*data!F533+constants!$C$4*data!F533^2+constants!$D$4*data!F533^3+constants!$E$4*data!F533^4+constants!$F$4*data!F533^5+constants!$G$4*data!F533^6+constants!$H$4*data!F533^7)</f>
        <v>9850.5187781971927</v>
      </c>
      <c r="M533" s="4">
        <f>G533/(constants!$A$4+constants!$B$4*data!G533+constants!$C$4*data!G533^2+constants!$D$4*data!G533^3+constants!$E$4*data!G533^4+constants!$F$4*data!G533^5+constants!$G$4*data!G533^6+constants!$H$4*data!G533^7)</f>
        <v>9674.0638496893407</v>
      </c>
      <c r="N533" s="4"/>
      <c r="O533" s="4">
        <f t="shared" si="187"/>
        <v>8964.4506595414077</v>
      </c>
      <c r="P533" s="4">
        <f t="shared" si="188"/>
        <v>8783.5151089630472</v>
      </c>
      <c r="Q533" s="4">
        <f t="shared" si="175"/>
        <v>8004.9083992384822</v>
      </c>
      <c r="R533" s="4">
        <f t="shared" si="189"/>
        <v>1641.7531296995323</v>
      </c>
      <c r="S533" s="4">
        <f t="shared" si="176"/>
        <v>1612.3439749482234</v>
      </c>
      <c r="T533" s="4">
        <f t="shared" si="177"/>
        <v>1.0205994466149124</v>
      </c>
      <c r="U533" s="4">
        <f t="shared" si="178"/>
        <v>0.91135590932950705</v>
      </c>
      <c r="V533" s="4">
        <f t="shared" si="179"/>
        <v>0.9820867375129102</v>
      </c>
      <c r="W533" s="4"/>
      <c r="X533">
        <f>IF(front!E533&gt;$X$2,O533,P533)</f>
        <v>8964.4506595414077</v>
      </c>
      <c r="Y533">
        <f t="shared" si="170"/>
        <v>8691.6308546987912</v>
      </c>
      <c r="Z533">
        <f>SUMPRODUCT($B$7:$B$456,Y$7:Y$456,EXP(constants!$B$32+constants!$A$32*ABS($A$7:$A$456-$A533)))</f>
        <v>3.7783405903216334</v>
      </c>
      <c r="AA533">
        <f t="shared" si="171"/>
        <v>8687.8525141084701</v>
      </c>
      <c r="AB533">
        <f t="shared" si="180"/>
        <v>8682.9994211693029</v>
      </c>
      <c r="AD533" s="4">
        <f t="shared" si="172"/>
        <v>8.431930356724024</v>
      </c>
      <c r="AE533">
        <f>SUMPRODUCT($B$7:$B$456,AD$7:AD$456,EXP(constants!$B$32+constants!$A$32*ABS($A$7:$A$456-$A533)))</f>
        <v>1.9667121568259092</v>
      </c>
      <c r="AF533" s="4">
        <f t="shared" si="173"/>
        <v>6.4652181998981151</v>
      </c>
      <c r="AG533">
        <f t="shared" si="181"/>
        <v>6.4652181998981151</v>
      </c>
      <c r="AH533" s="4"/>
      <c r="AI533" s="5">
        <f>SUMPRODUCT(constants!$B$13:$B$20,A533^constants!$A$13:$A$20)*constants!$C$10/((A533/1000000000)^5*(EXP(0.014388/(A533/1000000000)/constants!$B$9)-1))</f>
        <v>3.9021728693755823E-6</v>
      </c>
      <c r="AJ533">
        <f>SUMPRODUCT(A533^constants!$E$28:$J$28,constants!$E$27:$J$27)</f>
        <v>6.3294344352667455E-7</v>
      </c>
      <c r="AL533" s="17">
        <f t="shared" si="174"/>
        <v>4.4940379241095159E-10</v>
      </c>
      <c r="AM533">
        <f t="shared" si="182"/>
        <v>9.7899780634882368E-8</v>
      </c>
      <c r="AN533">
        <f t="shared" si="183"/>
        <v>4.5904473891213802E-3</v>
      </c>
      <c r="AO533">
        <f t="shared" si="184"/>
        <v>1.8456370756770674E-7</v>
      </c>
      <c r="AQ533">
        <f t="shared" si="190"/>
        <v>4.4940379241095159E-10</v>
      </c>
      <c r="AS533" s="4">
        <f t="shared" si="185"/>
        <v>2.4349521275524276E-3</v>
      </c>
    </row>
    <row r="534" spans="1:45" x14ac:dyDescent="0.2">
      <c r="A534">
        <f>front!A534</f>
        <v>436.83</v>
      </c>
      <c r="B534" s="1">
        <f t="shared" si="186"/>
        <v>0.46999999999997044</v>
      </c>
      <c r="C534">
        <f>front!D534-front!B534</f>
        <v>5427.2000000000007</v>
      </c>
      <c r="D534" s="2">
        <f>front!E534-front!C534</f>
        <v>42564.100000000006</v>
      </c>
      <c r="E534" s="2">
        <f>IF(front!F534-front!C534&gt;0,front!F534-front!C534,0)</f>
        <v>39002.600000000006</v>
      </c>
      <c r="F534" s="2">
        <f>front!I534-front!H534</f>
        <v>10052.4</v>
      </c>
      <c r="G534" s="2">
        <f>IF(front!J534-front!H534&gt;0,front!J534-front!H534,0)</f>
        <v>9868.6999999999989</v>
      </c>
      <c r="H534" s="2"/>
      <c r="I534" s="4">
        <f>C534/(constants!$A$4+constants!$B$4*data!C534+constants!$C$4*data!C534^2+constants!$D$4*data!C534^3+constants!$E$4*data!C534^4+constants!$F$4*data!C534^5+constants!$G$4*data!C534^6+constants!$H$4*data!C534^7)</f>
        <v>5416.0904385500698</v>
      </c>
      <c r="J534" s="4">
        <f>D534/(constants!$A$4+constants!$B$4*data!D534+constants!$C$4*data!D534^2+constants!$D$4*data!D534^3+constants!$E$4*data!D534^4+constants!$F$4*data!D534^5+constants!$G$4*data!D534^6+constants!$H$4*data!D534^7)</f>
        <v>44298.747206797249</v>
      </c>
      <c r="K534" s="4">
        <f>E534/(constants!$A$4+constants!$B$4*data!E534+constants!$C$4*data!E534^2+constants!$D$4*data!E534^3+constants!$E$4*data!E534^4+constants!$F$4*data!E534^5+constants!$G$4*data!E534^6+constants!$H$4*data!E534^7)</f>
        <v>40414.02672904644</v>
      </c>
      <c r="L534" s="4">
        <f>F534/(constants!$A$4+constants!$B$4*data!F534+constants!$C$4*data!F534^2+constants!$D$4*data!F534^3+constants!$E$4*data!F534^4+constants!$F$4*data!F534^5+constants!$G$4*data!F534^6+constants!$H$4*data!F534^7)</f>
        <v>10051.508987077552</v>
      </c>
      <c r="M534" s="4">
        <f>G534/(constants!$A$4+constants!$B$4*data!G534+constants!$C$4*data!G534^2+constants!$D$4*data!G534^3+constants!$E$4*data!G534^4+constants!$F$4*data!G534^5+constants!$G$4*data!G534^6+constants!$H$4*data!G534^7)</f>
        <v>9866.6186256992369</v>
      </c>
      <c r="N534" s="4"/>
      <c r="O534" s="4">
        <f t="shared" si="187"/>
        <v>9026.8173975834507</v>
      </c>
      <c r="P534" s="4">
        <f t="shared" si="188"/>
        <v>8859.7494413594504</v>
      </c>
      <c r="Q534" s="4">
        <f t="shared" si="175"/>
        <v>8082.8053458092882</v>
      </c>
      <c r="R534" s="4">
        <f t="shared" si="189"/>
        <v>1675.2514978462584</v>
      </c>
      <c r="S534" s="4">
        <f t="shared" si="176"/>
        <v>1644.4364376165395</v>
      </c>
      <c r="T534" s="4">
        <f t="shared" si="177"/>
        <v>1.0188569617380021</v>
      </c>
      <c r="U534" s="4">
        <f t="shared" si="178"/>
        <v>0.91230631287119701</v>
      </c>
      <c r="V534" s="4">
        <f t="shared" si="179"/>
        <v>0.98160571098170302</v>
      </c>
      <c r="W534" s="4"/>
      <c r="X534">
        <f>IF(front!E534&gt;$X$2,O534,P534)</f>
        <v>9026.8173975834507</v>
      </c>
      <c r="Y534">
        <f t="shared" si="170"/>
        <v>8753.9975927408341</v>
      </c>
      <c r="Z534">
        <f>SUMPRODUCT($B$7:$B$456,Y$7:Y$456,EXP(constants!$B$32+constants!$A$32*ABS($A$7:$A$456-$A534)))</f>
        <v>3.6786701551024792</v>
      </c>
      <c r="AA534">
        <f t="shared" si="171"/>
        <v>8750.3189225857313</v>
      </c>
      <c r="AB534">
        <f t="shared" si="180"/>
        <v>8745.4658296465641</v>
      </c>
      <c r="AD534" s="4">
        <f t="shared" si="172"/>
        <v>9.4203003704762978</v>
      </c>
      <c r="AE534">
        <f>SUMPRODUCT($B$7:$B$456,AD$7:AD$456,EXP(constants!$B$32+constants!$A$32*ABS($A$7:$A$456-$A534)))</f>
        <v>1.9148314298412223</v>
      </c>
      <c r="AF534" s="4">
        <f t="shared" si="173"/>
        <v>7.5054689406350752</v>
      </c>
      <c r="AG534">
        <f t="shared" si="181"/>
        <v>7.5054689406350752</v>
      </c>
      <c r="AH534" s="4"/>
      <c r="AI534" s="5">
        <f>SUMPRODUCT(constants!$B$13:$B$20,A534^constants!$A$13:$A$20)*constants!$C$10/((A534/1000000000)^5*(EXP(0.014388/(A534/1000000000)/constants!$B$9)-1))</f>
        <v>3.9252879487120585E-6</v>
      </c>
      <c r="AJ534">
        <f>SUMPRODUCT(A534^constants!$E$28:$J$28,constants!$E$27:$J$27)</f>
        <v>6.348469241142349E-7</v>
      </c>
      <c r="AL534" s="17">
        <f t="shared" si="174"/>
        <v>4.488369202021905E-10</v>
      </c>
      <c r="AM534">
        <f t="shared" si="182"/>
        <v>8.4584578143696549E-8</v>
      </c>
      <c r="AN534">
        <f t="shared" si="183"/>
        <v>5.3063682535566198E-3</v>
      </c>
      <c r="AO534">
        <f t="shared" si="184"/>
        <v>1.5946147421385186E-7</v>
      </c>
      <c r="AQ534">
        <f t="shared" si="190"/>
        <v>4.488369202021905E-10</v>
      </c>
      <c r="AS534" s="4">
        <f t="shared" si="185"/>
        <v>2.8147044445372472E-3</v>
      </c>
    </row>
    <row r="535" spans="1:45" x14ac:dyDescent="0.2">
      <c r="A535">
        <f>front!A535</f>
        <v>437.29</v>
      </c>
      <c r="B535" s="1">
        <f t="shared" si="186"/>
        <v>0.46000000000003638</v>
      </c>
      <c r="C535">
        <f>front!D535-front!B535</f>
        <v>5471.1299999999992</v>
      </c>
      <c r="D535" s="2">
        <f>front!E535-front!C535</f>
        <v>42745.3</v>
      </c>
      <c r="E535" s="2">
        <f>IF(front!F535-front!C535&gt;0,front!F535-front!C535,0)</f>
        <v>39141.599999999999</v>
      </c>
      <c r="F535" s="2">
        <f>front!I535-front!H535</f>
        <v>9641</v>
      </c>
      <c r="G535" s="2">
        <f>IF(front!J535-front!H535&gt;0,front!J535-front!H535,0)</f>
        <v>9463.2000000000007</v>
      </c>
      <c r="H535" s="2"/>
      <c r="I535" s="4">
        <f>C535/(constants!$A$4+constants!$B$4*data!C535+constants!$C$4*data!C535^2+constants!$D$4*data!C535^3+constants!$E$4*data!C535^4+constants!$F$4*data!C535^5+constants!$G$4*data!C535^6+constants!$H$4*data!C535^7)</f>
        <v>5459.975116024887</v>
      </c>
      <c r="J535" s="4">
        <f>D535/(constants!$A$4+constants!$B$4*data!D535+constants!$C$4*data!D535^2+constants!$D$4*data!D535^3+constants!$E$4*data!D535^4+constants!$F$4*data!D535^5+constants!$G$4*data!D535^6+constants!$H$4*data!D535^7)</f>
        <v>44497.149406397621</v>
      </c>
      <c r="K535" s="4">
        <f>E535/(constants!$A$4+constants!$B$4*data!E535+constants!$C$4*data!E535^2+constants!$D$4*data!E535^3+constants!$E$4*data!E535^4+constants!$F$4*data!E535^5+constants!$G$4*data!E535^6+constants!$H$4*data!E535^7)</f>
        <v>40565.082511547836</v>
      </c>
      <c r="L535" s="4">
        <f>F535/(constants!$A$4+constants!$B$4*data!F535+constants!$C$4*data!F535^2+constants!$D$4*data!F535^3+constants!$E$4*data!F535^4+constants!$F$4*data!F535^5+constants!$G$4*data!F535^6+constants!$H$4*data!F535^7)</f>
        <v>9637.5545172616221</v>
      </c>
      <c r="M535" s="4">
        <f>G535/(constants!$A$4+constants!$B$4*data!G535+constants!$C$4*data!G535^2+constants!$D$4*data!G535^3+constants!$E$4*data!G535^4+constants!$F$4*data!G535^5+constants!$G$4*data!G535^6+constants!$H$4*data!G535^7)</f>
        <v>9458.7729977332037</v>
      </c>
      <c r="N535" s="4"/>
      <c r="O535" s="4">
        <f t="shared" si="187"/>
        <v>9099.9585267081457</v>
      </c>
      <c r="P535" s="4">
        <f t="shared" si="188"/>
        <v>8899.4298812795241</v>
      </c>
      <c r="Q535" s="4">
        <f t="shared" si="175"/>
        <v>8113.0165023095669</v>
      </c>
      <c r="R535" s="4">
        <f t="shared" si="189"/>
        <v>1606.2590862102704</v>
      </c>
      <c r="S535" s="4">
        <f t="shared" si="176"/>
        <v>1576.4621662888674</v>
      </c>
      <c r="T535" s="4">
        <f t="shared" si="177"/>
        <v>1.0225327518845275</v>
      </c>
      <c r="U535" s="4">
        <f t="shared" si="178"/>
        <v>0.91163328556313206</v>
      </c>
      <c r="V535" s="4">
        <f t="shared" si="179"/>
        <v>0.98144949331200082</v>
      </c>
      <c r="W535" s="4"/>
      <c r="X535">
        <f>IF(front!E535&gt;$X$2,O535,P535)</f>
        <v>9099.9585267081457</v>
      </c>
      <c r="Y535">
        <f t="shared" si="170"/>
        <v>8827.1387218655291</v>
      </c>
      <c r="Z535">
        <f>SUMPRODUCT($B$7:$B$456,Y$7:Y$456,EXP(constants!$B$32+constants!$A$32*ABS($A$7:$A$456-$A535)))</f>
        <v>3.5836667782605924</v>
      </c>
      <c r="AA535">
        <f t="shared" si="171"/>
        <v>8823.5550550872686</v>
      </c>
      <c r="AB535">
        <f t="shared" si="180"/>
        <v>8818.7019621481013</v>
      </c>
      <c r="AD535" s="4">
        <f t="shared" si="172"/>
        <v>9.2865318617602952</v>
      </c>
      <c r="AE535">
        <f>SUMPRODUCT($B$7:$B$456,AD$7:AD$456,EXP(constants!$B$32+constants!$A$32*ABS($A$7:$A$456-$A535)))</f>
        <v>1.8653800128215234</v>
      </c>
      <c r="AF535" s="4">
        <f t="shared" si="173"/>
        <v>7.4211518489387718</v>
      </c>
      <c r="AG535">
        <f t="shared" si="181"/>
        <v>7.4211518489387718</v>
      </c>
      <c r="AH535" s="4"/>
      <c r="AI535" s="5">
        <f>SUMPRODUCT(constants!$B$13:$B$20,A535^constants!$A$13:$A$20)*constants!$C$10/((A535/1000000000)^5*(EXP(0.014388/(A535/1000000000)/constants!$B$9)-1))</f>
        <v>3.947973666997832E-6</v>
      </c>
      <c r="AJ535">
        <f>SUMPRODUCT(A535^constants!$E$28:$J$28,constants!$E$27:$J$27)</f>
        <v>6.3672124791174867E-7</v>
      </c>
      <c r="AL535" s="17">
        <f t="shared" si="174"/>
        <v>4.4768194729149981E-10</v>
      </c>
      <c r="AM535">
        <f t="shared" si="182"/>
        <v>8.5798169997397392E-8</v>
      </c>
      <c r="AN535">
        <f t="shared" si="183"/>
        <v>5.217849603378252E-3</v>
      </c>
      <c r="AO535">
        <f t="shared" si="184"/>
        <v>1.617493752749211E-7</v>
      </c>
      <c r="AQ535">
        <f t="shared" si="190"/>
        <v>4.4768194729149981E-10</v>
      </c>
      <c r="AS535" s="4">
        <f t="shared" si="185"/>
        <v>2.7677507040171669E-3</v>
      </c>
    </row>
    <row r="536" spans="1:45" x14ac:dyDescent="0.2">
      <c r="A536">
        <f>front!A536</f>
        <v>437.76</v>
      </c>
      <c r="B536" s="1">
        <f t="shared" si="186"/>
        <v>0.46999999999997044</v>
      </c>
      <c r="C536">
        <f>front!D536-front!B536</f>
        <v>5533.5300000000007</v>
      </c>
      <c r="D536" s="2">
        <f>front!E536-front!C536</f>
        <v>43232.7</v>
      </c>
      <c r="E536" s="2">
        <f>IF(front!F536-front!C536&gt;0,front!F536-front!C536,0)</f>
        <v>39620.800000000003</v>
      </c>
      <c r="F536" s="2">
        <f>front!I536-front!H536</f>
        <v>9625.7999999999993</v>
      </c>
      <c r="G536" s="2">
        <f>IF(front!J536-front!H536&gt;0,front!J536-front!H536,0)</f>
        <v>9441</v>
      </c>
      <c r="H536" s="2"/>
      <c r="I536" s="4">
        <f>C536/(constants!$A$4+constants!$B$4*data!C536+constants!$C$4*data!C536^2+constants!$D$4*data!C536^3+constants!$E$4*data!C536^4+constants!$F$4*data!C536^5+constants!$G$4*data!C536^6+constants!$H$4*data!C536^7)</f>
        <v>5522.3136441958432</v>
      </c>
      <c r="J536" s="4">
        <f>D536/(constants!$A$4+constants!$B$4*data!D536+constants!$C$4*data!D536^2+constants!$D$4*data!D536^3+constants!$E$4*data!D536^4+constants!$F$4*data!D536^5+constants!$G$4*data!D536^6+constants!$H$4*data!D536^7)</f>
        <v>45031.15530193731</v>
      </c>
      <c r="K536" s="4">
        <f>E536/(constants!$A$4+constants!$B$4*data!E536+constants!$C$4*data!E536^2+constants!$D$4*data!E536^3+constants!$E$4*data!E536^4+constants!$F$4*data!E536^5+constants!$G$4*data!E536^6+constants!$H$4*data!E536^7)</f>
        <v>41086.203384429537</v>
      </c>
      <c r="L536" s="4">
        <f>F536/(constants!$A$4+constants!$B$4*data!F536+constants!$C$4*data!F536^2+constants!$D$4*data!F536^3+constants!$E$4*data!F536^4+constants!$F$4*data!F536^5+constants!$G$4*data!F536^6+constants!$H$4*data!F536^7)</f>
        <v>9622.2677700464392</v>
      </c>
      <c r="M536" s="4">
        <f>G536/(constants!$A$4+constants!$B$4*data!G536+constants!$C$4*data!G536^2+constants!$D$4*data!G536^3+constants!$E$4*data!G536^4+constants!$F$4*data!G536^5+constants!$G$4*data!G536^6+constants!$H$4*data!G536^7)</f>
        <v>9436.4555027024144</v>
      </c>
      <c r="N536" s="4"/>
      <c r="O536" s="4">
        <f t="shared" si="187"/>
        <v>9203.8560736597392</v>
      </c>
      <c r="P536" s="4">
        <f t="shared" si="188"/>
        <v>9006.231060387463</v>
      </c>
      <c r="Q536" s="4">
        <f t="shared" si="175"/>
        <v>8217.2406768859073</v>
      </c>
      <c r="R536" s="4">
        <f t="shared" si="189"/>
        <v>1603.7112950077399</v>
      </c>
      <c r="S536" s="4">
        <f t="shared" si="176"/>
        <v>1572.7425837837359</v>
      </c>
      <c r="T536" s="4">
        <f t="shared" si="177"/>
        <v>1.0219431426916747</v>
      </c>
      <c r="U536" s="4">
        <f t="shared" si="178"/>
        <v>0.91239505424507594</v>
      </c>
      <c r="V536" s="4">
        <f t="shared" si="179"/>
        <v>0.98068934768969462</v>
      </c>
      <c r="W536" s="4"/>
      <c r="X536">
        <f>IF(front!E536&gt;$X$2,O536,P536)</f>
        <v>9203.8560736597392</v>
      </c>
      <c r="Y536">
        <f t="shared" si="170"/>
        <v>8931.0362688171226</v>
      </c>
      <c r="Z536">
        <f>SUMPRODUCT($B$7:$B$456,Y$7:Y$456,EXP(constants!$B$32+constants!$A$32*ABS($A$7:$A$456-$A536)))</f>
        <v>3.4891317253898695</v>
      </c>
      <c r="AA536">
        <f t="shared" si="171"/>
        <v>8927.547137091733</v>
      </c>
      <c r="AB536">
        <f t="shared" si="180"/>
        <v>8922.6940441525658</v>
      </c>
      <c r="AD536" s="4">
        <f t="shared" si="172"/>
        <v>10.506716384466017</v>
      </c>
      <c r="AE536">
        <f>SUMPRODUCT($B$7:$B$456,AD$7:AD$456,EXP(constants!$B$32+constants!$A$32*ABS($A$7:$A$456-$A536)))</f>
        <v>1.8161723690735558</v>
      </c>
      <c r="AF536" s="4">
        <f t="shared" si="173"/>
        <v>8.6905440153924616</v>
      </c>
      <c r="AG536">
        <f t="shared" si="181"/>
        <v>8.6905440153924616</v>
      </c>
      <c r="AH536" s="4"/>
      <c r="AI536" s="5">
        <f>SUMPRODUCT(constants!$B$13:$B$20,A536^constants!$A$13:$A$20)*constants!$C$10/((A536/1000000000)^5*(EXP(0.014388/(A536/1000000000)/constants!$B$9)-1))</f>
        <v>3.9712161504204076E-6</v>
      </c>
      <c r="AJ536">
        <f>SUMPRODUCT(A536^constants!$E$28:$J$28,constants!$E$27:$J$27)</f>
        <v>6.3864704650265719E-7</v>
      </c>
      <c r="AL536" s="17">
        <f t="shared" si="174"/>
        <v>4.4506918322756121E-10</v>
      </c>
      <c r="AM536">
        <f t="shared" si="182"/>
        <v>7.3487579761577922E-8</v>
      </c>
      <c r="AN536">
        <f t="shared" si="183"/>
        <v>6.0563864624680452E-3</v>
      </c>
      <c r="AO536">
        <f t="shared" si="184"/>
        <v>1.3854106815170689E-7</v>
      </c>
      <c r="AQ536">
        <f t="shared" si="190"/>
        <v>4.4506918322756121E-10</v>
      </c>
      <c r="AS536" s="4">
        <f t="shared" si="185"/>
        <v>3.2125433213795944E-3</v>
      </c>
    </row>
    <row r="537" spans="1:45" x14ac:dyDescent="0.2">
      <c r="A537">
        <f>front!A537</f>
        <v>438.22</v>
      </c>
      <c r="B537" s="1">
        <f t="shared" si="186"/>
        <v>0.46000000000003638</v>
      </c>
      <c r="C537">
        <f>front!D537-front!B537</f>
        <v>5575.8700000000008</v>
      </c>
      <c r="D537" s="2">
        <f>front!E537-front!C537</f>
        <v>43574.5</v>
      </c>
      <c r="E537" s="2">
        <f>IF(front!F537-front!C537&gt;0,front!F537-front!C537,0)</f>
        <v>39991.699999999997</v>
      </c>
      <c r="F537" s="2">
        <f>front!I537-front!H537</f>
        <v>9740.0000000000018</v>
      </c>
      <c r="G537" s="2">
        <f>IF(front!J537-front!H537&gt;0,front!J537-front!H537,0)</f>
        <v>9587.5000000000018</v>
      </c>
      <c r="H537" s="2"/>
      <c r="I537" s="4">
        <f>C537/(constants!$A$4+constants!$B$4*data!C537+constants!$C$4*data!C537^2+constants!$D$4*data!C537^3+constants!$E$4*data!C537^4+constants!$F$4*data!C537^5+constants!$G$4*data!C537^6+constants!$H$4*data!C537^7)</f>
        <v>5564.6139151592124</v>
      </c>
      <c r="J537" s="4">
        <f>D537/(constants!$A$4+constants!$B$4*data!D537+constants!$C$4*data!D537^2+constants!$D$4*data!D537^3+constants!$E$4*data!D537^4+constants!$F$4*data!D537^5+constants!$G$4*data!D537^6+constants!$H$4*data!D537^7)</f>
        <v>45405.921984915491</v>
      </c>
      <c r="K537" s="4">
        <f>E537/(constants!$A$4+constants!$B$4*data!E537+constants!$C$4*data!E537^2+constants!$D$4*data!E537^3+constants!$E$4*data!E537^4+constants!$F$4*data!E537^5+constants!$G$4*data!E537^6+constants!$H$4*data!E537^7)</f>
        <v>41489.9290740941</v>
      </c>
      <c r="L537" s="4">
        <f>F537/(constants!$A$4+constants!$B$4*data!F537+constants!$C$4*data!F537^2+constants!$D$4*data!F537^3+constants!$E$4*data!F537^4+constants!$F$4*data!F537^5+constants!$G$4*data!F537^6+constants!$H$4*data!F537^7)</f>
        <v>9737.1326520227485</v>
      </c>
      <c r="M537" s="4">
        <f>G537/(constants!$A$4+constants!$B$4*data!G537+constants!$C$4*data!G537^2+constants!$D$4*data!G537^3+constants!$E$4*data!G537^4+constants!$F$4*data!G537^5+constants!$G$4*data!G537^6+constants!$H$4*data!G537^7)</f>
        <v>9583.7515552921377</v>
      </c>
      <c r="N537" s="4"/>
      <c r="O537" s="4">
        <f t="shared" si="187"/>
        <v>9274.3565252653534</v>
      </c>
      <c r="P537" s="4">
        <f t="shared" si="188"/>
        <v>9081.184396983097</v>
      </c>
      <c r="Q537" s="4">
        <f t="shared" si="175"/>
        <v>8297.9858148188196</v>
      </c>
      <c r="R537" s="4">
        <f t="shared" si="189"/>
        <v>1622.8554420037915</v>
      </c>
      <c r="S537" s="4">
        <f t="shared" si="176"/>
        <v>1597.2919258820227</v>
      </c>
      <c r="T537" s="4">
        <f t="shared" si="177"/>
        <v>1.0212716887839466</v>
      </c>
      <c r="U537" s="4">
        <f t="shared" si="178"/>
        <v>0.91375589923881873</v>
      </c>
      <c r="V537" s="4">
        <f t="shared" si="179"/>
        <v>0.98424781686642115</v>
      </c>
      <c r="W537" s="4"/>
      <c r="X537">
        <f>IF(front!E537&gt;$X$2,O537,P537)</f>
        <v>9274.3565252653534</v>
      </c>
      <c r="Y537">
        <f t="shared" si="170"/>
        <v>9001.5367204227368</v>
      </c>
      <c r="Z537">
        <f>SUMPRODUCT($B$7:$B$456,Y$7:Y$456,EXP(constants!$B$32+constants!$A$32*ABS($A$7:$A$456-$A537)))</f>
        <v>3.3990232671203993</v>
      </c>
      <c r="AA537">
        <f t="shared" si="171"/>
        <v>8998.1376971556165</v>
      </c>
      <c r="AB537">
        <f t="shared" si="180"/>
        <v>8993.2846042164492</v>
      </c>
      <c r="AD537" s="4">
        <f t="shared" si="172"/>
        <v>4.7821247601877985</v>
      </c>
      <c r="AE537">
        <f>SUMPRODUCT($B$7:$B$456,AD$7:AD$456,EXP(constants!$B$32+constants!$A$32*ABS($A$7:$A$456-$A537)))</f>
        <v>1.769268868429555</v>
      </c>
      <c r="AF537" s="4">
        <f t="shared" si="173"/>
        <v>3.0128558917582433</v>
      </c>
      <c r="AG537">
        <f t="shared" si="181"/>
        <v>3.0128558917582433</v>
      </c>
      <c r="AH537" s="4"/>
      <c r="AI537" s="5">
        <f>SUMPRODUCT(constants!$B$13:$B$20,A537^constants!$A$13:$A$20)*constants!$C$10/((A537/1000000000)^5*(EXP(0.014388/(A537/1000000000)/constants!$B$9)-1))</f>
        <v>3.9940261521334604E-6</v>
      </c>
      <c r="AJ537">
        <f>SUMPRODUCT(A537^constants!$E$28:$J$28,constants!$E$27:$J$27)</f>
        <v>6.4054151961663109E-7</v>
      </c>
      <c r="AL537" s="17">
        <f t="shared" si="174"/>
        <v>4.4411206004321094E-10</v>
      </c>
      <c r="AM537">
        <f t="shared" si="182"/>
        <v>2.1260277378976255E-7</v>
      </c>
      <c r="AN537">
        <f t="shared" si="183"/>
        <v>2.0889288137057988E-3</v>
      </c>
      <c r="AO537">
        <f t="shared" si="184"/>
        <v>4.0080535334556205E-7</v>
      </c>
      <c r="AQ537">
        <f t="shared" si="190"/>
        <v>4.4411206004321094E-10</v>
      </c>
      <c r="AS537" s="4">
        <f t="shared" si="185"/>
        <v>1.1080492222375862E-3</v>
      </c>
    </row>
    <row r="538" spans="1:45" x14ac:dyDescent="0.2">
      <c r="A538">
        <f>front!A538</f>
        <v>438.69</v>
      </c>
      <c r="B538" s="1">
        <f t="shared" si="186"/>
        <v>0.46999999999997044</v>
      </c>
      <c r="C538">
        <f>front!D538-front!B538</f>
        <v>5643.1299999999992</v>
      </c>
      <c r="D538" s="2">
        <f>front!E538-front!C538</f>
        <v>44068</v>
      </c>
      <c r="E538" s="2">
        <f>IF(front!F538-front!C538&gt;0,front!F538-front!C538,0)</f>
        <v>40394.699999999997</v>
      </c>
      <c r="F538" s="2">
        <f>front!I538-front!H538</f>
        <v>9873.6</v>
      </c>
      <c r="G538" s="2">
        <f>IF(front!J538-front!H538&gt;0,front!J538-front!H538,0)</f>
        <v>9734.1</v>
      </c>
      <c r="H538" s="2"/>
      <c r="I538" s="4">
        <f>C538/(constants!$A$4+constants!$B$4*data!C538+constants!$C$4*data!C538^2+constants!$D$4*data!C538^3+constants!$E$4*data!C538^4+constants!$F$4*data!C538^5+constants!$G$4*data!C538^6+constants!$H$4*data!C538^7)</f>
        <v>5631.8141709024458</v>
      </c>
      <c r="J538" s="4">
        <f>D538/(constants!$A$4+constants!$B$4*data!D538+constants!$C$4*data!D538^2+constants!$D$4*data!D538^3+constants!$E$4*data!D538^4+constants!$F$4*data!D538^5+constants!$G$4*data!D538^6+constants!$H$4*data!D538^7)</f>
        <v>45947.416399714712</v>
      </c>
      <c r="K538" s="4">
        <f>E538/(constants!$A$4+constants!$B$4*data!E538+constants!$C$4*data!E538^2+constants!$D$4*data!E538^3+constants!$E$4*data!E538^4+constants!$F$4*data!E538^5+constants!$G$4*data!E538^6+constants!$H$4*data!E538^7)</f>
        <v>41928.966391425871</v>
      </c>
      <c r="L538" s="4">
        <f>F538/(constants!$A$4+constants!$B$4*data!F538+constants!$C$4*data!F538^2+constants!$D$4*data!F538^3+constants!$E$4*data!F538^4+constants!$F$4*data!F538^5+constants!$G$4*data!F538^6+constants!$H$4*data!F538^7)</f>
        <v>9871.5493259191098</v>
      </c>
      <c r="M538" s="4">
        <f>G538/(constants!$A$4+constants!$B$4*data!G538+constants!$C$4*data!G538^2+constants!$D$4*data!G538^3+constants!$E$4*data!G538^4+constants!$F$4*data!G538^5+constants!$G$4*data!G538^6+constants!$H$4*data!G538^7)</f>
        <v>9731.1975563705109</v>
      </c>
      <c r="N538" s="4"/>
      <c r="O538" s="4">
        <f t="shared" si="187"/>
        <v>9386.3569515040763</v>
      </c>
      <c r="P538" s="4">
        <f t="shared" si="188"/>
        <v>9189.4832799429423</v>
      </c>
      <c r="Q538" s="4">
        <f t="shared" si="175"/>
        <v>8385.7932782851749</v>
      </c>
      <c r="R538" s="4">
        <f t="shared" si="189"/>
        <v>1645.2582209865184</v>
      </c>
      <c r="S538" s="4">
        <f t="shared" si="176"/>
        <v>1621.8662593950853</v>
      </c>
      <c r="T538" s="4">
        <f t="shared" si="177"/>
        <v>1.0214238021403046</v>
      </c>
      <c r="U538" s="4">
        <f t="shared" si="178"/>
        <v>0.91254241645861534</v>
      </c>
      <c r="V538" s="4">
        <f t="shared" si="179"/>
        <v>0.98578219437347225</v>
      </c>
      <c r="W538" s="4"/>
      <c r="X538">
        <f>IF(front!E538&gt;$X$2,O538,P538)</f>
        <v>9386.3569515040763</v>
      </c>
      <c r="Y538">
        <f t="shared" si="170"/>
        <v>9113.5371466614597</v>
      </c>
      <c r="Z538">
        <f>SUMPRODUCT($B$7:$B$456,Y$7:Y$456,EXP(constants!$B$32+constants!$A$32*ABS($A$7:$A$456-$A538)))</f>
        <v>3.3093590030723865</v>
      </c>
      <c r="AA538">
        <f t="shared" si="171"/>
        <v>9110.2277876583867</v>
      </c>
      <c r="AB538">
        <f t="shared" si="180"/>
        <v>9105.3746947192194</v>
      </c>
      <c r="AD538" s="4">
        <f t="shared" si="172"/>
        <v>2.2908485597492927</v>
      </c>
      <c r="AE538">
        <f>SUMPRODUCT($B$7:$B$456,AD$7:AD$456,EXP(constants!$B$32+constants!$A$32*ABS($A$7:$A$456-$A538)))</f>
        <v>1.7225965809741079</v>
      </c>
      <c r="AF538" s="4">
        <f t="shared" si="173"/>
        <v>0.56825197877518474</v>
      </c>
      <c r="AG538">
        <f t="shared" si="181"/>
        <v>0.56825197877518474</v>
      </c>
      <c r="AH538" s="4"/>
      <c r="AI538" s="5">
        <f>SUMPRODUCT(constants!$B$13:$B$20,A538^constants!$A$13:$A$20)*constants!$C$10/((A538/1000000000)^5*(EXP(0.014388/(A538/1000000000)/constants!$B$9)-1))</f>
        <v>4.0173951988159109E-6</v>
      </c>
      <c r="AJ538">
        <f>SUMPRODUCT(A538^constants!$E$28:$J$28,constants!$E$27:$J$27)</f>
        <v>6.4248614397357249E-7</v>
      </c>
      <c r="AL538" s="17">
        <f t="shared" si="174"/>
        <v>4.4121140903139895E-10</v>
      </c>
      <c r="AM538">
        <f t="shared" si="182"/>
        <v>1.1306359994705038E-6</v>
      </c>
      <c r="AN538">
        <f t="shared" si="183"/>
        <v>3.9023293901664711E-4</v>
      </c>
      <c r="AO538">
        <f t="shared" si="184"/>
        <v>2.131510107770801E-6</v>
      </c>
      <c r="AQ538">
        <f t="shared" si="190"/>
        <v>4.4121140903139895E-10</v>
      </c>
      <c r="AS538" s="4">
        <f t="shared" si="185"/>
        <v>2.0699475335485574E-4</v>
      </c>
    </row>
    <row r="539" spans="1:45" x14ac:dyDescent="0.2">
      <c r="A539">
        <f>front!A539</f>
        <v>439.15</v>
      </c>
      <c r="B539" s="1">
        <f t="shared" si="186"/>
        <v>0.45999999999997954</v>
      </c>
      <c r="C539">
        <f>front!D539-front!B539</f>
        <v>5668.6</v>
      </c>
      <c r="D539" s="2">
        <f>front!E539-front!C539</f>
        <v>44345.5</v>
      </c>
      <c r="E539" s="2">
        <f>IF(front!F539-front!C539&gt;0,front!F539-front!C539,0)</f>
        <v>40738.800000000003</v>
      </c>
      <c r="F539" s="2">
        <f>front!I539-front!H539</f>
        <v>9877.5999999999985</v>
      </c>
      <c r="G539" s="2">
        <f>IF(front!J539-front!H539&gt;0,front!J539-front!H539,0)</f>
        <v>9735.2000000000007</v>
      </c>
      <c r="H539" s="2"/>
      <c r="I539" s="4">
        <f>C539/(constants!$A$4+constants!$B$4*data!C539+constants!$C$4*data!C539^2+constants!$D$4*data!C539^3+constants!$E$4*data!C539^4+constants!$F$4*data!C539^5+constants!$G$4*data!C539^6+constants!$H$4*data!C539^7)</f>
        <v>5657.2626449298959</v>
      </c>
      <c r="J539" s="4">
        <f>D539/(constants!$A$4+constants!$B$4*data!D539+constants!$C$4*data!D539^2+constants!$D$4*data!D539^3+constants!$E$4*data!D539^4+constants!$F$4*data!D539^5+constants!$G$4*data!D539^6+constants!$H$4*data!D539^7)</f>
        <v>46252.102481583344</v>
      </c>
      <c r="K539" s="4">
        <f>E539/(constants!$A$4+constants!$B$4*data!E539+constants!$C$4*data!E539^2+constants!$D$4*data!E539^3+constants!$E$4*data!E539^4+constants!$F$4*data!E539^5+constants!$G$4*data!E539^6+constants!$H$4*data!E539^7)</f>
        <v>42304.138628627385</v>
      </c>
      <c r="L539" s="4">
        <f>F539/(constants!$A$4+constants!$B$4*data!F539+constants!$C$4*data!F539^2+constants!$D$4*data!F539^3+constants!$E$4*data!F539^4+constants!$F$4*data!F539^5+constants!$G$4*data!F539^6+constants!$H$4*data!F539^7)</f>
        <v>9875.574429748538</v>
      </c>
      <c r="M539" s="4">
        <f>G539/(constants!$A$4+constants!$B$4*data!G539+constants!$C$4*data!G539^2+constants!$D$4*data!G539^3+constants!$E$4*data!G539^4+constants!$F$4*data!G539^5+constants!$G$4*data!G539^6+constants!$H$4*data!G539^7)</f>
        <v>9732.3040934402889</v>
      </c>
      <c r="N539" s="4"/>
      <c r="O539" s="4">
        <f t="shared" si="187"/>
        <v>9428.7710748831596</v>
      </c>
      <c r="P539" s="4">
        <f t="shared" si="188"/>
        <v>9250.4204963166685</v>
      </c>
      <c r="Q539" s="4">
        <f t="shared" si="175"/>
        <v>8460.8277257254758</v>
      </c>
      <c r="R539" s="4">
        <f t="shared" si="189"/>
        <v>1645.9290716247565</v>
      </c>
      <c r="S539" s="4">
        <f t="shared" si="176"/>
        <v>1622.0506822400482</v>
      </c>
      <c r="T539" s="4">
        <f t="shared" si="177"/>
        <v>1.0192802671659635</v>
      </c>
      <c r="U539" s="4">
        <f t="shared" si="178"/>
        <v>0.91464249966738354</v>
      </c>
      <c r="V539" s="4">
        <f t="shared" si="179"/>
        <v>0.9854924554184239</v>
      </c>
      <c r="W539" s="4"/>
      <c r="X539">
        <f>IF(front!E539&gt;$X$2,O539,P539)</f>
        <v>9428.7710748831596</v>
      </c>
      <c r="Y539">
        <f t="shared" si="170"/>
        <v>9155.951270040543</v>
      </c>
      <c r="Z539">
        <f>SUMPRODUCT($B$7:$B$456,Y$7:Y$456,EXP(constants!$B$32+constants!$A$32*ABS($A$7:$A$456-$A539)))</f>
        <v>3.2238932594155814</v>
      </c>
      <c r="AA539">
        <f t="shared" si="171"/>
        <v>9152.7273767811275</v>
      </c>
      <c r="AB539">
        <f t="shared" si="180"/>
        <v>9147.8742838419603</v>
      </c>
      <c r="AD539" s="4">
        <f t="shared" si="172"/>
        <v>2.7748769398331206</v>
      </c>
      <c r="AE539">
        <f>SUMPRODUCT($B$7:$B$456,AD$7:AD$456,EXP(constants!$B$32+constants!$A$32*ABS($A$7:$A$456-$A539)))</f>
        <v>1.6781097188122986</v>
      </c>
      <c r="AF539" s="4">
        <f t="shared" si="173"/>
        <v>1.0967672210208219</v>
      </c>
      <c r="AG539">
        <f t="shared" si="181"/>
        <v>1.0967672210208219</v>
      </c>
      <c r="AH539" s="4"/>
      <c r="AI539" s="5">
        <f>SUMPRODUCT(constants!$B$13:$B$20,A539^constants!$A$13:$A$20)*constants!$C$10/((A539/1000000000)^5*(EXP(0.014388/(A539/1000000000)/constants!$B$9)-1))</f>
        <v>4.0403286549191723E-6</v>
      </c>
      <c r="AJ539">
        <f>SUMPRODUCT(A539^constants!$E$28:$J$28,constants!$E$27:$J$27)</f>
        <v>6.44397287942564E-7</v>
      </c>
      <c r="AL539" s="17">
        <f t="shared" si="174"/>
        <v>4.416685810883596E-10</v>
      </c>
      <c r="AM539">
        <f t="shared" si="182"/>
        <v>5.8754243889855477E-7</v>
      </c>
      <c r="AN539">
        <f t="shared" si="183"/>
        <v>7.5172200652660979E-4</v>
      </c>
      <c r="AO539">
        <f t="shared" si="184"/>
        <v>1.1076532569660581E-6</v>
      </c>
      <c r="AQ539">
        <f t="shared" si="190"/>
        <v>4.416685810883596E-10</v>
      </c>
      <c r="AS539" s="4">
        <f t="shared" si="185"/>
        <v>3.9874263747313992E-4</v>
      </c>
    </row>
    <row r="540" spans="1:45" x14ac:dyDescent="0.2">
      <c r="A540">
        <f>front!A540</f>
        <v>439.62</v>
      </c>
      <c r="B540" s="1">
        <f t="shared" si="186"/>
        <v>0.47000000000002728</v>
      </c>
      <c r="C540">
        <f>front!D540-front!B540</f>
        <v>5723.8700000000008</v>
      </c>
      <c r="D540" s="2">
        <f>front!E540-front!C540</f>
        <v>44442.9</v>
      </c>
      <c r="E540" s="2">
        <f>IF(front!F540-front!C540&gt;0,front!F540-front!C540,0)</f>
        <v>40717.9</v>
      </c>
      <c r="F540" s="2">
        <f>front!I540-front!H540</f>
        <v>9608</v>
      </c>
      <c r="G540" s="2">
        <f>IF(front!J540-front!H540&gt;0,front!J540-front!H540,0)</f>
        <v>9424.4000000000015</v>
      </c>
      <c r="H540" s="2"/>
      <c r="I540" s="4">
        <f>C540/(constants!$A$4+constants!$B$4*data!C540+constants!$C$4*data!C540^2+constants!$D$4*data!C540^3+constants!$E$4*data!C540^4+constants!$F$4*data!C540^5+constants!$G$4*data!C540^6+constants!$H$4*data!C540^7)</f>
        <v>5712.4880471855722</v>
      </c>
      <c r="J540" s="4">
        <f>D540/(constants!$A$4+constants!$B$4*data!D540+constants!$C$4*data!D540^2+constants!$D$4*data!D540^3+constants!$E$4*data!D540^4+constants!$F$4*data!D540^5+constants!$G$4*data!D540^6+constants!$H$4*data!D540^7)</f>
        <v>46359.077387720274</v>
      </c>
      <c r="K540" s="4">
        <f>E540/(constants!$A$4+constants!$B$4*data!E540+constants!$C$4*data!E540^2+constants!$D$4*data!E540^3+constants!$E$4*data!E540^4+constants!$F$4*data!E540^5+constants!$G$4*data!E540^6+constants!$H$4*data!E540^7)</f>
        <v>42281.343493892076</v>
      </c>
      <c r="L540" s="4">
        <f>F540/(constants!$A$4+constants!$B$4*data!F540+constants!$C$4*data!F540^2+constants!$D$4*data!F540^3+constants!$E$4*data!F540^4+constants!$F$4*data!F540^5+constants!$G$4*data!F540^6+constants!$H$4*data!F540^7)</f>
        <v>9604.3668631769724</v>
      </c>
      <c r="M540" s="4">
        <f>G540/(constants!$A$4+constants!$B$4*data!G540+constants!$C$4*data!G540^2+constants!$D$4*data!G540^3+constants!$E$4*data!G540^4+constants!$F$4*data!G540^5+constants!$G$4*data!G540^6+constants!$H$4*data!G540^7)</f>
        <v>9419.7683725989864</v>
      </c>
      <c r="N540" s="4"/>
      <c r="O540" s="4">
        <f t="shared" si="187"/>
        <v>9520.8134119759525</v>
      </c>
      <c r="P540" s="4">
        <f t="shared" si="188"/>
        <v>9271.8154775440544</v>
      </c>
      <c r="Q540" s="4">
        <f t="shared" si="175"/>
        <v>8456.2686987784145</v>
      </c>
      <c r="R540" s="4">
        <f t="shared" si="189"/>
        <v>1600.7278105294952</v>
      </c>
      <c r="S540" s="4">
        <f t="shared" si="176"/>
        <v>1569.9613954331646</v>
      </c>
      <c r="T540" s="4">
        <f t="shared" si="177"/>
        <v>1.0268553591294995</v>
      </c>
      <c r="U540" s="4">
        <f t="shared" si="178"/>
        <v>0.91204022764032999</v>
      </c>
      <c r="V540" s="4">
        <f t="shared" si="179"/>
        <v>0.98077973351000036</v>
      </c>
      <c r="W540" s="4"/>
      <c r="X540">
        <f>IF(front!E540&gt;$X$2,O540,P540)</f>
        <v>9520.8134119759525</v>
      </c>
      <c r="Y540">
        <f t="shared" si="170"/>
        <v>9247.9936071333359</v>
      </c>
      <c r="Z540">
        <f>SUMPRODUCT($B$7:$B$456,Y$7:Y$456,EXP(constants!$B$32+constants!$A$32*ABS($A$7:$A$456-$A540)))</f>
        <v>3.1388488234827325</v>
      </c>
      <c r="AA540">
        <f t="shared" si="171"/>
        <v>9244.8547583098534</v>
      </c>
      <c r="AB540">
        <f t="shared" si="180"/>
        <v>9240.0016653706862</v>
      </c>
      <c r="AD540" s="4">
        <f t="shared" si="172"/>
        <v>10.340604602701433</v>
      </c>
      <c r="AE540">
        <f>SUMPRODUCT($B$7:$B$456,AD$7:AD$456,EXP(constants!$B$32+constants!$A$32*ABS($A$7:$A$456-$A540)))</f>
        <v>1.6338421568968979</v>
      </c>
      <c r="AF540" s="4">
        <f t="shared" si="173"/>
        <v>8.7067624458045341</v>
      </c>
      <c r="AG540">
        <f t="shared" si="181"/>
        <v>8.7067624458045341</v>
      </c>
      <c r="AH540" s="4"/>
      <c r="AI540" s="5">
        <f>SUMPRODUCT(constants!$B$13:$B$20,A540^constants!$A$13:$A$20)*constants!$C$10/((A540/1000000000)^5*(EXP(0.014388/(A540/1000000000)/constants!$B$9)-1))</f>
        <v>4.063823411600744E-6</v>
      </c>
      <c r="AJ540">
        <f>SUMPRODUCT(A540^constants!$E$28:$J$28,constants!$E$27:$J$27)</f>
        <v>6.4635712170116886E-7</v>
      </c>
      <c r="AL540" s="17">
        <f t="shared" si="174"/>
        <v>4.3980764925952134E-10</v>
      </c>
      <c r="AM540">
        <f t="shared" si="182"/>
        <v>7.4236218769540947E-8</v>
      </c>
      <c r="AN540">
        <f t="shared" si="183"/>
        <v>5.924434953036347E-3</v>
      </c>
      <c r="AO540">
        <f t="shared" si="184"/>
        <v>1.3995242566490476E-7</v>
      </c>
      <c r="AQ540">
        <f t="shared" si="190"/>
        <v>4.3980764925952134E-10</v>
      </c>
      <c r="AS540" s="4">
        <f t="shared" si="185"/>
        <v>3.1425511002758557E-3</v>
      </c>
    </row>
    <row r="541" spans="1:45" x14ac:dyDescent="0.2">
      <c r="A541">
        <f>front!A541</f>
        <v>440.08</v>
      </c>
      <c r="B541" s="1">
        <f t="shared" si="186"/>
        <v>0.45999999999997954</v>
      </c>
      <c r="C541">
        <f>front!D541-front!B541</f>
        <v>5803.7300000000014</v>
      </c>
      <c r="D541" s="2">
        <f>front!E541-front!C541</f>
        <v>45059</v>
      </c>
      <c r="E541" s="2">
        <f>IF(front!F541-front!C541&gt;0,front!F541-front!C541,0)</f>
        <v>41317.5</v>
      </c>
      <c r="F541" s="2">
        <f>front!I541-front!H541</f>
        <v>9863.6</v>
      </c>
      <c r="G541" s="2">
        <f>IF(front!J541-front!H541&gt;0,front!J541-front!H541,0)</f>
        <v>9695.1999999999989</v>
      </c>
      <c r="H541" s="2"/>
      <c r="I541" s="4">
        <f>C541/(constants!$A$4+constants!$B$4*data!C541+constants!$C$4*data!C541^2+constants!$D$4*data!C541^3+constants!$E$4*data!C541^4+constants!$F$4*data!C541^5+constants!$G$4*data!C541^6+constants!$H$4*data!C541^7)</f>
        <v>5792.2888221938056</v>
      </c>
      <c r="J541" s="4">
        <f>D541/(constants!$A$4+constants!$B$4*data!D541+constants!$C$4*data!D541^2+constants!$D$4*data!D541^3+constants!$E$4*data!D541^4+constants!$F$4*data!D541^5+constants!$G$4*data!D541^6+constants!$H$4*data!D541^7)</f>
        <v>47036.12383712687</v>
      </c>
      <c r="K541" s="4">
        <f>E541/(constants!$A$4+constants!$B$4*data!E541+constants!$C$4*data!E541^2+constants!$D$4*data!E541^3+constants!$E$4*data!E541^4+constants!$F$4*data!E541^5+constants!$G$4*data!E541^6+constants!$H$4*data!E541^7)</f>
        <v>42935.711968293064</v>
      </c>
      <c r="L541" s="4">
        <f>F541/(constants!$A$4+constants!$B$4*data!F541+constants!$C$4*data!F541^2+constants!$D$4*data!F541^3+constants!$E$4*data!F541^4+constants!$F$4*data!F541^5+constants!$G$4*data!F541^6+constants!$H$4*data!F541^7)</f>
        <v>9861.4867331529695</v>
      </c>
      <c r="M541" s="4">
        <f>G541/(constants!$A$4+constants!$B$4*data!G541+constants!$C$4*data!G541^2+constants!$D$4*data!G541^3+constants!$E$4*data!G541^4+constants!$F$4*data!G541^5+constants!$G$4*data!G541^6+constants!$H$4*data!G541^7)</f>
        <v>9692.0682018177777</v>
      </c>
      <c r="N541" s="4"/>
      <c r="O541" s="4">
        <f t="shared" si="187"/>
        <v>9653.8147036563423</v>
      </c>
      <c r="P541" s="4">
        <f t="shared" si="188"/>
        <v>9407.224767425374</v>
      </c>
      <c r="Q541" s="4">
        <f t="shared" si="175"/>
        <v>8587.1423936586125</v>
      </c>
      <c r="R541" s="4">
        <f t="shared" si="189"/>
        <v>1643.5811221921615</v>
      </c>
      <c r="S541" s="4">
        <f t="shared" si="176"/>
        <v>1615.3447003029628</v>
      </c>
      <c r="T541" s="4">
        <f t="shared" si="177"/>
        <v>1.0262128249645783</v>
      </c>
      <c r="U541" s="4">
        <f t="shared" si="178"/>
        <v>0.91282419692931327</v>
      </c>
      <c r="V541" s="4">
        <f t="shared" si="179"/>
        <v>0.98282018361738188</v>
      </c>
      <c r="W541" s="4"/>
      <c r="X541">
        <f>IF(front!E541&gt;$X$2,O541,P541)</f>
        <v>9653.8147036563423</v>
      </c>
      <c r="Y541">
        <f t="shared" si="170"/>
        <v>9380.9948988137257</v>
      </c>
      <c r="Z541">
        <f>SUMPRODUCT($B$7:$B$456,Y$7:Y$456,EXP(constants!$B$32+constants!$A$32*ABS($A$7:$A$456-$A541)))</f>
        <v>3.0577865849416161</v>
      </c>
      <c r="AA541">
        <f t="shared" si="171"/>
        <v>9377.9371122287848</v>
      </c>
      <c r="AB541">
        <f t="shared" si="180"/>
        <v>9373.0840192896176</v>
      </c>
      <c r="AD541" s="4">
        <f t="shared" si="172"/>
        <v>7.2201568865978061</v>
      </c>
      <c r="AE541">
        <f>SUMPRODUCT($B$7:$B$456,AD$7:AD$456,EXP(constants!$B$32+constants!$A$32*ABS($A$7:$A$456-$A541)))</f>
        <v>1.5916474192370076</v>
      </c>
      <c r="AF541" s="4">
        <f t="shared" si="173"/>
        <v>5.6285094673607983</v>
      </c>
      <c r="AG541">
        <f t="shared" si="181"/>
        <v>5.6285094673607983</v>
      </c>
      <c r="AH541" s="4"/>
      <c r="AI541" s="5">
        <f>SUMPRODUCT(constants!$B$13:$B$20,A541^constants!$A$13:$A$20)*constants!$C$10/((A541/1000000000)^5*(EXP(0.014388/(A541/1000000000)/constants!$B$9)-1))</f>
        <v>4.0868794809496543E-6</v>
      </c>
      <c r="AJ541">
        <f>SUMPRODUCT(A541^constants!$E$28:$J$28,constants!$E$27:$J$27)</f>
        <v>6.4828133572713284E-7</v>
      </c>
      <c r="AL541" s="17">
        <f t="shared" si="174"/>
        <v>4.3602292186210416E-10</v>
      </c>
      <c r="AM541">
        <f t="shared" si="182"/>
        <v>1.1517815497805518E-7</v>
      </c>
      <c r="AN541">
        <f t="shared" si="183"/>
        <v>3.7856390558190425E-3</v>
      </c>
      <c r="AO541">
        <f t="shared" si="184"/>
        <v>2.1713743560711837E-7</v>
      </c>
      <c r="AQ541">
        <f t="shared" si="190"/>
        <v>4.3602292186210416E-10</v>
      </c>
      <c r="AS541" s="4">
        <f t="shared" si="185"/>
        <v>2.0080504342467704E-3</v>
      </c>
    </row>
    <row r="542" spans="1:45" x14ac:dyDescent="0.2">
      <c r="A542">
        <f>front!A542</f>
        <v>440.55</v>
      </c>
      <c r="B542" s="1">
        <f t="shared" si="186"/>
        <v>0.47000000000002728</v>
      </c>
      <c r="C542">
        <f>front!D542-front!B542</f>
        <v>5823.0700000000006</v>
      </c>
      <c r="D542" s="2">
        <f>front!E542-front!C542</f>
        <v>45324.3</v>
      </c>
      <c r="E542" s="2">
        <f>IF(front!F542-front!C542&gt;0,front!F542-front!C542,0)</f>
        <v>41574.800000000003</v>
      </c>
      <c r="F542" s="2">
        <f>front!I542-front!H542</f>
        <v>10094.799999999999</v>
      </c>
      <c r="G542" s="2">
        <f>IF(front!J542-front!H542&gt;0,front!J542-front!H542,0)</f>
        <v>9939.5</v>
      </c>
      <c r="H542" s="2"/>
      <c r="I542" s="4">
        <f>C542/(constants!$A$4+constants!$B$4*data!C542+constants!$C$4*data!C542^2+constants!$D$4*data!C542^3+constants!$E$4*data!C542^4+constants!$F$4*data!C542^5+constants!$G$4*data!C542^6+constants!$H$4*data!C542^7)</f>
        <v>5811.6154241838076</v>
      </c>
      <c r="J542" s="4">
        <f>D542/(constants!$A$4+constants!$B$4*data!D542+constants!$C$4*data!D542^2+constants!$D$4*data!D542^3+constants!$E$4*data!D542^4+constants!$F$4*data!D542^5+constants!$G$4*data!D542^6+constants!$H$4*data!D542^7)</f>
        <v>47327.862749900283</v>
      </c>
      <c r="K542" s="4">
        <f>E542/(constants!$A$4+constants!$B$4*data!E542+constants!$C$4*data!E542^2+constants!$D$4*data!E542^3+constants!$E$4*data!E542^4+constants!$F$4*data!E542^5+constants!$G$4*data!E542^6+constants!$H$4*data!E542^7)</f>
        <v>43216.764524770064</v>
      </c>
      <c r="L542" s="4">
        <f>F542/(constants!$A$4+constants!$B$4*data!F542+constants!$C$4*data!F542^2+constants!$D$4*data!F542^3+constants!$E$4*data!F542^4+constants!$F$4*data!F542^5+constants!$G$4*data!F542^6+constants!$H$4*data!F542^7)</f>
        <v>10094.195340411956</v>
      </c>
      <c r="M542" s="4">
        <f>G542/(constants!$A$4+constants!$B$4*data!G542+constants!$C$4*data!G542^2+constants!$D$4*data!G542^3+constants!$E$4*data!G542^4+constants!$F$4*data!G542^5+constants!$G$4*data!G542^6+constants!$H$4*data!G542^7)</f>
        <v>9937.8677866222097</v>
      </c>
      <c r="N542" s="4"/>
      <c r="O542" s="4">
        <f t="shared" si="187"/>
        <v>9686.0257069730123</v>
      </c>
      <c r="P542" s="4">
        <f t="shared" si="188"/>
        <v>9465.5725499800556</v>
      </c>
      <c r="Q542" s="4">
        <f t="shared" si="175"/>
        <v>8643.3529049540139</v>
      </c>
      <c r="R542" s="4">
        <f t="shared" si="189"/>
        <v>1682.3658900686592</v>
      </c>
      <c r="S542" s="4">
        <f t="shared" si="176"/>
        <v>1656.3112977703684</v>
      </c>
      <c r="T542" s="4">
        <f t="shared" si="177"/>
        <v>1.0232899970740197</v>
      </c>
      <c r="U542" s="4">
        <f t="shared" si="178"/>
        <v>0.91313577275071711</v>
      </c>
      <c r="V542" s="4">
        <f t="shared" si="179"/>
        <v>0.98451312377878308</v>
      </c>
      <c r="W542" s="4"/>
      <c r="X542">
        <f>IF(front!E542&gt;$X$2,O542,P542)</f>
        <v>9686.0257069730123</v>
      </c>
      <c r="Y542">
        <f t="shared" si="170"/>
        <v>9413.2059021303958</v>
      </c>
      <c r="Z542">
        <f>SUMPRODUCT($B$7:$B$456,Y$7:Y$456,EXP(constants!$B$32+constants!$A$32*ABS($A$7:$A$456-$A542)))</f>
        <v>2.9771239468223474</v>
      </c>
      <c r="AA542">
        <f t="shared" si="171"/>
        <v>9410.228778183573</v>
      </c>
      <c r="AB542">
        <f t="shared" si="180"/>
        <v>9405.3756852444058</v>
      </c>
      <c r="AD542" s="4">
        <f t="shared" si="172"/>
        <v>4.505335873816648</v>
      </c>
      <c r="AE542">
        <f>SUMPRODUCT($B$7:$B$456,AD$7:AD$456,EXP(constants!$B$32+constants!$A$32*ABS($A$7:$A$456-$A542)))</f>
        <v>1.5496606826793831</v>
      </c>
      <c r="AF542" s="4">
        <f t="shared" si="173"/>
        <v>2.955675191137265</v>
      </c>
      <c r="AG542">
        <f t="shared" si="181"/>
        <v>2.955675191137265</v>
      </c>
      <c r="AH542" s="4"/>
      <c r="AI542" s="5">
        <f>SUMPRODUCT(constants!$B$13:$B$20,A542^constants!$A$13:$A$20)*constants!$C$10/((A542/1000000000)^5*(EXP(0.014388/(A542/1000000000)/constants!$B$9)-1))</f>
        <v>4.1104990820627191E-6</v>
      </c>
      <c r="AJ542">
        <f>SUMPRODUCT(A542^constants!$E$28:$J$28,constants!$E$27:$J$27)</f>
        <v>6.5025263666840987E-7</v>
      </c>
      <c r="AL542" s="17">
        <f t="shared" si="174"/>
        <v>4.3703720293825825E-10</v>
      </c>
      <c r="AM542">
        <f t="shared" si="182"/>
        <v>2.2000138534106314E-7</v>
      </c>
      <c r="AN542">
        <f t="shared" si="183"/>
        <v>1.9865202315009489E-3</v>
      </c>
      <c r="AO542">
        <f t="shared" si="184"/>
        <v>4.1475344566922102E-7</v>
      </c>
      <c r="AQ542">
        <f t="shared" si="190"/>
        <v>4.3703720293825825E-10</v>
      </c>
      <c r="AS542" s="4">
        <f t="shared" si="185"/>
        <v>1.0537277206536079E-3</v>
      </c>
    </row>
    <row r="543" spans="1:45" x14ac:dyDescent="0.2">
      <c r="A543">
        <f>front!A543</f>
        <v>441.01</v>
      </c>
      <c r="B543" s="1">
        <f t="shared" si="186"/>
        <v>0.45999999999997954</v>
      </c>
      <c r="C543">
        <f>front!D543-front!B543</f>
        <v>5881.67</v>
      </c>
      <c r="D543" s="2">
        <f>front!E543-front!C543</f>
        <v>45688.200000000004</v>
      </c>
      <c r="E543" s="2">
        <f>IF(front!F543-front!C543&gt;0,front!F543-front!C543,0)</f>
        <v>41941.5</v>
      </c>
      <c r="F543" s="2">
        <f>front!I543-front!H543</f>
        <v>10689.2</v>
      </c>
      <c r="G543" s="2">
        <f>IF(front!J543-front!H543&gt;0,front!J543-front!H543,0)</f>
        <v>10430.200000000001</v>
      </c>
      <c r="H543" s="2"/>
      <c r="I543" s="4">
        <f>C543/(constants!$A$4+constants!$B$4*data!C543+constants!$C$4*data!C543^2+constants!$D$4*data!C543^3+constants!$E$4*data!C543^4+constants!$F$4*data!C543^5+constants!$G$4*data!C543^6+constants!$H$4*data!C543^7)</f>
        <v>5870.1771204831393</v>
      </c>
      <c r="J543" s="4">
        <f>D543/(constants!$A$4+constants!$B$4*data!D543+constants!$C$4*data!D543^2+constants!$D$4*data!D543^3+constants!$E$4*data!D543^4+constants!$F$4*data!D543^5+constants!$G$4*data!D543^6+constants!$H$4*data!D543^7)</f>
        <v>47728.208298171652</v>
      </c>
      <c r="K543" s="4">
        <f>E543/(constants!$A$4+constants!$B$4*data!E543+constants!$C$4*data!E543^2+constants!$D$4*data!E543^3+constants!$E$4*data!E543^4+constants!$F$4*data!E543^5+constants!$G$4*data!E543^6+constants!$H$4*data!E543^7)</f>
        <v>43617.57087099363</v>
      </c>
      <c r="L543" s="4">
        <f>F543/(constants!$A$4+constants!$B$4*data!F543+constants!$C$4*data!F543^2+constants!$D$4*data!F543^3+constants!$E$4*data!F543^4+constants!$F$4*data!F543^5+constants!$G$4*data!F543^6+constants!$H$4*data!F543^7)</f>
        <v>10693.082129626553</v>
      </c>
      <c r="M543" s="4">
        <f>G543/(constants!$A$4+constants!$B$4*data!G543+constants!$C$4*data!G543^2+constants!$D$4*data!G543^3+constants!$E$4*data!G543^4+constants!$F$4*data!G543^5+constants!$G$4*data!G543^6+constants!$H$4*data!G543^7)</f>
        <v>10432.01718749009</v>
      </c>
      <c r="N543" s="4"/>
      <c r="O543" s="4">
        <f t="shared" si="187"/>
        <v>9783.6285341385665</v>
      </c>
      <c r="P543" s="4">
        <f t="shared" si="188"/>
        <v>9545.6416596343315</v>
      </c>
      <c r="Q543" s="4">
        <f t="shared" si="175"/>
        <v>8723.5141741987263</v>
      </c>
      <c r="R543" s="4">
        <f t="shared" si="189"/>
        <v>1782.1803549377589</v>
      </c>
      <c r="S543" s="4">
        <f t="shared" si="176"/>
        <v>1738.6695312483482</v>
      </c>
      <c r="T543" s="4">
        <f t="shared" si="177"/>
        <v>1.0249314695638125</v>
      </c>
      <c r="U543" s="4">
        <f t="shared" si="178"/>
        <v>0.91387404694729568</v>
      </c>
      <c r="V543" s="4">
        <f t="shared" si="179"/>
        <v>0.97558562265100812</v>
      </c>
      <c r="W543" s="4"/>
      <c r="X543">
        <f>IF(front!E543&gt;$X$2,O543,P543)</f>
        <v>9783.6285341385665</v>
      </c>
      <c r="Y543">
        <f t="shared" si="170"/>
        <v>9510.8087292959499</v>
      </c>
      <c r="Z543">
        <f>SUMPRODUCT($B$7:$B$456,Y$7:Y$456,EXP(constants!$B$32+constants!$A$32*ABS($A$7:$A$456-$A543)))</f>
        <v>2.9002383288409068</v>
      </c>
      <c r="AA543">
        <f t="shared" si="171"/>
        <v>9507.9084909671092</v>
      </c>
      <c r="AB543">
        <f t="shared" si="180"/>
        <v>9503.0553980279419</v>
      </c>
      <c r="AD543" s="4">
        <f t="shared" si="172"/>
        <v>20.890054503855481</v>
      </c>
      <c r="AE543">
        <f>SUMPRODUCT($B$7:$B$456,AD$7:AD$456,EXP(constants!$B$32+constants!$A$32*ABS($A$7:$A$456-$A543)))</f>
        <v>1.5096399709530481</v>
      </c>
      <c r="AF543" s="4">
        <f t="shared" si="173"/>
        <v>19.380414532902432</v>
      </c>
      <c r="AG543">
        <f t="shared" si="181"/>
        <v>19.380414532902432</v>
      </c>
      <c r="AH543" s="4"/>
      <c r="AI543" s="5">
        <f>SUMPRODUCT(constants!$B$13:$B$20,A543^constants!$A$13:$A$20)*constants!$C$10/((A543/1000000000)^5*(EXP(0.014388/(A543/1000000000)/constants!$B$9)-1))</f>
        <v>4.1336769115318398E-6</v>
      </c>
      <c r="AJ543">
        <f>SUMPRODUCT(A543^constants!$E$28:$J$28,constants!$E$27:$J$27)</f>
        <v>6.5218619592447577E-7</v>
      </c>
      <c r="AL543" s="17">
        <f t="shared" si="174"/>
        <v>4.349839855074036E-10</v>
      </c>
      <c r="AM543">
        <f t="shared" si="182"/>
        <v>3.3651818686192141E-8</v>
      </c>
      <c r="AN543">
        <f t="shared" si="183"/>
        <v>1.2926017151218166E-2</v>
      </c>
      <c r="AO543">
        <f t="shared" si="184"/>
        <v>6.3441453932194693E-8</v>
      </c>
      <c r="AQ543">
        <f t="shared" si="190"/>
        <v>4.349839855074036E-10</v>
      </c>
      <c r="AS543" s="4">
        <f t="shared" si="185"/>
        <v>6.8564630623426156E-3</v>
      </c>
    </row>
    <row r="544" spans="1:45" x14ac:dyDescent="0.2">
      <c r="A544">
        <f>front!A544</f>
        <v>441.48</v>
      </c>
      <c r="B544" s="1">
        <f t="shared" si="186"/>
        <v>0.47000000000002728</v>
      </c>
      <c r="C544">
        <f>front!D544-front!B544</f>
        <v>5897</v>
      </c>
      <c r="D544" s="2">
        <f>front!E544-front!C544</f>
        <v>46188.2</v>
      </c>
      <c r="E544" s="2">
        <f>IF(front!F544-front!C544&gt;0,front!F544-front!C544,0)</f>
        <v>42387.1</v>
      </c>
      <c r="F544" s="2">
        <f>front!I544-front!H544</f>
        <v>11339.899999999998</v>
      </c>
      <c r="G544" s="2">
        <f>IF(front!J544-front!H544&gt;0,front!J544-front!H544,0)</f>
        <v>11169.8</v>
      </c>
      <c r="H544" s="2"/>
      <c r="I544" s="4">
        <f>C544/(constants!$A$4+constants!$B$4*data!C544+constants!$C$4*data!C544^2+constants!$D$4*data!C544^3+constants!$E$4*data!C544^4+constants!$F$4*data!C544^5+constants!$G$4*data!C544^6+constants!$H$4*data!C544^7)</f>
        <v>5885.4976751894246</v>
      </c>
      <c r="J544" s="4">
        <f>D544/(constants!$A$4+constants!$B$4*data!D544+constants!$C$4*data!D544^2+constants!$D$4*data!D544^3+constants!$E$4*data!D544^4+constants!$F$4*data!D544^5+constants!$G$4*data!D544^6+constants!$H$4*data!D544^7)</f>
        <v>48278.607355075685</v>
      </c>
      <c r="K544" s="4">
        <f>E544/(constants!$A$4+constants!$B$4*data!E544+constants!$C$4*data!E544^2+constants!$D$4*data!E544^3+constants!$E$4*data!E544^4+constants!$F$4*data!E544^5+constants!$G$4*data!E544^6+constants!$H$4*data!E544^7)</f>
        <v>44105.010215499606</v>
      </c>
      <c r="L544" s="4">
        <f>F544/(constants!$A$4+constants!$B$4*data!F544+constants!$C$4*data!F544^2+constants!$D$4*data!F544^3+constants!$E$4*data!F544^4+constants!$F$4*data!F544^5+constants!$G$4*data!F544^6+constants!$H$4*data!F544^7)</f>
        <v>11349.750242882918</v>
      </c>
      <c r="M544" s="4">
        <f>G544/(constants!$A$4+constants!$B$4*data!G544+constants!$C$4*data!G544^2+constants!$D$4*data!G544^3+constants!$E$4*data!G544^4+constants!$F$4*data!G544^5+constants!$G$4*data!G544^6+constants!$H$4*data!G544^7)</f>
        <v>11177.979903319636</v>
      </c>
      <c r="N544" s="4"/>
      <c r="O544" s="4">
        <f t="shared" si="187"/>
        <v>9809.1627919823732</v>
      </c>
      <c r="P544" s="4">
        <f t="shared" si="188"/>
        <v>9655.7214710151366</v>
      </c>
      <c r="Q544" s="4">
        <f t="shared" si="175"/>
        <v>8821.0020430999211</v>
      </c>
      <c r="R544" s="4">
        <f t="shared" si="189"/>
        <v>1891.6250404804862</v>
      </c>
      <c r="S544" s="4">
        <f t="shared" si="176"/>
        <v>1862.9966505532727</v>
      </c>
      <c r="T544" s="4">
        <f t="shared" si="177"/>
        <v>1.0158912331334164</v>
      </c>
      <c r="U544" s="4">
        <f t="shared" si="178"/>
        <v>0.91355183241139426</v>
      </c>
      <c r="V544" s="4">
        <f t="shared" si="179"/>
        <v>0.98486571634728326</v>
      </c>
      <c r="W544" s="4"/>
      <c r="X544">
        <f>IF(front!E544&gt;$X$2,O544,P544)</f>
        <v>9809.1627919823732</v>
      </c>
      <c r="Y544">
        <f t="shared" si="170"/>
        <v>9536.3429871397566</v>
      </c>
      <c r="Z544">
        <f>SUMPRODUCT($B$7:$B$456,Y$7:Y$456,EXP(constants!$B$32+constants!$A$32*ABS($A$7:$A$456-$A544)))</f>
        <v>2.823731722418148</v>
      </c>
      <c r="AA544">
        <f t="shared" si="171"/>
        <v>9533.5192554173391</v>
      </c>
      <c r="AB544">
        <f t="shared" si="180"/>
        <v>9528.6661624781718</v>
      </c>
      <c r="AD544" s="4">
        <f t="shared" si="172"/>
        <v>4.390076395963888</v>
      </c>
      <c r="AE544">
        <f>SUMPRODUCT($B$7:$B$456,AD$7:AD$456,EXP(constants!$B$32+constants!$A$32*ABS($A$7:$A$456-$A544)))</f>
        <v>1.4698165433577266</v>
      </c>
      <c r="AF544" s="4">
        <f t="shared" si="173"/>
        <v>2.9202598526061614</v>
      </c>
      <c r="AG544">
        <f t="shared" si="181"/>
        <v>2.9202598526061614</v>
      </c>
      <c r="AH544" s="4"/>
      <c r="AI544" s="5">
        <f>SUMPRODUCT(constants!$B$13:$B$20,A544^constants!$A$13:$A$20)*constants!$C$10/((A544/1000000000)^5*(EXP(0.014388/(A544/1000000000)/constants!$B$9)-1))</f>
        <v>4.1574204793325033E-6</v>
      </c>
      <c r="AJ544">
        <f>SUMPRODUCT(A544^constants!$E$28:$J$28,constants!$E$27:$J$27)</f>
        <v>6.5416509423076421E-7</v>
      </c>
      <c r="AL544" s="17">
        <f t="shared" si="174"/>
        <v>4.3630665703280975E-10</v>
      </c>
      <c r="AM544">
        <f t="shared" si="182"/>
        <v>2.2400920714194664E-7</v>
      </c>
      <c r="AN544">
        <f t="shared" si="183"/>
        <v>1.9477175183979728E-3</v>
      </c>
      <c r="AO544">
        <f t="shared" si="184"/>
        <v>4.2230911582542344E-7</v>
      </c>
      <c r="AQ544">
        <f t="shared" si="190"/>
        <v>4.3630665703280975E-10</v>
      </c>
      <c r="AS544" s="4">
        <f t="shared" si="185"/>
        <v>1.0331452499670235E-3</v>
      </c>
    </row>
    <row r="545" spans="1:45" x14ac:dyDescent="0.2">
      <c r="A545">
        <f>front!A545</f>
        <v>441.94</v>
      </c>
      <c r="B545" s="1">
        <f t="shared" si="186"/>
        <v>0.45999999999997954</v>
      </c>
      <c r="C545">
        <f>front!D545-front!B545</f>
        <v>5954.53</v>
      </c>
      <c r="D545" s="2">
        <f>front!E545-front!C545</f>
        <v>46510.3</v>
      </c>
      <c r="E545" s="2">
        <f>IF(front!F545-front!C545&gt;0,front!F545-front!C545,0)</f>
        <v>42639.199999999997</v>
      </c>
      <c r="F545" s="2">
        <f>front!I545-front!H545</f>
        <v>11261.6</v>
      </c>
      <c r="G545" s="2">
        <f>IF(front!J545-front!H545&gt;0,front!J545-front!H545,0)</f>
        <v>11142.9</v>
      </c>
      <c r="H545" s="2"/>
      <c r="I545" s="4">
        <f>C545/(constants!$A$4+constants!$B$4*data!C545+constants!$C$4*data!C545^2+constants!$D$4*data!C545^3+constants!$E$4*data!C545^4+constants!$F$4*data!C545^5+constants!$G$4*data!C545^6+constants!$H$4*data!C545^7)</f>
        <v>5942.9943892318415</v>
      </c>
      <c r="J545" s="4">
        <f>D545/(constants!$A$4+constants!$B$4*data!D545+constants!$C$4*data!D545^2+constants!$D$4*data!D545^3+constants!$E$4*data!D545^4+constants!$F$4*data!D545^5+constants!$G$4*data!D545^6+constants!$H$4*data!D545^7)</f>
        <v>48633.360671883747</v>
      </c>
      <c r="K545" s="4">
        <f>E545/(constants!$A$4+constants!$B$4*data!E545+constants!$C$4*data!E545^2+constants!$D$4*data!E545^3+constants!$E$4*data!E545^4+constants!$F$4*data!E545^5+constants!$G$4*data!E545^6+constants!$H$4*data!E545^7)</f>
        <v>44380.968510818027</v>
      </c>
      <c r="L545" s="4">
        <f>F545/(constants!$A$4+constants!$B$4*data!F545+constants!$C$4*data!F545^2+constants!$D$4*data!F545^3+constants!$E$4*data!F545^4+constants!$F$4*data!F545^5+constants!$G$4*data!F545^6+constants!$H$4*data!F545^7)</f>
        <v>11270.671505443972</v>
      </c>
      <c r="M545" s="4">
        <f>G545/(constants!$A$4+constants!$B$4*data!G545+constants!$C$4*data!G545^2+constants!$D$4*data!G545^3+constants!$E$4*data!G545^4+constants!$F$4*data!G545^5+constants!$G$4*data!G545^6+constants!$H$4*data!G545^7)</f>
        <v>11150.82299062898</v>
      </c>
      <c r="N545" s="4"/>
      <c r="O545" s="4">
        <f t="shared" si="187"/>
        <v>9904.990648719735</v>
      </c>
      <c r="P545" s="4">
        <f t="shared" si="188"/>
        <v>9726.6721343767495</v>
      </c>
      <c r="Q545" s="4">
        <f t="shared" si="175"/>
        <v>8876.1937021636058</v>
      </c>
      <c r="R545" s="4">
        <f t="shared" si="189"/>
        <v>1878.4452509073285</v>
      </c>
      <c r="S545" s="4">
        <f t="shared" si="176"/>
        <v>1858.4704984381633</v>
      </c>
      <c r="T545" s="4">
        <f t="shared" si="177"/>
        <v>1.0183329418201277</v>
      </c>
      <c r="U545" s="4">
        <f t="shared" si="178"/>
        <v>0.91256223912315115</v>
      </c>
      <c r="V545" s="4">
        <f t="shared" si="179"/>
        <v>0.98936633768829996</v>
      </c>
      <c r="W545" s="4"/>
      <c r="X545">
        <f>IF(front!E545&gt;$X$2,O545,P545)</f>
        <v>9904.990648719735</v>
      </c>
      <c r="Y545">
        <f t="shared" si="170"/>
        <v>9632.1708438771184</v>
      </c>
      <c r="Z545">
        <f>SUMPRODUCT($B$7:$B$456,Y$7:Y$456,EXP(constants!$B$32+constants!$A$32*ABS($A$7:$A$456-$A545)))</f>
        <v>2.750807530355655</v>
      </c>
      <c r="AA545">
        <f t="shared" si="171"/>
        <v>9629.4200363467626</v>
      </c>
      <c r="AB545">
        <f t="shared" si="180"/>
        <v>9624.5669434075953</v>
      </c>
      <c r="AD545" s="4">
        <f t="shared" si="172"/>
        <v>-4.2046740565583605</v>
      </c>
      <c r="AE545">
        <f>SUMPRODUCT($B$7:$B$456,AD$7:AD$456,EXP(constants!$B$32+constants!$A$32*ABS($A$7:$A$456-$A545)))</f>
        <v>1.431857843863195</v>
      </c>
      <c r="AF545" s="4">
        <f t="shared" si="173"/>
        <v>-5.6365319004215557</v>
      </c>
      <c r="AG545">
        <f t="shared" si="181"/>
        <v>0</v>
      </c>
      <c r="AH545" s="4"/>
      <c r="AI545" s="5">
        <f>SUMPRODUCT(constants!$B$13:$B$20,A545^constants!$A$13:$A$20)*constants!$C$10/((A545/1000000000)^5*(EXP(0.014388/(A545/1000000000)/constants!$B$9)-1))</f>
        <v>4.1807192039414491E-6</v>
      </c>
      <c r="AJ545">
        <f>SUMPRODUCT(A545^constants!$E$28:$J$28,constants!$E$27:$J$27)</f>
        <v>6.561041481683628E-7</v>
      </c>
      <c r="AL545" s="17">
        <f t="shared" si="174"/>
        <v>4.3437998078501158E-10</v>
      </c>
      <c r="AM545">
        <f t="shared" si="182"/>
        <v>0</v>
      </c>
      <c r="AN545" t="e">
        <f t="shared" si="183"/>
        <v>#DIV/0!</v>
      </c>
      <c r="AO545">
        <f t="shared" si="184"/>
        <v>0</v>
      </c>
      <c r="AQ545">
        <f t="shared" si="190"/>
        <v>4.3437998078501158E-10</v>
      </c>
      <c r="AS545" s="4" t="e">
        <f t="shared" si="185"/>
        <v>#DIV/0!</v>
      </c>
    </row>
    <row r="546" spans="1:45" x14ac:dyDescent="0.2">
      <c r="A546">
        <f>front!A546</f>
        <v>442.41</v>
      </c>
      <c r="B546" s="1">
        <f t="shared" si="186"/>
        <v>0.47000000000002728</v>
      </c>
      <c r="C546">
        <f>front!D546-front!B546</f>
        <v>6001.5400000000009</v>
      </c>
      <c r="D546" s="2">
        <f>front!E546-front!C546</f>
        <v>46507.1</v>
      </c>
      <c r="E546" s="2">
        <f>IF(front!F546-front!C546&gt;0,front!F546-front!C546,0)</f>
        <v>42713.599999999999</v>
      </c>
      <c r="F546" s="2">
        <f>front!I546-front!H546</f>
        <v>10909.400000000001</v>
      </c>
      <c r="G546" s="2">
        <f>IF(front!J546-front!H546&gt;0,front!J546-front!H546,0)</f>
        <v>10755.7</v>
      </c>
      <c r="H546" s="2"/>
      <c r="I546" s="4">
        <f>C546/(constants!$A$4+constants!$B$4*data!C546+constants!$C$4*data!C546^2+constants!$D$4*data!C546^3+constants!$E$4*data!C546^4+constants!$F$4*data!C546^5+constants!$G$4*data!C546^6+constants!$H$4*data!C546^7)</f>
        <v>5989.9797579349743</v>
      </c>
      <c r="J546" s="4">
        <f>D546/(constants!$A$4+constants!$B$4*data!D546+constants!$C$4*data!D546^2+constants!$D$4*data!D546^3+constants!$E$4*data!D546^4+constants!$F$4*data!D546^5+constants!$G$4*data!D546^6+constants!$H$4*data!D546^7)</f>
        <v>48629.835580937732</v>
      </c>
      <c r="K546" s="4">
        <f>E546/(constants!$A$4+constants!$B$4*data!E546+constants!$C$4*data!E546^2+constants!$D$4*data!E546^3+constants!$E$4*data!E546^4+constants!$F$4*data!E546^5+constants!$G$4*data!E546^6+constants!$H$4*data!E546^7)</f>
        <v>44462.435040111362</v>
      </c>
      <c r="L546" s="4">
        <f>F546/(constants!$A$4+constants!$B$4*data!F546+constants!$C$4*data!F546^2+constants!$D$4*data!F546^3+constants!$E$4*data!F546^4+constants!$F$4*data!F546^5+constants!$G$4*data!F546^6+constants!$H$4*data!F546^7)</f>
        <v>10915.174949685195</v>
      </c>
      <c r="M546" s="4">
        <f>G546/(constants!$A$4+constants!$B$4*data!G546+constants!$C$4*data!G546^2+constants!$D$4*data!G546^3+constants!$E$4*data!G546^4+constants!$F$4*data!G546^5+constants!$G$4*data!G546^6+constants!$H$4*data!G546^7)</f>
        <v>10760.140325860373</v>
      </c>
      <c r="N546" s="4"/>
      <c r="O546" s="4">
        <f t="shared" si="187"/>
        <v>9983.2995965582904</v>
      </c>
      <c r="P546" s="4">
        <f t="shared" si="188"/>
        <v>9725.9671161875449</v>
      </c>
      <c r="Q546" s="4">
        <f t="shared" si="175"/>
        <v>8892.4870080222718</v>
      </c>
      <c r="R546" s="4">
        <f t="shared" si="189"/>
        <v>1819.1958249475326</v>
      </c>
      <c r="S546" s="4">
        <f t="shared" si="176"/>
        <v>1793.3567209767289</v>
      </c>
      <c r="T546" s="4">
        <f t="shared" si="177"/>
        <v>1.0264582922496674</v>
      </c>
      <c r="U546" s="4">
        <f t="shared" si="178"/>
        <v>0.91430362675419097</v>
      </c>
      <c r="V546" s="4">
        <f t="shared" si="179"/>
        <v>0.98579641420870734</v>
      </c>
      <c r="W546" s="4"/>
      <c r="X546">
        <f>IF(front!E546&gt;$X$2,O546,P546)</f>
        <v>9983.2995965582904</v>
      </c>
      <c r="Y546">
        <f t="shared" si="170"/>
        <v>9710.4797917156739</v>
      </c>
      <c r="Z546">
        <f>SUMPRODUCT($B$7:$B$456,Y$7:Y$456,EXP(constants!$B$32+constants!$A$32*ABS($A$7:$A$456-$A546)))</f>
        <v>2.6782428218015846</v>
      </c>
      <c r="AA546">
        <f t="shared" si="171"/>
        <v>9707.8015488938727</v>
      </c>
      <c r="AB546">
        <f t="shared" si="180"/>
        <v>9702.9484559547054</v>
      </c>
      <c r="AD546" s="4">
        <f t="shared" si="172"/>
        <v>2.506833103060444</v>
      </c>
      <c r="AE546">
        <f>SUMPRODUCT($B$7:$B$456,AD$7:AD$456,EXP(constants!$B$32+constants!$A$32*ABS($A$7:$A$456-$A546)))</f>
        <v>1.3940862637056555</v>
      </c>
      <c r="AF546" s="4">
        <f t="shared" si="173"/>
        <v>1.1127468393547886</v>
      </c>
      <c r="AG546">
        <f t="shared" si="181"/>
        <v>1.1127468393547886</v>
      </c>
      <c r="AH546" s="4"/>
      <c r="AI546" s="5">
        <f>SUMPRODUCT(constants!$B$13:$B$20,A546^constants!$A$13:$A$20)*constants!$C$10/((A546/1000000000)^5*(EXP(0.014388/(A546/1000000000)/constants!$B$9)-1))</f>
        <v>4.2045858486395741E-6</v>
      </c>
      <c r="AJ546">
        <f>SUMPRODUCT(A546^constants!$E$28:$J$28,constants!$E$27:$J$27)</f>
        <v>6.5808664470010146E-7</v>
      </c>
      <c r="AL546" s="17">
        <f t="shared" si="174"/>
        <v>4.3333074144686579E-10</v>
      </c>
      <c r="AM546">
        <f t="shared" si="182"/>
        <v>5.9140733671432776E-7</v>
      </c>
      <c r="AN546">
        <f t="shared" si="183"/>
        <v>7.3271113587179085E-4</v>
      </c>
      <c r="AO546">
        <f t="shared" si="184"/>
        <v>1.1149394823858036E-6</v>
      </c>
      <c r="AQ546">
        <f t="shared" si="190"/>
        <v>4.3333074144686579E-10</v>
      </c>
      <c r="AS546" s="4">
        <f t="shared" si="185"/>
        <v>3.8865853106179616E-4</v>
      </c>
    </row>
    <row r="547" spans="1:45" x14ac:dyDescent="0.2">
      <c r="A547">
        <f>front!A547</f>
        <v>442.87</v>
      </c>
      <c r="B547" s="1">
        <f t="shared" si="186"/>
        <v>0.45999999999997954</v>
      </c>
      <c r="C547">
        <f>front!D547-front!B547</f>
        <v>6072.0700000000006</v>
      </c>
      <c r="D547" s="2">
        <f>front!E547-front!C547</f>
        <v>47319.6</v>
      </c>
      <c r="E547" s="2">
        <f>IF(front!F547-front!C547&gt;0,front!F547-front!C547,0)</f>
        <v>43408.299999999996</v>
      </c>
      <c r="F547" s="2">
        <f>front!I547-front!H547</f>
        <v>10959.499999999998</v>
      </c>
      <c r="G547" s="2">
        <f>IF(front!J547-front!H547&gt;0,front!J547-front!H547,0)</f>
        <v>10756.499999999998</v>
      </c>
      <c r="H547" s="2"/>
      <c r="I547" s="4">
        <f>C547/(constants!$A$4+constants!$B$4*data!C547+constants!$C$4*data!C547^2+constants!$D$4*data!C547^3+constants!$E$4*data!C547^4+constants!$F$4*data!C547^5+constants!$G$4*data!C547^6+constants!$H$4*data!C547^7)</f>
        <v>6060.4772223421678</v>
      </c>
      <c r="J547" s="4">
        <f>D547/(constants!$A$4+constants!$B$4*data!D547+constants!$C$4*data!D547^2+constants!$D$4*data!D547^3+constants!$E$4*data!D547^4+constants!$F$4*data!D547^5+constants!$G$4*data!D547^6+constants!$H$4*data!D547^7)</f>
        <v>49525.293073644192</v>
      </c>
      <c r="K547" s="4">
        <f>E547/(constants!$A$4+constants!$B$4*data!E547+constants!$C$4*data!E547^2+constants!$D$4*data!E547^3+constants!$E$4*data!E547^4+constants!$F$4*data!E547^5+constants!$G$4*data!E547^6+constants!$H$4*data!E547^7)</f>
        <v>45223.663334874189</v>
      </c>
      <c r="L547" s="4">
        <f>F547/(constants!$A$4+constants!$B$4*data!F547+constants!$C$4*data!F547^2+constants!$D$4*data!F547^3+constants!$E$4*data!F547^4+constants!$F$4*data!F547^5+constants!$G$4*data!F547^6+constants!$H$4*data!F547^7)</f>
        <v>10965.723514861158</v>
      </c>
      <c r="M547" s="4">
        <f>G547/(constants!$A$4+constants!$B$4*data!G547+constants!$C$4*data!G547^2+constants!$D$4*data!G547^3+constants!$E$4*data!G547^4+constants!$F$4*data!G547^5+constants!$G$4*data!G547^6+constants!$H$4*data!G547^7)</f>
        <v>10760.947111414655</v>
      </c>
      <c r="N547" s="4"/>
      <c r="O547" s="4">
        <f t="shared" si="187"/>
        <v>10100.79537057028</v>
      </c>
      <c r="P547" s="4">
        <f t="shared" si="188"/>
        <v>9905.0586147288377</v>
      </c>
      <c r="Q547" s="4">
        <f t="shared" si="175"/>
        <v>9044.7326669748381</v>
      </c>
      <c r="R547" s="4">
        <f t="shared" si="189"/>
        <v>1827.6205858101928</v>
      </c>
      <c r="S547" s="4">
        <f t="shared" si="176"/>
        <v>1793.4911852357757</v>
      </c>
      <c r="T547" s="4">
        <f t="shared" si="177"/>
        <v>1.0197612920281343</v>
      </c>
      <c r="U547" s="4">
        <f t="shared" si="178"/>
        <v>0.91314277065713745</v>
      </c>
      <c r="V547" s="4">
        <f t="shared" si="179"/>
        <v>0.98132577361001472</v>
      </c>
      <c r="W547" s="4"/>
      <c r="X547">
        <f>IF(front!E547&gt;$X$2,O547,P547)</f>
        <v>10100.79537057028</v>
      </c>
      <c r="Y547">
        <f t="shared" si="170"/>
        <v>9827.9755657276637</v>
      </c>
      <c r="Z547">
        <f>SUMPRODUCT($B$7:$B$456,Y$7:Y$456,EXP(constants!$B$32+constants!$A$32*ABS($A$7:$A$456-$A547)))</f>
        <v>2.6090759486257595</v>
      </c>
      <c r="AA547">
        <f t="shared" si="171"/>
        <v>9825.3664897790386</v>
      </c>
      <c r="AB547">
        <f t="shared" si="180"/>
        <v>9820.5133968398713</v>
      </c>
      <c r="AD547" s="4"/>
      <c r="AE547" s="4"/>
      <c r="AF547" s="4"/>
      <c r="AH547" s="4"/>
      <c r="AI547" s="5">
        <f>SUMPRODUCT(constants!$B$13:$B$20,A547^constants!$A$13:$A$20)*constants!$C$10/((A547/1000000000)^5*(EXP(0.014388/(A547/1000000000)/constants!$B$9)-1))</f>
        <v>4.2280045916842208E-6</v>
      </c>
      <c r="AJ547">
        <f>SUMPRODUCT(A547^constants!$E$28:$J$28,constants!$E$27:$J$27)</f>
        <v>6.6002721534134641E-7</v>
      </c>
      <c r="AL547" s="17">
        <f t="shared" si="174"/>
        <v>4.3052785743816042E-10</v>
      </c>
      <c r="AM547">
        <f t="shared" si="182"/>
        <v>0</v>
      </c>
      <c r="AN547" t="e">
        <f t="shared" si="183"/>
        <v>#DIV/0!</v>
      </c>
      <c r="AO547">
        <f t="shared" si="184"/>
        <v>0</v>
      </c>
      <c r="AQ547">
        <f t="shared" si="190"/>
        <v>4.3052785743816042E-10</v>
      </c>
      <c r="AS547" s="4" t="e">
        <f t="shared" si="185"/>
        <v>#DIV/0!</v>
      </c>
    </row>
    <row r="548" spans="1:45" x14ac:dyDescent="0.2">
      <c r="A548">
        <f>front!A548</f>
        <v>443.34</v>
      </c>
      <c r="B548" s="1">
        <f t="shared" si="186"/>
        <v>0.46999999999997044</v>
      </c>
      <c r="C548">
        <f>front!D548-front!B548</f>
        <v>6124.869999999999</v>
      </c>
      <c r="D548" s="2">
        <f>front!E548-front!C548</f>
        <v>47477.1</v>
      </c>
      <c r="E548" s="2">
        <f>IF(front!F548-front!C548&gt;0,front!F548-front!C548,0)</f>
        <v>43675.7</v>
      </c>
      <c r="F548" s="2">
        <f>front!I548-front!H548</f>
        <v>11093.699999999999</v>
      </c>
      <c r="G548" s="2">
        <f>IF(front!J548-front!H548&gt;0,front!J548-front!H548,0)</f>
        <v>10940.999999999998</v>
      </c>
      <c r="H548" s="2"/>
      <c r="I548" s="4">
        <f>C548/(constants!$A$4+constants!$B$4*data!C548+constants!$C$4*data!C548^2+constants!$D$4*data!C548^3+constants!$E$4*data!C548^4+constants!$F$4*data!C548^5+constants!$G$4*data!C548^6+constants!$H$4*data!C548^7)</f>
        <v>6113.2564037769398</v>
      </c>
      <c r="J548" s="4">
        <f>D548/(constants!$A$4+constants!$B$4*data!D548+constants!$C$4*data!D548^2+constants!$D$4*data!D548^3+constants!$E$4*data!D548^4+constants!$F$4*data!D548^5+constants!$G$4*data!D548^6+constants!$H$4*data!D548^7)</f>
        <v>49698.96503106998</v>
      </c>
      <c r="K548" s="4">
        <f>E548/(constants!$A$4+constants!$B$4*data!E548+constants!$C$4*data!E548^2+constants!$D$4*data!E548^3+constants!$E$4*data!E548^4+constants!$F$4*data!E548^5+constants!$G$4*data!E548^6+constants!$H$4*data!E548^7)</f>
        <v>45516.926367016757</v>
      </c>
      <c r="L548" s="4">
        <f>F548/(constants!$A$4+constants!$B$4*data!F548+constants!$C$4*data!F548^2+constants!$D$4*data!F548^3+constants!$E$4*data!F548^4+constants!$F$4*data!F548^5+constants!$G$4*data!F548^6+constants!$H$4*data!F548^7)</f>
        <v>11101.15817707379</v>
      </c>
      <c r="M548" s="4">
        <f>G548/(constants!$A$4+constants!$B$4*data!G548+constants!$C$4*data!G548^2+constants!$D$4*data!G548^3+constants!$E$4*data!G548^4+constants!$F$4*data!G548^5+constants!$G$4*data!G548^6+constants!$H$4*data!G548^7)</f>
        <v>10947.057097849647</v>
      </c>
      <c r="N548" s="4"/>
      <c r="O548" s="4">
        <f t="shared" si="187"/>
        <v>10188.760672961567</v>
      </c>
      <c r="P548" s="4">
        <f t="shared" si="188"/>
        <v>9939.7930062139967</v>
      </c>
      <c r="Q548" s="4">
        <f t="shared" si="175"/>
        <v>9103.3852734033517</v>
      </c>
      <c r="R548" s="4">
        <f t="shared" si="189"/>
        <v>1850.1930295122984</v>
      </c>
      <c r="S548" s="4">
        <f t="shared" si="176"/>
        <v>1824.5095163082744</v>
      </c>
      <c r="T548" s="4">
        <f t="shared" si="177"/>
        <v>1.025047570567307</v>
      </c>
      <c r="U548" s="4">
        <f t="shared" si="178"/>
        <v>0.91585260052319462</v>
      </c>
      <c r="V548" s="4">
        <f t="shared" si="179"/>
        <v>0.98611846829257921</v>
      </c>
      <c r="W548" s="4"/>
      <c r="X548">
        <f>IF(front!E548&gt;$X$2,O548,P548)</f>
        <v>10188.760672961567</v>
      </c>
      <c r="Y548">
        <f t="shared" si="170"/>
        <v>9915.9408681189507</v>
      </c>
      <c r="Z548">
        <f>SUMPRODUCT($B$7:$B$456,Y$7:Y$456,EXP(constants!$B$32+constants!$A$32*ABS($A$7:$A$456-$A548)))</f>
        <v>2.5402500370640859</v>
      </c>
      <c r="AA548">
        <f t="shared" si="171"/>
        <v>9913.4006180818869</v>
      </c>
      <c r="AB548">
        <f t="shared" si="180"/>
        <v>9908.5475251427197</v>
      </c>
      <c r="AD548" s="4"/>
      <c r="AE548" s="4"/>
      <c r="AF548" s="4"/>
      <c r="AH548" s="4"/>
      <c r="AI548" s="5">
        <f>SUMPRODUCT(constants!$B$13:$B$20,A548^constants!$A$13:$A$20)*constants!$C$10/((A548/1000000000)^5*(EXP(0.014388/(A548/1000000000)/constants!$B$9)-1))</f>
        <v>4.2519934115763306E-6</v>
      </c>
      <c r="AJ548">
        <f>SUMPRODUCT(A548^constants!$E$28:$J$28,constants!$E$27:$J$27)</f>
        <v>6.6200917989996501E-7</v>
      </c>
      <c r="AL548" s="17">
        <f t="shared" si="174"/>
        <v>4.2912378436768775E-10</v>
      </c>
      <c r="AM548">
        <f t="shared" si="182"/>
        <v>0</v>
      </c>
      <c r="AN548" t="e">
        <f t="shared" si="183"/>
        <v>#DIV/0!</v>
      </c>
      <c r="AO548">
        <f t="shared" si="184"/>
        <v>0</v>
      </c>
      <c r="AQ548">
        <f t="shared" si="190"/>
        <v>4.2912378436768775E-10</v>
      </c>
      <c r="AS548" s="4" t="e">
        <f t="shared" si="185"/>
        <v>#DIV/0!</v>
      </c>
    </row>
    <row r="549" spans="1:45" x14ac:dyDescent="0.2">
      <c r="A549">
        <f>front!A549</f>
        <v>443.8</v>
      </c>
      <c r="B549" s="1">
        <f t="shared" si="186"/>
        <v>0.46000000000003638</v>
      </c>
      <c r="C549">
        <f>front!D549-front!B549</f>
        <v>6146.4600000000009</v>
      </c>
      <c r="D549" s="2">
        <f>front!E549-front!C549</f>
        <v>47904.5</v>
      </c>
      <c r="E549" s="2">
        <f>IF(front!F549-front!C549&gt;0,front!F549-front!C549,0)</f>
        <v>43976.600000000006</v>
      </c>
      <c r="F549" s="2">
        <f>front!I549-front!H549</f>
        <v>11237.300000000001</v>
      </c>
      <c r="G549" s="2">
        <f>IF(front!J549-front!H549&gt;0,front!J549-front!H549,0)</f>
        <v>11091.199999999999</v>
      </c>
      <c r="H549" s="2"/>
      <c r="I549" s="4">
        <f>C549/(constants!$A$4+constants!$B$4*data!C549+constants!$C$4*data!C549^2+constants!$D$4*data!C549^3+constants!$E$4*data!C549^4+constants!$F$4*data!C549^5+constants!$G$4*data!C549^6+constants!$H$4*data!C549^7)</f>
        <v>6134.8387777407333</v>
      </c>
      <c r="J549" s="4">
        <f>D549/(constants!$A$4+constants!$B$4*data!D549+constants!$C$4*data!D549^2+constants!$D$4*data!D549^3+constants!$E$4*data!D549^4+constants!$F$4*data!D549^5+constants!$G$4*data!D549^6+constants!$H$4*data!D549^7)</f>
        <v>50170.386371080458</v>
      </c>
      <c r="K549" s="4">
        <f>E549/(constants!$A$4+constants!$B$4*data!E549+constants!$C$4*data!E549^2+constants!$D$4*data!E549^3+constants!$E$4*data!E549^4+constants!$F$4*data!E549^5+constants!$G$4*data!E549^6+constants!$H$4*data!E549^7)</f>
        <v>45847.09296692154</v>
      </c>
      <c r="L549" s="4">
        <f>F549/(constants!$A$4+constants!$B$4*data!F549+constants!$C$4*data!F549^2+constants!$D$4*data!F549^3+constants!$E$4*data!F549^4+constants!$F$4*data!F549^5+constants!$G$4*data!F549^6+constants!$H$4*data!F549^7)</f>
        <v>11246.133251572806</v>
      </c>
      <c r="M549" s="4">
        <f>G549/(constants!$A$4+constants!$B$4*data!G549+constants!$C$4*data!G549^2+constants!$D$4*data!G549^3+constants!$E$4*data!G549^4+constants!$F$4*data!G549^5+constants!$G$4*data!G549^6+constants!$H$4*data!G549^7)</f>
        <v>11098.634733427125</v>
      </c>
      <c r="N549" s="4"/>
      <c r="O549" s="4">
        <f t="shared" si="187"/>
        <v>10224.731296234557</v>
      </c>
      <c r="P549" s="4">
        <f t="shared" si="188"/>
        <v>10034.077274216092</v>
      </c>
      <c r="Q549" s="4">
        <f t="shared" si="175"/>
        <v>9169.4185933843073</v>
      </c>
      <c r="R549" s="4">
        <f t="shared" si="189"/>
        <v>1874.3555419288011</v>
      </c>
      <c r="S549" s="4">
        <f t="shared" si="176"/>
        <v>1849.7724555711873</v>
      </c>
      <c r="T549" s="4">
        <f t="shared" si="177"/>
        <v>1.0190006531550615</v>
      </c>
      <c r="U549" s="4">
        <f t="shared" si="178"/>
        <v>0.91382778334250614</v>
      </c>
      <c r="V549" s="4">
        <f t="shared" si="179"/>
        <v>0.98688451267238408</v>
      </c>
      <c r="W549" s="4"/>
      <c r="X549">
        <f>IF(front!E549&gt;$X$2,O549,P549)</f>
        <v>10224.731296234557</v>
      </c>
      <c r="Y549">
        <f t="shared" si="170"/>
        <v>9951.9114913919402</v>
      </c>
      <c r="Z549">
        <f>SUMPRODUCT($B$7:$B$456,Y$7:Y$456,EXP(constants!$B$32+constants!$A$32*ABS($A$7:$A$456-$A549)))</f>
        <v>2.4746468920772839</v>
      </c>
      <c r="AA549">
        <f t="shared" si="171"/>
        <v>9949.4368444998636</v>
      </c>
      <c r="AB549">
        <f t="shared" si="180"/>
        <v>9944.5837515606963</v>
      </c>
      <c r="AD549" s="4"/>
      <c r="AE549" s="4"/>
      <c r="AF549" s="4"/>
      <c r="AH549" s="4"/>
      <c r="AI549" s="5">
        <f>SUMPRODUCT(constants!$B$13:$B$20,A549^constants!$A$13:$A$20)*constants!$C$10/((A549/1000000000)^5*(EXP(0.014388/(A549/1000000000)/constants!$B$9)-1))</f>
        <v>4.2755312847569658E-6</v>
      </c>
      <c r="AJ549">
        <f>SUMPRODUCT(A549^constants!$E$28:$J$28,constants!$E$27:$J$27)</f>
        <v>6.6394716014976695E-7</v>
      </c>
      <c r="AL549" s="17">
        <f t="shared" si="174"/>
        <v>4.2993567066957092E-10</v>
      </c>
      <c r="AM549">
        <f t="shared" si="182"/>
        <v>0</v>
      </c>
      <c r="AN549" t="e">
        <f t="shared" si="183"/>
        <v>#DIV/0!</v>
      </c>
      <c r="AO549">
        <f t="shared" si="184"/>
        <v>0</v>
      </c>
      <c r="AQ549">
        <f t="shared" si="190"/>
        <v>4.2993567066957092E-10</v>
      </c>
      <c r="AS549" s="4" t="e">
        <f t="shared" si="185"/>
        <v>#DIV/0!</v>
      </c>
    </row>
    <row r="550" spans="1:45" x14ac:dyDescent="0.2">
      <c r="A550">
        <f>front!A550</f>
        <v>444.27</v>
      </c>
      <c r="B550" s="1">
        <f t="shared" si="186"/>
        <v>0.46999999999997044</v>
      </c>
      <c r="C550">
        <f>front!D550-front!B550</f>
        <v>6235.6</v>
      </c>
      <c r="D550" s="2">
        <f>front!E550-front!C550</f>
        <v>48473.8</v>
      </c>
      <c r="E550" s="2">
        <f>IF(front!F550-front!C550&gt;0,front!F550-front!C550,0)</f>
        <v>44487.8</v>
      </c>
      <c r="F550" s="2">
        <f>front!I550-front!H550</f>
        <v>11015.2</v>
      </c>
      <c r="G550" s="2">
        <f>IF(front!J550-front!H550&gt;0,front!J550-front!H550,0)</f>
        <v>10853</v>
      </c>
      <c r="H550" s="2"/>
      <c r="I550" s="4">
        <f>C550/(constants!$A$4+constants!$B$4*data!C550+constants!$C$4*data!C550^2+constants!$D$4*data!C550^3+constants!$E$4*data!C550^4+constants!$F$4*data!C550^5+constants!$G$4*data!C550^6+constants!$H$4*data!C550^7)</f>
        <v>6223.9528386816428</v>
      </c>
      <c r="J550" s="4">
        <f>D550/(constants!$A$4+constants!$B$4*data!D550+constants!$C$4*data!D550^2+constants!$D$4*data!D550^3+constants!$E$4*data!D550^4+constants!$F$4*data!D550^5+constants!$G$4*data!D550^6+constants!$H$4*data!D550^7)</f>
        <v>50798.610105102016</v>
      </c>
      <c r="K550" s="4">
        <f>E550/(constants!$A$4+constants!$B$4*data!E550+constants!$C$4*data!E550^2+constants!$D$4*data!E550^3+constants!$E$4*data!E550^4+constants!$F$4*data!E550^5+constants!$G$4*data!E550^6+constants!$H$4*data!E550^7)</f>
        <v>46408.396939134371</v>
      </c>
      <c r="L550" s="4">
        <f>F550/(constants!$A$4+constants!$B$4*data!F550+constants!$C$4*data!F550^2+constants!$D$4*data!F550^3+constants!$E$4*data!F550^4+constants!$F$4*data!F550^5+constants!$G$4*data!F550^6+constants!$H$4*data!F550^7)</f>
        <v>11021.930091098246</v>
      </c>
      <c r="M550" s="4">
        <f>G550/(constants!$A$4+constants!$B$4*data!G550+constants!$C$4*data!G550^2+constants!$D$4*data!G550^3+constants!$E$4*data!G550^4+constants!$F$4*data!G550^5+constants!$G$4*data!G550^6+constants!$H$4*data!G550^7)</f>
        <v>10858.277962452725</v>
      </c>
      <c r="N550" s="4"/>
      <c r="O550" s="4">
        <f t="shared" si="187"/>
        <v>10373.254731136072</v>
      </c>
      <c r="P550" s="4">
        <f t="shared" si="188"/>
        <v>10159.722021020403</v>
      </c>
      <c r="Q550" s="4">
        <f t="shared" si="175"/>
        <v>9281.6793878268745</v>
      </c>
      <c r="R550" s="4">
        <f t="shared" si="189"/>
        <v>1836.9883485163741</v>
      </c>
      <c r="S550" s="4">
        <f t="shared" si="176"/>
        <v>1809.7129937421207</v>
      </c>
      <c r="T550" s="4">
        <f t="shared" si="177"/>
        <v>1.0210175740708132</v>
      </c>
      <c r="U550" s="4">
        <f t="shared" si="178"/>
        <v>0.9135761164156988</v>
      </c>
      <c r="V550" s="4">
        <f t="shared" si="179"/>
        <v>0.98515213512579869</v>
      </c>
      <c r="W550" s="4"/>
      <c r="X550">
        <f>IF(front!E550&gt;$X$2,O550,P550)</f>
        <v>10373.254731136072</v>
      </c>
      <c r="Y550">
        <f t="shared" si="170"/>
        <v>10100.434926293456</v>
      </c>
      <c r="Z550">
        <f>SUMPRODUCT($B$7:$B$456,Y$7:Y$456,EXP(constants!$B$32+constants!$A$32*ABS($A$7:$A$456-$A550)))</f>
        <v>2.4093671411255366</v>
      </c>
      <c r="AA550">
        <f t="shared" si="171"/>
        <v>10098.025559152331</v>
      </c>
      <c r="AB550">
        <f t="shared" si="180"/>
        <v>10093.172466213164</v>
      </c>
      <c r="AD550" s="4"/>
      <c r="AE550" s="4"/>
      <c r="AF550" s="4"/>
      <c r="AH550" s="4"/>
      <c r="AI550" s="5">
        <f>SUMPRODUCT(constants!$B$13:$B$20,A550^constants!$A$13:$A$20)*constants!$C$10/((A550/1000000000)^5*(EXP(0.014388/(A550/1000000000)/constants!$B$9)-1))</f>
        <v>4.2996413663600261E-6</v>
      </c>
      <c r="AJ550">
        <f>SUMPRODUCT(A550^constants!$E$28:$J$28,constants!$E$27:$J$27)</f>
        <v>6.65924329741011E-7</v>
      </c>
      <c r="AL550" s="17">
        <f t="shared" si="174"/>
        <v>4.2599503582773905E-10</v>
      </c>
      <c r="AM550">
        <f t="shared" si="182"/>
        <v>0</v>
      </c>
      <c r="AN550" t="e">
        <f t="shared" si="183"/>
        <v>#DIV/0!</v>
      </c>
      <c r="AO550">
        <f t="shared" si="184"/>
        <v>0</v>
      </c>
      <c r="AQ550">
        <f t="shared" si="190"/>
        <v>4.2599503582773905E-10</v>
      </c>
      <c r="AS550" s="4" t="e">
        <f t="shared" si="185"/>
        <v>#DIV/0!</v>
      </c>
    </row>
    <row r="551" spans="1:45" x14ac:dyDescent="0.2">
      <c r="A551">
        <f>front!A551</f>
        <v>444.73</v>
      </c>
      <c r="B551" s="1">
        <f t="shared" si="186"/>
        <v>0.46000000000003638</v>
      </c>
      <c r="C551">
        <f>front!D551-front!B551</f>
        <v>6254.2699999999995</v>
      </c>
      <c r="D551" s="2">
        <f>front!E551-front!C551</f>
        <v>48603.4</v>
      </c>
      <c r="E551" s="2">
        <f>IF(front!F551-front!C551&gt;0,front!F551-front!C551,0)</f>
        <v>44672.1</v>
      </c>
      <c r="F551" s="2">
        <f>front!I551-front!H551</f>
        <v>10769.3</v>
      </c>
      <c r="G551" s="2">
        <f>IF(front!J551-front!H551&gt;0,front!J551-front!H551,0)</f>
        <v>10628.899999999998</v>
      </c>
      <c r="H551" s="2"/>
      <c r="I551" s="4">
        <f>C551/(constants!$A$4+constants!$B$4*data!C551+constants!$C$4*data!C551^2+constants!$D$4*data!C551^3+constants!$E$4*data!C551^4+constants!$F$4*data!C551^5+constants!$G$4*data!C551^6+constants!$H$4*data!C551^7)</f>
        <v>6242.6185527887455</v>
      </c>
      <c r="J551" s="4">
        <f>D551/(constants!$A$4+constants!$B$4*data!D551+constants!$C$4*data!D551^2+constants!$D$4*data!D551^3+constants!$E$4*data!D551^4+constants!$F$4*data!D551^5+constants!$G$4*data!D551^6+constants!$H$4*data!D551^7)</f>
        <v>50941.666466647235</v>
      </c>
      <c r="K551" s="4">
        <f>E551/(constants!$A$4+constants!$B$4*data!E551+constants!$C$4*data!E551^2+constants!$D$4*data!E551^3+constants!$E$4*data!E551^4+constants!$F$4*data!E551^5+constants!$G$4*data!E551^6+constants!$H$4*data!E551^7)</f>
        <v>46610.874711245728</v>
      </c>
      <c r="L551" s="4">
        <f>F551/(constants!$A$4+constants!$B$4*data!F551+constants!$C$4*data!F551^2+constants!$D$4*data!F551^3+constants!$E$4*data!F551^4+constants!$F$4*data!F551^5+constants!$G$4*data!F551^6+constants!$H$4*data!F551^7)</f>
        <v>10773.855908527039</v>
      </c>
      <c r="M551" s="4">
        <f>G551/(constants!$A$4+constants!$B$4*data!G551+constants!$C$4*data!G551^2+constants!$D$4*data!G551^3+constants!$E$4*data!G551^4+constants!$F$4*data!G551^5+constants!$G$4*data!G551^6+constants!$H$4*data!G551^7)</f>
        <v>10632.285934134572</v>
      </c>
      <c r="N551" s="4"/>
      <c r="O551" s="4">
        <f t="shared" si="187"/>
        <v>10404.36425464791</v>
      </c>
      <c r="P551" s="4">
        <f t="shared" si="188"/>
        <v>10188.333293329448</v>
      </c>
      <c r="Q551" s="4">
        <f t="shared" si="175"/>
        <v>9322.1749422491466</v>
      </c>
      <c r="R551" s="4">
        <f t="shared" si="189"/>
        <v>1795.6426514211732</v>
      </c>
      <c r="S551" s="4">
        <f t="shared" si="176"/>
        <v>1772.0476556890956</v>
      </c>
      <c r="T551" s="4">
        <f t="shared" si="177"/>
        <v>1.0212037587600225</v>
      </c>
      <c r="U551" s="4">
        <f t="shared" si="178"/>
        <v>0.91498527520223583</v>
      </c>
      <c r="V551" s="4">
        <f t="shared" si="179"/>
        <v>0.98685986005433579</v>
      </c>
      <c r="W551" s="4"/>
      <c r="X551">
        <f>IF(front!E551&gt;$X$2,O551,P551)</f>
        <v>10404.36425464791</v>
      </c>
      <c r="Y551">
        <f t="shared" si="170"/>
        <v>10131.544449805293</v>
      </c>
      <c r="Z551">
        <f>SUMPRODUCT($B$7:$B$456,Y$7:Y$456,EXP(constants!$B$32+constants!$A$32*ABS($A$7:$A$456-$A551)))</f>
        <v>2.3471441081250615</v>
      </c>
      <c r="AA551">
        <f t="shared" si="171"/>
        <v>10129.197305697167</v>
      </c>
      <c r="AB551">
        <f t="shared" si="180"/>
        <v>10124.344212758</v>
      </c>
      <c r="AD551" s="4"/>
      <c r="AE551" s="4"/>
      <c r="AF551" s="4"/>
      <c r="AH551" s="4"/>
      <c r="AI551" s="5">
        <f>SUMPRODUCT(constants!$B$13:$B$20,A551^constants!$A$13:$A$20)*constants!$C$10/((A551/1000000000)^5*(EXP(0.014388/(A551/1000000000)/constants!$B$9)-1))</f>
        <v>4.3232974699147674E-6</v>
      </c>
      <c r="AJ551">
        <f>SUMPRODUCT(A551^constants!$E$28:$J$28,constants!$E$27:$J$27)</f>
        <v>6.6785548168900007E-7</v>
      </c>
      <c r="AL551" s="17">
        <f t="shared" si="174"/>
        <v>4.2702000041314739E-10</v>
      </c>
      <c r="AM551">
        <f t="shared" si="182"/>
        <v>0</v>
      </c>
      <c r="AN551" t="e">
        <f t="shared" si="183"/>
        <v>#DIV/0!</v>
      </c>
      <c r="AO551">
        <f t="shared" si="184"/>
        <v>0</v>
      </c>
      <c r="AQ551">
        <f t="shared" si="190"/>
        <v>4.2702000041314739E-10</v>
      </c>
      <c r="AS551" s="4" t="e">
        <f t="shared" si="185"/>
        <v>#DIV/0!</v>
      </c>
    </row>
    <row r="552" spans="1:45" x14ac:dyDescent="0.2">
      <c r="A552">
        <f>front!A552</f>
        <v>445.2</v>
      </c>
      <c r="B552" s="1">
        <f t="shared" si="186"/>
        <v>0.46999999999997044</v>
      </c>
      <c r="C552">
        <f>front!D552-front!B552</f>
        <v>6330.4000000000005</v>
      </c>
      <c r="D552" s="2">
        <f>front!E552-front!C552</f>
        <v>49158.2</v>
      </c>
      <c r="E552" s="2">
        <f>IF(front!F552-front!C552&gt;0,front!F552-front!C552,0)</f>
        <v>45130.1</v>
      </c>
      <c r="F552" s="2">
        <f>front!I552-front!H552</f>
        <v>10768.699999999999</v>
      </c>
      <c r="G552" s="2">
        <f>IF(front!J552-front!H552&gt;0,front!J552-front!H552,0)</f>
        <v>10581.500000000002</v>
      </c>
      <c r="H552" s="2"/>
      <c r="I552" s="4">
        <f>C552/(constants!$A$4+constants!$B$4*data!C552+constants!$C$4*data!C552^2+constants!$D$4*data!C552^3+constants!$E$4*data!C552^4+constants!$F$4*data!C552^5+constants!$G$4*data!C552^6+constants!$H$4*data!C552^7)</f>
        <v>6318.7352692397626</v>
      </c>
      <c r="J552" s="4">
        <f>D552/(constants!$A$4+constants!$B$4*data!D552+constants!$C$4*data!D552^2+constants!$D$4*data!D552^3+constants!$E$4*data!D552^4+constants!$F$4*data!D552^5+constants!$G$4*data!D552^6+constants!$H$4*data!D552^7)</f>
        <v>51554.235299720553</v>
      </c>
      <c r="K552" s="4">
        <f>E552/(constants!$A$4+constants!$B$4*data!E552+constants!$C$4*data!E552^2+constants!$D$4*data!E552^3+constants!$E$4*data!E552^4+constants!$F$4*data!E552^5+constants!$G$4*data!E552^6+constants!$H$4*data!E552^7)</f>
        <v>47114.298265111524</v>
      </c>
      <c r="L552" s="4">
        <f>F552/(constants!$A$4+constants!$B$4*data!F552+constants!$C$4*data!F552^2+constants!$D$4*data!F552^3+constants!$E$4*data!F552^4+constants!$F$4*data!F552^5+constants!$G$4*data!F552^6+constants!$H$4*data!F552^7)</f>
        <v>10773.250799060854</v>
      </c>
      <c r="M552" s="4">
        <f>G552/(constants!$A$4+constants!$B$4*data!G552+constants!$C$4*data!G552^2+constants!$D$4*data!G552^3+constants!$E$4*data!G552^4+constants!$F$4*data!G552^5+constants!$G$4*data!G552^6+constants!$H$4*data!G552^7)</f>
        <v>10584.502501057532</v>
      </c>
      <c r="N552" s="4"/>
      <c r="O552" s="4">
        <f t="shared" si="187"/>
        <v>10531.225448732937</v>
      </c>
      <c r="P552" s="4">
        <f t="shared" si="188"/>
        <v>10310.847059944112</v>
      </c>
      <c r="Q552" s="4">
        <f t="shared" si="175"/>
        <v>9422.859653022304</v>
      </c>
      <c r="R552" s="4">
        <f t="shared" si="189"/>
        <v>1795.5417998434755</v>
      </c>
      <c r="S552" s="4">
        <f t="shared" si="176"/>
        <v>1764.0837501762553</v>
      </c>
      <c r="T552" s="4">
        <f t="shared" si="177"/>
        <v>1.0213734514252431</v>
      </c>
      <c r="U552" s="4">
        <f t="shared" si="178"/>
        <v>0.91387832621710707</v>
      </c>
      <c r="V552" s="4">
        <f t="shared" si="179"/>
        <v>0.98247991237521592</v>
      </c>
      <c r="W552" s="4"/>
      <c r="X552">
        <f>IF(front!E552&gt;$X$2,O552,P552)</f>
        <v>10531.225448732937</v>
      </c>
      <c r="Y552">
        <f t="shared" si="170"/>
        <v>10258.405643890321</v>
      </c>
      <c r="Z552">
        <f>SUMPRODUCT($B$7:$B$456,Y$7:Y$456,EXP(constants!$B$32+constants!$A$32*ABS($A$7:$A$456-$A552)))</f>
        <v>2.2852278067259375</v>
      </c>
      <c r="AA552">
        <f t="shared" si="171"/>
        <v>10256.120416083595</v>
      </c>
      <c r="AB552">
        <f t="shared" si="180"/>
        <v>10251.267323144428</v>
      </c>
      <c r="AD552" s="4"/>
      <c r="AE552" s="4"/>
      <c r="AF552" s="4"/>
      <c r="AH552" s="4"/>
      <c r="AI552" s="5">
        <f>SUMPRODUCT(constants!$B$13:$B$20,A552^constants!$A$13:$A$20)*constants!$C$10/((A552/1000000000)^5*(EXP(0.014388/(A552/1000000000)/constants!$B$9)-1))</f>
        <v>4.3475278881011195E-6</v>
      </c>
      <c r="AJ552">
        <f>SUMPRODUCT(A552^constants!$E$28:$J$28,constants!$E$27:$J$27)</f>
        <v>6.6982345879232743E-7</v>
      </c>
      <c r="AL552" s="17">
        <f t="shared" si="174"/>
        <v>4.240966264030249E-10</v>
      </c>
      <c r="AM552">
        <f t="shared" si="182"/>
        <v>0</v>
      </c>
      <c r="AN552" t="e">
        <f t="shared" si="183"/>
        <v>#DIV/0!</v>
      </c>
      <c r="AO552">
        <f t="shared" si="184"/>
        <v>0</v>
      </c>
      <c r="AQ552">
        <f t="shared" si="190"/>
        <v>4.240966264030249E-10</v>
      </c>
      <c r="AS552" s="4" t="e">
        <f t="shared" si="185"/>
        <v>#DIV/0!</v>
      </c>
    </row>
    <row r="553" spans="1:45" x14ac:dyDescent="0.2">
      <c r="A553">
        <f>front!A553</f>
        <v>445.66</v>
      </c>
      <c r="B553" s="1">
        <f t="shared" si="186"/>
        <v>0.46000000000003638</v>
      </c>
      <c r="C553">
        <f>front!D553-front!B553</f>
        <v>6360.73</v>
      </c>
      <c r="D553" s="2">
        <f>front!E553-front!C553</f>
        <v>49528.1</v>
      </c>
      <c r="E553" s="2">
        <f>IF(front!F553-front!C553&gt;0,front!F553-front!C553,0)</f>
        <v>45491.3</v>
      </c>
      <c r="F553" s="2">
        <f>front!I553-front!H553</f>
        <v>10803.099999999999</v>
      </c>
      <c r="G553" s="2">
        <f>IF(front!J553-front!H553&gt;0,front!J553-front!H553,0)</f>
        <v>10564.899999999998</v>
      </c>
      <c r="H553" s="2"/>
      <c r="I553" s="4">
        <f>C553/(constants!$A$4+constants!$B$4*data!C553+constants!$C$4*data!C553^2+constants!$D$4*data!C553^3+constants!$E$4*data!C553^4+constants!$F$4*data!C553^5+constants!$G$4*data!C553^6+constants!$H$4*data!C553^7)</f>
        <v>6349.0618775053745</v>
      </c>
      <c r="J553" s="4">
        <f>D553/(constants!$A$4+constants!$B$4*data!D553+constants!$C$4*data!D553^2+constants!$D$4*data!D553^3+constants!$E$4*data!D553^4+constants!$F$4*data!D553^5+constants!$G$4*data!D553^6+constants!$H$4*data!D553^7)</f>
        <v>51962.789565390696</v>
      </c>
      <c r="K553" s="4">
        <f>E553/(constants!$A$4+constants!$B$4*data!E553+constants!$C$4*data!E553^2+constants!$D$4*data!E553^3+constants!$E$4*data!E553^4+constants!$F$4*data!E553^5+constants!$G$4*data!E553^6+constants!$H$4*data!E553^7)</f>
        <v>47511.562834661607</v>
      </c>
      <c r="L553" s="4">
        <f>F553/(constants!$A$4+constants!$B$4*data!F553+constants!$C$4*data!F553^2+constants!$D$4*data!F553^3+constants!$E$4*data!F553^4+constants!$F$4*data!F553^5+constants!$G$4*data!F553^6+constants!$H$4*data!F553^7)</f>
        <v>10807.945269165451</v>
      </c>
      <c r="M553" s="4">
        <f>G553/(constants!$A$4+constants!$B$4*data!G553+constants!$C$4*data!G553^2+constants!$D$4*data!G553^3+constants!$E$4*data!G553^4+constants!$F$4*data!G553^5+constants!$G$4*data!G553^6+constants!$H$4*data!G553^7)</f>
        <v>10567.769588789897</v>
      </c>
      <c r="N553" s="4"/>
      <c r="O553" s="4">
        <f t="shared" si="187"/>
        <v>10581.76979584229</v>
      </c>
      <c r="P553" s="4">
        <f t="shared" si="188"/>
        <v>10392.557913078139</v>
      </c>
      <c r="Q553" s="4">
        <f t="shared" si="175"/>
        <v>9502.3125669323217</v>
      </c>
      <c r="R553" s="4">
        <f t="shared" si="189"/>
        <v>1801.324211527575</v>
      </c>
      <c r="S553" s="4">
        <f t="shared" si="176"/>
        <v>1761.2949314649829</v>
      </c>
      <c r="T553" s="4">
        <f t="shared" si="177"/>
        <v>1.0182064785538549</v>
      </c>
      <c r="U553" s="4">
        <f t="shared" si="178"/>
        <v>0.91433818761543584</v>
      </c>
      <c r="V553" s="4">
        <f t="shared" si="179"/>
        <v>0.97777785930682293</v>
      </c>
      <c r="W553" s="4"/>
      <c r="X553">
        <f>IF(front!E553&gt;$X$2,O553,P553)</f>
        <v>10581.76979584229</v>
      </c>
      <c r="Y553">
        <f t="shared" si="170"/>
        <v>10308.949990999674</v>
      </c>
      <c r="Z553">
        <f>SUMPRODUCT($B$7:$B$456,Y$7:Y$456,EXP(constants!$B$32+constants!$A$32*ABS($A$7:$A$456-$A553)))</f>
        <v>2.2262107300818657</v>
      </c>
      <c r="AA553">
        <f t="shared" si="171"/>
        <v>10306.723780269593</v>
      </c>
      <c r="AB553">
        <f t="shared" si="180"/>
        <v>10301.870687330425</v>
      </c>
      <c r="AD553" s="4"/>
      <c r="AE553" s="4"/>
      <c r="AF553" s="4"/>
      <c r="AH553" s="4"/>
      <c r="AI553" s="5">
        <f>SUMPRODUCT(constants!$B$13:$B$20,A553^constants!$A$13:$A$20)*constants!$C$10/((A553/1000000000)^5*(EXP(0.014388/(A553/1000000000)/constants!$B$9)-1))</f>
        <v>4.3713013109369005E-6</v>
      </c>
      <c r="AJ553">
        <f>SUMPRODUCT(A553^constants!$E$28:$J$28,constants!$E$27:$J$27)</f>
        <v>6.7174341201629373E-7</v>
      </c>
      <c r="AL553" s="17">
        <f t="shared" si="174"/>
        <v>4.2432112027118223E-10</v>
      </c>
      <c r="AM553">
        <f t="shared" si="182"/>
        <v>0</v>
      </c>
      <c r="AN553" t="e">
        <f t="shared" si="183"/>
        <v>#DIV/0!</v>
      </c>
      <c r="AO553">
        <f t="shared" si="184"/>
        <v>0</v>
      </c>
      <c r="AQ553">
        <f t="shared" si="190"/>
        <v>4.2432112027118223E-10</v>
      </c>
      <c r="AS553" s="4" t="e">
        <f t="shared" si="185"/>
        <v>#DIV/0!</v>
      </c>
    </row>
    <row r="554" spans="1:45" x14ac:dyDescent="0.2">
      <c r="A554">
        <f>front!A554</f>
        <v>446.12</v>
      </c>
      <c r="B554" s="1">
        <f t="shared" si="186"/>
        <v>0.45999999999997954</v>
      </c>
      <c r="C554">
        <f>front!D554-front!B554</f>
        <v>6426.33</v>
      </c>
      <c r="D554" s="2">
        <f>front!E554-front!C554</f>
        <v>49806.2</v>
      </c>
      <c r="E554" s="2">
        <f>IF(front!F554-front!C554&gt;0,front!F554-front!C554,0)</f>
        <v>45788.1</v>
      </c>
      <c r="F554" s="2">
        <f>front!I554-front!H554</f>
        <v>10610.400000000001</v>
      </c>
      <c r="G554" s="2">
        <f>IF(front!J554-front!H554&gt;0,front!J554-front!H554,0)</f>
        <v>10506.7</v>
      </c>
      <c r="H554" s="2"/>
      <c r="I554" s="4">
        <f>C554/(constants!$A$4+constants!$B$4*data!C554+constants!$C$4*data!C554^2+constants!$D$4*data!C554^3+constants!$E$4*data!C554^4+constants!$F$4*data!C554^5+constants!$G$4*data!C554^6+constants!$H$4*data!C554^7)</f>
        <v>6414.6583110963793</v>
      </c>
      <c r="J554" s="4">
        <f>D554/(constants!$A$4+constants!$B$4*data!D554+constants!$C$4*data!D554^2+constants!$D$4*data!D554^3+constants!$E$4*data!D554^4+constants!$F$4*data!D554^5+constants!$G$4*data!D554^6+constants!$H$4*data!D554^7)</f>
        <v>52270.018688955832</v>
      </c>
      <c r="K554" s="4">
        <f>E554/(constants!$A$4+constants!$B$4*data!E554+constants!$C$4*data!E554^2+constants!$D$4*data!E554^3+constants!$E$4*data!E554^4+constants!$F$4*data!E554^5+constants!$G$4*data!E554^6+constants!$H$4*data!E554^7)</f>
        <v>47838.148846990916</v>
      </c>
      <c r="L554" s="4">
        <f>F554/(constants!$A$4+constants!$B$4*data!F554+constants!$C$4*data!F554^2+constants!$D$4*data!F554^3+constants!$E$4*data!F554^4+constants!$F$4*data!F554^5+constants!$G$4*data!F554^6+constants!$H$4*data!F554^7)</f>
        <v>10613.635591390055</v>
      </c>
      <c r="M554" s="4">
        <f>G554/(constants!$A$4+constants!$B$4*data!G554+constants!$C$4*data!G554^2+constants!$D$4*data!G554^3+constants!$E$4*data!G554^4+constants!$F$4*data!G554^5+constants!$G$4*data!G554^6+constants!$H$4*data!G554^7)</f>
        <v>10509.10918688972</v>
      </c>
      <c r="N554" s="4"/>
      <c r="O554" s="4">
        <f t="shared" si="187"/>
        <v>10691.097185160632</v>
      </c>
      <c r="P554" s="4">
        <f t="shared" si="188"/>
        <v>10454.003737791165</v>
      </c>
      <c r="Q554" s="4">
        <f t="shared" si="175"/>
        <v>9567.6297693981833</v>
      </c>
      <c r="R554" s="4">
        <f t="shared" si="189"/>
        <v>1768.9392652316758</v>
      </c>
      <c r="S554" s="4">
        <f t="shared" si="176"/>
        <v>1751.5181978149533</v>
      </c>
      <c r="T554" s="4">
        <f t="shared" si="177"/>
        <v>1.0226796788404022</v>
      </c>
      <c r="U554" s="4">
        <f t="shared" si="178"/>
        <v>0.9152120096161106</v>
      </c>
      <c r="V554" s="4">
        <f t="shared" si="179"/>
        <v>0.99015168708212209</v>
      </c>
      <c r="W554" s="4"/>
      <c r="X554">
        <f>IF(front!E554&gt;$X$2,O554,P554)</f>
        <v>10691.097185160632</v>
      </c>
      <c r="Y554">
        <f t="shared" si="170"/>
        <v>10418.277380318015</v>
      </c>
      <c r="Z554">
        <f>SUMPRODUCT($B$7:$B$456,Y$7:Y$456,EXP(constants!$B$32+constants!$A$32*ABS($A$7:$A$456-$A554)))</f>
        <v>2.1687177970375595</v>
      </c>
      <c r="AA554">
        <f t="shared" si="171"/>
        <v>10416.108662520977</v>
      </c>
      <c r="AB554">
        <f t="shared" si="180"/>
        <v>10411.25556958181</v>
      </c>
      <c r="AD554" s="4"/>
      <c r="AE554" s="4"/>
      <c r="AF554" s="4"/>
      <c r="AH554" s="4"/>
      <c r="AI554" s="5">
        <f>SUMPRODUCT(constants!$B$13:$B$20,A554^constants!$A$13:$A$20)*constants!$C$10/((A554/1000000000)^5*(EXP(0.014388/(A554/1000000000)/constants!$B$9)-1))</f>
        <v>4.3951324224437781E-6</v>
      </c>
      <c r="AJ554">
        <f>SUMPRODUCT(A554^constants!$E$28:$J$28,constants!$E$27:$J$27)</f>
        <v>6.7365616942513572E-7</v>
      </c>
      <c r="AL554" s="17">
        <f t="shared" si="174"/>
        <v>4.221520058814883E-10</v>
      </c>
      <c r="AM554">
        <f t="shared" si="182"/>
        <v>0</v>
      </c>
      <c r="AN554" t="e">
        <f t="shared" si="183"/>
        <v>#DIV/0!</v>
      </c>
      <c r="AO554">
        <f t="shared" si="184"/>
        <v>0</v>
      </c>
      <c r="AQ554">
        <f t="shared" si="190"/>
        <v>4.221520058814883E-10</v>
      </c>
      <c r="AS554" s="4" t="e">
        <f t="shared" si="185"/>
        <v>#DIV/0!</v>
      </c>
    </row>
    <row r="555" spans="1:45" x14ac:dyDescent="0.2">
      <c r="A555">
        <f>front!A555</f>
        <v>446.59</v>
      </c>
      <c r="B555" s="1">
        <f t="shared" si="186"/>
        <v>0.46999999999997044</v>
      </c>
      <c r="C555">
        <f>front!D555-front!B555</f>
        <v>6480.8600000000006</v>
      </c>
      <c r="D555" s="2">
        <f>front!E555-front!C555</f>
        <v>50213.7</v>
      </c>
      <c r="E555" s="2">
        <f>IF(front!F555-front!C555&gt;0,front!F555-front!C555,0)</f>
        <v>46088.899999999994</v>
      </c>
      <c r="F555" s="2">
        <f>front!I555-front!H555</f>
        <v>10753.199999999999</v>
      </c>
      <c r="G555" s="2">
        <f>IF(front!J555-front!H555&gt;0,front!J555-front!H555,0)</f>
        <v>10561.800000000001</v>
      </c>
      <c r="H555" s="2"/>
      <c r="I555" s="4">
        <f>C555/(constants!$A$4+constants!$B$4*data!C555+constants!$C$4*data!C555^2+constants!$D$4*data!C555^3+constants!$E$4*data!C555^4+constants!$F$4*data!C555^5+constants!$G$4*data!C555^6+constants!$H$4*data!C555^7)</f>
        <v>6469.1893302172139</v>
      </c>
      <c r="J555" s="4">
        <f>D555/(constants!$A$4+constants!$B$4*data!D555+constants!$C$4*data!D555^2+constants!$D$4*data!D555^3+constants!$E$4*data!D555^4+constants!$F$4*data!D555^5+constants!$G$4*data!D555^6+constants!$H$4*data!D555^7)</f>
        <v>52720.301574767749</v>
      </c>
      <c r="K555" s="4">
        <f>E555/(constants!$A$4+constants!$B$4*data!E555+constants!$C$4*data!E555^2+constants!$D$4*data!E555^3+constants!$E$4*data!E555^4+constants!$F$4*data!E555^5+constants!$G$4*data!E555^6+constants!$H$4*data!E555^7)</f>
        <v>48169.269494091706</v>
      </c>
      <c r="L555" s="4">
        <f>F555/(constants!$A$4+constants!$B$4*data!F555+constants!$C$4*data!F555^2+constants!$D$4*data!F555^3+constants!$E$4*data!F555^4+constants!$F$4*data!F555^5+constants!$G$4*data!F555^6+constants!$H$4*data!F555^7)</f>
        <v>10757.619131814652</v>
      </c>
      <c r="M555" s="4">
        <f>G555/(constants!$A$4+constants!$B$4*data!G555+constants!$C$4*data!G555^2+constants!$D$4*data!G555^3+constants!$E$4*data!G555^4+constants!$F$4*data!G555^5+constants!$G$4*data!G555^6+constants!$H$4*data!G555^7)</f>
        <v>10564.644846411555</v>
      </c>
      <c r="N555" s="4"/>
      <c r="O555" s="4">
        <f t="shared" si="187"/>
        <v>10781.98221702869</v>
      </c>
      <c r="P555" s="4">
        <f t="shared" si="188"/>
        <v>10544.060314953549</v>
      </c>
      <c r="Q555" s="4">
        <f t="shared" si="175"/>
        <v>9633.8538988183409</v>
      </c>
      <c r="R555" s="4">
        <f t="shared" si="189"/>
        <v>1792.9365219691085</v>
      </c>
      <c r="S555" s="4">
        <f t="shared" si="176"/>
        <v>1760.7741410685924</v>
      </c>
      <c r="T555" s="4">
        <f t="shared" si="177"/>
        <v>1.0225645429719064</v>
      </c>
      <c r="U555" s="4">
        <f t="shared" si="178"/>
        <v>0.91367590956926181</v>
      </c>
      <c r="V555" s="4">
        <f t="shared" si="179"/>
        <v>0.98206161762760369</v>
      </c>
      <c r="W555" s="4"/>
      <c r="X555">
        <f>IF(front!E555&gt;$X$2,O555,P555)</f>
        <v>10781.98221702869</v>
      </c>
      <c r="Y555">
        <f t="shared" si="170"/>
        <v>10509.162412186073</v>
      </c>
      <c r="Z555">
        <f>SUMPRODUCT($B$7:$B$456,Y$7:Y$456,EXP(constants!$B$32+constants!$A$32*ABS($A$7:$A$456-$A555)))</f>
        <v>2.1115082783266343</v>
      </c>
      <c r="AA555">
        <f t="shared" si="171"/>
        <v>10507.050903907746</v>
      </c>
      <c r="AB555">
        <f t="shared" si="180"/>
        <v>10502.197810968579</v>
      </c>
      <c r="AD555" s="4"/>
      <c r="AE555" s="4"/>
      <c r="AF555" s="4"/>
      <c r="AH555" s="4"/>
      <c r="AI555" s="5">
        <f>SUMPRODUCT(constants!$B$13:$B$20,A555^constants!$A$13:$A$20)*constants!$C$10/((A555/1000000000)^5*(EXP(0.014388/(A555/1000000000)/constants!$B$9)-1))</f>
        <v>4.4195409489002568E-6</v>
      </c>
      <c r="AJ555">
        <f>SUMPRODUCT(A555^constants!$E$28:$J$28,constants!$E$27:$J$27)</f>
        <v>6.7560191271601568E-7</v>
      </c>
      <c r="AL555" s="17">
        <f t="shared" si="174"/>
        <v>4.2082057760180953E-10</v>
      </c>
      <c r="AM555">
        <f t="shared" si="182"/>
        <v>0</v>
      </c>
      <c r="AN555" t="e">
        <f t="shared" si="183"/>
        <v>#DIV/0!</v>
      </c>
      <c r="AO555">
        <f t="shared" si="184"/>
        <v>0</v>
      </c>
      <c r="AQ555">
        <f t="shared" si="190"/>
        <v>4.2082057760180953E-10</v>
      </c>
      <c r="AS555" s="4" t="e">
        <f t="shared" si="185"/>
        <v>#DIV/0!</v>
      </c>
    </row>
    <row r="556" spans="1:45" x14ac:dyDescent="0.2">
      <c r="A556">
        <f>front!A556</f>
        <v>447.05</v>
      </c>
      <c r="B556" s="1">
        <f t="shared" si="186"/>
        <v>0.46000000000003638</v>
      </c>
      <c r="C556">
        <f>front!D556-front!B556</f>
        <v>6513.6600000000008</v>
      </c>
      <c r="D556" s="2">
        <f>front!E556-front!C556</f>
        <v>50728.3</v>
      </c>
      <c r="E556" s="2">
        <f>IF(front!F556-front!C556&gt;0,front!F556-front!C556,0)</f>
        <v>46582.1</v>
      </c>
      <c r="F556" s="2">
        <f>front!I556-front!H556</f>
        <v>10672.5</v>
      </c>
      <c r="G556" s="2">
        <f>IF(front!J556-front!H556&gt;0,front!J556-front!H556,0)</f>
        <v>10510.2</v>
      </c>
      <c r="H556" s="2"/>
      <c r="I556" s="4">
        <f>C556/(constants!$A$4+constants!$B$4*data!C556+constants!$C$4*data!C556^2+constants!$D$4*data!C556^3+constants!$E$4*data!C556^4+constants!$F$4*data!C556^5+constants!$G$4*data!C556^6+constants!$H$4*data!C556^7)</f>
        <v>6501.9917117913392</v>
      </c>
      <c r="J556" s="4">
        <f>D556/(constants!$A$4+constants!$B$4*data!D556+constants!$C$4*data!D556^2+constants!$D$4*data!D556^3+constants!$E$4*data!D556^4+constants!$F$4*data!D556^5+constants!$G$4*data!D556^6+constants!$H$4*data!D556^7)</f>
        <v>53289.091647028908</v>
      </c>
      <c r="K556" s="4">
        <f>E556/(constants!$A$4+constants!$B$4*data!E556+constants!$C$4*data!E556^2+constants!$D$4*data!E556^3+constants!$E$4*data!E556^4+constants!$F$4*data!E556^5+constants!$G$4*data!E556^6+constants!$H$4*data!E556^7)</f>
        <v>48712.458444598371</v>
      </c>
      <c r="L556" s="4">
        <f>F556/(constants!$A$4+constants!$B$4*data!F556+constants!$C$4*data!F556^2+constants!$D$4*data!F556^3+constants!$E$4*data!F556^4+constants!$F$4*data!F556^5+constants!$G$4*data!F556^6+constants!$H$4*data!F556^7)</f>
        <v>10676.243763222177</v>
      </c>
      <c r="M556" s="4">
        <f>G556/(constants!$A$4+constants!$B$4*data!G556+constants!$C$4*data!G556^2+constants!$D$4*data!G556^3+constants!$E$4*data!G556^4+constants!$F$4*data!G556^5+constants!$G$4*data!G556^6+constants!$H$4*data!G556^7)</f>
        <v>10512.636628970529</v>
      </c>
      <c r="N556" s="4"/>
      <c r="O556" s="4">
        <f t="shared" si="187"/>
        <v>10836.652852985566</v>
      </c>
      <c r="P556" s="4">
        <f t="shared" si="188"/>
        <v>10657.818329405782</v>
      </c>
      <c r="Q556" s="4">
        <f t="shared" si="175"/>
        <v>9742.4916889196738</v>
      </c>
      <c r="R556" s="4">
        <f t="shared" si="189"/>
        <v>1779.3739605370295</v>
      </c>
      <c r="S556" s="4">
        <f t="shared" si="176"/>
        <v>1752.1061048284216</v>
      </c>
      <c r="T556" s="4">
        <f t="shared" si="177"/>
        <v>1.0167796558406672</v>
      </c>
      <c r="U556" s="4">
        <f t="shared" si="178"/>
        <v>0.91411688469481156</v>
      </c>
      <c r="V556" s="4">
        <f t="shared" si="179"/>
        <v>0.98467559022816198</v>
      </c>
      <c r="W556" s="4"/>
      <c r="X556">
        <f>IF(front!E556&gt;$X$2,O556,P556)</f>
        <v>10836.652852985566</v>
      </c>
      <c r="Y556">
        <f t="shared" si="170"/>
        <v>10563.833048142949</v>
      </c>
      <c r="Z556">
        <f>SUMPRODUCT($B$7:$B$456,Y$7:Y$456,EXP(constants!$B$32+constants!$A$32*ABS($A$7:$A$456-$A556)))</f>
        <v>2.0569775897319018</v>
      </c>
      <c r="AA556">
        <f t="shared" si="171"/>
        <v>10561.776070553218</v>
      </c>
      <c r="AB556">
        <f t="shared" si="180"/>
        <v>10556.922977614051</v>
      </c>
      <c r="AD556" s="4"/>
      <c r="AE556" s="4"/>
      <c r="AF556" s="4"/>
      <c r="AH556" s="4"/>
      <c r="AI556" s="5">
        <f>SUMPRODUCT(constants!$B$13:$B$20,A556^constants!$A$13:$A$20)*constants!$C$10/((A556/1000000000)^5*(EXP(0.014388/(A556/1000000000)/constants!$B$9)-1))</f>
        <v>4.4434879971178912E-6</v>
      </c>
      <c r="AJ556">
        <f>SUMPRODUCT(A556^constants!$E$28:$J$28,constants!$E$27:$J$27)</f>
        <v>6.7749668853706773E-7</v>
      </c>
      <c r="AL556" s="17">
        <f t="shared" si="174"/>
        <v>4.2090749421401526E-10</v>
      </c>
      <c r="AM556">
        <f t="shared" si="182"/>
        <v>0</v>
      </c>
      <c r="AN556" t="e">
        <f t="shared" si="183"/>
        <v>#DIV/0!</v>
      </c>
      <c r="AO556">
        <f t="shared" si="184"/>
        <v>0</v>
      </c>
      <c r="AQ556">
        <f t="shared" si="190"/>
        <v>4.2090749421401526E-10</v>
      </c>
      <c r="AS556" s="4" t="e">
        <f t="shared" si="185"/>
        <v>#DIV/0!</v>
      </c>
    </row>
    <row r="557" spans="1:45" x14ac:dyDescent="0.2">
      <c r="A557">
        <f>front!A557</f>
        <v>447.52</v>
      </c>
      <c r="B557" s="1">
        <f t="shared" si="186"/>
        <v>0.46999999999997044</v>
      </c>
      <c r="C557">
        <f>front!D557-front!B557</f>
        <v>6569.9299999999994</v>
      </c>
      <c r="D557" s="2">
        <f>front!E557-front!C557</f>
        <v>51159.600000000006</v>
      </c>
      <c r="E557" s="2">
        <f>IF(front!F557-front!C557&gt;0,front!F557-front!C557,0)</f>
        <v>46893.399999999994</v>
      </c>
      <c r="F557" s="2">
        <f>front!I557-front!H557</f>
        <v>10280.9</v>
      </c>
      <c r="G557" s="2">
        <f>IF(front!J557-front!H557&gt;0,front!J557-front!H557,0)</f>
        <v>10172.699999999999</v>
      </c>
      <c r="H557" s="2"/>
      <c r="I557" s="4">
        <f>C557/(constants!$A$4+constants!$B$4*data!C557+constants!$C$4*data!C557^2+constants!$D$4*data!C557^3+constants!$E$4*data!C557^4+constants!$F$4*data!C557^5+constants!$G$4*data!C557^6+constants!$H$4*data!C557^7)</f>
        <v>6558.268935757279</v>
      </c>
      <c r="J557" s="4">
        <f>D557/(constants!$A$4+constants!$B$4*data!D557+constants!$C$4*data!D557^2+constants!$D$4*data!D557^3+constants!$E$4*data!D557^4+constants!$F$4*data!D557^5+constants!$G$4*data!D557^6+constants!$H$4*data!D557^7)</f>
        <v>53765.947032820135</v>
      </c>
      <c r="K557" s="4">
        <f>E557/(constants!$A$4+constants!$B$4*data!E557+constants!$C$4*data!E557^2+constants!$D$4*data!E557^3+constants!$E$4*data!E557^4+constants!$F$4*data!E557^5+constants!$G$4*data!E557^6+constants!$H$4*data!E557^7)</f>
        <v>49055.475855971883</v>
      </c>
      <c r="L557" s="4">
        <f>F557/(constants!$A$4+constants!$B$4*data!F557+constants!$C$4*data!F557^2+constants!$D$4*data!F557^3+constants!$E$4*data!F557^4+constants!$F$4*data!F557^5+constants!$G$4*data!F557^6+constants!$H$4*data!F557^7)</f>
        <v>10281.604480317117</v>
      </c>
      <c r="M557" s="4">
        <f>G557/(constants!$A$4+constants!$B$4*data!G557+constants!$C$4*data!G557^2+constants!$D$4*data!G557^3+constants!$E$4*data!G557^4+constants!$F$4*data!G557^5+constants!$G$4*data!G557^6+constants!$H$4*data!G557^7)</f>
        <v>10172.632924471645</v>
      </c>
      <c r="N557" s="4"/>
      <c r="O557" s="4">
        <f t="shared" si="187"/>
        <v>10930.448226262133</v>
      </c>
      <c r="P557" s="4">
        <f t="shared" si="188"/>
        <v>10753.189406564026</v>
      </c>
      <c r="Q557" s="4">
        <f t="shared" si="175"/>
        <v>9811.0951711943762</v>
      </c>
      <c r="R557" s="4">
        <f t="shared" si="189"/>
        <v>1713.6007467195195</v>
      </c>
      <c r="S557" s="4">
        <f t="shared" si="176"/>
        <v>1695.4388207452741</v>
      </c>
      <c r="T557" s="4">
        <f t="shared" si="177"/>
        <v>1.0164843018193193</v>
      </c>
      <c r="U557" s="4">
        <f t="shared" si="178"/>
        <v>0.91238932006586149</v>
      </c>
      <c r="V557" s="4">
        <f t="shared" si="179"/>
        <v>0.98940130832166462</v>
      </c>
      <c r="W557" s="4"/>
      <c r="X557">
        <f>IF(front!E557&gt;$X$2,O557,P557)</f>
        <v>10930.448226262133</v>
      </c>
      <c r="Y557">
        <f t="shared" si="170"/>
        <v>10657.628421419517</v>
      </c>
      <c r="Z557">
        <f>SUMPRODUCT($B$7:$B$456,Y$7:Y$456,EXP(constants!$B$32+constants!$A$32*ABS($A$7:$A$456-$A557)))</f>
        <v>2.0027157129360953</v>
      </c>
      <c r="AA557">
        <f t="shared" si="171"/>
        <v>10655.625705706581</v>
      </c>
      <c r="AB557">
        <f t="shared" si="180"/>
        <v>10650.772612767414</v>
      </c>
      <c r="AD557" s="4"/>
      <c r="AE557" s="4"/>
      <c r="AF557" s="4"/>
      <c r="AH557" s="4"/>
      <c r="AI557" s="5">
        <f>SUMPRODUCT(constants!$B$13:$B$20,A557^constants!$A$13:$A$20)*constants!$C$10/((A557/1000000000)^5*(EXP(0.014388/(A557/1000000000)/constants!$B$9)-1))</f>
        <v>4.4680145024505357E-6</v>
      </c>
      <c r="AJ557">
        <f>SUMPRODUCT(A557^constants!$E$28:$J$28,constants!$E$27:$J$27)</f>
        <v>6.7942167147314091E-7</v>
      </c>
      <c r="AL557" s="17">
        <f t="shared" si="174"/>
        <v>4.1950144509653573E-10</v>
      </c>
      <c r="AM557">
        <f t="shared" si="182"/>
        <v>0</v>
      </c>
      <c r="AN557" t="e">
        <f t="shared" si="183"/>
        <v>#DIV/0!</v>
      </c>
      <c r="AO557">
        <f t="shared" si="184"/>
        <v>0</v>
      </c>
      <c r="AQ557">
        <f t="shared" si="190"/>
        <v>4.1950144509653573E-10</v>
      </c>
      <c r="AS557" s="4" t="e">
        <f t="shared" si="185"/>
        <v>#DIV/0!</v>
      </c>
    </row>
    <row r="558" spans="1:45" x14ac:dyDescent="0.2">
      <c r="A558">
        <f>front!A558</f>
        <v>447.98</v>
      </c>
      <c r="B558" s="1">
        <f t="shared" si="186"/>
        <v>0.46000000000003638</v>
      </c>
      <c r="C558">
        <f>front!D558-front!B558</f>
        <v>6645.6</v>
      </c>
      <c r="D558" s="2">
        <f>front!E558-front!C558</f>
        <v>51533.4</v>
      </c>
      <c r="E558" s="2">
        <f>IF(front!F558-front!C558&gt;0,front!F558-front!C558,0)</f>
        <v>47302.5</v>
      </c>
      <c r="F558" s="2">
        <f>front!I558-front!H558</f>
        <v>10283.200000000001</v>
      </c>
      <c r="G558" s="2">
        <f>IF(front!J558-front!H558&gt;0,front!J558-front!H558,0)</f>
        <v>10097.299999999999</v>
      </c>
      <c r="H558" s="2"/>
      <c r="I558" s="4">
        <f>C558/(constants!$A$4+constants!$B$4*data!C558+constants!$C$4*data!C558^2+constants!$D$4*data!C558^3+constants!$E$4*data!C558^4+constants!$F$4*data!C558^5+constants!$G$4*data!C558^6+constants!$H$4*data!C558^7)</f>
        <v>6633.9550017261172</v>
      </c>
      <c r="J558" s="4">
        <f>D558/(constants!$A$4+constants!$B$4*data!D558+constants!$C$4*data!D558^2+constants!$D$4*data!D558^3+constants!$E$4*data!D558^4+constants!$F$4*data!D558^5+constants!$G$4*data!D558^6+constants!$H$4*data!D558^7)</f>
        <v>54179.3317002974</v>
      </c>
      <c r="K558" s="4">
        <f>E558/(constants!$A$4+constants!$B$4*data!E558+constants!$C$4*data!E558^2+constants!$D$4*data!E558^3+constants!$E$4*data!E558^4+constants!$F$4*data!E558^5+constants!$G$4*data!E558^6+constants!$H$4*data!E558^7)</f>
        <v>49506.438952543067</v>
      </c>
      <c r="L558" s="4">
        <f>F558/(constants!$A$4+constants!$B$4*data!F558+constants!$C$4*data!F558^2+constants!$D$4*data!F558^3+constants!$E$4*data!F558^4+constants!$F$4*data!F558^5+constants!$G$4*data!F558^6+constants!$H$4*data!F558^7)</f>
        <v>10283.921197351363</v>
      </c>
      <c r="M558" s="4">
        <f>G558/(constants!$A$4+constants!$B$4*data!G558+constants!$C$4*data!G558^2+constants!$D$4*data!G558^3+constants!$E$4*data!G558^4+constants!$F$4*data!G558^5+constants!$G$4*data!G558^6+constants!$H$4*data!G558^7)</f>
        <v>10096.712361535716</v>
      </c>
      <c r="N558" s="4"/>
      <c r="O558" s="4">
        <f t="shared" si="187"/>
        <v>11056.591669543528</v>
      </c>
      <c r="P558" s="4">
        <f t="shared" si="188"/>
        <v>10835.86634005948</v>
      </c>
      <c r="Q558" s="4">
        <f t="shared" si="175"/>
        <v>9901.2877905086134</v>
      </c>
      <c r="R558" s="4">
        <f t="shared" si="189"/>
        <v>1713.986866225227</v>
      </c>
      <c r="S558" s="4">
        <f t="shared" si="176"/>
        <v>1682.7853935892861</v>
      </c>
      <c r="T558" s="4">
        <f t="shared" si="177"/>
        <v>1.0203698829938537</v>
      </c>
      <c r="U558" s="4">
        <f t="shared" si="178"/>
        <v>0.91375137711917032</v>
      </c>
      <c r="V558" s="4">
        <f t="shared" si="179"/>
        <v>0.98179596748914588</v>
      </c>
      <c r="W558" s="4"/>
      <c r="X558">
        <f>IF(front!E558&gt;$X$2,O558,P558)</f>
        <v>11056.591669543528</v>
      </c>
      <c r="Y558">
        <f t="shared" si="170"/>
        <v>10783.771864700911</v>
      </c>
      <c r="Z558">
        <f>SUMPRODUCT($B$7:$B$456,Y$7:Y$456,EXP(constants!$B$32+constants!$A$32*ABS($A$7:$A$456-$A558)))</f>
        <v>1.9509946432122094</v>
      </c>
      <c r="AA558">
        <f t="shared" si="171"/>
        <v>10781.8208700577</v>
      </c>
      <c r="AB558">
        <f t="shared" si="180"/>
        <v>10776.967777118532</v>
      </c>
      <c r="AD558" s="4"/>
      <c r="AE558" s="4"/>
      <c r="AF558" s="4"/>
      <c r="AH558" s="4"/>
      <c r="AI558" s="5">
        <f>SUMPRODUCT(constants!$B$13:$B$20,A558^constants!$A$13:$A$20)*constants!$C$10/((A558/1000000000)^5*(EXP(0.014388/(A558/1000000000)/constants!$B$9)-1))</f>
        <v>4.4920765486105759E-6</v>
      </c>
      <c r="AJ558">
        <f>SUMPRODUCT(A558^constants!$E$28:$J$28,constants!$E$27:$J$27)</f>
        <v>6.8129375731647507E-7</v>
      </c>
      <c r="AL558" s="17">
        <f t="shared" si="174"/>
        <v>4.1682193373056877E-10</v>
      </c>
      <c r="AM558">
        <f t="shared" si="182"/>
        <v>0</v>
      </c>
      <c r="AN558" t="e">
        <f t="shared" si="183"/>
        <v>#DIV/0!</v>
      </c>
      <c r="AO558">
        <f t="shared" si="184"/>
        <v>0</v>
      </c>
      <c r="AQ558">
        <f t="shared" si="190"/>
        <v>4.1682193373056877E-10</v>
      </c>
      <c r="AS558" s="4" t="e">
        <f t="shared" si="185"/>
        <v>#DIV/0!</v>
      </c>
    </row>
    <row r="559" spans="1:45" x14ac:dyDescent="0.2">
      <c r="A559">
        <f>front!A559</f>
        <v>448.45</v>
      </c>
      <c r="B559" s="1">
        <f t="shared" si="186"/>
        <v>0.46999999999997044</v>
      </c>
      <c r="C559">
        <f>front!D559-front!B559</f>
        <v>6672.93</v>
      </c>
      <c r="D559" s="2">
        <f>front!E559-front!C559</f>
        <v>51849.3</v>
      </c>
      <c r="E559" s="2">
        <f>IF(front!F559-front!C559&gt;0,front!F559-front!C559,0)</f>
        <v>47684.3</v>
      </c>
      <c r="F559" s="2">
        <f>front!I559-front!H559</f>
        <v>10226.199999999999</v>
      </c>
      <c r="G559" s="2">
        <f>IF(front!J559-front!H559&gt;0,front!J559-front!H559,0)</f>
        <v>10033.500000000002</v>
      </c>
      <c r="H559" s="2"/>
      <c r="I559" s="4">
        <f>C559/(constants!$A$4+constants!$B$4*data!C559+constants!$C$4*data!C559^2+constants!$D$4*data!C559^3+constants!$E$4*data!C559^4+constants!$F$4*data!C559^5+constants!$G$4*data!C559^6+constants!$H$4*data!C559^7)</f>
        <v>6661.2926223831964</v>
      </c>
      <c r="J559" s="4">
        <f>D559/(constants!$A$4+constants!$B$4*data!D559+constants!$C$4*data!D559^2+constants!$D$4*data!D559^3+constants!$E$4*data!D559^4+constants!$F$4*data!D559^5+constants!$G$4*data!D559^6+constants!$H$4*data!D559^7)</f>
        <v>54528.762315632179</v>
      </c>
      <c r="K559" s="4">
        <f>E559/(constants!$A$4+constants!$B$4*data!E559+constants!$C$4*data!E559^2+constants!$D$4*data!E559^3+constants!$E$4*data!E559^4+constants!$F$4*data!E559^5+constants!$G$4*data!E559^6+constants!$H$4*data!E559^7)</f>
        <v>49927.481921959152</v>
      </c>
      <c r="L559" s="4">
        <f>F559/(constants!$A$4+constants!$B$4*data!F559+constants!$C$4*data!F559^2+constants!$D$4*data!F559^3+constants!$E$4*data!F559^4+constants!$F$4*data!F559^5+constants!$G$4*data!F559^6+constants!$H$4*data!F559^7)</f>
        <v>10226.510791409853</v>
      </c>
      <c r="M559" s="4">
        <f>G559/(constants!$A$4+constants!$B$4*data!G559+constants!$C$4*data!G559^2+constants!$D$4*data!G559^3+constants!$E$4*data!G559^4+constants!$F$4*data!G559^5+constants!$G$4*data!G559^6+constants!$H$4*data!G559^7)</f>
        <v>10032.482755160507</v>
      </c>
      <c r="N559" s="4"/>
      <c r="O559" s="4">
        <f t="shared" si="187"/>
        <v>11102.154370638662</v>
      </c>
      <c r="P559" s="4">
        <f t="shared" si="188"/>
        <v>10905.752463126435</v>
      </c>
      <c r="Q559" s="4">
        <f t="shared" si="175"/>
        <v>9985.4963843918304</v>
      </c>
      <c r="R559" s="4">
        <f t="shared" si="189"/>
        <v>1704.4184652349757</v>
      </c>
      <c r="S559" s="4">
        <f t="shared" si="176"/>
        <v>1672.0804591934177</v>
      </c>
      <c r="T559" s="4">
        <f t="shared" si="177"/>
        <v>1.0180090193846123</v>
      </c>
      <c r="U559" s="4">
        <f t="shared" si="178"/>
        <v>0.91561736965458429</v>
      </c>
      <c r="V559" s="4">
        <f t="shared" si="179"/>
        <v>0.98102695628969283</v>
      </c>
      <c r="W559" s="4"/>
      <c r="X559">
        <f>IF(front!E559&gt;$X$2,O559,P559)</f>
        <v>11102.154370638662</v>
      </c>
      <c r="Y559">
        <f t="shared" si="170"/>
        <v>10829.334565796045</v>
      </c>
      <c r="Z559">
        <f>SUMPRODUCT($B$7:$B$456,Y$7:Y$456,EXP(constants!$B$32+constants!$A$32*ABS($A$7:$A$456-$A559)))</f>
        <v>1.8995285351283304</v>
      </c>
      <c r="AA559">
        <f t="shared" si="171"/>
        <v>10827.435037260917</v>
      </c>
      <c r="AB559">
        <f t="shared" si="180"/>
        <v>10822.58194432175</v>
      </c>
      <c r="AD559" s="4"/>
      <c r="AE559" s="4"/>
      <c r="AF559" s="4"/>
      <c r="AH559" s="4"/>
      <c r="AI559" s="5">
        <f>SUMPRODUCT(constants!$B$13:$B$20,A559^constants!$A$13:$A$20)*constants!$C$10/((A559/1000000000)^5*(EXP(0.014388/(A559/1000000000)/constants!$B$9)-1))</f>
        <v>4.5167200680797268E-6</v>
      </c>
      <c r="AJ559">
        <f>SUMPRODUCT(A559^constants!$E$28:$J$28,constants!$E$27:$J$27)</f>
        <v>6.8319309864175179E-7</v>
      </c>
      <c r="AL559" s="17">
        <f t="shared" si="174"/>
        <v>4.173421916615286E-10</v>
      </c>
      <c r="AM559">
        <f t="shared" si="182"/>
        <v>0</v>
      </c>
      <c r="AN559" t="e">
        <f t="shared" si="183"/>
        <v>#DIV/0!</v>
      </c>
      <c r="AO559">
        <f t="shared" si="184"/>
        <v>0</v>
      </c>
      <c r="AQ559">
        <f t="shared" si="190"/>
        <v>4.173421916615286E-10</v>
      </c>
      <c r="AS559" s="4" t="e">
        <f t="shared" si="185"/>
        <v>#DIV/0!</v>
      </c>
    </row>
    <row r="560" spans="1:45" x14ac:dyDescent="0.2">
      <c r="A560">
        <f>front!A560</f>
        <v>448.91</v>
      </c>
      <c r="B560" s="1">
        <f t="shared" si="186"/>
        <v>0.46000000000003638</v>
      </c>
      <c r="C560">
        <f>front!D560-front!B560</f>
        <v>6727.1399999999994</v>
      </c>
      <c r="D560" s="2">
        <f>front!E560-front!C560</f>
        <v>51363.8</v>
      </c>
      <c r="E560" s="2">
        <f>IF(front!F560-front!C560&gt;0,front!F560-front!C560,0)</f>
        <v>47998.7</v>
      </c>
      <c r="F560" s="2">
        <f>front!I560-front!H560</f>
        <v>10256.799999999999</v>
      </c>
      <c r="G560" s="2">
        <f>IF(front!J560-front!H560&gt;0,front!J560-front!H560,0)</f>
        <v>10119.799999999999</v>
      </c>
      <c r="H560" s="2"/>
      <c r="I560" s="4">
        <f>C560/(constants!$A$4+constants!$B$4*data!C560+constants!$C$4*data!C560^2+constants!$D$4*data!C560^3+constants!$E$4*data!C560^4+constants!$F$4*data!C560^5+constants!$G$4*data!C560^6+constants!$H$4*data!C560^7)</f>
        <v>6715.5206352838677</v>
      </c>
      <c r="J560" s="4">
        <f>D560/(constants!$A$4+constants!$B$4*data!D560+constants!$C$4*data!D560^2+constants!$D$4*data!D560^3+constants!$E$4*data!D560^4+constants!$F$4*data!D560^5+constants!$G$4*data!D560^6+constants!$H$4*data!D560^7)</f>
        <v>53991.75937415762</v>
      </c>
      <c r="K560" s="4">
        <f>E560/(constants!$A$4+constants!$B$4*data!E560+constants!$C$4*data!E560^2+constants!$D$4*data!E560^3+constants!$E$4*data!E560^4+constants!$F$4*data!E560^5+constants!$G$4*data!E560^6+constants!$H$4*data!E560^7)</f>
        <v>50274.314411345229</v>
      </c>
      <c r="L560" s="4">
        <f>F560/(constants!$A$4+constants!$B$4*data!F560+constants!$C$4*data!F560^2+constants!$D$4*data!F560^3+constants!$E$4*data!F560^4+constants!$F$4*data!F560^5+constants!$G$4*data!F560^6+constants!$H$4*data!F560^7)</f>
        <v>10257.330108686152</v>
      </c>
      <c r="M560" s="4">
        <f>G560/(constants!$A$4+constants!$B$4*data!G560+constants!$C$4*data!G560^2+constants!$D$4*data!G560^3+constants!$E$4*data!G560^4+constants!$F$4*data!G560^5+constants!$G$4*data!G560^6+constants!$H$4*data!G560^7)</f>
        <v>10119.366240351668</v>
      </c>
      <c r="N560" s="4"/>
      <c r="O560" s="4">
        <f t="shared" si="187"/>
        <v>11192.53439213978</v>
      </c>
      <c r="P560" s="4">
        <f t="shared" si="188"/>
        <v>10798.351874831524</v>
      </c>
      <c r="Q560" s="4">
        <f t="shared" si="175"/>
        <v>10054.862882269046</v>
      </c>
      <c r="R560" s="4">
        <f t="shared" si="189"/>
        <v>1709.5550181143587</v>
      </c>
      <c r="S560" s="4">
        <f t="shared" si="176"/>
        <v>1686.5610400586113</v>
      </c>
      <c r="T560" s="4">
        <f t="shared" si="177"/>
        <v>1.0365039518879733</v>
      </c>
      <c r="U560" s="4">
        <f t="shared" si="178"/>
        <v>0.93114791949914322</v>
      </c>
      <c r="V560" s="4">
        <f t="shared" si="179"/>
        <v>0.98654972913295891</v>
      </c>
      <c r="W560" s="4"/>
      <c r="X560">
        <f>IF(front!E560&gt;$X$2,O560,P560)</f>
        <v>11192.53439213978</v>
      </c>
      <c r="Y560">
        <f t="shared" si="170"/>
        <v>10919.714587297163</v>
      </c>
      <c r="Z560">
        <f>SUMPRODUCT($B$7:$B$456,Y$7:Y$456,EXP(constants!$B$32+constants!$A$32*ABS($A$7:$A$456-$A560)))</f>
        <v>1.8504723225199766</v>
      </c>
      <c r="AA560">
        <f t="shared" si="171"/>
        <v>10917.864114974644</v>
      </c>
      <c r="AB560">
        <f t="shared" si="180"/>
        <v>10913.011022035476</v>
      </c>
      <c r="AD560" s="4"/>
      <c r="AE560" s="4"/>
      <c r="AF560" s="4"/>
      <c r="AH560" s="4"/>
      <c r="AI560" s="5">
        <f>SUMPRODUCT(constants!$B$13:$B$20,A560^constants!$A$13:$A$20)*constants!$C$10/((A560/1000000000)^5*(EXP(0.014388/(A560/1000000000)/constants!$B$9)-1))</f>
        <v>4.5408961625586278E-6</v>
      </c>
      <c r="AJ560">
        <f>SUMPRODUCT(A560^constants!$E$28:$J$28,constants!$E$27:$J$27)</f>
        <v>6.8503764767349632E-7</v>
      </c>
      <c r="AL560" s="17">
        <f t="shared" si="174"/>
        <v>4.1609929224754576E-10</v>
      </c>
      <c r="AM560">
        <f t="shared" si="182"/>
        <v>0</v>
      </c>
      <c r="AN560" t="e">
        <f t="shared" si="183"/>
        <v>#DIV/0!</v>
      </c>
      <c r="AO560">
        <f t="shared" si="184"/>
        <v>0</v>
      </c>
      <c r="AQ560">
        <f t="shared" si="190"/>
        <v>4.1609929224754576E-10</v>
      </c>
      <c r="AS560" s="4" t="e">
        <f t="shared" si="185"/>
        <v>#DIV/0!</v>
      </c>
    </row>
    <row r="561" spans="1:45" x14ac:dyDescent="0.2">
      <c r="A561">
        <f>front!A561</f>
        <v>449.38</v>
      </c>
      <c r="B561" s="1">
        <f t="shared" si="186"/>
        <v>0.46999999999997044</v>
      </c>
      <c r="C561">
        <f>front!D561-front!B561</f>
        <v>6793.4699999999993</v>
      </c>
      <c r="D561" s="2">
        <f>front!E561-front!C561</f>
        <v>51294.6</v>
      </c>
      <c r="E561" s="2">
        <f>IF(front!F561-front!C561&gt;0,front!F561-front!C561,0)</f>
        <v>48288.7</v>
      </c>
      <c r="F561" s="2">
        <f>front!I561-front!H561</f>
        <v>10336.800000000001</v>
      </c>
      <c r="G561" s="2">
        <f>IF(front!J561-front!H561&gt;0,front!J561-front!H561,0)</f>
        <v>10218.9</v>
      </c>
      <c r="H561" s="2"/>
      <c r="I561" s="4">
        <f>C561/(constants!$A$4+constants!$B$4*data!C561+constants!$C$4*data!C561^2+constants!$D$4*data!C561^3+constants!$E$4*data!C561^4+constants!$F$4*data!C561^5+constants!$G$4*data!C561^6+constants!$H$4*data!C561^7)</f>
        <v>6781.8779874676438</v>
      </c>
      <c r="J561" s="4">
        <f>D561/(constants!$A$4+constants!$B$4*data!D561+constants!$C$4*data!D561^2+constants!$D$4*data!D561^3+constants!$E$4*data!D561^4+constants!$F$4*data!D561^5+constants!$G$4*data!D561^6+constants!$H$4*data!D561^7)</f>
        <v>53915.232094524828</v>
      </c>
      <c r="K561" s="4">
        <f>E561/(constants!$A$4+constants!$B$4*data!E561+constants!$C$4*data!E561^2+constants!$D$4*data!E561^3+constants!$E$4*data!E561^4+constants!$F$4*data!E561^5+constants!$G$4*data!E561^6+constants!$H$4*data!E561^7)</f>
        <v>50594.317807077969</v>
      </c>
      <c r="L561" s="4">
        <f>F561/(constants!$A$4+constants!$B$4*data!F561+constants!$C$4*data!F561^2+constants!$D$4*data!F561^3+constants!$E$4*data!F561^4+constants!$F$4*data!F561^5+constants!$G$4*data!F561^6+constants!$H$4*data!F561^7)</f>
        <v>10337.914526045268</v>
      </c>
      <c r="M561" s="4">
        <f>G561/(constants!$A$4+constants!$B$4*data!G561+constants!$C$4*data!G561^2+constants!$D$4*data!G561^3+constants!$E$4*data!G561^4+constants!$F$4*data!G561^5+constants!$G$4*data!G561^6+constants!$H$4*data!G561^7)</f>
        <v>10219.158814320641</v>
      </c>
      <c r="N561" s="4"/>
      <c r="O561" s="4">
        <f t="shared" si="187"/>
        <v>11303.12997911274</v>
      </c>
      <c r="P561" s="4">
        <f t="shared" si="188"/>
        <v>10783.046418904965</v>
      </c>
      <c r="Q561" s="4">
        <f t="shared" si="175"/>
        <v>10118.863561415594</v>
      </c>
      <c r="R561" s="4">
        <f t="shared" si="189"/>
        <v>1722.985754340878</v>
      </c>
      <c r="S561" s="4">
        <f t="shared" si="176"/>
        <v>1703.1931357201067</v>
      </c>
      <c r="T561" s="4">
        <f t="shared" si="177"/>
        <v>1.0482315980107402</v>
      </c>
      <c r="U561" s="4">
        <f t="shared" si="178"/>
        <v>0.9384048967530253</v>
      </c>
      <c r="V561" s="4">
        <f t="shared" si="179"/>
        <v>0.98851260460459067</v>
      </c>
      <c r="W561" s="4"/>
      <c r="X561">
        <f>IF(front!E561&gt;$X$2,O561,P561)</f>
        <v>11303.12997911274</v>
      </c>
      <c r="Y561">
        <f t="shared" si="170"/>
        <v>11030.310174270124</v>
      </c>
      <c r="Z561">
        <f>SUMPRODUCT($B$7:$B$456,Y$7:Y$456,EXP(constants!$B$32+constants!$A$32*ABS($A$7:$A$456-$A561)))</f>
        <v>1.8016579350031376</v>
      </c>
      <c r="AA561">
        <f t="shared" si="171"/>
        <v>11028.508516335121</v>
      </c>
      <c r="AB561">
        <f t="shared" si="180"/>
        <v>11023.655423395954</v>
      </c>
      <c r="AD561" s="4"/>
      <c r="AE561" s="4"/>
      <c r="AF561" s="4"/>
      <c r="AH561" s="4"/>
      <c r="AI561" s="5">
        <f>SUMPRODUCT(constants!$B$13:$B$20,A561^constants!$A$13:$A$20)*constants!$C$10/((A561/1000000000)^5*(EXP(0.014388/(A561/1000000000)/constants!$B$9)-1))</f>
        <v>4.565655720404374E-6</v>
      </c>
      <c r="AJ561">
        <f>SUMPRODUCT(A561^constants!$E$28:$J$28,constants!$E$27:$J$27)</f>
        <v>6.8690632381267084E-7</v>
      </c>
      <c r="AL561" s="17">
        <f t="shared" si="174"/>
        <v>4.1416894351709293E-10</v>
      </c>
      <c r="AM561">
        <f t="shared" si="182"/>
        <v>0</v>
      </c>
      <c r="AN561" t="e">
        <f t="shared" si="183"/>
        <v>#DIV/0!</v>
      </c>
      <c r="AO561">
        <f t="shared" si="184"/>
        <v>0</v>
      </c>
      <c r="AQ561">
        <f t="shared" si="190"/>
        <v>4.1416894351709293E-10</v>
      </c>
      <c r="AS561" s="4" t="e">
        <f t="shared" si="185"/>
        <v>#DIV/0!</v>
      </c>
    </row>
    <row r="562" spans="1:45" x14ac:dyDescent="0.2">
      <c r="A562">
        <f>front!A562</f>
        <v>449.84</v>
      </c>
      <c r="B562" s="1">
        <f t="shared" si="186"/>
        <v>0.45999999999997954</v>
      </c>
      <c r="C562">
        <f>front!D562-front!B562</f>
        <v>6842.7999999999993</v>
      </c>
      <c r="D562" s="2">
        <f>front!E562-front!C562</f>
        <v>51756</v>
      </c>
      <c r="E562" s="2">
        <f>IF(front!F562-front!C562&gt;0,front!F562-front!C562,0)</f>
        <v>48818.6</v>
      </c>
      <c r="F562" s="2">
        <f>front!I562-front!H562</f>
        <v>10204.700000000001</v>
      </c>
      <c r="G562" s="2">
        <f>IF(front!J562-front!H562&gt;0,front!J562-front!H562,0)</f>
        <v>10079.400000000001</v>
      </c>
      <c r="H562" s="2"/>
      <c r="I562" s="4">
        <f>C562/(constants!$A$4+constants!$B$4*data!C562+constants!$C$4*data!C562^2+constants!$D$4*data!C562^3+constants!$E$4*data!C562^4+constants!$F$4*data!C562^5+constants!$G$4*data!C562^6+constants!$H$4*data!C562^7)</f>
        <v>6831.2321789697144</v>
      </c>
      <c r="J562" s="4">
        <f>D562/(constants!$A$4+constants!$B$4*data!D562+constants!$C$4*data!D562^2+constants!$D$4*data!D562^3+constants!$E$4*data!D562^4+constants!$F$4*data!D562^5+constants!$G$4*data!D562^6+constants!$H$4*data!D562^7)</f>
        <v>54425.55153983854</v>
      </c>
      <c r="K562" s="4">
        <f>E562/(constants!$A$4+constants!$B$4*data!E562+constants!$C$4*data!E562^2+constants!$D$4*data!E562^3+constants!$E$4*data!E562^4+constants!$F$4*data!E562^5+constants!$G$4*data!E562^6+constants!$H$4*data!E562^7)</f>
        <v>51179.243419780556</v>
      </c>
      <c r="L562" s="4">
        <f>F562/(constants!$A$4+constants!$B$4*data!F562+constants!$C$4*data!F562^2+constants!$D$4*data!F562^3+constants!$E$4*data!F562^4+constants!$F$4*data!F562^5+constants!$G$4*data!F562^6+constants!$H$4*data!F562^7)</f>
        <v>10204.858086742879</v>
      </c>
      <c r="M562" s="4">
        <f>G562/(constants!$A$4+constants!$B$4*data!G562+constants!$C$4*data!G562^2+constants!$D$4*data!G562^3+constants!$E$4*data!G562^4+constants!$F$4*data!G562^5+constants!$G$4*data!G562^6+constants!$H$4*data!G562^7)</f>
        <v>10078.690827279586</v>
      </c>
      <c r="N562" s="4"/>
      <c r="O562" s="4">
        <f t="shared" si="187"/>
        <v>11385.386964949525</v>
      </c>
      <c r="P562" s="4">
        <f t="shared" si="188"/>
        <v>10885.110307967707</v>
      </c>
      <c r="Q562" s="4">
        <f t="shared" si="175"/>
        <v>10235.84868395611</v>
      </c>
      <c r="R562" s="4">
        <f t="shared" si="189"/>
        <v>1700.8096811238133</v>
      </c>
      <c r="S562" s="4">
        <f t="shared" si="176"/>
        <v>1679.7818045465976</v>
      </c>
      <c r="T562" s="4">
        <f t="shared" si="177"/>
        <v>1.0459597232207765</v>
      </c>
      <c r="U562" s="4">
        <f t="shared" si="178"/>
        <v>0.9403532343134503</v>
      </c>
      <c r="V562" s="4">
        <f t="shared" si="179"/>
        <v>0.98763654933847655</v>
      </c>
      <c r="W562" s="4"/>
      <c r="X562">
        <f>IF(front!E562&gt;$X$2,O562,P562)</f>
        <v>11385.386964949525</v>
      </c>
      <c r="Y562">
        <f t="shared" si="170"/>
        <v>11112.567160106908</v>
      </c>
      <c r="Z562">
        <f>SUMPRODUCT($B$7:$B$456,Y$7:Y$456,EXP(constants!$B$32+constants!$A$32*ABS($A$7:$A$456-$A562)))</f>
        <v>1.755129276405724</v>
      </c>
      <c r="AA562">
        <f t="shared" si="171"/>
        <v>11110.812030830502</v>
      </c>
      <c r="AB562">
        <f t="shared" si="180"/>
        <v>11105.958937891335</v>
      </c>
      <c r="AD562" s="4"/>
      <c r="AE562" s="4"/>
      <c r="AF562" s="4"/>
      <c r="AH562" s="4"/>
      <c r="AI562" s="5">
        <f>SUMPRODUCT(constants!$B$13:$B$20,A562^constants!$A$13:$A$20)*constants!$C$10/((A562/1000000000)^5*(EXP(0.014388/(A562/1000000000)/constants!$B$9)-1))</f>
        <v>4.5899449028626729E-6</v>
      </c>
      <c r="AJ562">
        <f>SUMPRODUCT(A562^constants!$E$28:$J$28,constants!$E$27:$J$27)</f>
        <v>6.8871834906278741E-7</v>
      </c>
      <c r="AL562" s="17">
        <f t="shared" si="174"/>
        <v>4.1328668046868862E-10</v>
      </c>
      <c r="AM562">
        <f t="shared" si="182"/>
        <v>0</v>
      </c>
      <c r="AN562" t="e">
        <f t="shared" si="183"/>
        <v>#DIV/0!</v>
      </c>
      <c r="AO562">
        <f t="shared" si="184"/>
        <v>0</v>
      </c>
      <c r="AQ562">
        <f t="shared" si="190"/>
        <v>4.1328668046868862E-10</v>
      </c>
      <c r="AS562" s="4" t="e">
        <f t="shared" si="185"/>
        <v>#DIV/0!</v>
      </c>
    </row>
    <row r="563" spans="1:45" x14ac:dyDescent="0.2">
      <c r="A563">
        <f>front!A563</f>
        <v>450.3</v>
      </c>
      <c r="B563" s="1">
        <f t="shared" si="186"/>
        <v>0.46000000000003638</v>
      </c>
      <c r="C563">
        <f>front!D563-front!B563</f>
        <v>6889.47</v>
      </c>
      <c r="D563" s="2">
        <f>front!E563-front!C563</f>
        <v>52096.9</v>
      </c>
      <c r="E563" s="2">
        <f>IF(front!F563-front!C563&gt;0,front!F563-front!C563,0)</f>
        <v>49186.6</v>
      </c>
      <c r="F563" s="2">
        <f>front!I563-front!H563</f>
        <v>10138.099999999999</v>
      </c>
      <c r="G563" s="2">
        <f>IF(front!J563-front!H563&gt;0,front!J563-front!H563,0)</f>
        <v>10044.5</v>
      </c>
      <c r="H563" s="2"/>
      <c r="I563" s="4">
        <f>C563/(constants!$A$4+constants!$B$4*data!C563+constants!$C$4*data!C563^2+constants!$D$4*data!C563^3+constants!$E$4*data!C563^4+constants!$F$4*data!C563^5+constants!$G$4*data!C563^6+constants!$H$4*data!C563^7)</f>
        <v>6877.9281330386948</v>
      </c>
      <c r="J563" s="4">
        <f>D563/(constants!$A$4+constants!$B$4*data!D563+constants!$C$4*data!D563^2+constants!$D$4*data!D563^3+constants!$E$4*data!D563^4+constants!$F$4*data!D563^5+constants!$G$4*data!D563^6+constants!$H$4*data!D563^7)</f>
        <v>54802.695783327013</v>
      </c>
      <c r="K563" s="4">
        <f>E563/(constants!$A$4+constants!$B$4*data!E563+constants!$C$4*data!E563^2+constants!$D$4*data!E563^3+constants!$E$4*data!E563^4+constants!$F$4*data!E563^5+constants!$G$4*data!E563^6+constants!$H$4*data!E563^7)</f>
        <v>51585.599296939748</v>
      </c>
      <c r="L563" s="4">
        <f>F563/(constants!$A$4+constants!$B$4*data!F563+constants!$C$4*data!F563^2+constants!$D$4*data!F563^3+constants!$E$4*data!F563^4+constants!$F$4*data!F563^5+constants!$G$4*data!F563^6+constants!$H$4*data!F563^7)</f>
        <v>10137.792310775043</v>
      </c>
      <c r="M563" s="4">
        <f>G563/(constants!$A$4+constants!$B$4*data!G563+constants!$C$4*data!G563^2+constants!$D$4*data!G563^3+constants!$E$4*data!G563^4+constants!$F$4*data!G563^5+constants!$G$4*data!G563^6+constants!$H$4*data!G563^7)</f>
        <v>10043.55611780988</v>
      </c>
      <c r="N563" s="4"/>
      <c r="O563" s="4">
        <f t="shared" si="187"/>
        <v>11463.213555064491</v>
      </c>
      <c r="P563" s="4">
        <f t="shared" si="188"/>
        <v>10960.539156665403</v>
      </c>
      <c r="Q563" s="4">
        <f t="shared" si="175"/>
        <v>10317.119859387949</v>
      </c>
      <c r="R563" s="4">
        <f t="shared" si="189"/>
        <v>1689.6320517958407</v>
      </c>
      <c r="S563" s="4">
        <f t="shared" si="176"/>
        <v>1673.9260196349801</v>
      </c>
      <c r="T563" s="4">
        <f t="shared" si="177"/>
        <v>1.0458621963038559</v>
      </c>
      <c r="U563" s="4">
        <f t="shared" si="178"/>
        <v>0.94129674753397752</v>
      </c>
      <c r="V563" s="4">
        <f t="shared" si="179"/>
        <v>0.99070446601426199</v>
      </c>
      <c r="W563" s="4"/>
      <c r="X563">
        <f>IF(front!E563&gt;$X$2,O563,P563)</f>
        <v>11463.213555064491</v>
      </c>
      <c r="Y563">
        <f t="shared" si="170"/>
        <v>11190.393750221874</v>
      </c>
      <c r="Z563">
        <f>SUMPRODUCT($B$7:$B$456,Y$7:Y$456,EXP(constants!$B$32+constants!$A$32*ABS($A$7:$A$456-$A563)))</f>
        <v>1.709802242172628</v>
      </c>
      <c r="AA563">
        <f t="shared" si="171"/>
        <v>11188.683947979702</v>
      </c>
      <c r="AB563">
        <f t="shared" si="180"/>
        <v>11183.830855040535</v>
      </c>
      <c r="AD563" s="4"/>
      <c r="AE563" s="4"/>
      <c r="AF563" s="4"/>
      <c r="AH563" s="4"/>
      <c r="AI563" s="5">
        <f>SUMPRODUCT(constants!$B$13:$B$20,A563^constants!$A$13:$A$20)*constants!$C$10/((A563/1000000000)^5*(EXP(0.014388/(A563/1000000000)/constants!$B$9)-1))</f>
        <v>4.6142896630760791E-6</v>
      </c>
      <c r="AJ563">
        <f>SUMPRODUCT(A563^constants!$E$28:$J$28,constants!$E$27:$J$27)</f>
        <v>6.9051240037893086E-7</v>
      </c>
      <c r="AL563" s="17">
        <f t="shared" si="174"/>
        <v>4.1258578772196169E-10</v>
      </c>
      <c r="AM563">
        <f t="shared" si="182"/>
        <v>0</v>
      </c>
      <c r="AN563" t="e">
        <f t="shared" si="183"/>
        <v>#DIV/0!</v>
      </c>
      <c r="AO563">
        <f t="shared" si="184"/>
        <v>0</v>
      </c>
      <c r="AQ563">
        <f t="shared" si="190"/>
        <v>4.1258578772196169E-10</v>
      </c>
      <c r="AS563" s="4" t="e">
        <f t="shared" si="185"/>
        <v>#DIV/0!</v>
      </c>
    </row>
    <row r="564" spans="1:45" x14ac:dyDescent="0.2">
      <c r="A564">
        <f>front!A564</f>
        <v>450.77</v>
      </c>
      <c r="B564" s="1">
        <f t="shared" si="186"/>
        <v>0.46999999999997044</v>
      </c>
      <c r="C564">
        <f>front!D564-front!B564</f>
        <v>6953.46</v>
      </c>
      <c r="D564" s="2">
        <f>front!E564-front!C564</f>
        <v>52127.4</v>
      </c>
      <c r="E564" s="2">
        <f>IF(front!F564-front!C564&gt;0,front!F564-front!C564,0)</f>
        <v>49569.200000000004</v>
      </c>
      <c r="F564" s="2">
        <f>front!I564-front!H564</f>
        <v>9973.9000000000015</v>
      </c>
      <c r="G564" s="2">
        <f>IF(front!J564-front!H564&gt;0,front!J564-front!H564,0)</f>
        <v>9854.2000000000007</v>
      </c>
      <c r="H564" s="2"/>
      <c r="I564" s="4">
        <f>C564/(constants!$A$4+constants!$B$4*data!C564+constants!$C$4*data!C564^2+constants!$D$4*data!C564^3+constants!$E$4*data!C564^4+constants!$F$4*data!C564^5+constants!$G$4*data!C564^6+constants!$H$4*data!C564^7)</f>
        <v>6941.9586352432607</v>
      </c>
      <c r="J564" s="4">
        <f>D564/(constants!$A$4+constants!$B$4*data!D564+constants!$C$4*data!D564^2+constants!$D$4*data!D564^3+constants!$E$4*data!D564^4+constants!$F$4*data!D564^5+constants!$G$4*data!D564^6+constants!$H$4*data!D564^7)</f>
        <v>54836.442937944303</v>
      </c>
      <c r="K564" s="4">
        <f>E564/(constants!$A$4+constants!$B$4*data!E564+constants!$C$4*data!E564^2+constants!$D$4*data!E564^3+constants!$E$4*data!E564^4+constants!$F$4*data!E564^5+constants!$G$4*data!E564^6+constants!$H$4*data!E564^7)</f>
        <v>52008.190927487507</v>
      </c>
      <c r="L564" s="4">
        <f>F564/(constants!$A$4+constants!$B$4*data!F564+constants!$C$4*data!F564^2+constants!$D$4*data!F564^3+constants!$E$4*data!F564^4+constants!$F$4*data!F564^5+constants!$G$4*data!F564^6+constants!$H$4*data!F564^7)</f>
        <v>9972.4903637298212</v>
      </c>
      <c r="M564" s="4">
        <f>G564/(constants!$A$4+constants!$B$4*data!G564+constants!$C$4*data!G564^2+constants!$D$4*data!G564^3+constants!$E$4*data!G564^4+constants!$F$4*data!G564^5+constants!$G$4*data!G564^6+constants!$H$4*data!G564^7)</f>
        <v>9852.0281130266976</v>
      </c>
      <c r="N564" s="4"/>
      <c r="O564" s="4">
        <f t="shared" si="187"/>
        <v>11569.931058738766</v>
      </c>
      <c r="P564" s="4">
        <f t="shared" si="188"/>
        <v>10967.288587588861</v>
      </c>
      <c r="Q564" s="4">
        <f t="shared" si="175"/>
        <v>10401.638185497501</v>
      </c>
      <c r="R564" s="4">
        <f t="shared" si="189"/>
        <v>1662.0817272883037</v>
      </c>
      <c r="S564" s="4">
        <f t="shared" si="176"/>
        <v>1642.0046855044495</v>
      </c>
      <c r="T564" s="4">
        <f t="shared" si="177"/>
        <v>1.054949084847816</v>
      </c>
      <c r="U564" s="4">
        <f t="shared" si="178"/>
        <v>0.94842386086826613</v>
      </c>
      <c r="V564" s="4">
        <f t="shared" si="179"/>
        <v>0.98792054478776448</v>
      </c>
      <c r="W564" s="4"/>
      <c r="X564">
        <f>IF(front!E564&gt;$X$2,O564,P564)</f>
        <v>11569.931058738766</v>
      </c>
      <c r="Y564">
        <f t="shared" si="170"/>
        <v>11297.11125389615</v>
      </c>
      <c r="Z564">
        <f>SUMPRODUCT($B$7:$B$456,Y$7:Y$456,EXP(constants!$B$32+constants!$A$32*ABS($A$7:$A$456-$A564)))</f>
        <v>1.6646986498568481</v>
      </c>
      <c r="AA564">
        <f t="shared" si="171"/>
        <v>11295.446555246293</v>
      </c>
      <c r="AB564">
        <f t="shared" si="180"/>
        <v>11290.593462307126</v>
      </c>
      <c r="AD564" s="4"/>
      <c r="AE564" s="4"/>
      <c r="AF564" s="4"/>
      <c r="AH564" s="4"/>
      <c r="AI564" s="5">
        <f>SUMPRODUCT(constants!$B$13:$B$20,A564^constants!$A$13:$A$20)*constants!$C$10/((A564/1000000000)^5*(EXP(0.014388/(A564/1000000000)/constants!$B$9)-1))</f>
        <v>4.6392208119693832E-6</v>
      </c>
      <c r="AJ564">
        <f>SUMPRODUCT(A564^constants!$E$28:$J$28,constants!$E$27:$J$27)</f>
        <v>6.9232556505072077E-7</v>
      </c>
      <c r="AL564" s="17">
        <f t="shared" si="174"/>
        <v>4.1089255648581312E-10</v>
      </c>
      <c r="AM564">
        <f t="shared" si="182"/>
        <v>0</v>
      </c>
      <c r="AN564" t="e">
        <f t="shared" si="183"/>
        <v>#DIV/0!</v>
      </c>
      <c r="AO564">
        <f t="shared" si="184"/>
        <v>0</v>
      </c>
      <c r="AQ564">
        <f t="shared" si="190"/>
        <v>4.1089255648581312E-10</v>
      </c>
      <c r="AS564" s="4" t="e">
        <f t="shared" si="185"/>
        <v>#DIV/0!</v>
      </c>
    </row>
    <row r="565" spans="1:45" x14ac:dyDescent="0.2">
      <c r="A565">
        <f>front!A565</f>
        <v>451.23</v>
      </c>
      <c r="B565" s="1">
        <f t="shared" si="186"/>
        <v>0.46000000000003638</v>
      </c>
      <c r="C565">
        <f>front!D565-front!B565</f>
        <v>7017.67</v>
      </c>
      <c r="D565" s="2">
        <f>front!E565-front!C565</f>
        <v>51989.2</v>
      </c>
      <c r="E565" s="2">
        <f>IF(front!F565-front!C565&gt;0,front!F565-front!C565,0)</f>
        <v>49922.5</v>
      </c>
      <c r="F565" s="2">
        <f>front!I565-front!H565</f>
        <v>9878.5</v>
      </c>
      <c r="G565" s="2">
        <f>IF(front!J565-front!H565&gt;0,front!J565-front!H565,0)</f>
        <v>9711.0999999999985</v>
      </c>
      <c r="H565" s="2"/>
      <c r="I565" s="4">
        <f>C565/(constants!$A$4+constants!$B$4*data!C565+constants!$C$4*data!C565^2+constants!$D$4*data!C565^3+constants!$E$4*data!C565^4+constants!$F$4*data!C565^5+constants!$G$4*data!C565^6+constants!$H$4*data!C565^7)</f>
        <v>7006.2150788941608</v>
      </c>
      <c r="J565" s="4">
        <f>D565/(constants!$A$4+constants!$B$4*data!D565+constants!$C$4*data!D565^2+constants!$D$4*data!D565^3+constants!$E$4*data!D565^4+constants!$F$4*data!D565^5+constants!$G$4*data!D565^6+constants!$H$4*data!D565^7)</f>
        <v>54683.535512534669</v>
      </c>
      <c r="K565" s="4">
        <f>E565/(constants!$A$4+constants!$B$4*data!E565+constants!$C$4*data!E565^2+constants!$D$4*data!E565^3+constants!$E$4*data!E565^4+constants!$F$4*data!E565^5+constants!$G$4*data!E565^6+constants!$H$4*data!E565^7)</f>
        <v>52398.51695714613</v>
      </c>
      <c r="L565" s="4">
        <f>F565/(constants!$A$4+constants!$B$4*data!F565+constants!$C$4*data!F565^2+constants!$D$4*data!F565^3+constants!$E$4*data!F565^4+constants!$F$4*data!F565^5+constants!$G$4*data!F565^6+constants!$H$4*data!F565^7)</f>
        <v>9876.4800833677455</v>
      </c>
      <c r="M565" s="4">
        <f>G565/(constants!$A$4+constants!$B$4*data!G565+constants!$C$4*data!G565^2+constants!$D$4*data!G565^3+constants!$E$4*data!G565^4+constants!$F$4*data!G565^5+constants!$G$4*data!G565^6+constants!$H$4*data!G565^7)</f>
        <v>9708.061520963447</v>
      </c>
      <c r="N565" s="4"/>
      <c r="O565" s="4">
        <f t="shared" si="187"/>
        <v>11677.025131490267</v>
      </c>
      <c r="P565" s="4">
        <f t="shared" si="188"/>
        <v>10936.707102506934</v>
      </c>
      <c r="Q565" s="4">
        <f t="shared" si="175"/>
        <v>10479.703391429226</v>
      </c>
      <c r="R565" s="4">
        <f t="shared" si="189"/>
        <v>1646.0800138946245</v>
      </c>
      <c r="S565" s="4">
        <f t="shared" si="176"/>
        <v>1618.0102534939078</v>
      </c>
      <c r="T565" s="4">
        <f t="shared" si="177"/>
        <v>1.0676911269584641</v>
      </c>
      <c r="U565" s="4">
        <f t="shared" si="178"/>
        <v>0.95821377432948229</v>
      </c>
      <c r="V565" s="4">
        <f t="shared" si="179"/>
        <v>0.98294751156457849</v>
      </c>
      <c r="W565" s="4"/>
      <c r="X565">
        <f>IF(front!E565&gt;$X$2,O565,P565)</f>
        <v>11677.025131490267</v>
      </c>
      <c r="Y565">
        <f t="shared" ref="Y565:Y628" si="191">X565-$U$4</f>
        <v>11404.205326647651</v>
      </c>
      <c r="Z565">
        <f>SUMPRODUCT($B$7:$B$456,Y$7:Y$456,EXP(constants!$B$32+constants!$A$32*ABS($A$7:$A$456-$A565)))</f>
        <v>1.6217070288382667</v>
      </c>
      <c r="AA565">
        <f t="shared" si="171"/>
        <v>11402.583619618812</v>
      </c>
      <c r="AB565">
        <f t="shared" si="180"/>
        <v>11397.730526679645</v>
      </c>
      <c r="AD565" s="4"/>
      <c r="AE565" s="4"/>
      <c r="AF565" s="4"/>
      <c r="AH565" s="4"/>
      <c r="AI565" s="5">
        <f>SUMPRODUCT(constants!$B$13:$B$20,A565^constants!$A$13:$A$20)*constants!$C$10/((A565/1000000000)^5*(EXP(0.014388/(A565/1000000000)/constants!$B$9)-1))</f>
        <v>4.6636772051426845E-6</v>
      </c>
      <c r="AJ565">
        <f>SUMPRODUCT(A565^constants!$E$28:$J$28,constants!$E$27:$J$27)</f>
        <v>6.9407937399818204E-7</v>
      </c>
      <c r="AL565" s="17">
        <f t="shared" si="174"/>
        <v>4.0917594903880344E-10</v>
      </c>
      <c r="AM565">
        <f t="shared" si="182"/>
        <v>0</v>
      </c>
      <c r="AN565" t="e">
        <f t="shared" si="183"/>
        <v>#DIV/0!</v>
      </c>
      <c r="AO565">
        <f t="shared" si="184"/>
        <v>0</v>
      </c>
      <c r="AQ565">
        <f t="shared" si="190"/>
        <v>4.0917594903880344E-10</v>
      </c>
      <c r="AS565" s="4" t="e">
        <f t="shared" si="185"/>
        <v>#DIV/0!</v>
      </c>
    </row>
    <row r="566" spans="1:45" x14ac:dyDescent="0.2">
      <c r="A566">
        <f>front!A566</f>
        <v>451.7</v>
      </c>
      <c r="B566" s="1">
        <f t="shared" si="186"/>
        <v>0.46999999999997044</v>
      </c>
      <c r="C566">
        <f>front!D566-front!B566</f>
        <v>7101.5400000000009</v>
      </c>
      <c r="D566" s="2">
        <f>front!E566-front!C566</f>
        <v>51568.3</v>
      </c>
      <c r="E566" s="2">
        <f>IF(front!F566-front!C566&gt;0,front!F566-front!C566,0)</f>
        <v>50416.899999999994</v>
      </c>
      <c r="F566" s="2">
        <f>front!I566-front!H566</f>
        <v>9741.1000000000022</v>
      </c>
      <c r="G566" s="2">
        <f>IF(front!J566-front!H566&gt;0,front!J566-front!H566,0)</f>
        <v>9654.6000000000022</v>
      </c>
      <c r="H566" s="2"/>
      <c r="I566" s="4">
        <f>C566/(constants!$A$4+constants!$B$4*data!C566+constants!$C$4*data!C566^2+constants!$D$4*data!C566^3+constants!$E$4*data!C566^4+constants!$F$4*data!C566^5+constants!$G$4*data!C566^6+constants!$H$4*data!C566^7)</f>
        <v>7090.1546561740233</v>
      </c>
      <c r="J566" s="4">
        <f>D566/(constants!$A$4+constants!$B$4*data!D566+constants!$C$4*data!D566^2+constants!$D$4*data!D566^3+constants!$E$4*data!D566^4+constants!$F$4*data!D566^5+constants!$G$4*data!D566^6+constants!$H$4*data!D566^7)</f>
        <v>54217.932537309178</v>
      </c>
      <c r="K566" s="4">
        <f>E566/(constants!$A$4+constants!$B$4*data!E566+constants!$C$4*data!E566^2+constants!$D$4*data!E566^3+constants!$E$4*data!E566^4+constants!$F$4*data!E566^5+constants!$G$4*data!E566^6+constants!$H$4*data!E566^7)</f>
        <v>52944.878203953231</v>
      </c>
      <c r="L566" s="4">
        <f>F566/(constants!$A$4+constants!$B$4*data!F566+constants!$C$4*data!F566^2+constants!$D$4*data!F566^3+constants!$E$4*data!F566^4+constants!$F$4*data!F566^5+constants!$G$4*data!F566^6+constants!$H$4*data!F566^7)</f>
        <v>9738.2392043054824</v>
      </c>
      <c r="M566" s="4">
        <f>G566/(constants!$A$4+constants!$B$4*data!G566+constants!$C$4*data!G566^2+constants!$D$4*data!G566^3+constants!$E$4*data!G566^4+constants!$F$4*data!G566^5+constants!$G$4*data!G566^6+constants!$H$4*data!G566^7)</f>
        <v>9651.2325866437022</v>
      </c>
      <c r="N566" s="4"/>
      <c r="O566" s="4">
        <f t="shared" si="187"/>
        <v>11816.924426956706</v>
      </c>
      <c r="P566" s="4">
        <f t="shared" si="188"/>
        <v>10843.586507461836</v>
      </c>
      <c r="Q566" s="4">
        <f t="shared" si="175"/>
        <v>10588.975640790646</v>
      </c>
      <c r="R566" s="4">
        <f t="shared" si="189"/>
        <v>1623.0398673842471</v>
      </c>
      <c r="S566" s="4">
        <f t="shared" si="176"/>
        <v>1608.5387644406169</v>
      </c>
      <c r="T566" s="4">
        <f t="shared" si="177"/>
        <v>1.0897616225798616</v>
      </c>
      <c r="U566" s="4">
        <f t="shared" si="178"/>
        <v>0.97651968133458578</v>
      </c>
      <c r="V566" s="4">
        <f t="shared" si="179"/>
        <v>0.99106546719212707</v>
      </c>
      <c r="W566" s="4"/>
      <c r="X566">
        <f>IF(front!E566&gt;$X$2,O566,P566)</f>
        <v>11816.924426956706</v>
      </c>
      <c r="Y566">
        <f t="shared" si="191"/>
        <v>11544.10462211409</v>
      </c>
      <c r="Z566">
        <f>SUMPRODUCT($B$7:$B$456,Y$7:Y$456,EXP(constants!$B$32+constants!$A$32*ABS($A$7:$A$456-$A566)))</f>
        <v>1.5789273371989507</v>
      </c>
      <c r="AA566">
        <f t="shared" si="171"/>
        <v>11542.52569477689</v>
      </c>
      <c r="AB566">
        <f t="shared" si="180"/>
        <v>11537.672601837723</v>
      </c>
      <c r="AD566" s="4"/>
      <c r="AE566" s="4"/>
      <c r="AF566" s="4"/>
      <c r="AH566" s="4"/>
      <c r="AI566" s="5">
        <f>SUMPRODUCT(constants!$B$13:$B$20,A566^constants!$A$13:$A$20)*constants!$C$10/((A566/1000000000)^5*(EXP(0.014388/(A566/1000000000)/constants!$B$9)-1))</f>
        <v>4.6887219111572873E-6</v>
      </c>
      <c r="AJ566">
        <f>SUMPRODUCT(A566^constants!$E$28:$J$28,constants!$E$27:$J$27)</f>
        <v>6.9584870988215067E-7</v>
      </c>
      <c r="AL566" s="17">
        <f t="shared" si="174"/>
        <v>4.0638368525125825E-10</v>
      </c>
      <c r="AM566">
        <f t="shared" si="182"/>
        <v>0</v>
      </c>
      <c r="AN566" t="e">
        <f t="shared" si="183"/>
        <v>#DIV/0!</v>
      </c>
      <c r="AO566">
        <f t="shared" si="184"/>
        <v>0</v>
      </c>
      <c r="AQ566">
        <f t="shared" si="190"/>
        <v>4.0638368525125825E-10</v>
      </c>
      <c r="AS566" s="4" t="e">
        <f t="shared" si="185"/>
        <v>#DIV/0!</v>
      </c>
    </row>
    <row r="567" spans="1:45" x14ac:dyDescent="0.2">
      <c r="A567">
        <f>front!A567</f>
        <v>452.16</v>
      </c>
      <c r="B567" s="1">
        <f t="shared" si="186"/>
        <v>0.46000000000003638</v>
      </c>
      <c r="C567">
        <f>front!D567-front!B567</f>
        <v>7142.130000000001</v>
      </c>
      <c r="D567" s="2">
        <f>front!E567-front!C567</f>
        <v>51312.5</v>
      </c>
      <c r="E567" s="2">
        <f>IF(front!F567-front!C567&gt;0,front!F567-front!C567,0)</f>
        <v>50783.9</v>
      </c>
      <c r="F567" s="2">
        <f>front!I567-front!H567</f>
        <v>9763</v>
      </c>
      <c r="G567" s="2">
        <f>IF(front!J567-front!H567&gt;0,front!J567-front!H567,0)</f>
        <v>9633.5999999999985</v>
      </c>
      <c r="H567" s="2"/>
      <c r="I567" s="4">
        <f>C567/(constants!$A$4+constants!$B$4*data!C567+constants!$C$4*data!C567^2+constants!$D$4*data!C567^3+constants!$E$4*data!C567^4+constants!$F$4*data!C567^5+constants!$G$4*data!C567^6+constants!$H$4*data!C567^7)</f>
        <v>7130.7820123014844</v>
      </c>
      <c r="J567" s="4">
        <f>D567/(constants!$A$4+constants!$B$4*data!D567+constants!$C$4*data!D567^2+constants!$D$4*data!D567^3+constants!$E$4*data!D567^4+constants!$F$4*data!D567^5+constants!$G$4*data!D567^6+constants!$H$4*data!D567^7)</f>
        <v>53935.02712808553</v>
      </c>
      <c r="K567" s="4">
        <f>E567/(constants!$A$4+constants!$B$4*data!E567+constants!$C$4*data!E567^2+constants!$D$4*data!E567^3+constants!$E$4*data!E567^4+constants!$F$4*data!E567^5+constants!$G$4*data!E567^6+constants!$H$4*data!E567^7)</f>
        <v>53350.55728859386</v>
      </c>
      <c r="L567" s="4">
        <f>F567/(constants!$A$4+constants!$B$4*data!F567+constants!$C$4*data!F567^2+constants!$D$4*data!F567^3+constants!$E$4*data!F567^4+constants!$F$4*data!F567^5+constants!$G$4*data!F567^6+constants!$H$4*data!F567^7)</f>
        <v>9760.2702454192276</v>
      </c>
      <c r="M567" s="4">
        <f>G567/(constants!$A$4+constants!$B$4*data!G567+constants!$C$4*data!G567^2+constants!$D$4*data!G567^3+constants!$E$4*data!G567^4+constants!$F$4*data!G567^5+constants!$G$4*data!G567^6+constants!$H$4*data!G567^7)</f>
        <v>9630.1122183015596</v>
      </c>
      <c r="N567" s="4"/>
      <c r="O567" s="4">
        <f t="shared" si="187"/>
        <v>11884.636687169141</v>
      </c>
      <c r="P567" s="4">
        <f t="shared" si="188"/>
        <v>10787.005425617106</v>
      </c>
      <c r="Q567" s="4">
        <f t="shared" si="175"/>
        <v>10670.111457718771</v>
      </c>
      <c r="R567" s="4">
        <f t="shared" si="189"/>
        <v>1626.7117075698714</v>
      </c>
      <c r="S567" s="4">
        <f t="shared" si="176"/>
        <v>1605.0187030502598</v>
      </c>
      <c r="T567" s="4">
        <f t="shared" si="177"/>
        <v>1.1017549559162516</v>
      </c>
      <c r="U567" s="4">
        <f t="shared" si="178"/>
        <v>0.98916344589753014</v>
      </c>
      <c r="V567" s="4">
        <f t="shared" si="179"/>
        <v>0.98666450581337573</v>
      </c>
      <c r="W567" s="4"/>
      <c r="X567">
        <f>IF(front!E567&gt;$X$2,O567,P567)</f>
        <v>11884.636687169141</v>
      </c>
      <c r="Y567">
        <f t="shared" si="191"/>
        <v>11611.816882326524</v>
      </c>
      <c r="Z567">
        <f>SUMPRODUCT($B$7:$B$456,Y$7:Y$456,EXP(constants!$B$32+constants!$A$32*ABS($A$7:$A$456-$A567)))</f>
        <v>1.5381508004350319</v>
      </c>
      <c r="AA567">
        <f t="shared" si="171"/>
        <v>11610.278731526088</v>
      </c>
      <c r="AB567">
        <f t="shared" si="180"/>
        <v>11605.425638586921</v>
      </c>
      <c r="AD567" s="4"/>
      <c r="AE567" s="4"/>
      <c r="AF567" s="4"/>
      <c r="AH567" s="4"/>
      <c r="AI567" s="5">
        <f>SUMPRODUCT(constants!$B$13:$B$20,A567^constants!$A$13:$A$20)*constants!$C$10/((A567/1000000000)^5*(EXP(0.014388/(A567/1000000000)/constants!$B$9)-1))</f>
        <v>4.7132889508316112E-6</v>
      </c>
      <c r="AJ567">
        <f>SUMPRODUCT(A567^constants!$E$28:$J$28,constants!$E$27:$J$27)</f>
        <v>6.9755693250019577E-7</v>
      </c>
      <c r="AL567" s="17">
        <f t="shared" si="174"/>
        <v>4.0612805575698833E-10</v>
      </c>
      <c r="AM567">
        <f t="shared" si="182"/>
        <v>0</v>
      </c>
      <c r="AN567" t="e">
        <f t="shared" si="183"/>
        <v>#DIV/0!</v>
      </c>
      <c r="AO567">
        <f t="shared" si="184"/>
        <v>0</v>
      </c>
      <c r="AQ567">
        <f t="shared" si="190"/>
        <v>4.0612805575698833E-10</v>
      </c>
      <c r="AS567" s="4" t="e">
        <f t="shared" si="185"/>
        <v>#DIV/0!</v>
      </c>
    </row>
    <row r="568" spans="1:45" x14ac:dyDescent="0.2">
      <c r="A568">
        <f>front!A568</f>
        <v>452.63</v>
      </c>
      <c r="B568" s="1">
        <f t="shared" si="186"/>
        <v>0.46999999999997044</v>
      </c>
      <c r="C568">
        <f>front!D568-front!B568</f>
        <v>7219.329999999999</v>
      </c>
      <c r="D568" s="2">
        <f>front!E568-front!C568</f>
        <v>52080.1</v>
      </c>
      <c r="E568" s="2">
        <f>IF(front!F568-front!C568&gt;0,front!F568-front!C568,0)</f>
        <v>51327</v>
      </c>
      <c r="F568" s="2">
        <f>front!I568-front!H568</f>
        <v>9525.3000000000011</v>
      </c>
      <c r="G568" s="2">
        <f>IF(front!J568-front!H568&gt;0,front!J568-front!H568,0)</f>
        <v>9340.4</v>
      </c>
      <c r="H568" s="2"/>
      <c r="I568" s="4">
        <f>C568/(constants!$A$4+constants!$B$4*data!C568+constants!$C$4*data!C568^2+constants!$D$4*data!C568^3+constants!$E$4*data!C568^4+constants!$F$4*data!C568^5+constants!$G$4*data!C568^6+constants!$H$4*data!C568^7)</f>
        <v>7208.0598022732247</v>
      </c>
      <c r="J568" s="4">
        <f>D568/(constants!$A$4+constants!$B$4*data!D568+constants!$C$4*data!D568^2+constants!$D$4*data!D568^3+constants!$E$4*data!D568^4+constants!$F$4*data!D568^5+constants!$G$4*data!D568^6+constants!$H$4*data!D568^7)</f>
        <v>54784.107504705673</v>
      </c>
      <c r="K568" s="4">
        <f>E568/(constants!$A$4+constants!$B$4*data!E568+constants!$C$4*data!E568^2+constants!$D$4*data!E568^3+constants!$E$4*data!E568^4+constants!$F$4*data!E568^5+constants!$G$4*data!E568^6+constants!$H$4*data!E568^7)</f>
        <v>53951.062373441018</v>
      </c>
      <c r="L568" s="4">
        <f>F568/(constants!$A$4+constants!$B$4*data!F568+constants!$C$4*data!F568^2+constants!$D$4*data!F568^3+constants!$E$4*data!F568^4+constants!$F$4*data!F568^5+constants!$G$4*data!F568^6+constants!$H$4*data!F568^7)</f>
        <v>9521.2075982396564</v>
      </c>
      <c r="M568" s="4">
        <f>G568/(constants!$A$4+constants!$B$4*data!G568+constants!$C$4*data!G568^2+constants!$D$4*data!G568^3+constants!$E$4*data!G568^4+constants!$F$4*data!G568^5+constants!$G$4*data!G568^6+constants!$H$4*data!G568^7)</f>
        <v>9335.3369528198764</v>
      </c>
      <c r="N568" s="4"/>
      <c r="O568" s="4">
        <f t="shared" si="187"/>
        <v>12013.433003788708</v>
      </c>
      <c r="P568" s="4">
        <f t="shared" si="188"/>
        <v>10956.821500941134</v>
      </c>
      <c r="Q568" s="4">
        <f t="shared" si="175"/>
        <v>10790.212474688204</v>
      </c>
      <c r="R568" s="4">
        <f t="shared" si="189"/>
        <v>1586.8679330399427</v>
      </c>
      <c r="S568" s="4">
        <f t="shared" si="176"/>
        <v>1555.8894921366461</v>
      </c>
      <c r="T568" s="4">
        <f t="shared" si="177"/>
        <v>1.09643412578701</v>
      </c>
      <c r="U568" s="4">
        <f t="shared" si="178"/>
        <v>0.98479403664296072</v>
      </c>
      <c r="V568" s="4">
        <f t="shared" si="179"/>
        <v>0.98047824884585599</v>
      </c>
      <c r="W568" s="4"/>
      <c r="X568">
        <f>IF(front!E568&gt;$X$2,O568,P568)</f>
        <v>12013.433003788708</v>
      </c>
      <c r="Y568">
        <f t="shared" si="191"/>
        <v>11740.613198946092</v>
      </c>
      <c r="Z568">
        <f>SUMPRODUCT($B$7:$B$456,Y$7:Y$456,EXP(constants!$B$32+constants!$A$32*ABS($A$7:$A$456-$A568)))</f>
        <v>1.4975752736800445</v>
      </c>
      <c r="AA568">
        <f t="shared" si="171"/>
        <v>11739.115623672411</v>
      </c>
      <c r="AB568">
        <f t="shared" si="180"/>
        <v>11734.262530733244</v>
      </c>
      <c r="AD568" s="4"/>
      <c r="AE568" s="4"/>
      <c r="AF568" s="4"/>
      <c r="AH568" s="4"/>
      <c r="AI568" s="5">
        <f>SUMPRODUCT(constants!$B$13:$B$20,A568^constants!$A$13:$A$20)*constants!$C$10/((A568/1000000000)^5*(EXP(0.014388/(A568/1000000000)/constants!$B$9)-1))</f>
        <v>4.738446200824031E-6</v>
      </c>
      <c r="AJ568">
        <f>SUMPRODUCT(A568^constants!$E$28:$J$28,constants!$E$27:$J$27)</f>
        <v>6.9927690505498493E-7</v>
      </c>
      <c r="AL568" s="17">
        <f t="shared" si="174"/>
        <v>4.0381286752478495E-10</v>
      </c>
      <c r="AM568">
        <f t="shared" si="182"/>
        <v>0</v>
      </c>
      <c r="AN568" t="e">
        <f t="shared" si="183"/>
        <v>#DIV/0!</v>
      </c>
      <c r="AO568">
        <f t="shared" si="184"/>
        <v>0</v>
      </c>
      <c r="AQ568">
        <f t="shared" si="190"/>
        <v>4.0381286752478495E-10</v>
      </c>
      <c r="AS568" s="4" t="e">
        <f t="shared" si="185"/>
        <v>#DIV/0!</v>
      </c>
    </row>
    <row r="569" spans="1:45" x14ac:dyDescent="0.2">
      <c r="A569">
        <f>front!A569</f>
        <v>453.09</v>
      </c>
      <c r="B569" s="1">
        <f t="shared" si="186"/>
        <v>0.45999999999997954</v>
      </c>
      <c r="C569">
        <f>front!D569-front!B569</f>
        <v>7258.7999999999993</v>
      </c>
      <c r="D569" s="2">
        <f>front!E569-front!C569</f>
        <v>51072.800000000003</v>
      </c>
      <c r="E569" s="2">
        <f>IF(front!F569-front!C569&gt;0,front!F569-front!C569,0)</f>
        <v>51072.800000000003</v>
      </c>
      <c r="F569" s="2">
        <f>front!I569-front!H569</f>
        <v>9330.0999999999985</v>
      </c>
      <c r="G569" s="2">
        <f>IF(front!J569-front!H569&gt;0,front!J569-front!H569,0)</f>
        <v>9158.2000000000007</v>
      </c>
      <c r="H569" s="2"/>
      <c r="I569" s="4">
        <f>C569/(constants!$A$4+constants!$B$4*data!C569+constants!$C$4*data!C569^2+constants!$D$4*data!C569^3+constants!$E$4*data!C569^4+constants!$F$4*data!C569^5+constants!$G$4*data!C569^6+constants!$H$4*data!C569^7)</f>
        <v>7247.5730310394893</v>
      </c>
      <c r="J569" s="4">
        <f>D569/(constants!$A$4+constants!$B$4*data!D569+constants!$C$4*data!D569^2+constants!$D$4*data!D569^3+constants!$E$4*data!D569^4+constants!$F$4*data!D569^5+constants!$G$4*data!D569^6+constants!$H$4*data!D569^7)</f>
        <v>53669.968834075597</v>
      </c>
      <c r="K569" s="4">
        <f>E569/(constants!$A$4+constants!$B$4*data!E569+constants!$C$4*data!E569^2+constants!$D$4*data!E569^3+constants!$E$4*data!E569^4+constants!$F$4*data!E569^5+constants!$G$4*data!E569^6+constants!$H$4*data!E569^7)</f>
        <v>53669.968834075597</v>
      </c>
      <c r="L569" s="4">
        <f>F569/(constants!$A$4+constants!$B$4*data!F569+constants!$C$4*data!F569^2+constants!$D$4*data!F569^3+constants!$E$4*data!F569^4+constants!$F$4*data!F569^5+constants!$G$4*data!F569^6+constants!$H$4*data!F569^7)</f>
        <v>9324.9851366183702</v>
      </c>
      <c r="M569" s="4">
        <f>G569/(constants!$A$4+constants!$B$4*data!G569+constants!$C$4*data!G569^2+constants!$D$4*data!G569^3+constants!$E$4*data!G569^4+constants!$F$4*data!G569^5+constants!$G$4*data!G569^6+constants!$H$4*data!G569^7)</f>
        <v>9152.2548875262946</v>
      </c>
      <c r="N569" s="4"/>
      <c r="O569" s="4">
        <f t="shared" si="187"/>
        <v>12079.288385065816</v>
      </c>
      <c r="P569" s="4">
        <f t="shared" si="188"/>
        <v>10733.99376681512</v>
      </c>
      <c r="Q569" s="4">
        <f t="shared" si="175"/>
        <v>10733.99376681512</v>
      </c>
      <c r="R569" s="4">
        <f t="shared" si="189"/>
        <v>1554.164189436395</v>
      </c>
      <c r="S569" s="4">
        <f t="shared" si="176"/>
        <v>1525.3758145877157</v>
      </c>
      <c r="T569" s="4">
        <f t="shared" si="177"/>
        <v>1.1253302962043603</v>
      </c>
      <c r="U569" s="4">
        <f t="shared" si="178"/>
        <v>1</v>
      </c>
      <c r="V569" s="4">
        <f t="shared" si="179"/>
        <v>0.98147661936598918</v>
      </c>
      <c r="W569" s="4"/>
      <c r="X569">
        <f>IF(front!E569&gt;$X$2,O569,P569)</f>
        <v>12079.288385065816</v>
      </c>
      <c r="Y569">
        <f t="shared" si="191"/>
        <v>11806.4685802232</v>
      </c>
      <c r="Z569">
        <f>SUMPRODUCT($B$7:$B$456,Y$7:Y$456,EXP(constants!$B$32+constants!$A$32*ABS($A$7:$A$456-$A569)))</f>
        <v>1.4588996919954087</v>
      </c>
      <c r="AA569">
        <f t="shared" si="171"/>
        <v>11805.009680531204</v>
      </c>
      <c r="AB569">
        <f t="shared" si="180"/>
        <v>11800.156587592037</v>
      </c>
      <c r="AD569" s="4"/>
      <c r="AE569" s="4"/>
      <c r="AF569" s="4"/>
      <c r="AH569" s="4"/>
      <c r="AI569" s="5">
        <f>SUMPRODUCT(constants!$B$13:$B$20,A569^constants!$A$13:$A$20)*constants!$C$10/((A569/1000000000)^5*(EXP(0.014388/(A569/1000000000)/constants!$B$9)-1))</f>
        <v>4.7631228903194322E-6</v>
      </c>
      <c r="AJ569">
        <f>SUMPRODUCT(A569^constants!$E$28:$J$28,constants!$E$27:$J$27)</f>
        <v>7.0093405131265796E-7</v>
      </c>
      <c r="AL569" s="17">
        <f t="shared" si="174"/>
        <v>4.0364912575210195E-10</v>
      </c>
      <c r="AM569">
        <f t="shared" si="182"/>
        <v>0</v>
      </c>
      <c r="AN569" t="e">
        <f t="shared" si="183"/>
        <v>#DIV/0!</v>
      </c>
      <c r="AO569">
        <f t="shared" si="184"/>
        <v>0</v>
      </c>
      <c r="AQ569">
        <f t="shared" si="190"/>
        <v>4.0364912575210195E-10</v>
      </c>
      <c r="AS569" s="4" t="e">
        <f t="shared" si="185"/>
        <v>#DIV/0!</v>
      </c>
    </row>
    <row r="570" spans="1:45" x14ac:dyDescent="0.2">
      <c r="A570">
        <f>front!A570</f>
        <v>453.55</v>
      </c>
      <c r="B570" s="1">
        <f t="shared" si="186"/>
        <v>0.46000000000003638</v>
      </c>
      <c r="C570">
        <f>front!D570-front!B570</f>
        <v>7346.8</v>
      </c>
      <c r="D570" s="2">
        <f>front!E570-front!C570</f>
        <v>51745</v>
      </c>
      <c r="E570" s="2">
        <f>IF(front!F570-front!C570&gt;0,front!F570-front!C570,0)</f>
        <v>51745</v>
      </c>
      <c r="F570" s="2">
        <f>front!I570-front!H570</f>
        <v>9029.4999999999982</v>
      </c>
      <c r="G570" s="2">
        <f>IF(front!J570-front!H570&gt;0,front!J570-front!H570,0)</f>
        <v>8930.9999999999982</v>
      </c>
      <c r="H570" s="2"/>
      <c r="I570" s="4">
        <f>C570/(constants!$A$4+constants!$B$4*data!C570+constants!$C$4*data!C570^2+constants!$D$4*data!C570^3+constants!$E$4*data!C570^4+constants!$F$4*data!C570^5+constants!$G$4*data!C570^6+constants!$H$4*data!C570^7)</f>
        <v>7335.6779707325113</v>
      </c>
      <c r="J570" s="4">
        <f>D570/(constants!$A$4+constants!$B$4*data!D570+constants!$C$4*data!D570^2+constants!$D$4*data!D570^3+constants!$E$4*data!D570^4+constants!$F$4*data!D570^5+constants!$G$4*data!D570^6+constants!$H$4*data!D570^7)</f>
        <v>54413.383493494242</v>
      </c>
      <c r="K570" s="4">
        <f>E570/(constants!$A$4+constants!$B$4*data!E570+constants!$C$4*data!E570^2+constants!$D$4*data!E570^3+constants!$E$4*data!E570^4+constants!$F$4*data!E570^5+constants!$G$4*data!E570^6+constants!$H$4*data!E570^7)</f>
        <v>54413.383493494242</v>
      </c>
      <c r="L570" s="4">
        <f>F570/(constants!$A$4+constants!$B$4*data!F570+constants!$C$4*data!F570^2+constants!$D$4*data!F570^3+constants!$E$4*data!F570^4+constants!$F$4*data!F570^5+constants!$G$4*data!F570^6+constants!$H$4*data!F570^7)</f>
        <v>9022.9753110216316</v>
      </c>
      <c r="M570" s="4">
        <f>G570/(constants!$A$4+constants!$B$4*data!G570+constants!$C$4*data!G570^2+constants!$D$4*data!G570^3+constants!$E$4*data!G570^4+constants!$F$4*data!G570^5+constants!$G$4*data!G570^6+constants!$H$4*data!G570^7)</f>
        <v>8924.0555735915659</v>
      </c>
      <c r="N570" s="4"/>
      <c r="O570" s="4">
        <f t="shared" si="187"/>
        <v>12226.129951220852</v>
      </c>
      <c r="P570" s="4">
        <f t="shared" si="188"/>
        <v>10882.676698698848</v>
      </c>
      <c r="Q570" s="4">
        <f t="shared" si="175"/>
        <v>10882.676698698848</v>
      </c>
      <c r="R570" s="4">
        <f t="shared" si="189"/>
        <v>1503.8292185036053</v>
      </c>
      <c r="S570" s="4">
        <f t="shared" si="176"/>
        <v>1487.3425955985942</v>
      </c>
      <c r="T570" s="4">
        <f t="shared" si="177"/>
        <v>1.1234487883557756</v>
      </c>
      <c r="U570" s="4">
        <f t="shared" si="178"/>
        <v>1</v>
      </c>
      <c r="V570" s="4">
        <f t="shared" si="179"/>
        <v>0.98903690478802098</v>
      </c>
      <c r="W570" s="4"/>
      <c r="X570">
        <f>IF(front!E570&gt;$X$2,O570,P570)</f>
        <v>12226.129951220852</v>
      </c>
      <c r="Y570">
        <f t="shared" si="191"/>
        <v>11953.310146378235</v>
      </c>
      <c r="Z570">
        <f>SUMPRODUCT($B$7:$B$456,Y$7:Y$456,EXP(constants!$B$32+constants!$A$32*ABS($A$7:$A$456-$A570)))</f>
        <v>1.4212229252918467</v>
      </c>
      <c r="AA570">
        <f t="shared" si="171"/>
        <v>11951.888923452943</v>
      </c>
      <c r="AB570">
        <f t="shared" si="180"/>
        <v>11947.035830513776</v>
      </c>
      <c r="AD570" s="4"/>
      <c r="AE570" s="4"/>
      <c r="AF570" s="4"/>
      <c r="AH570" s="4"/>
      <c r="AI570" s="5">
        <f>SUMPRODUCT(constants!$B$13:$B$20,A570^constants!$A$13:$A$20)*constants!$C$10/((A570/1000000000)^5*(EXP(0.014388/(A570/1000000000)/constants!$B$9)-1))</f>
        <v>4.7878534436971642E-6</v>
      </c>
      <c r="AJ570">
        <f>SUMPRODUCT(A570^constants!$E$28:$J$28,constants!$E$27:$J$27)</f>
        <v>7.0256385931822618E-7</v>
      </c>
      <c r="AL570" s="17">
        <f t="shared" si="174"/>
        <v>4.007565986760136E-10</v>
      </c>
      <c r="AM570">
        <f t="shared" si="182"/>
        <v>0</v>
      </c>
      <c r="AN570" t="e">
        <f t="shared" si="183"/>
        <v>#DIV/0!</v>
      </c>
      <c r="AO570">
        <f t="shared" si="184"/>
        <v>0</v>
      </c>
      <c r="AQ570">
        <f t="shared" si="190"/>
        <v>4.007565986760136E-10</v>
      </c>
      <c r="AS570" s="4" t="e">
        <f t="shared" si="185"/>
        <v>#DIV/0!</v>
      </c>
    </row>
    <row r="571" spans="1:45" x14ac:dyDescent="0.2">
      <c r="A571">
        <f>front!A571</f>
        <v>454.02</v>
      </c>
      <c r="B571" s="1">
        <f t="shared" si="186"/>
        <v>0.46999999999997044</v>
      </c>
      <c r="C571">
        <f>front!D571-front!B571</f>
        <v>7394.8</v>
      </c>
      <c r="D571" s="2">
        <f>front!E571-front!C571</f>
        <v>51721.9</v>
      </c>
      <c r="E571" s="2">
        <f>IF(front!F571-front!C571&gt;0,front!F571-front!C571,0)</f>
        <v>51721.9</v>
      </c>
      <c r="F571" s="2">
        <f>front!I571-front!H571</f>
        <v>8989.9</v>
      </c>
      <c r="G571" s="2">
        <f>IF(front!J571-front!H571&gt;0,front!J571-front!H571,0)</f>
        <v>8891.9</v>
      </c>
      <c r="H571" s="2"/>
      <c r="I571" s="4">
        <f>C571/(constants!$A$4+constants!$B$4*data!C571+constants!$C$4*data!C571^2+constants!$D$4*data!C571^3+constants!$E$4*data!C571^4+constants!$F$4*data!C571^5+constants!$G$4*data!C571^6+constants!$H$4*data!C571^7)</f>
        <v>7383.7402604630333</v>
      </c>
      <c r="J571" s="4">
        <f>D571/(constants!$A$4+constants!$B$4*data!D571+constants!$C$4*data!D571^2+constants!$D$4*data!D571^3+constants!$E$4*data!D571^4+constants!$F$4*data!D571^5+constants!$G$4*data!D571^6+constants!$H$4*data!D571^7)</f>
        <v>54387.830886655771</v>
      </c>
      <c r="K571" s="4">
        <f>E571/(constants!$A$4+constants!$B$4*data!E571+constants!$C$4*data!E571^2+constants!$D$4*data!E571^3+constants!$E$4*data!E571^4+constants!$F$4*data!E571^5+constants!$G$4*data!E571^6+constants!$H$4*data!E571^7)</f>
        <v>54387.830886655771</v>
      </c>
      <c r="L571" s="4">
        <f>F571/(constants!$A$4+constants!$B$4*data!F571+constants!$C$4*data!F571^2+constants!$D$4*data!F571^3+constants!$E$4*data!F571^4+constants!$F$4*data!F571^5+constants!$G$4*data!F571^6+constants!$H$4*data!F571^7)</f>
        <v>8983.2041000601694</v>
      </c>
      <c r="M571" s="4">
        <f>G571/(constants!$A$4+constants!$B$4*data!G571+constants!$C$4*data!G571^2+constants!$D$4*data!G571^3+constants!$E$4*data!G571^4+constants!$F$4*data!G571^5+constants!$G$4*data!G571^6+constants!$H$4*data!G571^7)</f>
        <v>8884.7946118067575</v>
      </c>
      <c r="N571" s="4"/>
      <c r="O571" s="4">
        <f t="shared" si="187"/>
        <v>12306.233767438389</v>
      </c>
      <c r="P571" s="4">
        <f t="shared" si="188"/>
        <v>10877.566177331155</v>
      </c>
      <c r="Q571" s="4">
        <f t="shared" si="175"/>
        <v>10877.566177331155</v>
      </c>
      <c r="R571" s="4">
        <f t="shared" si="189"/>
        <v>1497.2006833433613</v>
      </c>
      <c r="S571" s="4">
        <f t="shared" si="176"/>
        <v>1480.7991019677929</v>
      </c>
      <c r="T571" s="4">
        <f t="shared" si="177"/>
        <v>1.1313407399060074</v>
      </c>
      <c r="U571" s="4">
        <f t="shared" si="178"/>
        <v>1</v>
      </c>
      <c r="V571" s="4">
        <f t="shared" si="179"/>
        <v>0.98904516838788603</v>
      </c>
      <c r="W571" s="4"/>
      <c r="X571">
        <f>IF(front!E571&gt;$X$2,O571,P571)</f>
        <v>12306.233767438389</v>
      </c>
      <c r="Y571">
        <f t="shared" si="191"/>
        <v>12033.413962595772</v>
      </c>
      <c r="Z571">
        <f>SUMPRODUCT($B$7:$B$456,Y$7:Y$456,EXP(constants!$B$32+constants!$A$32*ABS($A$7:$A$456-$A571)))</f>
        <v>1.3837318881232736</v>
      </c>
      <c r="AA571">
        <f t="shared" si="171"/>
        <v>12032.030230707649</v>
      </c>
      <c r="AB571">
        <f t="shared" si="180"/>
        <v>12027.177137768482</v>
      </c>
      <c r="AD571" s="4"/>
      <c r="AE571" s="4"/>
      <c r="AF571" s="4"/>
      <c r="AH571" s="4"/>
      <c r="AI571" s="5">
        <f>SUMPRODUCT(constants!$B$13:$B$20,A571^constants!$A$13:$A$20)*constants!$C$10/((A571/1000000000)^5*(EXP(0.014388/(A571/1000000000)/constants!$B$9)-1))</f>
        <v>4.8131769933378897E-6</v>
      </c>
      <c r="AJ571">
        <f>SUMPRODUCT(A571^constants!$E$28:$J$28,constants!$E$27:$J$27)</f>
        <v>7.0419940798998335E-7</v>
      </c>
      <c r="AL571" s="17">
        <f t="shared" si="174"/>
        <v>4.0019174393160428E-10</v>
      </c>
      <c r="AM571">
        <f t="shared" si="182"/>
        <v>0</v>
      </c>
      <c r="AN571" t="e">
        <f t="shared" si="183"/>
        <v>#DIV/0!</v>
      </c>
      <c r="AO571">
        <f t="shared" si="184"/>
        <v>0</v>
      </c>
      <c r="AQ571">
        <f t="shared" si="190"/>
        <v>4.0019174393160428E-10</v>
      </c>
      <c r="AS571" s="4" t="e">
        <f t="shared" si="185"/>
        <v>#DIV/0!</v>
      </c>
    </row>
    <row r="572" spans="1:45" x14ac:dyDescent="0.2">
      <c r="A572">
        <f>front!A572</f>
        <v>454.48</v>
      </c>
      <c r="B572" s="1">
        <f t="shared" si="186"/>
        <v>0.46000000000003638</v>
      </c>
      <c r="C572">
        <f>front!D572-front!B572</f>
        <v>7433.4</v>
      </c>
      <c r="D572" s="2">
        <f>front!E572-front!C572</f>
        <v>51651</v>
      </c>
      <c r="E572" s="2">
        <f>IF(front!F572-front!C572&gt;0,front!F572-front!C572,0)</f>
        <v>51651</v>
      </c>
      <c r="F572" s="2">
        <f>front!I572-front!H572</f>
        <v>9103.2999999999993</v>
      </c>
      <c r="G572" s="2">
        <f>IF(front!J572-front!H572&gt;0,front!J572-front!H572,0)</f>
        <v>8946.5</v>
      </c>
      <c r="H572" s="2"/>
      <c r="I572" s="4">
        <f>C572/(constants!$A$4+constants!$B$4*data!C572+constants!$C$4*data!C572^2+constants!$D$4*data!C572^3+constants!$E$4*data!C572^4+constants!$F$4*data!C572^5+constants!$G$4*data!C572^6+constants!$H$4*data!C572^7)</f>
        <v>7422.392972616135</v>
      </c>
      <c r="J572" s="4">
        <f>D572/(constants!$A$4+constants!$B$4*data!D572+constants!$C$4*data!D572^2+constants!$D$4*data!D572^3+constants!$E$4*data!D572^4+constants!$F$4*data!D572^5+constants!$G$4*data!D572^6+constants!$H$4*data!D572^7)</f>
        <v>54309.405630080524</v>
      </c>
      <c r="K572" s="4">
        <f>E572/(constants!$A$4+constants!$B$4*data!E572+constants!$C$4*data!E572^2+constants!$D$4*data!E572^3+constants!$E$4*data!E572^4+constants!$F$4*data!E572^5+constants!$G$4*data!E572^6+constants!$H$4*data!E572^7)</f>
        <v>54309.405630080524</v>
      </c>
      <c r="L572" s="4">
        <f>F572/(constants!$A$4+constants!$B$4*data!F572+constants!$C$4*data!F572^2+constants!$D$4*data!F572^3+constants!$E$4*data!F572^4+constants!$F$4*data!F572^5+constants!$G$4*data!F572^6+constants!$H$4*data!F572^7)</f>
        <v>9097.1033027084377</v>
      </c>
      <c r="M572" s="4">
        <f>G572/(constants!$A$4+constants!$B$4*data!G572+constants!$C$4*data!G572^2+constants!$D$4*data!G572^3+constants!$E$4*data!G572^4+constants!$F$4*data!G572^5+constants!$G$4*data!G572^6+constants!$H$4*data!G572^7)</f>
        <v>8939.6202677108122</v>
      </c>
      <c r="N572" s="4"/>
      <c r="O572" s="4">
        <f t="shared" si="187"/>
        <v>12370.654954360225</v>
      </c>
      <c r="P572" s="4">
        <f t="shared" si="188"/>
        <v>10861.881126016104</v>
      </c>
      <c r="Q572" s="4">
        <f t="shared" si="175"/>
        <v>10861.881126016104</v>
      </c>
      <c r="R572" s="4">
        <f t="shared" si="189"/>
        <v>1516.1838837847397</v>
      </c>
      <c r="S572" s="4">
        <f t="shared" si="176"/>
        <v>1489.9367112851353</v>
      </c>
      <c r="T572" s="4">
        <f t="shared" si="177"/>
        <v>1.1389053894845473</v>
      </c>
      <c r="U572" s="4">
        <f t="shared" si="178"/>
        <v>1</v>
      </c>
      <c r="V572" s="4">
        <f t="shared" si="179"/>
        <v>0.98268866146097955</v>
      </c>
      <c r="W572" s="4"/>
      <c r="X572">
        <f>IF(front!E572&gt;$X$2,O572,P572)</f>
        <v>12370.654954360225</v>
      </c>
      <c r="Y572">
        <f t="shared" si="191"/>
        <v>12097.835149517608</v>
      </c>
      <c r="Z572">
        <f>SUMPRODUCT($B$7:$B$456,Y$7:Y$456,EXP(constants!$B$32+constants!$A$32*ABS($A$7:$A$456-$A572)))</f>
        <v>1.3479963651019531</v>
      </c>
      <c r="AA572">
        <f t="shared" si="171"/>
        <v>12096.487153152506</v>
      </c>
      <c r="AB572">
        <f t="shared" si="180"/>
        <v>12091.634060213339</v>
      </c>
      <c r="AD572" s="4"/>
      <c r="AE572" s="4"/>
      <c r="AF572" s="4"/>
      <c r="AH572" s="4"/>
      <c r="AI572" s="5">
        <f>SUMPRODUCT(constants!$B$13:$B$20,A572^constants!$A$13:$A$20)*constants!$C$10/((A572/1000000000)^5*(EXP(0.014388/(A572/1000000000)/constants!$B$9)-1))</f>
        <v>4.8380156881354942E-6</v>
      </c>
      <c r="AJ572">
        <f>SUMPRODUCT(A572^constants!$E$28:$J$28,constants!$E$27:$J$27)</f>
        <v>7.0576965811175322E-7</v>
      </c>
      <c r="AL572" s="17">
        <f t="shared" si="174"/>
        <v>4.0011264515973408E-10</v>
      </c>
      <c r="AM572">
        <f t="shared" si="182"/>
        <v>0</v>
      </c>
      <c r="AN572" t="e">
        <f t="shared" si="183"/>
        <v>#DIV/0!</v>
      </c>
      <c r="AO572">
        <f t="shared" si="184"/>
        <v>0</v>
      </c>
      <c r="AQ572">
        <f t="shared" si="190"/>
        <v>4.0011264515973408E-10</v>
      </c>
      <c r="AS572" s="4" t="e">
        <f t="shared" si="185"/>
        <v>#DIV/0!</v>
      </c>
    </row>
    <row r="573" spans="1:45" x14ac:dyDescent="0.2">
      <c r="A573">
        <f>front!A573</f>
        <v>454.95</v>
      </c>
      <c r="B573" s="1">
        <f t="shared" si="186"/>
        <v>0.46999999999997044</v>
      </c>
      <c r="C573">
        <f>front!D573-front!B573</f>
        <v>7503.869999999999</v>
      </c>
      <c r="D573" s="2">
        <f>front!E573-front!C573</f>
        <v>51359.1</v>
      </c>
      <c r="E573" s="2">
        <f>IF(front!F573-front!C573&gt;0,front!F573-front!C573,0)</f>
        <v>51359.1</v>
      </c>
      <c r="F573" s="2">
        <f>front!I573-front!H573</f>
        <v>9203.3000000000011</v>
      </c>
      <c r="G573" s="2">
        <f>IF(front!J573-front!H573&gt;0,front!J573-front!H573,0)</f>
        <v>9036.9999999999982</v>
      </c>
      <c r="H573" s="2"/>
      <c r="I573" s="4">
        <f>C573/(constants!$A$4+constants!$B$4*data!C573+constants!$C$4*data!C573^2+constants!$D$4*data!C573^3+constants!$E$4*data!C573^4+constants!$F$4*data!C573^5+constants!$G$4*data!C573^6+constants!$H$4*data!C573^7)</f>
        <v>7492.9653047553711</v>
      </c>
      <c r="J573" s="4">
        <f>D573/(constants!$A$4+constants!$B$4*data!D573+constants!$C$4*data!D573^2+constants!$D$4*data!D573^3+constants!$E$4*data!D573^4+constants!$F$4*data!D573^5+constants!$G$4*data!D573^6+constants!$H$4*data!D573^7)</f>
        <v>53986.56160704256</v>
      </c>
      <c r="K573" s="4">
        <f>E573/(constants!$A$4+constants!$B$4*data!E573+constants!$C$4*data!E573^2+constants!$D$4*data!E573^3+constants!$E$4*data!E573^4+constants!$F$4*data!E573^5+constants!$G$4*data!E573^6+constants!$H$4*data!E573^7)</f>
        <v>53986.56160704256</v>
      </c>
      <c r="L573" s="4">
        <f>F573/(constants!$A$4+constants!$B$4*data!F573+constants!$C$4*data!F573^2+constants!$D$4*data!F573^3+constants!$E$4*data!F573^4+constants!$F$4*data!F573^5+constants!$G$4*data!F573^6+constants!$H$4*data!F573^7)</f>
        <v>9197.5664494108569</v>
      </c>
      <c r="M573" s="4">
        <f>G573/(constants!$A$4+constants!$B$4*data!G573+constants!$C$4*data!G573^2+constants!$D$4*data!G573^3+constants!$E$4*data!G573^4+constants!$F$4*data!G573^5+constants!$G$4*data!G573^6+constants!$H$4*data!G573^7)</f>
        <v>9030.5081124697481</v>
      </c>
      <c r="N573" s="4"/>
      <c r="O573" s="4">
        <f t="shared" si="187"/>
        <v>12488.275507925619</v>
      </c>
      <c r="P573" s="4">
        <f t="shared" si="188"/>
        <v>10797.312321408512</v>
      </c>
      <c r="Q573" s="4">
        <f t="shared" si="175"/>
        <v>10797.312321408512</v>
      </c>
      <c r="R573" s="4">
        <f t="shared" si="189"/>
        <v>1532.9277415684762</v>
      </c>
      <c r="S573" s="4">
        <f t="shared" si="176"/>
        <v>1505.0846854116246</v>
      </c>
      <c r="T573" s="4">
        <f t="shared" si="177"/>
        <v>1.1566096391566194</v>
      </c>
      <c r="U573" s="4">
        <f t="shared" si="178"/>
        <v>1</v>
      </c>
      <c r="V573" s="4">
        <f t="shared" si="179"/>
        <v>0.98183668061981655</v>
      </c>
      <c r="W573" s="4"/>
      <c r="X573">
        <f>IF(front!E573&gt;$X$2,O573,P573)</f>
        <v>12488.275507925619</v>
      </c>
      <c r="Y573">
        <f t="shared" si="191"/>
        <v>12215.455703083002</v>
      </c>
      <c r="Z573">
        <f>SUMPRODUCT($B$7:$B$456,Y$7:Y$456,EXP(constants!$B$32+constants!$A$32*ABS($A$7:$A$456-$A573)))</f>
        <v>1.3124370021562979</v>
      </c>
      <c r="AA573">
        <f t="shared" si="171"/>
        <v>12214.143266080846</v>
      </c>
      <c r="AB573">
        <f t="shared" si="180"/>
        <v>12209.290173141679</v>
      </c>
      <c r="AD573" s="4"/>
      <c r="AE573" s="4"/>
      <c r="AF573" s="4"/>
      <c r="AH573" s="4"/>
      <c r="AI573" s="5">
        <f>SUMPRODUCT(constants!$B$13:$B$20,A573^constants!$A$13:$A$20)*constants!$C$10/((A573/1000000000)^5*(EXP(0.014388/(A573/1000000000)/constants!$B$9)-1))</f>
        <v>4.8634492094662823E-6</v>
      </c>
      <c r="AJ573">
        <f>SUMPRODUCT(A573^constants!$E$28:$J$28,constants!$E$27:$J$27)</f>
        <v>7.0734137877617774E-7</v>
      </c>
      <c r="AL573" s="17">
        <f t="shared" si="174"/>
        <v>3.9834004602208792E-10</v>
      </c>
      <c r="AM573">
        <f t="shared" si="182"/>
        <v>0</v>
      </c>
      <c r="AN573" t="e">
        <f t="shared" si="183"/>
        <v>#DIV/0!</v>
      </c>
      <c r="AO573">
        <f t="shared" si="184"/>
        <v>0</v>
      </c>
      <c r="AQ573">
        <f t="shared" si="190"/>
        <v>3.9834004602208792E-10</v>
      </c>
      <c r="AS573" s="4" t="e">
        <f t="shared" si="185"/>
        <v>#DIV/0!</v>
      </c>
    </row>
    <row r="574" spans="1:45" x14ac:dyDescent="0.2">
      <c r="A574">
        <f>front!A574</f>
        <v>455.41</v>
      </c>
      <c r="B574" s="1">
        <f t="shared" si="186"/>
        <v>0.46000000000003638</v>
      </c>
      <c r="C574">
        <f>front!D574-front!B574</f>
        <v>7549.329999999999</v>
      </c>
      <c r="D574" s="2">
        <f>front!E574-front!C574</f>
        <v>51914.400000000001</v>
      </c>
      <c r="E574" s="2">
        <f>IF(front!F574-front!C574&gt;0,front!F574-front!C574,0)</f>
        <v>51914.400000000001</v>
      </c>
      <c r="F574" s="2">
        <f>front!I574-front!H574</f>
        <v>9396.2000000000007</v>
      </c>
      <c r="G574" s="2">
        <f>IF(front!J574-front!H574&gt;0,front!J574-front!H574,0)</f>
        <v>9294.7999999999993</v>
      </c>
      <c r="H574" s="2"/>
      <c r="I574" s="4">
        <f>C574/(constants!$A$4+constants!$B$4*data!C574+constants!$C$4*data!C574^2+constants!$D$4*data!C574^3+constants!$E$4*data!C574^4+constants!$F$4*data!C574^5+constants!$G$4*data!C574^6+constants!$H$4*data!C574^7)</f>
        <v>7538.4955489279309</v>
      </c>
      <c r="J574" s="4">
        <f>D574/(constants!$A$4+constants!$B$4*data!D574+constants!$C$4*data!D574^2+constants!$D$4*data!D574^3+constants!$E$4*data!D574^4+constants!$F$4*data!D574^5+constants!$G$4*data!D574^6+constants!$H$4*data!D574^7)</f>
        <v>54600.781431855008</v>
      </c>
      <c r="K574" s="4">
        <f>E574/(constants!$A$4+constants!$B$4*data!E574+constants!$C$4*data!E574^2+constants!$D$4*data!E574^3+constants!$E$4*data!E574^4+constants!$F$4*data!E574^5+constants!$G$4*data!E574^6+constants!$H$4*data!E574^7)</f>
        <v>54600.781431855008</v>
      </c>
      <c r="L574" s="4">
        <f>F574/(constants!$A$4+constants!$B$4*data!F574+constants!$C$4*data!F574^2+constants!$D$4*data!F574^3+constants!$E$4*data!F574^4+constants!$F$4*data!F574^5+constants!$G$4*data!F574^6+constants!$H$4*data!F574^7)</f>
        <v>9391.4217772100455</v>
      </c>
      <c r="M574" s="4">
        <f>G574/(constants!$A$4+constants!$B$4*data!G574+constants!$C$4*data!G574^2+constants!$D$4*data!G574^3+constants!$E$4*data!G574^4+constants!$F$4*data!G574^5+constants!$G$4*data!G574^6+constants!$H$4*data!G574^7)</f>
        <v>9289.5093388463247</v>
      </c>
      <c r="N574" s="4"/>
      <c r="O574" s="4">
        <f t="shared" si="187"/>
        <v>12564.159248213218</v>
      </c>
      <c r="P574" s="4">
        <f t="shared" si="188"/>
        <v>10920.156286371002</v>
      </c>
      <c r="Q574" s="4">
        <f t="shared" si="175"/>
        <v>10920.156286371002</v>
      </c>
      <c r="R574" s="4">
        <f t="shared" si="189"/>
        <v>1565.2369628683409</v>
      </c>
      <c r="S574" s="4">
        <f t="shared" si="176"/>
        <v>1548.2515564743874</v>
      </c>
      <c r="T574" s="4">
        <f t="shared" si="177"/>
        <v>1.1505475671528647</v>
      </c>
      <c r="U574" s="4">
        <f t="shared" si="178"/>
        <v>1</v>
      </c>
      <c r="V574" s="4">
        <f t="shared" si="179"/>
        <v>0.98914834827128839</v>
      </c>
      <c r="W574" s="4"/>
      <c r="X574">
        <f>IF(front!E574&gt;$X$2,O574,P574)</f>
        <v>12564.159248213218</v>
      </c>
      <c r="Y574">
        <f t="shared" si="191"/>
        <v>12291.339443370602</v>
      </c>
      <c r="Z574">
        <f>SUMPRODUCT($B$7:$B$456,Y$7:Y$456,EXP(constants!$B$32+constants!$A$32*ABS($A$7:$A$456-$A574)))</f>
        <v>1.2785427029014038</v>
      </c>
      <c r="AA574">
        <f t="shared" si="171"/>
        <v>12290.0609006677</v>
      </c>
      <c r="AB574">
        <f t="shared" si="180"/>
        <v>12285.207807728533</v>
      </c>
      <c r="AD574" s="4"/>
      <c r="AE574" s="4"/>
      <c r="AF574" s="4"/>
      <c r="AH574" s="4"/>
      <c r="AI574" s="5">
        <f>SUMPRODUCT(constants!$B$13:$B$20,A574^constants!$A$13:$A$20)*constants!$C$10/((A574/1000000000)^5*(EXP(0.014388/(A574/1000000000)/constants!$B$9)-1))</f>
        <v>4.888395024139609E-6</v>
      </c>
      <c r="AJ574">
        <f>SUMPRODUCT(A574^constants!$E$28:$J$28,constants!$E$27:$J$27)</f>
        <v>7.0884620920137796E-7</v>
      </c>
      <c r="AL574" s="17">
        <f t="shared" si="174"/>
        <v>3.9790902202438579E-10</v>
      </c>
      <c r="AM574">
        <f t="shared" si="182"/>
        <v>0</v>
      </c>
      <c r="AN574" t="e">
        <f t="shared" si="183"/>
        <v>#DIV/0!</v>
      </c>
      <c r="AO574">
        <f t="shared" si="184"/>
        <v>0</v>
      </c>
      <c r="AQ574">
        <f t="shared" si="190"/>
        <v>3.9790902202438579E-10</v>
      </c>
      <c r="AS574" s="4" t="e">
        <f t="shared" si="185"/>
        <v>#DIV/0!</v>
      </c>
    </row>
    <row r="575" spans="1:45" x14ac:dyDescent="0.2">
      <c r="A575">
        <f>front!A575</f>
        <v>455.87</v>
      </c>
      <c r="B575" s="1">
        <f t="shared" si="186"/>
        <v>0.45999999999997954</v>
      </c>
      <c r="C575">
        <f>front!D575-front!B575</f>
        <v>7620.7300000000005</v>
      </c>
      <c r="D575" s="2">
        <f>front!E575-front!C575</f>
        <v>51621.8</v>
      </c>
      <c r="E575" s="2">
        <f>IF(front!F575-front!C575&gt;0,front!F575-front!C575,0)</f>
        <v>51621.8</v>
      </c>
      <c r="F575" s="2">
        <f>front!I575-front!H575</f>
        <v>9321.8999999999978</v>
      </c>
      <c r="G575" s="2">
        <f>IF(front!J575-front!H575&gt;0,front!J575-front!H575,0)</f>
        <v>9231.7999999999993</v>
      </c>
      <c r="H575" s="2"/>
      <c r="I575" s="4">
        <f>C575/(constants!$A$4+constants!$B$4*data!C575+constants!$C$4*data!C575^2+constants!$D$4*data!C575^3+constants!$E$4*data!C575^4+constants!$F$4*data!C575^5+constants!$G$4*data!C575^6+constants!$H$4*data!C575^7)</f>
        <v>7610.0126651732926</v>
      </c>
      <c r="J575" s="4">
        <f>D575/(constants!$A$4+constants!$B$4*data!D575+constants!$C$4*data!D575^2+constants!$D$4*data!D575^3+constants!$E$4*data!D575^4+constants!$F$4*data!D575^5+constants!$G$4*data!D575^6+constants!$H$4*data!D575^7)</f>
        <v>54277.1074334148</v>
      </c>
      <c r="K575" s="4">
        <f>E575/(constants!$A$4+constants!$B$4*data!E575+constants!$C$4*data!E575^2+constants!$D$4*data!E575^3+constants!$E$4*data!E575^4+constants!$F$4*data!E575^5+constants!$G$4*data!E575^6+constants!$H$4*data!E575^7)</f>
        <v>54277.1074334148</v>
      </c>
      <c r="L575" s="4">
        <f>F575/(constants!$A$4+constants!$B$4*data!F575+constants!$C$4*data!F575^2+constants!$D$4*data!F575^3+constants!$E$4*data!F575^4+constants!$F$4*data!F575^5+constants!$G$4*data!F575^6+constants!$H$4*data!F575^7)</f>
        <v>9316.7440534047437</v>
      </c>
      <c r="M575" s="4">
        <f>G575/(constants!$A$4+constants!$B$4*data!G575+constants!$C$4*data!G575^2+constants!$D$4*data!G575^3+constants!$E$4*data!G575^4+constants!$F$4*data!G575^5+constants!$G$4*data!G575^6+constants!$H$4*data!G575^7)</f>
        <v>9226.2024283435385</v>
      </c>
      <c r="N575" s="4"/>
      <c r="O575" s="4">
        <f t="shared" si="187"/>
        <v>12683.354441955487</v>
      </c>
      <c r="P575" s="4">
        <f t="shared" si="188"/>
        <v>10855.421486682961</v>
      </c>
      <c r="Q575" s="4">
        <f t="shared" si="175"/>
        <v>10855.421486682961</v>
      </c>
      <c r="R575" s="4">
        <f t="shared" si="189"/>
        <v>1552.7906755674571</v>
      </c>
      <c r="S575" s="4">
        <f t="shared" si="176"/>
        <v>1537.7004047239229</v>
      </c>
      <c r="T575" s="4">
        <f t="shared" si="177"/>
        <v>1.1683889434892021</v>
      </c>
      <c r="U575" s="4">
        <f t="shared" si="178"/>
        <v>1</v>
      </c>
      <c r="V575" s="4">
        <f t="shared" si="179"/>
        <v>0.99028183831795646</v>
      </c>
      <c r="W575" s="4"/>
      <c r="X575">
        <f>IF(front!E575&gt;$X$2,O575,P575)</f>
        <v>12683.354441955487</v>
      </c>
      <c r="Y575">
        <f t="shared" si="191"/>
        <v>12410.534637112871</v>
      </c>
      <c r="Z575">
        <f>SUMPRODUCT($B$7:$B$456,Y$7:Y$456,EXP(constants!$B$32+constants!$A$32*ABS($A$7:$A$456-$A575)))</f>
        <v>1.2455237397731946</v>
      </c>
      <c r="AA575">
        <f t="shared" si="171"/>
        <v>12409.289113373097</v>
      </c>
      <c r="AB575">
        <f t="shared" si="180"/>
        <v>12404.43602043393</v>
      </c>
      <c r="AD575" s="4"/>
      <c r="AE575" s="4"/>
      <c r="AF575" s="4"/>
      <c r="AH575" s="4"/>
      <c r="AI575" s="5">
        <f>SUMPRODUCT(constants!$B$13:$B$20,A575^constants!$A$13:$A$20)*constants!$C$10/((A575/1000000000)^5*(EXP(0.014388/(A575/1000000000)/constants!$B$9)-1))</f>
        <v>4.9133934422456844E-6</v>
      </c>
      <c r="AJ575">
        <f>SUMPRODUCT(A575^constants!$E$28:$J$28,constants!$E$27:$J$27)</f>
        <v>7.1031646809539351E-7</v>
      </c>
      <c r="AL575" s="17">
        <f t="shared" si="174"/>
        <v>3.9609970450505052E-10</v>
      </c>
      <c r="AM575">
        <f t="shared" si="182"/>
        <v>0</v>
      </c>
      <c r="AN575" t="e">
        <f t="shared" si="183"/>
        <v>#DIV/0!</v>
      </c>
      <c r="AO575">
        <f t="shared" si="184"/>
        <v>0</v>
      </c>
      <c r="AQ575">
        <f t="shared" si="190"/>
        <v>3.9609970450505052E-10</v>
      </c>
      <c r="AS575" s="4" t="e">
        <f t="shared" si="185"/>
        <v>#DIV/0!</v>
      </c>
    </row>
    <row r="576" spans="1:45" x14ac:dyDescent="0.2">
      <c r="A576">
        <f>front!A576</f>
        <v>456.34</v>
      </c>
      <c r="B576" s="1">
        <f t="shared" si="186"/>
        <v>0.46999999999997044</v>
      </c>
      <c r="C576">
        <f>front!D576-front!B576</f>
        <v>7676.4699999999993</v>
      </c>
      <c r="D576" s="2">
        <f>front!E576-front!C576</f>
        <v>51252.4</v>
      </c>
      <c r="E576" s="2">
        <f>IF(front!F576-front!C576&gt;0,front!F576-front!C576,0)</f>
        <v>51252.4</v>
      </c>
      <c r="F576" s="2">
        <f>front!I576-front!H576</f>
        <v>9036.5</v>
      </c>
      <c r="G576" s="2">
        <f>IF(front!J576-front!H576&gt;0,front!J576-front!H576,0)</f>
        <v>8953.7999999999993</v>
      </c>
      <c r="H576" s="2"/>
      <c r="I576" s="4">
        <f>C576/(constants!$A$4+constants!$B$4*data!C576+constants!$C$4*data!C576^2+constants!$D$4*data!C576^3+constants!$E$4*data!C576^4+constants!$F$4*data!C576^5+constants!$G$4*data!C576^6+constants!$H$4*data!C576^7)</f>
        <v>7665.849934137188</v>
      </c>
      <c r="J576" s="4">
        <f>D576/(constants!$A$4+constants!$B$4*data!D576+constants!$C$4*data!D576^2+constants!$D$4*data!D576^3+constants!$E$4*data!D576^4+constants!$F$4*data!D576^5+constants!$G$4*data!D576^6+constants!$H$4*data!D576^7)</f>
        <v>53868.565347392345</v>
      </c>
      <c r="K576" s="4">
        <f>E576/(constants!$A$4+constants!$B$4*data!E576+constants!$C$4*data!E576^2+constants!$D$4*data!E576^3+constants!$E$4*data!E576^4+constants!$F$4*data!E576^5+constants!$G$4*data!E576^6+constants!$H$4*data!E576^7)</f>
        <v>53868.565347392345</v>
      </c>
      <c r="L576" s="4">
        <f>F576/(constants!$A$4+constants!$B$4*data!F576+constants!$C$4*data!F576^2+constants!$D$4*data!F576^3+constants!$E$4*data!F576^4+constants!$F$4*data!F576^5+constants!$G$4*data!F576^6+constants!$H$4*data!F576^7)</f>
        <v>9030.0059219810864</v>
      </c>
      <c r="M576" s="4">
        <f>G576/(constants!$A$4+constants!$B$4*data!G576+constants!$C$4*data!G576^2+constants!$D$4*data!G576^3+constants!$E$4*data!G576^4+constants!$F$4*data!G576^5+constants!$G$4*data!G576^6+constants!$H$4*data!G576^7)</f>
        <v>8946.9509113032618</v>
      </c>
      <c r="N576" s="4"/>
      <c r="O576" s="4">
        <f t="shared" si="187"/>
        <v>12776.416556895314</v>
      </c>
      <c r="P576" s="4">
        <f t="shared" si="188"/>
        <v>10773.713069478468</v>
      </c>
      <c r="Q576" s="4">
        <f t="shared" si="175"/>
        <v>10773.713069478468</v>
      </c>
      <c r="R576" s="4">
        <f t="shared" si="189"/>
        <v>1505.0009869968478</v>
      </c>
      <c r="S576" s="4">
        <f t="shared" si="176"/>
        <v>1491.1584852172102</v>
      </c>
      <c r="T576" s="4">
        <f t="shared" si="177"/>
        <v>1.1858879547377617</v>
      </c>
      <c r="U576" s="4">
        <f t="shared" si="178"/>
        <v>1</v>
      </c>
      <c r="V576" s="4">
        <f t="shared" si="179"/>
        <v>0.99080233043085264</v>
      </c>
      <c r="W576" s="4"/>
      <c r="X576">
        <f>IF(front!E576&gt;$X$2,O576,P576)</f>
        <v>12776.416556895314</v>
      </c>
      <c r="Y576">
        <f t="shared" si="191"/>
        <v>12503.596752052697</v>
      </c>
      <c r="Z576">
        <f>SUMPRODUCT($B$7:$B$456,Y$7:Y$456,EXP(constants!$B$32+constants!$A$32*ABS($A$7:$A$456-$A576)))</f>
        <v>1.2126675453006854</v>
      </c>
      <c r="AA576">
        <f t="shared" si="171"/>
        <v>12502.384084507397</v>
      </c>
      <c r="AB576">
        <f t="shared" si="180"/>
        <v>12497.53099156823</v>
      </c>
      <c r="AD576" s="4"/>
      <c r="AE576" s="4"/>
      <c r="AF576" s="4"/>
      <c r="AH576" s="4"/>
      <c r="AI576" s="5">
        <f>SUMPRODUCT(constants!$B$13:$B$20,A576^constants!$A$13:$A$20)*constants!$C$10/((A576/1000000000)^5*(EXP(0.014388/(A576/1000000000)/constants!$B$9)-1))</f>
        <v>4.9389893717233587E-6</v>
      </c>
      <c r="AJ576">
        <f>SUMPRODUCT(A576^constants!$E$28:$J$28,constants!$E$27:$J$27)</f>
        <v>7.1178143210313483E-7</v>
      </c>
      <c r="AL576" s="17">
        <f t="shared" si="174"/>
        <v>3.9519720935723788E-10</v>
      </c>
      <c r="AM576">
        <f t="shared" si="182"/>
        <v>0</v>
      </c>
      <c r="AN576" t="e">
        <f t="shared" si="183"/>
        <v>#DIV/0!</v>
      </c>
      <c r="AO576">
        <f t="shared" si="184"/>
        <v>0</v>
      </c>
      <c r="AQ576">
        <f t="shared" si="190"/>
        <v>3.9519720935723788E-10</v>
      </c>
      <c r="AS576" s="4" t="e">
        <f t="shared" si="185"/>
        <v>#DIV/0!</v>
      </c>
    </row>
    <row r="577" spans="1:45" x14ac:dyDescent="0.2">
      <c r="A577">
        <f>front!A577</f>
        <v>456.8</v>
      </c>
      <c r="B577" s="1">
        <f t="shared" si="186"/>
        <v>0.46000000000003638</v>
      </c>
      <c r="C577">
        <f>front!D577-front!B577</f>
        <v>7739.670000000001</v>
      </c>
      <c r="D577" s="2">
        <f>front!E577-front!C577</f>
        <v>51987</v>
      </c>
      <c r="E577" s="2">
        <f>IF(front!F577-front!C577&gt;0,front!F577-front!C577,0)</f>
        <v>51987</v>
      </c>
      <c r="F577" s="2">
        <f>front!I577-front!H577</f>
        <v>9138.7000000000007</v>
      </c>
      <c r="G577" s="2">
        <f>IF(front!J577-front!H577&gt;0,front!J577-front!H577,0)</f>
        <v>9022</v>
      </c>
      <c r="H577" s="2"/>
      <c r="I577" s="4">
        <f>C577/(constants!$A$4+constants!$B$4*data!C577+constants!$C$4*data!C577^2+constants!$D$4*data!C577^3+constants!$E$4*data!C577^4+constants!$F$4*data!C577^5+constants!$G$4*data!C577^6+constants!$H$4*data!C577^7)</f>
        <v>7729.1664998417391</v>
      </c>
      <c r="J577" s="4">
        <f>D577/(constants!$A$4+constants!$B$4*data!D577+constants!$C$4*data!D577^2+constants!$D$4*data!D577^3+constants!$E$4*data!D577^4+constants!$F$4*data!D577^5+constants!$G$4*data!D577^6+constants!$H$4*data!D577^7)</f>
        <v>54681.101507201915</v>
      </c>
      <c r="K577" s="4">
        <f>E577/(constants!$A$4+constants!$B$4*data!E577+constants!$C$4*data!E577^2+constants!$D$4*data!E577^3+constants!$E$4*data!E577^4+constants!$F$4*data!E577^5+constants!$G$4*data!E577^6+constants!$H$4*data!E577^7)</f>
        <v>54681.101507201915</v>
      </c>
      <c r="L577" s="4">
        <f>F577/(constants!$A$4+constants!$B$4*data!F577+constants!$C$4*data!F577^2+constants!$D$4*data!F577^3+constants!$E$4*data!F577^4+constants!$F$4*data!F577^5+constants!$G$4*data!F577^6+constants!$H$4*data!F577^7)</f>
        <v>9132.6647812001302</v>
      </c>
      <c r="M577" s="4">
        <f>G577/(constants!$A$4+constants!$B$4*data!G577+constants!$C$4*data!G577^2+constants!$D$4*data!G577^3+constants!$E$4*data!G577^4+constants!$F$4*data!G577^5+constants!$G$4*data!G577^6+constants!$H$4*data!G577^7)</f>
        <v>9015.4426292335665</v>
      </c>
      <c r="N577" s="4"/>
      <c r="O577" s="4">
        <f t="shared" si="187"/>
        <v>12881.944166402898</v>
      </c>
      <c r="P577" s="4">
        <f t="shared" si="188"/>
        <v>10936.220301440384</v>
      </c>
      <c r="Q577" s="4">
        <f t="shared" si="175"/>
        <v>10936.220301440384</v>
      </c>
      <c r="R577" s="4">
        <f t="shared" si="189"/>
        <v>1522.1107968666884</v>
      </c>
      <c r="S577" s="4">
        <f t="shared" si="176"/>
        <v>1502.5737715389278</v>
      </c>
      <c r="T577" s="4">
        <f t="shared" si="177"/>
        <v>1.1779155696695547</v>
      </c>
      <c r="U577" s="4">
        <f t="shared" si="178"/>
        <v>1</v>
      </c>
      <c r="V577" s="4">
        <f t="shared" si="179"/>
        <v>0.9871645182676726</v>
      </c>
      <c r="W577" s="4"/>
      <c r="X577">
        <f>IF(front!E577&gt;$X$2,O577,P577)</f>
        <v>12881.944166402898</v>
      </c>
      <c r="Y577">
        <f t="shared" si="191"/>
        <v>12609.124361560282</v>
      </c>
      <c r="Z577">
        <f>SUMPRODUCT($B$7:$B$456,Y$7:Y$456,EXP(constants!$B$32+constants!$A$32*ABS($A$7:$A$456-$A577)))</f>
        <v>1.1813498389196639</v>
      </c>
      <c r="AA577">
        <f t="shared" si="171"/>
        <v>12607.943011721361</v>
      </c>
      <c r="AB577">
        <f t="shared" si="180"/>
        <v>12603.089918782194</v>
      </c>
      <c r="AD577" s="4"/>
      <c r="AE577" s="4"/>
      <c r="AF577" s="4"/>
      <c r="AH577" s="4"/>
      <c r="AI577" s="5">
        <f>SUMPRODUCT(constants!$B$13:$B$20,A577^constants!$A$13:$A$20)*constants!$C$10/((A577/1000000000)^5*(EXP(0.014388/(A577/1000000000)/constants!$B$9)-1))</f>
        <v>4.9640933648237045E-6</v>
      </c>
      <c r="AJ577">
        <f>SUMPRODUCT(A577^constants!$E$28:$J$28,constants!$E$27:$J$27)</f>
        <v>7.1317722621298514E-7</v>
      </c>
      <c r="AL577" s="17">
        <f t="shared" si="174"/>
        <v>3.9387907226035031E-10</v>
      </c>
      <c r="AM577">
        <f t="shared" si="182"/>
        <v>0</v>
      </c>
      <c r="AN577" t="e">
        <f t="shared" si="183"/>
        <v>#DIV/0!</v>
      </c>
      <c r="AO577">
        <f t="shared" si="184"/>
        <v>0</v>
      </c>
      <c r="AQ577">
        <f t="shared" si="190"/>
        <v>3.9387907226035031E-10</v>
      </c>
      <c r="AS577" s="4" t="e">
        <f t="shared" si="185"/>
        <v>#DIV/0!</v>
      </c>
    </row>
    <row r="578" spans="1:45" x14ac:dyDescent="0.2">
      <c r="A578">
        <f>front!A578</f>
        <v>457.27</v>
      </c>
      <c r="B578" s="1">
        <f t="shared" si="186"/>
        <v>0.46999999999997044</v>
      </c>
      <c r="C578">
        <f>front!D578-front!B578</f>
        <v>7803.6</v>
      </c>
      <c r="D578" s="2">
        <f>front!E578-front!C578</f>
        <v>50981.4</v>
      </c>
      <c r="E578" s="2">
        <f>IF(front!F578-front!C578&gt;0,front!F578-front!C578,0)</f>
        <v>50981.4</v>
      </c>
      <c r="F578" s="2">
        <f>front!I578-front!H578</f>
        <v>9342</v>
      </c>
      <c r="G578" s="2">
        <f>IF(front!J578-front!H578&gt;0,front!J578-front!H578,0)</f>
        <v>9282.0999999999985</v>
      </c>
      <c r="H578" s="2"/>
      <c r="I578" s="4">
        <f>C578/(constants!$A$4+constants!$B$4*data!C578+constants!$C$4*data!C578^2+constants!$D$4*data!C578^3+constants!$E$4*data!C578^4+constants!$F$4*data!C578^5+constants!$G$4*data!C578^6+constants!$H$4*data!C578^7)</f>
        <v>7793.2212881073692</v>
      </c>
      <c r="J578" s="4">
        <f>D578/(constants!$A$4+constants!$B$4*data!D578+constants!$C$4*data!D578^2+constants!$D$4*data!D578^3+constants!$E$4*data!D578^4+constants!$F$4*data!D578^5+constants!$G$4*data!D578^6+constants!$H$4*data!D578^7)</f>
        <v>53568.909746869111</v>
      </c>
      <c r="K578" s="4">
        <f>E578/(constants!$A$4+constants!$B$4*data!E578+constants!$C$4*data!E578^2+constants!$D$4*data!E578^3+constants!$E$4*data!E578^4+constants!$F$4*data!E578^5+constants!$G$4*data!E578^6+constants!$H$4*data!E578^7)</f>
        <v>53568.909746869111</v>
      </c>
      <c r="L578" s="4">
        <f>F578/(constants!$A$4+constants!$B$4*data!F578+constants!$C$4*data!F578^2+constants!$D$4*data!F578^3+constants!$E$4*data!F578^4+constants!$F$4*data!F578^5+constants!$G$4*data!F578^6+constants!$H$4*data!F578^7)</f>
        <v>9336.9450231092505</v>
      </c>
      <c r="M578" s="4">
        <f>G578/(constants!$A$4+constants!$B$4*data!G578+constants!$C$4*data!G578^2+constants!$D$4*data!G578^3+constants!$E$4*data!G578^4+constants!$F$4*data!G578^5+constants!$G$4*data!G578^6+constants!$H$4*data!G578^7)</f>
        <v>9276.7467659990471</v>
      </c>
      <c r="N578" s="4"/>
      <c r="O578" s="4">
        <f t="shared" si="187"/>
        <v>12988.702146845615</v>
      </c>
      <c r="P578" s="4">
        <f t="shared" si="188"/>
        <v>10713.781949373822</v>
      </c>
      <c r="Q578" s="4">
        <f t="shared" si="175"/>
        <v>10713.781949373822</v>
      </c>
      <c r="R578" s="4">
        <f t="shared" si="189"/>
        <v>1556.1575038515416</v>
      </c>
      <c r="S578" s="4">
        <f t="shared" si="176"/>
        <v>1546.1244609998412</v>
      </c>
      <c r="T578" s="4">
        <f t="shared" si="177"/>
        <v>1.2123358687176522</v>
      </c>
      <c r="U578" s="4">
        <f t="shared" si="178"/>
        <v>1</v>
      </c>
      <c r="V578" s="4">
        <f t="shared" si="179"/>
        <v>0.99355268163610155</v>
      </c>
      <c r="W578" s="4"/>
      <c r="X578">
        <f>IF(front!E578&gt;$X$2,O578,P578)</f>
        <v>12988.702146845615</v>
      </c>
      <c r="Y578">
        <f t="shared" si="191"/>
        <v>12715.882342002998</v>
      </c>
      <c r="Z578">
        <f>SUMPRODUCT($B$7:$B$456,Y$7:Y$456,EXP(constants!$B$32+constants!$A$32*ABS($A$7:$A$456-$A578)))</f>
        <v>1.1501865147628079</v>
      </c>
      <c r="AA578">
        <f t="shared" si="171"/>
        <v>12714.732155488236</v>
      </c>
      <c r="AB578">
        <f t="shared" si="180"/>
        <v>12709.879062549069</v>
      </c>
      <c r="AD578" s="4"/>
      <c r="AE578" s="4"/>
      <c r="AF578" s="4"/>
      <c r="AH578" s="4"/>
      <c r="AI578" s="5">
        <f>SUMPRODUCT(constants!$B$13:$B$20,A578^constants!$A$13:$A$20)*constants!$C$10/((A578/1000000000)^5*(EXP(0.014388/(A578/1000000000)/constants!$B$9)-1))</f>
        <v>4.9897966314933707E-6</v>
      </c>
      <c r="AJ578">
        <f>SUMPRODUCT(A578^constants!$E$28:$J$28,constants!$E$27:$J$27)</f>
        <v>7.1456293646092158E-7</v>
      </c>
      <c r="AL578" s="17">
        <f t="shared" si="174"/>
        <v>3.9259198352219622E-10</v>
      </c>
      <c r="AM578">
        <f t="shared" si="182"/>
        <v>0</v>
      </c>
      <c r="AN578" t="e">
        <f t="shared" si="183"/>
        <v>#DIV/0!</v>
      </c>
      <c r="AO578">
        <f t="shared" si="184"/>
        <v>0</v>
      </c>
      <c r="AQ578">
        <f t="shared" si="190"/>
        <v>3.9259198352219622E-10</v>
      </c>
      <c r="AS578" s="4" t="e">
        <f t="shared" si="185"/>
        <v>#DIV/0!</v>
      </c>
    </row>
    <row r="579" spans="1:45" x14ac:dyDescent="0.2">
      <c r="A579">
        <f>front!A579</f>
        <v>457.73</v>
      </c>
      <c r="B579" s="1">
        <f t="shared" si="186"/>
        <v>0.46000000000003638</v>
      </c>
      <c r="C579">
        <f>front!D579-front!B579</f>
        <v>7874.33</v>
      </c>
      <c r="D579" s="2">
        <f>front!E579-front!C579</f>
        <v>51767.1</v>
      </c>
      <c r="E579" s="2">
        <f>IF(front!F579-front!C579&gt;0,front!F579-front!C579,0)</f>
        <v>51767.1</v>
      </c>
      <c r="F579" s="2">
        <f>front!I579-front!H579</f>
        <v>9527.7999999999993</v>
      </c>
      <c r="G579" s="2">
        <f>IF(front!J579-front!H579&gt;0,front!J579-front!H579,0)</f>
        <v>9345.6000000000022</v>
      </c>
      <c r="H579" s="2"/>
      <c r="I579" s="4">
        <f>C579/(constants!$A$4+constants!$B$4*data!C579+constants!$C$4*data!C579^2+constants!$D$4*data!C579^3+constants!$E$4*data!C579^4+constants!$F$4*data!C579^5+constants!$G$4*data!C579^6+constants!$H$4*data!C579^7)</f>
        <v>7864.0975185012721</v>
      </c>
      <c r="J579" s="4">
        <f>D579/(constants!$A$4+constants!$B$4*data!D579+constants!$C$4*data!D579^2+constants!$D$4*data!D579^3+constants!$E$4*data!D579^4+constants!$F$4*data!D579^5+constants!$G$4*data!D579^6+constants!$H$4*data!D579^7)</f>
        <v>54437.830295515399</v>
      </c>
      <c r="K579" s="4">
        <f>E579/(constants!$A$4+constants!$B$4*data!E579+constants!$C$4*data!E579^2+constants!$D$4*data!E579^3+constants!$E$4*data!E579^4+constants!$F$4*data!E579^5+constants!$G$4*data!E579^6+constants!$H$4*data!E579^7)</f>
        <v>54437.830295515399</v>
      </c>
      <c r="L579" s="4">
        <f>F579/(constants!$A$4+constants!$B$4*data!F579+constants!$C$4*data!F579^2+constants!$D$4*data!F579^3+constants!$E$4*data!F579^4+constants!$F$4*data!F579^5+constants!$G$4*data!F579^6+constants!$H$4*data!F579^7)</f>
        <v>9523.7212521765432</v>
      </c>
      <c r="M579" s="4">
        <f>G579/(constants!$A$4+constants!$B$4*data!G579+constants!$C$4*data!G579^2+constants!$D$4*data!G579^3+constants!$E$4*data!G579^4+constants!$F$4*data!G579^5+constants!$G$4*data!G579^6+constants!$H$4*data!G579^7)</f>
        <v>9340.5632020901321</v>
      </c>
      <c r="N579" s="4"/>
      <c r="O579" s="4">
        <f t="shared" si="187"/>
        <v>13106.82919750212</v>
      </c>
      <c r="P579" s="4">
        <f t="shared" si="188"/>
        <v>10887.566059103081</v>
      </c>
      <c r="Q579" s="4">
        <f t="shared" si="175"/>
        <v>10887.566059103081</v>
      </c>
      <c r="R579" s="4">
        <f t="shared" si="189"/>
        <v>1587.2868753627572</v>
      </c>
      <c r="S579" s="4">
        <f t="shared" si="176"/>
        <v>1556.7605336816889</v>
      </c>
      <c r="T579" s="4">
        <f t="shared" si="177"/>
        <v>1.2038346427798265</v>
      </c>
      <c r="U579" s="4">
        <f t="shared" si="178"/>
        <v>1</v>
      </c>
      <c r="V579" s="4">
        <f t="shared" si="179"/>
        <v>0.9807682264908214</v>
      </c>
      <c r="W579" s="4"/>
      <c r="X579">
        <f>IF(front!E579&gt;$X$2,O579,P579)</f>
        <v>13106.82919750212</v>
      </c>
      <c r="Y579">
        <f t="shared" si="191"/>
        <v>12834.009392659504</v>
      </c>
      <c r="Z579">
        <f>SUMPRODUCT($B$7:$B$456,Y$7:Y$456,EXP(constants!$B$32+constants!$A$32*ABS($A$7:$A$456-$A579)))</f>
        <v>1.1204824102105413</v>
      </c>
      <c r="AA579">
        <f t="shared" si="171"/>
        <v>12832.888910249294</v>
      </c>
      <c r="AB579">
        <f t="shared" si="180"/>
        <v>12828.035817310127</v>
      </c>
      <c r="AD579" s="4"/>
      <c r="AE579" s="4"/>
      <c r="AF579" s="4"/>
      <c r="AH579" s="4"/>
      <c r="AI579" s="5">
        <f>SUMPRODUCT(constants!$B$13:$B$20,A579^constants!$A$13:$A$20)*constants!$C$10/((A579/1000000000)^5*(EXP(0.014388/(A579/1000000000)/constants!$B$9)-1))</f>
        <v>5.0150051540978875E-6</v>
      </c>
      <c r="AJ579">
        <f>SUMPRODUCT(A579^constants!$E$28:$J$28,constants!$E$27:$J$27)</f>
        <v>7.1587802163405921E-7</v>
      </c>
      <c r="AL579" s="17">
        <f t="shared" si="174"/>
        <v>3.9094100028397561E-10</v>
      </c>
      <c r="AM579">
        <f t="shared" si="182"/>
        <v>0</v>
      </c>
      <c r="AN579" t="e">
        <f t="shared" si="183"/>
        <v>#DIV/0!</v>
      </c>
      <c r="AO579">
        <f t="shared" si="184"/>
        <v>0</v>
      </c>
      <c r="AQ579">
        <f t="shared" si="190"/>
        <v>3.9094100028397561E-10</v>
      </c>
      <c r="AS579" s="4" t="e">
        <f t="shared" si="185"/>
        <v>#DIV/0!</v>
      </c>
    </row>
    <row r="580" spans="1:45" x14ac:dyDescent="0.2">
      <c r="A580">
        <f>front!A580</f>
        <v>458.19</v>
      </c>
      <c r="B580" s="1">
        <f t="shared" si="186"/>
        <v>0.45999999999997954</v>
      </c>
      <c r="C580">
        <f>front!D580-front!B580</f>
        <v>7919.67</v>
      </c>
      <c r="D580" s="2">
        <f>front!E580-front!C580</f>
        <v>51809.8</v>
      </c>
      <c r="E580" s="2">
        <f>IF(front!F580-front!C580&gt;0,front!F580-front!C580,0)</f>
        <v>51809.8</v>
      </c>
      <c r="F580" s="2">
        <f>front!I580-front!H580</f>
        <v>9658.6</v>
      </c>
      <c r="G580" s="2">
        <f>IF(front!J580-front!H580&gt;0,front!J580-front!H580,0)</f>
        <v>9557.6</v>
      </c>
      <c r="H580" s="2"/>
      <c r="I580" s="4">
        <f>C580/(constants!$A$4+constants!$B$4*data!C580+constants!$C$4*data!C580^2+constants!$D$4*data!C580^3+constants!$E$4*data!C580^4+constants!$F$4*data!C580^5+constants!$G$4*data!C580^6+constants!$H$4*data!C580^7)</f>
        <v>7909.5358254978482</v>
      </c>
      <c r="J580" s="4">
        <f>D580/(constants!$A$4+constants!$B$4*data!D580+constants!$C$4*data!D580^2+constants!$D$4*data!D580^3+constants!$E$4*data!D580^4+constants!$F$4*data!D580^5+constants!$G$4*data!D580^6+constants!$H$4*data!D580^7)</f>
        <v>54485.065641397981</v>
      </c>
      <c r="K580" s="4">
        <f>E580/(constants!$A$4+constants!$B$4*data!E580+constants!$C$4*data!E580^2+constants!$D$4*data!E580^3+constants!$E$4*data!E580^4+constants!$F$4*data!E580^5+constants!$G$4*data!E580^6+constants!$H$4*data!E580^7)</f>
        <v>54485.065641397981</v>
      </c>
      <c r="L580" s="4">
        <f>F580/(constants!$A$4+constants!$B$4*data!F580+constants!$C$4*data!F580^2+constants!$D$4*data!F580^3+constants!$E$4*data!F580^4+constants!$F$4*data!F580^5+constants!$G$4*data!F580^6+constants!$H$4*data!F580^7)</f>
        <v>9655.2556298437103</v>
      </c>
      <c r="M580" s="4">
        <f>G580/(constants!$A$4+constants!$B$4*data!G580+constants!$C$4*data!G580^2+constants!$D$4*data!G580^3+constants!$E$4*data!G580^4+constants!$F$4*data!G580^5+constants!$G$4*data!G580^6+constants!$H$4*data!G580^7)</f>
        <v>9553.6851065619157</v>
      </c>
      <c r="N580" s="4"/>
      <c r="O580" s="4">
        <f t="shared" si="187"/>
        <v>13182.559709163081</v>
      </c>
      <c r="P580" s="4">
        <f t="shared" si="188"/>
        <v>10897.013128279597</v>
      </c>
      <c r="Q580" s="4">
        <f t="shared" si="175"/>
        <v>10897.013128279597</v>
      </c>
      <c r="R580" s="4">
        <f t="shared" si="189"/>
        <v>1609.2092716406182</v>
      </c>
      <c r="S580" s="4">
        <f t="shared" si="176"/>
        <v>1592.2808510936527</v>
      </c>
      <c r="T580" s="4">
        <f t="shared" si="177"/>
        <v>1.209740646723835</v>
      </c>
      <c r="U580" s="4">
        <f t="shared" si="178"/>
        <v>1</v>
      </c>
      <c r="V580" s="4">
        <f t="shared" si="179"/>
        <v>0.98948028647031927</v>
      </c>
      <c r="W580" s="4"/>
      <c r="X580">
        <f>IF(front!E580&gt;$X$2,O580,P580)</f>
        <v>13182.559709163081</v>
      </c>
      <c r="Y580">
        <f t="shared" si="191"/>
        <v>12909.739904320464</v>
      </c>
      <c r="Z580">
        <f>SUMPRODUCT($B$7:$B$456,Y$7:Y$456,EXP(constants!$B$32+constants!$A$32*ABS($A$7:$A$456-$A580)))</f>
        <v>1.0915454280474972</v>
      </c>
      <c r="AA580">
        <f t="shared" si="171"/>
        <v>12908.648358892417</v>
      </c>
      <c r="AB580">
        <f t="shared" si="180"/>
        <v>12903.795265953249</v>
      </c>
      <c r="AD580" s="4"/>
      <c r="AE580" s="4"/>
      <c r="AF580" s="4"/>
      <c r="AH580" s="4"/>
      <c r="AI580" s="5">
        <f>SUMPRODUCT(constants!$B$13:$B$20,A580^constants!$A$13:$A$20)*constants!$C$10/((A580/1000000000)^5*(EXP(0.014388/(A580/1000000000)/constants!$B$9)-1))</f>
        <v>5.0402649901388932E-6</v>
      </c>
      <c r="AJ580">
        <f>SUMPRODUCT(A580^constants!$E$28:$J$28,constants!$E$27:$J$27)</f>
        <v>7.1715083022500523E-7</v>
      </c>
      <c r="AL580" s="17">
        <f t="shared" si="174"/>
        <v>3.9060329819690073E-10</v>
      </c>
      <c r="AM580">
        <f t="shared" si="182"/>
        <v>0</v>
      </c>
      <c r="AN580" t="e">
        <f t="shared" si="183"/>
        <v>#DIV/0!</v>
      </c>
      <c r="AO580">
        <f t="shared" si="184"/>
        <v>0</v>
      </c>
      <c r="AQ580">
        <f t="shared" si="190"/>
        <v>3.9060329819690073E-10</v>
      </c>
      <c r="AS580" s="4" t="e">
        <f t="shared" si="185"/>
        <v>#DIV/0!</v>
      </c>
    </row>
    <row r="581" spans="1:45" x14ac:dyDescent="0.2">
      <c r="A581">
        <f>front!A581</f>
        <v>458.66</v>
      </c>
      <c r="B581" s="1">
        <f t="shared" si="186"/>
        <v>0.47000000000002728</v>
      </c>
      <c r="C581">
        <f>front!D581-front!B581</f>
        <v>7976.7999999999993</v>
      </c>
      <c r="D581" s="2">
        <f>front!E581-front!C581</f>
        <v>52337.7</v>
      </c>
      <c r="E581" s="2">
        <f>IF(front!F581-front!C581&gt;0,front!F581-front!C581,0)</f>
        <v>52337.7</v>
      </c>
      <c r="F581" s="2">
        <f>front!I581-front!H581</f>
        <v>9523.6000000000022</v>
      </c>
      <c r="G581" s="2">
        <f>IF(front!J581-front!H581&gt;0,front!J581-front!H581,0)</f>
        <v>9395.2999999999993</v>
      </c>
      <c r="H581" s="2"/>
      <c r="I581" s="4">
        <f>C581/(constants!$A$4+constants!$B$4*data!C581+constants!$C$4*data!C581^2+constants!$D$4*data!C581^3+constants!$E$4*data!C581^4+constants!$F$4*data!C581^5+constants!$G$4*data!C581^6+constants!$H$4*data!C581^7)</f>
        <v>7966.7948375160804</v>
      </c>
      <c r="J581" s="4">
        <f>D581/(constants!$A$4+constants!$B$4*data!D581+constants!$C$4*data!D581^2+constants!$D$4*data!D581^3+constants!$E$4*data!D581^4+constants!$F$4*data!D581^5+constants!$G$4*data!D581^6+constants!$H$4*data!D581^7)</f>
        <v>55069.153075898685</v>
      </c>
      <c r="K581" s="4">
        <f>E581/(constants!$A$4+constants!$B$4*data!E581+constants!$C$4*data!E581^2+constants!$D$4*data!E581^3+constants!$E$4*data!E581^4+constants!$F$4*data!E581^5+constants!$G$4*data!E581^6+constants!$H$4*data!E581^7)</f>
        <v>55069.153075898685</v>
      </c>
      <c r="L581" s="4">
        <f>F581/(constants!$A$4+constants!$B$4*data!F581+constants!$C$4*data!F581^2+constants!$D$4*data!F581^3+constants!$E$4*data!F581^4+constants!$F$4*data!F581^5+constants!$G$4*data!F581^6+constants!$H$4*data!F581^7)</f>
        <v>9519.4983217060453</v>
      </c>
      <c r="M581" s="4">
        <f>G581/(constants!$A$4+constants!$B$4*data!G581+constants!$C$4*data!G581^2+constants!$D$4*data!G581^3+constants!$E$4*data!G581^4+constants!$F$4*data!G581^5+constants!$G$4*data!G581^6+constants!$H$4*data!G581^7)</f>
        <v>9390.517128026946</v>
      </c>
      <c r="N581" s="4"/>
      <c r="O581" s="4">
        <f t="shared" si="187"/>
        <v>13277.991395860134</v>
      </c>
      <c r="P581" s="4">
        <f t="shared" si="188"/>
        <v>11013.830615179737</v>
      </c>
      <c r="Q581" s="4">
        <f t="shared" si="175"/>
        <v>11013.830615179737</v>
      </c>
      <c r="R581" s="4">
        <f t="shared" si="189"/>
        <v>1586.5830536176743</v>
      </c>
      <c r="S581" s="4">
        <f t="shared" si="176"/>
        <v>1565.0861880044909</v>
      </c>
      <c r="T581" s="4">
        <f t="shared" si="177"/>
        <v>1.2055743237561538</v>
      </c>
      <c r="U581" s="4">
        <f t="shared" si="178"/>
        <v>1</v>
      </c>
      <c r="V581" s="4">
        <f t="shared" si="179"/>
        <v>0.98645084128173</v>
      </c>
      <c r="W581" s="4"/>
      <c r="X581">
        <f>IF(front!E581&gt;$X$2,O581,P581)</f>
        <v>13277.991395860134</v>
      </c>
      <c r="Y581">
        <f t="shared" si="191"/>
        <v>13005.171591017517</v>
      </c>
      <c r="Z581">
        <f>SUMPRODUCT($B$7:$B$456,Y$7:Y$456,EXP(constants!$B$32+constants!$A$32*ABS($A$7:$A$456-$A581)))</f>
        <v>1.0627510922076666</v>
      </c>
      <c r="AA581">
        <f t="shared" si="171"/>
        <v>13004.108839925309</v>
      </c>
      <c r="AB581">
        <f t="shared" si="180"/>
        <v>12999.255746986142</v>
      </c>
      <c r="AD581" s="4"/>
      <c r="AE581" s="4"/>
      <c r="AF581" s="4"/>
      <c r="AH581" s="4"/>
      <c r="AI581" s="5">
        <f>SUMPRODUCT(constants!$B$13:$B$20,A581^constants!$A$13:$A$20)*constants!$C$10/((A581/1000000000)^5*(EXP(0.014388/(A581/1000000000)/constants!$B$9)-1))</f>
        <v>5.0661266822325509E-6</v>
      </c>
      <c r="AJ581">
        <f>SUMPRODUCT(A581^constants!$E$28:$J$28,constants!$E$27:$J$27)</f>
        <v>7.1840599448117328E-7</v>
      </c>
      <c r="AL581" s="17">
        <f t="shared" si="174"/>
        <v>3.8972436428963438E-10</v>
      </c>
      <c r="AM581">
        <f t="shared" si="182"/>
        <v>0</v>
      </c>
      <c r="AN581" t="e">
        <f t="shared" si="183"/>
        <v>#DIV/0!</v>
      </c>
      <c r="AO581">
        <f t="shared" si="184"/>
        <v>0</v>
      </c>
      <c r="AQ581">
        <f t="shared" si="190"/>
        <v>3.8972436428963438E-10</v>
      </c>
      <c r="AS581" s="4" t="e">
        <f t="shared" si="185"/>
        <v>#DIV/0!</v>
      </c>
    </row>
    <row r="582" spans="1:45" x14ac:dyDescent="0.2">
      <c r="A582">
        <f>front!A582</f>
        <v>459.12</v>
      </c>
      <c r="B582" s="1">
        <f t="shared" si="186"/>
        <v>0.45999999999997954</v>
      </c>
      <c r="C582">
        <f>front!D582-front!B582</f>
        <v>8053.2</v>
      </c>
      <c r="D582" s="2">
        <f>front!E582-front!C582</f>
        <v>51581.9</v>
      </c>
      <c r="E582" s="2">
        <f>IF(front!F582-front!C582&gt;0,front!F582-front!C582,0)</f>
        <v>51581.9</v>
      </c>
      <c r="F582" s="2">
        <f>front!I582-front!H582</f>
        <v>9746.8000000000011</v>
      </c>
      <c r="G582" s="2">
        <f>IF(front!J582-front!H582&gt;0,front!J582-front!H582,0)</f>
        <v>9591.3000000000011</v>
      </c>
      <c r="H582" s="2"/>
      <c r="I582" s="4">
        <f>C582/(constants!$A$4+constants!$B$4*data!C582+constants!$C$4*data!C582^2+constants!$D$4*data!C582^3+constants!$E$4*data!C582^4+constants!$F$4*data!C582^5+constants!$G$4*data!C582^6+constants!$H$4*data!C582^7)</f>
        <v>8043.3764317261112</v>
      </c>
      <c r="J582" s="4">
        <f>D582/(constants!$A$4+constants!$B$4*data!D582+constants!$C$4*data!D582^2+constants!$D$4*data!D582^3+constants!$E$4*data!D582^4+constants!$F$4*data!D582^5+constants!$G$4*data!D582^6+constants!$H$4*data!D582^7)</f>
        <v>54232.974932934172</v>
      </c>
      <c r="K582" s="4">
        <f>E582/(constants!$A$4+constants!$B$4*data!E582+constants!$C$4*data!E582^2+constants!$D$4*data!E582^3+constants!$E$4*data!E582^4+constants!$F$4*data!E582^5+constants!$G$4*data!E582^6+constants!$H$4*data!E582^7)</f>
        <v>54232.974932934172</v>
      </c>
      <c r="L582" s="4">
        <f>F582/(constants!$A$4+constants!$B$4*data!F582+constants!$C$4*data!F582^2+constants!$D$4*data!F582^3+constants!$E$4*data!F582^4+constants!$F$4*data!F582^5+constants!$G$4*data!F582^6+constants!$H$4*data!F582^7)</f>
        <v>9743.9732024997866</v>
      </c>
      <c r="M582" s="4">
        <f>G582/(constants!$A$4+constants!$B$4*data!G582+constants!$C$4*data!G582^2+constants!$D$4*data!G582^3+constants!$E$4*data!G582^4+constants!$F$4*data!G582^5+constants!$G$4*data!G582^6+constants!$H$4*data!G582^7)</f>
        <v>9587.5728563918165</v>
      </c>
      <c r="N582" s="4"/>
      <c r="O582" s="4">
        <f t="shared" si="187"/>
        <v>13405.627386210184</v>
      </c>
      <c r="P582" s="4">
        <f t="shared" si="188"/>
        <v>10846.594986586835</v>
      </c>
      <c r="Q582" s="4">
        <f t="shared" si="175"/>
        <v>10846.594986586835</v>
      </c>
      <c r="R582" s="4">
        <f t="shared" si="189"/>
        <v>1623.9955337499644</v>
      </c>
      <c r="S582" s="4">
        <f t="shared" si="176"/>
        <v>1597.9288093986363</v>
      </c>
      <c r="T582" s="4">
        <f t="shared" si="177"/>
        <v>1.2359295615617538</v>
      </c>
      <c r="U582" s="4">
        <f t="shared" si="178"/>
        <v>1</v>
      </c>
      <c r="V582" s="4">
        <f t="shared" si="179"/>
        <v>0.98394901721734573</v>
      </c>
      <c r="W582" s="4"/>
      <c r="X582">
        <f>IF(front!E582&gt;$X$2,O582,P582)</f>
        <v>13405.627386210184</v>
      </c>
      <c r="Y582">
        <f t="shared" si="191"/>
        <v>13132.807581367568</v>
      </c>
      <c r="Z582">
        <f>SUMPRODUCT($B$7:$B$456,Y$7:Y$456,EXP(constants!$B$32+constants!$A$32*ABS($A$7:$A$456-$A582)))</f>
        <v>1.0353050483262722</v>
      </c>
      <c r="AA582">
        <f t="shared" si="171"/>
        <v>13131.772276319241</v>
      </c>
      <c r="AB582">
        <f t="shared" si="180"/>
        <v>13126.919183380074</v>
      </c>
      <c r="AD582" s="4"/>
      <c r="AE582" s="4"/>
      <c r="AF582" s="4"/>
      <c r="AH582" s="4"/>
      <c r="AI582" s="5">
        <f>SUMPRODUCT(constants!$B$13:$B$20,A582^constants!$A$13:$A$20)*constants!$C$10/((A582/1000000000)^5*(EXP(0.014388/(A582/1000000000)/constants!$B$9)-1))</f>
        <v>5.0914894678025259E-6</v>
      </c>
      <c r="AJ582">
        <f>SUMPRODUCT(A582^constants!$E$28:$J$28,constants!$E$27:$J$27)</f>
        <v>7.1958846970047704E-7</v>
      </c>
      <c r="AL582" s="17">
        <f t="shared" si="174"/>
        <v>3.8786629190563123E-10</v>
      </c>
      <c r="AM582">
        <f t="shared" si="182"/>
        <v>0</v>
      </c>
      <c r="AN582" t="e">
        <f t="shared" si="183"/>
        <v>#DIV/0!</v>
      </c>
      <c r="AO582">
        <f t="shared" si="184"/>
        <v>0</v>
      </c>
      <c r="AQ582">
        <f t="shared" si="190"/>
        <v>3.8786629190563123E-10</v>
      </c>
      <c r="AS582" s="4" t="e">
        <f t="shared" si="185"/>
        <v>#DIV/0!</v>
      </c>
    </row>
    <row r="583" spans="1:45" x14ac:dyDescent="0.2">
      <c r="A583">
        <f>front!A583</f>
        <v>459.58</v>
      </c>
      <c r="B583" s="1">
        <f t="shared" si="186"/>
        <v>0.45999999999997954</v>
      </c>
      <c r="C583">
        <f>front!D583-front!B583</f>
        <v>8097.8599999999988</v>
      </c>
      <c r="D583" s="2">
        <f>front!E583-front!C583</f>
        <v>51822.8</v>
      </c>
      <c r="E583" s="2">
        <f>IF(front!F583-front!C583&gt;0,front!F583-front!C583,0)</f>
        <v>51822.8</v>
      </c>
      <c r="F583" s="2">
        <f>front!I583-front!H583</f>
        <v>9512.5</v>
      </c>
      <c r="G583" s="2">
        <f>IF(front!J583-front!H583&gt;0,front!J583-front!H583,0)</f>
        <v>9434.5999999999985</v>
      </c>
      <c r="H583" s="2"/>
      <c r="I583" s="4">
        <f>C583/(constants!$A$4+constants!$B$4*data!C583+constants!$C$4*data!C583^2+constants!$D$4*data!C583^3+constants!$E$4*data!C583^4+constants!$F$4*data!C583^5+constants!$G$4*data!C583^6+constants!$H$4*data!C583^7)</f>
        <v>8088.1474441533519</v>
      </c>
      <c r="J583" s="4">
        <f>D583/(constants!$A$4+constants!$B$4*data!D583+constants!$C$4*data!D583^2+constants!$D$4*data!D583^3+constants!$E$4*data!D583^4+constants!$F$4*data!D583^5+constants!$G$4*data!D583^6+constants!$H$4*data!D583^7)</f>
        <v>54499.44669604599</v>
      </c>
      <c r="K583" s="4">
        <f>E583/(constants!$A$4+constants!$B$4*data!E583+constants!$C$4*data!E583^2+constants!$D$4*data!E583^3+constants!$E$4*data!E583^4+constants!$F$4*data!E583^5+constants!$G$4*data!E583^6+constants!$H$4*data!E583^7)</f>
        <v>54499.44669604599</v>
      </c>
      <c r="L583" s="4">
        <f>F583/(constants!$A$4+constants!$B$4*data!F583+constants!$C$4*data!F583^2+constants!$D$4*data!F583^3+constants!$E$4*data!F583^4+constants!$F$4*data!F583^5+constants!$G$4*data!F583^6+constants!$H$4*data!F583^7)</f>
        <v>9508.337913337431</v>
      </c>
      <c r="M583" s="4">
        <f>G583/(constants!$A$4+constants!$B$4*data!G583+constants!$C$4*data!G583^2+constants!$D$4*data!G583^3+constants!$E$4*data!G583^4+constants!$F$4*data!G583^5+constants!$G$4*data!G583^6+constants!$H$4*data!G583^7)</f>
        <v>9430.0218368302722</v>
      </c>
      <c r="N583" s="4"/>
      <c r="O583" s="4">
        <f t="shared" si="187"/>
        <v>13480.245740255586</v>
      </c>
      <c r="P583" s="4">
        <f t="shared" si="188"/>
        <v>10899.889339209198</v>
      </c>
      <c r="Q583" s="4">
        <f t="shared" si="175"/>
        <v>10899.889339209198</v>
      </c>
      <c r="R583" s="4">
        <f t="shared" si="189"/>
        <v>1584.7229855562387</v>
      </c>
      <c r="S583" s="4">
        <f t="shared" si="176"/>
        <v>1571.6703061383785</v>
      </c>
      <c r="T583" s="4">
        <f t="shared" si="177"/>
        <v>1.2367323484436032</v>
      </c>
      <c r="U583" s="4">
        <f t="shared" si="178"/>
        <v>1</v>
      </c>
      <c r="V583" s="4">
        <f t="shared" si="179"/>
        <v>0.99176343150391122</v>
      </c>
      <c r="W583" s="4"/>
      <c r="X583">
        <f>IF(front!E583&gt;$X$2,O583,P583)</f>
        <v>13480.245740255586</v>
      </c>
      <c r="Y583">
        <f t="shared" si="191"/>
        <v>13207.42593541297</v>
      </c>
      <c r="Z583">
        <f>SUMPRODUCT($B$7:$B$456,Y$7:Y$456,EXP(constants!$B$32+constants!$A$32*ABS($A$7:$A$456-$A583)))</f>
        <v>1.0085678113614382</v>
      </c>
      <c r="AA583">
        <f t="shared" ref="AA583:AA646" si="192">Y583-Z583</f>
        <v>13206.417367601609</v>
      </c>
      <c r="AB583">
        <f t="shared" si="180"/>
        <v>13201.564274662442</v>
      </c>
      <c r="AD583" s="4"/>
      <c r="AE583" s="4"/>
      <c r="AF583" s="4"/>
      <c r="AH583" s="4"/>
      <c r="AI583" s="5">
        <f>SUMPRODUCT(constants!$B$13:$B$20,A583^constants!$A$13:$A$20)*constants!$C$10/((A583/1000000000)^5*(EXP(0.014388/(A583/1000000000)/constants!$B$9)-1))</f>
        <v>5.116902780248464E-6</v>
      </c>
      <c r="AJ583">
        <f>SUMPRODUCT(A583^constants!$E$28:$J$28,constants!$E$27:$J$27)</f>
        <v>7.2072382053877749E-7</v>
      </c>
      <c r="AL583" s="17">
        <f t="shared" ref="AL583:AL646" si="193">IF(AB583=0,0,AI583/AB583)</f>
        <v>3.8759821743770596E-10</v>
      </c>
      <c r="AM583">
        <f t="shared" si="182"/>
        <v>0</v>
      </c>
      <c r="AN583" t="e">
        <f t="shared" si="183"/>
        <v>#DIV/0!</v>
      </c>
      <c r="AO583">
        <f t="shared" si="184"/>
        <v>0</v>
      </c>
      <c r="AQ583">
        <f t="shared" si="190"/>
        <v>3.8759821743770596E-10</v>
      </c>
      <c r="AS583" s="4" t="e">
        <f t="shared" si="185"/>
        <v>#DIV/0!</v>
      </c>
    </row>
    <row r="584" spans="1:45" x14ac:dyDescent="0.2">
      <c r="A584">
        <f>front!A584</f>
        <v>460.05</v>
      </c>
      <c r="B584" s="1">
        <f t="shared" si="186"/>
        <v>0.47000000000002728</v>
      </c>
      <c r="C584">
        <f>front!D584-front!B584</f>
        <v>8161.73</v>
      </c>
      <c r="D584" s="2">
        <f>front!E584-front!C584</f>
        <v>51565.5</v>
      </c>
      <c r="E584" s="2">
        <f>IF(front!F584-front!C584&gt;0,front!F584-front!C584,0)</f>
        <v>51565.5</v>
      </c>
      <c r="F584" s="2">
        <f>front!I584-front!H584</f>
        <v>9717</v>
      </c>
      <c r="G584" s="2">
        <f>IF(front!J584-front!H584&gt;0,front!J584-front!H584,0)</f>
        <v>9630.2999999999993</v>
      </c>
      <c r="H584" s="2"/>
      <c r="I584" s="4">
        <f>C584/(constants!$A$4+constants!$B$4*data!C584+constants!$C$4*data!C584^2+constants!$D$4*data!C584^3+constants!$E$4*data!C584^4+constants!$F$4*data!C584^5+constants!$G$4*data!C584^6+constants!$H$4*data!C584^7)</f>
        <v>8152.1825131706728</v>
      </c>
      <c r="J584" s="4">
        <f>D584/(constants!$A$4+constants!$B$4*data!D584+constants!$C$4*data!D584^2+constants!$D$4*data!D584^3+constants!$E$4*data!D584^4+constants!$F$4*data!D584^5+constants!$G$4*data!D584^6+constants!$H$4*data!D584^7)</f>
        <v>54214.835589937036</v>
      </c>
      <c r="K584" s="4">
        <f>E584/(constants!$A$4+constants!$B$4*data!E584+constants!$C$4*data!E584^2+constants!$D$4*data!E584^3+constants!$E$4*data!E584^4+constants!$F$4*data!E584^5+constants!$G$4*data!E584^6+constants!$H$4*data!E584^7)</f>
        <v>54214.835589937036</v>
      </c>
      <c r="L584" s="4">
        <f>F584/(constants!$A$4+constants!$B$4*data!F584+constants!$C$4*data!F584^2+constants!$D$4*data!F584^3+constants!$E$4*data!F584^4+constants!$F$4*data!F584^5+constants!$G$4*data!F584^6+constants!$H$4*data!F584^7)</f>
        <v>9713.9962990059921</v>
      </c>
      <c r="M584" s="4">
        <f>G584/(constants!$A$4+constants!$B$4*data!G584+constants!$C$4*data!G584^2+constants!$D$4*data!G584^3+constants!$E$4*data!G584^4+constants!$F$4*data!G584^5+constants!$G$4*data!G584^6+constants!$H$4*data!G584^7)</f>
        <v>9626.793396101808</v>
      </c>
      <c r="N584" s="4"/>
      <c r="O584" s="4">
        <f t="shared" ref="O584:O647" si="194">I584*1000/O$4</f>
        <v>13586.970855284455</v>
      </c>
      <c r="P584" s="4">
        <f t="shared" ref="P584:Q647" si="195">J584*1000/P$4</f>
        <v>10842.967117987408</v>
      </c>
      <c r="Q584" s="4">
        <f t="shared" si="195"/>
        <v>10842.967117987408</v>
      </c>
      <c r="R584" s="4">
        <f t="shared" ref="R584:S647" si="196">L584*1000/R$4</f>
        <v>1618.9993831676654</v>
      </c>
      <c r="S584" s="4">
        <f t="shared" si="196"/>
        <v>1604.4655660169681</v>
      </c>
      <c r="T584" s="4">
        <f t="shared" ref="T584:T647" si="197">O584/P584</f>
        <v>1.2530676066281725</v>
      </c>
      <c r="U584" s="4">
        <f t="shared" ref="U584:U647" si="198">Q584/P584</f>
        <v>1</v>
      </c>
      <c r="V584" s="4">
        <f t="shared" ref="V584:V647" si="199">S584/R584</f>
        <v>0.99102296313278326</v>
      </c>
      <c r="W584" s="4"/>
      <c r="X584">
        <f>IF(front!E584&gt;$X$2,O584,P584)</f>
        <v>13586.970855284455</v>
      </c>
      <c r="Y584">
        <f t="shared" si="191"/>
        <v>13314.151050441838</v>
      </c>
      <c r="Z584">
        <f>SUMPRODUCT($B$7:$B$456,Y$7:Y$456,EXP(constants!$B$32+constants!$A$32*ABS($A$7:$A$456-$A584)))</f>
        <v>0.9819623769641439</v>
      </c>
      <c r="AA584">
        <f t="shared" si="192"/>
        <v>13313.169088064875</v>
      </c>
      <c r="AB584">
        <f t="shared" ref="AB584:AB647" si="200">IF((AA584-$AA$3)&gt;0,AA584-$AA$3,0)</f>
        <v>13308.315995125708</v>
      </c>
      <c r="AD584" s="4"/>
      <c r="AE584" s="4"/>
      <c r="AF584" s="4"/>
      <c r="AH584" s="4"/>
      <c r="AI584" s="5">
        <f>SUMPRODUCT(constants!$B$13:$B$20,A584^constants!$A$13:$A$20)*constants!$C$10/((A584/1000000000)^5*(EXP(0.014388/(A584/1000000000)/constants!$B$9)-1))</f>
        <v>5.1429204693434439E-6</v>
      </c>
      <c r="AJ584">
        <f>SUMPRODUCT(A584^constants!$E$28:$J$28,constants!$E$27:$J$27)</f>
        <v>7.2183347125189022E-7</v>
      </c>
      <c r="AL584" s="17">
        <f t="shared" si="193"/>
        <v>3.8644412044522279E-10</v>
      </c>
      <c r="AM584">
        <f t="shared" ref="AM584:AM647" si="201">IF(AG584=0,0,AJ584/AG584)</f>
        <v>0</v>
      </c>
      <c r="AN584" t="e">
        <f t="shared" ref="AN584:AN647" si="202">AL584/AM584</f>
        <v>#DIV/0!</v>
      </c>
      <c r="AO584">
        <f t="shared" ref="AO584:AO647" si="203">AM584*$AN$2</f>
        <v>0</v>
      </c>
      <c r="AQ584">
        <f t="shared" si="190"/>
        <v>3.8644412044522279E-10</v>
      </c>
      <c r="AS584" s="4" t="e">
        <f t="shared" ref="AS584:AS647" si="204">AL584/AO584</f>
        <v>#DIV/0!</v>
      </c>
    </row>
    <row r="585" spans="1:45" x14ac:dyDescent="0.2">
      <c r="A585">
        <f>front!A585</f>
        <v>460.51</v>
      </c>
      <c r="B585" s="1">
        <f t="shared" ref="B585:B648" si="205">A585-A584</f>
        <v>0.45999999999997954</v>
      </c>
      <c r="C585">
        <f>front!D585-front!B585</f>
        <v>8205.6699999999983</v>
      </c>
      <c r="D585" s="2">
        <f>front!E585-front!C585</f>
        <v>51971.8</v>
      </c>
      <c r="E585" s="2">
        <f>IF(front!F585-front!C585&gt;0,front!F585-front!C585,0)</f>
        <v>51971.8</v>
      </c>
      <c r="F585" s="2">
        <f>front!I585-front!H585</f>
        <v>9403.7000000000007</v>
      </c>
      <c r="G585" s="2">
        <f>IF(front!J585-front!H585&gt;0,front!J585-front!H585,0)</f>
        <v>9387</v>
      </c>
      <c r="H585" s="2"/>
      <c r="I585" s="4">
        <f>C585/(constants!$A$4+constants!$B$4*data!C585+constants!$C$4*data!C585^2+constants!$D$4*data!C585^3+constants!$E$4*data!C585^4+constants!$F$4*data!C585^5+constants!$G$4*data!C585^6+constants!$H$4*data!C585^7)</f>
        <v>8196.2404249212923</v>
      </c>
      <c r="J585" s="4">
        <f>D585/(constants!$A$4+constants!$B$4*data!D585+constants!$C$4*data!D585^2+constants!$D$4*data!D585^3+constants!$E$4*data!D585^4+constants!$F$4*data!D585^5+constants!$G$4*data!D585^6+constants!$H$4*data!D585^7)</f>
        <v>54664.284845852249</v>
      </c>
      <c r="K585" s="4">
        <f>E585/(constants!$A$4+constants!$B$4*data!E585+constants!$C$4*data!E585^2+constants!$D$4*data!E585^3+constants!$E$4*data!E585^4+constants!$F$4*data!E585^5+constants!$G$4*data!E585^6+constants!$H$4*data!E585^7)</f>
        <v>54664.284845852249</v>
      </c>
      <c r="L585" s="4">
        <f>F585/(constants!$A$4+constants!$B$4*data!F585+constants!$C$4*data!F585^2+constants!$D$4*data!F585^3+constants!$E$4*data!F585^4+constants!$F$4*data!F585^5+constants!$G$4*data!F585^6+constants!$H$4*data!F585^7)</f>
        <v>9398.9605910412629</v>
      </c>
      <c r="M585" s="4">
        <f>G585/(constants!$A$4+constants!$B$4*data!G585+constants!$C$4*data!G585^2+constants!$D$4*data!G585^3+constants!$E$4*data!G585^4+constants!$F$4*data!G585^5+constants!$G$4*data!G585^6+constants!$H$4*data!G585^7)</f>
        <v>9382.1743377809635</v>
      </c>
      <c r="N585" s="4"/>
      <c r="O585" s="4">
        <f t="shared" si="194"/>
        <v>13660.400708202153</v>
      </c>
      <c r="P585" s="4">
        <f t="shared" si="195"/>
        <v>10932.856969170449</v>
      </c>
      <c r="Q585" s="4">
        <f t="shared" si="195"/>
        <v>10932.856969170449</v>
      </c>
      <c r="R585" s="4">
        <f t="shared" si="196"/>
        <v>1566.4934318402106</v>
      </c>
      <c r="S585" s="4">
        <f t="shared" si="196"/>
        <v>1563.6957229634938</v>
      </c>
      <c r="T585" s="4">
        <f t="shared" si="197"/>
        <v>1.2494813338108328</v>
      </c>
      <c r="U585" s="4">
        <f t="shared" si="198"/>
        <v>1</v>
      </c>
      <c r="V585" s="4">
        <f t="shared" si="199"/>
        <v>0.99821403089227756</v>
      </c>
      <c r="W585" s="4"/>
      <c r="X585">
        <f>IF(front!E585&gt;$X$2,O585,P585)</f>
        <v>13660.400708202153</v>
      </c>
      <c r="Y585">
        <f t="shared" si="191"/>
        <v>13387.580903359536</v>
      </c>
      <c r="Z585">
        <f>SUMPRODUCT($B$7:$B$456,Y$7:Y$456,EXP(constants!$B$32+constants!$A$32*ABS($A$7:$A$456-$A585)))</f>
        <v>0.95660273942940321</v>
      </c>
      <c r="AA585">
        <f t="shared" si="192"/>
        <v>13386.624300620106</v>
      </c>
      <c r="AB585">
        <f t="shared" si="200"/>
        <v>13381.771207680938</v>
      </c>
      <c r="AD585" s="4"/>
      <c r="AE585" s="4"/>
      <c r="AF585" s="4"/>
      <c r="AH585" s="4"/>
      <c r="AI585" s="5">
        <f>SUMPRODUCT(constants!$B$13:$B$20,A585^constants!$A$13:$A$20)*constants!$C$10/((A585/1000000000)^5*(EXP(0.014388/(A585/1000000000)/constants!$B$9)-1))</f>
        <v>5.1684351309923936E-6</v>
      </c>
      <c r="AJ585">
        <f>SUMPRODUCT(A585^constants!$E$28:$J$28,constants!$E$27:$J$27)</f>
        <v>7.2286850961528421E-7</v>
      </c>
      <c r="AL585" s="17">
        <f t="shared" si="193"/>
        <v>3.862295245360187E-10</v>
      </c>
      <c r="AM585">
        <f t="shared" si="201"/>
        <v>0</v>
      </c>
      <c r="AN585" t="e">
        <f t="shared" si="202"/>
        <v>#DIV/0!</v>
      </c>
      <c r="AO585">
        <f t="shared" si="203"/>
        <v>0</v>
      </c>
      <c r="AQ585">
        <f t="shared" si="190"/>
        <v>3.862295245360187E-10</v>
      </c>
      <c r="AS585" s="4" t="e">
        <f t="shared" si="204"/>
        <v>#DIV/0!</v>
      </c>
    </row>
    <row r="586" spans="1:45" x14ac:dyDescent="0.2">
      <c r="A586">
        <f>front!A586</f>
        <v>460.98</v>
      </c>
      <c r="B586" s="1">
        <f t="shared" si="205"/>
        <v>0.47000000000002728</v>
      </c>
      <c r="C586">
        <f>front!D586-front!B586</f>
        <v>8287.07</v>
      </c>
      <c r="D586" s="2">
        <f>front!E586-front!C586</f>
        <v>52281.8</v>
      </c>
      <c r="E586" s="2">
        <f>IF(front!F586-front!C586&gt;0,front!F586-front!C586,0)</f>
        <v>52281.8</v>
      </c>
      <c r="F586" s="2">
        <f>front!I586-front!H586</f>
        <v>9313.2000000000007</v>
      </c>
      <c r="G586" s="2">
        <f>IF(front!J586-front!H586&gt;0,front!J586-front!H586,0)</f>
        <v>9256.2000000000007</v>
      </c>
      <c r="H586" s="2"/>
      <c r="I586" s="4">
        <f>C586/(constants!$A$4+constants!$B$4*data!C586+constants!$C$4*data!C586^2+constants!$D$4*data!C586^3+constants!$E$4*data!C586^4+constants!$F$4*data!C586^5+constants!$G$4*data!C586^6+constants!$H$4*data!C586^7)</f>
        <v>8277.8683406955606</v>
      </c>
      <c r="J586" s="4">
        <f>D586/(constants!$A$4+constants!$B$4*data!D586+constants!$C$4*data!D586^2+constants!$D$4*data!D586^3+constants!$E$4*data!D586^4+constants!$F$4*data!D586^5+constants!$G$4*data!D586^6+constants!$H$4*data!D586^7)</f>
        <v>55007.292624847738</v>
      </c>
      <c r="K586" s="4">
        <f>E586/(constants!$A$4+constants!$B$4*data!E586+constants!$C$4*data!E586^2+constants!$D$4*data!E586^3+constants!$E$4*data!E586^4+constants!$F$4*data!E586^5+constants!$G$4*data!E586^6+constants!$H$4*data!E586^7)</f>
        <v>55007.292624847738</v>
      </c>
      <c r="L586" s="4">
        <f>F586/(constants!$A$4+constants!$B$4*data!F586+constants!$C$4*data!F586^2+constants!$D$4*data!F586^3+constants!$E$4*data!F586^4+constants!$F$4*data!F586^5+constants!$G$4*data!F586^6+constants!$H$4*data!F586^7)</f>
        <v>9308.0006282434169</v>
      </c>
      <c r="M586" s="4">
        <f>G586/(constants!$A$4+constants!$B$4*data!G586+constants!$C$4*data!G586^2+constants!$D$4*data!G586^3+constants!$E$4*data!G586^4+constants!$F$4*data!G586^5+constants!$G$4*data!G586^6+constants!$H$4*data!G586^7)</f>
        <v>9250.7202591855366</v>
      </c>
      <c r="N586" s="4"/>
      <c r="O586" s="4">
        <f t="shared" si="194"/>
        <v>13796.447234492602</v>
      </c>
      <c r="P586" s="4">
        <f t="shared" si="195"/>
        <v>11001.458524969548</v>
      </c>
      <c r="Q586" s="4">
        <f t="shared" si="195"/>
        <v>11001.458524969548</v>
      </c>
      <c r="R586" s="4">
        <f t="shared" si="196"/>
        <v>1551.3334380405695</v>
      </c>
      <c r="S586" s="4">
        <f t="shared" si="196"/>
        <v>1541.786709864256</v>
      </c>
      <c r="T586" s="4">
        <f t="shared" si="197"/>
        <v>1.254056196565154</v>
      </c>
      <c r="U586" s="4">
        <f t="shared" si="198"/>
        <v>1</v>
      </c>
      <c r="V586" s="4">
        <f t="shared" si="199"/>
        <v>0.99384611461197425</v>
      </c>
      <c r="W586" s="4"/>
      <c r="X586">
        <f>IF(front!E586&gt;$X$2,O586,P586)</f>
        <v>13796.447234492602</v>
      </c>
      <c r="Y586">
        <f t="shared" si="191"/>
        <v>13523.627429649985</v>
      </c>
      <c r="Z586">
        <f>SUMPRODUCT($B$7:$B$456,Y$7:Y$456,EXP(constants!$B$32+constants!$A$32*ABS($A$7:$A$456-$A586)))</f>
        <v>0.93136811351584581</v>
      </c>
      <c r="AA586">
        <f t="shared" si="192"/>
        <v>13522.69606153647</v>
      </c>
      <c r="AB586">
        <f t="shared" si="200"/>
        <v>13517.842968597302</v>
      </c>
      <c r="AD586" s="4"/>
      <c r="AE586" s="4"/>
      <c r="AF586" s="4"/>
      <c r="AH586" s="4"/>
      <c r="AI586" s="5">
        <f>SUMPRODUCT(constants!$B$13:$B$20,A586^constants!$A$13:$A$20)*constants!$C$10/((A586/1000000000)^5*(EXP(0.014388/(A586/1000000000)/constants!$B$9)-1))</f>
        <v>5.1945558209809815E-6</v>
      </c>
      <c r="AJ586">
        <f>SUMPRODUCT(A586^constants!$E$28:$J$28,constants!$E$27:$J$27)</f>
        <v>7.2387217426862467E-7</v>
      </c>
      <c r="AL586" s="17">
        <f t="shared" si="193"/>
        <v>3.8427401716740031E-10</v>
      </c>
      <c r="AM586">
        <f t="shared" si="201"/>
        <v>0</v>
      </c>
      <c r="AN586" t="e">
        <f t="shared" si="202"/>
        <v>#DIV/0!</v>
      </c>
      <c r="AO586">
        <f t="shared" si="203"/>
        <v>0</v>
      </c>
      <c r="AQ586">
        <f t="shared" si="190"/>
        <v>3.8427401716740031E-10</v>
      </c>
      <c r="AS586" s="4" t="e">
        <f t="shared" si="204"/>
        <v>#DIV/0!</v>
      </c>
    </row>
    <row r="587" spans="1:45" x14ac:dyDescent="0.2">
      <c r="A587">
        <f>front!A587</f>
        <v>461.44</v>
      </c>
      <c r="B587" s="1">
        <f t="shared" si="205"/>
        <v>0.45999999999997954</v>
      </c>
      <c r="C587">
        <f>front!D587-front!B587</f>
        <v>8324.14</v>
      </c>
      <c r="D587" s="2">
        <f>front!E587-front!C587</f>
        <v>50881.9</v>
      </c>
      <c r="E587" s="2">
        <f>IF(front!F587-front!C587&gt;0,front!F587-front!C587,0)</f>
        <v>50881.9</v>
      </c>
      <c r="F587" s="2">
        <f>front!I587-front!H587</f>
        <v>9018.9000000000015</v>
      </c>
      <c r="G587" s="2">
        <f>IF(front!J587-front!H587&gt;0,front!J587-front!H587,0)</f>
        <v>8949.2999999999993</v>
      </c>
      <c r="H587" s="2"/>
      <c r="I587" s="4">
        <f>C587/(constants!$A$4+constants!$B$4*data!C587+constants!$C$4*data!C587^2+constants!$D$4*data!C587^3+constants!$E$4*data!C587^4+constants!$F$4*data!C587^5+constants!$G$4*data!C587^6+constants!$H$4*data!C587^7)</f>
        <v>8315.0462565309517</v>
      </c>
      <c r="J587" s="4">
        <f>D587/(constants!$A$4+constants!$B$4*data!D587+constants!$C$4*data!D587^2+constants!$D$4*data!D587^3+constants!$E$4*data!D587^4+constants!$F$4*data!D587^5+constants!$G$4*data!D587^6+constants!$H$4*data!D587^7)</f>
        <v>53458.901056723887</v>
      </c>
      <c r="K587" s="4">
        <f>E587/(constants!$A$4+constants!$B$4*data!E587+constants!$C$4*data!E587^2+constants!$D$4*data!E587^3+constants!$E$4*data!E587^4+constants!$F$4*data!E587^5+constants!$G$4*data!E587^6+constants!$H$4*data!E587^7)</f>
        <v>53458.901056723887</v>
      </c>
      <c r="L587" s="4">
        <f>F587/(constants!$A$4+constants!$B$4*data!F587+constants!$C$4*data!F587^2+constants!$D$4*data!F587^3+constants!$E$4*data!F587^4+constants!$F$4*data!F587^5+constants!$G$4*data!F587^6+constants!$H$4*data!F587^7)</f>
        <v>9012.3291556809399</v>
      </c>
      <c r="M587" s="4">
        <f>G587/(constants!$A$4+constants!$B$4*data!G587+constants!$C$4*data!G587^2+constants!$D$4*data!G587^3+constants!$E$4*data!G587^4+constants!$F$4*data!G587^5+constants!$G$4*data!G587^6+constants!$H$4*data!G587^7)</f>
        <v>8942.432008176118</v>
      </c>
      <c r="N587" s="4"/>
      <c r="O587" s="4">
        <f t="shared" si="194"/>
        <v>13858.410427551586</v>
      </c>
      <c r="P587" s="4">
        <f t="shared" si="195"/>
        <v>10691.780211344778</v>
      </c>
      <c r="Q587" s="4">
        <f t="shared" si="195"/>
        <v>10691.780211344778</v>
      </c>
      <c r="R587" s="4">
        <f t="shared" si="196"/>
        <v>1502.0548592801565</v>
      </c>
      <c r="S587" s="4">
        <f t="shared" si="196"/>
        <v>1490.4053346960197</v>
      </c>
      <c r="T587" s="4">
        <f t="shared" si="197"/>
        <v>1.2961742716004185</v>
      </c>
      <c r="U587" s="4">
        <f t="shared" si="198"/>
        <v>1</v>
      </c>
      <c r="V587" s="4">
        <f t="shared" si="199"/>
        <v>0.99224427489304901</v>
      </c>
      <c r="W587" s="4"/>
      <c r="X587">
        <f>IF(front!E587&gt;$X$2,O587,P587)</f>
        <v>13858.410427551586</v>
      </c>
      <c r="Y587">
        <f t="shared" si="191"/>
        <v>13585.590622708969</v>
      </c>
      <c r="Z587">
        <f>SUMPRODUCT($B$7:$B$456,Y$7:Y$456,EXP(constants!$B$32+constants!$A$32*ABS($A$7:$A$456-$A587)))</f>
        <v>0.90731509649171238</v>
      </c>
      <c r="AA587">
        <f t="shared" si="192"/>
        <v>13584.683307612477</v>
      </c>
      <c r="AB587">
        <f t="shared" si="200"/>
        <v>13579.830214673309</v>
      </c>
      <c r="AD587" s="4"/>
      <c r="AE587" s="4"/>
      <c r="AF587" s="4"/>
      <c r="AH587" s="4"/>
      <c r="AI587" s="5">
        <f>SUMPRODUCT(constants!$B$13:$B$20,A587^constants!$A$13:$A$20)*constants!$C$10/((A587/1000000000)^5*(EXP(0.014388/(A587/1000000000)/constants!$B$9)-1))</f>
        <v>5.2201707500038172E-6</v>
      </c>
      <c r="AJ587">
        <f>SUMPRODUCT(A587^constants!$E$28:$J$28,constants!$E$27:$J$27)</f>
        <v>7.2480002264141115E-7</v>
      </c>
      <c r="AL587" s="17">
        <f t="shared" si="193"/>
        <v>3.8440618678452299E-10</v>
      </c>
      <c r="AM587">
        <f t="shared" si="201"/>
        <v>0</v>
      </c>
      <c r="AN587" t="e">
        <f t="shared" si="202"/>
        <v>#DIV/0!</v>
      </c>
      <c r="AO587">
        <f t="shared" si="203"/>
        <v>0</v>
      </c>
      <c r="AQ587">
        <f t="shared" si="190"/>
        <v>3.8440618678452299E-10</v>
      </c>
      <c r="AS587" s="4" t="e">
        <f t="shared" si="204"/>
        <v>#DIV/0!</v>
      </c>
    </row>
    <row r="588" spans="1:45" x14ac:dyDescent="0.2">
      <c r="A588">
        <f>front!A588</f>
        <v>461.9</v>
      </c>
      <c r="B588" s="1">
        <f t="shared" si="205"/>
        <v>0.45999999999997954</v>
      </c>
      <c r="C588">
        <f>front!D588-front!B588</f>
        <v>8408.6</v>
      </c>
      <c r="D588" s="2">
        <f>front!E588-front!C588</f>
        <v>51226.3</v>
      </c>
      <c r="E588" s="2">
        <f>IF(front!F588-front!C588&gt;0,front!F588-front!C588,0)</f>
        <v>51226.3</v>
      </c>
      <c r="F588" s="2">
        <f>front!I588-front!H588</f>
        <v>8585.2000000000007</v>
      </c>
      <c r="G588" s="2">
        <f>IF(front!J588-front!H588&gt;0,front!J588-front!H588,0)</f>
        <v>8522.7000000000007</v>
      </c>
      <c r="H588" s="2"/>
      <c r="I588" s="4">
        <f>C588/(constants!$A$4+constants!$B$4*data!C588+constants!$C$4*data!C588^2+constants!$D$4*data!C588^3+constants!$E$4*data!C588^4+constants!$F$4*data!C588^5+constants!$G$4*data!C588^6+constants!$H$4*data!C588^7)</f>
        <v>8399.7618828262603</v>
      </c>
      <c r="J588" s="4">
        <f>D588/(constants!$A$4+constants!$B$4*data!D588+constants!$C$4*data!D588^2+constants!$D$4*data!D588^3+constants!$E$4*data!D588^4+constants!$F$4*data!D588^5+constants!$G$4*data!D588^6+constants!$H$4*data!D588^7)</f>
        <v>53839.703350830001</v>
      </c>
      <c r="K588" s="4">
        <f>E588/(constants!$A$4+constants!$B$4*data!E588+constants!$C$4*data!E588^2+constants!$D$4*data!E588^3+constants!$E$4*data!E588^4+constants!$F$4*data!E588^5+constants!$G$4*data!E588^6+constants!$H$4*data!E588^7)</f>
        <v>53839.703350830001</v>
      </c>
      <c r="L588" s="4">
        <f>F588/(constants!$A$4+constants!$B$4*data!F588+constants!$C$4*data!F588^2+constants!$D$4*data!F588^3+constants!$E$4*data!F588^4+constants!$F$4*data!F588^5+constants!$G$4*data!F588^6+constants!$H$4*data!F588^7)</f>
        <v>8576.9409537152587</v>
      </c>
      <c r="M588" s="4">
        <f>G588/(constants!$A$4+constants!$B$4*data!G588+constants!$C$4*data!G588^2+constants!$D$4*data!G588^3+constants!$E$4*data!G588^4+constants!$F$4*data!G588^5+constants!$G$4*data!G588^6+constants!$H$4*data!G588^7)</f>
        <v>8514.2290423410886</v>
      </c>
      <c r="N588" s="4"/>
      <c r="O588" s="4">
        <f t="shared" si="194"/>
        <v>13999.603138043765</v>
      </c>
      <c r="P588" s="4">
        <f t="shared" si="195"/>
        <v>10767.940670166001</v>
      </c>
      <c r="Q588" s="4">
        <f t="shared" si="195"/>
        <v>10767.940670166001</v>
      </c>
      <c r="R588" s="4">
        <f t="shared" si="196"/>
        <v>1429.4901589525432</v>
      </c>
      <c r="S588" s="4">
        <f t="shared" si="196"/>
        <v>1419.0381737235148</v>
      </c>
      <c r="T588" s="4">
        <f t="shared" si="197"/>
        <v>1.3001188961628951</v>
      </c>
      <c r="U588" s="4">
        <f t="shared" si="198"/>
        <v>1</v>
      </c>
      <c r="V588" s="4">
        <f t="shared" si="199"/>
        <v>0.99268831256824663</v>
      </c>
      <c r="W588" s="4"/>
      <c r="X588">
        <f>IF(front!E588&gt;$X$2,O588,P588)</f>
        <v>13999.603138043765</v>
      </c>
      <c r="Y588">
        <f t="shared" si="191"/>
        <v>13726.783333201149</v>
      </c>
      <c r="Z588">
        <f>SUMPRODUCT($B$7:$B$456,Y$7:Y$456,EXP(constants!$B$32+constants!$A$32*ABS($A$7:$A$456-$A588)))</f>
        <v>0.88388325987902716</v>
      </c>
      <c r="AA588">
        <f t="shared" si="192"/>
        <v>13725.899449941269</v>
      </c>
      <c r="AB588">
        <f t="shared" si="200"/>
        <v>13721.046357002102</v>
      </c>
      <c r="AD588" s="4"/>
      <c r="AE588" s="4"/>
      <c r="AF588" s="4"/>
      <c r="AH588" s="4"/>
      <c r="AI588" s="5">
        <f>SUMPRODUCT(constants!$B$13:$B$20,A588^constants!$A$13:$A$20)*constants!$C$10/((A588/1000000000)^5*(EXP(0.014388/(A588/1000000000)/constants!$B$9)-1))</f>
        <v>5.2458348710679378E-6</v>
      </c>
      <c r="AJ588">
        <f>SUMPRODUCT(A588^constants!$E$28:$J$28,constants!$E$27:$J$27)</f>
        <v>7.2567226008449096E-7</v>
      </c>
      <c r="AL588" s="17">
        <f t="shared" si="193"/>
        <v>3.823203227056289E-10</v>
      </c>
      <c r="AM588">
        <f t="shared" si="201"/>
        <v>0</v>
      </c>
      <c r="AN588" t="e">
        <f t="shared" si="202"/>
        <v>#DIV/0!</v>
      </c>
      <c r="AO588">
        <f t="shared" si="203"/>
        <v>0</v>
      </c>
      <c r="AQ588">
        <f t="shared" si="190"/>
        <v>3.823203227056289E-10</v>
      </c>
      <c r="AS588" s="4" t="e">
        <f t="shared" si="204"/>
        <v>#DIV/0!</v>
      </c>
    </row>
    <row r="589" spans="1:45" x14ac:dyDescent="0.2">
      <c r="A589">
        <f>front!A589</f>
        <v>462.37</v>
      </c>
      <c r="B589" s="1">
        <f t="shared" si="205"/>
        <v>0.47000000000002728</v>
      </c>
      <c r="C589">
        <f>front!D589-front!B589</f>
        <v>8467.5400000000009</v>
      </c>
      <c r="D589" s="2">
        <f>front!E589-front!C589</f>
        <v>52187.6</v>
      </c>
      <c r="E589" s="2">
        <f>IF(front!F589-front!C589&gt;0,front!F589-front!C589,0)</f>
        <v>52187.6</v>
      </c>
      <c r="F589" s="2">
        <f>front!I589-front!H589</f>
        <v>8243.6</v>
      </c>
      <c r="G589" s="2">
        <f>IF(front!J589-front!H589&gt;0,front!J589-front!H589,0)</f>
        <v>8138.3000000000011</v>
      </c>
      <c r="H589" s="2"/>
      <c r="I589" s="4">
        <f>C589/(constants!$A$4+constants!$B$4*data!C589+constants!$C$4*data!C589^2+constants!$D$4*data!C589^3+constants!$E$4*data!C589^4+constants!$F$4*data!C589^5+constants!$G$4*data!C589^6+constants!$H$4*data!C589^7)</f>
        <v>8458.8883862704406</v>
      </c>
      <c r="J589" s="4">
        <f>D589/(constants!$A$4+constants!$B$4*data!D589+constants!$C$4*data!D589^2+constants!$D$4*data!D589^3+constants!$E$4*data!D589^4+constants!$F$4*data!D589^5+constants!$G$4*data!D589^6+constants!$H$4*data!D589^7)</f>
        <v>54903.054281730372</v>
      </c>
      <c r="K589" s="4">
        <f>E589/(constants!$A$4+constants!$B$4*data!E589+constants!$C$4*data!E589^2+constants!$D$4*data!E589^3+constants!$E$4*data!E589^4+constants!$F$4*data!E589^5+constants!$G$4*data!E589^6+constants!$H$4*data!E589^7)</f>
        <v>54903.054281730372</v>
      </c>
      <c r="L589" s="4">
        <f>F589/(constants!$A$4+constants!$B$4*data!F589+constants!$C$4*data!F589^2+constants!$D$4*data!F589^3+constants!$E$4*data!F589^4+constants!$F$4*data!F589^5+constants!$G$4*data!F589^6+constants!$H$4*data!F589^7)</f>
        <v>8234.2750870311756</v>
      </c>
      <c r="M589" s="4">
        <f>G589/(constants!$A$4+constants!$B$4*data!G589+constants!$C$4*data!G589^2+constants!$D$4*data!G589^3+constants!$E$4*data!G589^4+constants!$F$4*data!G589^5+constants!$G$4*data!G589^6+constants!$H$4*data!G589^7)</f>
        <v>8128.6910928523166</v>
      </c>
      <c r="N589" s="4"/>
      <c r="O589" s="4">
        <f t="shared" si="194"/>
        <v>14098.147310450735</v>
      </c>
      <c r="P589" s="4">
        <f t="shared" si="195"/>
        <v>10980.610856346073</v>
      </c>
      <c r="Q589" s="4">
        <f t="shared" si="195"/>
        <v>10980.610856346073</v>
      </c>
      <c r="R589" s="4">
        <f t="shared" si="196"/>
        <v>1372.3791811718625</v>
      </c>
      <c r="S589" s="4">
        <f t="shared" si="196"/>
        <v>1354.7818488087194</v>
      </c>
      <c r="T589" s="4">
        <f t="shared" si="197"/>
        <v>1.2839128437288105</v>
      </c>
      <c r="U589" s="4">
        <f t="shared" si="198"/>
        <v>1</v>
      </c>
      <c r="V589" s="4">
        <f t="shared" si="199"/>
        <v>0.98717749977224456</v>
      </c>
      <c r="W589" s="4"/>
      <c r="X589">
        <f>IF(front!E589&gt;$X$2,O589,P589)</f>
        <v>14098.147310450735</v>
      </c>
      <c r="Y589">
        <f t="shared" si="191"/>
        <v>13825.327505608118</v>
      </c>
      <c r="Z589">
        <f>SUMPRODUCT($B$7:$B$456,Y$7:Y$456,EXP(constants!$B$32+constants!$A$32*ABS($A$7:$A$456-$A589)))</f>
        <v>0.86056693169497156</v>
      </c>
      <c r="AA589">
        <f t="shared" si="192"/>
        <v>13824.466938676424</v>
      </c>
      <c r="AB589">
        <f t="shared" si="200"/>
        <v>13819.613845737256</v>
      </c>
      <c r="AD589" s="4"/>
      <c r="AE589" s="4"/>
      <c r="AF589" s="4"/>
      <c r="AH589" s="4"/>
      <c r="AI589" s="5">
        <f>SUMPRODUCT(constants!$B$13:$B$20,A589^constants!$A$13:$A$20)*constants!$C$10/((A589/1000000000)^5*(EXP(0.014388/(A589/1000000000)/constants!$B$9)-1))</f>
        <v>5.272107436901837E-6</v>
      </c>
      <c r="AJ589">
        <f>SUMPRODUCT(A589^constants!$E$28:$J$28,constants!$E$27:$J$27)</f>
        <v>7.2650420902977244E-7</v>
      </c>
      <c r="AL589" s="17">
        <f t="shared" si="193"/>
        <v>3.8149455518455389E-10</v>
      </c>
      <c r="AM589">
        <f t="shared" si="201"/>
        <v>0</v>
      </c>
      <c r="AN589" t="e">
        <f t="shared" si="202"/>
        <v>#DIV/0!</v>
      </c>
      <c r="AO589">
        <f t="shared" si="203"/>
        <v>0</v>
      </c>
      <c r="AQ589">
        <f t="shared" ref="AQ589:AQ652" si="206">AL589</f>
        <v>3.8149455518455389E-10</v>
      </c>
      <c r="AS589" s="4" t="e">
        <f t="shared" si="204"/>
        <v>#DIV/0!</v>
      </c>
    </row>
    <row r="590" spans="1:45" x14ac:dyDescent="0.2">
      <c r="A590">
        <f>front!A590</f>
        <v>462.83</v>
      </c>
      <c r="B590" s="1">
        <f t="shared" si="205"/>
        <v>0.45999999999997954</v>
      </c>
      <c r="C590">
        <f>front!D590-front!B590</f>
        <v>8543.5299999999988</v>
      </c>
      <c r="D590" s="2">
        <f>front!E590-front!C590</f>
        <v>52407.8</v>
      </c>
      <c r="E590" s="2">
        <f>IF(front!F590-front!C590&gt;0,front!F590-front!C590,0)</f>
        <v>52407.8</v>
      </c>
      <c r="F590" s="2">
        <f>front!I590-front!H590</f>
        <v>8532.8999999999978</v>
      </c>
      <c r="G590" s="2">
        <f>IF(front!J590-front!H590&gt;0,front!J590-front!H590,0)</f>
        <v>8428.5999999999985</v>
      </c>
      <c r="H590" s="2"/>
      <c r="I590" s="4">
        <f>C590/(constants!$A$4+constants!$B$4*data!C590+constants!$C$4*data!C590^2+constants!$D$4*data!C590^3+constants!$E$4*data!C590^4+constants!$F$4*data!C590^5+constants!$G$4*data!C590^6+constants!$H$4*data!C590^7)</f>
        <v>8535.1288127789885</v>
      </c>
      <c r="J590" s="4">
        <f>D590/(constants!$A$4+constants!$B$4*data!D590+constants!$C$4*data!D590^2+constants!$D$4*data!D590^3+constants!$E$4*data!D590^4+constants!$F$4*data!D590^5+constants!$G$4*data!D590^6+constants!$H$4*data!D590^7)</f>
        <v>55146.731410600107</v>
      </c>
      <c r="K590" s="4">
        <f>E590/(constants!$A$4+constants!$B$4*data!E590+constants!$C$4*data!E590^2+constants!$D$4*data!E590^3+constants!$E$4*data!E590^4+constants!$F$4*data!E590^5+constants!$G$4*data!E590^6+constants!$H$4*data!E590^7)</f>
        <v>55146.731410600107</v>
      </c>
      <c r="L590" s="4">
        <f>F590/(constants!$A$4+constants!$B$4*data!F590+constants!$C$4*data!F590^2+constants!$D$4*data!F590^3+constants!$E$4*data!F590^4+constants!$F$4*data!F590^5+constants!$G$4*data!F590^6+constants!$H$4*data!F590^7)</f>
        <v>8524.4631008774304</v>
      </c>
      <c r="M590" s="4">
        <f>G590/(constants!$A$4+constants!$B$4*data!G590+constants!$C$4*data!G590^2+constants!$D$4*data!G590^3+constants!$E$4*data!G590^4+constants!$F$4*data!G590^5+constants!$G$4*data!G590^6+constants!$H$4*data!G590^7)</f>
        <v>8419.8244162845385</v>
      </c>
      <c r="N590" s="4"/>
      <c r="O590" s="4">
        <f t="shared" si="194"/>
        <v>14225.214687964981</v>
      </c>
      <c r="P590" s="4">
        <f t="shared" si="195"/>
        <v>11029.346282120021</v>
      </c>
      <c r="Q590" s="4">
        <f t="shared" si="195"/>
        <v>11029.346282120021</v>
      </c>
      <c r="R590" s="4">
        <f t="shared" si="196"/>
        <v>1420.7438501462384</v>
      </c>
      <c r="S590" s="4">
        <f t="shared" si="196"/>
        <v>1403.3040693807566</v>
      </c>
      <c r="T590" s="4">
        <f t="shared" si="197"/>
        <v>1.289760455796539</v>
      </c>
      <c r="U590" s="4">
        <f t="shared" si="198"/>
        <v>1</v>
      </c>
      <c r="V590" s="4">
        <f t="shared" si="199"/>
        <v>0.98772489441802847</v>
      </c>
      <c r="W590" s="4"/>
      <c r="X590">
        <f>IF(front!E590&gt;$X$2,O590,P590)</f>
        <v>14225.214687964981</v>
      </c>
      <c r="Y590">
        <f t="shared" si="191"/>
        <v>13952.394883122364</v>
      </c>
      <c r="Z590">
        <f>SUMPRODUCT($B$7:$B$456,Y$7:Y$456,EXP(constants!$B$32+constants!$A$32*ABS($A$7:$A$456-$A590)))</f>
        <v>0.83834238829684338</v>
      </c>
      <c r="AA590">
        <f t="shared" si="192"/>
        <v>13951.556540734067</v>
      </c>
      <c r="AB590">
        <f t="shared" si="200"/>
        <v>13946.7034477949</v>
      </c>
      <c r="AD590" s="4"/>
      <c r="AE590" s="4"/>
      <c r="AF590" s="4"/>
      <c r="AH590" s="4"/>
      <c r="AI590" s="5">
        <f>SUMPRODUCT(constants!$B$13:$B$20,A590^constants!$A$13:$A$20)*constants!$C$10/((A590/1000000000)^5*(EXP(0.014388/(A590/1000000000)/constants!$B$9)-1))</f>
        <v>5.2978701921931472E-6</v>
      </c>
      <c r="AJ590">
        <f>SUMPRODUCT(A590^constants!$E$28:$J$28,constants!$E$27:$J$27)</f>
        <v>7.2725867279575676E-7</v>
      </c>
      <c r="AL590" s="17">
        <f t="shared" si="193"/>
        <v>3.7986540776636277E-10</v>
      </c>
      <c r="AM590">
        <f t="shared" si="201"/>
        <v>0</v>
      </c>
      <c r="AN590" t="e">
        <f t="shared" si="202"/>
        <v>#DIV/0!</v>
      </c>
      <c r="AO590">
        <f t="shared" si="203"/>
        <v>0</v>
      </c>
      <c r="AQ590">
        <f t="shared" si="206"/>
        <v>3.7986540776636277E-10</v>
      </c>
      <c r="AS590" s="4" t="e">
        <f t="shared" si="204"/>
        <v>#DIV/0!</v>
      </c>
    </row>
    <row r="591" spans="1:45" x14ac:dyDescent="0.2">
      <c r="A591">
        <f>front!A591</f>
        <v>463.29</v>
      </c>
      <c r="B591" s="1">
        <f t="shared" si="205"/>
        <v>0.46000000000003638</v>
      </c>
      <c r="C591">
        <f>front!D591-front!B591</f>
        <v>8575.93</v>
      </c>
      <c r="D591" s="2">
        <f>front!E591-front!C591</f>
        <v>51171.6</v>
      </c>
      <c r="E591" s="2">
        <f>IF(front!F591-front!C591&gt;0,front!F591-front!C591,0)</f>
        <v>51171.6</v>
      </c>
      <c r="F591" s="2">
        <f>front!I591-front!H591</f>
        <v>8547.1</v>
      </c>
      <c r="G591" s="2">
        <f>IF(front!J591-front!H591&gt;0,front!J591-front!H591,0)</f>
        <v>8479.3000000000011</v>
      </c>
      <c r="H591" s="2"/>
      <c r="I591" s="4">
        <f>C591/(constants!$A$4+constants!$B$4*data!C591+constants!$C$4*data!C591^2+constants!$D$4*data!C591^3+constants!$E$4*data!C591^4+constants!$F$4*data!C591^5+constants!$G$4*data!C591^6+constants!$H$4*data!C591^7)</f>
        <v>8567.6390358533408</v>
      </c>
      <c r="J591" s="4">
        <f>D591/(constants!$A$4+constants!$B$4*data!D591+constants!$C$4*data!D591^2+constants!$D$4*data!D591^3+constants!$E$4*data!D591^4+constants!$F$4*data!D591^5+constants!$G$4*data!D591^6+constants!$H$4*data!D591^7)</f>
        <v>53779.216311269869</v>
      </c>
      <c r="K591" s="4">
        <f>E591/(constants!$A$4+constants!$B$4*data!E591+constants!$C$4*data!E591^2+constants!$D$4*data!E591^3+constants!$E$4*data!E591^4+constants!$F$4*data!E591^5+constants!$G$4*data!E591^6+constants!$H$4*data!E591^7)</f>
        <v>53779.216311269869</v>
      </c>
      <c r="L591" s="4">
        <f>F591/(constants!$A$4+constants!$B$4*data!F591+constants!$C$4*data!F591^2+constants!$D$4*data!F591^3+constants!$E$4*data!F591^4+constants!$F$4*data!F591^5+constants!$G$4*data!F591^6+constants!$H$4*data!F591^7)</f>
        <v>8538.7108562133089</v>
      </c>
      <c r="M591" s="4">
        <f>G591/(constants!$A$4+constants!$B$4*data!G591+constants!$C$4*data!G591^2+constants!$D$4*data!G591^3+constants!$E$4*data!G591^4+constants!$F$4*data!G591^5+constants!$G$4*data!G591^6+constants!$H$4*data!G591^7)</f>
        <v>8470.6864039787361</v>
      </c>
      <c r="N591" s="4"/>
      <c r="O591" s="4">
        <f t="shared" si="194"/>
        <v>14279.398393088903</v>
      </c>
      <c r="P591" s="4">
        <f t="shared" si="195"/>
        <v>10755.843262253975</v>
      </c>
      <c r="Q591" s="4">
        <f t="shared" si="195"/>
        <v>10755.843262253975</v>
      </c>
      <c r="R591" s="4">
        <f t="shared" si="196"/>
        <v>1423.1184760355516</v>
      </c>
      <c r="S591" s="4">
        <f t="shared" si="196"/>
        <v>1411.7810673297893</v>
      </c>
      <c r="T591" s="4">
        <f t="shared" si="197"/>
        <v>1.3275945032780756</v>
      </c>
      <c r="U591" s="4">
        <f t="shared" si="198"/>
        <v>1</v>
      </c>
      <c r="V591" s="4">
        <f t="shared" si="199"/>
        <v>0.99203340488042469</v>
      </c>
      <c r="W591" s="4"/>
      <c r="X591">
        <f>IF(front!E591&gt;$X$2,O591,P591)</f>
        <v>14279.398393088903</v>
      </c>
      <c r="Y591">
        <f t="shared" si="191"/>
        <v>14006.578588246286</v>
      </c>
      <c r="Z591">
        <f>SUMPRODUCT($B$7:$B$456,Y$7:Y$456,EXP(constants!$B$32+constants!$A$32*ABS($A$7:$A$456-$A591)))</f>
        <v>0.81669180412380471</v>
      </c>
      <c r="AA591">
        <f t="shared" si="192"/>
        <v>14005.761896442162</v>
      </c>
      <c r="AB591">
        <f t="shared" si="200"/>
        <v>14000.908803502994</v>
      </c>
      <c r="AD591" s="4"/>
      <c r="AE591" s="4"/>
      <c r="AF591" s="4"/>
      <c r="AH591" s="4"/>
      <c r="AI591" s="5">
        <f>SUMPRODUCT(constants!$B$13:$B$20,A591^constants!$A$13:$A$20)*constants!$C$10/((A591/1000000000)^5*(EXP(0.014388/(A591/1000000000)/constants!$B$9)-1))</f>
        <v>5.3236813270054245E-6</v>
      </c>
      <c r="AJ591">
        <f>SUMPRODUCT(A591^constants!$E$28:$J$28,constants!$E$27:$J$27)</f>
        <v>7.2795219962590524E-7</v>
      </c>
      <c r="AL591" s="17">
        <f t="shared" si="193"/>
        <v>3.8023826893818864E-10</v>
      </c>
      <c r="AM591">
        <f t="shared" si="201"/>
        <v>0</v>
      </c>
      <c r="AN591" t="e">
        <f t="shared" si="202"/>
        <v>#DIV/0!</v>
      </c>
      <c r="AO591">
        <f t="shared" si="203"/>
        <v>0</v>
      </c>
      <c r="AQ591">
        <f t="shared" si="206"/>
        <v>3.8023826893818864E-10</v>
      </c>
      <c r="AS591" s="4" t="e">
        <f t="shared" si="204"/>
        <v>#DIV/0!</v>
      </c>
    </row>
    <row r="592" spans="1:45" x14ac:dyDescent="0.2">
      <c r="A592">
        <f>front!A592</f>
        <v>463.76</v>
      </c>
      <c r="B592" s="1">
        <f t="shared" si="205"/>
        <v>0.46999999999997044</v>
      </c>
      <c r="C592">
        <f>front!D592-front!B592</f>
        <v>8648</v>
      </c>
      <c r="D592" s="2">
        <f>front!E592-front!C592</f>
        <v>51995.199999999997</v>
      </c>
      <c r="E592" s="2">
        <f>IF(front!F592-front!C592&gt;0,front!F592-front!C592,0)</f>
        <v>51995.199999999997</v>
      </c>
      <c r="F592" s="2">
        <f>front!I592-front!H592</f>
        <v>9022.7000000000007</v>
      </c>
      <c r="G592" s="2">
        <f>IF(front!J592-front!H592&gt;0,front!J592-front!H592,0)</f>
        <v>8931.7000000000007</v>
      </c>
      <c r="H592" s="2"/>
      <c r="I592" s="4">
        <f>C592/(constants!$A$4+constants!$B$4*data!C592+constants!$C$4*data!C592^2+constants!$D$4*data!C592^3+constants!$E$4*data!C592^4+constants!$F$4*data!C592^5+constants!$G$4*data!C592^6+constants!$H$4*data!C592^7)</f>
        <v>8639.9616824786881</v>
      </c>
      <c r="J592" s="4">
        <f>D592/(constants!$A$4+constants!$B$4*data!D592+constants!$C$4*data!D592^2+constants!$D$4*data!D592^3+constants!$E$4*data!D592^4+constants!$F$4*data!D592^5+constants!$G$4*data!D592^6+constants!$H$4*data!D592^7)</f>
        <v>54690.173728049704</v>
      </c>
      <c r="K592" s="4">
        <f>E592/(constants!$A$4+constants!$B$4*data!E592+constants!$C$4*data!E592^2+constants!$D$4*data!E592^3+constants!$E$4*data!E592^4+constants!$F$4*data!E592^5+constants!$G$4*data!E592^6+constants!$H$4*data!E592^7)</f>
        <v>54690.173728049704</v>
      </c>
      <c r="L592" s="4">
        <f>F592/(constants!$A$4+constants!$B$4*data!F592+constants!$C$4*data!F592^2+constants!$D$4*data!F592^3+constants!$E$4*data!F592^4+constants!$F$4*data!F592^5+constants!$G$4*data!F592^6+constants!$H$4*data!F592^7)</f>
        <v>9016.1456744744537</v>
      </c>
      <c r="M592" s="4">
        <f>G592/(constants!$A$4+constants!$B$4*data!G592+constants!$C$4*data!G592^2+constants!$D$4*data!G592^3+constants!$E$4*data!G592^4+constants!$F$4*data!G592^5+constants!$G$4*data!G592^6+constants!$H$4*data!G592^7)</f>
        <v>8924.7584843965396</v>
      </c>
      <c r="N592" s="4"/>
      <c r="O592" s="4">
        <f t="shared" si="194"/>
        <v>14399.936137464481</v>
      </c>
      <c r="P592" s="4">
        <f t="shared" si="195"/>
        <v>10938.034745609941</v>
      </c>
      <c r="Q592" s="4">
        <f t="shared" si="195"/>
        <v>10938.034745609941</v>
      </c>
      <c r="R592" s="4">
        <f t="shared" si="196"/>
        <v>1502.6909457457423</v>
      </c>
      <c r="S592" s="4">
        <f t="shared" si="196"/>
        <v>1487.4597473994233</v>
      </c>
      <c r="T592" s="4">
        <f t="shared" si="197"/>
        <v>1.3165012246138641</v>
      </c>
      <c r="U592" s="4">
        <f t="shared" si="198"/>
        <v>1</v>
      </c>
      <c r="V592" s="4">
        <f t="shared" si="199"/>
        <v>0.98986405129448618</v>
      </c>
      <c r="W592" s="4"/>
      <c r="X592">
        <f>IF(front!E592&gt;$X$2,O592,P592)</f>
        <v>14399.936137464481</v>
      </c>
      <c r="Y592">
        <f t="shared" si="191"/>
        <v>14127.116332621865</v>
      </c>
      <c r="Z592">
        <f>SUMPRODUCT($B$7:$B$456,Y$7:Y$456,EXP(constants!$B$32+constants!$A$32*ABS($A$7:$A$456-$A592)))</f>
        <v>0.79514794760503404</v>
      </c>
      <c r="AA592">
        <f t="shared" si="192"/>
        <v>14126.32118467426</v>
      </c>
      <c r="AB592">
        <f t="shared" si="200"/>
        <v>14121.468091735092</v>
      </c>
      <c r="AD592" s="4"/>
      <c r="AE592" s="4"/>
      <c r="AF592" s="4"/>
      <c r="AH592" s="4"/>
      <c r="AI592" s="5">
        <f>SUMPRODUCT(constants!$B$13:$B$20,A592^constants!$A$13:$A$20)*constants!$C$10/((A592/1000000000)^5*(EXP(0.014388/(A592/1000000000)/constants!$B$9)-1))</f>
        <v>5.3501032601153788E-6</v>
      </c>
      <c r="AJ592">
        <f>SUMPRODUCT(A592^constants!$E$28:$J$28,constants!$E$27:$J$27)</f>
        <v>7.2859598887286105E-7</v>
      </c>
      <c r="AL592" s="17">
        <f t="shared" si="193"/>
        <v>3.7886310583009761E-10</v>
      </c>
      <c r="AM592">
        <f t="shared" si="201"/>
        <v>0</v>
      </c>
      <c r="AN592" t="e">
        <f t="shared" si="202"/>
        <v>#DIV/0!</v>
      </c>
      <c r="AO592">
        <f t="shared" si="203"/>
        <v>0</v>
      </c>
      <c r="AQ592">
        <f t="shared" si="206"/>
        <v>3.7886310583009761E-10</v>
      </c>
      <c r="AS592" s="4" t="e">
        <f t="shared" si="204"/>
        <v>#DIV/0!</v>
      </c>
    </row>
    <row r="593" spans="1:45" x14ac:dyDescent="0.2">
      <c r="A593">
        <f>front!A593</f>
        <v>464.22</v>
      </c>
      <c r="B593" s="1">
        <f t="shared" si="205"/>
        <v>0.46000000000003638</v>
      </c>
      <c r="C593">
        <f>front!D593-front!B593</f>
        <v>8700.73</v>
      </c>
      <c r="D593" s="2">
        <f>front!E593-front!C593</f>
        <v>51654.1</v>
      </c>
      <c r="E593" s="2">
        <f>IF(front!F593-front!C593&gt;0,front!F593-front!C593,0)</f>
        <v>51654.1</v>
      </c>
      <c r="F593" s="2">
        <f>front!I593-front!H593</f>
        <v>9124.8000000000011</v>
      </c>
      <c r="G593" s="2">
        <f>IF(front!J593-front!H593&gt;0,front!J593-front!H593,0)</f>
        <v>9000.1999999999989</v>
      </c>
      <c r="H593" s="2"/>
      <c r="I593" s="4">
        <f>C593/(constants!$A$4+constants!$B$4*data!C593+constants!$C$4*data!C593^2+constants!$D$4*data!C593^3+constants!$E$4*data!C593^4+constants!$F$4*data!C593^5+constants!$G$4*data!C593^6+constants!$H$4*data!C593^7)</f>
        <v>8692.8831160516638</v>
      </c>
      <c r="J593" s="4">
        <f>D593/(constants!$A$4+constants!$B$4*data!D593+constants!$C$4*data!D593^2+constants!$D$4*data!D593^3+constants!$E$4*data!D593^4+constants!$F$4*data!D593^5+constants!$G$4*data!D593^6+constants!$H$4*data!D593^7)</f>
        <v>54312.834584478827</v>
      </c>
      <c r="K593" s="4">
        <f>E593/(constants!$A$4+constants!$B$4*data!E593+constants!$C$4*data!E593^2+constants!$D$4*data!E593^3+constants!$E$4*data!E593^4+constants!$F$4*data!E593^5+constants!$G$4*data!E593^6+constants!$H$4*data!E593^7)</f>
        <v>54312.834584478827</v>
      </c>
      <c r="L593" s="4">
        <f>F593/(constants!$A$4+constants!$B$4*data!F593+constants!$C$4*data!F593^2+constants!$D$4*data!F593^3+constants!$E$4*data!F593^4+constants!$F$4*data!F593^5+constants!$G$4*data!F593^6+constants!$H$4*data!F593^7)</f>
        <v>9118.7010535378267</v>
      </c>
      <c r="M593" s="4">
        <f>G593/(constants!$A$4+constants!$B$4*data!G593+constants!$C$4*data!G593^2+constants!$D$4*data!G593^3+constants!$E$4*data!G593^4+constants!$F$4*data!G593^5+constants!$G$4*data!G593^6+constants!$H$4*data!G593^7)</f>
        <v>8993.5483123126869</v>
      </c>
      <c r="N593" s="4"/>
      <c r="O593" s="4">
        <f t="shared" si="194"/>
        <v>14488.138526752775</v>
      </c>
      <c r="P593" s="4">
        <f t="shared" si="195"/>
        <v>10862.566916895765</v>
      </c>
      <c r="Q593" s="4">
        <f t="shared" si="195"/>
        <v>10862.566916895765</v>
      </c>
      <c r="R593" s="4">
        <f t="shared" si="196"/>
        <v>1519.7835089229711</v>
      </c>
      <c r="S593" s="4">
        <f t="shared" si="196"/>
        <v>1498.9247187187812</v>
      </c>
      <c r="T593" s="4">
        <f t="shared" si="197"/>
        <v>1.3337674821793506</v>
      </c>
      <c r="U593" s="4">
        <f t="shared" si="198"/>
        <v>1</v>
      </c>
      <c r="V593" s="4">
        <f t="shared" si="199"/>
        <v>0.98627515690114831</v>
      </c>
      <c r="W593" s="4"/>
      <c r="X593">
        <f>IF(front!E593&gt;$X$2,O593,P593)</f>
        <v>14488.138526752775</v>
      </c>
      <c r="Y593">
        <f t="shared" si="191"/>
        <v>14215.318721910158</v>
      </c>
      <c r="Z593">
        <f>SUMPRODUCT($B$7:$B$456,Y$7:Y$456,EXP(constants!$B$32+constants!$A$32*ABS($A$7:$A$456-$A593)))</f>
        <v>0.77461288005987949</v>
      </c>
      <c r="AA593">
        <f t="shared" si="192"/>
        <v>14214.544109030099</v>
      </c>
      <c r="AB593">
        <f t="shared" si="200"/>
        <v>14209.691016090932</v>
      </c>
      <c r="AD593" s="4"/>
      <c r="AE593" s="4"/>
      <c r="AF593" s="4"/>
      <c r="AH593" s="4"/>
      <c r="AI593" s="5">
        <f>SUMPRODUCT(constants!$B$13:$B$20,A593^constants!$A$13:$A$20)*constants!$C$10/((A593/1000000000)^5*(EXP(0.014388/(A593/1000000000)/constants!$B$9)-1))</f>
        <v>5.3760113770386983E-6</v>
      </c>
      <c r="AJ593">
        <f>SUMPRODUCT(A593^constants!$E$28:$J$28,constants!$E$27:$J$27)</f>
        <v>7.2916078854950691E-7</v>
      </c>
      <c r="AL593" s="17">
        <f t="shared" si="193"/>
        <v>3.7833415033099235E-10</v>
      </c>
      <c r="AM593">
        <f t="shared" si="201"/>
        <v>0</v>
      </c>
      <c r="AN593" t="e">
        <f t="shared" si="202"/>
        <v>#DIV/0!</v>
      </c>
      <c r="AO593">
        <f t="shared" si="203"/>
        <v>0</v>
      </c>
      <c r="AQ593">
        <f t="shared" si="206"/>
        <v>3.7833415033099235E-10</v>
      </c>
      <c r="AS593" s="4" t="e">
        <f t="shared" si="204"/>
        <v>#DIV/0!</v>
      </c>
    </row>
    <row r="594" spans="1:45" x14ac:dyDescent="0.2">
      <c r="A594">
        <f>front!A594</f>
        <v>464.68</v>
      </c>
      <c r="B594" s="1">
        <f t="shared" si="205"/>
        <v>0.45999999999997954</v>
      </c>
      <c r="C594">
        <f>front!D594-front!B594</f>
        <v>8768.4700000000012</v>
      </c>
      <c r="D594" s="2">
        <f>front!E594-front!C594</f>
        <v>51745.3</v>
      </c>
      <c r="E594" s="2">
        <f>IF(front!F594-front!C594&gt;0,front!F594-front!C594,0)</f>
        <v>51745.3</v>
      </c>
      <c r="F594" s="2">
        <f>front!I594-front!H594</f>
        <v>9417.2999999999993</v>
      </c>
      <c r="G594" s="2">
        <f>IF(front!J594-front!H594&gt;0,front!J594-front!H594,0)</f>
        <v>9309.5</v>
      </c>
      <c r="H594" s="2"/>
      <c r="I594" s="4">
        <f>C594/(constants!$A$4+constants!$B$4*data!C594+constants!$C$4*data!C594^2+constants!$D$4*data!C594^3+constants!$E$4*data!C594^4+constants!$F$4*data!C594^5+constants!$G$4*data!C594^6+constants!$H$4*data!C594^7)</f>
        <v>8760.8772947056113</v>
      </c>
      <c r="J594" s="4">
        <f>D594/(constants!$A$4+constants!$B$4*data!D594+constants!$C$4*data!D594^2+constants!$D$4*data!D594^3+constants!$E$4*data!D594^4+constants!$F$4*data!D594^5+constants!$G$4*data!D594^6+constants!$H$4*data!D594^7)</f>
        <v>54413.715348118065</v>
      </c>
      <c r="K594" s="4">
        <f>E594/(constants!$A$4+constants!$B$4*data!E594+constants!$C$4*data!E594^2+constants!$D$4*data!E594^3+constants!$E$4*data!E594^4+constants!$F$4*data!E594^5+constants!$G$4*data!E594^6+constants!$H$4*data!E594^7)</f>
        <v>54413.715348118065</v>
      </c>
      <c r="L594" s="4">
        <f>F594/(constants!$A$4+constants!$B$4*data!F594+constants!$C$4*data!F594^2+constants!$D$4*data!F594^3+constants!$E$4*data!F594^4+constants!$F$4*data!F594^5+constants!$G$4*data!F594^6+constants!$H$4*data!F594^7)</f>
        <v>9412.631295530693</v>
      </c>
      <c r="M594" s="4">
        <f>G594/(constants!$A$4+constants!$B$4*data!G594+constants!$C$4*data!G594^2+constants!$D$4*data!G594^3+constants!$E$4*data!G594^4+constants!$F$4*data!G594^5+constants!$G$4*data!G594^6+constants!$H$4*data!G594^7)</f>
        <v>9304.2822109255139</v>
      </c>
      <c r="N594" s="4"/>
      <c r="O594" s="4">
        <f t="shared" si="194"/>
        <v>14601.462157842685</v>
      </c>
      <c r="P594" s="4">
        <f t="shared" si="195"/>
        <v>10882.743069623613</v>
      </c>
      <c r="Q594" s="4">
        <f t="shared" si="195"/>
        <v>10882.743069623613</v>
      </c>
      <c r="R594" s="4">
        <f t="shared" si="196"/>
        <v>1568.771882588449</v>
      </c>
      <c r="S594" s="4">
        <f t="shared" si="196"/>
        <v>1550.7137018209189</v>
      </c>
      <c r="T594" s="4">
        <f t="shared" si="197"/>
        <v>1.3417078823260031</v>
      </c>
      <c r="U594" s="4">
        <f t="shared" si="198"/>
        <v>1</v>
      </c>
      <c r="V594" s="4">
        <f t="shared" si="199"/>
        <v>0.98848896964054811</v>
      </c>
      <c r="W594" s="4"/>
      <c r="X594">
        <f>IF(front!E594&gt;$X$2,O594,P594)</f>
        <v>14601.462157842685</v>
      </c>
      <c r="Y594">
        <f t="shared" si="191"/>
        <v>14328.642353000068</v>
      </c>
      <c r="Z594">
        <f>SUMPRODUCT($B$7:$B$456,Y$7:Y$456,EXP(constants!$B$32+constants!$A$32*ABS($A$7:$A$456-$A594)))</f>
        <v>0.75460814023594491</v>
      </c>
      <c r="AA594">
        <f t="shared" si="192"/>
        <v>14327.887744859832</v>
      </c>
      <c r="AB594">
        <f t="shared" si="200"/>
        <v>14323.034651920665</v>
      </c>
      <c r="AD594" s="4"/>
      <c r="AE594" s="4"/>
      <c r="AF594" s="4"/>
      <c r="AH594" s="4"/>
      <c r="AI594" s="5">
        <f>SUMPRODUCT(constants!$B$13:$B$20,A594^constants!$A$13:$A$20)*constants!$C$10/((A594/1000000000)^5*(EXP(0.014388/(A594/1000000000)/constants!$B$9)-1))</f>
        <v>5.4019670517098425E-6</v>
      </c>
      <c r="AJ594">
        <f>SUMPRODUCT(A594^constants!$E$28:$J$28,constants!$E$27:$J$27)</f>
        <v>7.2965914097762466E-7</v>
      </c>
      <c r="AL594" s="17">
        <f t="shared" si="193"/>
        <v>3.7715241099311725E-10</v>
      </c>
      <c r="AM594">
        <f t="shared" si="201"/>
        <v>0</v>
      </c>
      <c r="AN594" t="e">
        <f t="shared" si="202"/>
        <v>#DIV/0!</v>
      </c>
      <c r="AO594">
        <f t="shared" si="203"/>
        <v>0</v>
      </c>
      <c r="AQ594">
        <f t="shared" si="206"/>
        <v>3.7715241099311725E-10</v>
      </c>
      <c r="AS594" s="4" t="e">
        <f t="shared" si="204"/>
        <v>#DIV/0!</v>
      </c>
    </row>
    <row r="595" spans="1:45" x14ac:dyDescent="0.2">
      <c r="A595">
        <f>front!A595</f>
        <v>465.15</v>
      </c>
      <c r="B595" s="1">
        <f t="shared" si="205"/>
        <v>0.46999999999997044</v>
      </c>
      <c r="C595">
        <f>front!D595-front!B595</f>
        <v>8848.5300000000007</v>
      </c>
      <c r="D595" s="2">
        <f>front!E595-front!C595</f>
        <v>52307</v>
      </c>
      <c r="E595" s="2">
        <f>IF(front!F595-front!C595&gt;0,front!F595-front!C595,0)</f>
        <v>52307</v>
      </c>
      <c r="F595" s="2">
        <f>front!I595-front!H595</f>
        <v>9924.5999999999985</v>
      </c>
      <c r="G595" s="2">
        <f>IF(front!J595-front!H595&gt;0,front!J595-front!H595,0)</f>
        <v>9808.7999999999993</v>
      </c>
      <c r="H595" s="2"/>
      <c r="I595" s="4">
        <f>C595/(constants!$A$4+constants!$B$4*data!C595+constants!$C$4*data!C595^2+constants!$D$4*data!C595^3+constants!$E$4*data!C595^4+constants!$F$4*data!C595^5+constants!$G$4*data!C595^6+constants!$H$4*data!C595^7)</f>
        <v>8841.2497963963997</v>
      </c>
      <c r="J595" s="4">
        <f>D595/(constants!$A$4+constants!$B$4*data!D595+constants!$C$4*data!D595^2+constants!$D$4*data!D595^3+constants!$E$4*data!D595^4+constants!$F$4*data!D595^5+constants!$G$4*data!D595^6+constants!$H$4*data!D595^7)</f>
        <v>55035.179298238851</v>
      </c>
      <c r="K595" s="4">
        <f>E595/(constants!$A$4+constants!$B$4*data!E595+constants!$C$4*data!E595^2+constants!$D$4*data!E595^3+constants!$E$4*data!E595^4+constants!$F$4*data!E595^5+constants!$G$4*data!E595^6+constants!$H$4*data!E595^7)</f>
        <v>55035.179298238851</v>
      </c>
      <c r="L595" s="4">
        <f>F595/(constants!$A$4+constants!$B$4*data!F595+constants!$C$4*data!F595^2+constants!$D$4*data!F595^3+constants!$E$4*data!F595^4+constants!$F$4*data!F595^5+constants!$G$4*data!F595^6+constants!$H$4*data!F595^7)</f>
        <v>9922.872262723391</v>
      </c>
      <c r="M595" s="4">
        <f>G595/(constants!$A$4+constants!$B$4*data!G595+constants!$C$4*data!G595^2+constants!$D$4*data!G595^3+constants!$E$4*data!G595^4+constants!$F$4*data!G595^5+constants!$G$4*data!G595^6+constants!$H$4*data!G595^7)</f>
        <v>9806.3479440552037</v>
      </c>
      <c r="N595" s="4"/>
      <c r="O595" s="4">
        <f t="shared" si="194"/>
        <v>14735.416327327332</v>
      </c>
      <c r="P595" s="4">
        <f t="shared" si="195"/>
        <v>11007.035859647771</v>
      </c>
      <c r="Q595" s="4">
        <f t="shared" si="195"/>
        <v>11007.035859647771</v>
      </c>
      <c r="R595" s="4">
        <f t="shared" si="196"/>
        <v>1653.8120437872319</v>
      </c>
      <c r="S595" s="4">
        <f t="shared" si="196"/>
        <v>1634.3913240092006</v>
      </c>
      <c r="T595" s="4">
        <f t="shared" si="197"/>
        <v>1.3387270210818474</v>
      </c>
      <c r="U595" s="4">
        <f t="shared" si="198"/>
        <v>1</v>
      </c>
      <c r="V595" s="4">
        <f t="shared" si="199"/>
        <v>0.98825699700822245</v>
      </c>
      <c r="W595" s="4"/>
      <c r="X595">
        <f>IF(front!E595&gt;$X$2,O595,P595)</f>
        <v>14735.416327327332</v>
      </c>
      <c r="Y595">
        <f t="shared" si="191"/>
        <v>14462.596522484715</v>
      </c>
      <c r="Z595">
        <f>SUMPRODUCT($B$7:$B$456,Y$7:Y$456,EXP(constants!$B$32+constants!$A$32*ABS($A$7:$A$456-$A595)))</f>
        <v>0.73470201479296837</v>
      </c>
      <c r="AA595">
        <f t="shared" si="192"/>
        <v>14461.861820469921</v>
      </c>
      <c r="AB595">
        <f t="shared" si="200"/>
        <v>14457.008727530754</v>
      </c>
      <c r="AD595" s="4"/>
      <c r="AE595" s="4"/>
      <c r="AF595" s="4"/>
      <c r="AH595" s="4"/>
      <c r="AI595" s="5">
        <f>SUMPRODUCT(constants!$B$13:$B$20,A595^constants!$A$13:$A$20)*constants!$C$10/((A595/1000000000)^5*(EXP(0.014388/(A595/1000000000)/constants!$B$9)-1))</f>
        <v>5.428535814960063E-6</v>
      </c>
      <c r="AJ595">
        <f>SUMPRODUCT(A595^constants!$E$28:$J$28,constants!$E$27:$J$27)</f>
        <v>7.300977575026694E-7</v>
      </c>
      <c r="AL595" s="17">
        <f t="shared" si="193"/>
        <v>3.7549509149997261E-10</v>
      </c>
      <c r="AM595">
        <f t="shared" si="201"/>
        <v>0</v>
      </c>
      <c r="AN595" t="e">
        <f t="shared" si="202"/>
        <v>#DIV/0!</v>
      </c>
      <c r="AO595">
        <f t="shared" si="203"/>
        <v>0</v>
      </c>
      <c r="AQ595">
        <f t="shared" si="206"/>
        <v>3.7549509149997261E-10</v>
      </c>
      <c r="AS595" s="4" t="e">
        <f t="shared" si="204"/>
        <v>#DIV/0!</v>
      </c>
    </row>
    <row r="596" spans="1:45" x14ac:dyDescent="0.2">
      <c r="A596">
        <f>front!A596</f>
        <v>465.61</v>
      </c>
      <c r="B596" s="1">
        <f t="shared" si="205"/>
        <v>0.46000000000003638</v>
      </c>
      <c r="C596">
        <f>front!D596-front!B596</f>
        <v>8882.6</v>
      </c>
      <c r="D596" s="2">
        <f>front!E596-front!C596</f>
        <v>52116.800000000003</v>
      </c>
      <c r="E596" s="2">
        <f>IF(front!F596-front!C596&gt;0,front!F596-front!C596,0)</f>
        <v>52116.800000000003</v>
      </c>
      <c r="F596" s="2">
        <f>front!I596-front!H596</f>
        <v>9801.9</v>
      </c>
      <c r="G596" s="2">
        <f>IF(front!J596-front!H596&gt;0,front!J596-front!H596,0)</f>
        <v>9711.6</v>
      </c>
      <c r="H596" s="2"/>
      <c r="I596" s="4">
        <f>C596/(constants!$A$4+constants!$B$4*data!C596+constants!$C$4*data!C596^2+constants!$D$4*data!C596^3+constants!$E$4*data!C596^4+constants!$F$4*data!C596^5+constants!$G$4*data!C596^6+constants!$H$4*data!C596^7)</f>
        <v>8875.4567963289828</v>
      </c>
      <c r="J596" s="4">
        <f>D596/(constants!$A$4+constants!$B$4*data!D596+constants!$C$4*data!D596^2+constants!$D$4*data!D596^3+constants!$E$4*data!D596^4+constants!$F$4*data!D596^5+constants!$G$4*data!D596^6+constants!$H$4*data!D596^7)</f>
        <v>54824.714333947253</v>
      </c>
      <c r="K596" s="4">
        <f>E596/(constants!$A$4+constants!$B$4*data!E596+constants!$C$4*data!E596^2+constants!$D$4*data!E596^3+constants!$E$4*data!E596^4+constants!$F$4*data!E596^5+constants!$G$4*data!E596^6+constants!$H$4*data!E596^7)</f>
        <v>54824.714333947253</v>
      </c>
      <c r="L596" s="4">
        <f>F596/(constants!$A$4+constants!$B$4*data!F596+constants!$C$4*data!F596^2+constants!$D$4*data!F596^3+constants!$E$4*data!F596^4+constants!$F$4*data!F596^5+constants!$G$4*data!F596^6+constants!$H$4*data!F596^7)</f>
        <v>9799.4057906755679</v>
      </c>
      <c r="M596" s="4">
        <f>G596/(constants!$A$4+constants!$B$4*data!G596+constants!$C$4*data!G596^2+constants!$D$4*data!G596^3+constants!$E$4*data!G596^4+constants!$F$4*data!G596^5+constants!$G$4*data!G596^6+constants!$H$4*data!G596^7)</f>
        <v>9708.5644651003622</v>
      </c>
      <c r="N596" s="4"/>
      <c r="O596" s="4">
        <f t="shared" si="194"/>
        <v>14792.427993881638</v>
      </c>
      <c r="P596" s="4">
        <f t="shared" si="195"/>
        <v>10964.942866789452</v>
      </c>
      <c r="Q596" s="4">
        <f t="shared" si="195"/>
        <v>10964.942866789452</v>
      </c>
      <c r="R596" s="4">
        <f t="shared" si="196"/>
        <v>1633.2342984459278</v>
      </c>
      <c r="S596" s="4">
        <f t="shared" si="196"/>
        <v>1618.0940775167271</v>
      </c>
      <c r="T596" s="4">
        <f t="shared" si="197"/>
        <v>1.3490656698891563</v>
      </c>
      <c r="U596" s="4">
        <f t="shared" si="198"/>
        <v>1</v>
      </c>
      <c r="V596" s="4">
        <f t="shared" si="199"/>
        <v>0.99072991490344831</v>
      </c>
      <c r="W596" s="4"/>
      <c r="X596">
        <f>IF(front!E596&gt;$X$2,O596,P596)</f>
        <v>14792.427993881638</v>
      </c>
      <c r="Y596">
        <f t="shared" si="191"/>
        <v>14519.608189039021</v>
      </c>
      <c r="Z596">
        <f>SUMPRODUCT($B$7:$B$456,Y$7:Y$456,EXP(constants!$B$32+constants!$A$32*ABS($A$7:$A$456-$A596)))</f>
        <v>0.71572799172622104</v>
      </c>
      <c r="AA596">
        <f t="shared" si="192"/>
        <v>14518.892461047295</v>
      </c>
      <c r="AB596">
        <f t="shared" si="200"/>
        <v>14514.039368108128</v>
      </c>
      <c r="AD596" s="4"/>
      <c r="AE596" s="4"/>
      <c r="AF596" s="4"/>
      <c r="AH596" s="4"/>
      <c r="AI596" s="5">
        <f>SUMPRODUCT(constants!$B$13:$B$20,A596^constants!$A$13:$A$20)*constants!$C$10/((A596/1000000000)^5*(EXP(0.014388/(A596/1000000000)/constants!$B$9)-1))</f>
        <v>5.4545868011843518E-6</v>
      </c>
      <c r="AJ596">
        <f>SUMPRODUCT(A596^constants!$E$28:$J$28,constants!$E$27:$J$27)</f>
        <v>7.3045605384556818E-7</v>
      </c>
      <c r="AL596" s="17">
        <f t="shared" si="193"/>
        <v>3.7581452432668611E-10</v>
      </c>
      <c r="AM596">
        <f t="shared" si="201"/>
        <v>0</v>
      </c>
      <c r="AN596" t="e">
        <f t="shared" si="202"/>
        <v>#DIV/0!</v>
      </c>
      <c r="AO596">
        <f t="shared" si="203"/>
        <v>0</v>
      </c>
      <c r="AQ596">
        <f t="shared" si="206"/>
        <v>3.7581452432668611E-10</v>
      </c>
      <c r="AS596" s="4" t="e">
        <f t="shared" si="204"/>
        <v>#DIV/0!</v>
      </c>
    </row>
    <row r="597" spans="1:45" x14ac:dyDescent="0.2">
      <c r="A597">
        <f>front!A597</f>
        <v>466.07</v>
      </c>
      <c r="B597" s="1">
        <f t="shared" si="205"/>
        <v>0.45999999999997954</v>
      </c>
      <c r="C597">
        <f>front!D597-front!B597</f>
        <v>8936.0600000000013</v>
      </c>
      <c r="D597" s="2">
        <f>front!E597-front!C597</f>
        <v>51343.6</v>
      </c>
      <c r="E597" s="2">
        <f>IF(front!F597-front!C597&gt;0,front!F597-front!C597,0)</f>
        <v>51343.6</v>
      </c>
      <c r="F597" s="2">
        <f>front!I597-front!H597</f>
        <v>9750.6999999999989</v>
      </c>
      <c r="G597" s="2">
        <f>IF(front!J597-front!H597&gt;0,front!J597-front!H597,0)</f>
        <v>9642.1999999999989</v>
      </c>
      <c r="H597" s="2"/>
      <c r="I597" s="4">
        <f>C597/(constants!$A$4+constants!$B$4*data!C597+constants!$C$4*data!C597^2+constants!$D$4*data!C597^3+constants!$E$4*data!C597^4+constants!$F$4*data!C597^5+constants!$G$4*data!C597^6+constants!$H$4*data!C597^7)</f>
        <v>8929.1366376777114</v>
      </c>
      <c r="J597" s="4">
        <f>D597/(constants!$A$4+constants!$B$4*data!D597+constants!$C$4*data!D597^2+constants!$D$4*data!D597^3+constants!$E$4*data!D597^4+constants!$F$4*data!D597^5+constants!$G$4*data!D597^6+constants!$H$4*data!D597^7)</f>
        <v>53969.420143352872</v>
      </c>
      <c r="K597" s="4">
        <f>E597/(constants!$A$4+constants!$B$4*data!E597+constants!$C$4*data!E597^2+constants!$D$4*data!E597^3+constants!$E$4*data!E597^4+constants!$F$4*data!E597^5+constants!$G$4*data!E597^6+constants!$H$4*data!E597^7)</f>
        <v>53969.420143352872</v>
      </c>
      <c r="L597" s="4">
        <f>F597/(constants!$A$4+constants!$B$4*data!F597+constants!$C$4*data!F597^2+constants!$D$4*data!F597^3+constants!$E$4*data!F597^4+constants!$F$4*data!F597^5+constants!$G$4*data!F597^6+constants!$H$4*data!F597^7)</f>
        <v>9747.8965083501771</v>
      </c>
      <c r="M597" s="4">
        <f>G597/(constants!$A$4+constants!$B$4*data!G597+constants!$C$4*data!G597^2+constants!$D$4*data!G597^3+constants!$E$4*data!G597^4+constants!$F$4*data!G597^5+constants!$G$4*data!G597^6+constants!$H$4*data!G597^7)</f>
        <v>9638.7613884976872</v>
      </c>
      <c r="N597" s="4"/>
      <c r="O597" s="4">
        <f t="shared" si="194"/>
        <v>14881.894396129517</v>
      </c>
      <c r="P597" s="4">
        <f t="shared" si="195"/>
        <v>10793.884028670574</v>
      </c>
      <c r="Q597" s="4">
        <f t="shared" si="195"/>
        <v>10793.884028670574</v>
      </c>
      <c r="R597" s="4">
        <f t="shared" si="196"/>
        <v>1624.6494180583627</v>
      </c>
      <c r="S597" s="4">
        <f t="shared" si="196"/>
        <v>1606.4602314162812</v>
      </c>
      <c r="T597" s="4">
        <f t="shared" si="197"/>
        <v>1.378733953097923</v>
      </c>
      <c r="U597" s="4">
        <f t="shared" si="198"/>
        <v>1</v>
      </c>
      <c r="V597" s="4">
        <f t="shared" si="199"/>
        <v>0.98880423897001757</v>
      </c>
      <c r="W597" s="4"/>
      <c r="X597">
        <f>IF(front!E597&gt;$X$2,O597,P597)</f>
        <v>14881.894396129517</v>
      </c>
      <c r="Y597">
        <f t="shared" si="191"/>
        <v>14609.074591286901</v>
      </c>
      <c r="Z597">
        <f>SUMPRODUCT($B$7:$B$456,Y$7:Y$456,EXP(constants!$B$32+constants!$A$32*ABS($A$7:$A$456-$A597)))</f>
        <v>0.69724398167711954</v>
      </c>
      <c r="AA597">
        <f t="shared" si="192"/>
        <v>14608.377347305224</v>
      </c>
      <c r="AB597">
        <f t="shared" si="200"/>
        <v>14603.524254366057</v>
      </c>
      <c r="AD597" s="4"/>
      <c r="AE597" s="4"/>
      <c r="AF597" s="4"/>
      <c r="AH597" s="4"/>
      <c r="AI597" s="5">
        <f>SUMPRODUCT(constants!$B$13:$B$20,A597^constants!$A$13:$A$20)*constants!$C$10/((A597/1000000000)^5*(EXP(0.014388/(A597/1000000000)/constants!$B$9)-1))</f>
        <v>5.4806845143935258E-6</v>
      </c>
      <c r="AJ597">
        <f>SUMPRODUCT(A597^constants!$E$28:$J$28,constants!$E$27:$J$27)</f>
        <v>7.3074220551411781E-7</v>
      </c>
      <c r="AL597" s="17">
        <f t="shared" si="193"/>
        <v>3.7529875795255039E-10</v>
      </c>
      <c r="AM597">
        <f t="shared" si="201"/>
        <v>0</v>
      </c>
      <c r="AN597" t="e">
        <f t="shared" si="202"/>
        <v>#DIV/0!</v>
      </c>
      <c r="AO597">
        <f t="shared" si="203"/>
        <v>0</v>
      </c>
      <c r="AQ597">
        <f t="shared" si="206"/>
        <v>3.7529875795255039E-10</v>
      </c>
      <c r="AS597" s="4" t="e">
        <f t="shared" si="204"/>
        <v>#DIV/0!</v>
      </c>
    </row>
    <row r="598" spans="1:45" x14ac:dyDescent="0.2">
      <c r="A598">
        <f>front!A598</f>
        <v>466.54</v>
      </c>
      <c r="B598" s="1">
        <f t="shared" si="205"/>
        <v>0.47000000000002728</v>
      </c>
      <c r="C598">
        <f>front!D598-front!B598</f>
        <v>9007.2000000000007</v>
      </c>
      <c r="D598" s="2">
        <f>front!E598-front!C598</f>
        <v>51844.800000000003</v>
      </c>
      <c r="E598" s="2">
        <f>IF(front!F598-front!C598&gt;0,front!F598-front!C598,0)</f>
        <v>51844.800000000003</v>
      </c>
      <c r="F598" s="2">
        <f>front!I598-front!H598</f>
        <v>9025.7999999999993</v>
      </c>
      <c r="G598" s="2">
        <f>IF(front!J598-front!H598&gt;0,front!J598-front!H598,0)</f>
        <v>8882</v>
      </c>
      <c r="H598" s="2"/>
      <c r="I598" s="4">
        <f>C598/(constants!$A$4+constants!$B$4*data!C598+constants!$C$4*data!C598^2+constants!$D$4*data!C598^3+constants!$E$4*data!C598^4+constants!$F$4*data!C598^5+constants!$G$4*data!C598^6+constants!$H$4*data!C598^7)</f>
        <v>9000.5784876944454</v>
      </c>
      <c r="J598" s="4">
        <f>D598/(constants!$A$4+constants!$B$4*data!D598+constants!$C$4*data!D598^2+constants!$D$4*data!D598^3+constants!$E$4*data!D598^4+constants!$F$4*data!D598^5+constants!$G$4*data!D598^6+constants!$H$4*data!D598^7)</f>
        <v>54523.784154309164</v>
      </c>
      <c r="K598" s="4">
        <f>E598/(constants!$A$4+constants!$B$4*data!E598+constants!$C$4*data!E598^2+constants!$D$4*data!E598^3+constants!$E$4*data!E598^4+constants!$F$4*data!E598^5+constants!$G$4*data!E598^6+constants!$H$4*data!E598^7)</f>
        <v>54523.784154309164</v>
      </c>
      <c r="L598" s="4">
        <f>F598/(constants!$A$4+constants!$B$4*data!F598+constants!$C$4*data!F598^2+constants!$D$4*data!F598^3+constants!$E$4*data!F598^4+constants!$F$4*data!F598^5+constants!$G$4*data!F598^6+constants!$H$4*data!F598^7)</f>
        <v>9019.2591730597069</v>
      </c>
      <c r="M598" s="4">
        <f>G598/(constants!$A$4+constants!$B$4*data!G598+constants!$C$4*data!G598^2+constants!$D$4*data!G598^3+constants!$E$4*data!G598^4+constants!$F$4*data!G598^5+constants!$G$4*data!G598^6+constants!$H$4*data!G598^7)</f>
        <v>8874.8543628014777</v>
      </c>
      <c r="N598" s="4"/>
      <c r="O598" s="4">
        <f t="shared" si="194"/>
        <v>15000.96414615741</v>
      </c>
      <c r="P598" s="4">
        <f t="shared" si="195"/>
        <v>10904.756830861832</v>
      </c>
      <c r="Q598" s="4">
        <f t="shared" si="195"/>
        <v>10904.756830861832</v>
      </c>
      <c r="R598" s="4">
        <f t="shared" si="196"/>
        <v>1503.2098621766179</v>
      </c>
      <c r="S598" s="4">
        <f t="shared" si="196"/>
        <v>1479.1423938002463</v>
      </c>
      <c r="T598" s="4">
        <f t="shared" si="197"/>
        <v>1.3756349067503089</v>
      </c>
      <c r="U598" s="4">
        <f t="shared" si="198"/>
        <v>1</v>
      </c>
      <c r="V598" s="4">
        <f t="shared" si="199"/>
        <v>0.98398928254666829</v>
      </c>
      <c r="W598" s="4"/>
      <c r="X598">
        <f>IF(front!E598&gt;$X$2,O598,P598)</f>
        <v>15000.96414615741</v>
      </c>
      <c r="Y598">
        <f t="shared" si="191"/>
        <v>14728.144341314794</v>
      </c>
      <c r="Z598">
        <f>SUMPRODUCT($B$7:$B$456,Y$7:Y$456,EXP(constants!$B$32+constants!$A$32*ABS($A$7:$A$456-$A598)))</f>
        <v>0.6788510894943145</v>
      </c>
      <c r="AA598">
        <f t="shared" si="192"/>
        <v>14727.465490225299</v>
      </c>
      <c r="AB598">
        <f t="shared" si="200"/>
        <v>14722.612397286131</v>
      </c>
      <c r="AD598" s="4"/>
      <c r="AE598" s="4"/>
      <c r="AF598" s="4"/>
      <c r="AH598" s="4"/>
      <c r="AI598" s="5">
        <f>SUMPRODUCT(constants!$B$13:$B$20,A598^constants!$A$13:$A$20)*constants!$C$10/((A598/1000000000)^5*(EXP(0.014388/(A598/1000000000)/constants!$B$9)-1))</f>
        <v>5.5073975428909065E-6</v>
      </c>
      <c r="AJ598">
        <f>SUMPRODUCT(A598^constants!$E$28:$J$28,constants!$E$27:$J$27)</f>
        <v>7.3095805860711295E-7</v>
      </c>
      <c r="AL598" s="17">
        <f t="shared" si="193"/>
        <v>3.7407746629980586E-10</v>
      </c>
      <c r="AM598">
        <f t="shared" si="201"/>
        <v>0</v>
      </c>
      <c r="AN598" t="e">
        <f t="shared" si="202"/>
        <v>#DIV/0!</v>
      </c>
      <c r="AO598">
        <f t="shared" si="203"/>
        <v>0</v>
      </c>
      <c r="AQ598">
        <f t="shared" si="206"/>
        <v>3.7407746629980586E-10</v>
      </c>
      <c r="AS598" s="4" t="e">
        <f t="shared" si="204"/>
        <v>#DIV/0!</v>
      </c>
    </row>
    <row r="599" spans="1:45" x14ac:dyDescent="0.2">
      <c r="A599">
        <f>front!A599</f>
        <v>467</v>
      </c>
      <c r="B599" s="1">
        <f t="shared" si="205"/>
        <v>0.45999999999997954</v>
      </c>
      <c r="C599">
        <f>front!D599-front!B599</f>
        <v>9074.2000000000007</v>
      </c>
      <c r="D599" s="2">
        <f>front!E599-front!C599</f>
        <v>51600.2</v>
      </c>
      <c r="E599" s="2">
        <f>IF(front!F599-front!C599&gt;0,front!F599-front!C599,0)</f>
        <v>51600.2</v>
      </c>
      <c r="F599" s="2">
        <f>front!I599-front!H599</f>
        <v>8416.8000000000011</v>
      </c>
      <c r="G599" s="2">
        <f>IF(front!J599-front!H599&gt;0,front!J599-front!H599,0)</f>
        <v>8316.8000000000011</v>
      </c>
      <c r="H599" s="2"/>
      <c r="I599" s="4">
        <f>C599/(constants!$A$4+constants!$B$4*data!C599+constants!$C$4*data!C599^2+constants!$D$4*data!C599^3+constants!$E$4*data!C599^4+constants!$F$4*data!C599^5+constants!$G$4*data!C599^6+constants!$H$4*data!C599^7)</f>
        <v>9067.8725809283587</v>
      </c>
      <c r="J599" s="4">
        <f>D599/(constants!$A$4+constants!$B$4*data!D599+constants!$C$4*data!D599^2+constants!$D$4*data!D599^3+constants!$E$4*data!D599^4+constants!$F$4*data!D599^5+constants!$G$4*data!D599^6+constants!$H$4*data!D599^7)</f>
        <v>54253.21601281935</v>
      </c>
      <c r="K599" s="4">
        <f>E599/(constants!$A$4+constants!$B$4*data!E599+constants!$C$4*data!E599^2+constants!$D$4*data!E599^3+constants!$E$4*data!E599^4+constants!$F$4*data!E599^5+constants!$G$4*data!E599^6+constants!$H$4*data!E599^7)</f>
        <v>54253.21601281935</v>
      </c>
      <c r="L599" s="4">
        <f>F599/(constants!$A$4+constants!$B$4*data!F599+constants!$C$4*data!F599^2+constants!$D$4*data!F599^3+constants!$E$4*data!F599^4+constants!$F$4*data!F599^5+constants!$G$4*data!F599^6+constants!$H$4*data!F599^7)</f>
        <v>8407.98742833908</v>
      </c>
      <c r="M599" s="4">
        <f>G599/(constants!$A$4+constants!$B$4*data!G599+constants!$C$4*data!G599^2+constants!$D$4*data!G599^3+constants!$E$4*data!G599^4+constants!$F$4*data!G599^5+constants!$G$4*data!G599^6+constants!$H$4*data!G599^7)</f>
        <v>8307.6846826040637</v>
      </c>
      <c r="N599" s="4"/>
      <c r="O599" s="4">
        <f t="shared" si="194"/>
        <v>15113.120968213932</v>
      </c>
      <c r="P599" s="4">
        <f t="shared" si="195"/>
        <v>10850.64320256387</v>
      </c>
      <c r="Q599" s="4">
        <f t="shared" si="195"/>
        <v>10850.64320256387</v>
      </c>
      <c r="R599" s="4">
        <f t="shared" si="196"/>
        <v>1401.3312380565135</v>
      </c>
      <c r="S599" s="4">
        <f t="shared" si="196"/>
        <v>1384.614113767344</v>
      </c>
      <c r="T599" s="4">
        <f t="shared" si="197"/>
        <v>1.3928318060115452</v>
      </c>
      <c r="U599" s="4">
        <f t="shared" si="198"/>
        <v>1</v>
      </c>
      <c r="V599" s="4">
        <f t="shared" si="199"/>
        <v>0.98807054047239085</v>
      </c>
      <c r="W599" s="4"/>
      <c r="X599">
        <f>IF(front!E599&gt;$X$2,O599,P599)</f>
        <v>15113.120968213932</v>
      </c>
      <c r="Y599">
        <f t="shared" si="191"/>
        <v>14840.301163371316</v>
      </c>
      <c r="Z599">
        <f>SUMPRODUCT($B$7:$B$456,Y$7:Y$456,EXP(constants!$B$32+constants!$A$32*ABS($A$7:$A$456-$A599)))</f>
        <v>0.6613194426883916</v>
      </c>
      <c r="AA599">
        <f t="shared" si="192"/>
        <v>14839.639843928628</v>
      </c>
      <c r="AB599">
        <f t="shared" si="200"/>
        <v>14834.78675098946</v>
      </c>
      <c r="AD599" s="4"/>
      <c r="AE599" s="4"/>
      <c r="AF599" s="4"/>
      <c r="AH599" s="4"/>
      <c r="AI599" s="5">
        <f>SUMPRODUCT(constants!$B$13:$B$20,A599^constants!$A$13:$A$20)*constants!$C$10/((A599/1000000000)^5*(EXP(0.014388/(A599/1000000000)/constants!$B$9)-1))</f>
        <v>5.533588879185578E-6</v>
      </c>
      <c r="AJ599">
        <f>SUMPRODUCT(A599^constants!$E$28:$J$28,constants!$E$27:$J$27)</f>
        <v>7.31092444142148E-7</v>
      </c>
      <c r="AL599" s="17">
        <f t="shared" si="193"/>
        <v>3.7301438652742987E-10</v>
      </c>
      <c r="AM599">
        <f t="shared" si="201"/>
        <v>0</v>
      </c>
      <c r="AN599" t="e">
        <f t="shared" si="202"/>
        <v>#DIV/0!</v>
      </c>
      <c r="AO599">
        <f t="shared" si="203"/>
        <v>0</v>
      </c>
      <c r="AQ599">
        <f t="shared" si="206"/>
        <v>3.7301438652742987E-10</v>
      </c>
      <c r="AS599" s="4" t="e">
        <f t="shared" si="204"/>
        <v>#DIV/0!</v>
      </c>
    </row>
    <row r="600" spans="1:45" x14ac:dyDescent="0.2">
      <c r="A600">
        <f>front!A600</f>
        <v>467.46</v>
      </c>
      <c r="B600" s="1">
        <f t="shared" si="205"/>
        <v>0.45999999999997954</v>
      </c>
      <c r="C600">
        <f>front!D600-front!B600</f>
        <v>9122</v>
      </c>
      <c r="D600" s="2">
        <f>front!E600-front!C600</f>
        <v>51579.5</v>
      </c>
      <c r="E600" s="2">
        <f>IF(front!F600-front!C600&gt;0,front!F600-front!C600,0)</f>
        <v>51579.5</v>
      </c>
      <c r="F600" s="2">
        <f>front!I600-front!H600</f>
        <v>8218.4</v>
      </c>
      <c r="G600" s="2">
        <f>IF(front!J600-front!H600&gt;0,front!J600-front!H600,0)</f>
        <v>8080.6</v>
      </c>
      <c r="H600" s="2"/>
      <c r="I600" s="4">
        <f>C600/(constants!$A$4+constants!$B$4*data!C600+constants!$C$4*data!C600^2+constants!$D$4*data!C600^3+constants!$E$4*data!C600^4+constants!$F$4*data!C600^5+constants!$G$4*data!C600^6+constants!$H$4*data!C600^7)</f>
        <v>9115.8882667806665</v>
      </c>
      <c r="J600" s="4">
        <f>D600/(constants!$A$4+constants!$B$4*data!D600+constants!$C$4*data!D600^2+constants!$D$4*data!D600^3+constants!$E$4*data!D600^4+constants!$F$4*data!D600^5+constants!$G$4*data!D600^6+constants!$H$4*data!D600^7)</f>
        <v>54230.320382903214</v>
      </c>
      <c r="K600" s="4">
        <f>E600/(constants!$A$4+constants!$B$4*data!E600+constants!$C$4*data!E600^2+constants!$D$4*data!E600^3+constants!$E$4*data!E600^4+constants!$F$4*data!E600^5+constants!$G$4*data!E600^6+constants!$H$4*data!E600^7)</f>
        <v>54230.320382903214</v>
      </c>
      <c r="L600" s="4">
        <f>F600/(constants!$A$4+constants!$B$4*data!F600+constants!$C$4*data!F600^2+constants!$D$4*data!F600^3+constants!$E$4*data!F600^4+constants!$F$4*data!F600^5+constants!$G$4*data!F600^6+constants!$H$4*data!F600^7)</f>
        <v>8209.0052530816993</v>
      </c>
      <c r="M600" s="4">
        <f>G600/(constants!$A$4+constants!$B$4*data!G600+constants!$C$4*data!G600^2+constants!$D$4*data!G600^3+constants!$E$4*data!G600^4+constants!$F$4*data!G600^5+constants!$G$4*data!G600^6+constants!$H$4*data!G600^7)</f>
        <v>8070.8441125523659</v>
      </c>
      <c r="N600" s="4"/>
      <c r="O600" s="4">
        <f t="shared" si="194"/>
        <v>15193.147111301112</v>
      </c>
      <c r="P600" s="4">
        <f t="shared" si="195"/>
        <v>10846.064076580642</v>
      </c>
      <c r="Q600" s="4">
        <f t="shared" si="195"/>
        <v>10846.064076580642</v>
      </c>
      <c r="R600" s="4">
        <f t="shared" si="196"/>
        <v>1368.1675421802831</v>
      </c>
      <c r="S600" s="4">
        <f t="shared" si="196"/>
        <v>1345.1406854253944</v>
      </c>
      <c r="T600" s="4">
        <f t="shared" si="197"/>
        <v>1.4007982069833891</v>
      </c>
      <c r="U600" s="4">
        <f t="shared" si="198"/>
        <v>1</v>
      </c>
      <c r="V600" s="4">
        <f t="shared" si="199"/>
        <v>0.98316956363531793</v>
      </c>
      <c r="W600" s="4"/>
      <c r="X600">
        <f>IF(front!E600&gt;$X$2,O600,P600)</f>
        <v>15193.147111301112</v>
      </c>
      <c r="Y600">
        <f t="shared" si="191"/>
        <v>14920.327306458496</v>
      </c>
      <c r="Z600">
        <f>SUMPRODUCT($B$7:$B$456,Y$7:Y$456,EXP(constants!$B$32+constants!$A$32*ABS($A$7:$A$456-$A600)))</f>
        <v>0.64424055885874487</v>
      </c>
      <c r="AA600">
        <f t="shared" si="192"/>
        <v>14919.683065899637</v>
      </c>
      <c r="AB600">
        <f t="shared" si="200"/>
        <v>14914.82997296047</v>
      </c>
      <c r="AD600" s="4"/>
      <c r="AE600" s="4"/>
      <c r="AF600" s="4"/>
      <c r="AH600" s="4"/>
      <c r="AI600" s="5">
        <f>SUMPRODUCT(constants!$B$13:$B$20,A600^constants!$A$13:$A$20)*constants!$C$10/((A600/1000000000)^5*(EXP(0.014388/(A600/1000000000)/constants!$B$9)-1))</f>
        <v>5.559826102975547E-6</v>
      </c>
      <c r="AJ600">
        <f>SUMPRODUCT(A600^constants!$E$28:$J$28,constants!$E$27:$J$27)</f>
        <v>7.311487976692445E-7</v>
      </c>
      <c r="AL600" s="17">
        <f t="shared" si="193"/>
        <v>3.7277167175590456E-10</v>
      </c>
      <c r="AM600">
        <f t="shared" si="201"/>
        <v>0</v>
      </c>
      <c r="AN600" t="e">
        <f t="shared" si="202"/>
        <v>#DIV/0!</v>
      </c>
      <c r="AO600">
        <f t="shared" si="203"/>
        <v>0</v>
      </c>
      <c r="AQ600">
        <f t="shared" si="206"/>
        <v>3.7277167175590456E-10</v>
      </c>
      <c r="AS600" s="4" t="e">
        <f t="shared" si="204"/>
        <v>#DIV/0!</v>
      </c>
    </row>
    <row r="601" spans="1:45" x14ac:dyDescent="0.2">
      <c r="A601">
        <f>front!A601</f>
        <v>467.93</v>
      </c>
      <c r="B601" s="1">
        <f t="shared" si="205"/>
        <v>0.47000000000002728</v>
      </c>
      <c r="C601">
        <f>front!D601-front!B601</f>
        <v>9178.8700000000008</v>
      </c>
      <c r="D601" s="2">
        <f>front!E601-front!C601</f>
        <v>51967.3</v>
      </c>
      <c r="E601" s="2">
        <f>IF(front!F601-front!C601&gt;0,front!F601-front!C601,0)</f>
        <v>51967.3</v>
      </c>
      <c r="F601" s="2">
        <f>front!I601-front!H601</f>
        <v>8182.2999999999993</v>
      </c>
      <c r="G601" s="2">
        <f>IF(front!J601-front!H601&gt;0,front!J601-front!H601,0)</f>
        <v>8074.2000000000007</v>
      </c>
      <c r="H601" s="2"/>
      <c r="I601" s="4">
        <f>C601/(constants!$A$4+constants!$B$4*data!C601+constants!$C$4*data!C601^2+constants!$D$4*data!C601^3+constants!$E$4*data!C601^4+constants!$F$4*data!C601^5+constants!$G$4*data!C601^6+constants!$H$4*data!C601^7)</f>
        <v>9173.021300352375</v>
      </c>
      <c r="J601" s="4">
        <f>D601/(constants!$A$4+constants!$B$4*data!D601+constants!$C$4*data!D601^2+constants!$D$4*data!D601^3+constants!$E$4*data!D601^4+constants!$F$4*data!D601^5+constants!$G$4*data!D601^6+constants!$H$4*data!D601^7)</f>
        <v>54659.306263391809</v>
      </c>
      <c r="K601" s="4">
        <f>E601/(constants!$A$4+constants!$B$4*data!E601+constants!$C$4*data!E601^2+constants!$D$4*data!E601^3+constants!$E$4*data!E601^4+constants!$F$4*data!E601^5+constants!$G$4*data!E601^6+constants!$H$4*data!E601^7)</f>
        <v>54659.306263391809</v>
      </c>
      <c r="L601" s="4">
        <f>F601/(constants!$A$4+constants!$B$4*data!F601+constants!$C$4*data!F601^2+constants!$D$4*data!F601^3+constants!$E$4*data!F601^4+constants!$F$4*data!F601^5+constants!$G$4*data!F601^6+constants!$H$4*data!F601^7)</f>
        <v>8172.8072683374376</v>
      </c>
      <c r="M601" s="4">
        <f>G601/(constants!$A$4+constants!$B$4*data!G601+constants!$C$4*data!G601^2+constants!$D$4*data!G601^3+constants!$E$4*data!G601^4+constants!$F$4*data!G601^5+constants!$G$4*data!G601^6+constants!$H$4*data!G601^7)</f>
        <v>8064.4281824404561</v>
      </c>
      <c r="N601" s="4"/>
      <c r="O601" s="4">
        <f t="shared" si="194"/>
        <v>15288.368833920624</v>
      </c>
      <c r="P601" s="4">
        <f t="shared" si="195"/>
        <v>10931.861252678362</v>
      </c>
      <c r="Q601" s="4">
        <f t="shared" si="195"/>
        <v>10931.861252678362</v>
      </c>
      <c r="R601" s="4">
        <f t="shared" si="196"/>
        <v>1362.1345447229064</v>
      </c>
      <c r="S601" s="4">
        <f t="shared" si="196"/>
        <v>1344.0713637400761</v>
      </c>
      <c r="T601" s="4">
        <f t="shared" si="197"/>
        <v>1.3985147158883759</v>
      </c>
      <c r="U601" s="4">
        <f t="shared" si="198"/>
        <v>1</v>
      </c>
      <c r="V601" s="4">
        <f t="shared" si="199"/>
        <v>0.98673906255970856</v>
      </c>
      <c r="W601" s="4"/>
      <c r="X601">
        <f>IF(front!E601&gt;$X$2,O601,P601)</f>
        <v>15288.368833920624</v>
      </c>
      <c r="Y601">
        <f t="shared" si="191"/>
        <v>15015.549029078007</v>
      </c>
      <c r="Z601">
        <f>SUMPRODUCT($B$7:$B$456,Y$7:Y$456,EXP(constants!$B$32+constants!$A$32*ABS($A$7:$A$456-$A601)))</f>
        <v>0.62724586625433265</v>
      </c>
      <c r="AA601">
        <f t="shared" si="192"/>
        <v>15014.921783211752</v>
      </c>
      <c r="AB601">
        <f t="shared" si="200"/>
        <v>15010.068690272585</v>
      </c>
      <c r="AD601" s="4"/>
      <c r="AE601" s="4"/>
      <c r="AF601" s="4"/>
      <c r="AH601" s="4"/>
      <c r="AI601" s="5">
        <f>SUMPRODUCT(constants!$B$13:$B$20,A601^constants!$A$13:$A$20)*constants!$C$10/((A601/1000000000)^5*(EXP(0.014388/(A601/1000000000)/constants!$B$9)-1))</f>
        <v>5.5866808048877071E-6</v>
      </c>
      <c r="AJ601">
        <f>SUMPRODUCT(A601^constants!$E$28:$J$28,constants!$E$27:$J$27)</f>
        <v>7.3112371027527672E-7</v>
      </c>
      <c r="AL601" s="17">
        <f t="shared" si="193"/>
        <v>3.721955522101113E-10</v>
      </c>
      <c r="AM601">
        <f t="shared" si="201"/>
        <v>0</v>
      </c>
      <c r="AN601" t="e">
        <f t="shared" si="202"/>
        <v>#DIV/0!</v>
      </c>
      <c r="AO601">
        <f t="shared" si="203"/>
        <v>0</v>
      </c>
      <c r="AQ601">
        <f t="shared" si="206"/>
        <v>3.721955522101113E-10</v>
      </c>
      <c r="AS601" s="4" t="e">
        <f t="shared" si="204"/>
        <v>#DIV/0!</v>
      </c>
    </row>
    <row r="602" spans="1:45" x14ac:dyDescent="0.2">
      <c r="A602">
        <f>front!A602</f>
        <v>468.39</v>
      </c>
      <c r="B602" s="1">
        <f t="shared" si="205"/>
        <v>0.45999999999997954</v>
      </c>
      <c r="C602">
        <f>front!D602-front!B602</f>
        <v>9257.26</v>
      </c>
      <c r="D602" s="2">
        <f>front!E602-front!C602</f>
        <v>51719.6</v>
      </c>
      <c r="E602" s="2">
        <f>IF(front!F602-front!C602&gt;0,front!F602-front!C602,0)</f>
        <v>51719.6</v>
      </c>
      <c r="F602" s="2">
        <f>front!I602-front!H602</f>
        <v>8032.5</v>
      </c>
      <c r="G602" s="2">
        <f>IF(front!J602-front!H602&gt;0,front!J602-front!H602,0)</f>
        <v>7998.0999999999985</v>
      </c>
      <c r="H602" s="2"/>
      <c r="I602" s="4">
        <f>C602/(constants!$A$4+constants!$B$4*data!C602+constants!$C$4*data!C602^2+constants!$D$4*data!C602^3+constants!$E$4*data!C602^4+constants!$F$4*data!C602^5+constants!$G$4*data!C602^6+constants!$H$4*data!C602^7)</f>
        <v>9251.7854077019565</v>
      </c>
      <c r="J602" s="4">
        <f>D602/(constants!$A$4+constants!$B$4*data!D602+constants!$C$4*data!D602^2+constants!$D$4*data!D602^3+constants!$E$4*data!D602^4+constants!$F$4*data!D602^5+constants!$G$4*data!D602^6+constants!$H$4*data!D602^7)</f>
        <v>54385.286709199681</v>
      </c>
      <c r="K602" s="4">
        <f>E602/(constants!$A$4+constants!$B$4*data!E602+constants!$C$4*data!E602^2+constants!$D$4*data!E602^3+constants!$E$4*data!E602^4+constants!$F$4*data!E602^5+constants!$G$4*data!E602^6+constants!$H$4*data!E602^7)</f>
        <v>54385.286709199681</v>
      </c>
      <c r="L602" s="4">
        <f>F602/(constants!$A$4+constants!$B$4*data!F602+constants!$C$4*data!F602^2+constants!$D$4*data!F602^3+constants!$E$4*data!F602^4+constants!$F$4*data!F602^5+constants!$G$4*data!F602^6+constants!$H$4*data!F602^7)</f>
        <v>8022.6261979400615</v>
      </c>
      <c r="M602" s="4">
        <f>G602/(constants!$A$4+constants!$B$4*data!G602+constants!$C$4*data!G602^2+constants!$D$4*data!G602^3+constants!$E$4*data!G602^4+constants!$F$4*data!G602^5+constants!$G$4*data!G602^6+constants!$H$4*data!G602^7)</f>
        <v>7988.1444168675825</v>
      </c>
      <c r="N602" s="4"/>
      <c r="O602" s="4">
        <f t="shared" si="194"/>
        <v>15419.642346169927</v>
      </c>
      <c r="P602" s="4">
        <f t="shared" si="195"/>
        <v>10877.057341839936</v>
      </c>
      <c r="Q602" s="4">
        <f t="shared" si="195"/>
        <v>10877.057341839936</v>
      </c>
      <c r="R602" s="4">
        <f t="shared" si="196"/>
        <v>1337.1043663233436</v>
      </c>
      <c r="S602" s="4">
        <f t="shared" si="196"/>
        <v>1331.3574028112637</v>
      </c>
      <c r="T602" s="4">
        <f t="shared" si="197"/>
        <v>1.4176299583212069</v>
      </c>
      <c r="U602" s="4">
        <f t="shared" si="198"/>
        <v>1</v>
      </c>
      <c r="V602" s="4">
        <f t="shared" si="199"/>
        <v>0.99570193347892322</v>
      </c>
      <c r="W602" s="4"/>
      <c r="X602">
        <f>IF(front!E602&gt;$X$2,O602,P602)</f>
        <v>15419.642346169927</v>
      </c>
      <c r="Y602">
        <f t="shared" si="191"/>
        <v>15146.82254132731</v>
      </c>
      <c r="Z602">
        <f>SUMPRODUCT($B$7:$B$456,Y$7:Y$456,EXP(constants!$B$32+constants!$A$32*ABS($A$7:$A$456-$A602)))</f>
        <v>0.61104694846834573</v>
      </c>
      <c r="AA602">
        <f t="shared" si="192"/>
        <v>15146.211494378842</v>
      </c>
      <c r="AB602">
        <f t="shared" si="200"/>
        <v>15141.358401439675</v>
      </c>
      <c r="AD602" s="4"/>
      <c r="AE602" s="4"/>
      <c r="AF602" s="4"/>
      <c r="AH602" s="4"/>
      <c r="AI602" s="5">
        <f>SUMPRODUCT(constants!$B$13:$B$20,A602^constants!$A$13:$A$20)*constants!$C$10/((A602/1000000000)^5*(EXP(0.014388/(A602/1000000000)/constants!$B$9)-1))</f>
        <v>5.6130099459241505E-6</v>
      </c>
      <c r="AJ602">
        <f>SUMPRODUCT(A602^constants!$E$28:$J$28,constants!$E$27:$J$27)</f>
        <v>7.3101620083317271E-7</v>
      </c>
      <c r="AL602" s="17">
        <f t="shared" si="193"/>
        <v>3.7070715830823033E-10</v>
      </c>
      <c r="AM602">
        <f t="shared" si="201"/>
        <v>0</v>
      </c>
      <c r="AN602" t="e">
        <f t="shared" si="202"/>
        <v>#DIV/0!</v>
      </c>
      <c r="AO602">
        <f t="shared" si="203"/>
        <v>0</v>
      </c>
      <c r="AQ602">
        <f t="shared" si="206"/>
        <v>3.7070715830823033E-10</v>
      </c>
      <c r="AS602" s="4" t="e">
        <f t="shared" si="204"/>
        <v>#DIV/0!</v>
      </c>
    </row>
    <row r="603" spans="1:45" x14ac:dyDescent="0.2">
      <c r="A603">
        <f>front!A603</f>
        <v>468.85</v>
      </c>
      <c r="B603" s="1">
        <f t="shared" si="205"/>
        <v>0.46000000000003638</v>
      </c>
      <c r="C603">
        <f>front!D603-front!B603</f>
        <v>9311.5399999999991</v>
      </c>
      <c r="D603" s="2">
        <f>front!E603-front!C603</f>
        <v>51617.1</v>
      </c>
      <c r="E603" s="2">
        <f>IF(front!F603-front!C603&gt;0,front!F603-front!C603,0)</f>
        <v>51617.1</v>
      </c>
      <c r="F603" s="2">
        <f>front!I603-front!H603</f>
        <v>7763.1999999999989</v>
      </c>
      <c r="G603" s="2">
        <f>IF(front!J603-front!H603&gt;0,front!J603-front!H603,0)</f>
        <v>7673.9</v>
      </c>
      <c r="H603" s="2"/>
      <c r="I603" s="4">
        <f>C603/(constants!$A$4+constants!$B$4*data!C603+constants!$C$4*data!C603^2+constants!$D$4*data!C603^3+constants!$E$4*data!C603^4+constants!$F$4*data!C603^5+constants!$G$4*data!C603^6+constants!$H$4*data!C603^7)</f>
        <v>9306.3323615868958</v>
      </c>
      <c r="J603" s="4">
        <f>D603/(constants!$A$4+constants!$B$4*data!D603+constants!$C$4*data!D603^2+constants!$D$4*data!D603^3+constants!$E$4*data!D603^4+constants!$F$4*data!D603^5+constants!$G$4*data!D603^6+constants!$H$4*data!D603^7)</f>
        <v>54271.908808648019</v>
      </c>
      <c r="K603" s="4">
        <f>E603/(constants!$A$4+constants!$B$4*data!E603+constants!$C$4*data!E603^2+constants!$D$4*data!E603^3+constants!$E$4*data!E603^4+constants!$F$4*data!E603^5+constants!$G$4*data!E603^6+constants!$H$4*data!E603^7)</f>
        <v>54271.908808648019</v>
      </c>
      <c r="L603" s="4">
        <f>F603/(constants!$A$4+constants!$B$4*data!F603+constants!$C$4*data!F603^2+constants!$D$4*data!F603^3+constants!$E$4*data!F603^4+constants!$F$4*data!F603^5+constants!$G$4*data!F603^6+constants!$H$4*data!F603^7)</f>
        <v>7752.7416201525148</v>
      </c>
      <c r="M603" s="4">
        <f>G603/(constants!$A$4+constants!$B$4*data!G603+constants!$C$4*data!G603^2+constants!$D$4*data!G603^3+constants!$E$4*data!G603^4+constants!$F$4*data!G603^5+constants!$G$4*data!G603^6+constants!$H$4*data!G603^7)</f>
        <v>7663.2753357588472</v>
      </c>
      <c r="N603" s="4"/>
      <c r="O603" s="4">
        <f t="shared" si="194"/>
        <v>15510.553935978161</v>
      </c>
      <c r="P603" s="4">
        <f t="shared" si="195"/>
        <v>10854.381761729604</v>
      </c>
      <c r="Q603" s="4">
        <f t="shared" si="195"/>
        <v>10854.381761729604</v>
      </c>
      <c r="R603" s="4">
        <f t="shared" si="196"/>
        <v>1292.1236033587525</v>
      </c>
      <c r="S603" s="4">
        <f t="shared" si="196"/>
        <v>1277.2125559598078</v>
      </c>
      <c r="T603" s="4">
        <f t="shared" si="197"/>
        <v>1.4289670546382749</v>
      </c>
      <c r="U603" s="4">
        <f t="shared" si="198"/>
        <v>1</v>
      </c>
      <c r="V603" s="4">
        <f t="shared" si="199"/>
        <v>0.98846004564874068</v>
      </c>
      <c r="W603" s="4"/>
      <c r="X603">
        <f>IF(front!E603&gt;$X$2,O603,P603)</f>
        <v>15510.553935978161</v>
      </c>
      <c r="Y603">
        <f t="shared" si="191"/>
        <v>15237.734131135545</v>
      </c>
      <c r="Z603">
        <f>SUMPRODUCT($B$7:$B$456,Y$7:Y$456,EXP(constants!$B$32+constants!$A$32*ABS($A$7:$A$456-$A603)))</f>
        <v>0.59526637530853066</v>
      </c>
      <c r="AA603">
        <f t="shared" si="192"/>
        <v>15237.138864760236</v>
      </c>
      <c r="AB603">
        <f t="shared" si="200"/>
        <v>15232.285771821069</v>
      </c>
      <c r="AD603" s="4"/>
      <c r="AE603" s="4"/>
      <c r="AF603" s="4"/>
      <c r="AH603" s="4"/>
      <c r="AI603" s="5">
        <f>SUMPRODUCT(constants!$B$13:$B$20,A603^constants!$A$13:$A$20)*constants!$C$10/((A603/1000000000)^5*(EXP(0.014388/(A603/1000000000)/constants!$B$9)-1))</f>
        <v>5.6393841265079487E-6</v>
      </c>
      <c r="AJ603">
        <f>SUMPRODUCT(A603^constants!$E$28:$J$28,constants!$E$27:$J$27)</f>
        <v>7.3082457933498985E-7</v>
      </c>
      <c r="AL603" s="17">
        <f t="shared" si="193"/>
        <v>3.7022573046394087E-10</v>
      </c>
      <c r="AM603">
        <f t="shared" si="201"/>
        <v>0</v>
      </c>
      <c r="AN603" t="e">
        <f t="shared" si="202"/>
        <v>#DIV/0!</v>
      </c>
      <c r="AO603">
        <f t="shared" si="203"/>
        <v>0</v>
      </c>
      <c r="AQ603">
        <f t="shared" si="206"/>
        <v>3.7022573046394087E-10</v>
      </c>
      <c r="AS603" s="4" t="e">
        <f t="shared" si="204"/>
        <v>#DIV/0!</v>
      </c>
    </row>
    <row r="604" spans="1:45" x14ac:dyDescent="0.2">
      <c r="A604">
        <f>front!A604</f>
        <v>469.32</v>
      </c>
      <c r="B604" s="1">
        <f t="shared" si="205"/>
        <v>0.46999999999997044</v>
      </c>
      <c r="C604">
        <f>front!D604-front!B604</f>
        <v>9397.4700000000012</v>
      </c>
      <c r="D604" s="2">
        <f>front!E604-front!C604</f>
        <v>51984.4</v>
      </c>
      <c r="E604" s="2">
        <f>IF(front!F604-front!C604&gt;0,front!F604-front!C604,0)</f>
        <v>51984.4</v>
      </c>
      <c r="F604" s="2">
        <f>front!I604-front!H604</f>
        <v>7534.1</v>
      </c>
      <c r="G604" s="2">
        <f>IF(front!J604-front!H604&gt;0,front!J604-front!H604,0)</f>
        <v>7413.5000000000018</v>
      </c>
      <c r="H604" s="2"/>
      <c r="I604" s="4">
        <f>C604/(constants!$A$4+constants!$B$4*data!C604+constants!$C$4*data!C604^2+constants!$D$4*data!C604^3+constants!$E$4*data!C604^4+constants!$F$4*data!C604^5+constants!$G$4*data!C604^6+constants!$H$4*data!C604^7)</f>
        <v>9392.6983408131418</v>
      </c>
      <c r="J604" s="4">
        <f>D604/(constants!$A$4+constants!$B$4*data!D604+constants!$C$4*data!D604^2+constants!$D$4*data!D604^3+constants!$E$4*data!D604^4+constants!$F$4*data!D604^5+constants!$G$4*data!D604^6+constants!$H$4*data!D604^7)</f>
        <v>54678.224960299187</v>
      </c>
      <c r="K604" s="4">
        <f>E604/(constants!$A$4+constants!$B$4*data!E604+constants!$C$4*data!E604^2+constants!$D$4*data!E604^3+constants!$E$4*data!E604^4+constants!$F$4*data!E604^5+constants!$G$4*data!E604^6+constants!$H$4*data!E604^7)</f>
        <v>54678.224960299187</v>
      </c>
      <c r="L604" s="4">
        <f>F604/(constants!$A$4+constants!$B$4*data!F604+constants!$C$4*data!F604^2+constants!$D$4*data!F604^3+constants!$E$4*data!F604^4+constants!$F$4*data!F604^5+constants!$G$4*data!F604^6+constants!$H$4*data!F604^7)</f>
        <v>7523.2416434468232</v>
      </c>
      <c r="M604" s="4">
        <f>G604/(constants!$A$4+constants!$B$4*data!G604+constants!$C$4*data!G604^2+constants!$D$4*data!G604^3+constants!$E$4*data!G604^4+constants!$F$4*data!G604^5+constants!$G$4*data!G604^6+constants!$H$4*data!G604^7)</f>
        <v>7402.4655039338877</v>
      </c>
      <c r="N604" s="4"/>
      <c r="O604" s="4">
        <f t="shared" si="194"/>
        <v>15654.49723468857</v>
      </c>
      <c r="P604" s="4">
        <f t="shared" si="195"/>
        <v>10935.644992059837</v>
      </c>
      <c r="Q604" s="4">
        <f t="shared" si="195"/>
        <v>10935.644992059837</v>
      </c>
      <c r="R604" s="4">
        <f t="shared" si="196"/>
        <v>1253.8736072411373</v>
      </c>
      <c r="S604" s="4">
        <f t="shared" si="196"/>
        <v>1233.7442506556479</v>
      </c>
      <c r="T604" s="4">
        <f t="shared" si="197"/>
        <v>1.4315111039225397</v>
      </c>
      <c r="U604" s="4">
        <f t="shared" si="198"/>
        <v>1</v>
      </c>
      <c r="V604" s="4">
        <f t="shared" si="199"/>
        <v>0.98394626342779523</v>
      </c>
      <c r="W604" s="4"/>
      <c r="X604">
        <f>IF(front!E604&gt;$X$2,O604,P604)</f>
        <v>15654.49723468857</v>
      </c>
      <c r="Y604">
        <f t="shared" si="191"/>
        <v>15381.677429845953</v>
      </c>
      <c r="Z604">
        <f>SUMPRODUCT($B$7:$B$456,Y$7:Y$456,EXP(constants!$B$32+constants!$A$32*ABS($A$7:$A$456-$A604)))</f>
        <v>0.57956359328556872</v>
      </c>
      <c r="AA604">
        <f t="shared" si="192"/>
        <v>15381.097866252667</v>
      </c>
      <c r="AB604">
        <f t="shared" si="200"/>
        <v>15376.2447733135</v>
      </c>
      <c r="AD604" s="4"/>
      <c r="AE604" s="4"/>
      <c r="AF604" s="4"/>
      <c r="AH604" s="4"/>
      <c r="AI604" s="5">
        <f>SUMPRODUCT(constants!$B$13:$B$20,A604^constants!$A$13:$A$20)*constants!$C$10/((A604/1000000000)^5*(EXP(0.014388/(A604/1000000000)/constants!$B$9)-1))</f>
        <v>5.6663778838859829E-6</v>
      </c>
      <c r="AJ604">
        <f>SUMPRODUCT(A604^constants!$E$28:$J$28,constants!$E$27:$J$27)</f>
        <v>7.3053977941479756E-7</v>
      </c>
      <c r="AL604" s="17">
        <f t="shared" si="193"/>
        <v>3.6851506771798798E-10</v>
      </c>
      <c r="AM604">
        <f t="shared" si="201"/>
        <v>0</v>
      </c>
      <c r="AN604" t="e">
        <f t="shared" si="202"/>
        <v>#DIV/0!</v>
      </c>
      <c r="AO604">
        <f t="shared" si="203"/>
        <v>0</v>
      </c>
      <c r="AQ604">
        <f t="shared" si="206"/>
        <v>3.6851506771798798E-10</v>
      </c>
      <c r="AS604" s="4" t="e">
        <f t="shared" si="204"/>
        <v>#DIV/0!</v>
      </c>
    </row>
    <row r="605" spans="1:45" x14ac:dyDescent="0.2">
      <c r="A605">
        <f>front!A605</f>
        <v>469.78</v>
      </c>
      <c r="B605" s="1">
        <f t="shared" si="205"/>
        <v>0.45999999999997954</v>
      </c>
      <c r="C605">
        <f>front!D605-front!B605</f>
        <v>9452.26</v>
      </c>
      <c r="D605" s="2">
        <f>front!E605-front!C605</f>
        <v>52380.6</v>
      </c>
      <c r="E605" s="2">
        <f>IF(front!F605-front!C605&gt;0,front!F605-front!C605,0)</f>
        <v>52380.6</v>
      </c>
      <c r="F605" s="2">
        <f>front!I605-front!H605</f>
        <v>7461.4</v>
      </c>
      <c r="G605" s="2">
        <f>IF(front!J605-front!H605&gt;0,front!J605-front!H605,0)</f>
        <v>7332.3000000000011</v>
      </c>
      <c r="H605" s="2"/>
      <c r="I605" s="4">
        <f>C605/(constants!$A$4+constants!$B$4*data!C605+constants!$C$4*data!C605^2+constants!$D$4*data!C605^3+constants!$E$4*data!C605^4+constants!$F$4*data!C605^5+constants!$G$4*data!C605^6+constants!$H$4*data!C605^7)</f>
        <v>9447.774957899308</v>
      </c>
      <c r="J605" s="4">
        <f>D605/(constants!$A$4+constants!$B$4*data!D605+constants!$C$4*data!D605^2+constants!$D$4*data!D605^3+constants!$E$4*data!D605^4+constants!$F$4*data!D605^5+constants!$G$4*data!D605^6+constants!$H$4*data!D605^7)</f>
        <v>55116.629184458914</v>
      </c>
      <c r="K605" s="4">
        <f>E605/(constants!$A$4+constants!$B$4*data!E605+constants!$C$4*data!E605^2+constants!$D$4*data!E605^3+constants!$E$4*data!E605^4+constants!$F$4*data!E605^5+constants!$G$4*data!E605^6+constants!$H$4*data!E605^7)</f>
        <v>55116.629184458914</v>
      </c>
      <c r="L605" s="4">
        <f>F605/(constants!$A$4+constants!$B$4*data!F605+constants!$C$4*data!F605^2+constants!$D$4*data!F605^3+constants!$E$4*data!F605^4+constants!$F$4*data!F605^5+constants!$G$4*data!F605^6+constants!$H$4*data!F605^7)</f>
        <v>7450.4326842458804</v>
      </c>
      <c r="M605" s="4">
        <f>G605/(constants!$A$4+constants!$B$4*data!G605+constants!$C$4*data!G605^2+constants!$D$4*data!G605^3+constants!$E$4*data!G605^4+constants!$F$4*data!G605^5+constants!$G$4*data!G605^6+constants!$H$4*data!G605^7)</f>
        <v>7321.1598590881895</v>
      </c>
      <c r="N605" s="4"/>
      <c r="O605" s="4">
        <f t="shared" si="194"/>
        <v>15746.291596498846</v>
      </c>
      <c r="P605" s="4">
        <f t="shared" si="195"/>
        <v>11023.325836891783</v>
      </c>
      <c r="Q605" s="4">
        <f t="shared" si="195"/>
        <v>11023.325836891783</v>
      </c>
      <c r="R605" s="4">
        <f t="shared" si="196"/>
        <v>1241.7387807076468</v>
      </c>
      <c r="S605" s="4">
        <f t="shared" si="196"/>
        <v>1220.1933098480317</v>
      </c>
      <c r="T605" s="4">
        <f t="shared" si="197"/>
        <v>1.428451978059172</v>
      </c>
      <c r="U605" s="4">
        <f t="shared" si="198"/>
        <v>1</v>
      </c>
      <c r="V605" s="4">
        <f t="shared" si="199"/>
        <v>0.98264895065342428</v>
      </c>
      <c r="W605" s="4"/>
      <c r="X605">
        <f>IF(front!E605&gt;$X$2,O605,P605)</f>
        <v>15746.291596498846</v>
      </c>
      <c r="Y605">
        <f t="shared" si="191"/>
        <v>15473.471791656229</v>
      </c>
      <c r="Z605">
        <f>SUMPRODUCT($B$7:$B$456,Y$7:Y$456,EXP(constants!$B$32+constants!$A$32*ABS($A$7:$A$456-$A605)))</f>
        <v>0.56459609249445608</v>
      </c>
      <c r="AA605">
        <f t="shared" si="192"/>
        <v>15472.907195563736</v>
      </c>
      <c r="AB605">
        <f t="shared" si="200"/>
        <v>15468.054102624568</v>
      </c>
      <c r="AD605" s="4"/>
      <c r="AE605" s="4"/>
      <c r="AF605" s="4"/>
      <c r="AH605" s="4"/>
      <c r="AI605" s="5">
        <f>SUMPRODUCT(constants!$B$13:$B$20,A605^constants!$A$13:$A$20)*constants!$C$10/((A605/1000000000)^5*(EXP(0.014388/(A605/1000000000)/constants!$B$9)-1))</f>
        <v>5.692842259047289E-6</v>
      </c>
      <c r="AJ605">
        <f>SUMPRODUCT(A605^constants!$E$28:$J$28,constants!$E$27:$J$27)</f>
        <v>7.3017180566068264E-7</v>
      </c>
      <c r="AL605" s="17">
        <f t="shared" si="193"/>
        <v>3.6803868290590903E-10</v>
      </c>
      <c r="AM605">
        <f t="shared" si="201"/>
        <v>0</v>
      </c>
      <c r="AN605" t="e">
        <f t="shared" si="202"/>
        <v>#DIV/0!</v>
      </c>
      <c r="AO605">
        <f t="shared" si="203"/>
        <v>0</v>
      </c>
      <c r="AQ605">
        <f t="shared" si="206"/>
        <v>3.6803868290590903E-10</v>
      </c>
      <c r="AS605" s="4" t="e">
        <f t="shared" si="204"/>
        <v>#DIV/0!</v>
      </c>
    </row>
    <row r="606" spans="1:45" x14ac:dyDescent="0.2">
      <c r="A606">
        <f>front!A606</f>
        <v>470.24</v>
      </c>
      <c r="B606" s="1">
        <f t="shared" si="205"/>
        <v>0.46000000000003638</v>
      </c>
      <c r="C606">
        <f>front!D606-front!B606</f>
        <v>9511.27</v>
      </c>
      <c r="D606" s="2">
        <f>front!E606-front!C606</f>
        <v>51694.400000000001</v>
      </c>
      <c r="E606" s="2">
        <f>IF(front!F606-front!C606&gt;0,front!F606-front!C606,0)</f>
        <v>51694.400000000001</v>
      </c>
      <c r="F606" s="2">
        <f>front!I606-front!H606</f>
        <v>7181.4</v>
      </c>
      <c r="G606" s="2">
        <f>IF(front!J606-front!H606&gt;0,front!J606-front!H606,0)</f>
        <v>7098.9999999999982</v>
      </c>
      <c r="H606" s="2"/>
      <c r="I606" s="4">
        <f>C606/(constants!$A$4+constants!$B$4*data!C606+constants!$C$4*data!C606^2+constants!$D$4*data!C606^3+constants!$E$4*data!C606^4+constants!$F$4*data!C606^5+constants!$G$4*data!C606^6+constants!$H$4*data!C606^7)</f>
        <v>9507.1012367121439</v>
      </c>
      <c r="J606" s="4">
        <f>D606/(constants!$A$4+constants!$B$4*data!D606+constants!$C$4*data!D606^2+constants!$D$4*data!D606^3+constants!$E$4*data!D606^4+constants!$F$4*data!D606^5+constants!$G$4*data!D606^6+constants!$H$4*data!D606^7)</f>
        <v>54357.411627739566</v>
      </c>
      <c r="K606" s="4">
        <f>E606/(constants!$A$4+constants!$B$4*data!E606+constants!$C$4*data!E606^2+constants!$D$4*data!E606^3+constants!$E$4*data!E606^4+constants!$F$4*data!E606^5+constants!$G$4*data!E606^6+constants!$H$4*data!E606^7)</f>
        <v>54357.411627739566</v>
      </c>
      <c r="L606" s="4">
        <f>F606/(constants!$A$4+constants!$B$4*data!F606+constants!$C$4*data!F606^2+constants!$D$4*data!F606^3+constants!$E$4*data!F606^4+constants!$F$4*data!F606^5+constants!$G$4*data!F606^6+constants!$H$4*data!F606^7)</f>
        <v>7170.0904711129888</v>
      </c>
      <c r="M606" s="4">
        <f>G606/(constants!$A$4+constants!$B$4*data!G606+constants!$C$4*data!G606^2+constants!$D$4*data!G606^3+constants!$E$4*data!G606^4+constants!$F$4*data!G606^5+constants!$G$4*data!G606^6+constants!$H$4*data!G606^7)</f>
        <v>7087.6123989508969</v>
      </c>
      <c r="N606" s="4"/>
      <c r="O606" s="4">
        <f t="shared" si="194"/>
        <v>15845.168727853574</v>
      </c>
      <c r="P606" s="4">
        <f t="shared" si="195"/>
        <v>10871.482325547913</v>
      </c>
      <c r="Q606" s="4">
        <f t="shared" si="195"/>
        <v>10871.482325547913</v>
      </c>
      <c r="R606" s="4">
        <f t="shared" si="196"/>
        <v>1195.0150785188314</v>
      </c>
      <c r="S606" s="4">
        <f t="shared" si="196"/>
        <v>1181.2687331584827</v>
      </c>
      <c r="T606" s="4">
        <f t="shared" si="197"/>
        <v>1.4574984582017421</v>
      </c>
      <c r="U606" s="4">
        <f t="shared" si="198"/>
        <v>1</v>
      </c>
      <c r="V606" s="4">
        <f t="shared" si="199"/>
        <v>0.98849692727108796</v>
      </c>
      <c r="W606" s="4"/>
      <c r="X606">
        <f>IF(front!E606&gt;$X$2,O606,P606)</f>
        <v>15845.168727853574</v>
      </c>
      <c r="Y606">
        <f t="shared" si="191"/>
        <v>15572.348923010957</v>
      </c>
      <c r="Z606">
        <f>SUMPRODUCT($B$7:$B$456,Y$7:Y$456,EXP(constants!$B$32+constants!$A$32*ABS($A$7:$A$456-$A606)))</f>
        <v>0.55001513440983163</v>
      </c>
      <c r="AA606">
        <f t="shared" si="192"/>
        <v>15571.798907876548</v>
      </c>
      <c r="AB606">
        <f t="shared" si="200"/>
        <v>15566.94581493738</v>
      </c>
      <c r="AD606" s="4"/>
      <c r="AE606" s="4"/>
      <c r="AF606" s="4"/>
      <c r="AH606" s="4"/>
      <c r="AI606" s="5">
        <f>SUMPRODUCT(constants!$B$13:$B$20,A606^constants!$A$13:$A$20)*constants!$C$10/((A606/1000000000)^5*(EXP(0.014388/(A606/1000000000)/constants!$B$9)-1))</f>
        <v>5.7193508176185293E-6</v>
      </c>
      <c r="AJ606">
        <f>SUMPRODUCT(A606^constants!$E$28:$J$28,constants!$E$27:$J$27)</f>
        <v>7.2971344428730345E-7</v>
      </c>
      <c r="AL606" s="17">
        <f t="shared" si="193"/>
        <v>3.6740352832284437E-10</v>
      </c>
      <c r="AM606">
        <f t="shared" si="201"/>
        <v>0</v>
      </c>
      <c r="AN606" t="e">
        <f t="shared" si="202"/>
        <v>#DIV/0!</v>
      </c>
      <c r="AO606">
        <f t="shared" si="203"/>
        <v>0</v>
      </c>
      <c r="AQ606">
        <f t="shared" si="206"/>
        <v>3.6740352832284437E-10</v>
      </c>
      <c r="AS606" s="4" t="e">
        <f t="shared" si="204"/>
        <v>#DIV/0!</v>
      </c>
    </row>
    <row r="607" spans="1:45" x14ac:dyDescent="0.2">
      <c r="A607">
        <f>front!A607</f>
        <v>470.71</v>
      </c>
      <c r="B607" s="1">
        <f t="shared" si="205"/>
        <v>0.46999999999997044</v>
      </c>
      <c r="C607">
        <f>front!D607-front!B607</f>
        <v>9598.2000000000007</v>
      </c>
      <c r="D607" s="2">
        <f>front!E607-front!C607</f>
        <v>51841.4</v>
      </c>
      <c r="E607" s="2">
        <f>IF(front!F607-front!C607&gt;0,front!F607-front!C607,0)</f>
        <v>51841.4</v>
      </c>
      <c r="F607" s="2">
        <f>front!I607-front!H607</f>
        <v>7168</v>
      </c>
      <c r="G607" s="2">
        <f>IF(front!J607-front!H607&gt;0,front!J607-front!H607,0)</f>
        <v>7110.9000000000015</v>
      </c>
      <c r="H607" s="2"/>
      <c r="I607" s="4">
        <f>C607/(constants!$A$4+constants!$B$4*data!C607+constants!$C$4*data!C607^2+constants!$D$4*data!C607^3+constants!$E$4*data!C607^4+constants!$F$4*data!C607^5+constants!$G$4*data!C607^6+constants!$H$4*data!C607^7)</f>
        <v>9594.5116196494946</v>
      </c>
      <c r="J607" s="4">
        <f>D607/(constants!$A$4+constants!$B$4*data!D607+constants!$C$4*data!D607^2+constants!$D$4*data!D607^3+constants!$E$4*data!D607^4+constants!$F$4*data!D607^5+constants!$G$4*data!D607^6+constants!$H$4*data!D607^7)</f>
        <v>54520.022886982879</v>
      </c>
      <c r="K607" s="4">
        <f>E607/(constants!$A$4+constants!$B$4*data!E607+constants!$C$4*data!E607^2+constants!$D$4*data!E607^3+constants!$E$4*data!E607^4+constants!$F$4*data!E607^5+constants!$G$4*data!E607^6+constants!$H$4*data!E607^7)</f>
        <v>54520.022886982879</v>
      </c>
      <c r="L607" s="4">
        <f>F607/(constants!$A$4+constants!$B$4*data!F607+constants!$C$4*data!F607^2+constants!$D$4*data!F607^3+constants!$E$4*data!F607^4+constants!$F$4*data!F607^5+constants!$G$4*data!F607^6+constants!$H$4*data!F607^7)</f>
        <v>7156.6770903501347</v>
      </c>
      <c r="M607" s="4">
        <f>G607/(constants!$A$4+constants!$B$4*data!G607+constants!$C$4*data!G607^2+constants!$D$4*data!G607^3+constants!$E$4*data!G607^4+constants!$F$4*data!G607^5+constants!$G$4*data!G607^6+constants!$H$4*data!G607^7)</f>
        <v>7099.5230556770512</v>
      </c>
      <c r="N607" s="4"/>
      <c r="O607" s="4">
        <f t="shared" si="194"/>
        <v>15990.852699415824</v>
      </c>
      <c r="P607" s="4">
        <f t="shared" si="195"/>
        <v>10904.004577396576</v>
      </c>
      <c r="Q607" s="4">
        <f t="shared" si="195"/>
        <v>10904.004577396576</v>
      </c>
      <c r="R607" s="4">
        <f t="shared" si="196"/>
        <v>1192.7795150583556</v>
      </c>
      <c r="S607" s="4">
        <f t="shared" si="196"/>
        <v>1183.2538426128417</v>
      </c>
      <c r="T607" s="4">
        <f t="shared" si="197"/>
        <v>1.466511921002309</v>
      </c>
      <c r="U607" s="4">
        <f t="shared" si="198"/>
        <v>1</v>
      </c>
      <c r="V607" s="4">
        <f t="shared" si="199"/>
        <v>0.99201388661923162</v>
      </c>
      <c r="W607" s="4"/>
      <c r="X607">
        <f>IF(front!E607&gt;$X$2,O607,P607)</f>
        <v>15990.852699415824</v>
      </c>
      <c r="Y607">
        <f t="shared" si="191"/>
        <v>15718.032894573207</v>
      </c>
      <c r="Z607">
        <f>SUMPRODUCT($B$7:$B$456,Y$7:Y$456,EXP(constants!$B$32+constants!$A$32*ABS($A$7:$A$456-$A607)))</f>
        <v>0.53550605389862183</v>
      </c>
      <c r="AA607">
        <f t="shared" si="192"/>
        <v>15717.497388519309</v>
      </c>
      <c r="AB607">
        <f t="shared" si="200"/>
        <v>15712.644295580141</v>
      </c>
      <c r="AD607" s="4"/>
      <c r="AE607" s="4"/>
      <c r="AF607" s="4"/>
      <c r="AH607" s="4"/>
      <c r="AI607" s="5">
        <f>SUMPRODUCT(constants!$B$13:$B$20,A607^constants!$A$13:$A$20)*constants!$C$10/((A607/1000000000)^5*(EXP(0.014388/(A607/1000000000)/constants!$B$9)-1))</f>
        <v>5.7464809872301487E-6</v>
      </c>
      <c r="AJ607">
        <f>SUMPRODUCT(A607^constants!$E$28:$J$28,constants!$E$27:$J$27)</f>
        <v>7.2914955615753724E-7</v>
      </c>
      <c r="AL607" s="17">
        <f t="shared" si="193"/>
        <v>3.657233549700221E-10</v>
      </c>
      <c r="AM607">
        <f t="shared" si="201"/>
        <v>0</v>
      </c>
      <c r="AN607" t="e">
        <f t="shared" si="202"/>
        <v>#DIV/0!</v>
      </c>
      <c r="AO607">
        <f t="shared" si="203"/>
        <v>0</v>
      </c>
      <c r="AQ607">
        <f t="shared" si="206"/>
        <v>3.657233549700221E-10</v>
      </c>
      <c r="AS607" s="4" t="e">
        <f t="shared" si="204"/>
        <v>#DIV/0!</v>
      </c>
    </row>
    <row r="608" spans="1:45" x14ac:dyDescent="0.2">
      <c r="A608">
        <f>front!A608</f>
        <v>471.17</v>
      </c>
      <c r="B608" s="1">
        <f t="shared" si="205"/>
        <v>0.46000000000003638</v>
      </c>
      <c r="C608">
        <f>front!D608-front!B608</f>
        <v>9639.4699999999993</v>
      </c>
      <c r="D608" s="2">
        <f>front!E608-front!C608</f>
        <v>52203.5</v>
      </c>
      <c r="E608" s="2">
        <f>IF(front!F608-front!C608&gt;0,front!F608-front!C608,0)</f>
        <v>52203.5</v>
      </c>
      <c r="F608" s="2">
        <f>front!I608-front!H608</f>
        <v>7160.7999999999993</v>
      </c>
      <c r="G608" s="2">
        <f>IF(front!J608-front!H608&gt;0,front!J608-front!H608,0)</f>
        <v>7096.9000000000015</v>
      </c>
      <c r="H608" s="2"/>
      <c r="I608" s="4">
        <f>C608/(constants!$A$4+constants!$B$4*data!C608+constants!$C$4*data!C608^2+constants!$D$4*data!C608^3+constants!$E$4*data!C608^4+constants!$F$4*data!C608^5+constants!$G$4*data!C608^6+constants!$H$4*data!C608^7)</f>
        <v>9636.0157612715466</v>
      </c>
      <c r="J608" s="4">
        <f>D608/(constants!$A$4+constants!$B$4*data!D608+constants!$C$4*data!D608^2+constants!$D$4*data!D608^3+constants!$E$4*data!D608^4+constants!$F$4*data!D608^5+constants!$G$4*data!D608^6+constants!$H$4*data!D608^7)</f>
        <v>54920.648136774202</v>
      </c>
      <c r="K608" s="4">
        <f>E608/(constants!$A$4+constants!$B$4*data!E608+constants!$C$4*data!E608^2+constants!$D$4*data!E608^3+constants!$E$4*data!E608^4+constants!$F$4*data!E608^5+constants!$G$4*data!E608^6+constants!$H$4*data!E608^7)</f>
        <v>54920.648136774202</v>
      </c>
      <c r="L608" s="4">
        <f>F608/(constants!$A$4+constants!$B$4*data!F608+constants!$C$4*data!F608^2+constants!$D$4*data!F608^3+constants!$E$4*data!F608^4+constants!$F$4*data!F608^5+constants!$G$4*data!F608^6+constants!$H$4*data!F608^7)</f>
        <v>7149.4700110533367</v>
      </c>
      <c r="M608" s="4">
        <f>G608/(constants!$A$4+constants!$B$4*data!G608+constants!$C$4*data!G608^2+constants!$D$4*data!G608^3+constants!$E$4*data!G608^4+constants!$F$4*data!G608^5+constants!$G$4*data!G608^6+constants!$H$4*data!G608^7)</f>
        <v>7085.5105398683882</v>
      </c>
      <c r="N608" s="4"/>
      <c r="O608" s="4">
        <f t="shared" si="194"/>
        <v>16060.026268785909</v>
      </c>
      <c r="P608" s="4">
        <f t="shared" si="195"/>
        <v>10984.129627354841</v>
      </c>
      <c r="Q608" s="4">
        <f t="shared" si="195"/>
        <v>10984.129627354841</v>
      </c>
      <c r="R608" s="4">
        <f t="shared" si="196"/>
        <v>1191.578335175556</v>
      </c>
      <c r="S608" s="4">
        <f t="shared" si="196"/>
        <v>1180.9184233113981</v>
      </c>
      <c r="T608" s="4">
        <f t="shared" si="197"/>
        <v>1.4621118662684087</v>
      </c>
      <c r="U608" s="4">
        <f t="shared" si="198"/>
        <v>1</v>
      </c>
      <c r="V608" s="4">
        <f t="shared" si="199"/>
        <v>0.99105395629521298</v>
      </c>
      <c r="W608" s="4"/>
      <c r="X608">
        <f>IF(front!E608&gt;$X$2,O608,P608)</f>
        <v>16060.026268785909</v>
      </c>
      <c r="Y608">
        <f t="shared" si="191"/>
        <v>15787.206463943292</v>
      </c>
      <c r="Z608">
        <f>SUMPRODUCT($B$7:$B$456,Y$7:Y$456,EXP(constants!$B$32+constants!$A$32*ABS($A$7:$A$456-$A608)))</f>
        <v>0.52167635966276393</v>
      </c>
      <c r="AA608">
        <f t="shared" si="192"/>
        <v>15786.684787583628</v>
      </c>
      <c r="AB608">
        <f t="shared" si="200"/>
        <v>15781.831694644461</v>
      </c>
      <c r="AD608" s="4"/>
      <c r="AE608" s="4"/>
      <c r="AF608" s="4"/>
      <c r="AH608" s="4"/>
      <c r="AI608" s="5">
        <f>SUMPRODUCT(constants!$B$13:$B$20,A608^constants!$A$13:$A$20)*constants!$C$10/((A608/1000000000)^5*(EXP(0.014388/(A608/1000000000)/constants!$B$9)-1))</f>
        <v>5.7730780014272561E-6</v>
      </c>
      <c r="AJ608">
        <f>SUMPRODUCT(A608^constants!$E$28:$J$28,constants!$E$27:$J$27)</f>
        <v>7.285019551304798E-7</v>
      </c>
      <c r="AL608" s="17">
        <f t="shared" si="193"/>
        <v>3.6580532051842505E-10</v>
      </c>
      <c r="AM608">
        <f t="shared" si="201"/>
        <v>0</v>
      </c>
      <c r="AN608" t="e">
        <f t="shared" si="202"/>
        <v>#DIV/0!</v>
      </c>
      <c r="AO608">
        <f t="shared" si="203"/>
        <v>0</v>
      </c>
      <c r="AQ608">
        <f t="shared" si="206"/>
        <v>3.6580532051842505E-10</v>
      </c>
      <c r="AS608" s="4" t="e">
        <f t="shared" si="204"/>
        <v>#DIV/0!</v>
      </c>
    </row>
    <row r="609" spans="1:45" x14ac:dyDescent="0.2">
      <c r="A609">
        <f>front!A609</f>
        <v>471.63</v>
      </c>
      <c r="B609" s="1">
        <f t="shared" si="205"/>
        <v>0.45999999999997954</v>
      </c>
      <c r="C609">
        <f>front!D609-front!B609</f>
        <v>9690.86</v>
      </c>
      <c r="D609" s="2">
        <f>front!E609-front!C609</f>
        <v>52080.3</v>
      </c>
      <c r="E609" s="2">
        <f>IF(front!F609-front!C609&gt;0,front!F609-front!C609,0)</f>
        <v>52080.3</v>
      </c>
      <c r="F609" s="2">
        <f>front!I609-front!H609</f>
        <v>7203.5</v>
      </c>
      <c r="G609" s="2">
        <f>IF(front!J609-front!H609&gt;0,front!J609-front!H609,0)</f>
        <v>7122.7000000000007</v>
      </c>
      <c r="H609" s="2"/>
      <c r="I609" s="4">
        <f>C609/(constants!$A$4+constants!$B$4*data!C609+constants!$C$4*data!C609^2+constants!$D$4*data!C609^3+constants!$E$4*data!C609^4+constants!$F$4*data!C609^5+constants!$G$4*data!C609^6+constants!$H$4*data!C609^7)</f>
        <v>9687.7028322552433</v>
      </c>
      <c r="J609" s="4">
        <f>D609/(constants!$A$4+constants!$B$4*data!D609+constants!$C$4*data!D609^2+constants!$D$4*data!D609^3+constants!$E$4*data!D609^4+constants!$F$4*data!D609^5+constants!$G$4*data!D609^6+constants!$H$4*data!D609^7)</f>
        <v>54784.328792413507</v>
      </c>
      <c r="K609" s="4">
        <f>E609/(constants!$A$4+constants!$B$4*data!E609+constants!$C$4*data!E609^2+constants!$D$4*data!E609^3+constants!$E$4*data!E609^4+constants!$F$4*data!E609^5+constants!$G$4*data!E609^6+constants!$H$4*data!E609^7)</f>
        <v>54784.328792413507</v>
      </c>
      <c r="L609" s="4">
        <f>F609/(constants!$A$4+constants!$B$4*data!F609+constants!$C$4*data!F609^2+constants!$D$4*data!F609^3+constants!$E$4*data!F609^4+constants!$F$4*data!F609^5+constants!$G$4*data!F609^6+constants!$H$4*data!F609^7)</f>
        <v>7192.2131251980936</v>
      </c>
      <c r="M609" s="4">
        <f>G609/(constants!$A$4+constants!$B$4*data!G609+constants!$C$4*data!G609^2+constants!$D$4*data!G609^3+constants!$E$4*data!G609^4+constants!$F$4*data!G609^5+constants!$G$4*data!G609^6+constants!$H$4*data!G609^7)</f>
        <v>7111.3338279540048</v>
      </c>
      <c r="N609" s="4"/>
      <c r="O609" s="4">
        <f t="shared" si="194"/>
        <v>16146.17138709207</v>
      </c>
      <c r="P609" s="4">
        <f t="shared" si="195"/>
        <v>10956.865758482701</v>
      </c>
      <c r="Q609" s="4">
        <f t="shared" si="195"/>
        <v>10956.865758482701</v>
      </c>
      <c r="R609" s="4">
        <f t="shared" si="196"/>
        <v>1198.7021875330156</v>
      </c>
      <c r="S609" s="4">
        <f t="shared" si="196"/>
        <v>1185.2223046590007</v>
      </c>
      <c r="T609" s="4">
        <f t="shared" si="197"/>
        <v>1.4736122302668404</v>
      </c>
      <c r="U609" s="4">
        <f t="shared" si="198"/>
        <v>1</v>
      </c>
      <c r="V609" s="4">
        <f t="shared" si="199"/>
        <v>0.98875460225716516</v>
      </c>
      <c r="W609" s="4"/>
      <c r="X609">
        <f>IF(front!E609&gt;$X$2,O609,P609)</f>
        <v>16146.17138709207</v>
      </c>
      <c r="Y609">
        <f t="shared" si="191"/>
        <v>15873.351582249454</v>
      </c>
      <c r="Z609">
        <f>SUMPRODUCT($B$7:$B$456,Y$7:Y$456,EXP(constants!$B$32+constants!$A$32*ABS($A$7:$A$456-$A609)))</f>
        <v>0.50820382374708939</v>
      </c>
      <c r="AA609">
        <f t="shared" si="192"/>
        <v>15872.843378425707</v>
      </c>
      <c r="AB609">
        <f t="shared" si="200"/>
        <v>15867.99028548654</v>
      </c>
      <c r="AD609" s="4"/>
      <c r="AE609" s="4"/>
      <c r="AF609" s="4"/>
      <c r="AH609" s="4"/>
      <c r="AI609" s="5">
        <f>SUMPRODUCT(constants!$B$13:$B$20,A609^constants!$A$13:$A$20)*constants!$C$10/((A609/1000000000)^5*(EXP(0.014388/(A609/1000000000)/constants!$B$9)-1))</f>
        <v>5.7997183349791586E-6</v>
      </c>
      <c r="AJ609">
        <f>SUMPRODUCT(A609^constants!$E$28:$J$28,constants!$E$27:$J$27)</f>
        <v>7.2775749260044599E-7</v>
      </c>
      <c r="AL609" s="17">
        <f t="shared" si="193"/>
        <v>3.6549797615415726E-10</v>
      </c>
      <c r="AM609">
        <f t="shared" si="201"/>
        <v>0</v>
      </c>
      <c r="AN609" t="e">
        <f t="shared" si="202"/>
        <v>#DIV/0!</v>
      </c>
      <c r="AO609">
        <f t="shared" si="203"/>
        <v>0</v>
      </c>
      <c r="AQ609">
        <f t="shared" si="206"/>
        <v>3.6549797615415726E-10</v>
      </c>
      <c r="AS609" s="4" t="e">
        <f t="shared" si="204"/>
        <v>#DIV/0!</v>
      </c>
    </row>
    <row r="610" spans="1:45" x14ac:dyDescent="0.2">
      <c r="A610">
        <f>front!A610</f>
        <v>472.1</v>
      </c>
      <c r="B610" s="1">
        <f t="shared" si="205"/>
        <v>0.47000000000002728</v>
      </c>
      <c r="C610">
        <f>front!D610-front!B610</f>
        <v>9793.1299999999992</v>
      </c>
      <c r="D610" s="2">
        <f>front!E610-front!C610</f>
        <v>52368.2</v>
      </c>
      <c r="E610" s="2">
        <f>IF(front!F610-front!C610&gt;0,front!F610-front!C610,0)</f>
        <v>52368.2</v>
      </c>
      <c r="F610" s="2">
        <f>front!I610-front!H610</f>
        <v>7371</v>
      </c>
      <c r="G610" s="2">
        <f>IF(front!J610-front!H610&gt;0,front!J610-front!H610,0)</f>
        <v>7326.5</v>
      </c>
      <c r="H610" s="2"/>
      <c r="I610" s="4">
        <f>C610/(constants!$A$4+constants!$B$4*data!C610+constants!$C$4*data!C610^2+constants!$D$4*data!C610^3+constants!$E$4*data!C610^4+constants!$F$4*data!C610^5+constants!$G$4*data!C610^6+constants!$H$4*data!C610^7)</f>
        <v>9790.5823754628163</v>
      </c>
      <c r="J610" s="4">
        <f>D610/(constants!$A$4+constants!$B$4*data!D610+constants!$C$4*data!D610^2+constants!$D$4*data!D610^3+constants!$E$4*data!D610^4+constants!$F$4*data!D610^5+constants!$G$4*data!D610^6+constants!$H$4*data!D610^7)</f>
        <v>55102.906323625073</v>
      </c>
      <c r="K610" s="4">
        <f>E610/(constants!$A$4+constants!$B$4*data!E610+constants!$C$4*data!E610^2+constants!$D$4*data!E610^3+constants!$E$4*data!E610^4+constants!$F$4*data!E610^5+constants!$G$4*data!E610^6+constants!$H$4*data!E610^7)</f>
        <v>55102.906323625073</v>
      </c>
      <c r="L610" s="4">
        <f>F610/(constants!$A$4+constants!$B$4*data!F610+constants!$C$4*data!F610^2+constants!$D$4*data!F610^3+constants!$E$4*data!F610^4+constants!$F$4*data!F610^5+constants!$G$4*data!F610^6+constants!$H$4*data!F610^7)</f>
        <v>7359.9089257177566</v>
      </c>
      <c r="M610" s="4">
        <f>G610/(constants!$A$4+constants!$B$4*data!G610+constants!$C$4*data!G610^2+constants!$D$4*data!G610^3+constants!$E$4*data!G610^4+constants!$F$4*data!G610^5+constants!$G$4*data!G610^6+constants!$H$4*data!G610^7)</f>
        <v>7315.3527055481854</v>
      </c>
      <c r="N610" s="4"/>
      <c r="O610" s="4">
        <f t="shared" si="194"/>
        <v>16317.637292438028</v>
      </c>
      <c r="P610" s="4">
        <f t="shared" si="195"/>
        <v>11020.581264725015</v>
      </c>
      <c r="Q610" s="4">
        <f t="shared" si="195"/>
        <v>11020.581264725015</v>
      </c>
      <c r="R610" s="4">
        <f t="shared" si="196"/>
        <v>1226.6514876196261</v>
      </c>
      <c r="S610" s="4">
        <f t="shared" si="196"/>
        <v>1219.2254509246977</v>
      </c>
      <c r="T610" s="4">
        <f t="shared" si="197"/>
        <v>1.4806512379404142</v>
      </c>
      <c r="U610" s="4">
        <f t="shared" si="198"/>
        <v>1</v>
      </c>
      <c r="V610" s="4">
        <f t="shared" si="199"/>
        <v>0.99394609082540719</v>
      </c>
      <c r="W610" s="4"/>
      <c r="X610">
        <f>IF(front!E610&gt;$X$2,O610,P610)</f>
        <v>16317.637292438028</v>
      </c>
      <c r="Y610">
        <f t="shared" si="191"/>
        <v>16044.817487595412</v>
      </c>
      <c r="Z610">
        <f>SUMPRODUCT($B$7:$B$456,Y$7:Y$456,EXP(constants!$B$32+constants!$A$32*ABS($A$7:$A$456-$A610)))</f>
        <v>0.4947977013814493</v>
      </c>
      <c r="AA610">
        <f t="shared" si="192"/>
        <v>16044.32268989403</v>
      </c>
      <c r="AB610">
        <f t="shared" si="200"/>
        <v>16039.469596954863</v>
      </c>
      <c r="AD610" s="4"/>
      <c r="AE610" s="4"/>
      <c r="AF610" s="4"/>
      <c r="AH610" s="4"/>
      <c r="AI610" s="5">
        <f>SUMPRODUCT(constants!$B$13:$B$20,A610^constants!$A$13:$A$20)*constants!$C$10/((A610/1000000000)^5*(EXP(0.014388/(A610/1000000000)/constants!$B$9)-1))</f>
        <v>5.8269822491468244E-6</v>
      </c>
      <c r="AJ610">
        <f>SUMPRODUCT(A610^constants!$E$28:$J$28,constants!$E$27:$J$27)</f>
        <v>7.2689452828650575E-7</v>
      </c>
      <c r="AL610" s="17">
        <f t="shared" si="193"/>
        <v>3.6329020819074295E-10</v>
      </c>
      <c r="AM610">
        <f t="shared" si="201"/>
        <v>0</v>
      </c>
      <c r="AN610" t="e">
        <f t="shared" si="202"/>
        <v>#DIV/0!</v>
      </c>
      <c r="AO610">
        <f t="shared" si="203"/>
        <v>0</v>
      </c>
      <c r="AQ610">
        <f t="shared" si="206"/>
        <v>3.6329020819074295E-10</v>
      </c>
      <c r="AS610" s="4" t="e">
        <f t="shared" si="204"/>
        <v>#DIV/0!</v>
      </c>
    </row>
    <row r="611" spans="1:45" x14ac:dyDescent="0.2">
      <c r="A611">
        <f>front!A611</f>
        <v>472.56</v>
      </c>
      <c r="B611" s="1">
        <f t="shared" si="205"/>
        <v>0.45999999999997954</v>
      </c>
      <c r="C611">
        <f>front!D611-front!B611</f>
        <v>9811.869999999999</v>
      </c>
      <c r="D611" s="2">
        <f>front!E611-front!C611</f>
        <v>52246.400000000001</v>
      </c>
      <c r="E611" s="2">
        <f>IF(front!F611-front!C611&gt;0,front!F611-front!C611,0)</f>
        <v>52246.400000000001</v>
      </c>
      <c r="F611" s="2">
        <f>front!I611-front!H611</f>
        <v>7479.5000000000018</v>
      </c>
      <c r="G611" s="2">
        <f>IF(front!J611-front!H611&gt;0,front!J611-front!H611,0)</f>
        <v>7388.1</v>
      </c>
      <c r="H611" s="2"/>
      <c r="I611" s="4">
        <f>C611/(constants!$A$4+constants!$B$4*data!C611+constants!$C$4*data!C611^2+constants!$D$4*data!C611^3+constants!$E$4*data!C611^4+constants!$F$4*data!C611^5+constants!$G$4*data!C611^6+constants!$H$4*data!C611^7)</f>
        <v>9809.4367354399674</v>
      </c>
      <c r="J611" s="4">
        <f>D611/(constants!$A$4+constants!$B$4*data!D611+constants!$C$4*data!D611^2+constants!$D$4*data!D611^3+constants!$E$4*data!D611^4+constants!$F$4*data!D611^5+constants!$G$4*data!D611^6+constants!$H$4*data!D611^7)</f>
        <v>54968.119389418804</v>
      </c>
      <c r="K611" s="4">
        <f>E611/(constants!$A$4+constants!$B$4*data!E611+constants!$C$4*data!E611^2+constants!$D$4*data!E611^3+constants!$E$4*data!E611^4+constants!$F$4*data!E611^5+constants!$G$4*data!E611^6+constants!$H$4*data!E611^7)</f>
        <v>54968.119389418804</v>
      </c>
      <c r="L611" s="4">
        <f>F611/(constants!$A$4+constants!$B$4*data!F611+constants!$C$4*data!F611^2+constants!$D$4*data!F611^3+constants!$E$4*data!F611^4+constants!$F$4*data!F611^5+constants!$G$4*data!F611^6+constants!$H$4*data!F611^7)</f>
        <v>7468.5590191155788</v>
      </c>
      <c r="M611" s="4">
        <f>G611/(constants!$A$4+constants!$B$4*data!G611+constants!$C$4*data!G611^2+constants!$D$4*data!G611^3+constants!$E$4*data!G611^4+constants!$F$4*data!G611^5+constants!$G$4*data!G611^6+constants!$H$4*data!G611^7)</f>
        <v>7377.0313496553035</v>
      </c>
      <c r="N611" s="4"/>
      <c r="O611" s="4">
        <f t="shared" si="194"/>
        <v>16349.06122573328</v>
      </c>
      <c r="P611" s="4">
        <f t="shared" si="195"/>
        <v>10993.623877883761</v>
      </c>
      <c r="Q611" s="4">
        <f t="shared" si="195"/>
        <v>10993.623877883761</v>
      </c>
      <c r="R611" s="4">
        <f t="shared" si="196"/>
        <v>1244.759836519263</v>
      </c>
      <c r="S611" s="4">
        <f t="shared" si="196"/>
        <v>1229.5052249425505</v>
      </c>
      <c r="T611" s="4">
        <f t="shared" si="197"/>
        <v>1.4871403103596468</v>
      </c>
      <c r="U611" s="4">
        <f t="shared" si="198"/>
        <v>1</v>
      </c>
      <c r="V611" s="4">
        <f t="shared" si="199"/>
        <v>0.98774493590717938</v>
      </c>
      <c r="W611" s="4"/>
      <c r="X611">
        <f>IF(front!E611&gt;$X$2,O611,P611)</f>
        <v>16349.06122573328</v>
      </c>
      <c r="Y611">
        <f t="shared" si="191"/>
        <v>16076.241420890663</v>
      </c>
      <c r="Z611">
        <f>SUMPRODUCT($B$7:$B$456,Y$7:Y$456,EXP(constants!$B$32+constants!$A$32*ABS($A$7:$A$456-$A611)))</f>
        <v>0.48201931938391296</v>
      </c>
      <c r="AA611">
        <f t="shared" si="192"/>
        <v>16075.759401571278</v>
      </c>
      <c r="AB611">
        <f t="shared" si="200"/>
        <v>16070.906308632111</v>
      </c>
      <c r="AD611" s="4"/>
      <c r="AE611" s="4"/>
      <c r="AF611" s="4"/>
      <c r="AH611" s="4"/>
      <c r="AI611" s="5">
        <f>SUMPRODUCT(constants!$B$13:$B$20,A611^constants!$A$13:$A$20)*constants!$C$10/((A611/1000000000)^5*(EXP(0.014388/(A611/1000000000)/constants!$B$9)-1))</f>
        <v>5.85370928364192E-6</v>
      </c>
      <c r="AJ611">
        <f>SUMPRODUCT(A611^constants!$E$28:$J$28,constants!$E$27:$J$27)</f>
        <v>7.2594753492213763E-7</v>
      </c>
      <c r="AL611" s="17">
        <f t="shared" si="193"/>
        <v>3.6424263642789936E-10</v>
      </c>
      <c r="AM611">
        <f t="shared" si="201"/>
        <v>0</v>
      </c>
      <c r="AN611" t="e">
        <f t="shared" si="202"/>
        <v>#DIV/0!</v>
      </c>
      <c r="AO611">
        <f t="shared" si="203"/>
        <v>0</v>
      </c>
      <c r="AQ611">
        <f t="shared" si="206"/>
        <v>3.6424263642789936E-10</v>
      </c>
      <c r="AS611" s="4" t="e">
        <f t="shared" si="204"/>
        <v>#DIV/0!</v>
      </c>
    </row>
    <row r="612" spans="1:45" x14ac:dyDescent="0.2">
      <c r="A612">
        <f>front!A612</f>
        <v>473.02</v>
      </c>
      <c r="B612" s="1">
        <f t="shared" si="205"/>
        <v>0.45999999999997954</v>
      </c>
      <c r="C612">
        <f>front!D612-front!B612</f>
        <v>9918.06</v>
      </c>
      <c r="D612" s="2">
        <f>front!E612-front!C612</f>
        <v>52096.800000000003</v>
      </c>
      <c r="E612" s="2">
        <f>IF(front!F612-front!C612&gt;0,front!F612-front!C612,0)</f>
        <v>52096.800000000003</v>
      </c>
      <c r="F612" s="2">
        <f>front!I612-front!H612</f>
        <v>7700.4</v>
      </c>
      <c r="G612" s="2">
        <f>IF(front!J612-front!H612&gt;0,front!J612-front!H612,0)</f>
        <v>7636.4999999999982</v>
      </c>
      <c r="H612" s="2"/>
      <c r="I612" s="4">
        <f>C612/(constants!$A$4+constants!$B$4*data!C612+constants!$C$4*data!C612^2+constants!$D$4*data!C612^3+constants!$E$4*data!C612^4+constants!$F$4*data!C612^5+constants!$G$4*data!C612^6+constants!$H$4*data!C612^7)</f>
        <v>9916.2905029713365</v>
      </c>
      <c r="J612" s="4">
        <f>D612/(constants!$A$4+constants!$B$4*data!D612+constants!$C$4*data!D612^2+constants!$D$4*data!D612^3+constants!$E$4*data!D612^4+constants!$F$4*data!D612^5+constants!$G$4*data!D612^6+constants!$H$4*data!D612^7)</f>
        <v>54802.585138144896</v>
      </c>
      <c r="K612" s="4">
        <f>E612/(constants!$A$4+constants!$B$4*data!E612+constants!$C$4*data!E612^2+constants!$D$4*data!E612^3+constants!$E$4*data!E612^4+constants!$F$4*data!E612^5+constants!$G$4*data!E612^6+constants!$H$4*data!E612^7)</f>
        <v>54802.585138144896</v>
      </c>
      <c r="L612" s="4">
        <f>F612/(constants!$A$4+constants!$B$4*data!F612+constants!$C$4*data!F612^2+constants!$D$4*data!F612^3+constants!$E$4*data!F612^4+constants!$F$4*data!F612^5+constants!$G$4*data!F612^6+constants!$H$4*data!F612^7)</f>
        <v>7689.8232811443586</v>
      </c>
      <c r="M612" s="4">
        <f>G612/(constants!$A$4+constants!$B$4*data!G612+constants!$C$4*data!G612^2+constants!$D$4*data!G612^3+constants!$E$4*data!G612^4+constants!$F$4*data!G612^5+constants!$G$4*data!G612^6+constants!$H$4*data!G612^7)</f>
        <v>7625.8096619295575</v>
      </c>
      <c r="N612" s="4"/>
      <c r="O612" s="4">
        <f t="shared" si="194"/>
        <v>16527.150838285561</v>
      </c>
      <c r="P612" s="4">
        <f t="shared" si="195"/>
        <v>10960.517027628979</v>
      </c>
      <c r="Q612" s="4">
        <f t="shared" si="195"/>
        <v>10960.517027628979</v>
      </c>
      <c r="R612" s="4">
        <f t="shared" si="196"/>
        <v>1281.6372135240597</v>
      </c>
      <c r="S612" s="4">
        <f t="shared" si="196"/>
        <v>1270.9682769882595</v>
      </c>
      <c r="T612" s="4">
        <f t="shared" si="197"/>
        <v>1.5078805859818802</v>
      </c>
      <c r="U612" s="4">
        <f t="shared" si="198"/>
        <v>1</v>
      </c>
      <c r="V612" s="4">
        <f t="shared" si="199"/>
        <v>0.99167554092279808</v>
      </c>
      <c r="W612" s="4"/>
      <c r="X612">
        <f>IF(front!E612&gt;$X$2,O612,P612)</f>
        <v>16527.150838285561</v>
      </c>
      <c r="Y612">
        <f t="shared" si="191"/>
        <v>16254.331033442944</v>
      </c>
      <c r="Z612">
        <f>SUMPRODUCT($B$7:$B$456,Y$7:Y$456,EXP(constants!$B$32+constants!$A$32*ABS($A$7:$A$456-$A612)))</f>
        <v>0.46957094507642688</v>
      </c>
      <c r="AA612">
        <f t="shared" si="192"/>
        <v>16253.861462497867</v>
      </c>
      <c r="AB612">
        <f t="shared" si="200"/>
        <v>16249.0083695587</v>
      </c>
      <c r="AD612" s="4"/>
      <c r="AE612" s="4"/>
      <c r="AF612" s="4"/>
      <c r="AH612" s="4"/>
      <c r="AI612" s="5">
        <f>SUMPRODUCT(constants!$B$13:$B$20,A612^constants!$A$13:$A$20)*constants!$C$10/((A612/1000000000)^5*(EXP(0.014388/(A612/1000000000)/constants!$B$9)-1))</f>
        <v>5.8804787657924745E-6</v>
      </c>
      <c r="AJ612">
        <f>SUMPRODUCT(A612^constants!$E$28:$J$28,constants!$E$27:$J$27)</f>
        <v>7.2489700505439696E-7</v>
      </c>
      <c r="AL612" s="17">
        <f t="shared" si="193"/>
        <v>3.6189770058886244E-10</v>
      </c>
      <c r="AM612">
        <f t="shared" si="201"/>
        <v>0</v>
      </c>
      <c r="AN612" t="e">
        <f t="shared" si="202"/>
        <v>#DIV/0!</v>
      </c>
      <c r="AO612">
        <f t="shared" si="203"/>
        <v>0</v>
      </c>
      <c r="AQ612">
        <f t="shared" si="206"/>
        <v>3.6189770058886244E-10</v>
      </c>
      <c r="AS612" s="4" t="e">
        <f t="shared" si="204"/>
        <v>#DIV/0!</v>
      </c>
    </row>
    <row r="613" spans="1:45" x14ac:dyDescent="0.2">
      <c r="A613">
        <f>front!A613</f>
        <v>473.48</v>
      </c>
      <c r="B613" s="1">
        <f t="shared" si="205"/>
        <v>0.46000000000003638</v>
      </c>
      <c r="C613">
        <f>front!D613-front!B613</f>
        <v>9959.4600000000009</v>
      </c>
      <c r="D613" s="2">
        <f>front!E613-front!C613</f>
        <v>51195</v>
      </c>
      <c r="E613" s="2">
        <f>IF(front!F613-front!C613&gt;0,front!F613-front!C613,0)</f>
        <v>51195</v>
      </c>
      <c r="F613" s="2">
        <f>front!I613-front!H613</f>
        <v>7809.2999999999993</v>
      </c>
      <c r="G613" s="2">
        <f>IF(front!J613-front!H613&gt;0,front!J613-front!H613,0)</f>
        <v>7719.2999999999993</v>
      </c>
      <c r="H613" s="2"/>
      <c r="I613" s="4">
        <f>C613/(constants!$A$4+constants!$B$4*data!C613+constants!$C$4*data!C613^2+constants!$D$4*data!C613^3+constants!$E$4*data!C613^4+constants!$F$4*data!C613^5+constants!$G$4*data!C613^6+constants!$H$4*data!C613^7)</f>
        <v>9957.9565861504652</v>
      </c>
      <c r="J613" s="4">
        <f>D613/(constants!$A$4+constants!$B$4*data!D613+constants!$C$4*data!D613^2+constants!$D$4*data!D613^3+constants!$E$4*data!D613^4+constants!$F$4*data!D613^5+constants!$G$4*data!D613^6+constants!$H$4*data!D613^7)</f>
        <v>53805.091686731437</v>
      </c>
      <c r="K613" s="4">
        <f>E613/(constants!$A$4+constants!$B$4*data!E613+constants!$C$4*data!E613^2+constants!$D$4*data!E613^3+constants!$E$4*data!E613^4+constants!$F$4*data!E613^5+constants!$G$4*data!E613^6+constants!$H$4*data!E613^7)</f>
        <v>53805.091686731437</v>
      </c>
      <c r="L613" s="4">
        <f>F613/(constants!$A$4+constants!$B$4*data!F613+constants!$C$4*data!F613^2+constants!$D$4*data!F613^3+constants!$E$4*data!F613^4+constants!$F$4*data!F613^5+constants!$G$4*data!F613^6+constants!$H$4*data!F613^7)</f>
        <v>7798.9327531185554</v>
      </c>
      <c r="M613" s="4">
        <f>G613/(constants!$A$4+constants!$B$4*data!G613+constants!$C$4*data!G613^2+constants!$D$4*data!G613^3+constants!$E$4*data!G613^4+constants!$F$4*data!G613^5+constants!$G$4*data!G613^6+constants!$H$4*data!G613^7)</f>
        <v>7708.7581957362918</v>
      </c>
      <c r="N613" s="4"/>
      <c r="O613" s="4">
        <f t="shared" si="194"/>
        <v>16596.594310250777</v>
      </c>
      <c r="P613" s="4">
        <f t="shared" si="195"/>
        <v>10761.018337346288</v>
      </c>
      <c r="Q613" s="4">
        <f t="shared" si="195"/>
        <v>10761.018337346288</v>
      </c>
      <c r="R613" s="4">
        <f t="shared" si="196"/>
        <v>1299.8221255197591</v>
      </c>
      <c r="S613" s="4">
        <f t="shared" si="196"/>
        <v>1284.7930326227154</v>
      </c>
      <c r="T613" s="4">
        <f t="shared" si="197"/>
        <v>1.5422884517027564</v>
      </c>
      <c r="U613" s="4">
        <f t="shared" si="198"/>
        <v>1</v>
      </c>
      <c r="V613" s="4">
        <f t="shared" si="199"/>
        <v>0.98843757726386294</v>
      </c>
      <c r="W613" s="4"/>
      <c r="X613">
        <f>IF(front!E613&gt;$X$2,O613,P613)</f>
        <v>16596.594310250777</v>
      </c>
      <c r="Y613">
        <f t="shared" si="191"/>
        <v>16323.774505408161</v>
      </c>
      <c r="Z613">
        <f>SUMPRODUCT($B$7:$B$456,Y$7:Y$456,EXP(constants!$B$32+constants!$A$32*ABS($A$7:$A$456-$A613)))</f>
        <v>0.45744405585608744</v>
      </c>
      <c r="AA613">
        <f t="shared" si="192"/>
        <v>16323.317061352305</v>
      </c>
      <c r="AB613">
        <f t="shared" si="200"/>
        <v>16318.463968413138</v>
      </c>
      <c r="AD613" s="4"/>
      <c r="AE613" s="4"/>
      <c r="AF613" s="4"/>
      <c r="AH613" s="4"/>
      <c r="AI613" s="5">
        <f>SUMPRODUCT(constants!$B$13:$B$20,A613^constants!$A$13:$A$20)*constants!$C$10/((A613/1000000000)^5*(EXP(0.014388/(A613/1000000000)/constants!$B$9)-1))</f>
        <v>5.9072904054865459E-6</v>
      </c>
      <c r="AJ613">
        <f>SUMPRODUCT(A613^constants!$E$28:$J$28,constants!$E$27:$J$27)</f>
        <v>7.2374068491709966E-7</v>
      </c>
      <c r="AL613" s="17">
        <f t="shared" si="193"/>
        <v>3.6200039519166772E-10</v>
      </c>
      <c r="AM613">
        <f t="shared" si="201"/>
        <v>0</v>
      </c>
      <c r="AN613" t="e">
        <f t="shared" si="202"/>
        <v>#DIV/0!</v>
      </c>
      <c r="AO613">
        <f t="shared" si="203"/>
        <v>0</v>
      </c>
      <c r="AQ613">
        <f t="shared" si="206"/>
        <v>3.6200039519166772E-10</v>
      </c>
      <c r="AS613" s="4" t="e">
        <f t="shared" si="204"/>
        <v>#DIV/0!</v>
      </c>
    </row>
    <row r="614" spans="1:45" x14ac:dyDescent="0.2">
      <c r="A614">
        <f>front!A614</f>
        <v>473.95</v>
      </c>
      <c r="B614" s="1">
        <f t="shared" si="205"/>
        <v>0.46999999999997044</v>
      </c>
      <c r="C614">
        <f>front!D614-front!B614</f>
        <v>10024.74</v>
      </c>
      <c r="D614" s="2">
        <f>front!E614-front!C614</f>
        <v>52053.7</v>
      </c>
      <c r="E614" s="2">
        <f>IF(front!F614-front!C614&gt;0,front!F614-front!C614,0)</f>
        <v>52053.7</v>
      </c>
      <c r="F614" s="2">
        <f>front!I614-front!H614</f>
        <v>7927.3999999999978</v>
      </c>
      <c r="G614" s="2">
        <f>IF(front!J614-front!H614&gt;0,front!J614-front!H614,0)</f>
        <v>7809.0999999999985</v>
      </c>
      <c r="H614" s="2"/>
      <c r="I614" s="4">
        <f>C614/(constants!$A$4+constants!$B$4*data!C614+constants!$C$4*data!C614^2+constants!$D$4*data!C614^3+constants!$E$4*data!C614^4+constants!$F$4*data!C614^5+constants!$G$4*data!C614^6+constants!$H$4*data!C614^7)</f>
        <v>10023.664542060324</v>
      </c>
      <c r="J614" s="4">
        <f>D614/(constants!$A$4+constants!$B$4*data!D614+constants!$C$4*data!D614^2+constants!$D$4*data!D614^3+constants!$E$4*data!D614^4+constants!$F$4*data!D614^5+constants!$G$4*data!D614^6+constants!$H$4*data!D614^7)</f>
        <v>54754.897806146444</v>
      </c>
      <c r="K614" s="4">
        <f>E614/(constants!$A$4+constants!$B$4*data!E614+constants!$C$4*data!E614^2+constants!$D$4*data!E614^3+constants!$E$4*data!E614^4+constants!$F$4*data!E614^5+constants!$G$4*data!E614^6+constants!$H$4*data!E614^7)</f>
        <v>54754.897806146444</v>
      </c>
      <c r="L614" s="4">
        <f>F614/(constants!$A$4+constants!$B$4*data!F614+constants!$C$4*data!F614^2+constants!$D$4*data!F614^3+constants!$E$4*data!F614^4+constants!$F$4*data!F614^5+constants!$G$4*data!F614^6+constants!$H$4*data!F614^7)</f>
        <v>7917.2829449522451</v>
      </c>
      <c r="M614" s="4">
        <f>G614/(constants!$A$4+constants!$B$4*data!G614+constants!$C$4*data!G614^2+constants!$D$4*data!G614^3+constants!$E$4*data!G614^4+constants!$F$4*data!G614^5+constants!$G$4*data!G614^6+constants!$H$4*data!G614^7)</f>
        <v>7798.7323498937394</v>
      </c>
      <c r="N614" s="4"/>
      <c r="O614" s="4">
        <f t="shared" si="194"/>
        <v>16706.107570100539</v>
      </c>
      <c r="P614" s="4">
        <f t="shared" si="195"/>
        <v>10950.979561229289</v>
      </c>
      <c r="Q614" s="4">
        <f t="shared" si="195"/>
        <v>10950.979561229289</v>
      </c>
      <c r="R614" s="4">
        <f t="shared" si="196"/>
        <v>1319.5471574920409</v>
      </c>
      <c r="S614" s="4">
        <f t="shared" si="196"/>
        <v>1299.78872498229</v>
      </c>
      <c r="T614" s="4">
        <f t="shared" si="197"/>
        <v>1.5255354533987657</v>
      </c>
      <c r="U614" s="4">
        <f t="shared" si="198"/>
        <v>1</v>
      </c>
      <c r="V614" s="4">
        <f t="shared" si="199"/>
        <v>0.98502635362626656</v>
      </c>
      <c r="W614" s="4"/>
      <c r="X614">
        <f>IF(front!E614&gt;$X$2,O614,P614)</f>
        <v>16706.107570100539</v>
      </c>
      <c r="Y614">
        <f t="shared" si="191"/>
        <v>16433.287765257923</v>
      </c>
      <c r="Z614">
        <f>SUMPRODUCT($B$7:$B$456,Y$7:Y$456,EXP(constants!$B$32+constants!$A$32*ABS($A$7:$A$456-$A614)))</f>
        <v>0.44537694675205886</v>
      </c>
      <c r="AA614">
        <f t="shared" si="192"/>
        <v>16432.842388311172</v>
      </c>
      <c r="AB614">
        <f t="shared" si="200"/>
        <v>16427.989295372005</v>
      </c>
      <c r="AD614" s="4"/>
      <c r="AE614" s="4"/>
      <c r="AF614" s="4"/>
      <c r="AH614" s="4"/>
      <c r="AI614" s="5">
        <f>SUMPRODUCT(constants!$B$13:$B$20,A614^constants!$A$13:$A$20)*constants!$C$10/((A614/1000000000)^5*(EXP(0.014388/(A614/1000000000)/constants!$B$9)-1))</f>
        <v>5.9347281464746056E-6</v>
      </c>
      <c r="AJ614">
        <f>SUMPRODUCT(A614^constants!$E$28:$J$28,constants!$E$27:$J$27)</f>
        <v>7.2244759431028651E-7</v>
      </c>
      <c r="AL614" s="17">
        <f t="shared" si="193"/>
        <v>3.6125712281456759E-10</v>
      </c>
      <c r="AM614">
        <f t="shared" si="201"/>
        <v>0</v>
      </c>
      <c r="AN614" t="e">
        <f t="shared" si="202"/>
        <v>#DIV/0!</v>
      </c>
      <c r="AO614">
        <f t="shared" si="203"/>
        <v>0</v>
      </c>
      <c r="AQ614">
        <f t="shared" si="206"/>
        <v>3.6125712281456759E-10</v>
      </c>
      <c r="AS614" s="4" t="e">
        <f t="shared" si="204"/>
        <v>#DIV/0!</v>
      </c>
    </row>
    <row r="615" spans="1:45" x14ac:dyDescent="0.2">
      <c r="A615">
        <f>front!A615</f>
        <v>474.41</v>
      </c>
      <c r="B615" s="1">
        <f t="shared" si="205"/>
        <v>0.46000000000003638</v>
      </c>
      <c r="C615">
        <f>front!D615-front!B615</f>
        <v>10097.800000000001</v>
      </c>
      <c r="D615" s="2">
        <f>front!E615-front!C615</f>
        <v>52429.5</v>
      </c>
      <c r="E615" s="2">
        <f>IF(front!F615-front!C615&gt;0,front!F615-front!C615,0)</f>
        <v>52429.5</v>
      </c>
      <c r="F615" s="2">
        <f>front!I615-front!H615</f>
        <v>7964.5</v>
      </c>
      <c r="G615" s="2">
        <f>IF(front!J615-front!H615&gt;0,front!J615-front!H615,0)</f>
        <v>7873.5</v>
      </c>
      <c r="H615" s="2"/>
      <c r="I615" s="4">
        <f>C615/(constants!$A$4+constants!$B$4*data!C615+constants!$C$4*data!C615^2+constants!$D$4*data!C615^3+constants!$E$4*data!C615^4+constants!$F$4*data!C615^5+constants!$G$4*data!C615^6+constants!$H$4*data!C615^7)</f>
        <v>10097.215767595475</v>
      </c>
      <c r="J615" s="4">
        <f>D615/(constants!$A$4+constants!$B$4*data!D615+constants!$C$4*data!D615^2+constants!$D$4*data!D615^3+constants!$E$4*data!D615^4+constants!$F$4*data!D615^5+constants!$G$4*data!D615^6+constants!$H$4*data!D615^7)</f>
        <v>55170.747252371963</v>
      </c>
      <c r="K615" s="4">
        <f>E615/(constants!$A$4+constants!$B$4*data!E615+constants!$C$4*data!E615^2+constants!$D$4*data!E615^3+constants!$E$4*data!E615^4+constants!$F$4*data!E615^5+constants!$G$4*data!E615^6+constants!$H$4*data!E615^7)</f>
        <v>55170.747252371963</v>
      </c>
      <c r="L615" s="4">
        <f>F615/(constants!$A$4+constants!$B$4*data!F615+constants!$C$4*data!F615^2+constants!$D$4*data!F615^3+constants!$E$4*data!F615^4+constants!$F$4*data!F615^5+constants!$G$4*data!F615^6+constants!$H$4*data!F615^7)</f>
        <v>7954.4665742267935</v>
      </c>
      <c r="M615" s="4">
        <f>G615/(constants!$A$4+constants!$B$4*data!G615+constants!$C$4*data!G615^2+constants!$D$4*data!G615^3+constants!$E$4*data!G615^4+constants!$F$4*data!G615^5+constants!$G$4*data!G615^6+constants!$H$4*data!G615^7)</f>
        <v>7863.2657523076159</v>
      </c>
      <c r="N615" s="4"/>
      <c r="O615" s="4">
        <f t="shared" si="194"/>
        <v>16828.692945992458</v>
      </c>
      <c r="P615" s="4">
        <f t="shared" si="195"/>
        <v>11034.149450474391</v>
      </c>
      <c r="Q615" s="4">
        <f t="shared" si="195"/>
        <v>11034.149450474391</v>
      </c>
      <c r="R615" s="4">
        <f t="shared" si="196"/>
        <v>1325.7444290377989</v>
      </c>
      <c r="S615" s="4">
        <f t="shared" si="196"/>
        <v>1310.5442920512694</v>
      </c>
      <c r="T615" s="4">
        <f t="shared" si="197"/>
        <v>1.5251463668791383</v>
      </c>
      <c r="U615" s="4">
        <f t="shared" si="198"/>
        <v>1</v>
      </c>
      <c r="V615" s="4">
        <f t="shared" si="199"/>
        <v>0.98853464012097603</v>
      </c>
      <c r="W615" s="4"/>
      <c r="X615">
        <f>IF(front!E615&gt;$X$2,O615,P615)</f>
        <v>16828.692945992458</v>
      </c>
      <c r="Y615">
        <f t="shared" si="191"/>
        <v>16555.873141149841</v>
      </c>
      <c r="Z615">
        <f>SUMPRODUCT($B$7:$B$456,Y$7:Y$456,EXP(constants!$B$32+constants!$A$32*ABS($A$7:$A$456-$A615)))</f>
        <v>0.43387487885116655</v>
      </c>
      <c r="AA615">
        <f t="shared" si="192"/>
        <v>16555.439266270991</v>
      </c>
      <c r="AB615">
        <f t="shared" si="200"/>
        <v>16550.586173331823</v>
      </c>
      <c r="AD615" s="4"/>
      <c r="AE615" s="4"/>
      <c r="AF615" s="4"/>
      <c r="AH615" s="4"/>
      <c r="AI615" s="5">
        <f>SUMPRODUCT(constants!$B$13:$B$20,A615^constants!$A$13:$A$20)*constants!$C$10/((A615/1000000000)^5*(EXP(0.014388/(A615/1000000000)/constants!$B$9)-1))</f>
        <v>5.9616241282988757E-6</v>
      </c>
      <c r="AJ615">
        <f>SUMPRODUCT(A615^constants!$E$28:$J$28,constants!$E$27:$J$27)</f>
        <v>7.2107041755505594E-7</v>
      </c>
      <c r="AL615" s="17">
        <f t="shared" si="193"/>
        <v>3.6020622265964929E-10</v>
      </c>
      <c r="AM615">
        <f t="shared" si="201"/>
        <v>0</v>
      </c>
      <c r="AN615" t="e">
        <f t="shared" si="202"/>
        <v>#DIV/0!</v>
      </c>
      <c r="AO615">
        <f t="shared" si="203"/>
        <v>0</v>
      </c>
      <c r="AQ615">
        <f t="shared" si="206"/>
        <v>3.6020622265964929E-10</v>
      </c>
      <c r="AS615" s="4" t="e">
        <f t="shared" si="204"/>
        <v>#DIV/0!</v>
      </c>
    </row>
    <row r="616" spans="1:45" x14ac:dyDescent="0.2">
      <c r="A616">
        <f>front!A616</f>
        <v>474.87</v>
      </c>
      <c r="B616" s="1">
        <f t="shared" si="205"/>
        <v>0.45999999999997954</v>
      </c>
      <c r="C616">
        <f>front!D616-front!B616</f>
        <v>10156.93</v>
      </c>
      <c r="D616" s="2">
        <f>front!E616-front!C616</f>
        <v>52051.199999999997</v>
      </c>
      <c r="E616" s="2">
        <f>IF(front!F616-front!C616&gt;0,front!F616-front!C616,0)</f>
        <v>52051.199999999997</v>
      </c>
      <c r="F616" s="2">
        <f>front!I616-front!H616</f>
        <v>8139.4999999999982</v>
      </c>
      <c r="G616" s="2">
        <f>IF(front!J616-front!H616&gt;0,front!J616-front!H616,0)</f>
        <v>8111.4999999999982</v>
      </c>
      <c r="H616" s="2"/>
      <c r="I616" s="4">
        <f>C616/(constants!$A$4+constants!$B$4*data!C616+constants!$C$4*data!C616^2+constants!$D$4*data!C616^3+constants!$E$4*data!C616^4+constants!$F$4*data!C616^5+constants!$G$4*data!C616^6+constants!$H$4*data!C616^7)</f>
        <v>10156.75289176753</v>
      </c>
      <c r="J616" s="4">
        <f>D616/(constants!$A$4+constants!$B$4*data!D616+constants!$C$4*data!D616^2+constants!$D$4*data!D616^3+constants!$E$4*data!D616^4+constants!$F$4*data!D616^5+constants!$G$4*data!D616^6+constants!$H$4*data!D616^7)</f>
        <v>54752.131764829712</v>
      </c>
      <c r="K616" s="4">
        <f>E616/(constants!$A$4+constants!$B$4*data!E616+constants!$C$4*data!E616^2+constants!$D$4*data!E616^3+constants!$E$4*data!E616^4+constants!$F$4*data!E616^5+constants!$G$4*data!E616^6+constants!$H$4*data!E616^7)</f>
        <v>54752.131764829712</v>
      </c>
      <c r="L616" s="4">
        <f>F616/(constants!$A$4+constants!$B$4*data!F616+constants!$C$4*data!F616^2+constants!$D$4*data!F616^3+constants!$E$4*data!F616^4+constants!$F$4*data!F616^5+constants!$G$4*data!F616^6+constants!$H$4*data!F616^7)</f>
        <v>8129.894214117824</v>
      </c>
      <c r="M616" s="4">
        <f>G616/(constants!$A$4+constants!$B$4*data!G616+constants!$C$4*data!G616^2+constants!$D$4*data!G616^3+constants!$E$4*data!G616^4+constants!$F$4*data!G616^5+constants!$G$4*data!G616^6+constants!$H$4*data!G616^7)</f>
        <v>8101.8220705283302</v>
      </c>
      <c r="N616" s="4"/>
      <c r="O616" s="4">
        <f t="shared" si="194"/>
        <v>16927.921486279218</v>
      </c>
      <c r="P616" s="4">
        <f t="shared" si="195"/>
        <v>10950.426352965942</v>
      </c>
      <c r="Q616" s="4">
        <f t="shared" si="195"/>
        <v>10950.426352965942</v>
      </c>
      <c r="R616" s="4">
        <f t="shared" si="196"/>
        <v>1354.9823690196374</v>
      </c>
      <c r="S616" s="4">
        <f t="shared" si="196"/>
        <v>1350.3036784213884</v>
      </c>
      <c r="T616" s="4">
        <f t="shared" si="197"/>
        <v>1.5458687123807067</v>
      </c>
      <c r="U616" s="4">
        <f t="shared" si="198"/>
        <v>1</v>
      </c>
      <c r="V616" s="4">
        <f t="shared" si="199"/>
        <v>0.99654704688029694</v>
      </c>
      <c r="W616" s="4"/>
      <c r="X616">
        <f>IF(front!E616&gt;$X$2,O616,P616)</f>
        <v>16927.921486279218</v>
      </c>
      <c r="Y616">
        <f t="shared" si="191"/>
        <v>16655.101681436601</v>
      </c>
      <c r="Z616">
        <f>SUMPRODUCT($B$7:$B$456,Y$7:Y$456,EXP(constants!$B$32+constants!$A$32*ABS($A$7:$A$456-$A616)))</f>
        <v>0.42266985723199624</v>
      </c>
      <c r="AA616">
        <f t="shared" si="192"/>
        <v>16654.67901157937</v>
      </c>
      <c r="AB616">
        <f t="shared" si="200"/>
        <v>16649.825918640203</v>
      </c>
      <c r="AD616" s="4"/>
      <c r="AE616" s="4"/>
      <c r="AF616" s="4"/>
      <c r="AH616" s="4"/>
      <c r="AI616" s="5">
        <f>SUMPRODUCT(constants!$B$13:$B$20,A616^constants!$A$13:$A$20)*constants!$C$10/((A616/1000000000)^5*(EXP(0.014388/(A616/1000000000)/constants!$B$9)-1))</f>
        <v>5.9885613862218363E-6</v>
      </c>
      <c r="AJ616">
        <f>SUMPRODUCT(A616^constants!$E$28:$J$28,constants!$E$27:$J$27)</f>
        <v>7.1958050350419802E-7</v>
      </c>
      <c r="AL616" s="17">
        <f t="shared" si="193"/>
        <v>3.5967711707528316E-10</v>
      </c>
      <c r="AM616">
        <f t="shared" si="201"/>
        <v>0</v>
      </c>
      <c r="AN616" t="e">
        <f t="shared" si="202"/>
        <v>#DIV/0!</v>
      </c>
      <c r="AO616">
        <f t="shared" si="203"/>
        <v>0</v>
      </c>
      <c r="AQ616">
        <f t="shared" si="206"/>
        <v>3.5967711707528316E-10</v>
      </c>
      <c r="AS616" s="4" t="e">
        <f t="shared" si="204"/>
        <v>#DIV/0!</v>
      </c>
    </row>
    <row r="617" spans="1:45" x14ac:dyDescent="0.2">
      <c r="A617">
        <f>front!A617</f>
        <v>475.34</v>
      </c>
      <c r="B617" s="1">
        <f t="shared" si="205"/>
        <v>0.46999999999997044</v>
      </c>
      <c r="C617">
        <f>front!D617-front!B617</f>
        <v>10247.199999999999</v>
      </c>
      <c r="D617" s="2">
        <f>front!E617-front!C617</f>
        <v>52546.9</v>
      </c>
      <c r="E617" s="2">
        <f>IF(front!F617-front!C617&gt;0,front!F617-front!C617,0)</f>
        <v>52546.9</v>
      </c>
      <c r="F617" s="2">
        <f>front!I617-front!H617</f>
        <v>8400.5</v>
      </c>
      <c r="G617" s="2">
        <f>IF(front!J617-front!H617&gt;0,front!J617-front!H617,0)</f>
        <v>8303.5999999999985</v>
      </c>
      <c r="H617" s="2"/>
      <c r="I617" s="4">
        <f>C617/(constants!$A$4+constants!$B$4*data!C617+constants!$C$4*data!C617^2+constants!$D$4*data!C617^3+constants!$E$4*data!C617^4+constants!$F$4*data!C617^5+constants!$G$4*data!C617^6+constants!$H$4*data!C617^7)</f>
        <v>10247.661052565127</v>
      </c>
      <c r="J617" s="4">
        <f>D617/(constants!$A$4+constants!$B$4*data!D617+constants!$C$4*data!D617^2+constants!$D$4*data!D617^3+constants!$E$4*data!D617^4+constants!$F$4*data!D617^5+constants!$G$4*data!D617^6+constants!$H$4*data!D617^7)</f>
        <v>55300.683523057378</v>
      </c>
      <c r="K617" s="4">
        <f>E617/(constants!$A$4+constants!$B$4*data!E617+constants!$C$4*data!E617^2+constants!$D$4*data!E617^3+constants!$E$4*data!E617^4+constants!$F$4*data!E617^5+constants!$G$4*data!E617^6+constants!$H$4*data!E617^7)</f>
        <v>55300.683523057378</v>
      </c>
      <c r="L617" s="4">
        <f>F617/(constants!$A$4+constants!$B$4*data!F617+constants!$C$4*data!F617^2+constants!$D$4*data!F617^3+constants!$E$4*data!F617^4+constants!$F$4*data!F617^5+constants!$G$4*data!F617^6+constants!$H$4*data!F617^7)</f>
        <v>8391.6367758146898</v>
      </c>
      <c r="M617" s="4">
        <f>G617/(constants!$A$4+constants!$B$4*data!G617+constants!$C$4*data!G617^2+constants!$D$4*data!G617^3+constants!$E$4*data!G617^4+constants!$F$4*data!G617^5+constants!$G$4*data!G617^6+constants!$H$4*data!G617^7)</f>
        <v>8294.4461412364253</v>
      </c>
      <c r="N617" s="4"/>
      <c r="O617" s="4">
        <f t="shared" si="194"/>
        <v>17079.435087608545</v>
      </c>
      <c r="P617" s="4">
        <f t="shared" si="195"/>
        <v>11060.136704611476</v>
      </c>
      <c r="Q617" s="4">
        <f t="shared" si="195"/>
        <v>11060.136704611476</v>
      </c>
      <c r="R617" s="4">
        <f t="shared" si="196"/>
        <v>1398.6061293024484</v>
      </c>
      <c r="S617" s="4">
        <f t="shared" si="196"/>
        <v>1382.4076902060708</v>
      </c>
      <c r="T617" s="4">
        <f t="shared" si="197"/>
        <v>1.5442336332504234</v>
      </c>
      <c r="U617" s="4">
        <f t="shared" si="198"/>
        <v>1</v>
      </c>
      <c r="V617" s="4">
        <f t="shared" si="199"/>
        <v>0.98841815522111542</v>
      </c>
      <c r="W617" s="4"/>
      <c r="X617">
        <f>IF(front!E617&gt;$X$2,O617,P617)</f>
        <v>17079.435087608545</v>
      </c>
      <c r="Y617">
        <f t="shared" si="191"/>
        <v>16806.615282765928</v>
      </c>
      <c r="Z617">
        <f>SUMPRODUCT($B$7:$B$456,Y$7:Y$456,EXP(constants!$B$32+constants!$A$32*ABS($A$7:$A$456-$A617)))</f>
        <v>0.41152007133597551</v>
      </c>
      <c r="AA617">
        <f t="shared" si="192"/>
        <v>16806.203762694593</v>
      </c>
      <c r="AB617">
        <f t="shared" si="200"/>
        <v>16801.350669755426</v>
      </c>
      <c r="AD617" s="4"/>
      <c r="AE617" s="4"/>
      <c r="AF617" s="4"/>
      <c r="AH617" s="4"/>
      <c r="AI617" s="5">
        <f>SUMPRODUCT(constants!$B$13:$B$20,A617^constants!$A$13:$A$20)*constants!$C$10/((A617/1000000000)^5*(EXP(0.014388/(A617/1000000000)/constants!$B$9)-1))</f>
        <v>6.0161265634341042E-6</v>
      </c>
      <c r="AJ617">
        <f>SUMPRODUCT(A617^constants!$E$28:$J$28,constants!$E$27:$J$27)</f>
        <v>7.1793932057202152E-7</v>
      </c>
      <c r="AL617" s="17">
        <f t="shared" si="193"/>
        <v>3.5807398355561372E-10</v>
      </c>
      <c r="AM617">
        <f t="shared" si="201"/>
        <v>0</v>
      </c>
      <c r="AN617" t="e">
        <f t="shared" si="202"/>
        <v>#DIV/0!</v>
      </c>
      <c r="AO617">
        <f t="shared" si="203"/>
        <v>0</v>
      </c>
      <c r="AQ617">
        <f t="shared" si="206"/>
        <v>3.5807398355561372E-10</v>
      </c>
      <c r="AS617" s="4" t="e">
        <f t="shared" si="204"/>
        <v>#DIV/0!</v>
      </c>
    </row>
    <row r="618" spans="1:45" x14ac:dyDescent="0.2">
      <c r="A618">
        <f>front!A618</f>
        <v>475.8</v>
      </c>
      <c r="B618" s="1">
        <f t="shared" si="205"/>
        <v>0.46000000000003638</v>
      </c>
      <c r="C618">
        <f>front!D618-front!B618</f>
        <v>10265.93</v>
      </c>
      <c r="D618" s="2">
        <f>front!E618-front!C618</f>
        <v>51825.7</v>
      </c>
      <c r="E618" s="2">
        <f>IF(front!F618-front!C618&gt;0,front!F618-front!C618,0)</f>
        <v>51825.7</v>
      </c>
      <c r="F618" s="2">
        <f>front!I618-front!H618</f>
        <v>8163.7999999999993</v>
      </c>
      <c r="G618" s="2">
        <f>IF(front!J618-front!H618&gt;0,front!J618-front!H618,0)</f>
        <v>8100.0999999999985</v>
      </c>
      <c r="H618" s="2"/>
      <c r="I618" s="4">
        <f>C618/(constants!$A$4+constants!$B$4*data!C618+constants!$C$4*data!C618^2+constants!$D$4*data!C618^3+constants!$E$4*data!C618^4+constants!$F$4*data!C618^5+constants!$G$4*data!C618^6+constants!$H$4*data!C618^7)</f>
        <v>10266.525996897108</v>
      </c>
      <c r="J618" s="4">
        <f>D618/(constants!$A$4+constants!$B$4*data!D618+constants!$C$4*data!D618^2+constants!$D$4*data!D618^3+constants!$E$4*data!D618^4+constants!$F$4*data!D618^5+constants!$G$4*data!D618^6+constants!$H$4*data!D618^7)</f>
        <v>54502.654794742142</v>
      </c>
      <c r="K618" s="4">
        <f>E618/(constants!$A$4+constants!$B$4*data!E618+constants!$C$4*data!E618^2+constants!$D$4*data!E618^3+constants!$E$4*data!E618^4+constants!$F$4*data!E618^5+constants!$G$4*data!E618^6+constants!$H$4*data!E618^7)</f>
        <v>54502.654794742142</v>
      </c>
      <c r="L618" s="4">
        <f>F618/(constants!$A$4+constants!$B$4*data!F618+constants!$C$4*data!F618^2+constants!$D$4*data!F618^3+constants!$E$4*data!F618^4+constants!$F$4*data!F618^5+constants!$G$4*data!F618^6+constants!$H$4*data!F618^7)</f>
        <v>8154.2579880261383</v>
      </c>
      <c r="M618" s="4">
        <f>G618/(constants!$A$4+constants!$B$4*data!G618+constants!$C$4*data!G618^2+constants!$D$4*data!G618^3+constants!$E$4*data!G618^4+constants!$F$4*data!G618^5+constants!$G$4*data!G618^6+constants!$H$4*data!G618^7)</f>
        <v>8090.3931073710082</v>
      </c>
      <c r="N618" s="4"/>
      <c r="O618" s="4">
        <f t="shared" si="194"/>
        <v>17110.876661495178</v>
      </c>
      <c r="P618" s="4">
        <f t="shared" si="195"/>
        <v>10900.53095894843</v>
      </c>
      <c r="Q618" s="4">
        <f t="shared" si="195"/>
        <v>10900.53095894843</v>
      </c>
      <c r="R618" s="4">
        <f t="shared" si="196"/>
        <v>1359.0429980043564</v>
      </c>
      <c r="S618" s="4">
        <f t="shared" si="196"/>
        <v>1348.3988512285014</v>
      </c>
      <c r="T618" s="4">
        <f t="shared" si="197"/>
        <v>1.56972873394287</v>
      </c>
      <c r="U618" s="4">
        <f t="shared" si="198"/>
        <v>1</v>
      </c>
      <c r="V618" s="4">
        <f t="shared" si="199"/>
        <v>0.99216791021955519</v>
      </c>
      <c r="W618" s="4"/>
      <c r="X618">
        <f>IF(front!E618&gt;$X$2,O618,P618)</f>
        <v>17110.876661495178</v>
      </c>
      <c r="Y618">
        <f t="shared" si="191"/>
        <v>16838.056856652562</v>
      </c>
      <c r="Z618">
        <f>SUMPRODUCT($B$7:$B$456,Y$7:Y$456,EXP(constants!$B$32+constants!$A$32*ABS($A$7:$A$456-$A618)))</f>
        <v>0.40089237307362824</v>
      </c>
      <c r="AA618">
        <f t="shared" si="192"/>
        <v>16837.655964279489</v>
      </c>
      <c r="AB618">
        <f t="shared" si="200"/>
        <v>16832.802871340322</v>
      </c>
      <c r="AD618" s="4"/>
      <c r="AE618" s="4"/>
      <c r="AF618" s="4"/>
      <c r="AH618" s="4"/>
      <c r="AI618" s="5">
        <f>SUMPRODUCT(constants!$B$13:$B$20,A618^constants!$A$13:$A$20)*constants!$C$10/((A618/1000000000)^5*(EXP(0.014388/(A618/1000000000)/constants!$B$9)-1))</f>
        <v>6.04314637430097E-6</v>
      </c>
      <c r="AJ618">
        <f>SUMPRODUCT(A618^constants!$E$28:$J$28,constants!$E$27:$J$27)</f>
        <v>7.1621429554772189E-7</v>
      </c>
      <c r="AL618" s="17">
        <f t="shared" si="193"/>
        <v>3.5901010785257183E-10</v>
      </c>
      <c r="AM618">
        <f t="shared" si="201"/>
        <v>0</v>
      </c>
      <c r="AN618" t="e">
        <f t="shared" si="202"/>
        <v>#DIV/0!</v>
      </c>
      <c r="AO618">
        <f t="shared" si="203"/>
        <v>0</v>
      </c>
      <c r="AQ618">
        <f t="shared" si="206"/>
        <v>3.5901010785257183E-10</v>
      </c>
      <c r="AS618" s="4" t="e">
        <f t="shared" si="204"/>
        <v>#DIV/0!</v>
      </c>
    </row>
    <row r="619" spans="1:45" x14ac:dyDescent="0.2">
      <c r="A619">
        <f>front!A619</f>
        <v>476.26</v>
      </c>
      <c r="B619" s="1">
        <f t="shared" si="205"/>
        <v>0.45999999999997954</v>
      </c>
      <c r="C619">
        <f>front!D619-front!B619</f>
        <v>10399.6</v>
      </c>
      <c r="D619" s="2">
        <f>front!E619-front!C619</f>
        <v>52029.4</v>
      </c>
      <c r="E619" s="2">
        <f>IF(front!F619-front!C619&gt;0,front!F619-front!C619,0)</f>
        <v>52029.4</v>
      </c>
      <c r="F619" s="2">
        <f>front!I619-front!H619</f>
        <v>7831.5000000000018</v>
      </c>
      <c r="G619" s="2">
        <f>IF(front!J619-front!H619&gt;0,front!J619-front!H619,0)</f>
        <v>7723.4</v>
      </c>
      <c r="H619" s="2"/>
      <c r="I619" s="4">
        <f>C619/(constants!$A$4+constants!$B$4*data!C619+constants!$C$4*data!C619^2+constants!$D$4*data!C619^3+constants!$E$4*data!C619^4+constants!$F$4*data!C619^5+constants!$G$4*data!C619^6+constants!$H$4*data!C619^7)</f>
        <v>10401.184551987051</v>
      </c>
      <c r="J619" s="4">
        <f>D619/(constants!$A$4+constants!$B$4*data!D619+constants!$C$4*data!D619^2+constants!$D$4*data!D619^3+constants!$E$4*data!D619^4+constants!$F$4*data!D619^5+constants!$G$4*data!D619^6+constants!$H$4*data!D619^7)</f>
        <v>54728.012093523503</v>
      </c>
      <c r="K619" s="4">
        <f>E619/(constants!$A$4+constants!$B$4*data!E619+constants!$C$4*data!E619^2+constants!$D$4*data!E619^3+constants!$E$4*data!E619^4+constants!$F$4*data!E619^5+constants!$G$4*data!E619^6+constants!$H$4*data!E619^7)</f>
        <v>54728.012093523503</v>
      </c>
      <c r="L619" s="4">
        <f>F619/(constants!$A$4+constants!$B$4*data!F619+constants!$C$4*data!F619^2+constants!$D$4*data!F619^3+constants!$E$4*data!F619^4+constants!$F$4*data!F619^5+constants!$G$4*data!F619^6+constants!$H$4*data!F619^7)</f>
        <v>7821.1779385176615</v>
      </c>
      <c r="M619" s="4">
        <f>G619/(constants!$A$4+constants!$B$4*data!G619+constants!$C$4*data!G619^2+constants!$D$4*data!G619^3+constants!$E$4*data!G619^4+constants!$F$4*data!G619^5+constants!$G$4*data!G619^6+constants!$H$4*data!G619^7)</f>
        <v>7712.8658491577617</v>
      </c>
      <c r="N619" s="4"/>
      <c r="O619" s="4">
        <f t="shared" si="194"/>
        <v>17335.307586645085</v>
      </c>
      <c r="P619" s="4">
        <f t="shared" si="195"/>
        <v>10945.602418704701</v>
      </c>
      <c r="Q619" s="4">
        <f t="shared" si="195"/>
        <v>10945.602418704701</v>
      </c>
      <c r="R619" s="4">
        <f t="shared" si="196"/>
        <v>1303.5296564196103</v>
      </c>
      <c r="S619" s="4">
        <f t="shared" si="196"/>
        <v>1285.4776415262936</v>
      </c>
      <c r="T619" s="4">
        <f t="shared" si="197"/>
        <v>1.5837691634972195</v>
      </c>
      <c r="U619" s="4">
        <f t="shared" si="198"/>
        <v>1</v>
      </c>
      <c r="V619" s="4">
        <f t="shared" si="199"/>
        <v>0.986151435217132</v>
      </c>
      <c r="W619" s="4"/>
      <c r="X619">
        <f>IF(front!E619&gt;$X$2,O619,P619)</f>
        <v>17335.307586645085</v>
      </c>
      <c r="Y619">
        <f t="shared" si="191"/>
        <v>17062.487781802469</v>
      </c>
      <c r="Z619">
        <f>SUMPRODUCT($B$7:$B$456,Y$7:Y$456,EXP(constants!$B$32+constants!$A$32*ABS($A$7:$A$456-$A619)))</f>
        <v>0.39053914008824619</v>
      </c>
      <c r="AA619">
        <f t="shared" si="192"/>
        <v>17062.097242662381</v>
      </c>
      <c r="AB619">
        <f t="shared" si="200"/>
        <v>17057.244149723214</v>
      </c>
      <c r="AD619" s="4"/>
      <c r="AE619" s="4"/>
      <c r="AF619" s="4"/>
      <c r="AH619" s="4"/>
      <c r="AI619" s="5">
        <f>SUMPRODUCT(constants!$B$13:$B$20,A619^constants!$A$13:$A$20)*constants!$C$10/((A619/1000000000)^5*(EXP(0.014388/(A619/1000000000)/constants!$B$9)-1))</f>
        <v>6.0702065728249945E-6</v>
      </c>
      <c r="AJ619">
        <f>SUMPRODUCT(A619^constants!$E$28:$J$28,constants!$E$27:$J$27)</f>
        <v>7.143693785494694E-7</v>
      </c>
      <c r="AL619" s="17">
        <f t="shared" si="193"/>
        <v>3.5587264387743989E-10</v>
      </c>
      <c r="AM619">
        <f t="shared" si="201"/>
        <v>0</v>
      </c>
      <c r="AN619" t="e">
        <f t="shared" si="202"/>
        <v>#DIV/0!</v>
      </c>
      <c r="AO619">
        <f t="shared" si="203"/>
        <v>0</v>
      </c>
      <c r="AQ619">
        <f t="shared" si="206"/>
        <v>3.5587264387743989E-10</v>
      </c>
      <c r="AS619" s="4" t="e">
        <f t="shared" si="204"/>
        <v>#DIV/0!</v>
      </c>
    </row>
    <row r="620" spans="1:45" x14ac:dyDescent="0.2">
      <c r="A620">
        <f>front!A620</f>
        <v>476.72</v>
      </c>
      <c r="B620" s="1">
        <f t="shared" si="205"/>
        <v>0.46000000000003638</v>
      </c>
      <c r="C620">
        <f>front!D620-front!B620</f>
        <v>10416.799999999999</v>
      </c>
      <c r="D620" s="2">
        <f>front!E620-front!C620</f>
        <v>51855.8</v>
      </c>
      <c r="E620" s="2">
        <f>IF(front!F620-front!C620&gt;0,front!F620-front!C620,0)</f>
        <v>51855.8</v>
      </c>
      <c r="F620" s="2">
        <f>front!I620-front!H620</f>
        <v>7755.9</v>
      </c>
      <c r="G620" s="2">
        <f>IF(front!J620-front!H620&gt;0,front!J620-front!H620,0)</f>
        <v>7603.1</v>
      </c>
      <c r="H620" s="2"/>
      <c r="I620" s="4">
        <f>C620/(constants!$A$4+constants!$B$4*data!C620+constants!$C$4*data!C620^2+constants!$D$4*data!C620^3+constants!$E$4*data!C620^4+constants!$F$4*data!C620^5+constants!$G$4*data!C620^6+constants!$H$4*data!C620^7)</f>
        <v>10418.515022479154</v>
      </c>
      <c r="J620" s="4">
        <f>D620/(constants!$A$4+constants!$B$4*data!D620+constants!$C$4*data!D620^2+constants!$D$4*data!D620^3+constants!$E$4*data!D620^4+constants!$F$4*data!D620^5+constants!$G$4*data!D620^6+constants!$H$4*data!D620^7)</f>
        <v>54535.953020058892</v>
      </c>
      <c r="K620" s="4">
        <f>E620/(constants!$A$4+constants!$B$4*data!E620+constants!$C$4*data!E620^2+constants!$D$4*data!E620^3+constants!$E$4*data!E620^4+constants!$F$4*data!E620^5+constants!$G$4*data!E620^6+constants!$H$4*data!E620^7)</f>
        <v>54535.953020058892</v>
      </c>
      <c r="L620" s="4">
        <f>F620/(constants!$A$4+constants!$B$4*data!F620+constants!$C$4*data!F620^2+constants!$D$4*data!F620^3+constants!$E$4*data!F620^4+constants!$F$4*data!F620^5+constants!$G$4*data!F620^6+constants!$H$4*data!F620^7)</f>
        <v>7745.4275214151985</v>
      </c>
      <c r="M620" s="4">
        <f>G620/(constants!$A$4+constants!$B$4*data!G620+constants!$C$4*data!G620^2+constants!$D$4*data!G620^3+constants!$E$4*data!G620^4+constants!$F$4*data!G620^5+constants!$G$4*data!G620^6+constants!$H$4*data!G620^7)</f>
        <v>7592.3529699647797</v>
      </c>
      <c r="N620" s="4"/>
      <c r="O620" s="4">
        <f t="shared" si="194"/>
        <v>17364.191704131925</v>
      </c>
      <c r="P620" s="4">
        <f t="shared" si="195"/>
        <v>10907.190604011779</v>
      </c>
      <c r="Q620" s="4">
        <f t="shared" si="195"/>
        <v>10907.190604011779</v>
      </c>
      <c r="R620" s="4">
        <f t="shared" si="196"/>
        <v>1290.9045869025331</v>
      </c>
      <c r="S620" s="4">
        <f t="shared" si="196"/>
        <v>1265.3921616607965</v>
      </c>
      <c r="T620" s="4">
        <f t="shared" si="197"/>
        <v>1.5919948898431455</v>
      </c>
      <c r="U620" s="4">
        <f t="shared" si="198"/>
        <v>1</v>
      </c>
      <c r="V620" s="4">
        <f t="shared" si="199"/>
        <v>0.98023678473174192</v>
      </c>
      <c r="W620" s="4"/>
      <c r="X620">
        <f>IF(front!E620&gt;$X$2,O620,P620)</f>
        <v>17364.191704131925</v>
      </c>
      <c r="Y620">
        <f t="shared" si="191"/>
        <v>17091.371899289308</v>
      </c>
      <c r="Z620">
        <f>SUMPRODUCT($B$7:$B$456,Y$7:Y$456,EXP(constants!$B$32+constants!$A$32*ABS($A$7:$A$456-$A620)))</f>
        <v>0.38045328418571384</v>
      </c>
      <c r="AA620">
        <f t="shared" si="192"/>
        <v>17090.991446005122</v>
      </c>
      <c r="AB620">
        <f t="shared" si="200"/>
        <v>17086.138353065955</v>
      </c>
      <c r="AD620" s="4"/>
      <c r="AE620" s="4"/>
      <c r="AF620" s="4"/>
      <c r="AH620" s="4"/>
      <c r="AI620" s="5">
        <f>SUMPRODUCT(constants!$B$13:$B$20,A620^constants!$A$13:$A$20)*constants!$C$10/((A620/1000000000)^5*(EXP(0.014388/(A620/1000000000)/constants!$B$9)-1))</f>
        <v>6.0973068634963876E-6</v>
      </c>
      <c r="AJ620">
        <f>SUMPRODUCT(A620^constants!$E$28:$J$28,constants!$E$27:$J$27)</f>
        <v>7.1240215563235206E-7</v>
      </c>
      <c r="AL620" s="17">
        <f t="shared" si="193"/>
        <v>3.5685692913766439E-10</v>
      </c>
      <c r="AM620">
        <f t="shared" si="201"/>
        <v>0</v>
      </c>
      <c r="AN620" t="e">
        <f t="shared" si="202"/>
        <v>#DIV/0!</v>
      </c>
      <c r="AO620">
        <f t="shared" si="203"/>
        <v>0</v>
      </c>
      <c r="AQ620">
        <f t="shared" si="206"/>
        <v>3.5685692913766439E-10</v>
      </c>
      <c r="AS620" s="4" t="e">
        <f t="shared" si="204"/>
        <v>#DIV/0!</v>
      </c>
    </row>
    <row r="621" spans="1:45" x14ac:dyDescent="0.2">
      <c r="A621">
        <f>front!A621</f>
        <v>477.19</v>
      </c>
      <c r="B621" s="1">
        <f t="shared" si="205"/>
        <v>0.46999999999997044</v>
      </c>
      <c r="C621">
        <f>front!D621-front!B621</f>
        <v>10473.93</v>
      </c>
      <c r="D621" s="2">
        <f>front!E621-front!C621</f>
        <v>52059.9</v>
      </c>
      <c r="E621" s="2">
        <f>IF(front!F621-front!C621&gt;0,front!F621-front!C621,0)</f>
        <v>52059.9</v>
      </c>
      <c r="F621" s="2">
        <f>front!I621-front!H621</f>
        <v>7731.4</v>
      </c>
      <c r="G621" s="2">
        <f>IF(front!J621-front!H621&gt;0,front!J621-front!H621,0)</f>
        <v>7613.6</v>
      </c>
      <c r="H621" s="2"/>
      <c r="I621" s="4">
        <f>C621/(constants!$A$4+constants!$B$4*data!C621+constants!$C$4*data!C621^2+constants!$D$4*data!C621^3+constants!$E$4*data!C621^4+constants!$F$4*data!C621^5+constants!$G$4*data!C621^6+constants!$H$4*data!C621^7)</f>
        <v>10476.083768902829</v>
      </c>
      <c r="J621" s="4">
        <f>D621/(constants!$A$4+constants!$B$4*data!D621+constants!$C$4*data!D621^2+constants!$D$4*data!D621^3+constants!$E$4*data!D621^4+constants!$F$4*data!D621^5+constants!$G$4*data!D621^6+constants!$H$4*data!D621^7)</f>
        <v>54761.757609944623</v>
      </c>
      <c r="K621" s="4">
        <f>E621/(constants!$A$4+constants!$B$4*data!E621+constants!$C$4*data!E621^2+constants!$D$4*data!E621^3+constants!$E$4*data!E621^4+constants!$F$4*data!E621^5+constants!$G$4*data!E621^6+constants!$H$4*data!E621^7)</f>
        <v>54761.757609944623</v>
      </c>
      <c r="L621" s="4">
        <f>F621/(constants!$A$4+constants!$B$4*data!F621+constants!$C$4*data!F621^2+constants!$D$4*data!F621^3+constants!$E$4*data!F621^4+constants!$F$4*data!F621^5+constants!$G$4*data!F621^6+constants!$H$4*data!F621^7)</f>
        <v>7720.880864300274</v>
      </c>
      <c r="M621" s="4">
        <f>G621/(constants!$A$4+constants!$B$4*data!G621+constants!$C$4*data!G621^2+constants!$D$4*data!G621^3+constants!$E$4*data!G621^4+constants!$F$4*data!G621^5+constants!$G$4*data!G621^6+constants!$H$4*data!G621^7)</f>
        <v>7602.8705940609289</v>
      </c>
      <c r="N621" s="4"/>
      <c r="O621" s="4">
        <f t="shared" si="194"/>
        <v>17460.139614838048</v>
      </c>
      <c r="P621" s="4">
        <f t="shared" si="195"/>
        <v>10952.351521988925</v>
      </c>
      <c r="Q621" s="4">
        <f t="shared" si="195"/>
        <v>10952.351521988925</v>
      </c>
      <c r="R621" s="4">
        <f t="shared" si="196"/>
        <v>1286.813477383379</v>
      </c>
      <c r="S621" s="4">
        <f t="shared" si="196"/>
        <v>1267.1450990101548</v>
      </c>
      <c r="T621" s="4">
        <f t="shared" si="197"/>
        <v>1.5941909442719677</v>
      </c>
      <c r="U621" s="4">
        <f t="shared" si="198"/>
        <v>1</v>
      </c>
      <c r="V621" s="4">
        <f t="shared" si="199"/>
        <v>0.98471543955755103</v>
      </c>
      <c r="W621" s="4"/>
      <c r="X621">
        <f>IF(front!E621&gt;$X$2,O621,P621)</f>
        <v>17460.139614838048</v>
      </c>
      <c r="Y621">
        <f t="shared" si="191"/>
        <v>17187.319809995432</v>
      </c>
      <c r="Z621">
        <f>SUMPRODUCT($B$7:$B$456,Y$7:Y$456,EXP(constants!$B$32+constants!$A$32*ABS($A$7:$A$456-$A621)))</f>
        <v>0.37041714702209227</v>
      </c>
      <c r="AA621">
        <f t="shared" si="192"/>
        <v>17186.949392848408</v>
      </c>
      <c r="AB621">
        <f t="shared" si="200"/>
        <v>17182.096299909241</v>
      </c>
      <c r="AD621" s="4"/>
      <c r="AE621" s="4"/>
      <c r="AF621" s="4"/>
      <c r="AH621" s="4"/>
      <c r="AI621" s="5">
        <f>SUMPRODUCT(constants!$B$13:$B$20,A621^constants!$A$13:$A$20)*constants!$C$10/((A621/1000000000)^5*(EXP(0.014388/(A621/1000000000)/constants!$B$9)-1))</f>
        <v>6.125037391708862E-6</v>
      </c>
      <c r="AJ621">
        <f>SUMPRODUCT(A621^constants!$E$28:$J$28,constants!$E$27:$J$27)</f>
        <v>7.1026330842970499E-7</v>
      </c>
      <c r="AL621" s="17">
        <f t="shared" si="193"/>
        <v>3.5647788749392678E-10</v>
      </c>
      <c r="AM621">
        <f t="shared" si="201"/>
        <v>0</v>
      </c>
      <c r="AN621" t="e">
        <f t="shared" si="202"/>
        <v>#DIV/0!</v>
      </c>
      <c r="AO621">
        <f t="shared" si="203"/>
        <v>0</v>
      </c>
      <c r="AQ621">
        <f t="shared" si="206"/>
        <v>3.5647788749392678E-10</v>
      </c>
      <c r="AS621" s="4" t="e">
        <f t="shared" si="204"/>
        <v>#DIV/0!</v>
      </c>
    </row>
    <row r="622" spans="1:45" x14ac:dyDescent="0.2">
      <c r="A622">
        <f>front!A622</f>
        <v>477.65</v>
      </c>
      <c r="B622" s="1">
        <f t="shared" si="205"/>
        <v>0.45999999999997954</v>
      </c>
      <c r="C622">
        <f>front!D622-front!B622</f>
        <v>10551</v>
      </c>
      <c r="D622" s="2">
        <f>front!E622-front!C622</f>
        <v>52000.800000000003</v>
      </c>
      <c r="E622" s="2">
        <f>IF(front!F622-front!C622&gt;0,front!F622-front!C622,0)</f>
        <v>52000.800000000003</v>
      </c>
      <c r="F622" s="2">
        <f>front!I622-front!H622</f>
        <v>7783.3000000000011</v>
      </c>
      <c r="G622" s="2">
        <f>IF(front!J622-front!H622&gt;0,front!J622-front!H622,0)</f>
        <v>7703.4999999999982</v>
      </c>
      <c r="H622" s="2"/>
      <c r="I622" s="4">
        <f>C622/(constants!$A$4+constants!$B$4*data!C622+constants!$C$4*data!C622^2+constants!$D$4*data!C622^3+constants!$E$4*data!C622^4+constants!$F$4*data!C622^5+constants!$G$4*data!C622^6+constants!$H$4*data!C622^7)</f>
        <v>10553.758840140861</v>
      </c>
      <c r="J622" s="4">
        <f>D622/(constants!$A$4+constants!$B$4*data!D622+constants!$C$4*data!D622^2+constants!$D$4*data!D622^3+constants!$E$4*data!D622^4+constants!$F$4*data!D622^5+constants!$G$4*data!D622^6+constants!$H$4*data!D622^7)</f>
        <v>54696.369421179799</v>
      </c>
      <c r="K622" s="4">
        <f>E622/(constants!$A$4+constants!$B$4*data!E622+constants!$C$4*data!E622^2+constants!$D$4*data!E622^3+constants!$E$4*data!E622^4+constants!$F$4*data!E622^5+constants!$G$4*data!E622^6+constants!$H$4*data!E622^7)</f>
        <v>54696.369421179799</v>
      </c>
      <c r="L622" s="4">
        <f>F622/(constants!$A$4+constants!$B$4*data!F622+constants!$C$4*data!F622^2+constants!$D$4*data!F622^3+constants!$E$4*data!F622^4+constants!$F$4*data!F622^5+constants!$G$4*data!F622^6+constants!$H$4*data!F622^7)</f>
        <v>7772.8809085926832</v>
      </c>
      <c r="M622" s="4">
        <f>G622/(constants!$A$4+constants!$B$4*data!G622+constants!$C$4*data!G622^2+constants!$D$4*data!G622^3+constants!$E$4*data!G622^4+constants!$F$4*data!G622^5+constants!$G$4*data!G622^6+constants!$H$4*data!G622^7)</f>
        <v>7692.9289667155408</v>
      </c>
      <c r="N622" s="4"/>
      <c r="O622" s="4">
        <f t="shared" si="194"/>
        <v>17589.598066901435</v>
      </c>
      <c r="P622" s="4">
        <f t="shared" si="195"/>
        <v>10939.273884235959</v>
      </c>
      <c r="Q622" s="4">
        <f t="shared" si="195"/>
        <v>10939.273884235959</v>
      </c>
      <c r="R622" s="4">
        <f t="shared" si="196"/>
        <v>1295.4801514321139</v>
      </c>
      <c r="S622" s="4">
        <f t="shared" si="196"/>
        <v>1282.1548277859235</v>
      </c>
      <c r="T622" s="4">
        <f t="shared" si="197"/>
        <v>1.6079310430511229</v>
      </c>
      <c r="U622" s="4">
        <f t="shared" si="198"/>
        <v>1</v>
      </c>
      <c r="V622" s="4">
        <f t="shared" si="199"/>
        <v>0.98971398856905712</v>
      </c>
      <c r="W622" s="4"/>
      <c r="X622">
        <f>IF(front!E622&gt;$X$2,O622,P622)</f>
        <v>17589.598066901435</v>
      </c>
      <c r="Y622">
        <f t="shared" si="191"/>
        <v>17316.778262058819</v>
      </c>
      <c r="Z622">
        <f>SUMPRODUCT($B$7:$B$456,Y$7:Y$456,EXP(constants!$B$32+constants!$A$32*ABS($A$7:$A$456-$A622)))</f>
        <v>0.36085095099921155</v>
      </c>
      <c r="AA622">
        <f t="shared" si="192"/>
        <v>17316.417411107821</v>
      </c>
      <c r="AB622">
        <f t="shared" si="200"/>
        <v>17311.564318168654</v>
      </c>
      <c r="AD622" s="4"/>
      <c r="AE622" s="4"/>
      <c r="AF622" s="4"/>
      <c r="AH622" s="4"/>
      <c r="AI622" s="5">
        <f>SUMPRODUCT(constants!$B$13:$B$20,A622^constants!$A$13:$A$20)*constants!$C$10/((A622/1000000000)^5*(EXP(0.014388/(A622/1000000000)/constants!$B$9)-1))</f>
        <v>6.1522178326234472E-6</v>
      </c>
      <c r="AJ622">
        <f>SUMPRODUCT(A622^constants!$E$28:$J$28,constants!$E$27:$J$27)</f>
        <v>7.0804134634641159E-7</v>
      </c>
      <c r="AL622" s="17">
        <f t="shared" si="193"/>
        <v>3.5538197008381475E-10</v>
      </c>
      <c r="AM622">
        <f t="shared" si="201"/>
        <v>0</v>
      </c>
      <c r="AN622" t="e">
        <f t="shared" si="202"/>
        <v>#DIV/0!</v>
      </c>
      <c r="AO622">
        <f t="shared" si="203"/>
        <v>0</v>
      </c>
      <c r="AQ622">
        <f t="shared" si="206"/>
        <v>3.5538197008381475E-10</v>
      </c>
      <c r="AS622" s="4" t="e">
        <f t="shared" si="204"/>
        <v>#DIV/0!</v>
      </c>
    </row>
    <row r="623" spans="1:45" x14ac:dyDescent="0.2">
      <c r="A623">
        <f>front!A623</f>
        <v>478.11</v>
      </c>
      <c r="B623" s="1">
        <f t="shared" si="205"/>
        <v>0.46000000000003638</v>
      </c>
      <c r="C623">
        <f>front!D623-front!B623</f>
        <v>10619.14</v>
      </c>
      <c r="D623" s="2">
        <f>front!E623-front!C623</f>
        <v>51237.599999999999</v>
      </c>
      <c r="E623" s="2">
        <f>IF(front!F623-front!C623&gt;0,front!F623-front!C623,0)</f>
        <v>51237.599999999999</v>
      </c>
      <c r="F623" s="2">
        <f>front!I623-front!H623</f>
        <v>8002.5</v>
      </c>
      <c r="G623" s="2">
        <f>IF(front!J623-front!H623&gt;0,front!J623-front!H623,0)</f>
        <v>7942.2000000000007</v>
      </c>
      <c r="H623" s="2"/>
      <c r="I623" s="4">
        <f>C623/(constants!$A$4+constants!$B$4*data!C623+constants!$C$4*data!C623^2+constants!$D$4*data!C623^3+constants!$E$4*data!C623^4+constants!$F$4*data!C623^5+constants!$G$4*data!C623^6+constants!$H$4*data!C623^7)</f>
        <v>10622.446507858134</v>
      </c>
      <c r="J623" s="4">
        <f>D623/(constants!$A$4+constants!$B$4*data!D623+constants!$C$4*data!D623^2+constants!$D$4*data!D623^3+constants!$E$4*data!D623^4+constants!$F$4*data!D623^5+constants!$G$4*data!D623^6+constants!$H$4*data!D623^7)</f>
        <v>53852.199100419624</v>
      </c>
      <c r="K623" s="4">
        <f>E623/(constants!$A$4+constants!$B$4*data!E623+constants!$C$4*data!E623^2+constants!$D$4*data!E623^3+constants!$E$4*data!E623^4+constants!$F$4*data!E623^5+constants!$G$4*data!E623^6+constants!$H$4*data!E623^7)</f>
        <v>53852.199100419624</v>
      </c>
      <c r="L623" s="4">
        <f>F623/(constants!$A$4+constants!$B$4*data!F623+constants!$C$4*data!F623^2+constants!$D$4*data!F623^3+constants!$E$4*data!F623^4+constants!$F$4*data!F623^5+constants!$G$4*data!F623^6+constants!$H$4*data!F623^7)</f>
        <v>7992.554759288967</v>
      </c>
      <c r="M623" s="4">
        <f>G623/(constants!$A$4+constants!$B$4*data!G623+constants!$C$4*data!G623^2+constants!$D$4*data!G623^3+constants!$E$4*data!G623^4+constants!$F$4*data!G623^5+constants!$G$4*data!G623^6+constants!$H$4*data!G623^7)</f>
        <v>7932.1160154011977</v>
      </c>
      <c r="N623" s="4"/>
      <c r="O623" s="4">
        <f t="shared" si="194"/>
        <v>17704.07751309689</v>
      </c>
      <c r="P623" s="4">
        <f t="shared" si="195"/>
        <v>10770.439820083926</v>
      </c>
      <c r="Q623" s="4">
        <f t="shared" si="195"/>
        <v>10770.439820083926</v>
      </c>
      <c r="R623" s="4">
        <f t="shared" si="196"/>
        <v>1332.0924598814945</v>
      </c>
      <c r="S623" s="4">
        <f t="shared" si="196"/>
        <v>1322.0193359001996</v>
      </c>
      <c r="T623" s="4">
        <f t="shared" si="197"/>
        <v>1.643765510864619</v>
      </c>
      <c r="U623" s="4">
        <f t="shared" si="198"/>
        <v>1</v>
      </c>
      <c r="V623" s="4">
        <f t="shared" si="199"/>
        <v>0.99243811951147065</v>
      </c>
      <c r="W623" s="4"/>
      <c r="X623">
        <f>IF(front!E623&gt;$X$2,O623,P623)</f>
        <v>17704.07751309689</v>
      </c>
      <c r="Y623">
        <f t="shared" si="191"/>
        <v>17431.257708254274</v>
      </c>
      <c r="Z623">
        <f>SUMPRODUCT($B$7:$B$456,Y$7:Y$456,EXP(constants!$B$32+constants!$A$32*ABS($A$7:$A$456-$A623)))</f>
        <v>0.35153180646161808</v>
      </c>
      <c r="AA623">
        <f t="shared" si="192"/>
        <v>17430.906176447814</v>
      </c>
      <c r="AB623">
        <f t="shared" si="200"/>
        <v>17426.053083508647</v>
      </c>
      <c r="AD623" s="4"/>
      <c r="AE623" s="4"/>
      <c r="AF623" s="4"/>
      <c r="AH623" s="4"/>
      <c r="AI623" s="5">
        <f>SUMPRODUCT(constants!$B$13:$B$20,A623^constants!$A$13:$A$20)*constants!$C$10/((A623/1000000000)^5*(EXP(0.014388/(A623/1000000000)/constants!$B$9)-1))</f>
        <v>6.1794374683659611E-6</v>
      </c>
      <c r="AJ623">
        <f>SUMPRODUCT(A623^constants!$E$28:$J$28,constants!$E$27:$J$27)</f>
        <v>7.0568964294690341E-7</v>
      </c>
      <c r="AL623" s="17">
        <f t="shared" si="193"/>
        <v>3.5460912684892171E-10</v>
      </c>
      <c r="AM623">
        <f t="shared" si="201"/>
        <v>0</v>
      </c>
      <c r="AN623" t="e">
        <f t="shared" si="202"/>
        <v>#DIV/0!</v>
      </c>
      <c r="AO623">
        <f t="shared" si="203"/>
        <v>0</v>
      </c>
      <c r="AQ623">
        <f t="shared" si="206"/>
        <v>3.5460912684892171E-10</v>
      </c>
      <c r="AS623" s="4" t="e">
        <f t="shared" si="204"/>
        <v>#DIV/0!</v>
      </c>
    </row>
    <row r="624" spans="1:45" x14ac:dyDescent="0.2">
      <c r="A624">
        <f>front!A624</f>
        <v>478.58</v>
      </c>
      <c r="B624" s="1">
        <f t="shared" si="205"/>
        <v>0.46999999999997044</v>
      </c>
      <c r="C624">
        <f>front!D624-front!B624</f>
        <v>10697.94</v>
      </c>
      <c r="D624" s="2">
        <f>front!E624-front!C624</f>
        <v>51946.400000000001</v>
      </c>
      <c r="E624" s="2">
        <f>IF(front!F624-front!C624&gt;0,front!F624-front!C624,0)</f>
        <v>51946.400000000001</v>
      </c>
      <c r="F624" s="2">
        <f>front!I624-front!H624</f>
        <v>8077.1999999999989</v>
      </c>
      <c r="G624" s="2">
        <f>IF(front!J624-front!H624&gt;0,front!J624-front!H624,0)</f>
        <v>8047.8000000000011</v>
      </c>
      <c r="H624" s="2"/>
      <c r="I624" s="4">
        <f>C624/(constants!$A$4+constants!$B$4*data!C624+constants!$C$4*data!C624^2+constants!$D$4*data!C624^3+constants!$E$4*data!C624^4+constants!$F$4*data!C624^5+constants!$G$4*data!C624^6+constants!$H$4*data!C624^7)</f>
        <v>10701.894833596882</v>
      </c>
      <c r="J624" s="4">
        <f>D624/(constants!$A$4+constants!$B$4*data!D624+constants!$C$4*data!D624^2+constants!$D$4*data!D624^3+constants!$E$4*data!D624^4+constants!$F$4*data!D624^5+constants!$G$4*data!D624^6+constants!$H$4*data!D624^7)</f>
        <v>54636.183719002889</v>
      </c>
      <c r="K624" s="4">
        <f>E624/(constants!$A$4+constants!$B$4*data!E624+constants!$C$4*data!E624^2+constants!$D$4*data!E624^3+constants!$E$4*data!E624^4+constants!$F$4*data!E624^5+constants!$G$4*data!E624^6+constants!$H$4*data!E624^7)</f>
        <v>54636.183719002889</v>
      </c>
      <c r="L624" s="4">
        <f>F624/(constants!$A$4+constants!$B$4*data!F624+constants!$C$4*data!F624^2+constants!$D$4*data!F624^3+constants!$E$4*data!F624^4+constants!$F$4*data!F624^5+constants!$G$4*data!F624^6+constants!$H$4*data!F624^7)</f>
        <v>8067.4356404489708</v>
      </c>
      <c r="M624" s="4">
        <f>G624/(constants!$A$4+constants!$B$4*data!G624+constants!$C$4*data!G624^2+constants!$D$4*data!G624^3+constants!$E$4*data!G624^4+constants!$F$4*data!G624^5+constants!$G$4*data!G624^6+constants!$H$4*data!G624^7)</f>
        <v>8037.9632529553055</v>
      </c>
      <c r="N624" s="4"/>
      <c r="O624" s="4">
        <f t="shared" si="194"/>
        <v>17836.491389328137</v>
      </c>
      <c r="P624" s="4">
        <f t="shared" si="195"/>
        <v>10927.236743800577</v>
      </c>
      <c r="Q624" s="4">
        <f t="shared" si="195"/>
        <v>10927.236743800577</v>
      </c>
      <c r="R624" s="4">
        <f t="shared" si="196"/>
        <v>1344.5726067414951</v>
      </c>
      <c r="S624" s="4">
        <f t="shared" si="196"/>
        <v>1339.6605421592176</v>
      </c>
      <c r="T624" s="4">
        <f t="shared" si="197"/>
        <v>1.6322966004600783</v>
      </c>
      <c r="U624" s="4">
        <f t="shared" si="198"/>
        <v>1</v>
      </c>
      <c r="V624" s="4">
        <f t="shared" si="199"/>
        <v>0.99634674649948307</v>
      </c>
      <c r="W624" s="4"/>
      <c r="X624">
        <f>IF(front!E624&gt;$X$2,O624,P624)</f>
        <v>17836.491389328137</v>
      </c>
      <c r="Y624">
        <f t="shared" si="191"/>
        <v>17563.671584485521</v>
      </c>
      <c r="Z624">
        <f>SUMPRODUCT($B$7:$B$456,Y$7:Y$456,EXP(constants!$B$32+constants!$A$32*ABS($A$7:$A$456-$A624)))</f>
        <v>0.34225860112032236</v>
      </c>
      <c r="AA624">
        <f t="shared" si="192"/>
        <v>17563.329325884399</v>
      </c>
      <c r="AB624">
        <f t="shared" si="200"/>
        <v>17558.476232945231</v>
      </c>
      <c r="AD624" s="4"/>
      <c r="AE624" s="4"/>
      <c r="AF624" s="4"/>
      <c r="AH624" s="4"/>
      <c r="AI624" s="5">
        <f>SUMPRODUCT(constants!$B$13:$B$20,A624^constants!$A$13:$A$20)*constants!$C$10/((A624/1000000000)^5*(EXP(0.014388/(A624/1000000000)/constants!$B$9)-1))</f>
        <v>6.2072890070993505E-6</v>
      </c>
      <c r="AJ624">
        <f>SUMPRODUCT(A624^constants!$E$28:$J$28,constants!$E$27:$J$27)</f>
        <v>7.0315020396358912E-7</v>
      </c>
      <c r="AL624" s="17">
        <f t="shared" si="193"/>
        <v>3.5352093910361775E-10</v>
      </c>
      <c r="AM624">
        <f t="shared" si="201"/>
        <v>0</v>
      </c>
      <c r="AN624" t="e">
        <f t="shared" si="202"/>
        <v>#DIV/0!</v>
      </c>
      <c r="AO624">
        <f t="shared" si="203"/>
        <v>0</v>
      </c>
      <c r="AQ624">
        <f t="shared" si="206"/>
        <v>3.5352093910361775E-10</v>
      </c>
      <c r="AS624" s="4" t="e">
        <f t="shared" si="204"/>
        <v>#DIV/0!</v>
      </c>
    </row>
    <row r="625" spans="1:45" x14ac:dyDescent="0.2">
      <c r="A625">
        <f>front!A625</f>
        <v>479.04</v>
      </c>
      <c r="B625" s="1">
        <f t="shared" si="205"/>
        <v>0.46000000000003638</v>
      </c>
      <c r="C625">
        <f>front!D625-front!B625</f>
        <v>10742.6</v>
      </c>
      <c r="D625" s="2">
        <f>front!E625-front!C625</f>
        <v>51530.6</v>
      </c>
      <c r="E625" s="2">
        <f>IF(front!F625-front!C625&gt;0,front!F625-front!C625,0)</f>
        <v>51530.6</v>
      </c>
      <c r="F625" s="2">
        <f>front!I625-front!H625</f>
        <v>7944.6999999999989</v>
      </c>
      <c r="G625" s="2">
        <f>IF(front!J625-front!H625&gt;0,front!J625-front!H625,0)</f>
        <v>7827.1</v>
      </c>
      <c r="H625" s="2"/>
      <c r="I625" s="4">
        <f>C625/(constants!$A$4+constants!$B$4*data!C625+constants!$C$4*data!C625^2+constants!$D$4*data!C625^3+constants!$E$4*data!C625^4+constants!$F$4*data!C625^5+constants!$G$4*data!C625^6+constants!$H$4*data!C625^7)</f>
        <v>10746.929450952401</v>
      </c>
      <c r="J625" s="4">
        <f>D625/(constants!$A$4+constants!$B$4*data!D625+constants!$C$4*data!D625^2+constants!$D$4*data!D625^3+constants!$E$4*data!D625^4+constants!$F$4*data!D625^5+constants!$G$4*data!D625^6+constants!$H$4*data!D625^7)</f>
        <v>54176.234822617065</v>
      </c>
      <c r="K625" s="4">
        <f>E625/(constants!$A$4+constants!$B$4*data!E625+constants!$C$4*data!E625^2+constants!$D$4*data!E625^3+constants!$E$4*data!E625^4+constants!$F$4*data!E625^5+constants!$G$4*data!E625^6+constants!$H$4*data!E625^7)</f>
        <v>54176.234822617065</v>
      </c>
      <c r="L625" s="4">
        <f>F625/(constants!$A$4+constants!$B$4*data!F625+constants!$C$4*data!F625^2+constants!$D$4*data!F625^3+constants!$E$4*data!F625^4+constants!$F$4*data!F625^5+constants!$G$4*data!F625^6+constants!$H$4*data!F625^7)</f>
        <v>7934.6216397222752</v>
      </c>
      <c r="M625" s="4">
        <f>G625/(constants!$A$4+constants!$B$4*data!G625+constants!$C$4*data!G625^2+constants!$D$4*data!G625^3+constants!$E$4*data!G625^4+constants!$F$4*data!G625^5+constants!$G$4*data!G625^6+constants!$H$4*data!G625^7)</f>
        <v>7816.7689154492373</v>
      </c>
      <c r="N625" s="4"/>
      <c r="O625" s="4">
        <f t="shared" si="194"/>
        <v>17911.549084920669</v>
      </c>
      <c r="P625" s="4">
        <f t="shared" si="195"/>
        <v>10835.246964523414</v>
      </c>
      <c r="Q625" s="4">
        <f t="shared" si="195"/>
        <v>10835.246964523414</v>
      </c>
      <c r="R625" s="4">
        <f t="shared" si="196"/>
        <v>1322.4369399537127</v>
      </c>
      <c r="S625" s="4">
        <f t="shared" si="196"/>
        <v>1302.7948192415395</v>
      </c>
      <c r="T625" s="4">
        <f t="shared" si="197"/>
        <v>1.6530817565641436</v>
      </c>
      <c r="U625" s="4">
        <f t="shared" si="198"/>
        <v>1</v>
      </c>
      <c r="V625" s="4">
        <f t="shared" si="199"/>
        <v>0.98514702658497977</v>
      </c>
      <c r="W625" s="4"/>
      <c r="X625">
        <f>IF(front!E625&gt;$X$2,O625,P625)</f>
        <v>17911.549084920669</v>
      </c>
      <c r="Y625">
        <f t="shared" si="191"/>
        <v>17638.729280078052</v>
      </c>
      <c r="Z625">
        <f>SUMPRODUCT($B$7:$B$456,Y$7:Y$456,EXP(constants!$B$32+constants!$A$32*ABS($A$7:$A$456-$A625)))</f>
        <v>0.33341961271183179</v>
      </c>
      <c r="AA625">
        <f t="shared" si="192"/>
        <v>17638.395860465342</v>
      </c>
      <c r="AB625">
        <f t="shared" si="200"/>
        <v>17633.542767526174</v>
      </c>
      <c r="AD625" s="4"/>
      <c r="AE625" s="4"/>
      <c r="AF625" s="4"/>
      <c r="AH625" s="4"/>
      <c r="AI625" s="5">
        <f>SUMPRODUCT(constants!$B$13:$B$20,A625^constants!$A$13:$A$20)*constants!$C$10/((A625/1000000000)^5*(EXP(0.014388/(A625/1000000000)/constants!$B$9)-1))</f>
        <v>6.2345869724647197E-6</v>
      </c>
      <c r="AJ625">
        <f>SUMPRODUCT(A625^constants!$E$28:$J$28,constants!$E$27:$J$27)</f>
        <v>7.0052851308791174E-7</v>
      </c>
      <c r="AL625" s="17">
        <f t="shared" si="193"/>
        <v>3.5356405996566369E-10</v>
      </c>
      <c r="AM625">
        <f t="shared" si="201"/>
        <v>0</v>
      </c>
      <c r="AN625" t="e">
        <f t="shared" si="202"/>
        <v>#DIV/0!</v>
      </c>
      <c r="AO625">
        <f t="shared" si="203"/>
        <v>0</v>
      </c>
      <c r="AQ625">
        <f t="shared" si="206"/>
        <v>3.5356405996566369E-10</v>
      </c>
      <c r="AS625" s="4" t="e">
        <f t="shared" si="204"/>
        <v>#DIV/0!</v>
      </c>
    </row>
    <row r="626" spans="1:45" x14ac:dyDescent="0.2">
      <c r="A626">
        <f>front!A626</f>
        <v>479.5</v>
      </c>
      <c r="B626" s="1">
        <f t="shared" si="205"/>
        <v>0.45999999999997954</v>
      </c>
      <c r="C626">
        <f>front!D626-front!B626</f>
        <v>10821.6</v>
      </c>
      <c r="D626" s="2">
        <f>front!E626-front!C626</f>
        <v>52518.5</v>
      </c>
      <c r="E626" s="2">
        <f>IF(front!F626-front!C626&gt;0,front!F626-front!C626,0)</f>
        <v>52518.5</v>
      </c>
      <c r="F626" s="2">
        <f>front!I626-front!H626</f>
        <v>8242.8000000000011</v>
      </c>
      <c r="G626" s="2">
        <f>IF(front!J626-front!H626&gt;0,front!J626-front!H626,0)</f>
        <v>8178.3000000000011</v>
      </c>
      <c r="H626" s="2"/>
      <c r="I626" s="4">
        <f>C626/(constants!$A$4+constants!$B$4*data!C626+constants!$C$4*data!C626^2+constants!$D$4*data!C626^3+constants!$E$4*data!C626^4+constants!$F$4*data!C626^5+constants!$G$4*data!C626^6+constants!$H$4*data!C626^7)</f>
        <v>10826.604920149119</v>
      </c>
      <c r="J626" s="4">
        <f>D626/(constants!$A$4+constants!$B$4*data!D626+constants!$C$4*data!D626^2+constants!$D$4*data!D626^3+constants!$E$4*data!D626^4+constants!$F$4*data!D626^5+constants!$G$4*data!D626^6+constants!$H$4*data!D626^7)</f>
        <v>55269.249764100263</v>
      </c>
      <c r="K626" s="4">
        <f>E626/(constants!$A$4+constants!$B$4*data!E626+constants!$C$4*data!E626^2+constants!$D$4*data!E626^3+constants!$E$4*data!E626^4+constants!$F$4*data!E626^5+constants!$G$4*data!E626^6+constants!$H$4*data!E626^7)</f>
        <v>55269.249764100263</v>
      </c>
      <c r="L626" s="4">
        <f>F626/(constants!$A$4+constants!$B$4*data!F626+constants!$C$4*data!F626^2+constants!$D$4*data!F626^3+constants!$E$4*data!F626^4+constants!$F$4*data!F626^5+constants!$G$4*data!F626^6+constants!$H$4*data!F626^7)</f>
        <v>8233.4728518846659</v>
      </c>
      <c r="M626" s="4">
        <f>G626/(constants!$A$4+constants!$B$4*data!G626+constants!$C$4*data!G626^2+constants!$D$4*data!G626^3+constants!$E$4*data!G626^4+constants!$F$4*data!G626^5+constants!$G$4*data!G626^6+constants!$H$4*data!G626^7)</f>
        <v>8168.7965596677832</v>
      </c>
      <c r="N626" s="4"/>
      <c r="O626" s="4">
        <f t="shared" si="194"/>
        <v>18044.341533581864</v>
      </c>
      <c r="P626" s="4">
        <f t="shared" si="195"/>
        <v>11053.849952820052</v>
      </c>
      <c r="Q626" s="4">
        <f t="shared" si="195"/>
        <v>11053.849952820052</v>
      </c>
      <c r="R626" s="4">
        <f t="shared" si="196"/>
        <v>1372.245475314111</v>
      </c>
      <c r="S626" s="4">
        <f t="shared" si="196"/>
        <v>1361.4660932779639</v>
      </c>
      <c r="T626" s="4">
        <f t="shared" si="197"/>
        <v>1.6324033355435952</v>
      </c>
      <c r="U626" s="4">
        <f t="shared" si="198"/>
        <v>1</v>
      </c>
      <c r="V626" s="4">
        <f t="shared" si="199"/>
        <v>0.99214471300502582</v>
      </c>
      <c r="W626" s="4"/>
      <c r="X626">
        <f>IF(front!E626&gt;$X$2,O626,P626)</f>
        <v>18044.341533581864</v>
      </c>
      <c r="Y626">
        <f t="shared" si="191"/>
        <v>17771.521728739248</v>
      </c>
      <c r="Z626">
        <f>SUMPRODUCT($B$7:$B$456,Y$7:Y$456,EXP(constants!$B$32+constants!$A$32*ABS($A$7:$A$456-$A626)))</f>
        <v>0.324808895311959</v>
      </c>
      <c r="AA626">
        <f t="shared" si="192"/>
        <v>17771.196919843936</v>
      </c>
      <c r="AB626">
        <f t="shared" si="200"/>
        <v>17766.343826904769</v>
      </c>
      <c r="AD626" s="4"/>
      <c r="AE626" s="4"/>
      <c r="AF626" s="4"/>
      <c r="AH626" s="4"/>
      <c r="AI626" s="5">
        <f>SUMPRODUCT(constants!$B$13:$B$20,A626^constants!$A$13:$A$20)*constants!$C$10/((A626/1000000000)^5*(EXP(0.014388/(A626/1000000000)/constants!$B$9)-1))</f>
        <v>6.2619232289964768E-6</v>
      </c>
      <c r="AJ626">
        <f>SUMPRODUCT(A626^constants!$E$28:$J$28,constants!$E$27:$J$27)</f>
        <v>6.9776943131821681E-7</v>
      </c>
      <c r="AL626" s="17">
        <f t="shared" si="193"/>
        <v>3.5245986962796619E-10</v>
      </c>
      <c r="AM626">
        <f t="shared" si="201"/>
        <v>0</v>
      </c>
      <c r="AN626" t="e">
        <f t="shared" si="202"/>
        <v>#DIV/0!</v>
      </c>
      <c r="AO626">
        <f t="shared" si="203"/>
        <v>0</v>
      </c>
      <c r="AQ626">
        <f t="shared" si="206"/>
        <v>3.5245986962796619E-10</v>
      </c>
      <c r="AS626" s="4" t="e">
        <f t="shared" si="204"/>
        <v>#DIV/0!</v>
      </c>
    </row>
    <row r="627" spans="1:45" x14ac:dyDescent="0.2">
      <c r="A627">
        <f>front!A627</f>
        <v>479.96</v>
      </c>
      <c r="B627" s="1">
        <f t="shared" si="205"/>
        <v>0.45999999999997954</v>
      </c>
      <c r="C627">
        <f>front!D627-front!B627</f>
        <v>10914.46</v>
      </c>
      <c r="D627" s="2">
        <f>front!E627-front!C627</f>
        <v>51078</v>
      </c>
      <c r="E627" s="2">
        <f>IF(front!F627-front!C627&gt;0,front!F627-front!C627,0)</f>
        <v>51078</v>
      </c>
      <c r="F627" s="2">
        <f>front!I627-front!H627</f>
        <v>8302.5000000000018</v>
      </c>
      <c r="G627" s="2">
        <f>IF(front!J627-front!H627&gt;0,front!J627-front!H627,0)</f>
        <v>8183.4</v>
      </c>
      <c r="H627" s="2"/>
      <c r="I627" s="4">
        <f>C627/(constants!$A$4+constants!$B$4*data!C627+constants!$C$4*data!C627^2+constants!$D$4*data!C627^3+constants!$E$4*data!C627^4+constants!$F$4*data!C627^5+constants!$G$4*data!C627^6+constants!$H$4*data!C627^7)</f>
        <v>10920.279950362137</v>
      </c>
      <c r="J627" s="4">
        <f>D627/(constants!$A$4+constants!$B$4*data!D627+constants!$C$4*data!D627^2+constants!$D$4*data!D627^3+constants!$E$4*data!D627^4+constants!$F$4*data!D627^5+constants!$G$4*data!D627^6+constants!$H$4*data!D627^7)</f>
        <v>53675.718536153981</v>
      </c>
      <c r="K627" s="4">
        <f>E627/(constants!$A$4+constants!$B$4*data!E627+constants!$C$4*data!E627^2+constants!$D$4*data!E627^3+constants!$E$4*data!E627^4+constants!$F$4*data!E627^5+constants!$G$4*data!E627^6+constants!$H$4*data!E627^7)</f>
        <v>53675.718536153981</v>
      </c>
      <c r="L627" s="4">
        <f>F627/(constants!$A$4+constants!$B$4*data!F627+constants!$C$4*data!F627^2+constants!$D$4*data!F627^3+constants!$E$4*data!F627^4+constants!$F$4*data!F627^5+constants!$G$4*data!F627^6+constants!$H$4*data!F627^7)</f>
        <v>8293.3429443137611</v>
      </c>
      <c r="M627" s="4">
        <f>G627/(constants!$A$4+constants!$B$4*data!G627+constants!$C$4*data!G627^2+constants!$D$4*data!G627^3+constants!$E$4*data!G627^4+constants!$F$4*data!G627^5+constants!$G$4*data!G627^6+constants!$H$4*data!G627^7)</f>
        <v>8173.9102183994592</v>
      </c>
      <c r="N627" s="4"/>
      <c r="O627" s="4">
        <f t="shared" si="194"/>
        <v>18200.466583936894</v>
      </c>
      <c r="P627" s="4">
        <f t="shared" si="195"/>
        <v>10735.143707230796</v>
      </c>
      <c r="Q627" s="4">
        <f t="shared" si="195"/>
        <v>10735.143707230796</v>
      </c>
      <c r="R627" s="4">
        <f t="shared" si="196"/>
        <v>1382.2238240522934</v>
      </c>
      <c r="S627" s="4">
        <f t="shared" si="196"/>
        <v>1362.3183697332433</v>
      </c>
      <c r="T627" s="4">
        <f t="shared" si="197"/>
        <v>1.6954096824691534</v>
      </c>
      <c r="U627" s="4">
        <f t="shared" si="198"/>
        <v>1</v>
      </c>
      <c r="V627" s="4">
        <f t="shared" si="199"/>
        <v>0.98559896452899154</v>
      </c>
      <c r="W627" s="4"/>
      <c r="X627">
        <f>IF(front!E627&gt;$X$2,O627,P627)</f>
        <v>18200.466583936894</v>
      </c>
      <c r="Y627">
        <f t="shared" si="191"/>
        <v>17927.646779094277</v>
      </c>
      <c r="Z627">
        <f>SUMPRODUCT($B$7:$B$456,Y$7:Y$456,EXP(constants!$B$32+constants!$A$32*ABS($A$7:$A$456-$A627)))</f>
        <v>0.31642055371516931</v>
      </c>
      <c r="AA627">
        <f t="shared" si="192"/>
        <v>17927.330358540563</v>
      </c>
      <c r="AB627">
        <f t="shared" si="200"/>
        <v>17922.477265601396</v>
      </c>
      <c r="AD627" s="4"/>
      <c r="AE627" s="4"/>
      <c r="AF627" s="4"/>
      <c r="AH627" s="4"/>
      <c r="AI627" s="5">
        <f>SUMPRODUCT(constants!$B$13:$B$20,A627^constants!$A$13:$A$20)*constants!$C$10/((A627/1000000000)^5*(EXP(0.014388/(A627/1000000000)/constants!$B$9)-1))</f>
        <v>6.2892974762933807E-6</v>
      </c>
      <c r="AJ627">
        <f>SUMPRODUCT(A627^constants!$E$28:$J$28,constants!$E$27:$J$27)</f>
        <v>6.9487037949062533E-7</v>
      </c>
      <c r="AL627" s="17">
        <f t="shared" si="193"/>
        <v>3.5091675012831108E-10</v>
      </c>
      <c r="AM627">
        <f t="shared" si="201"/>
        <v>0</v>
      </c>
      <c r="AN627" t="e">
        <f t="shared" si="202"/>
        <v>#DIV/0!</v>
      </c>
      <c r="AO627">
        <f t="shared" si="203"/>
        <v>0</v>
      </c>
      <c r="AQ627">
        <f t="shared" si="206"/>
        <v>3.5091675012831108E-10</v>
      </c>
      <c r="AS627" s="4" t="e">
        <f t="shared" si="204"/>
        <v>#DIV/0!</v>
      </c>
    </row>
    <row r="628" spans="1:45" x14ac:dyDescent="0.2">
      <c r="A628">
        <f>front!A628</f>
        <v>480.43</v>
      </c>
      <c r="B628" s="1">
        <f t="shared" si="205"/>
        <v>0.47000000000002728</v>
      </c>
      <c r="C628">
        <f>front!D628-front!B628</f>
        <v>10985.599999999999</v>
      </c>
      <c r="D628" s="2">
        <f>front!E628-front!C628</f>
        <v>51825.7</v>
      </c>
      <c r="E628" s="2">
        <f>IF(front!F628-front!C628&gt;0,front!F628-front!C628,0)</f>
        <v>51825.7</v>
      </c>
      <c r="F628" s="2">
        <f>front!I628-front!H628</f>
        <v>8527.6</v>
      </c>
      <c r="G628" s="2">
        <f>IF(front!J628-front!H628&gt;0,front!J628-front!H628,0)</f>
        <v>8445.6999999999989</v>
      </c>
      <c r="H628" s="2"/>
      <c r="I628" s="4">
        <f>C628/(constants!$A$4+constants!$B$4*data!C628+constants!$C$4*data!C628^2+constants!$D$4*data!C628^3+constants!$E$4*data!C628^4+constants!$F$4*data!C628^5+constants!$G$4*data!C628^6+constants!$H$4*data!C628^7)</f>
        <v>10992.0598528478</v>
      </c>
      <c r="J628" s="4">
        <f>D628/(constants!$A$4+constants!$B$4*data!D628+constants!$C$4*data!D628^2+constants!$D$4*data!D628^3+constants!$E$4*data!D628^4+constants!$F$4*data!D628^5+constants!$G$4*data!D628^6+constants!$H$4*data!D628^7)</f>
        <v>54502.654794742142</v>
      </c>
      <c r="K628" s="4">
        <f>E628/(constants!$A$4+constants!$B$4*data!E628+constants!$C$4*data!E628^2+constants!$D$4*data!E628^3+constants!$E$4*data!E628^4+constants!$F$4*data!E628^5+constants!$G$4*data!E628^6+constants!$H$4*data!E628^7)</f>
        <v>54502.654794742142</v>
      </c>
      <c r="L628" s="4">
        <f>F628/(constants!$A$4+constants!$B$4*data!F628+constants!$C$4*data!F628^2+constants!$D$4*data!F628^3+constants!$E$4*data!F628^4+constants!$F$4*data!F628^5+constants!$G$4*data!F628^6+constants!$H$4*data!F628^7)</f>
        <v>8519.1453783004399</v>
      </c>
      <c r="M628" s="4">
        <f>G628/(constants!$A$4+constants!$B$4*data!G628+constants!$C$4*data!G628^2+constants!$D$4*data!G628^3+constants!$E$4*data!G628^4+constants!$F$4*data!G628^5+constants!$G$4*data!G628^6+constants!$H$4*data!G628^7)</f>
        <v>8436.978494523657</v>
      </c>
      <c r="N628" s="4"/>
      <c r="O628" s="4">
        <f t="shared" si="194"/>
        <v>18320.099754746334</v>
      </c>
      <c r="P628" s="4">
        <f t="shared" si="195"/>
        <v>10900.53095894843</v>
      </c>
      <c r="Q628" s="4">
        <f t="shared" si="195"/>
        <v>10900.53095894843</v>
      </c>
      <c r="R628" s="4">
        <f t="shared" si="196"/>
        <v>1419.8575630500732</v>
      </c>
      <c r="S628" s="4">
        <f t="shared" si="196"/>
        <v>1406.1630824206095</v>
      </c>
      <c r="T628" s="4">
        <f t="shared" si="197"/>
        <v>1.6806612286814391</v>
      </c>
      <c r="U628" s="4">
        <f t="shared" si="198"/>
        <v>1</v>
      </c>
      <c r="V628" s="4">
        <f t="shared" si="199"/>
        <v>0.99035503209206011</v>
      </c>
      <c r="W628" s="4"/>
      <c r="X628">
        <f>IF(front!E628&gt;$X$2,O628,P628)</f>
        <v>18320.099754746334</v>
      </c>
      <c r="Y628">
        <f t="shared" si="191"/>
        <v>18047.279949903717</v>
      </c>
      <c r="Z628">
        <f>SUMPRODUCT($B$7:$B$456,Y$7:Y$456,EXP(constants!$B$32+constants!$A$32*ABS($A$7:$A$456-$A628)))</f>
        <v>0.30807356287430498</v>
      </c>
      <c r="AA628">
        <f t="shared" si="192"/>
        <v>18046.971876340842</v>
      </c>
      <c r="AB628">
        <f t="shared" si="200"/>
        <v>18042.118783401675</v>
      </c>
      <c r="AD628" s="4"/>
      <c r="AE628" s="4"/>
      <c r="AF628" s="4"/>
      <c r="AH628" s="4"/>
      <c r="AI628" s="5">
        <f>SUMPRODUCT(constants!$B$13:$B$20,A628^constants!$A$13:$A$20)*constants!$C$10/((A628/1000000000)^5*(EXP(0.014388/(A628/1000000000)/constants!$B$9)-1))</f>
        <v>6.3173057412953452E-6</v>
      </c>
      <c r="AJ628">
        <f>SUMPRODUCT(A628^constants!$E$28:$J$28,constants!$E$27:$J$27)</f>
        <v>6.9176102928384569E-7</v>
      </c>
      <c r="AL628" s="17">
        <f t="shared" si="193"/>
        <v>3.5014212117410055E-10</v>
      </c>
      <c r="AM628">
        <f t="shared" si="201"/>
        <v>0</v>
      </c>
      <c r="AN628" t="e">
        <f t="shared" si="202"/>
        <v>#DIV/0!</v>
      </c>
      <c r="AO628">
        <f t="shared" si="203"/>
        <v>0</v>
      </c>
      <c r="AQ628">
        <f t="shared" si="206"/>
        <v>3.5014212117410055E-10</v>
      </c>
      <c r="AS628" s="4" t="e">
        <f t="shared" si="204"/>
        <v>#DIV/0!</v>
      </c>
    </row>
    <row r="629" spans="1:45" x14ac:dyDescent="0.2">
      <c r="A629">
        <f>front!A629</f>
        <v>480.89</v>
      </c>
      <c r="B629" s="1">
        <f t="shared" si="205"/>
        <v>0.45999999999997954</v>
      </c>
      <c r="C629">
        <f>front!D629-front!B629</f>
        <v>11045.2</v>
      </c>
      <c r="D629" s="2">
        <f>front!E629-front!C629</f>
        <v>51963</v>
      </c>
      <c r="E629" s="2">
        <f>IF(front!F629-front!C629&gt;0,front!F629-front!C629,0)</f>
        <v>51963</v>
      </c>
      <c r="F629" s="2">
        <f>front!I629-front!H629</f>
        <v>8472.1999999999989</v>
      </c>
      <c r="G629" s="2">
        <f>IF(front!J629-front!H629&gt;0,front!J629-front!H629,0)</f>
        <v>8387.1</v>
      </c>
      <c r="H629" s="2"/>
      <c r="I629" s="4">
        <f>C629/(constants!$A$4+constants!$B$4*data!C629+constants!$C$4*data!C629^2+constants!$D$4*data!C629^3+constants!$E$4*data!C629^4+constants!$F$4*data!C629^5+constants!$G$4*data!C629^6+constants!$H$4*data!C629^7)</f>
        <v>11052.206381240163</v>
      </c>
      <c r="J629" s="4">
        <f>D629/(constants!$A$4+constants!$B$4*data!D629+constants!$C$4*data!D629^2+constants!$D$4*data!D629^3+constants!$E$4*data!D629^4+constants!$F$4*data!D629^5+constants!$G$4*data!D629^6+constants!$H$4*data!D629^7)</f>
        <v>54654.548965913091</v>
      </c>
      <c r="K629" s="4">
        <f>E629/(constants!$A$4+constants!$B$4*data!E629+constants!$C$4*data!E629^2+constants!$D$4*data!E629^3+constants!$E$4*data!E629^4+constants!$F$4*data!E629^5+constants!$G$4*data!E629^6+constants!$H$4*data!E629^7)</f>
        <v>54654.548965913091</v>
      </c>
      <c r="L629" s="4">
        <f>F629/(constants!$A$4+constants!$B$4*data!F629+constants!$C$4*data!F629^2+constants!$D$4*data!F629^3+constants!$E$4*data!F629^4+constants!$F$4*data!F629^5+constants!$G$4*data!F629^6+constants!$H$4*data!F629^7)</f>
        <v>8463.5634189338725</v>
      </c>
      <c r="M629" s="4">
        <f>G629/(constants!$A$4+constants!$B$4*data!G629+constants!$C$4*data!G629^2+constants!$D$4*data!G629^3+constants!$E$4*data!G629^4+constants!$F$4*data!G629^5+constants!$G$4*data!G629^6+constants!$H$4*data!G629^7)</f>
        <v>8378.1955173368478</v>
      </c>
      <c r="N629" s="4"/>
      <c r="O629" s="4">
        <f t="shared" si="194"/>
        <v>18420.343968733607</v>
      </c>
      <c r="P629" s="4">
        <f t="shared" si="195"/>
        <v>10930.909793182618</v>
      </c>
      <c r="Q629" s="4">
        <f t="shared" si="195"/>
        <v>10930.909793182618</v>
      </c>
      <c r="R629" s="4">
        <f t="shared" si="196"/>
        <v>1410.5939031556454</v>
      </c>
      <c r="S629" s="4">
        <f t="shared" si="196"/>
        <v>1396.3659195561413</v>
      </c>
      <c r="T629" s="4">
        <f t="shared" si="197"/>
        <v>1.6851610997853073</v>
      </c>
      <c r="U629" s="4">
        <f t="shared" si="198"/>
        <v>1</v>
      </c>
      <c r="V629" s="4">
        <f t="shared" si="199"/>
        <v>0.98991348001173507</v>
      </c>
      <c r="W629" s="4"/>
      <c r="X629">
        <f>IF(front!E629&gt;$X$2,O629,P629)</f>
        <v>18420.343968733607</v>
      </c>
      <c r="Y629">
        <f t="shared" ref="Y629:Y692" si="207">X629-$U$4</f>
        <v>18147.52416389099</v>
      </c>
      <c r="Z629">
        <f>SUMPRODUCT($B$7:$B$456,Y$7:Y$456,EXP(constants!$B$32+constants!$A$32*ABS($A$7:$A$456-$A629)))</f>
        <v>0.30011741906288708</v>
      </c>
      <c r="AA629">
        <f t="shared" si="192"/>
        <v>18147.224046471929</v>
      </c>
      <c r="AB629">
        <f t="shared" si="200"/>
        <v>18142.370953532762</v>
      </c>
      <c r="AD629" s="4"/>
      <c r="AE629" s="4"/>
      <c r="AF629" s="4"/>
      <c r="AH629" s="4"/>
      <c r="AI629" s="5">
        <f>SUMPRODUCT(constants!$B$13:$B$20,A629^constants!$A$13:$A$20)*constants!$C$10/((A629/1000000000)^5*(EXP(0.014388/(A629/1000000000)/constants!$B$9)-1))</f>
        <v>6.3447558757447909E-6</v>
      </c>
      <c r="AJ629">
        <f>SUMPRODUCT(A629^constants!$E$28:$J$28,constants!$E$27:$J$27)</f>
        <v>6.8857101841098564E-7</v>
      </c>
      <c r="AL629" s="17">
        <f t="shared" si="193"/>
        <v>3.4972032552941008E-10</v>
      </c>
      <c r="AM629">
        <f t="shared" si="201"/>
        <v>0</v>
      </c>
      <c r="AN629" t="e">
        <f t="shared" si="202"/>
        <v>#DIV/0!</v>
      </c>
      <c r="AO629">
        <f t="shared" si="203"/>
        <v>0</v>
      </c>
      <c r="AQ629">
        <f t="shared" si="206"/>
        <v>3.4972032552941008E-10</v>
      </c>
      <c r="AS629" s="4" t="e">
        <f t="shared" si="204"/>
        <v>#DIV/0!</v>
      </c>
    </row>
    <row r="630" spans="1:45" x14ac:dyDescent="0.2">
      <c r="A630">
        <f>front!A630</f>
        <v>481.35</v>
      </c>
      <c r="B630" s="1">
        <f t="shared" si="205"/>
        <v>0.46000000000003638</v>
      </c>
      <c r="C630">
        <f>front!D630-front!B630</f>
        <v>11130.529999999999</v>
      </c>
      <c r="D630" s="2">
        <f>front!E630-front!C630</f>
        <v>52464.2</v>
      </c>
      <c r="E630" s="2">
        <f>IF(front!F630-front!C630&gt;0,front!F630-front!C630,0)</f>
        <v>52464.2</v>
      </c>
      <c r="F630" s="2">
        <f>front!I630-front!H630</f>
        <v>8456.2999999999993</v>
      </c>
      <c r="G630" s="2">
        <f>IF(front!J630-front!H630&gt;0,front!J630-front!H630,0)</f>
        <v>8301.4000000000015</v>
      </c>
      <c r="H630" s="2"/>
      <c r="I630" s="4">
        <f>C630/(constants!$A$4+constants!$B$4*data!C630+constants!$C$4*data!C630^2+constants!$D$4*data!C630^3+constants!$E$4*data!C630^4+constants!$F$4*data!C630^5+constants!$G$4*data!C630^6+constants!$H$4*data!C630^7)</f>
        <v>11138.335508624066</v>
      </c>
      <c r="J630" s="4">
        <f>D630/(constants!$A$4+constants!$B$4*data!D630+constants!$C$4*data!D630^2+constants!$D$4*data!D630^3+constants!$E$4*data!D630^4+constants!$F$4*data!D630^5+constants!$G$4*data!D630^6+constants!$H$4*data!D630^7)</f>
        <v>55209.1513257439</v>
      </c>
      <c r="K630" s="4">
        <f>E630/(constants!$A$4+constants!$B$4*data!E630+constants!$C$4*data!E630^2+constants!$D$4*data!E630^3+constants!$E$4*data!E630^4+constants!$F$4*data!E630^5+constants!$G$4*data!E630^6+constants!$H$4*data!E630^7)</f>
        <v>55209.1513257439</v>
      </c>
      <c r="L630" s="4">
        <f>F630/(constants!$A$4+constants!$B$4*data!F630+constants!$C$4*data!F630^2+constants!$D$4*data!F630^3+constants!$E$4*data!F630^4+constants!$F$4*data!F630^5+constants!$G$4*data!F630^6+constants!$H$4*data!F630^7)</f>
        <v>8447.6123008026971</v>
      </c>
      <c r="M630" s="4">
        <f>G630/(constants!$A$4+constants!$B$4*data!G630+constants!$C$4*data!G630^2+constants!$D$4*data!G630^3+constants!$E$4*data!G630^4+constants!$F$4*data!G630^5+constants!$G$4*data!G630^6+constants!$H$4*data!G630^7)</f>
        <v>8292.2397496748217</v>
      </c>
      <c r="N630" s="4"/>
      <c r="O630" s="4">
        <f t="shared" si="194"/>
        <v>18563.892514373441</v>
      </c>
      <c r="P630" s="4">
        <f t="shared" si="195"/>
        <v>11041.830265148779</v>
      </c>
      <c r="Q630" s="4">
        <f t="shared" si="195"/>
        <v>11041.830265148779</v>
      </c>
      <c r="R630" s="4">
        <f t="shared" si="196"/>
        <v>1407.935383467116</v>
      </c>
      <c r="S630" s="4">
        <f t="shared" si="196"/>
        <v>1382.039958279137</v>
      </c>
      <c r="T630" s="4">
        <f t="shared" si="197"/>
        <v>1.6812332800447471</v>
      </c>
      <c r="U630" s="4">
        <f t="shared" si="198"/>
        <v>1</v>
      </c>
      <c r="V630" s="4">
        <f t="shared" si="199"/>
        <v>0.98160751871708052</v>
      </c>
      <c r="W630" s="4"/>
      <c r="X630">
        <f>IF(front!E630&gt;$X$2,O630,P630)</f>
        <v>18563.892514373441</v>
      </c>
      <c r="Y630">
        <f t="shared" si="207"/>
        <v>18291.072709530825</v>
      </c>
      <c r="Z630">
        <f>SUMPRODUCT($B$7:$B$456,Y$7:Y$456,EXP(constants!$B$32+constants!$A$32*ABS($A$7:$A$456-$A630)))</f>
        <v>0.29236674638556159</v>
      </c>
      <c r="AA630">
        <f t="shared" si="192"/>
        <v>18290.780342784441</v>
      </c>
      <c r="AB630">
        <f t="shared" si="200"/>
        <v>18285.927249845274</v>
      </c>
      <c r="AD630" s="4"/>
      <c r="AE630" s="4"/>
      <c r="AF630" s="4"/>
      <c r="AH630" s="4"/>
      <c r="AI630" s="5">
        <f>SUMPRODUCT(constants!$B$13:$B$20,A630^constants!$A$13:$A$20)*constants!$C$10/((A630/1000000000)^5*(EXP(0.014388/(A630/1000000000)/constants!$B$9)-1))</f>
        <v>6.3722430893007489E-6</v>
      </c>
      <c r="AJ630">
        <f>SUMPRODUCT(A630^constants!$E$28:$J$28,constants!$E$27:$J$27)</f>
        <v>6.8523309849178671E-7</v>
      </c>
      <c r="AL630" s="17">
        <f t="shared" si="193"/>
        <v>3.4847798540567133E-10</v>
      </c>
      <c r="AM630">
        <f t="shared" si="201"/>
        <v>0</v>
      </c>
      <c r="AN630" t="e">
        <f t="shared" si="202"/>
        <v>#DIV/0!</v>
      </c>
      <c r="AO630">
        <f t="shared" si="203"/>
        <v>0</v>
      </c>
      <c r="AQ630">
        <f t="shared" si="206"/>
        <v>3.4847798540567133E-10</v>
      </c>
      <c r="AS630" s="4" t="e">
        <f t="shared" si="204"/>
        <v>#DIV/0!</v>
      </c>
    </row>
    <row r="631" spans="1:45" x14ac:dyDescent="0.2">
      <c r="A631">
        <f>front!A631</f>
        <v>481.81</v>
      </c>
      <c r="B631" s="1">
        <f t="shared" si="205"/>
        <v>0.45999999999997954</v>
      </c>
      <c r="C631">
        <f>front!D631-front!B631</f>
        <v>11204.14</v>
      </c>
      <c r="D631" s="2">
        <f>front!E631-front!C631</f>
        <v>52136.3</v>
      </c>
      <c r="E631" s="2">
        <f>IF(front!F631-front!C631&gt;0,front!F631-front!C631,0)</f>
        <v>52136.3</v>
      </c>
      <c r="F631" s="2">
        <f>front!I631-front!H631</f>
        <v>8609.5999999999985</v>
      </c>
      <c r="G631" s="2">
        <f>IF(front!J631-front!H631&gt;0,front!J631-front!H631,0)</f>
        <v>8552.2999999999993</v>
      </c>
      <c r="H631" s="2"/>
      <c r="I631" s="4">
        <f>C631/(constants!$A$4+constants!$B$4*data!C631+constants!$C$4*data!C631^2+constants!$D$4*data!C631^3+constants!$E$4*data!C631^4+constants!$F$4*data!C631^5+constants!$G$4*data!C631^6+constants!$H$4*data!C631^7)</f>
        <v>11212.650734545408</v>
      </c>
      <c r="J631" s="4">
        <f>D631/(constants!$A$4+constants!$B$4*data!D631+constants!$C$4*data!D631^2+constants!$D$4*data!D631^3+constants!$E$4*data!D631^4+constants!$F$4*data!D631^5+constants!$G$4*data!D631^6+constants!$H$4*data!D631^7)</f>
        <v>54846.290609329342</v>
      </c>
      <c r="K631" s="4">
        <f>E631/(constants!$A$4+constants!$B$4*data!E631+constants!$C$4*data!E631^2+constants!$D$4*data!E631^3+constants!$E$4*data!E631^4+constants!$F$4*data!E631^5+constants!$G$4*data!E631^6+constants!$H$4*data!E631^7)</f>
        <v>54846.290609329342</v>
      </c>
      <c r="L631" s="4">
        <f>F631/(constants!$A$4+constants!$B$4*data!F631+constants!$C$4*data!F631^2+constants!$D$4*data!F631^3+constants!$E$4*data!F631^4+constants!$F$4*data!F631^5+constants!$G$4*data!F631^6+constants!$H$4*data!F631^7)</f>
        <v>8601.4257812725118</v>
      </c>
      <c r="M631" s="4">
        <f>G631/(constants!$A$4+constants!$B$4*data!G631+constants!$C$4*data!G631^2+constants!$D$4*data!G631^3+constants!$E$4*data!G631^4+constants!$F$4*data!G631^5+constants!$G$4*data!G631^6+constants!$H$4*data!G631^7)</f>
        <v>8543.928443391007</v>
      </c>
      <c r="N631" s="4"/>
      <c r="O631" s="4">
        <f t="shared" si="194"/>
        <v>18687.751224242347</v>
      </c>
      <c r="P631" s="4">
        <f t="shared" si="195"/>
        <v>10969.258121865869</v>
      </c>
      <c r="Q631" s="4">
        <f t="shared" si="195"/>
        <v>10969.258121865869</v>
      </c>
      <c r="R631" s="4">
        <f t="shared" si="196"/>
        <v>1433.5709635454186</v>
      </c>
      <c r="S631" s="4">
        <f t="shared" si="196"/>
        <v>1423.9880738985012</v>
      </c>
      <c r="T631" s="4">
        <f t="shared" si="197"/>
        <v>1.7036476867100621</v>
      </c>
      <c r="U631" s="4">
        <f t="shared" si="198"/>
        <v>1</v>
      </c>
      <c r="V631" s="4">
        <f t="shared" si="199"/>
        <v>0.9933153712717383</v>
      </c>
      <c r="W631" s="4"/>
      <c r="X631">
        <f>IF(front!E631&gt;$X$2,O631,P631)</f>
        <v>18687.751224242347</v>
      </c>
      <c r="Y631">
        <f t="shared" si="207"/>
        <v>18414.931419399731</v>
      </c>
      <c r="Z631">
        <f>SUMPRODUCT($B$7:$B$456,Y$7:Y$456,EXP(constants!$B$32+constants!$A$32*ABS($A$7:$A$456-$A631)))</f>
        <v>0.28481623845421733</v>
      </c>
      <c r="AA631">
        <f t="shared" si="192"/>
        <v>18414.646603161276</v>
      </c>
      <c r="AB631">
        <f t="shared" si="200"/>
        <v>18409.793510222109</v>
      </c>
      <c r="AD631" s="4"/>
      <c r="AE631" s="4"/>
      <c r="AF631" s="4"/>
      <c r="AH631" s="4"/>
      <c r="AI631" s="5">
        <f>SUMPRODUCT(constants!$B$13:$B$20,A631^constants!$A$13:$A$20)*constants!$C$10/((A631/1000000000)^5*(EXP(0.014388/(A631/1000000000)/constants!$B$9)-1))</f>
        <v>6.3997670789984311E-6</v>
      </c>
      <c r="AJ631">
        <f>SUMPRODUCT(A631^constants!$E$28:$J$28,constants!$E$27:$J$27)</f>
        <v>6.8174459376754573E-7</v>
      </c>
      <c r="AL631" s="17">
        <f t="shared" si="193"/>
        <v>3.4762840090764386E-10</v>
      </c>
      <c r="AM631">
        <f t="shared" si="201"/>
        <v>0</v>
      </c>
      <c r="AN631" t="e">
        <f t="shared" si="202"/>
        <v>#DIV/0!</v>
      </c>
      <c r="AO631">
        <f t="shared" si="203"/>
        <v>0</v>
      </c>
      <c r="AQ631">
        <f t="shared" si="206"/>
        <v>3.4762840090764386E-10</v>
      </c>
      <c r="AS631" s="4" t="e">
        <f t="shared" si="204"/>
        <v>#DIV/0!</v>
      </c>
    </row>
    <row r="632" spans="1:45" x14ac:dyDescent="0.2">
      <c r="A632">
        <f>front!A632</f>
        <v>482.28</v>
      </c>
      <c r="B632" s="1">
        <f t="shared" si="205"/>
        <v>0.46999999999997044</v>
      </c>
      <c r="C632">
        <f>front!D632-front!B632</f>
        <v>11256.6</v>
      </c>
      <c r="D632" s="2">
        <f>front!E632-front!C632</f>
        <v>52058.9</v>
      </c>
      <c r="E632" s="2">
        <f>IF(front!F632-front!C632&gt;0,front!F632-front!C632,0)</f>
        <v>52058.9</v>
      </c>
      <c r="F632" s="2">
        <f>front!I632-front!H632</f>
        <v>8380.4999999999982</v>
      </c>
      <c r="G632" s="2">
        <f>IF(front!J632-front!H632&gt;0,front!J632-front!H632,0)</f>
        <v>8322.9999999999982</v>
      </c>
      <c r="H632" s="2"/>
      <c r="I632" s="4">
        <f>C632/(constants!$A$4+constants!$B$4*data!C632+constants!$C$4*data!C632^2+constants!$D$4*data!C632^3+constants!$E$4*data!C632^4+constants!$F$4*data!C632^5+constants!$G$4*data!C632^6+constants!$H$4*data!C632^7)</f>
        <v>11265.622349818383</v>
      </c>
      <c r="J632" s="4">
        <f>D632/(constants!$A$4+constants!$B$4*data!D632+constants!$C$4*data!D632^2+constants!$D$4*data!D632^3+constants!$E$4*data!D632^4+constants!$F$4*data!D632^5+constants!$G$4*data!D632^6+constants!$H$4*data!D632^7)</f>
        <v>54760.651187919357</v>
      </c>
      <c r="K632" s="4">
        <f>E632/(constants!$A$4+constants!$B$4*data!E632+constants!$C$4*data!E632^2+constants!$D$4*data!E632^3+constants!$E$4*data!E632^4+constants!$F$4*data!E632^5+constants!$G$4*data!E632^6+constants!$H$4*data!E632^7)</f>
        <v>54760.651187919357</v>
      </c>
      <c r="L632" s="4">
        <f>F632/(constants!$A$4+constants!$B$4*data!F632+constants!$C$4*data!F632^2+constants!$D$4*data!F632^3+constants!$E$4*data!F632^4+constants!$F$4*data!F632^5+constants!$G$4*data!F632^6+constants!$H$4*data!F632^7)</f>
        <v>8371.5753225091375</v>
      </c>
      <c r="M632" s="4">
        <f>G632/(constants!$A$4+constants!$B$4*data!G632+constants!$C$4*data!G632^2+constants!$D$4*data!G632^3+constants!$E$4*data!G632^4+constants!$F$4*data!G632^5+constants!$G$4*data!G632^6+constants!$H$4*data!G632^7)</f>
        <v>8313.9028991194464</v>
      </c>
      <c r="N632" s="4"/>
      <c r="O632" s="4">
        <f t="shared" si="194"/>
        <v>18776.037249697303</v>
      </c>
      <c r="P632" s="4">
        <f t="shared" si="195"/>
        <v>10952.130237583871</v>
      </c>
      <c r="Q632" s="4">
        <f t="shared" si="195"/>
        <v>10952.130237583871</v>
      </c>
      <c r="R632" s="4">
        <f t="shared" si="196"/>
        <v>1395.262553751523</v>
      </c>
      <c r="S632" s="4">
        <f t="shared" si="196"/>
        <v>1385.6504831865743</v>
      </c>
      <c r="T632" s="4">
        <f t="shared" si="197"/>
        <v>1.7143730801579153</v>
      </c>
      <c r="U632" s="4">
        <f t="shared" si="198"/>
        <v>1</v>
      </c>
      <c r="V632" s="4">
        <f t="shared" si="199"/>
        <v>0.99311092343222129</v>
      </c>
      <c r="W632" s="4"/>
      <c r="X632">
        <f>IF(front!E632&gt;$X$2,O632,P632)</f>
        <v>18776.037249697303</v>
      </c>
      <c r="Y632">
        <f t="shared" si="207"/>
        <v>18503.217444854687</v>
      </c>
      <c r="Z632">
        <f>SUMPRODUCT($B$7:$B$456,Y$7:Y$456,EXP(constants!$B$32+constants!$A$32*ABS($A$7:$A$456-$A632)))</f>
        <v>0.27730295113519404</v>
      </c>
      <c r="AA632">
        <f t="shared" si="192"/>
        <v>18502.940141903553</v>
      </c>
      <c r="AB632">
        <f t="shared" si="200"/>
        <v>18498.087048964386</v>
      </c>
      <c r="AD632" s="4"/>
      <c r="AE632" s="4"/>
      <c r="AF632" s="4"/>
      <c r="AH632" s="4"/>
      <c r="AI632" s="5">
        <f>SUMPRODUCT(constants!$B$13:$B$20,A632^constants!$A$13:$A$20)*constants!$C$10/((A632/1000000000)^5*(EXP(0.014388/(A632/1000000000)/constants!$B$9)-1))</f>
        <v>6.4279270845291977E-6</v>
      </c>
      <c r="AJ632">
        <f>SUMPRODUCT(A632^constants!$E$28:$J$28,constants!$E$27:$J$27)</f>
        <v>6.7802191215839006E-7</v>
      </c>
      <c r="AL632" s="17">
        <f t="shared" si="193"/>
        <v>3.4749144965717226E-10</v>
      </c>
      <c r="AM632">
        <f t="shared" si="201"/>
        <v>0</v>
      </c>
      <c r="AN632" t="e">
        <f t="shared" si="202"/>
        <v>#DIV/0!</v>
      </c>
      <c r="AO632">
        <f t="shared" si="203"/>
        <v>0</v>
      </c>
      <c r="AQ632">
        <f t="shared" si="206"/>
        <v>3.4749144965717226E-10</v>
      </c>
      <c r="AS632" s="4" t="e">
        <f t="shared" si="204"/>
        <v>#DIV/0!</v>
      </c>
    </row>
    <row r="633" spans="1:45" x14ac:dyDescent="0.2">
      <c r="A633">
        <f>front!A633</f>
        <v>482.74</v>
      </c>
      <c r="B633" s="1">
        <f t="shared" si="205"/>
        <v>0.46000000000003638</v>
      </c>
      <c r="C633">
        <f>front!D633-front!B633</f>
        <v>11354.869999999999</v>
      </c>
      <c r="D633" s="2">
        <f>front!E633-front!C633</f>
        <v>52780.7</v>
      </c>
      <c r="E633" s="2">
        <f>IF(front!F633-front!C633&gt;0,front!F633-front!C633,0)</f>
        <v>52780.7</v>
      </c>
      <c r="F633" s="2">
        <f>front!I633-front!H633</f>
        <v>8031.7000000000007</v>
      </c>
      <c r="G633" s="2">
        <f>IF(front!J633-front!H633&gt;0,front!J633-front!H633,0)</f>
        <v>7977.1000000000022</v>
      </c>
      <c r="H633" s="2"/>
      <c r="I633" s="4">
        <f>C633/(constants!$A$4+constants!$B$4*data!C633+constants!$C$4*data!C633^2+constants!$D$4*data!C633^3+constants!$E$4*data!C633^4+constants!$F$4*data!C633^5+constants!$G$4*data!C633^6+constants!$H$4*data!C633^7)</f>
        <v>11364.871051240603</v>
      </c>
      <c r="J633" s="4">
        <f>D633/(constants!$A$4+constants!$B$4*data!D633+constants!$C$4*data!D633^2+constants!$D$4*data!D633^3+constants!$E$4*data!D633^4+constants!$F$4*data!D633^5+constants!$G$4*data!D633^6+constants!$H$4*data!D633^7)</f>
        <v>55559.487221002659</v>
      </c>
      <c r="K633" s="4">
        <f>E633/(constants!$A$4+constants!$B$4*data!E633+constants!$C$4*data!E633^2+constants!$D$4*data!E633^3+constants!$E$4*data!E633^4+constants!$F$4*data!E633^5+constants!$G$4*data!E633^6+constants!$H$4*data!E633^7)</f>
        <v>55559.487221002659</v>
      </c>
      <c r="L633" s="4">
        <f>F633/(constants!$A$4+constants!$B$4*data!F633+constants!$C$4*data!F633^2+constants!$D$4*data!F633^3+constants!$E$4*data!F633^4+constants!$F$4*data!F633^5+constants!$G$4*data!F633^6+constants!$H$4*data!F633^7)</f>
        <v>8021.8242719906348</v>
      </c>
      <c r="M633" s="4">
        <f>G633/(constants!$A$4+constants!$B$4*data!G633+constants!$C$4*data!G633^2+constants!$D$4*data!G633^3+constants!$E$4*data!G633^4+constants!$F$4*data!G633^5+constants!$G$4*data!G633^6+constants!$H$4*data!G633^7)</f>
        <v>7967.0955302170742</v>
      </c>
      <c r="N633" s="4"/>
      <c r="O633" s="4">
        <f t="shared" si="194"/>
        <v>18941.451752067671</v>
      </c>
      <c r="P633" s="4">
        <f t="shared" si="195"/>
        <v>11111.897444200533</v>
      </c>
      <c r="Q633" s="4">
        <f t="shared" si="195"/>
        <v>11111.897444200533</v>
      </c>
      <c r="R633" s="4">
        <f t="shared" si="196"/>
        <v>1336.9707119984391</v>
      </c>
      <c r="S633" s="4">
        <f t="shared" si="196"/>
        <v>1327.8492550361789</v>
      </c>
      <c r="T633" s="4">
        <f t="shared" si="197"/>
        <v>1.7046100224722196</v>
      </c>
      <c r="U633" s="4">
        <f t="shared" si="198"/>
        <v>1</v>
      </c>
      <c r="V633" s="4">
        <f t="shared" si="199"/>
        <v>0.99317751923778053</v>
      </c>
      <c r="W633" s="4"/>
      <c r="X633">
        <f>IF(front!E633&gt;$X$2,O633,P633)</f>
        <v>18941.451752067671</v>
      </c>
      <c r="Y633">
        <f t="shared" si="207"/>
        <v>18668.631947225054</v>
      </c>
      <c r="Z633">
        <f>SUMPRODUCT($B$7:$B$456,Y$7:Y$456,EXP(constants!$B$32+constants!$A$32*ABS($A$7:$A$456-$A633)))</f>
        <v>0.27014147275977562</v>
      </c>
      <c r="AA633">
        <f t="shared" si="192"/>
        <v>18668.361805752294</v>
      </c>
      <c r="AB633">
        <f t="shared" si="200"/>
        <v>18663.508712813127</v>
      </c>
      <c r="AD633" s="4"/>
      <c r="AE633" s="4"/>
      <c r="AF633" s="4"/>
      <c r="AH633" s="4"/>
      <c r="AI633" s="5">
        <f>SUMPRODUCT(constants!$B$13:$B$20,A633^constants!$A$13:$A$20)*constants!$C$10/((A633/1000000000)^5*(EXP(0.014388/(A633/1000000000)/constants!$B$9)-1))</f>
        <v>6.4555244980692034E-6</v>
      </c>
      <c r="AJ633">
        <f>SUMPRODUCT(A633^constants!$E$28:$J$28,constants!$E$27:$J$27)</f>
        <v>6.7422069139532132E-7</v>
      </c>
      <c r="AL633" s="17">
        <f t="shared" si="193"/>
        <v>3.4589018589185583E-10</v>
      </c>
      <c r="AM633">
        <f t="shared" si="201"/>
        <v>0</v>
      </c>
      <c r="AN633" t="e">
        <f t="shared" si="202"/>
        <v>#DIV/0!</v>
      </c>
      <c r="AO633">
        <f t="shared" si="203"/>
        <v>0</v>
      </c>
      <c r="AQ633">
        <f t="shared" si="206"/>
        <v>3.4589018589185583E-10</v>
      </c>
      <c r="AS633" s="4" t="e">
        <f t="shared" si="204"/>
        <v>#DIV/0!</v>
      </c>
    </row>
    <row r="634" spans="1:45" x14ac:dyDescent="0.2">
      <c r="A634">
        <f>front!A634</f>
        <v>483.2</v>
      </c>
      <c r="B634" s="1">
        <f t="shared" si="205"/>
        <v>0.45999999999997954</v>
      </c>
      <c r="C634">
        <f>front!D634-front!B634</f>
        <v>11401.529999999999</v>
      </c>
      <c r="D634" s="2">
        <f>front!E634-front!C634</f>
        <v>52318.9</v>
      </c>
      <c r="E634" s="2">
        <f>IF(front!F634-front!C634&gt;0,front!F634-front!C634,0)</f>
        <v>52318.9</v>
      </c>
      <c r="F634" s="2">
        <f>front!I634-front!H634</f>
        <v>8015.6999999999989</v>
      </c>
      <c r="G634" s="2">
        <f>IF(front!J634-front!H634&gt;0,front!J634-front!H634,0)</f>
        <v>7954.3000000000011</v>
      </c>
      <c r="H634" s="2"/>
      <c r="I634" s="4">
        <f>C634/(constants!$A$4+constants!$B$4*data!C634+constants!$C$4*data!C634^2+constants!$D$4*data!C634^3+constants!$E$4*data!C634^4+constants!$F$4*data!C634^5+constants!$G$4*data!C634^6+constants!$H$4*data!C634^7)</f>
        <v>11412.005082060419</v>
      </c>
      <c r="J634" s="4">
        <f>D634/(constants!$A$4+constants!$B$4*data!D634+constants!$C$4*data!D634^2+constants!$D$4*data!D634^3+constants!$E$4*data!D634^4+constants!$F$4*data!D634^5+constants!$G$4*data!D634^6+constants!$H$4*data!D634^7)</f>
        <v>55048.348191839177</v>
      </c>
      <c r="K634" s="4">
        <f>E634/(constants!$A$4+constants!$B$4*data!E634+constants!$C$4*data!E634^2+constants!$D$4*data!E634^3+constants!$E$4*data!E634^4+constants!$F$4*data!E634^5+constants!$G$4*data!E634^6+constants!$H$4*data!E634^7)</f>
        <v>55048.348191839177</v>
      </c>
      <c r="L634" s="4">
        <f>F634/(constants!$A$4+constants!$B$4*data!F634+constants!$C$4*data!F634^2+constants!$D$4*data!F634^3+constants!$E$4*data!F634^4+constants!$F$4*data!F634^5+constants!$G$4*data!F634^6+constants!$H$4*data!F634^7)</f>
        <v>8005.7859939161772</v>
      </c>
      <c r="M634" s="4">
        <f>G634/(constants!$A$4+constants!$B$4*data!G634+constants!$C$4*data!G634^2+constants!$D$4*data!G634^3+constants!$E$4*data!G634^4+constants!$F$4*data!G634^5+constants!$G$4*data!G634^6+constants!$H$4*data!G634^7)</f>
        <v>7944.2433396160777</v>
      </c>
      <c r="N634" s="4"/>
      <c r="O634" s="4">
        <f t="shared" si="194"/>
        <v>19020.0084701007</v>
      </c>
      <c r="P634" s="4">
        <f t="shared" si="195"/>
        <v>11009.669638367835</v>
      </c>
      <c r="Q634" s="4">
        <f t="shared" si="195"/>
        <v>11009.669638367835</v>
      </c>
      <c r="R634" s="4">
        <f t="shared" si="196"/>
        <v>1334.2976656526962</v>
      </c>
      <c r="S634" s="4">
        <f t="shared" si="196"/>
        <v>1324.0405566026798</v>
      </c>
      <c r="T634" s="4">
        <f t="shared" si="197"/>
        <v>1.7275730421390176</v>
      </c>
      <c r="U634" s="4">
        <f t="shared" si="198"/>
        <v>1</v>
      </c>
      <c r="V634" s="4">
        <f t="shared" si="199"/>
        <v>0.99231272802609682</v>
      </c>
      <c r="W634" s="4"/>
      <c r="X634">
        <f>IF(front!E634&gt;$X$2,O634,P634)</f>
        <v>19020.0084701007</v>
      </c>
      <c r="Y634">
        <f t="shared" si="207"/>
        <v>18747.188665258083</v>
      </c>
      <c r="Z634">
        <f>SUMPRODUCT($B$7:$B$456,Y$7:Y$456,EXP(constants!$B$32+constants!$A$32*ABS($A$7:$A$456-$A634)))</f>
        <v>0.26316494291199394</v>
      </c>
      <c r="AA634">
        <f t="shared" si="192"/>
        <v>18746.92550031517</v>
      </c>
      <c r="AB634">
        <f t="shared" si="200"/>
        <v>18742.072407376003</v>
      </c>
      <c r="AD634" s="4"/>
      <c r="AE634" s="4"/>
      <c r="AF634" s="4"/>
      <c r="AH634" s="4"/>
      <c r="AI634" s="5">
        <f>SUMPRODUCT(constants!$B$13:$B$20,A634^constants!$A$13:$A$20)*constants!$C$10/((A634/1000000000)^5*(EXP(0.014388/(A634/1000000000)/constants!$B$9)-1))</f>
        <v>6.4831577686010827E-6</v>
      </c>
      <c r="AJ634">
        <f>SUMPRODUCT(A634^constants!$E$28:$J$28,constants!$E$27:$J$27)</f>
        <v>6.7026065246421742E-7</v>
      </c>
      <c r="AL634" s="17">
        <f t="shared" si="193"/>
        <v>3.4591466875614113E-10</v>
      </c>
      <c r="AM634">
        <f t="shared" si="201"/>
        <v>0</v>
      </c>
      <c r="AN634" t="e">
        <f t="shared" si="202"/>
        <v>#DIV/0!</v>
      </c>
      <c r="AO634">
        <f t="shared" si="203"/>
        <v>0</v>
      </c>
      <c r="AQ634">
        <f t="shared" si="206"/>
        <v>3.4591466875614113E-10</v>
      </c>
      <c r="AS634" s="4" t="e">
        <f t="shared" si="204"/>
        <v>#DIV/0!</v>
      </c>
    </row>
    <row r="635" spans="1:45" x14ac:dyDescent="0.2">
      <c r="A635">
        <f>front!A635</f>
        <v>483.66</v>
      </c>
      <c r="B635" s="1">
        <f t="shared" si="205"/>
        <v>0.46000000000003638</v>
      </c>
      <c r="C635">
        <f>front!D635-front!B635</f>
        <v>11463.529999999999</v>
      </c>
      <c r="D635" s="2">
        <f>front!E635-front!C635</f>
        <v>52832.2</v>
      </c>
      <c r="E635" s="2">
        <f>IF(front!F635-front!C635&gt;0,front!F635-front!C635,0)</f>
        <v>52832.2</v>
      </c>
      <c r="F635" s="2">
        <f>front!I635-front!H635</f>
        <v>8344.7999999999993</v>
      </c>
      <c r="G635" s="2">
        <f>IF(front!J635-front!H635&gt;0,front!J635-front!H635,0)</f>
        <v>8286.7000000000007</v>
      </c>
      <c r="H635" s="2"/>
      <c r="I635" s="4">
        <f>C635/(constants!$A$4+constants!$B$4*data!C635+constants!$C$4*data!C635^2+constants!$D$4*data!C635^3+constants!$E$4*data!C635^4+constants!$F$4*data!C635^5+constants!$G$4*data!C635^6+constants!$H$4*data!C635^7)</f>
        <v>11474.644301785636</v>
      </c>
      <c r="J635" s="4">
        <f>D635/(constants!$A$4+constants!$B$4*data!D635+constants!$C$4*data!D635^2+constants!$D$4*data!D635^3+constants!$E$4*data!D635^4+constants!$F$4*data!D635^5+constants!$G$4*data!D635^6+constants!$H$4*data!D635^7)</f>
        <v>55616.501980752058</v>
      </c>
      <c r="K635" s="4">
        <f>E635/(constants!$A$4+constants!$B$4*data!E635+constants!$C$4*data!E635^2+constants!$D$4*data!E635^3+constants!$E$4*data!E635^4+constants!$F$4*data!E635^5+constants!$G$4*data!E635^6+constants!$H$4*data!E635^7)</f>
        <v>55616.501980752058</v>
      </c>
      <c r="L635" s="4">
        <f>F635/(constants!$A$4+constants!$B$4*data!F635+constants!$C$4*data!F635^2+constants!$D$4*data!F635^3+constants!$E$4*data!F635^4+constants!$F$4*data!F635^5+constants!$G$4*data!F635^6+constants!$H$4*data!F635^7)</f>
        <v>8335.7675294333185</v>
      </c>
      <c r="M635" s="4">
        <f>G635/(constants!$A$4+constants!$B$4*data!G635+constants!$C$4*data!G635^2+constants!$D$4*data!G635^3+constants!$E$4*data!G635^4+constants!$F$4*data!G635^5+constants!$G$4*data!G635^6+constants!$H$4*data!G635^7)</f>
        <v>8277.4972766401952</v>
      </c>
      <c r="N635" s="4"/>
      <c r="O635" s="4">
        <f t="shared" si="194"/>
        <v>19124.407169642727</v>
      </c>
      <c r="P635" s="4">
        <f t="shared" si="195"/>
        <v>11123.300396150411</v>
      </c>
      <c r="Q635" s="4">
        <f t="shared" si="195"/>
        <v>11123.300396150411</v>
      </c>
      <c r="R635" s="4">
        <f t="shared" si="196"/>
        <v>1389.2945882388865</v>
      </c>
      <c r="S635" s="4">
        <f t="shared" si="196"/>
        <v>1379.5828794400325</v>
      </c>
      <c r="T635" s="4">
        <f t="shared" si="197"/>
        <v>1.7193105003494615</v>
      </c>
      <c r="U635" s="4">
        <f t="shared" si="198"/>
        <v>1</v>
      </c>
      <c r="V635" s="4">
        <f t="shared" si="199"/>
        <v>0.9930096115819721</v>
      </c>
      <c r="W635" s="4"/>
      <c r="X635">
        <f>IF(front!E635&gt;$X$2,O635,P635)</f>
        <v>19124.407169642727</v>
      </c>
      <c r="Y635">
        <f t="shared" si="207"/>
        <v>18851.587364800111</v>
      </c>
      <c r="Z635">
        <f>SUMPRODUCT($B$7:$B$456,Y$7:Y$456,EXP(constants!$B$32+constants!$A$32*ABS($A$7:$A$456-$A635)))</f>
        <v>0.25636858520964229</v>
      </c>
      <c r="AA635">
        <f t="shared" si="192"/>
        <v>18851.3309962149</v>
      </c>
      <c r="AB635">
        <f t="shared" si="200"/>
        <v>18846.477903275732</v>
      </c>
      <c r="AD635" s="4"/>
      <c r="AE635" s="4"/>
      <c r="AF635" s="4"/>
      <c r="AH635" s="4"/>
      <c r="AI635" s="5">
        <f>SUMPRODUCT(constants!$B$13:$B$20,A635^constants!$A$13:$A$20)*constants!$C$10/((A635/1000000000)^5*(EXP(0.014388/(A635/1000000000)/constants!$B$9)-1))</f>
        <v>6.5108265907654489E-6</v>
      </c>
      <c r="AJ635">
        <f>SUMPRODUCT(A635^constants!$E$28:$J$28,constants!$E$27:$J$27)</f>
        <v>6.6613902136247955E-7</v>
      </c>
      <c r="AL635" s="17">
        <f t="shared" si="193"/>
        <v>3.4546649109613169E-10</v>
      </c>
      <c r="AM635">
        <f t="shared" si="201"/>
        <v>0</v>
      </c>
      <c r="AN635" t="e">
        <f t="shared" si="202"/>
        <v>#DIV/0!</v>
      </c>
      <c r="AO635">
        <f t="shared" si="203"/>
        <v>0</v>
      </c>
      <c r="AQ635">
        <f t="shared" si="206"/>
        <v>3.4546649109613169E-10</v>
      </c>
      <c r="AS635" s="4" t="e">
        <f t="shared" si="204"/>
        <v>#DIV/0!</v>
      </c>
    </row>
    <row r="636" spans="1:45" x14ac:dyDescent="0.2">
      <c r="A636">
        <f>front!A636</f>
        <v>484.13</v>
      </c>
      <c r="B636" s="1">
        <f t="shared" si="205"/>
        <v>0.46999999999997044</v>
      </c>
      <c r="C636">
        <f>front!D636-front!B636</f>
        <v>11527.33</v>
      </c>
      <c r="D636" s="2">
        <f>front!E636-front!C636</f>
        <v>52332.9</v>
      </c>
      <c r="E636" s="2">
        <f>IF(front!F636-front!C636&gt;0,front!F636-front!C636,0)</f>
        <v>52332.9</v>
      </c>
      <c r="F636" s="2">
        <f>front!I636-front!H636</f>
        <v>8926.5</v>
      </c>
      <c r="G636" s="2">
        <f>IF(front!J636-front!H636&gt;0,front!J636-front!H636,0)</f>
        <v>8870.5</v>
      </c>
      <c r="H636" s="2"/>
      <c r="I636" s="4">
        <f>C636/(constants!$A$4+constants!$B$4*data!C636+constants!$C$4*data!C636^2+constants!$D$4*data!C636^3+constants!$E$4*data!C636^4+constants!$F$4*data!C636^5+constants!$G$4*data!C636^6+constants!$H$4*data!C636^7)</f>
        <v>11539.113264452881</v>
      </c>
      <c r="J636" s="4">
        <f>D636/(constants!$A$4+constants!$B$4*data!D636+constants!$C$4*data!D636^2+constants!$D$4*data!D636^3+constants!$E$4*data!D636^4+constants!$F$4*data!D636^5+constants!$G$4*data!D636^6+constants!$H$4*data!D636^7)</f>
        <v>55063.841161958451</v>
      </c>
      <c r="K636" s="4">
        <f>E636/(constants!$A$4+constants!$B$4*data!E636+constants!$C$4*data!E636^2+constants!$D$4*data!E636^3+constants!$E$4*data!E636^4+constants!$F$4*data!E636^5+constants!$G$4*data!E636^6+constants!$H$4*data!E636^7)</f>
        <v>55063.841161958451</v>
      </c>
      <c r="L636" s="4">
        <f>F636/(constants!$A$4+constants!$B$4*data!F636+constants!$C$4*data!F636^2+constants!$D$4*data!F636^3+constants!$E$4*data!F636^4+constants!$F$4*data!F636^5+constants!$G$4*data!F636^6+constants!$H$4*data!F636^7)</f>
        <v>8919.5368857892754</v>
      </c>
      <c r="M636" s="4">
        <f>G636/(constants!$A$4+constants!$B$4*data!G636+constants!$C$4*data!G636^2+constants!$D$4*data!G636^3+constants!$E$4*data!G636^4+constants!$F$4*data!G636^5+constants!$G$4*data!G636^6+constants!$H$4*data!G636^7)</f>
        <v>8863.3078648200426</v>
      </c>
      <c r="N636" s="4"/>
      <c r="O636" s="4">
        <f t="shared" si="194"/>
        <v>19231.8554407548</v>
      </c>
      <c r="P636" s="4">
        <f t="shared" si="195"/>
        <v>11012.768232391691</v>
      </c>
      <c r="Q636" s="4">
        <f t="shared" si="195"/>
        <v>11012.768232391691</v>
      </c>
      <c r="R636" s="4">
        <f t="shared" si="196"/>
        <v>1486.5894809648792</v>
      </c>
      <c r="S636" s="4">
        <f t="shared" si="196"/>
        <v>1477.2179774700071</v>
      </c>
      <c r="T636" s="4">
        <f t="shared" si="197"/>
        <v>1.7463234524620641</v>
      </c>
      <c r="U636" s="4">
        <f t="shared" si="198"/>
        <v>1</v>
      </c>
      <c r="V636" s="4">
        <f t="shared" si="199"/>
        <v>0.99369597080103822</v>
      </c>
      <c r="W636" s="4"/>
      <c r="X636">
        <f>IF(front!E636&gt;$X$2,O636,P636)</f>
        <v>19231.8554407548</v>
      </c>
      <c r="Y636">
        <f t="shared" si="207"/>
        <v>18959.035635912183</v>
      </c>
      <c r="Z636">
        <f>SUMPRODUCT($B$7:$B$456,Y$7:Y$456,EXP(constants!$B$32+constants!$A$32*ABS($A$7:$A$456-$A636)))</f>
        <v>0.24960573049775708</v>
      </c>
      <c r="AA636">
        <f t="shared" si="192"/>
        <v>18958.786030181687</v>
      </c>
      <c r="AB636">
        <f t="shared" si="200"/>
        <v>18953.93293724252</v>
      </c>
      <c r="AD636" s="4"/>
      <c r="AE636" s="4"/>
      <c r="AF636" s="4"/>
      <c r="AH636" s="4"/>
      <c r="AI636" s="5">
        <f>SUMPRODUCT(constants!$B$13:$B$20,A636^constants!$A$13:$A$20)*constants!$C$10/((A636/1000000000)^5*(EXP(0.014388/(A636/1000000000)/constants!$B$9)-1))</f>
        <v>6.5391333101205986E-6</v>
      </c>
      <c r="AJ636">
        <f>SUMPRODUCT(A636^constants!$E$28:$J$28,constants!$E$27:$J$27)</f>
        <v>6.617579782309071E-7</v>
      </c>
      <c r="AL636" s="17">
        <f t="shared" si="193"/>
        <v>3.4500139531842898E-10</v>
      </c>
      <c r="AM636">
        <f t="shared" si="201"/>
        <v>0</v>
      </c>
      <c r="AN636" t="e">
        <f t="shared" si="202"/>
        <v>#DIV/0!</v>
      </c>
      <c r="AO636">
        <f t="shared" si="203"/>
        <v>0</v>
      </c>
      <c r="AQ636">
        <f t="shared" si="206"/>
        <v>3.4500139531842898E-10</v>
      </c>
      <c r="AS636" s="4" t="e">
        <f t="shared" si="204"/>
        <v>#DIV/0!</v>
      </c>
    </row>
    <row r="637" spans="1:45" x14ac:dyDescent="0.2">
      <c r="A637">
        <f>front!A637</f>
        <v>484.59</v>
      </c>
      <c r="B637" s="1">
        <f t="shared" si="205"/>
        <v>0.45999999999997954</v>
      </c>
      <c r="C637">
        <f>front!D637-front!B637</f>
        <v>11582.33</v>
      </c>
      <c r="D637" s="2">
        <f>front!E637-front!C637</f>
        <v>51302.6</v>
      </c>
      <c r="E637" s="2">
        <f>IF(front!F637-front!C637&gt;0,front!F637-front!C637,0)</f>
        <v>51302.6</v>
      </c>
      <c r="F637" s="2">
        <f>front!I637-front!H637</f>
        <v>10502.7</v>
      </c>
      <c r="G637" s="2">
        <f>IF(front!J637-front!H637&gt;0,front!J637-front!H637,0)</f>
        <v>10360.900000000001</v>
      </c>
      <c r="H637" s="2"/>
      <c r="I637" s="4">
        <f>C637/(constants!$A$4+constants!$B$4*data!C637+constants!$C$4*data!C637^2+constants!$D$4*data!C637^3+constants!$E$4*data!C637^4+constants!$F$4*data!C637^5+constants!$G$4*data!C637^6+constants!$H$4*data!C637^7)</f>
        <v>11594.699104787707</v>
      </c>
      <c r="J637" s="4">
        <f>D637/(constants!$A$4+constants!$B$4*data!D637+constants!$C$4*data!D637^2+constants!$D$4*data!D637^3+constants!$E$4*data!D637^4+constants!$F$4*data!D637^5+constants!$G$4*data!D637^6+constants!$H$4*data!D637^7)</f>
        <v>53924.079009561028</v>
      </c>
      <c r="K637" s="4">
        <f>E637/(constants!$A$4+constants!$B$4*data!E637+constants!$C$4*data!E637^2+constants!$D$4*data!E637^3+constants!$E$4*data!E637^4+constants!$F$4*data!E637^5+constants!$G$4*data!E637^6+constants!$H$4*data!E637^7)</f>
        <v>53924.079009561028</v>
      </c>
      <c r="L637" s="4">
        <f>F637/(constants!$A$4+constants!$B$4*data!F637+constants!$C$4*data!F637^2+constants!$D$4*data!F637^3+constants!$E$4*data!F637^4+constants!$F$4*data!F637^5+constants!$G$4*data!F637^6+constants!$H$4*data!F637^7)</f>
        <v>10505.077862871756</v>
      </c>
      <c r="M637" s="4">
        <f>G637/(constants!$A$4+constants!$B$4*data!G637+constants!$C$4*data!G637^2+constants!$D$4*data!G637^3+constants!$E$4*data!G637^4+constants!$F$4*data!G637^5+constants!$G$4*data!G637^6+constants!$H$4*data!G637^7)</f>
        <v>10362.193727015605</v>
      </c>
      <c r="N637" s="4"/>
      <c r="O637" s="4">
        <f t="shared" si="194"/>
        <v>19324.498507979511</v>
      </c>
      <c r="P637" s="4">
        <f t="shared" si="195"/>
        <v>10784.815801912206</v>
      </c>
      <c r="Q637" s="4">
        <f t="shared" si="195"/>
        <v>10784.815801912206</v>
      </c>
      <c r="R637" s="4">
        <f t="shared" si="196"/>
        <v>1750.846310478626</v>
      </c>
      <c r="S637" s="4">
        <f t="shared" si="196"/>
        <v>1727.0322878359343</v>
      </c>
      <c r="T637" s="4">
        <f t="shared" si="197"/>
        <v>1.7918246229623296</v>
      </c>
      <c r="U637" s="4">
        <f t="shared" si="198"/>
        <v>1</v>
      </c>
      <c r="V637" s="4">
        <f t="shared" si="199"/>
        <v>0.98639856479682575</v>
      </c>
      <c r="W637" s="4"/>
      <c r="X637">
        <f>IF(front!E637&gt;$X$2,O637,P637)</f>
        <v>19324.498507979511</v>
      </c>
      <c r="Y637">
        <f t="shared" si="207"/>
        <v>19051.678703136895</v>
      </c>
      <c r="Z637">
        <f>SUMPRODUCT($B$7:$B$456,Y$7:Y$456,EXP(constants!$B$32+constants!$A$32*ABS($A$7:$A$456-$A637)))</f>
        <v>0.24315954579607124</v>
      </c>
      <c r="AA637">
        <f t="shared" si="192"/>
        <v>19051.435543591098</v>
      </c>
      <c r="AB637">
        <f t="shared" si="200"/>
        <v>19046.582450651931</v>
      </c>
      <c r="AD637" s="4"/>
      <c r="AE637" s="4"/>
      <c r="AF637" s="4"/>
      <c r="AH637" s="4"/>
      <c r="AI637" s="5">
        <f>SUMPRODUCT(constants!$B$13:$B$20,A637^constants!$A$13:$A$20)*constants!$C$10/((A637/1000000000)^5*(EXP(0.014388/(A637/1000000000)/constants!$B$9)-1))</f>
        <v>6.5668730733481879E-6</v>
      </c>
      <c r="AJ637">
        <f>SUMPRODUCT(A637^constants!$E$28:$J$28,constants!$E$27:$J$27)</f>
        <v>6.5730107532015582E-7</v>
      </c>
      <c r="AL637" s="17">
        <f t="shared" si="193"/>
        <v>3.4477959971886793E-10</v>
      </c>
      <c r="AM637">
        <f t="shared" si="201"/>
        <v>0</v>
      </c>
      <c r="AN637" t="e">
        <f t="shared" si="202"/>
        <v>#DIV/0!</v>
      </c>
      <c r="AO637">
        <f t="shared" si="203"/>
        <v>0</v>
      </c>
      <c r="AQ637">
        <f t="shared" si="206"/>
        <v>3.4477959971886793E-10</v>
      </c>
      <c r="AS637" s="4" t="e">
        <f t="shared" si="204"/>
        <v>#DIV/0!</v>
      </c>
    </row>
    <row r="638" spans="1:45" x14ac:dyDescent="0.2">
      <c r="A638">
        <f>front!A638</f>
        <v>485.05</v>
      </c>
      <c r="B638" s="1">
        <f t="shared" si="205"/>
        <v>0.46000000000003638</v>
      </c>
      <c r="C638">
        <f>front!D638-front!B638</f>
        <v>11683.269999999999</v>
      </c>
      <c r="D638" s="2">
        <f>front!E638-front!C638</f>
        <v>52097.2</v>
      </c>
      <c r="E638" s="2">
        <f>IF(front!F638-front!C638&gt;0,front!F638-front!C638,0)</f>
        <v>52097.2</v>
      </c>
      <c r="F638" s="2">
        <f>front!I638-front!H638</f>
        <v>15048.300000000001</v>
      </c>
      <c r="G638" s="2">
        <f>IF(front!J638-front!H638&gt;0,front!J638-front!H638,0)</f>
        <v>14897.699999999999</v>
      </c>
      <c r="H638" s="2"/>
      <c r="I638" s="4">
        <f>C638/(constants!$A$4+constants!$B$4*data!C638+constants!$C$4*data!C638^2+constants!$D$4*data!C638^3+constants!$E$4*data!C638^4+constants!$F$4*data!C638^5+constants!$G$4*data!C638^6+constants!$H$4*data!C638^7)</f>
        <v>11696.736443446638</v>
      </c>
      <c r="J638" s="4">
        <f>D638/(constants!$A$4+constants!$B$4*data!D638+constants!$C$4*data!D638^2+constants!$D$4*data!D638^3+constants!$E$4*data!D638^4+constants!$F$4*data!D638^5+constants!$G$4*data!D638^6+constants!$H$4*data!D638^7)</f>
        <v>54803.02771892157</v>
      </c>
      <c r="K638" s="4">
        <f>E638/(constants!$A$4+constants!$B$4*data!E638+constants!$C$4*data!E638^2+constants!$D$4*data!E638^3+constants!$E$4*data!E638^4+constants!$F$4*data!E638^5+constants!$G$4*data!E638^6+constants!$H$4*data!E638^7)</f>
        <v>54803.02771892157</v>
      </c>
      <c r="L638" s="4">
        <f>F638/(constants!$A$4+constants!$B$4*data!F638+constants!$C$4*data!F638^2+constants!$D$4*data!F638^3+constants!$E$4*data!F638^4+constants!$F$4*data!F638^5+constants!$G$4*data!F638^6+constants!$H$4*data!F638^7)</f>
        <v>15115.94499475784</v>
      </c>
      <c r="M638" s="4">
        <f>G638/(constants!$A$4+constants!$B$4*data!G638+constants!$C$4*data!G638^2+constants!$D$4*data!G638^3+constants!$E$4*data!G638^4+constants!$F$4*data!G638^5+constants!$G$4*data!G638^6+constants!$H$4*data!G638^7)</f>
        <v>14962.154398390234</v>
      </c>
      <c r="N638" s="4"/>
      <c r="O638" s="4">
        <f t="shared" si="194"/>
        <v>19494.56073907773</v>
      </c>
      <c r="P638" s="4">
        <f t="shared" si="195"/>
        <v>10960.605543784315</v>
      </c>
      <c r="Q638" s="4">
        <f t="shared" si="195"/>
        <v>10960.605543784315</v>
      </c>
      <c r="R638" s="4">
        <f t="shared" si="196"/>
        <v>2519.3241657929734</v>
      </c>
      <c r="S638" s="4">
        <f t="shared" si="196"/>
        <v>2493.6923997317058</v>
      </c>
      <c r="T638" s="4">
        <f t="shared" si="197"/>
        <v>1.7786025289572585</v>
      </c>
      <c r="U638" s="4">
        <f t="shared" si="198"/>
        <v>1</v>
      </c>
      <c r="V638" s="4">
        <f t="shared" si="199"/>
        <v>0.98982593569763977</v>
      </c>
      <c r="W638" s="4"/>
      <c r="X638">
        <f>IF(front!E638&gt;$X$2,O638,P638)</f>
        <v>19494.56073907773</v>
      </c>
      <c r="Y638">
        <f t="shared" si="207"/>
        <v>19221.740934235113</v>
      </c>
      <c r="Z638">
        <f>SUMPRODUCT($B$7:$B$456,Y$7:Y$456,EXP(constants!$B$32+constants!$A$32*ABS($A$7:$A$456-$A638)))</f>
        <v>0.236879836828437</v>
      </c>
      <c r="AA638">
        <f t="shared" si="192"/>
        <v>19221.504054398283</v>
      </c>
      <c r="AB638">
        <f t="shared" si="200"/>
        <v>19216.650961459116</v>
      </c>
      <c r="AD638" s="4"/>
      <c r="AE638" s="4"/>
      <c r="AF638" s="4"/>
      <c r="AH638" s="4"/>
      <c r="AI638" s="5">
        <f>SUMPRODUCT(constants!$B$13:$B$20,A638^constants!$A$13:$A$20)*constants!$C$10/((A638/1000000000)^5*(EXP(0.014388/(A638/1000000000)/constants!$B$9)-1))</f>
        <v>6.5946474620781641E-6</v>
      </c>
      <c r="AJ638">
        <f>SUMPRODUCT(A638^constants!$E$28:$J$28,constants!$E$27:$J$27)</f>
        <v>6.5267404753926702E-7</v>
      </c>
      <c r="AL638" s="17">
        <f t="shared" si="193"/>
        <v>3.4317360893447972E-10</v>
      </c>
      <c r="AM638">
        <f t="shared" si="201"/>
        <v>0</v>
      </c>
      <c r="AN638" t="e">
        <f t="shared" si="202"/>
        <v>#DIV/0!</v>
      </c>
      <c r="AO638">
        <f t="shared" si="203"/>
        <v>0</v>
      </c>
      <c r="AQ638">
        <f t="shared" si="206"/>
        <v>3.4317360893447972E-10</v>
      </c>
      <c r="AS638" s="4" t="e">
        <f t="shared" si="204"/>
        <v>#DIV/0!</v>
      </c>
    </row>
    <row r="639" spans="1:45" x14ac:dyDescent="0.2">
      <c r="A639">
        <f>front!A639</f>
        <v>485.51</v>
      </c>
      <c r="B639" s="1">
        <f t="shared" si="205"/>
        <v>0.45999999999997954</v>
      </c>
      <c r="C639">
        <f>front!D639-front!B639</f>
        <v>11750.53</v>
      </c>
      <c r="D639" s="2">
        <f>front!E639-front!C639</f>
        <v>52234</v>
      </c>
      <c r="E639" s="2">
        <f>IF(front!F639-front!C639&gt;0,front!F639-front!C639,0)</f>
        <v>52234</v>
      </c>
      <c r="F639" s="2">
        <f>front!I639-front!H639</f>
        <v>21363.9</v>
      </c>
      <c r="G639" s="2">
        <f>IF(front!J639-front!H639&gt;0,front!J639-front!H639,0)</f>
        <v>21137.5</v>
      </c>
      <c r="H639" s="2"/>
      <c r="I639" s="4">
        <f>C639/(constants!$A$4+constants!$B$4*data!C639+constants!$C$4*data!C639^2+constants!$D$4*data!C639^3+constants!$E$4*data!C639^4+constants!$F$4*data!C639^5+constants!$G$4*data!C639^6+constants!$H$4*data!C639^7)</f>
        <v>11764.743656961908</v>
      </c>
      <c r="J639" s="4">
        <f>D639/(constants!$A$4+constants!$B$4*data!D639+constants!$C$4*data!D639^2+constants!$D$4*data!D639^3+constants!$E$4*data!D639^4+constants!$F$4*data!D639^5+constants!$G$4*data!D639^6+constants!$H$4*data!D639^7)</f>
        <v>54954.397938354785</v>
      </c>
      <c r="K639" s="4">
        <f>E639/(constants!$A$4+constants!$B$4*data!E639+constants!$C$4*data!E639^2+constants!$D$4*data!E639^3+constants!$E$4*data!E639^4+constants!$F$4*data!E639^5+constants!$G$4*data!E639^6+constants!$H$4*data!E639^7)</f>
        <v>54954.397938354785</v>
      </c>
      <c r="L639" s="4">
        <f>F639/(constants!$A$4+constants!$B$4*data!F639+constants!$C$4*data!F639^2+constants!$D$4*data!F639^3+constants!$E$4*data!F639^4+constants!$F$4*data!F639^5+constants!$G$4*data!F639^6+constants!$H$4*data!F639^7)</f>
        <v>21632.142221228569</v>
      </c>
      <c r="M639" s="4">
        <f>G639/(constants!$A$4+constants!$B$4*data!G639+constants!$C$4*data!G639^2+constants!$D$4*data!G639^3+constants!$E$4*data!G639^4+constants!$F$4*data!G639^5+constants!$G$4*data!G639^6+constants!$H$4*data!G639^7)</f>
        <v>21396.357302788143</v>
      </c>
      <c r="N639" s="4"/>
      <c r="O639" s="4">
        <f t="shared" si="194"/>
        <v>19607.906094936512</v>
      </c>
      <c r="P639" s="4">
        <f t="shared" si="195"/>
        <v>10990.879587670957</v>
      </c>
      <c r="Q639" s="4">
        <f t="shared" si="195"/>
        <v>10990.879587670957</v>
      </c>
      <c r="R639" s="4">
        <f t="shared" si="196"/>
        <v>3605.3570368714281</v>
      </c>
      <c r="S639" s="4">
        <f t="shared" si="196"/>
        <v>3566.0595504646903</v>
      </c>
      <c r="T639" s="4">
        <f t="shared" si="197"/>
        <v>1.7840160961213443</v>
      </c>
      <c r="U639" s="4">
        <f t="shared" si="198"/>
        <v>1</v>
      </c>
      <c r="V639" s="4">
        <f t="shared" si="199"/>
        <v>0.98910025109722877</v>
      </c>
      <c r="W639" s="4"/>
      <c r="X639">
        <f>IF(front!E639&gt;$X$2,O639,P639)</f>
        <v>19607.906094936512</v>
      </c>
      <c r="Y639">
        <f t="shared" si="207"/>
        <v>19335.086290093896</v>
      </c>
      <c r="Z639">
        <f>SUMPRODUCT($B$7:$B$456,Y$7:Y$456,EXP(constants!$B$32+constants!$A$32*ABS($A$7:$A$456-$A639)))</f>
        <v>0.23076230428118227</v>
      </c>
      <c r="AA639">
        <f t="shared" si="192"/>
        <v>19334.855527789616</v>
      </c>
      <c r="AB639">
        <f t="shared" si="200"/>
        <v>19330.002434850448</v>
      </c>
      <c r="AD639" s="4"/>
      <c r="AE639" s="4"/>
      <c r="AF639" s="4"/>
      <c r="AH639" s="4"/>
      <c r="AI639" s="5">
        <f>SUMPRODUCT(constants!$B$13:$B$20,A639^constants!$A$13:$A$20)*constants!$C$10/((A639/1000000000)^5*(EXP(0.014388/(A639/1000000000)/constants!$B$9)-1))</f>
        <v>6.6224561687266246E-6</v>
      </c>
      <c r="AJ639">
        <f>SUMPRODUCT(A639^constants!$E$28:$J$28,constants!$E$27:$J$27)</f>
        <v>6.4787402100633567E-7</v>
      </c>
      <c r="AL639" s="17">
        <f t="shared" si="193"/>
        <v>3.4259986210797708E-10</v>
      </c>
      <c r="AM639">
        <f t="shared" si="201"/>
        <v>0</v>
      </c>
      <c r="AN639" t="e">
        <f t="shared" si="202"/>
        <v>#DIV/0!</v>
      </c>
      <c r="AO639">
        <f t="shared" si="203"/>
        <v>0</v>
      </c>
      <c r="AQ639">
        <f t="shared" si="206"/>
        <v>3.4259986210797708E-10</v>
      </c>
      <c r="AS639" s="4" t="e">
        <f t="shared" si="204"/>
        <v>#DIV/0!</v>
      </c>
    </row>
    <row r="640" spans="1:45" x14ac:dyDescent="0.2">
      <c r="A640">
        <f>front!A640</f>
        <v>485.97</v>
      </c>
      <c r="B640" s="1">
        <f t="shared" si="205"/>
        <v>0.46000000000003638</v>
      </c>
      <c r="C640">
        <f>front!D640-front!B640</f>
        <v>11779.33</v>
      </c>
      <c r="D640" s="2">
        <f>front!E640-front!C640</f>
        <v>53014.400000000001</v>
      </c>
      <c r="E640" s="2">
        <f>IF(front!F640-front!C640&gt;0,front!F640-front!C640,0)</f>
        <v>53014.400000000001</v>
      </c>
      <c r="F640" s="2">
        <f>front!I640-front!H640</f>
        <v>25708.1</v>
      </c>
      <c r="G640" s="2">
        <f>IF(front!J640-front!H640&gt;0,front!J640-front!H640,0)</f>
        <v>25504.9</v>
      </c>
      <c r="H640" s="2"/>
      <c r="I640" s="4">
        <f>C640/(constants!$A$4+constants!$B$4*data!C640+constants!$C$4*data!C640^2+constants!$D$4*data!C640^3+constants!$E$4*data!C640^4+constants!$F$4*data!C640^5+constants!$G$4*data!C640^6+constants!$H$4*data!C640^7)</f>
        <v>11793.867541261316</v>
      </c>
      <c r="J640" s="4">
        <f>D640/(constants!$A$4+constants!$B$4*data!D640+constants!$C$4*data!D640^2+constants!$D$4*data!D640^3+constants!$E$4*data!D640^4+constants!$F$4*data!D640^5+constants!$G$4*data!D640^6+constants!$H$4*data!D640^7)</f>
        <v>55818.234192185257</v>
      </c>
      <c r="K640" s="4">
        <f>E640/(constants!$A$4+constants!$B$4*data!E640+constants!$C$4*data!E640^2+constants!$D$4*data!E640^3+constants!$E$4*data!E640^4+constants!$F$4*data!E640^5+constants!$G$4*data!E640^6+constants!$H$4*data!E640^7)</f>
        <v>55818.234192185257</v>
      </c>
      <c r="L640" s="4">
        <f>F640/(constants!$A$4+constants!$B$4*data!F640+constants!$C$4*data!F640^2+constants!$D$4*data!F640^3+constants!$E$4*data!F640^4+constants!$F$4*data!F640^5+constants!$G$4*data!F640^6+constants!$H$4*data!F640^7)</f>
        <v>26184.982840683446</v>
      </c>
      <c r="M640" s="4">
        <f>G640/(constants!$A$4+constants!$B$4*data!G640+constants!$C$4*data!G640^2+constants!$D$4*data!G640^3+constants!$E$4*data!G640^4+constants!$F$4*data!G640^5+constants!$G$4*data!G640^6+constants!$H$4*data!G640^7)</f>
        <v>25970.872583671629</v>
      </c>
      <c r="N640" s="4"/>
      <c r="O640" s="4">
        <f t="shared" si="194"/>
        <v>19656.445902102194</v>
      </c>
      <c r="P640" s="4">
        <f t="shared" si="195"/>
        <v>11163.646838437053</v>
      </c>
      <c r="Q640" s="4">
        <f t="shared" si="195"/>
        <v>11163.646838437053</v>
      </c>
      <c r="R640" s="4">
        <f t="shared" si="196"/>
        <v>4364.1638067805743</v>
      </c>
      <c r="S640" s="4">
        <f t="shared" si="196"/>
        <v>4328.4787639452716</v>
      </c>
      <c r="T640" s="4">
        <f t="shared" si="197"/>
        <v>1.7607549026384428</v>
      </c>
      <c r="U640" s="4">
        <f t="shared" si="198"/>
        <v>1</v>
      </c>
      <c r="V640" s="4">
        <f t="shared" si="199"/>
        <v>0.99182316603701737</v>
      </c>
      <c r="W640" s="4"/>
      <c r="X640">
        <f>IF(front!E640&gt;$X$2,O640,P640)</f>
        <v>19656.445902102194</v>
      </c>
      <c r="Y640">
        <f t="shared" si="207"/>
        <v>19383.626097259577</v>
      </c>
      <c r="Z640">
        <f>SUMPRODUCT($B$7:$B$456,Y$7:Y$456,EXP(constants!$B$32+constants!$A$32*ABS($A$7:$A$456-$A640)))</f>
        <v>0.22480275987241849</v>
      </c>
      <c r="AA640">
        <f t="shared" si="192"/>
        <v>19383.401294499705</v>
      </c>
      <c r="AB640">
        <f t="shared" si="200"/>
        <v>19378.548201560538</v>
      </c>
      <c r="AD640" s="4"/>
      <c r="AE640" s="4"/>
      <c r="AF640" s="4"/>
      <c r="AH640" s="4"/>
      <c r="AI640" s="5">
        <f>SUMPRODUCT(constants!$B$13:$B$20,A640^constants!$A$13:$A$20)*constants!$C$10/((A640/1000000000)^5*(EXP(0.014388/(A640/1000000000)/constants!$B$9)-1))</f>
        <v>6.6502988851829546E-6</v>
      </c>
      <c r="AJ640">
        <f>SUMPRODUCT(A640^constants!$E$28:$J$28,constants!$E$27:$J$27)</f>
        <v>6.4289809674559746E-7</v>
      </c>
      <c r="AL640" s="17">
        <f t="shared" si="193"/>
        <v>3.4317838550193412E-10</v>
      </c>
      <c r="AM640">
        <f t="shared" si="201"/>
        <v>0</v>
      </c>
      <c r="AN640" t="e">
        <f t="shared" si="202"/>
        <v>#DIV/0!</v>
      </c>
      <c r="AO640">
        <f t="shared" si="203"/>
        <v>0</v>
      </c>
      <c r="AQ640">
        <f t="shared" si="206"/>
        <v>3.4317838550193412E-10</v>
      </c>
      <c r="AS640" s="4" t="e">
        <f t="shared" si="204"/>
        <v>#DIV/0!</v>
      </c>
    </row>
    <row r="641" spans="1:45" x14ac:dyDescent="0.2">
      <c r="A641">
        <f>front!A641</f>
        <v>486.44</v>
      </c>
      <c r="B641" s="1">
        <f t="shared" si="205"/>
        <v>0.46999999999997044</v>
      </c>
      <c r="C641">
        <f>front!D641-front!B641</f>
        <v>11891.53</v>
      </c>
      <c r="D641" s="2">
        <f>front!E641-front!C641</f>
        <v>52374.1</v>
      </c>
      <c r="E641" s="2">
        <f>IF(front!F641-front!C641&gt;0,front!F641-front!C641,0)</f>
        <v>52374.1</v>
      </c>
      <c r="F641" s="2">
        <f>front!I641-front!H641</f>
        <v>20241.899999999998</v>
      </c>
      <c r="G641" s="2">
        <f>IF(front!J641-front!H641&gt;0,front!J641-front!H641,0)</f>
        <v>20069.899999999998</v>
      </c>
      <c r="H641" s="2"/>
      <c r="I641" s="4">
        <f>C641/(constants!$A$4+constants!$B$4*data!C641+constants!$C$4*data!C641^2+constants!$D$4*data!C641^3+constants!$E$4*data!C641^4+constants!$F$4*data!C641^5+constants!$G$4*data!C641^6+constants!$H$4*data!C641^7)</f>
        <v>11907.351957902622</v>
      </c>
      <c r="J641" s="4">
        <f>D641/(constants!$A$4+constants!$B$4*data!D641+constants!$C$4*data!D641^2+constants!$D$4*data!D641^3+constants!$E$4*data!D641^4+constants!$F$4*data!D641^5+constants!$G$4*data!D641^6+constants!$H$4*data!D641^7)</f>
        <v>55109.435732777332</v>
      </c>
      <c r="K641" s="4">
        <f>E641/(constants!$A$4+constants!$B$4*data!E641+constants!$C$4*data!E641^2+constants!$D$4*data!E641^3+constants!$E$4*data!E641^4+constants!$F$4*data!E641^5+constants!$G$4*data!E641^6+constants!$H$4*data!E641^7)</f>
        <v>55109.435732777332</v>
      </c>
      <c r="L641" s="4">
        <f>F641/(constants!$A$4+constants!$B$4*data!F641+constants!$C$4*data!F641^2+constants!$D$4*data!F641^3+constants!$E$4*data!F641^4+constants!$F$4*data!F641^5+constants!$G$4*data!F641^6+constants!$H$4*data!F641^7)</f>
        <v>20465.168130252707</v>
      </c>
      <c r="M641" s="4">
        <f>G641/(constants!$A$4+constants!$B$4*data!G641+constants!$C$4*data!G641^2+constants!$D$4*data!G641^3+constants!$E$4*data!G641^4+constants!$F$4*data!G641^5+constants!$G$4*data!G641^6+constants!$H$4*data!G641^7)</f>
        <v>20286.61760348505</v>
      </c>
      <c r="N641" s="4"/>
      <c r="O641" s="4">
        <f t="shared" si="194"/>
        <v>19845.58659650437</v>
      </c>
      <c r="P641" s="4">
        <f t="shared" si="195"/>
        <v>11021.887146555468</v>
      </c>
      <c r="Q641" s="4">
        <f t="shared" si="195"/>
        <v>11021.887146555468</v>
      </c>
      <c r="R641" s="4">
        <f t="shared" si="196"/>
        <v>3410.8613550421178</v>
      </c>
      <c r="S641" s="4">
        <f t="shared" si="196"/>
        <v>3381.1029339141751</v>
      </c>
      <c r="T641" s="4">
        <f t="shared" si="197"/>
        <v>1.8005615855635451</v>
      </c>
      <c r="U641" s="4">
        <f t="shared" si="198"/>
        <v>1</v>
      </c>
      <c r="V641" s="4">
        <f t="shared" si="199"/>
        <v>0.99127539409247689</v>
      </c>
      <c r="W641" s="4"/>
      <c r="X641">
        <f>IF(front!E641&gt;$X$2,O641,P641)</f>
        <v>19845.58659650437</v>
      </c>
      <c r="Y641">
        <f t="shared" si="207"/>
        <v>19572.766791661754</v>
      </c>
      <c r="Z641">
        <f>SUMPRODUCT($B$7:$B$456,Y$7:Y$456,EXP(constants!$B$32+constants!$A$32*ABS($A$7:$A$456-$A641)))</f>
        <v>0.21887259334049039</v>
      </c>
      <c r="AA641">
        <f t="shared" si="192"/>
        <v>19572.547919068413</v>
      </c>
      <c r="AB641">
        <f t="shared" si="200"/>
        <v>19567.694826129245</v>
      </c>
      <c r="AD641" s="4"/>
      <c r="AE641" s="4"/>
      <c r="AF641" s="4"/>
      <c r="AH641" s="4"/>
      <c r="AI641" s="5">
        <f>SUMPRODUCT(constants!$B$13:$B$20,A641^constants!$A$13:$A$20)*constants!$C$10/((A641/1000000000)^5*(EXP(0.014388/(A641/1000000000)/constants!$B$9)-1))</f>
        <v>6.6787816838667579E-6</v>
      </c>
      <c r="AJ641">
        <f>SUMPRODUCT(A641^constants!$E$28:$J$28,constants!$E$27:$J$27)</f>
        <v>6.3762928289293934E-7</v>
      </c>
      <c r="AL641" s="17">
        <f t="shared" si="193"/>
        <v>3.4131673368844698E-10</v>
      </c>
      <c r="AM641">
        <f t="shared" si="201"/>
        <v>0</v>
      </c>
      <c r="AN641" t="e">
        <f t="shared" si="202"/>
        <v>#DIV/0!</v>
      </c>
      <c r="AO641">
        <f t="shared" si="203"/>
        <v>0</v>
      </c>
      <c r="AQ641">
        <f t="shared" si="206"/>
        <v>3.4131673368844698E-10</v>
      </c>
      <c r="AS641" s="4" t="e">
        <f t="shared" si="204"/>
        <v>#DIV/0!</v>
      </c>
    </row>
    <row r="642" spans="1:45" x14ac:dyDescent="0.2">
      <c r="A642">
        <f>front!A642</f>
        <v>486.9</v>
      </c>
      <c r="B642" s="1">
        <f t="shared" si="205"/>
        <v>0.45999999999997954</v>
      </c>
      <c r="C642">
        <f>front!D642-front!B642</f>
        <v>11990.14</v>
      </c>
      <c r="D642" s="2">
        <f>front!E642-front!C642</f>
        <v>53037.2</v>
      </c>
      <c r="E642" s="2">
        <f>IF(front!F642-front!C642&gt;0,front!F642-front!C642,0)</f>
        <v>53037.2</v>
      </c>
      <c r="F642" s="2">
        <f>front!I642-front!H642</f>
        <v>11368.1</v>
      </c>
      <c r="G642" s="2">
        <f>IF(front!J642-front!H642&gt;0,front!J642-front!H642,0)</f>
        <v>11308.9</v>
      </c>
      <c r="H642" s="2"/>
      <c r="I642" s="4">
        <f>C642/(constants!$A$4+constants!$B$4*data!C642+constants!$C$4*data!C642^2+constants!$D$4*data!C642^3+constants!$E$4*data!C642^4+constants!$F$4*data!C642^5+constants!$G$4*data!C642^6+constants!$H$4*data!C642^7)</f>
        <v>12007.120687947228</v>
      </c>
      <c r="J642" s="4">
        <f>D642/(constants!$A$4+constants!$B$4*data!D642+constants!$C$4*data!D642^2+constants!$D$4*data!D642^3+constants!$E$4*data!D642^4+constants!$F$4*data!D642^5+constants!$G$4*data!D642^6+constants!$H$4*data!D642^7)</f>
        <v>55843.480860653057</v>
      </c>
      <c r="K642" s="4">
        <f>E642/(constants!$A$4+constants!$B$4*data!E642+constants!$C$4*data!E642^2+constants!$D$4*data!E642^3+constants!$E$4*data!E642^4+constants!$F$4*data!E642^5+constants!$G$4*data!E642^6+constants!$H$4*data!E642^7)</f>
        <v>55843.480860653057</v>
      </c>
      <c r="L642" s="4">
        <f>F642/(constants!$A$4+constants!$B$4*data!F642+constants!$C$4*data!F642^2+constants!$D$4*data!F642^3+constants!$E$4*data!F642^4+constants!$F$4*data!F642^5+constants!$G$4*data!F642^6+constants!$H$4*data!F642^7)</f>
        <v>11378.234846175281</v>
      </c>
      <c r="M642" s="4">
        <f>G642/(constants!$A$4+constants!$B$4*data!G642+constants!$C$4*data!G642^2+constants!$D$4*data!G642^3+constants!$E$4*data!G642^4+constants!$F$4*data!G642^5+constants!$G$4*data!G642^6+constants!$H$4*data!G642^7)</f>
        <v>11318.439913218886</v>
      </c>
      <c r="N642" s="4"/>
      <c r="O642" s="4">
        <f t="shared" si="194"/>
        <v>20011.867813245382</v>
      </c>
      <c r="P642" s="4">
        <f t="shared" si="195"/>
        <v>11168.696172130611</v>
      </c>
      <c r="Q642" s="4">
        <f t="shared" si="195"/>
        <v>11168.696172130611</v>
      </c>
      <c r="R642" s="4">
        <f t="shared" si="196"/>
        <v>1896.3724743625469</v>
      </c>
      <c r="S642" s="4">
        <f t="shared" si="196"/>
        <v>1886.4066522031476</v>
      </c>
      <c r="T642" s="4">
        <f t="shared" si="197"/>
        <v>1.7917819148112606</v>
      </c>
      <c r="U642" s="4">
        <f t="shared" si="198"/>
        <v>1</v>
      </c>
      <c r="V642" s="4">
        <f t="shared" si="199"/>
        <v>0.99474479708278341</v>
      </c>
      <c r="W642" s="4"/>
      <c r="X642">
        <f>IF(front!E642&gt;$X$2,O642,P642)</f>
        <v>20011.867813245382</v>
      </c>
      <c r="Y642">
        <f t="shared" si="207"/>
        <v>19739.048008402766</v>
      </c>
      <c r="Z642">
        <f>SUMPRODUCT($B$7:$B$456,Y$7:Y$456,EXP(constants!$B$32+constants!$A$32*ABS($A$7:$A$456-$A642)))</f>
        <v>0.21322010627620616</v>
      </c>
      <c r="AA642">
        <f t="shared" si="192"/>
        <v>19738.834788296488</v>
      </c>
      <c r="AB642">
        <f t="shared" si="200"/>
        <v>19733.981695357321</v>
      </c>
      <c r="AD642" s="4"/>
      <c r="AE642" s="4"/>
      <c r="AF642" s="4"/>
      <c r="AH642" s="4"/>
      <c r="AI642" s="5">
        <f>SUMPRODUCT(constants!$B$13:$B$20,A642^constants!$A$13:$A$20)*constants!$C$10/((A642/1000000000)^5*(EXP(0.014388/(A642/1000000000)/constants!$B$9)-1))</f>
        <v>6.7066922160288578E-6</v>
      </c>
      <c r="AJ642">
        <f>SUMPRODUCT(A642^constants!$E$28:$J$28,constants!$E$27:$J$27)</f>
        <v>6.3228878088768823E-7</v>
      </c>
      <c r="AL642" s="17">
        <f t="shared" si="193"/>
        <v>3.3985499325798481E-10</v>
      </c>
      <c r="AM642">
        <f t="shared" si="201"/>
        <v>0</v>
      </c>
      <c r="AN642" t="e">
        <f t="shared" si="202"/>
        <v>#DIV/0!</v>
      </c>
      <c r="AO642">
        <f t="shared" si="203"/>
        <v>0</v>
      </c>
      <c r="AQ642">
        <f t="shared" si="206"/>
        <v>3.3985499325798481E-10</v>
      </c>
      <c r="AS642" s="4" t="e">
        <f t="shared" si="204"/>
        <v>#DIV/0!</v>
      </c>
    </row>
    <row r="643" spans="1:45" x14ac:dyDescent="0.2">
      <c r="A643">
        <f>front!A643</f>
        <v>487.36</v>
      </c>
      <c r="B643" s="1">
        <f t="shared" si="205"/>
        <v>0.46000000000003638</v>
      </c>
      <c r="C643">
        <f>front!D643-front!B643</f>
        <v>12024.2</v>
      </c>
      <c r="D643" s="2">
        <f>front!E643-front!C643</f>
        <v>52045.8</v>
      </c>
      <c r="E643" s="2">
        <f>IF(front!F643-front!C643&gt;0,front!F643-front!C643,0)</f>
        <v>52045.8</v>
      </c>
      <c r="F643" s="2">
        <f>front!I643-front!H643</f>
        <v>9683.1</v>
      </c>
      <c r="G643" s="2">
        <f>IF(front!J643-front!H643&gt;0,front!J643-front!H643,0)</f>
        <v>9559.1</v>
      </c>
      <c r="H643" s="2"/>
      <c r="I643" s="4">
        <f>C643/(constants!$A$4+constants!$B$4*data!C643+constants!$C$4*data!C643^2+constants!$D$4*data!C643^3+constants!$E$4*data!C643^4+constants!$F$4*data!C643^5+constants!$G$4*data!C643^6+constants!$H$4*data!C643^7)</f>
        <v>12041.587447240849</v>
      </c>
      <c r="J643" s="4">
        <f>D643/(constants!$A$4+constants!$B$4*data!D643+constants!$C$4*data!D643^2+constants!$D$4*data!D643^3+constants!$E$4*data!D643^4+constants!$F$4*data!D643^5+constants!$G$4*data!D643^6+constants!$H$4*data!D643^7)</f>
        <v>54746.157132437365</v>
      </c>
      <c r="K643" s="4">
        <f>E643/(constants!$A$4+constants!$B$4*data!E643+constants!$C$4*data!E643^2+constants!$D$4*data!E643^3+constants!$E$4*data!E643^4+constants!$F$4*data!E643^5+constants!$G$4*data!E643^6+constants!$H$4*data!E643^7)</f>
        <v>54746.157132437365</v>
      </c>
      <c r="L643" s="4">
        <f>F643/(constants!$A$4+constants!$B$4*data!F643+constants!$C$4*data!F643^2+constants!$D$4*data!F643^3+constants!$E$4*data!F643^4+constants!$F$4*data!F643^5+constants!$G$4*data!F643^6+constants!$H$4*data!F643^7)</f>
        <v>9679.897580398223</v>
      </c>
      <c r="M643" s="4">
        <f>G643/(constants!$A$4+constants!$B$4*data!G643+constants!$C$4*data!G643^2+constants!$D$4*data!G643^3+constants!$E$4*data!G643^4+constants!$F$4*data!G643^5+constants!$G$4*data!G643^6+constants!$H$4*data!G643^7)</f>
        <v>9555.193407973793</v>
      </c>
      <c r="N643" s="4"/>
      <c r="O643" s="4">
        <f t="shared" si="194"/>
        <v>20069.31241206808</v>
      </c>
      <c r="P643" s="4">
        <f t="shared" si="195"/>
        <v>10949.231426487473</v>
      </c>
      <c r="Q643" s="4">
        <f t="shared" si="195"/>
        <v>10949.231426487473</v>
      </c>
      <c r="R643" s="4">
        <f t="shared" si="196"/>
        <v>1613.3162633997038</v>
      </c>
      <c r="S643" s="4">
        <f t="shared" si="196"/>
        <v>1592.5322346622988</v>
      </c>
      <c r="T643" s="4">
        <f t="shared" si="197"/>
        <v>1.8329425719798071</v>
      </c>
      <c r="U643" s="4">
        <f t="shared" si="198"/>
        <v>1</v>
      </c>
      <c r="V643" s="4">
        <f t="shared" si="199"/>
        <v>0.98711720125252611</v>
      </c>
      <c r="W643" s="4"/>
      <c r="X643">
        <f>IF(front!E643&gt;$X$2,O643,P643)</f>
        <v>20069.31241206808</v>
      </c>
      <c r="Y643">
        <f t="shared" si="207"/>
        <v>19796.492607225464</v>
      </c>
      <c r="Z643">
        <f>SUMPRODUCT($B$7:$B$456,Y$7:Y$456,EXP(constants!$B$32+constants!$A$32*ABS($A$7:$A$456-$A643)))</f>
        <v>0.20771359733336753</v>
      </c>
      <c r="AA643">
        <f t="shared" si="192"/>
        <v>19796.28489362813</v>
      </c>
      <c r="AB643">
        <f t="shared" si="200"/>
        <v>19791.431800688963</v>
      </c>
      <c r="AD643" s="4"/>
      <c r="AE643" s="4"/>
      <c r="AF643" s="4"/>
      <c r="AH643" s="4"/>
      <c r="AI643" s="5">
        <f>SUMPRODUCT(constants!$B$13:$B$20,A643^constants!$A$13:$A$20)*constants!$C$10/((A643/1000000000)^5*(EXP(0.014388/(A643/1000000000)/constants!$B$9)-1))</f>
        <v>6.7346358238738677E-6</v>
      </c>
      <c r="AJ643">
        <f>SUMPRODUCT(A643^constants!$E$28:$J$28,constants!$E$27:$J$27)</f>
        <v>6.267634677201866E-7</v>
      </c>
      <c r="AL643" s="17">
        <f t="shared" si="193"/>
        <v>3.4028037444160191E-10</v>
      </c>
      <c r="AM643">
        <f t="shared" si="201"/>
        <v>0</v>
      </c>
      <c r="AN643" t="e">
        <f t="shared" si="202"/>
        <v>#DIV/0!</v>
      </c>
      <c r="AO643">
        <f t="shared" si="203"/>
        <v>0</v>
      </c>
      <c r="AQ643">
        <f t="shared" si="206"/>
        <v>3.4028037444160191E-10</v>
      </c>
      <c r="AS643" s="4" t="e">
        <f t="shared" si="204"/>
        <v>#DIV/0!</v>
      </c>
    </row>
    <row r="644" spans="1:45" x14ac:dyDescent="0.2">
      <c r="A644">
        <f>front!A644</f>
        <v>487.82</v>
      </c>
      <c r="B644" s="1">
        <f t="shared" si="205"/>
        <v>0.45999999999997954</v>
      </c>
      <c r="C644">
        <f>front!D644-front!B644</f>
        <v>12085.2</v>
      </c>
      <c r="D644" s="2">
        <f>front!E644-front!C644</f>
        <v>52971.3</v>
      </c>
      <c r="E644" s="2">
        <f>IF(front!F644-front!C644&gt;0,front!F644-front!C644,0)</f>
        <v>52971.3</v>
      </c>
      <c r="F644" s="2">
        <f>front!I644-front!H644</f>
        <v>8660.2999999999993</v>
      </c>
      <c r="G644" s="2">
        <f>IF(front!J644-front!H644&gt;0,front!J644-front!H644,0)</f>
        <v>8535.3999999999978</v>
      </c>
      <c r="H644" s="2"/>
      <c r="I644" s="4">
        <f>C644/(constants!$A$4+constants!$B$4*data!C644+constants!$C$4*data!C644^2+constants!$D$4*data!C644^3+constants!$E$4*data!C644^4+constants!$F$4*data!C644^5+constants!$G$4*data!C644^6+constants!$H$4*data!C644^7)</f>
        <v>12103.324354959197</v>
      </c>
      <c r="J644" s="4">
        <f>D644/(constants!$A$4+constants!$B$4*data!D644+constants!$C$4*data!D644^2+constants!$D$4*data!D644^3+constants!$E$4*data!D644^4+constants!$F$4*data!D644^5+constants!$G$4*data!D644^6+constants!$H$4*data!D644^7)</f>
        <v>55770.510652009849</v>
      </c>
      <c r="K644" s="4">
        <f>E644/(constants!$A$4+constants!$B$4*data!E644+constants!$C$4*data!E644^2+constants!$D$4*data!E644^3+constants!$E$4*data!E644^4+constants!$F$4*data!E644^5+constants!$G$4*data!E644^6+constants!$H$4*data!E644^7)</f>
        <v>55770.510652009849</v>
      </c>
      <c r="L644" s="4">
        <f>F644/(constants!$A$4+constants!$B$4*data!F644+constants!$C$4*data!F644^2+constants!$D$4*data!F644^3+constants!$E$4*data!F644^4+constants!$F$4*data!F644^5+constants!$G$4*data!F644^6+constants!$H$4*data!F644^7)</f>
        <v>8652.3058370946674</v>
      </c>
      <c r="M644" s="4">
        <f>G644/(constants!$A$4+constants!$B$4*data!G644+constants!$C$4*data!G644^2+constants!$D$4*data!G644^3+constants!$E$4*data!G644^4+constants!$F$4*data!G644^5+constants!$G$4*data!G644^6+constants!$H$4*data!G644^7)</f>
        <v>8526.9714797402266</v>
      </c>
      <c r="N644" s="4"/>
      <c r="O644" s="4">
        <f t="shared" si="194"/>
        <v>20172.207258265327</v>
      </c>
      <c r="P644" s="4">
        <f t="shared" si="195"/>
        <v>11154.10213040197</v>
      </c>
      <c r="Q644" s="4">
        <f t="shared" si="195"/>
        <v>11154.10213040197</v>
      </c>
      <c r="R644" s="4">
        <f t="shared" si="196"/>
        <v>1442.0509728491113</v>
      </c>
      <c r="S644" s="4">
        <f t="shared" si="196"/>
        <v>1421.1619132900378</v>
      </c>
      <c r="T644" s="4">
        <f t="shared" si="197"/>
        <v>1.8085012152868249</v>
      </c>
      <c r="U644" s="4">
        <f t="shared" si="198"/>
        <v>1</v>
      </c>
      <c r="V644" s="4">
        <f t="shared" si="199"/>
        <v>0.98551434037189245</v>
      </c>
      <c r="W644" s="4"/>
      <c r="X644">
        <f>IF(front!E644&gt;$X$2,O644,P644)</f>
        <v>20172.207258265327</v>
      </c>
      <c r="Y644">
        <f t="shared" si="207"/>
        <v>19899.387453422711</v>
      </c>
      <c r="Z644">
        <f>SUMPRODUCT($B$7:$B$456,Y$7:Y$456,EXP(constants!$B$32+constants!$A$32*ABS($A$7:$A$456-$A644)))</f>
        <v>0.20234929655873249</v>
      </c>
      <c r="AA644">
        <f t="shared" si="192"/>
        <v>19899.185104126151</v>
      </c>
      <c r="AB644">
        <f t="shared" si="200"/>
        <v>19894.332011186983</v>
      </c>
      <c r="AD644" s="4"/>
      <c r="AE644" s="4"/>
      <c r="AF644" s="4"/>
      <c r="AH644" s="4"/>
      <c r="AI644" s="5">
        <f>SUMPRODUCT(constants!$B$13:$B$20,A644^constants!$A$13:$A$20)*constants!$C$10/((A644/1000000000)^5*(EXP(0.014388/(A644/1000000000)/constants!$B$9)-1))</f>
        <v>6.7626121972796407E-6</v>
      </c>
      <c r="AJ644">
        <f>SUMPRODUCT(A644^constants!$E$28:$J$28,constants!$E$27:$J$27)</f>
        <v>6.2105034248253555E-7</v>
      </c>
      <c r="AL644" s="17">
        <f t="shared" si="193"/>
        <v>3.3992657775475383E-10</v>
      </c>
      <c r="AM644">
        <f t="shared" si="201"/>
        <v>0</v>
      </c>
      <c r="AN644" t="e">
        <f t="shared" si="202"/>
        <v>#DIV/0!</v>
      </c>
      <c r="AO644">
        <f t="shared" si="203"/>
        <v>0</v>
      </c>
      <c r="AQ644">
        <f t="shared" si="206"/>
        <v>3.3992657775475383E-10</v>
      </c>
      <c r="AS644" s="4" t="e">
        <f t="shared" si="204"/>
        <v>#DIV/0!</v>
      </c>
    </row>
    <row r="645" spans="1:45" x14ac:dyDescent="0.2">
      <c r="A645">
        <f>front!A645</f>
        <v>488.29</v>
      </c>
      <c r="B645" s="1">
        <f t="shared" si="205"/>
        <v>0.47000000000002728</v>
      </c>
      <c r="C645">
        <f>front!D645-front!B645</f>
        <v>12156.400000000001</v>
      </c>
      <c r="D645" s="2">
        <f>front!E645-front!C645</f>
        <v>52959.9</v>
      </c>
      <c r="E645" s="2">
        <f>IF(front!F645-front!C645&gt;0,front!F645-front!C645,0)</f>
        <v>52959.9</v>
      </c>
      <c r="F645" s="2">
        <f>front!I645-front!H645</f>
        <v>7827.2999999999993</v>
      </c>
      <c r="G645" s="2">
        <f>IF(front!J645-front!H645&gt;0,front!J645-front!H645,0)</f>
        <v>7755.5</v>
      </c>
      <c r="H645" s="2"/>
      <c r="I645" s="4">
        <f>C645/(constants!$A$4+constants!$B$4*data!C645+constants!$C$4*data!C645^2+constants!$D$4*data!C645^3+constants!$E$4*data!C645^4+constants!$F$4*data!C645^5+constants!$G$4*data!C645^6+constants!$H$4*data!C645^7)</f>
        <v>12175.398199463785</v>
      </c>
      <c r="J645" s="4">
        <f>D645/(constants!$A$4+constants!$B$4*data!D645+constants!$C$4*data!D645^2+constants!$D$4*data!D645^3+constants!$E$4*data!D645^4+constants!$F$4*data!D645^5+constants!$G$4*data!D645^6+constants!$H$4*data!D645^7)</f>
        <v>55757.888049962552</v>
      </c>
      <c r="K645" s="4">
        <f>E645/(constants!$A$4+constants!$B$4*data!E645+constants!$C$4*data!E645^2+constants!$D$4*data!E645^3+constants!$E$4*data!E645^4+constants!$F$4*data!E645^5+constants!$G$4*data!E645^6+constants!$H$4*data!E645^7)</f>
        <v>55757.888049962552</v>
      </c>
      <c r="L645" s="4">
        <f>F645/(constants!$A$4+constants!$B$4*data!F645+constants!$C$4*data!F645^2+constants!$D$4*data!F645^3+constants!$E$4*data!F645^4+constants!$F$4*data!F645^5+constants!$G$4*data!F645^6+constants!$H$4*data!F645^7)</f>
        <v>7816.9693248649028</v>
      </c>
      <c r="M645" s="4">
        <f>G645/(constants!$A$4+constants!$B$4*data!G645+constants!$C$4*data!G645^2+constants!$D$4*data!G645^3+constants!$E$4*data!G645^4+constants!$F$4*data!G645^5+constants!$G$4*data!G645^6+constants!$H$4*data!G645^7)</f>
        <v>7745.0267514974121</v>
      </c>
      <c r="N645" s="4"/>
      <c r="O645" s="4">
        <f t="shared" si="194"/>
        <v>20292.33033243964</v>
      </c>
      <c r="P645" s="4">
        <f t="shared" si="195"/>
        <v>11151.57760999251</v>
      </c>
      <c r="Q645" s="4">
        <f t="shared" si="195"/>
        <v>11151.57760999251</v>
      </c>
      <c r="R645" s="4">
        <f t="shared" si="196"/>
        <v>1302.8282208108171</v>
      </c>
      <c r="S645" s="4">
        <f t="shared" si="196"/>
        <v>1290.8377919162353</v>
      </c>
      <c r="T645" s="4">
        <f t="shared" si="197"/>
        <v>1.819682473828317</v>
      </c>
      <c r="U645" s="4">
        <f t="shared" si="198"/>
        <v>1</v>
      </c>
      <c r="V645" s="4">
        <f t="shared" si="199"/>
        <v>0.99079661562203536</v>
      </c>
      <c r="W645" s="4"/>
      <c r="X645">
        <f>IF(front!E645&gt;$X$2,O645,P645)</f>
        <v>20292.33033243964</v>
      </c>
      <c r="Y645">
        <f t="shared" si="207"/>
        <v>20019.510527597024</v>
      </c>
      <c r="Z645">
        <f>SUMPRODUCT($B$7:$B$456,Y$7:Y$456,EXP(constants!$B$32+constants!$A$32*ABS($A$7:$A$456-$A645)))</f>
        <v>0.19701143937720608</v>
      </c>
      <c r="AA645">
        <f t="shared" si="192"/>
        <v>20019.313516157647</v>
      </c>
      <c r="AB645">
        <f t="shared" si="200"/>
        <v>20014.460423218479</v>
      </c>
      <c r="AD645" s="4"/>
      <c r="AE645" s="4"/>
      <c r="AF645" s="4"/>
      <c r="AH645" s="4"/>
      <c r="AI645" s="5">
        <f>SUMPRODUCT(constants!$B$13:$B$20,A645^constants!$A$13:$A$20)*constants!$C$10/((A645/1000000000)^5*(EXP(0.014388/(A645/1000000000)/constants!$B$9)-1))</f>
        <v>6.7912302713351876E-6</v>
      </c>
      <c r="AJ645">
        <f>SUMPRODUCT(A645^constants!$E$28:$J$28,constants!$E$27:$J$27)</f>
        <v>6.1501588940186163E-7</v>
      </c>
      <c r="AL645" s="17">
        <f t="shared" si="193"/>
        <v>3.393161807878059E-10</v>
      </c>
      <c r="AM645">
        <f t="shared" si="201"/>
        <v>0</v>
      </c>
      <c r="AN645" t="e">
        <f t="shared" si="202"/>
        <v>#DIV/0!</v>
      </c>
      <c r="AO645">
        <f t="shared" si="203"/>
        <v>0</v>
      </c>
      <c r="AQ645">
        <f t="shared" si="206"/>
        <v>3.393161807878059E-10</v>
      </c>
      <c r="AS645" s="4" t="e">
        <f t="shared" si="204"/>
        <v>#DIV/0!</v>
      </c>
    </row>
    <row r="646" spans="1:45" x14ac:dyDescent="0.2">
      <c r="A646">
        <f>front!A646</f>
        <v>488.75</v>
      </c>
      <c r="B646" s="1">
        <f t="shared" si="205"/>
        <v>0.45999999999997954</v>
      </c>
      <c r="C646">
        <f>front!D646-front!B646</f>
        <v>12214.33</v>
      </c>
      <c r="D646" s="2">
        <f>front!E646-front!C646</f>
        <v>52663.3</v>
      </c>
      <c r="E646" s="2">
        <f>IF(front!F646-front!C646&gt;0,front!F646-front!C646,0)</f>
        <v>52663.3</v>
      </c>
      <c r="F646" s="2">
        <f>front!I646-front!H646</f>
        <v>7607.7000000000007</v>
      </c>
      <c r="G646" s="2">
        <f>IF(front!J646-front!H646&gt;0,front!J646-front!H646,0)</f>
        <v>7536.4000000000015</v>
      </c>
      <c r="H646" s="2"/>
      <c r="I646" s="4">
        <f>C646/(constants!$A$4+constants!$B$4*data!C646+constants!$C$4*data!C646^2+constants!$D$4*data!C646^3+constants!$E$4*data!C646^4+constants!$F$4*data!C646^5+constants!$G$4*data!C646^6+constants!$H$4*data!C646^7)</f>
        <v>12234.05012508819</v>
      </c>
      <c r="J646" s="4">
        <f>D646/(constants!$A$4+constants!$B$4*data!D646+constants!$C$4*data!D646^2+constants!$D$4*data!D646^3+constants!$E$4*data!D646^4+constants!$F$4*data!D646^5+constants!$G$4*data!D646^6+constants!$H$4*data!D646^7)</f>
        <v>55429.525421506529</v>
      </c>
      <c r="K646" s="4">
        <f>E646/(constants!$A$4+constants!$B$4*data!E646+constants!$C$4*data!E646^2+constants!$D$4*data!E646^3+constants!$E$4*data!E646^4+constants!$F$4*data!E646^5+constants!$G$4*data!E646^6+constants!$H$4*data!E646^7)</f>
        <v>55429.525421506529</v>
      </c>
      <c r="L646" s="4">
        <f>F646/(constants!$A$4+constants!$B$4*data!F646+constants!$C$4*data!F646^2+constants!$D$4*data!F646^3+constants!$E$4*data!F646^4+constants!$F$4*data!F646^5+constants!$G$4*data!F646^6+constants!$H$4*data!F646^7)</f>
        <v>7596.9606686693351</v>
      </c>
      <c r="M646" s="4">
        <f>G646/(constants!$A$4+constants!$B$4*data!G646+constants!$C$4*data!G646^2+constants!$D$4*data!G646^3+constants!$E$4*data!G646^4+constants!$F$4*data!G646^5+constants!$G$4*data!G646^6+constants!$H$4*data!G646^7)</f>
        <v>7525.5452294930883</v>
      </c>
      <c r="N646" s="4"/>
      <c r="O646" s="4">
        <f t="shared" si="194"/>
        <v>20390.083541813652</v>
      </c>
      <c r="P646" s="4">
        <f t="shared" si="195"/>
        <v>11085.905084301306</v>
      </c>
      <c r="Q646" s="4">
        <f t="shared" si="195"/>
        <v>11085.905084301306</v>
      </c>
      <c r="R646" s="4">
        <f t="shared" si="196"/>
        <v>1266.160111444889</v>
      </c>
      <c r="S646" s="4">
        <f t="shared" si="196"/>
        <v>1254.257538248848</v>
      </c>
      <c r="T646" s="4">
        <f t="shared" si="197"/>
        <v>1.8392800034602448</v>
      </c>
      <c r="U646" s="4">
        <f t="shared" si="198"/>
        <v>1</v>
      </c>
      <c r="V646" s="4">
        <f t="shared" si="199"/>
        <v>0.99059947230334222</v>
      </c>
      <c r="W646" s="4"/>
      <c r="X646">
        <f>IF(front!E646&gt;$X$2,O646,P646)</f>
        <v>20390.083541813652</v>
      </c>
      <c r="Y646">
        <f t="shared" si="207"/>
        <v>20117.263736971036</v>
      </c>
      <c r="Z646">
        <f>SUMPRODUCT($B$7:$B$456,Y$7:Y$456,EXP(constants!$B$32+constants!$A$32*ABS($A$7:$A$456-$A646)))</f>
        <v>0.19192352683594385</v>
      </c>
      <c r="AA646">
        <f t="shared" si="192"/>
        <v>20117.0718134442</v>
      </c>
      <c r="AB646">
        <f t="shared" si="200"/>
        <v>20112.218720505032</v>
      </c>
      <c r="AD646" s="4"/>
      <c r="AE646" s="4"/>
      <c r="AF646" s="4"/>
      <c r="AH646" s="4"/>
      <c r="AI646" s="5">
        <f>SUMPRODUCT(constants!$B$13:$B$20,A646^constants!$A$13:$A$20)*constants!$C$10/((A646/1000000000)^5*(EXP(0.014388/(A646/1000000000)/constants!$B$9)-1))</f>
        <v>6.8192719389305577E-6</v>
      </c>
      <c r="AJ646">
        <f>SUMPRODUCT(A646^constants!$E$28:$J$28,constants!$E$27:$J$27)</f>
        <v>6.0891378568696123E-7</v>
      </c>
      <c r="AL646" s="17">
        <f t="shared" si="193"/>
        <v>3.3906114654461757E-10</v>
      </c>
      <c r="AM646">
        <f t="shared" si="201"/>
        <v>0</v>
      </c>
      <c r="AN646" t="e">
        <f t="shared" si="202"/>
        <v>#DIV/0!</v>
      </c>
      <c r="AO646">
        <f t="shared" si="203"/>
        <v>0</v>
      </c>
      <c r="AQ646">
        <f t="shared" si="206"/>
        <v>3.3906114654461757E-10</v>
      </c>
      <c r="AS646" s="4" t="e">
        <f t="shared" si="204"/>
        <v>#DIV/0!</v>
      </c>
    </row>
    <row r="647" spans="1:45" x14ac:dyDescent="0.2">
      <c r="A647">
        <f>front!A647</f>
        <v>489.21</v>
      </c>
      <c r="B647" s="1">
        <f t="shared" si="205"/>
        <v>0.45999999999997954</v>
      </c>
      <c r="C647">
        <f>front!D647-front!B647</f>
        <v>12275</v>
      </c>
      <c r="D647" s="2">
        <f>front!E647-front!C647</f>
        <v>52196.6</v>
      </c>
      <c r="E647" s="2">
        <f>IF(front!F647-front!C647&gt;0,front!F647-front!C647,0)</f>
        <v>52196.6</v>
      </c>
      <c r="F647" s="2">
        <f>front!I647-front!H647</f>
        <v>7556.0999999999985</v>
      </c>
      <c r="G647" s="2">
        <f>IF(front!J647-front!H647&gt;0,front!J647-front!H647,0)</f>
        <v>7478.5</v>
      </c>
      <c r="H647" s="2"/>
      <c r="I647" s="4">
        <f>C647/(constants!$A$4+constants!$B$4*data!C647+constants!$C$4*data!C647^2+constants!$D$4*data!C647^3+constants!$E$4*data!C647^4+constants!$F$4*data!C647^5+constants!$G$4*data!C647^6+constants!$H$4*data!C647^7)</f>
        <v>12295.486766795297</v>
      </c>
      <c r="J647" s="4">
        <f>D647/(constants!$A$4+constants!$B$4*data!D647+constants!$C$4*data!D647^2+constants!$D$4*data!D647^3+constants!$E$4*data!D647^4+constants!$F$4*data!D647^5+constants!$G$4*data!D647^6+constants!$H$4*data!D647^7)</f>
        <v>54913.013042118873</v>
      </c>
      <c r="K647" s="4">
        <f>E647/(constants!$A$4+constants!$B$4*data!E647+constants!$C$4*data!E647^2+constants!$D$4*data!E647^3+constants!$E$4*data!E647^4+constants!$F$4*data!E647^5+constants!$G$4*data!E647^6+constants!$H$4*data!E647^7)</f>
        <v>54913.013042118873</v>
      </c>
      <c r="L647" s="4">
        <f>F647/(constants!$A$4+constants!$B$4*data!F647+constants!$C$4*data!F647^2+constants!$D$4*data!F647^3+constants!$E$4*data!F647^4+constants!$F$4*data!F647^5+constants!$G$4*data!F647^6+constants!$H$4*data!F647^7)</f>
        <v>7545.2762962291181</v>
      </c>
      <c r="M647" s="4">
        <f>G647/(constants!$A$4+constants!$B$4*data!G647+constants!$C$4*data!G647^2+constants!$D$4*data!G647^3+constants!$E$4*data!G647^4+constants!$F$4*data!G647^5+constants!$G$4*data!G647^6+constants!$H$4*data!G647^7)</f>
        <v>7467.557550493887</v>
      </c>
      <c r="N647" s="4"/>
      <c r="O647" s="4">
        <f t="shared" si="194"/>
        <v>20492.477944658825</v>
      </c>
      <c r="P647" s="4">
        <f t="shared" si="195"/>
        <v>10982.602608423775</v>
      </c>
      <c r="Q647" s="4">
        <f t="shared" si="195"/>
        <v>10982.602608423775</v>
      </c>
      <c r="R647" s="4">
        <f t="shared" si="196"/>
        <v>1257.5460493715198</v>
      </c>
      <c r="S647" s="4">
        <f t="shared" si="196"/>
        <v>1244.5929250823144</v>
      </c>
      <c r="T647" s="4">
        <f t="shared" si="197"/>
        <v>1.8659036182316999</v>
      </c>
      <c r="U647" s="4">
        <f t="shared" si="198"/>
        <v>1</v>
      </c>
      <c r="V647" s="4">
        <f t="shared" si="199"/>
        <v>0.98969968193556102</v>
      </c>
      <c r="W647" s="4"/>
      <c r="X647">
        <f>IF(front!E647&gt;$X$2,O647,P647)</f>
        <v>20492.477944658825</v>
      </c>
      <c r="Y647">
        <f t="shared" si="207"/>
        <v>20219.658139816209</v>
      </c>
      <c r="Z647">
        <f>SUMPRODUCT($B$7:$B$456,Y$7:Y$456,EXP(constants!$B$32+constants!$A$32*ABS($A$7:$A$456-$A647)))</f>
        <v>0.18696701201508492</v>
      </c>
      <c r="AA647">
        <f t="shared" ref="AA647:AA710" si="208">Y647-Z647</f>
        <v>20219.471172804195</v>
      </c>
      <c r="AB647">
        <f t="shared" si="200"/>
        <v>20214.618079865028</v>
      </c>
      <c r="AD647" s="4"/>
      <c r="AE647" s="4"/>
      <c r="AF647" s="4"/>
      <c r="AH647" s="4"/>
      <c r="AI647" s="5">
        <f>SUMPRODUCT(constants!$B$13:$B$20,A647^constants!$A$13:$A$20)*constants!$C$10/((A647/1000000000)^5*(EXP(0.014388/(A647/1000000000)/constants!$B$9)-1))</f>
        <v>6.8473454321403967E-6</v>
      </c>
      <c r="AJ647">
        <f>SUMPRODUCT(A647^constants!$E$28:$J$28,constants!$E$27:$J$27)</f>
        <v>6.0261464596779489E-7</v>
      </c>
      <c r="AL647" s="17">
        <f t="shared" ref="AL647:AL710" si="209">IF(AB647=0,0,AI647/AB647)</f>
        <v>3.3873236709630265E-10</v>
      </c>
      <c r="AM647">
        <f t="shared" si="201"/>
        <v>0</v>
      </c>
      <c r="AN647" t="e">
        <f t="shared" si="202"/>
        <v>#DIV/0!</v>
      </c>
      <c r="AO647">
        <f t="shared" si="203"/>
        <v>0</v>
      </c>
      <c r="AQ647">
        <f t="shared" si="206"/>
        <v>3.3873236709630265E-10</v>
      </c>
      <c r="AS647" s="4" t="e">
        <f t="shared" si="204"/>
        <v>#DIV/0!</v>
      </c>
    </row>
    <row r="648" spans="1:45" x14ac:dyDescent="0.2">
      <c r="A648">
        <f>front!A648</f>
        <v>489.67</v>
      </c>
      <c r="B648" s="1">
        <f t="shared" si="205"/>
        <v>0.46000000000003638</v>
      </c>
      <c r="C648">
        <f>front!D648-front!B648</f>
        <v>12407.539999999999</v>
      </c>
      <c r="D648" s="2">
        <f>front!E648-front!C648</f>
        <v>52329.599999999999</v>
      </c>
      <c r="E648" s="2">
        <f>IF(front!F648-front!C648&gt;0,front!F648-front!C648,0)</f>
        <v>52329.599999999999</v>
      </c>
      <c r="F648" s="2">
        <f>front!I648-front!H648</f>
        <v>7287.6</v>
      </c>
      <c r="G648" s="2">
        <f>IF(front!J648-front!H648&gt;0,front!J648-front!H648,0)</f>
        <v>7215.4</v>
      </c>
      <c r="H648" s="2"/>
      <c r="I648" s="4">
        <f>C648/(constants!$A$4+constants!$B$4*data!C648+constants!$C$4*data!C648^2+constants!$D$4*data!C648^3+constants!$E$4*data!C648^4+constants!$F$4*data!C648^5+constants!$G$4*data!C648^6+constants!$H$4*data!C648^7)</f>
        <v>12429.739388379587</v>
      </c>
      <c r="J648" s="4">
        <f>D648/(constants!$A$4+constants!$B$4*data!D648+constants!$C$4*data!D648^2+constants!$D$4*data!D648^3+constants!$E$4*data!D648^4+constants!$F$4*data!D648^5+constants!$G$4*data!D648^6+constants!$H$4*data!D648^7)</f>
        <v>55060.189232531869</v>
      </c>
      <c r="K648" s="4">
        <f>E648/(constants!$A$4+constants!$B$4*data!E648+constants!$C$4*data!E648^2+constants!$D$4*data!E648^3+constants!$E$4*data!E648^4+constants!$F$4*data!E648^5+constants!$G$4*data!E648^6+constants!$H$4*data!E648^7)</f>
        <v>55060.189232531869</v>
      </c>
      <c r="L648" s="4">
        <f>F648/(constants!$A$4+constants!$B$4*data!F648+constants!$C$4*data!F648^2+constants!$D$4*data!F648^3+constants!$E$4*data!F648^4+constants!$F$4*data!F648^5+constants!$G$4*data!F648^6+constants!$H$4*data!F648^7)</f>
        <v>7276.4060669846185</v>
      </c>
      <c r="M648" s="4">
        <f>G648/(constants!$A$4+constants!$B$4*data!G648+constants!$C$4*data!G648^2+constants!$D$4*data!G648^3+constants!$E$4*data!G648^4+constants!$F$4*data!G648^5+constants!$G$4*data!G648^6+constants!$H$4*data!G648^7)</f>
        <v>7204.1256268154684</v>
      </c>
      <c r="N648" s="4"/>
      <c r="O648" s="4">
        <f t="shared" ref="O648:O711" si="210">I648*1000/O$4</f>
        <v>20716.232313965978</v>
      </c>
      <c r="P648" s="4">
        <f t="shared" ref="P648:Q711" si="211">J648*1000/P$4</f>
        <v>11012.037846506373</v>
      </c>
      <c r="Q648" s="4">
        <f t="shared" si="211"/>
        <v>11012.037846506373</v>
      </c>
      <c r="R648" s="4">
        <f t="shared" ref="R648:S711" si="212">L648*1000/R$4</f>
        <v>1212.7343444974363</v>
      </c>
      <c r="S648" s="4">
        <f t="shared" si="212"/>
        <v>1200.6876044692447</v>
      </c>
      <c r="T648" s="4">
        <f t="shared" ref="T648:T711" si="213">O648/P648</f>
        <v>1.8812351176706419</v>
      </c>
      <c r="U648" s="4">
        <f t="shared" ref="U648:U711" si="214">Q648/P648</f>
        <v>1</v>
      </c>
      <c r="V648" s="4">
        <f t="shared" ref="V648:V655" si="215">S648/R648</f>
        <v>0.99006646419898015</v>
      </c>
      <c r="W648" s="4"/>
      <c r="X648">
        <f>IF(front!E648&gt;$X$2,O648,P648)</f>
        <v>20716.232313965978</v>
      </c>
      <c r="Y648">
        <f t="shared" si="207"/>
        <v>20443.412509123362</v>
      </c>
      <c r="Z648">
        <f>SUMPRODUCT($B$7:$B$456,Y$7:Y$456,EXP(constants!$B$32+constants!$A$32*ABS($A$7:$A$456-$A648)))</f>
        <v>0.18213850150705987</v>
      </c>
      <c r="AA648">
        <f t="shared" si="208"/>
        <v>20443.230370621855</v>
      </c>
      <c r="AB648">
        <f t="shared" ref="AB648:AB711" si="216">IF((AA648-$AA$3)&gt;0,AA648-$AA$3,0)</f>
        <v>20438.377277682688</v>
      </c>
      <c r="AD648" s="4"/>
      <c r="AE648" s="4"/>
      <c r="AF648" s="4"/>
      <c r="AH648" s="4"/>
      <c r="AI648" s="5">
        <f>SUMPRODUCT(constants!$B$13:$B$20,A648^constants!$A$13:$A$20)*constants!$C$10/((A648/1000000000)^5*(EXP(0.014388/(A648/1000000000)/constants!$B$9)-1))</f>
        <v>6.87545043900057E-6</v>
      </c>
      <c r="AJ648">
        <f>SUMPRODUCT(A648^constants!$E$28:$J$28,constants!$E$27:$J$27)</f>
        <v>5.9611536576154598E-7</v>
      </c>
      <c r="AL648" s="17">
        <f t="shared" si="209"/>
        <v>3.3639903724196794E-10</v>
      </c>
      <c r="AM648">
        <f>IF(AG648=0,0,AJ648/AG648)</f>
        <v>0</v>
      </c>
      <c r="AN648" t="e">
        <f>AL648/AM648</f>
        <v>#DIV/0!</v>
      </c>
      <c r="AO648">
        <f>AM648*$AN$2</f>
        <v>0</v>
      </c>
      <c r="AQ648">
        <f t="shared" si="206"/>
        <v>3.3639903724196794E-10</v>
      </c>
      <c r="AS648" s="4" t="e">
        <f t="shared" ref="AS648:AS651" si="217">AL648/AO648</f>
        <v>#DIV/0!</v>
      </c>
    </row>
    <row r="649" spans="1:45" x14ac:dyDescent="0.2">
      <c r="A649">
        <f>front!A649</f>
        <v>490.13</v>
      </c>
      <c r="B649" s="1">
        <f t="shared" ref="B649:B712" si="218">A649-A648</f>
        <v>0.45999999999997954</v>
      </c>
      <c r="C649">
        <f>front!D649-front!B649</f>
        <v>12484.93</v>
      </c>
      <c r="D649" s="2">
        <f>front!E649-front!C649</f>
        <v>51804</v>
      </c>
      <c r="E649" s="2">
        <f>IF(front!F649-front!C649&gt;0,front!F649-front!C649,0)</f>
        <v>51804</v>
      </c>
      <c r="F649" s="2">
        <f>front!I649-front!H649</f>
        <v>7173.7000000000007</v>
      </c>
      <c r="G649" s="2">
        <f>IF(front!J649-front!H649&gt;0,front!J649-front!H649,0)</f>
        <v>7056.0999999999985</v>
      </c>
      <c r="H649" s="2"/>
      <c r="I649" s="4">
        <f>C649/(constants!$A$4+constants!$B$4*data!C649+constants!$C$4*data!C649^2+constants!$D$4*data!C649^3+constants!$E$4*data!C649^4+constants!$F$4*data!C649^5+constants!$G$4*data!C649^6+constants!$H$4*data!C649^7)</f>
        <v>12508.153505575263</v>
      </c>
      <c r="J649" s="4">
        <f>D649/(constants!$A$4+constants!$B$4*data!D649+constants!$C$4*data!D649^2+constants!$D$4*data!D649^3+constants!$E$4*data!D649^4+constants!$F$4*data!D649^5+constants!$G$4*data!D649^6+constants!$H$4*data!D649^7)</f>
        <v>54478.649519344428</v>
      </c>
      <c r="K649" s="4">
        <f>E649/(constants!$A$4+constants!$B$4*data!E649+constants!$C$4*data!E649^2+constants!$D$4*data!E649^3+constants!$E$4*data!E649^4+constants!$F$4*data!E649^5+constants!$G$4*data!E649^6+constants!$H$4*data!E649^7)</f>
        <v>54478.649519344428</v>
      </c>
      <c r="L649" s="4">
        <f>F649/(constants!$A$4+constants!$B$4*data!F649+constants!$C$4*data!F649^2+constants!$D$4*data!F649^3+constants!$E$4*data!F649^4+constants!$F$4*data!F649^5+constants!$G$4*data!F649^6+constants!$H$4*data!F649^7)</f>
        <v>7162.382749473938</v>
      </c>
      <c r="M649" s="4">
        <f>G649/(constants!$A$4+constants!$B$4*data!G649+constants!$C$4*data!G649^2+constants!$D$4*data!G649^3+constants!$E$4*data!G649^4+constants!$F$4*data!G649^5+constants!$G$4*data!G649^6+constants!$H$4*data!G649^7)</f>
        <v>7044.6756957203916</v>
      </c>
      <c r="N649" s="4"/>
      <c r="O649" s="4">
        <f t="shared" si="210"/>
        <v>20846.922509292104</v>
      </c>
      <c r="P649" s="4">
        <f t="shared" si="211"/>
        <v>10895.729903868885</v>
      </c>
      <c r="Q649" s="4">
        <f t="shared" si="211"/>
        <v>10895.729903868885</v>
      </c>
      <c r="R649" s="4">
        <f t="shared" si="212"/>
        <v>1193.7304582456563</v>
      </c>
      <c r="S649" s="4">
        <f t="shared" si="212"/>
        <v>1174.1126159533985</v>
      </c>
      <c r="T649" s="4">
        <f t="shared" si="213"/>
        <v>1.9133112414882569</v>
      </c>
      <c r="U649" s="4">
        <f t="shared" si="214"/>
        <v>1</v>
      </c>
      <c r="V649" s="4">
        <f t="shared" si="215"/>
        <v>0.98356593638308532</v>
      </c>
      <c r="W649" s="4"/>
      <c r="X649">
        <f>IF(front!E649&gt;$X$2,O649,P649)</f>
        <v>20846.922509292104</v>
      </c>
      <c r="Y649">
        <f t="shared" si="207"/>
        <v>20574.102704449488</v>
      </c>
      <c r="Z649">
        <f>SUMPRODUCT($B$7:$B$456,Y$7:Y$456,EXP(constants!$B$32+constants!$A$32*ABS($A$7:$A$456-$A649)))</f>
        <v>0.17743468954063804</v>
      </c>
      <c r="AA649">
        <f t="shared" si="208"/>
        <v>20573.925269759948</v>
      </c>
      <c r="AB649">
        <f t="shared" si="216"/>
        <v>20569.07217682078</v>
      </c>
      <c r="AD649" s="4"/>
      <c r="AE649" s="4"/>
      <c r="AF649" s="4"/>
      <c r="AH649" s="4"/>
      <c r="AI649" s="5">
        <f>SUMPRODUCT(constants!$B$13:$B$20,A649^constants!$A$13:$A$20)*constants!$C$10/((A649/1000000000)^5*(EXP(0.014388/(A649/1000000000)/constants!$B$9)-1))</f>
        <v>6.9035866471169319E-6</v>
      </c>
      <c r="AJ649">
        <f>SUMPRODUCT(A649^constants!$E$28:$J$28,constants!$E$27:$J$27)</f>
        <v>5.8941281457148458E-7</v>
      </c>
      <c r="AL649" s="17">
        <f t="shared" si="209"/>
        <v>3.3562946290288002E-10</v>
      </c>
      <c r="AM649">
        <f>IF(AG649=0,0,AJ649/AG649)</f>
        <v>0</v>
      </c>
      <c r="AN649" t="e">
        <f>AL649/AM649</f>
        <v>#DIV/0!</v>
      </c>
      <c r="AO649">
        <f>AM649*$AN$2</f>
        <v>0</v>
      </c>
      <c r="AQ649">
        <f t="shared" si="206"/>
        <v>3.3562946290288002E-10</v>
      </c>
      <c r="AS649" s="4" t="e">
        <f t="shared" si="217"/>
        <v>#DIV/0!</v>
      </c>
    </row>
    <row r="650" spans="1:45" x14ac:dyDescent="0.2">
      <c r="A650">
        <f>front!A650</f>
        <v>490.6</v>
      </c>
      <c r="B650" s="1">
        <f t="shared" si="218"/>
        <v>0.47000000000002728</v>
      </c>
      <c r="C650">
        <f>front!D650-front!B650</f>
        <v>12559.87</v>
      </c>
      <c r="D650" s="2">
        <f>front!E650-front!C650</f>
        <v>52884.4</v>
      </c>
      <c r="E650" s="2">
        <f>IF(front!F650-front!C650&gt;0,front!F650-front!C650,0)</f>
        <v>52884.4</v>
      </c>
      <c r="F650" s="2">
        <f>front!I650-front!H650</f>
        <v>7178.4</v>
      </c>
      <c r="G650" s="2">
        <f>IF(front!J650-front!H650&gt;0,front!J650-front!H650,0)</f>
        <v>7152.3000000000011</v>
      </c>
      <c r="H650" s="2"/>
      <c r="I650" s="4">
        <f>C650/(constants!$A$4+constants!$B$4*data!C650+constants!$C$4*data!C650^2+constants!$D$4*data!C650^3+constants!$E$4*data!C650^4+constants!$F$4*data!C650^5+constants!$G$4*data!C650^6+constants!$H$4*data!C650^7)</f>
        <v>12584.102242325514</v>
      </c>
      <c r="J650" s="4">
        <f>D650/(constants!$A$4+constants!$B$4*data!D650+constants!$C$4*data!D650^2+constants!$D$4*data!D650^3+constants!$E$4*data!D650^4+constants!$F$4*data!D650^5+constants!$G$4*data!D650^6+constants!$H$4*data!D650^7)</f>
        <v>55674.294419035425</v>
      </c>
      <c r="K650" s="4">
        <f>E650/(constants!$A$4+constants!$B$4*data!E650+constants!$C$4*data!E650^2+constants!$D$4*data!E650^3+constants!$E$4*data!E650^4+constants!$F$4*data!E650^5+constants!$G$4*data!E650^6+constants!$H$4*data!E650^7)</f>
        <v>55674.294419035425</v>
      </c>
      <c r="L650" s="4">
        <f>F650/(constants!$A$4+constants!$B$4*data!F650+constants!$C$4*data!F650^2+constants!$D$4*data!F650^3+constants!$E$4*data!F650^4+constants!$F$4*data!F650^5+constants!$G$4*data!F650^6+constants!$H$4*data!F650^7)</f>
        <v>7167.0874521704027</v>
      </c>
      <c r="M650" s="4">
        <f>G650/(constants!$A$4+constants!$B$4*data!G650+constants!$C$4*data!G650^2+constants!$D$4*data!G650^3+constants!$E$4*data!G650^4+constants!$F$4*data!G650^5+constants!$G$4*data!G650^6+constants!$H$4*data!G650^7)</f>
        <v>7140.9617526179918</v>
      </c>
      <c r="N650" s="4"/>
      <c r="O650" s="4">
        <f t="shared" si="210"/>
        <v>20973.50373720919</v>
      </c>
      <c r="P650" s="4">
        <f t="shared" si="211"/>
        <v>11134.858883807085</v>
      </c>
      <c r="Q650" s="4">
        <f t="shared" si="211"/>
        <v>11134.858883807085</v>
      </c>
      <c r="R650" s="4">
        <f t="shared" si="212"/>
        <v>1194.5145753617337</v>
      </c>
      <c r="S650" s="4">
        <f t="shared" si="212"/>
        <v>1190.1602921029985</v>
      </c>
      <c r="T650" s="4">
        <f t="shared" si="213"/>
        <v>1.8835895412837245</v>
      </c>
      <c r="U650" s="4">
        <f t="shared" si="214"/>
        <v>1</v>
      </c>
      <c r="V650" s="4">
        <f t="shared" si="215"/>
        <v>0.99635476757793717</v>
      </c>
      <c r="W650" s="4"/>
      <c r="X650">
        <f>IF(front!E650&gt;$X$2,O650,P650)</f>
        <v>20973.50373720919</v>
      </c>
      <c r="Y650">
        <f t="shared" si="207"/>
        <v>20700.683932366574</v>
      </c>
      <c r="Z650">
        <f>SUMPRODUCT($B$7:$B$456,Y$7:Y$456,EXP(constants!$B$32+constants!$A$32*ABS($A$7:$A$456-$A650)))</f>
        <v>0.17275406525420034</v>
      </c>
      <c r="AA650">
        <f t="shared" si="208"/>
        <v>20700.51117830132</v>
      </c>
      <c r="AB650">
        <f t="shared" si="216"/>
        <v>20695.658085362153</v>
      </c>
      <c r="AD650" s="4"/>
      <c r="AE650" s="4"/>
      <c r="AF650" s="4"/>
      <c r="AH650" s="4"/>
      <c r="AI650" s="5">
        <f>SUMPRODUCT(constants!$B$13:$B$20,A650^constants!$A$13:$A$20)*constants!$C$10/((A650/1000000000)^5*(EXP(0.014388/(A650/1000000000)/constants!$B$9)-1))</f>
        <v>6.9323664125584688E-6</v>
      </c>
      <c r="AJ650">
        <f>SUMPRODUCT(A650^constants!$E$28:$J$28,constants!$E$27:$J$27)</f>
        <v>5.8235132427728953E-7</v>
      </c>
      <c r="AL650" s="17">
        <f t="shared" si="209"/>
        <v>3.3496718896132458E-10</v>
      </c>
      <c r="AM650">
        <f>IF(AG650=0,0,AJ650/AG650)</f>
        <v>0</v>
      </c>
      <c r="AN650" t="e">
        <f>AL650/AM650</f>
        <v>#DIV/0!</v>
      </c>
      <c r="AO650">
        <f>AM650*$AN$2</f>
        <v>0</v>
      </c>
      <c r="AQ650">
        <f t="shared" si="206"/>
        <v>3.3496718896132458E-10</v>
      </c>
      <c r="AS650" s="4" t="e">
        <f t="shared" si="217"/>
        <v>#DIV/0!</v>
      </c>
    </row>
    <row r="651" spans="1:45" x14ac:dyDescent="0.2">
      <c r="A651">
        <f>front!A651</f>
        <v>491.06</v>
      </c>
      <c r="B651" s="1">
        <f t="shared" si="218"/>
        <v>0.45999999999997954</v>
      </c>
      <c r="C651">
        <f>front!D651-front!B651</f>
        <v>12627.529999999999</v>
      </c>
      <c r="D651" s="2">
        <f>front!E651-front!C651</f>
        <v>52291.1</v>
      </c>
      <c r="E651" s="2">
        <f>IF(front!F651-front!C651&gt;0,front!F651-front!C651,0)</f>
        <v>52291.1</v>
      </c>
      <c r="F651" s="2">
        <f>front!I651-front!H651</f>
        <v>7283.9</v>
      </c>
      <c r="G651" s="2">
        <f>IF(front!J651-front!H651&gt;0,front!J651-front!H651,0)</f>
        <v>7241.1999999999989</v>
      </c>
      <c r="H651" s="2"/>
      <c r="I651" s="4">
        <f>C651/(constants!$A$4+constants!$B$4*data!C651+constants!$C$4*data!C651^2+constants!$D$4*data!C651^3+constants!$E$4*data!C651^4+constants!$F$4*data!C651^5+constants!$G$4*data!C651^6+constants!$H$4*data!C651^7)</f>
        <v>12652.687448427991</v>
      </c>
      <c r="J651" s="4">
        <f>D651/(constants!$A$4+constants!$B$4*data!D651+constants!$C$4*data!D651^2+constants!$D$4*data!D651^3+constants!$E$4*data!D651^4+constants!$F$4*data!D651^5+constants!$G$4*data!D651^6+constants!$H$4*data!D651^7)</f>
        <v>55017.584072894446</v>
      </c>
      <c r="K651" s="4">
        <f>E651/(constants!$A$4+constants!$B$4*data!E651+constants!$C$4*data!E651^2+constants!$D$4*data!E651^3+constants!$E$4*data!E651^4+constants!$F$4*data!E651^5+constants!$G$4*data!E651^6+constants!$H$4*data!E651^7)</f>
        <v>55017.584072894446</v>
      </c>
      <c r="L651" s="4">
        <f>F651/(constants!$A$4+constants!$B$4*data!F651+constants!$C$4*data!F651^2+constants!$D$4*data!F651^3+constants!$E$4*data!F651^4+constants!$F$4*data!F651^5+constants!$G$4*data!F651^6+constants!$H$4*data!F651^7)</f>
        <v>7272.701751889057</v>
      </c>
      <c r="M651" s="4">
        <f>G651/(constants!$A$4+constants!$B$4*data!G651+constants!$C$4*data!G651^2+constants!$D$4*data!G651^3+constants!$E$4*data!G651^4+constants!$F$4*data!G651^5+constants!$G$4*data!G651^6+constants!$H$4*data!G651^7)</f>
        <v>7229.9534637107763</v>
      </c>
      <c r="N651" s="4"/>
      <c r="O651" s="4">
        <f t="shared" si="210"/>
        <v>21087.81241404665</v>
      </c>
      <c r="P651" s="4">
        <f t="shared" si="211"/>
        <v>11003.516814578888</v>
      </c>
      <c r="Q651" s="4">
        <f t="shared" si="211"/>
        <v>11003.516814578888</v>
      </c>
      <c r="R651" s="4">
        <f t="shared" si="212"/>
        <v>1212.1169586481763</v>
      </c>
      <c r="S651" s="4">
        <f t="shared" si="212"/>
        <v>1204.9922439517961</v>
      </c>
      <c r="T651" s="4">
        <f t="shared" si="213"/>
        <v>1.9164611432325687</v>
      </c>
      <c r="U651" s="4">
        <f t="shared" si="214"/>
        <v>1</v>
      </c>
      <c r="V651" s="4">
        <f t="shared" si="215"/>
        <v>0.99412208974922189</v>
      </c>
      <c r="W651" s="4"/>
      <c r="X651">
        <f>IF(front!E651&gt;$X$2,O651,P651)</f>
        <v>21087.81241404665</v>
      </c>
      <c r="Y651">
        <f t="shared" si="207"/>
        <v>20814.992609204033</v>
      </c>
      <c r="Z651">
        <f>SUMPRODUCT($B$7:$B$456,Y$7:Y$456,EXP(constants!$B$32+constants!$A$32*ABS($A$7:$A$456-$A651)))</f>
        <v>0.16829261074201848</v>
      </c>
      <c r="AA651">
        <f t="shared" si="208"/>
        <v>20814.824316593291</v>
      </c>
      <c r="AB651">
        <f t="shared" si="216"/>
        <v>20809.971223654124</v>
      </c>
      <c r="AD651" s="4"/>
      <c r="AE651" s="4"/>
      <c r="AF651" s="4"/>
      <c r="AH651" s="4"/>
      <c r="AI651" s="5">
        <f>SUMPRODUCT(constants!$B$13:$B$20,A651^constants!$A$13:$A$20)*constants!$C$10/((A651/1000000000)^5*(EXP(0.014388/(A651/1000000000)/constants!$B$9)-1))</f>
        <v>6.9605647455276196E-6</v>
      </c>
      <c r="AJ651">
        <f>SUMPRODUCT(A651^constants!$E$28:$J$28,constants!$E$27:$J$27)</f>
        <v>5.7522814280792272E-7</v>
      </c>
      <c r="AL651" s="17">
        <f t="shared" si="209"/>
        <v>3.3448218984636253E-10</v>
      </c>
      <c r="AM651">
        <f>IF(AG651=0,0,AJ651/AG651)</f>
        <v>0</v>
      </c>
      <c r="AN651" t="e">
        <f>AL651/AM651</f>
        <v>#DIV/0!</v>
      </c>
      <c r="AO651">
        <f>AM651*$AN$2</f>
        <v>0</v>
      </c>
      <c r="AQ651">
        <f t="shared" si="206"/>
        <v>3.3448218984636253E-10</v>
      </c>
      <c r="AS651" s="4" t="e">
        <f t="shared" si="217"/>
        <v>#DIV/0!</v>
      </c>
    </row>
    <row r="652" spans="1:45" x14ac:dyDescent="0.2">
      <c r="A652">
        <f>front!A652</f>
        <v>491.52</v>
      </c>
      <c r="B652" s="1">
        <f t="shared" si="218"/>
        <v>0.45999999999997954</v>
      </c>
      <c r="C652">
        <f>front!D652-front!B652</f>
        <v>12714.330000000002</v>
      </c>
      <c r="D652" s="2">
        <f>front!E652-front!C652</f>
        <v>53023.1</v>
      </c>
      <c r="E652" s="2">
        <f>IF(front!F652-front!C652&gt;0,front!F652-front!C652,0)</f>
        <v>53023.1</v>
      </c>
      <c r="F652" s="2">
        <f>front!I652-front!H652</f>
        <v>7337.7000000000007</v>
      </c>
      <c r="G652" s="2">
        <f>IF(front!J652-front!H652&gt;0,front!J652-front!H652,0)</f>
        <v>7296.0999999999985</v>
      </c>
      <c r="H652" s="2"/>
      <c r="I652" s="4">
        <f>C652/(constants!$A$4+constants!$B$4*data!C652+constants!$C$4*data!C652^2+constants!$D$4*data!C652^3+constants!$E$4*data!C652^4+constants!$F$4*data!C652^5+constants!$G$4*data!C652^6+constants!$H$4*data!C652^7)</f>
        <v>12740.694562957746</v>
      </c>
      <c r="J652" s="4">
        <f>D652/(constants!$A$4+constants!$B$4*data!D652+constants!$C$4*data!D652^2+constants!$D$4*data!D652^3+constants!$E$4*data!D652^4+constants!$F$4*data!D652^5+constants!$G$4*data!D652^6+constants!$H$4*data!D652^7)</f>
        <v>55827.867723218427</v>
      </c>
      <c r="K652" s="4">
        <f>E652/(constants!$A$4+constants!$B$4*data!E652+constants!$C$4*data!E652^2+constants!$D$4*data!E652^3+constants!$E$4*data!E652^4+constants!$F$4*data!E652^5+constants!$G$4*data!E652^6+constants!$H$4*data!E652^7)</f>
        <v>55827.867723218427</v>
      </c>
      <c r="L652" s="4">
        <f>F652/(constants!$A$4+constants!$B$4*data!F652+constants!$C$4*data!F652^2+constants!$D$4*data!F652^3+constants!$E$4*data!F652^4+constants!$F$4*data!F652^5+constants!$G$4*data!F652^6+constants!$H$4*data!F652^7)</f>
        <v>7326.5665660524446</v>
      </c>
      <c r="M652" s="4">
        <f>G652/(constants!$A$4+constants!$B$4*data!G652+constants!$C$4*data!G652^2+constants!$D$4*data!G652^3+constants!$E$4*data!G652^4+constants!$F$4*data!G652^5+constants!$G$4*data!G652^6+constants!$H$4*data!G652^7)</f>
        <v>7284.9160594358473</v>
      </c>
      <c r="N652" s="4"/>
      <c r="O652" s="4">
        <f t="shared" si="210"/>
        <v>21234.490938262908</v>
      </c>
      <c r="P652" s="4">
        <f t="shared" si="211"/>
        <v>11165.573544643685</v>
      </c>
      <c r="Q652" s="4">
        <f t="shared" si="211"/>
        <v>11165.573544643685</v>
      </c>
      <c r="R652" s="4">
        <f t="shared" si="212"/>
        <v>1221.0944276754074</v>
      </c>
      <c r="S652" s="4">
        <f t="shared" si="212"/>
        <v>1214.1526765726412</v>
      </c>
      <c r="T652" s="4">
        <f t="shared" si="213"/>
        <v>1.9017823718020697</v>
      </c>
      <c r="U652" s="4">
        <f t="shared" si="214"/>
        <v>1</v>
      </c>
      <c r="V652" s="4">
        <f t="shared" si="215"/>
        <v>0.99431513980783526</v>
      </c>
      <c r="W652" s="4"/>
      <c r="X652">
        <f>IF(front!E652&gt;$X$2,O652,P652)</f>
        <v>21234.490938262908</v>
      </c>
      <c r="Y652">
        <f t="shared" si="207"/>
        <v>20961.671133420292</v>
      </c>
      <c r="Z652">
        <f>SUMPRODUCT($B$7:$B$456,Y$7:Y$456,EXP(constants!$B$32+constants!$A$32*ABS($A$7:$A$456-$A652)))</f>
        <v>0.16394637537871737</v>
      </c>
      <c r="AA652">
        <f t="shared" si="208"/>
        <v>20961.507187044914</v>
      </c>
      <c r="AB652">
        <f t="shared" si="216"/>
        <v>20956.654094105746</v>
      </c>
      <c r="AD652" s="4"/>
      <c r="AE652" s="4"/>
      <c r="AF652" s="4"/>
      <c r="AH652" s="4"/>
      <c r="AI652" s="5">
        <f>SUMPRODUCT(constants!$B$13:$B$20,A652^constants!$A$13:$A$20)*constants!$C$10/((A652/1000000000)^5*(EXP(0.014388/(A652/1000000000)/constants!$B$9)-1))</f>
        <v>6.9887933332661625E-6</v>
      </c>
      <c r="AL652" s="17">
        <f t="shared" si="209"/>
        <v>3.3348803210107026E-10</v>
      </c>
      <c r="AQ652">
        <f t="shared" si="206"/>
        <v>3.3348803210107026E-10</v>
      </c>
    </row>
    <row r="653" spans="1:45" x14ac:dyDescent="0.2">
      <c r="A653">
        <f>front!A653</f>
        <v>491.98</v>
      </c>
      <c r="B653" s="1">
        <f t="shared" si="218"/>
        <v>0.46000000000003638</v>
      </c>
      <c r="C653">
        <f>front!D653-front!B653</f>
        <v>12744.6</v>
      </c>
      <c r="D653" s="2">
        <f>front!E653-front!C653</f>
        <v>52679.6</v>
      </c>
      <c r="E653" s="2">
        <f>IF(front!F653-front!C653&gt;0,front!F653-front!C653,0)</f>
        <v>52679.6</v>
      </c>
      <c r="F653" s="2">
        <f>front!I653-front!H653</f>
        <v>7196.6000000000022</v>
      </c>
      <c r="G653" s="2">
        <f>IF(front!J653-front!H653&gt;0,front!J653-front!H653,0)</f>
        <v>7139.2000000000007</v>
      </c>
      <c r="H653" s="2"/>
      <c r="I653" s="4">
        <f>C653/(constants!$A$4+constants!$B$4*data!C653+constants!$C$4*data!C653^2+constants!$D$4*data!C653^3+constants!$E$4*data!C653^4+constants!$F$4*data!C653^5+constants!$G$4*data!C653^6+constants!$H$4*data!C653^7)</f>
        <v>12771.390875262152</v>
      </c>
      <c r="J653" s="4">
        <f>D653/(constants!$A$4+constants!$B$4*data!D653+constants!$C$4*data!D653^2+constants!$D$4*data!D653^3+constants!$E$4*data!D653^4+constants!$F$4*data!D653^5+constants!$G$4*data!D653^6+constants!$H$4*data!D653^7)</f>
        <v>55447.568728508973</v>
      </c>
      <c r="K653" s="4">
        <f>E653/(constants!$A$4+constants!$B$4*data!E653+constants!$C$4*data!E653^2+constants!$D$4*data!E653^3+constants!$E$4*data!E653^4+constants!$F$4*data!E653^5+constants!$G$4*data!E653^6+constants!$H$4*data!E653^7)</f>
        <v>55447.568728508973</v>
      </c>
      <c r="L653" s="4">
        <f>F653/(constants!$A$4+constants!$B$4*data!F653+constants!$C$4*data!F653^2+constants!$D$4*data!F653^3+constants!$E$4*data!F653^4+constants!$F$4*data!F653^5+constants!$G$4*data!F653^6+constants!$H$4*data!F653^7)</f>
        <v>7185.3059737101685</v>
      </c>
      <c r="M653" s="4">
        <f>G653/(constants!$A$4+constants!$B$4*data!G653+constants!$C$4*data!G653^2+constants!$D$4*data!G653^3+constants!$E$4*data!G653^4+constants!$F$4*data!G653^5+constants!$G$4*data!G653^6+constants!$H$4*data!G653^7)</f>
        <v>7127.8492344783872</v>
      </c>
      <c r="N653" s="4"/>
      <c r="O653" s="4">
        <f t="shared" si="210"/>
        <v>21285.651458770255</v>
      </c>
      <c r="P653" s="4">
        <f t="shared" si="211"/>
        <v>11089.513745701794</v>
      </c>
      <c r="Q653" s="4">
        <f t="shared" si="211"/>
        <v>11089.513745701794</v>
      </c>
      <c r="R653" s="4">
        <f t="shared" si="212"/>
        <v>1197.5509956183614</v>
      </c>
      <c r="S653" s="4">
        <f t="shared" si="212"/>
        <v>1187.9748724130645</v>
      </c>
      <c r="T653" s="4">
        <f t="shared" si="213"/>
        <v>1.9194395666825701</v>
      </c>
      <c r="U653" s="4">
        <f t="shared" si="214"/>
        <v>1</v>
      </c>
      <c r="V653" s="4">
        <f t="shared" si="215"/>
        <v>0.99200357793502381</v>
      </c>
      <c r="W653" s="4"/>
      <c r="X653">
        <f>IF(front!E653&gt;$X$2,O653,P653)</f>
        <v>21285.651458770255</v>
      </c>
      <c r="Y653">
        <f t="shared" si="207"/>
        <v>21012.831653927638</v>
      </c>
      <c r="Z653">
        <f>SUMPRODUCT($B$7:$B$456,Y$7:Y$456,EXP(constants!$B$32+constants!$A$32*ABS($A$7:$A$456-$A653)))</f>
        <v>0.15971238357590198</v>
      </c>
      <c r="AA653">
        <f t="shared" si="208"/>
        <v>21012.671941544064</v>
      </c>
      <c r="AB653">
        <f t="shared" si="216"/>
        <v>21007.818848604897</v>
      </c>
      <c r="AD653" s="4"/>
      <c r="AE653" s="4"/>
      <c r="AF653" s="4"/>
      <c r="AH653" s="4"/>
      <c r="AI653" s="5">
        <f>SUMPRODUCT(constants!$B$13:$B$20,A653^constants!$A$13:$A$20)*constants!$C$10/((A653/1000000000)^5*(EXP(0.014388/(A653/1000000000)/constants!$B$9)-1))</f>
        <v>7.0170518617530232E-6</v>
      </c>
      <c r="AL653" s="17">
        <f t="shared" si="209"/>
        <v>3.3402096202000606E-10</v>
      </c>
      <c r="AQ653">
        <f t="shared" ref="AQ653:AQ716" si="219">AL653</f>
        <v>3.3402096202000606E-10</v>
      </c>
    </row>
    <row r="654" spans="1:45" x14ac:dyDescent="0.2">
      <c r="A654">
        <f>front!A654</f>
        <v>492.44</v>
      </c>
      <c r="B654" s="1">
        <f t="shared" si="218"/>
        <v>0.45999999999997954</v>
      </c>
      <c r="C654">
        <f>front!D654-front!B654</f>
        <v>12867</v>
      </c>
      <c r="D654" s="2">
        <f>front!E654-front!C654</f>
        <v>53189.5</v>
      </c>
      <c r="E654" s="2">
        <f>IF(front!F654-front!C654&gt;0,front!F654-front!C654,0)</f>
        <v>53189.5</v>
      </c>
      <c r="F654" s="2">
        <f>front!I654-front!H654</f>
        <v>7246.3000000000011</v>
      </c>
      <c r="G654" s="2">
        <f>IF(front!J654-front!H654&gt;0,front!J654-front!H654,0)</f>
        <v>7158.9</v>
      </c>
      <c r="H654" s="2"/>
      <c r="I654" s="4">
        <f>C654/(constants!$A$4+constants!$B$4*data!C654+constants!$C$4*data!C654^2+constants!$D$4*data!C654^3+constants!$E$4*data!C654^4+constants!$F$4*data!C654^5+constants!$G$4*data!C654^6+constants!$H$4*data!C654^7)</f>
        <v>12895.543055395785</v>
      </c>
      <c r="J654" s="4">
        <f>D654/(constants!$A$4+constants!$B$4*data!D654+constants!$C$4*data!D654^2+constants!$D$4*data!D654^3+constants!$E$4*data!D654^4+constants!$F$4*data!D654^5+constants!$G$4*data!D654^6+constants!$H$4*data!D654^7)</f>
        <v>56012.138862182655</v>
      </c>
      <c r="K654" s="4">
        <f>E654/(constants!$A$4+constants!$B$4*data!E654+constants!$C$4*data!E654^2+constants!$D$4*data!E654^3+constants!$E$4*data!E654^4+constants!$F$4*data!E654^5+constants!$G$4*data!E654^6+constants!$H$4*data!E654^7)</f>
        <v>56012.138862182655</v>
      </c>
      <c r="L654" s="4">
        <f>F654/(constants!$A$4+constants!$B$4*data!F654+constants!$C$4*data!F654^2+constants!$D$4*data!F654^3+constants!$E$4*data!F654^4+constants!$F$4*data!F654^5+constants!$G$4*data!F654^6+constants!$H$4*data!F654^7)</f>
        <v>7235.059085445846</v>
      </c>
      <c r="M654" s="4">
        <f>G654/(constants!$A$4+constants!$B$4*data!G654+constants!$C$4*data!G654^2+constants!$D$4*data!G654^3+constants!$E$4*data!G654^4+constants!$F$4*data!G654^5+constants!$G$4*data!G654^6+constants!$H$4*data!G654^7)</f>
        <v>7147.5681557478365</v>
      </c>
      <c r="N654" s="4"/>
      <c r="O654" s="4">
        <f t="shared" si="210"/>
        <v>21492.571758992977</v>
      </c>
      <c r="P654" s="4">
        <f t="shared" si="211"/>
        <v>11202.427772436531</v>
      </c>
      <c r="Q654" s="4">
        <f t="shared" si="211"/>
        <v>11202.427772436531</v>
      </c>
      <c r="R654" s="4">
        <f t="shared" si="212"/>
        <v>1205.843180907641</v>
      </c>
      <c r="S654" s="4">
        <f t="shared" si="212"/>
        <v>1191.261359291306</v>
      </c>
      <c r="T654" s="4">
        <f t="shared" si="213"/>
        <v>1.9185637431089044</v>
      </c>
      <c r="U654" s="4">
        <f t="shared" si="214"/>
        <v>1</v>
      </c>
      <c r="V654" s="4">
        <f t="shared" si="215"/>
        <v>0.98790736486533914</v>
      </c>
      <c r="W654" s="4"/>
      <c r="X654">
        <f>IF(front!E654&gt;$X$2,O654,P654)</f>
        <v>21492.571758992977</v>
      </c>
      <c r="Y654">
        <f t="shared" si="207"/>
        <v>21219.751954150361</v>
      </c>
      <c r="Z654">
        <f>SUMPRODUCT($B$7:$B$456,Y$7:Y$456,EXP(constants!$B$32+constants!$A$32*ABS($A$7:$A$456-$A654)))</f>
        <v>0.15558773659114047</v>
      </c>
      <c r="AA654">
        <f t="shared" si="208"/>
        <v>21219.596366413771</v>
      </c>
      <c r="AB654">
        <f t="shared" si="216"/>
        <v>21214.743273474603</v>
      </c>
      <c r="AD654" s="4"/>
      <c r="AE654" s="4"/>
      <c r="AF654" s="4"/>
      <c r="AH654" s="4"/>
      <c r="AI654" s="5">
        <f>SUMPRODUCT(constants!$B$13:$B$20,A654^constants!$A$13:$A$20)*constants!$C$10/((A654/1000000000)^5*(EXP(0.014388/(A654/1000000000)/constants!$B$9)-1))</f>
        <v>7.0453400165904442E-6</v>
      </c>
      <c r="AL654" s="17">
        <f t="shared" si="209"/>
        <v>3.3209640700198495E-10</v>
      </c>
      <c r="AQ654">
        <f t="shared" si="219"/>
        <v>3.3209640700198495E-10</v>
      </c>
    </row>
    <row r="655" spans="1:45" x14ac:dyDescent="0.2">
      <c r="A655">
        <f>front!A655</f>
        <v>492.9</v>
      </c>
      <c r="B655" s="1">
        <f t="shared" si="218"/>
        <v>0.45999999999997954</v>
      </c>
      <c r="C655">
        <f>front!D655-front!B655</f>
        <v>12939.26</v>
      </c>
      <c r="D655" s="2">
        <f>front!E655-front!C655</f>
        <v>51838.9</v>
      </c>
      <c r="E655" s="2">
        <f>IF(front!F655-front!C655&gt;0,front!F655-front!C655,0)</f>
        <v>51838.9</v>
      </c>
      <c r="F655" s="2">
        <f>front!I655-front!H655</f>
        <v>7230.4000000000015</v>
      </c>
      <c r="G655" s="2">
        <f>IF(front!J655-front!H655&gt;0,front!J655-front!H655,0)</f>
        <v>7167.4000000000015</v>
      </c>
      <c r="H655" s="2"/>
      <c r="I655" s="4">
        <f>C655/(constants!$A$4+constants!$B$4*data!C655+constants!$C$4*data!C655^2+constants!$D$4*data!C655^3+constants!$E$4*data!C655^4+constants!$F$4*data!C655^5+constants!$G$4*data!C655^6+constants!$H$4*data!C655^7)</f>
        <v>12968.858885995678</v>
      </c>
      <c r="J655" s="4">
        <f>D655/(constants!$A$4+constants!$B$4*data!D655+constants!$C$4*data!D655^2+constants!$D$4*data!D655^3+constants!$E$4*data!D655^4+constants!$F$4*data!D655^5+constants!$G$4*data!D655^6+constants!$H$4*data!D655^7)</f>
        <v>54517.257254794815</v>
      </c>
      <c r="K655" s="4">
        <f>E655/(constants!$A$4+constants!$B$4*data!E655+constants!$C$4*data!E655^2+constants!$D$4*data!E655^3+constants!$E$4*data!E655^4+constants!$F$4*data!E655^5+constants!$G$4*data!E655^6+constants!$H$4*data!E655^7)</f>
        <v>54517.257254794815</v>
      </c>
      <c r="L655" s="4">
        <f>F655/(constants!$A$4+constants!$B$4*data!F655+constants!$C$4*data!F655^2+constants!$D$4*data!F655^3+constants!$E$4*data!F655^4+constants!$F$4*data!F655^5+constants!$G$4*data!F655^6+constants!$H$4*data!F655^7)</f>
        <v>7219.1416887861842</v>
      </c>
      <c r="M655" s="4">
        <f>G655/(constants!$A$4+constants!$B$4*data!G655+constants!$C$4*data!G655^2+constants!$D$4*data!G655^3+constants!$E$4*data!G655^4+constants!$F$4*data!G655^5+constants!$G$4*data!G655^6+constants!$H$4*data!G655^7)</f>
        <v>7156.0764974653912</v>
      </c>
      <c r="N655" s="4"/>
      <c r="O655" s="4">
        <f t="shared" si="210"/>
        <v>21614.764809992797</v>
      </c>
      <c r="P655" s="4">
        <f t="shared" si="211"/>
        <v>10903.451450958963</v>
      </c>
      <c r="Q655" s="4">
        <f t="shared" si="211"/>
        <v>10903.451450958963</v>
      </c>
      <c r="R655" s="4">
        <f t="shared" si="212"/>
        <v>1203.190281464364</v>
      </c>
      <c r="S655" s="4">
        <f t="shared" si="212"/>
        <v>1192.679416244232</v>
      </c>
      <c r="T655" s="4">
        <f t="shared" si="213"/>
        <v>1.9823782319947663</v>
      </c>
      <c r="U655" s="4">
        <f t="shared" si="214"/>
        <v>1</v>
      </c>
      <c r="V655" s="4">
        <f t="shared" si="215"/>
        <v>0.99126417044580883</v>
      </c>
      <c r="W655" s="4"/>
      <c r="X655">
        <f>IF(front!E655&gt;$X$2,O655,P655)</f>
        <v>21614.764809992797</v>
      </c>
      <c r="Y655">
        <f t="shared" si="207"/>
        <v>21341.945005150181</v>
      </c>
      <c r="Z655">
        <f>SUMPRODUCT($B$7:$B$456,Y$7:Y$456,EXP(constants!$B$32+constants!$A$32*ABS($A$7:$A$456-$A655)))</f>
        <v>0.15156961054337839</v>
      </c>
      <c r="AA655">
        <f t="shared" si="208"/>
        <v>21341.793435539639</v>
      </c>
      <c r="AB655">
        <f t="shared" si="216"/>
        <v>21336.940342600472</v>
      </c>
      <c r="AD655" s="4"/>
      <c r="AE655" s="4"/>
      <c r="AF655" s="4"/>
      <c r="AH655" s="4"/>
      <c r="AI655" s="5">
        <f>SUMPRODUCT(constants!$B$13:$B$20,A655^constants!$A$13:$A$20)*constants!$C$10/((A655/1000000000)^5*(EXP(0.014388/(A655/1000000000)/constants!$B$9)-1))</f>
        <v>7.0736574830128179E-6</v>
      </c>
      <c r="AL655" s="17">
        <f t="shared" si="209"/>
        <v>3.3152164131470336E-10</v>
      </c>
      <c r="AQ655">
        <f t="shared" si="219"/>
        <v>3.3152164131470336E-10</v>
      </c>
    </row>
    <row r="656" spans="1:45" x14ac:dyDescent="0.2">
      <c r="A656">
        <f>front!A656</f>
        <v>493.37</v>
      </c>
      <c r="B656" s="1">
        <f t="shared" si="218"/>
        <v>0.47000000000002728</v>
      </c>
      <c r="C656">
        <f>front!D656-front!B656</f>
        <v>12991.869999999999</v>
      </c>
      <c r="D656" s="2">
        <f>front!E656-front!C656</f>
        <v>52291.6</v>
      </c>
      <c r="E656" s="2">
        <f>IF(front!F656-front!C656&gt;0,front!F656-front!C656,0)</f>
        <v>52291.6</v>
      </c>
      <c r="F656" s="2">
        <f>front!I656-front!H656</f>
        <v>7237.1999999999989</v>
      </c>
      <c r="G656" s="2">
        <f>IF(front!J656-front!H656&gt;0,front!J656-front!H656,0)</f>
        <v>7158.3000000000011</v>
      </c>
      <c r="H656" s="2"/>
      <c r="I656" s="4">
        <f>C656/(constants!$A$4+constants!$B$4*data!C656+constants!$C$4*data!C656^2+constants!$D$4*data!C656^3+constants!$E$4*data!C656^4+constants!$F$4*data!C656^5+constants!$G$4*data!C656^6+constants!$H$4*data!C656^7)</f>
        <v>13022.24764205722</v>
      </c>
      <c r="J656" s="4">
        <f>D656/(constants!$A$4+constants!$B$4*data!D656+constants!$C$4*data!D656^2+constants!$D$4*data!D656^3+constants!$E$4*data!D656^4+constants!$F$4*data!D656^5+constants!$G$4*data!D656^6+constants!$H$4*data!D656^7)</f>
        <v>55018.137378616586</v>
      </c>
      <c r="K656" s="4">
        <f>E656/(constants!$A$4+constants!$B$4*data!E656+constants!$C$4*data!E656^2+constants!$D$4*data!E656^3+constants!$E$4*data!E656^4+constants!$F$4*data!E656^5+constants!$G$4*data!E656^6+constants!$H$4*data!E656^7)</f>
        <v>55018.137378616586</v>
      </c>
      <c r="L656" s="4">
        <f>F656/(constants!$A$4+constants!$B$4*data!F656+constants!$C$4*data!F656^2+constants!$D$4*data!F656^3+constants!$E$4*data!F656^4+constants!$F$4*data!F656^5+constants!$G$4*data!F656^6+constants!$H$4*data!F656^7)</f>
        <v>7225.9490820625169</v>
      </c>
      <c r="M656" s="4">
        <f>G656/(constants!$A$4+constants!$B$4*data!G656+constants!$C$4*data!G656^2+constants!$D$4*data!G656^3+constants!$E$4*data!G656^4+constants!$F$4*data!G656^5+constants!$G$4*data!G656^6+constants!$H$4*data!G656^7)</f>
        <v>7146.9675709751491</v>
      </c>
      <c r="N656" s="4"/>
      <c r="O656" s="4">
        <f t="shared" si="210"/>
        <v>21703.746070095367</v>
      </c>
      <c r="P656" s="4">
        <f t="shared" si="211"/>
        <v>11003.627475723317</v>
      </c>
      <c r="Q656" s="4">
        <f t="shared" si="211"/>
        <v>11003.627475723317</v>
      </c>
      <c r="R656" s="4">
        <f t="shared" si="212"/>
        <v>1204.3248470104195</v>
      </c>
      <c r="S656" s="4">
        <f t="shared" si="212"/>
        <v>1191.1612618291915</v>
      </c>
      <c r="T656" s="4">
        <f t="shared" si="213"/>
        <v>1.9724173794486517</v>
      </c>
      <c r="U656" s="4">
        <f t="shared" si="214"/>
        <v>1</v>
      </c>
      <c r="V656" s="4"/>
      <c r="W656" s="4"/>
      <c r="X656">
        <f>IF(front!E656&gt;$X$2,O656,P656)</f>
        <v>21703.746070095367</v>
      </c>
      <c r="Y656">
        <f t="shared" si="207"/>
        <v>21430.92626525275</v>
      </c>
      <c r="Z656">
        <f>SUMPRODUCT($B$7:$B$456,Y$7:Y$456,EXP(constants!$B$32+constants!$A$32*ABS($A$7:$A$456-$A656)))</f>
        <v>0.14757129205203978</v>
      </c>
      <c r="AA656">
        <f t="shared" si="208"/>
        <v>21430.778693960699</v>
      </c>
      <c r="AB656">
        <f t="shared" si="216"/>
        <v>21425.925601021532</v>
      </c>
      <c r="AD656" s="4"/>
      <c r="AE656" s="4"/>
      <c r="AF656" s="4"/>
      <c r="AH656" s="4"/>
      <c r="AI656" s="5">
        <f>SUMPRODUCT(constants!$B$13:$B$20,A656^constants!$A$13:$A$20)*constants!$C$10/((A656/1000000000)^5*(EXP(0.014388/(A656/1000000000)/constants!$B$9)-1))</f>
        <v>7.1026204930237551E-6</v>
      </c>
      <c r="AL656" s="17">
        <f t="shared" si="209"/>
        <v>3.3149655353443029E-10</v>
      </c>
      <c r="AQ656">
        <f t="shared" si="219"/>
        <v>3.3149655353443029E-10</v>
      </c>
    </row>
    <row r="657" spans="1:43" x14ac:dyDescent="0.2">
      <c r="A657">
        <f>front!A657</f>
        <v>493.83</v>
      </c>
      <c r="B657" s="1">
        <f t="shared" si="218"/>
        <v>0.45999999999997954</v>
      </c>
      <c r="C657">
        <f>front!D657-front!B657</f>
        <v>13077.930000000002</v>
      </c>
      <c r="D657" s="2">
        <f>front!E657-front!C657</f>
        <v>52397.7</v>
      </c>
      <c r="E657" s="2">
        <f>IF(front!F657-front!C657&gt;0,front!F657-front!C657,0)</f>
        <v>52397.7</v>
      </c>
      <c r="F657" s="2">
        <f>front!I657-front!H657</f>
        <v>7380</v>
      </c>
      <c r="G657" s="2">
        <f>IF(front!J657-front!H657&gt;0,front!J657-front!H657,0)</f>
        <v>7317.0999999999985</v>
      </c>
      <c r="H657" s="2"/>
      <c r="I657" s="4">
        <f>C657/(constants!$A$4+constants!$B$4*data!C657+constants!$C$4*data!C657^2+constants!$D$4*data!C657^3+constants!$E$4*data!C657^4+constants!$F$4*data!C657^5+constants!$G$4*data!C657^6+constants!$H$4*data!C657^7)</f>
        <v>13109.599844521061</v>
      </c>
      <c r="J657" s="4">
        <f>D657/(constants!$A$4+constants!$B$4*data!D657+constants!$C$4*data!D657^2+constants!$D$4*data!D657^3+constants!$E$4*data!D657^4+constants!$F$4*data!D657^5+constants!$G$4*data!D657^6+constants!$H$4*data!D657^7)</f>
        <v>55135.553670659516</v>
      </c>
      <c r="K657" s="4">
        <f>E657/(constants!$A$4+constants!$B$4*data!E657+constants!$C$4*data!E657^2+constants!$D$4*data!E657^3+constants!$E$4*data!E657^4+constants!$F$4*data!E657^5+constants!$G$4*data!E657^6+constants!$H$4*data!E657^7)</f>
        <v>55135.553670659516</v>
      </c>
      <c r="L657" s="4">
        <f>F657/(constants!$A$4+constants!$B$4*data!F657+constants!$C$4*data!F657^2+constants!$D$4*data!F657^3+constants!$E$4*data!F657^4+constants!$F$4*data!F657^5+constants!$G$4*data!F657^6+constants!$H$4*data!F657^7)</f>
        <v>7368.9206707907688</v>
      </c>
      <c r="M657" s="4">
        <f>G657/(constants!$A$4+constants!$B$4*data!G657+constants!$C$4*data!G657^2+constants!$D$4*data!G657^3+constants!$E$4*data!G657^4+constants!$F$4*data!G657^5+constants!$G$4*data!G657^6+constants!$H$4*data!G657^7)</f>
        <v>7305.9412221988014</v>
      </c>
      <c r="N657" s="4"/>
      <c r="O657" s="4">
        <f t="shared" si="210"/>
        <v>21849.333074201768</v>
      </c>
      <c r="P657" s="4">
        <f t="shared" si="211"/>
        <v>11027.110734131902</v>
      </c>
      <c r="Q657" s="4">
        <f t="shared" si="211"/>
        <v>11027.110734131902</v>
      </c>
      <c r="R657" s="4">
        <f t="shared" si="212"/>
        <v>1228.1534451317948</v>
      </c>
      <c r="S657" s="4">
        <f t="shared" si="212"/>
        <v>1217.6568703664668</v>
      </c>
      <c r="T657" s="4">
        <f t="shared" si="213"/>
        <v>1.981419575897805</v>
      </c>
      <c r="U657" s="4">
        <f t="shared" si="214"/>
        <v>1</v>
      </c>
      <c r="V657" s="4"/>
      <c r="W657" s="4"/>
      <c r="X657">
        <f>IF(front!E657&gt;$X$2,O657,P657)</f>
        <v>21849.333074201768</v>
      </c>
      <c r="Y657">
        <f t="shared" si="207"/>
        <v>21576.513269359151</v>
      </c>
      <c r="Z657">
        <f>SUMPRODUCT($B$7:$B$456,Y$7:Y$456,EXP(constants!$B$32+constants!$A$32*ABS($A$7:$A$456-$A657)))</f>
        <v>0.14376019443285909</v>
      </c>
      <c r="AA657">
        <f t="shared" si="208"/>
        <v>21576.369509164717</v>
      </c>
      <c r="AB657">
        <f t="shared" si="216"/>
        <v>21571.51641622555</v>
      </c>
      <c r="AD657" s="4"/>
      <c r="AE657" s="4"/>
      <c r="AF657" s="4"/>
      <c r="AH657" s="4"/>
      <c r="AI657" s="5">
        <f>SUMPRODUCT(constants!$B$13:$B$20,A657^constants!$A$13:$A$20)*constants!$C$10/((A657/1000000000)^5*(EXP(0.014388/(A657/1000000000)/constants!$B$9)-1))</f>
        <v>7.1309962569012566E-6</v>
      </c>
      <c r="AL657" s="17">
        <f t="shared" si="209"/>
        <v>3.3057463922830668E-10</v>
      </c>
      <c r="AQ657">
        <f t="shared" si="219"/>
        <v>3.3057463922830668E-10</v>
      </c>
    </row>
    <row r="658" spans="1:43" x14ac:dyDescent="0.2">
      <c r="A658">
        <f>front!A658</f>
        <v>494.29</v>
      </c>
      <c r="B658" s="1">
        <f t="shared" si="218"/>
        <v>0.46000000000003638</v>
      </c>
      <c r="C658">
        <f>front!D658-front!B658</f>
        <v>13155.339999999998</v>
      </c>
      <c r="D658" s="2">
        <f>front!E658-front!C658</f>
        <v>52806.9</v>
      </c>
      <c r="E658" s="2">
        <f>IF(front!F658-front!C658&gt;0,front!F658-front!C658,0)</f>
        <v>52806.9</v>
      </c>
      <c r="F658" s="2">
        <f>front!I658-front!H658</f>
        <v>7380.1999999999989</v>
      </c>
      <c r="G658" s="2">
        <f>IF(front!J658-front!H658&gt;0,front!J658-front!H658,0)</f>
        <v>7267.8000000000011</v>
      </c>
      <c r="H658" s="2"/>
      <c r="I658" s="4">
        <f>C658/(constants!$A$4+constants!$B$4*data!C658+constants!$C$4*data!C658^2+constants!$D$4*data!C658^3+constants!$E$4*data!C658^4+constants!$F$4*data!C658^5+constants!$G$4*data!C658^6+constants!$H$4*data!C658^7)</f>
        <v>13188.191641661409</v>
      </c>
      <c r="J658" s="4">
        <f>D658/(constants!$A$4+constants!$B$4*data!D658+constants!$C$4*data!D658^2+constants!$D$4*data!D658^3+constants!$E$4*data!D658^4+constants!$F$4*data!D658^5+constants!$G$4*data!D658^6+constants!$H$4*data!D658^7)</f>
        <v>55588.492458002198</v>
      </c>
      <c r="K658" s="4">
        <f>E658/(constants!$A$4+constants!$B$4*data!E658+constants!$C$4*data!E658^2+constants!$D$4*data!E658^3+constants!$E$4*data!E658^4+constants!$F$4*data!E658^5+constants!$G$4*data!E658^6+constants!$H$4*data!E658^7)</f>
        <v>55588.492458002198</v>
      </c>
      <c r="L658" s="4">
        <f>F658/(constants!$A$4+constants!$B$4*data!F658+constants!$C$4*data!F658^2+constants!$D$4*data!F658^3+constants!$E$4*data!F658^4+constants!$F$4*data!F658^5+constants!$G$4*data!F658^6+constants!$H$4*data!F658^7)</f>
        <v>7369.1209332301896</v>
      </c>
      <c r="M658" s="4">
        <f>G658/(constants!$A$4+constants!$B$4*data!G658+constants!$C$4*data!G658^2+constants!$D$4*data!G658^3+constants!$E$4*data!G658^4+constants!$F$4*data!G658^5+constants!$G$4*data!G658^6+constants!$H$4*data!G658^7)</f>
        <v>7256.5832189119383</v>
      </c>
      <c r="N658" s="4"/>
      <c r="O658" s="4">
        <f t="shared" si="210"/>
        <v>21980.319402769015</v>
      </c>
      <c r="P658" s="4">
        <f t="shared" si="211"/>
        <v>11117.698491600439</v>
      </c>
      <c r="Q658" s="4">
        <f t="shared" si="211"/>
        <v>11117.698491600439</v>
      </c>
      <c r="R658" s="4">
        <f t="shared" si="212"/>
        <v>1228.1868222050316</v>
      </c>
      <c r="S658" s="4">
        <f t="shared" si="212"/>
        <v>1209.430536485323</v>
      </c>
      <c r="T658" s="4">
        <f t="shared" si="213"/>
        <v>1.97705662007073</v>
      </c>
      <c r="U658" s="4">
        <f t="shared" si="214"/>
        <v>1</v>
      </c>
      <c r="V658" s="4"/>
      <c r="W658" s="4"/>
      <c r="X658">
        <f>IF(front!E658&gt;$X$2,O658,P658)</f>
        <v>21980.319402769015</v>
      </c>
      <c r="Y658">
        <f t="shared" si="207"/>
        <v>21707.499597926399</v>
      </c>
      <c r="Z658">
        <f>SUMPRODUCT($B$7:$B$456,Y$7:Y$456,EXP(constants!$B$32+constants!$A$32*ABS($A$7:$A$456-$A658)))</f>
        <v>0.14004752019170053</v>
      </c>
      <c r="AA658">
        <f t="shared" si="208"/>
        <v>21707.359550406207</v>
      </c>
      <c r="AB658">
        <f t="shared" si="216"/>
        <v>21702.50645746704</v>
      </c>
      <c r="AD658" s="4"/>
      <c r="AE658" s="4"/>
      <c r="AF658" s="4"/>
      <c r="AH658" s="4"/>
      <c r="AI658" s="5">
        <f>SUMPRODUCT(constants!$B$13:$B$20,A658^constants!$A$13:$A$20)*constants!$C$10/((A658/1000000000)^5*(EXP(0.014388/(A658/1000000000)/constants!$B$9)-1))</f>
        <v>7.1594003791060259E-6</v>
      </c>
      <c r="AL658" s="17">
        <f t="shared" si="209"/>
        <v>3.2988818103278286E-10</v>
      </c>
      <c r="AQ658">
        <f t="shared" si="219"/>
        <v>3.2988818103278286E-10</v>
      </c>
    </row>
    <row r="659" spans="1:43" x14ac:dyDescent="0.2">
      <c r="A659">
        <f>front!A659</f>
        <v>494.75</v>
      </c>
      <c r="B659" s="1">
        <f t="shared" si="218"/>
        <v>0.45999999999997954</v>
      </c>
      <c r="C659">
        <f>front!D659-front!B659</f>
        <v>13224.530000000002</v>
      </c>
      <c r="D659" s="2">
        <f>front!E659-front!C659</f>
        <v>52598.1</v>
      </c>
      <c r="E659" s="2">
        <f>IF(front!F659-front!C659&gt;0,front!F659-front!C659,0)</f>
        <v>52598.1</v>
      </c>
      <c r="F659" s="2">
        <f>front!I659-front!H659</f>
        <v>7346.2000000000007</v>
      </c>
      <c r="G659" s="2">
        <f>IF(front!J659-front!H659&gt;0,front!J659-front!H659,0)</f>
        <v>7263.2000000000007</v>
      </c>
      <c r="H659" s="2"/>
      <c r="I659" s="4">
        <f>C659/(constants!$A$4+constants!$B$4*data!C659+constants!$C$4*data!C659^2+constants!$D$4*data!C659^3+constants!$E$4*data!C659^4+constants!$F$4*data!C659^5+constants!$G$4*data!C659^6+constants!$H$4*data!C659^7)</f>
        <v>13258.453612893791</v>
      </c>
      <c r="J659" s="4">
        <f>D659/(constants!$A$4+constants!$B$4*data!D659+constants!$C$4*data!D659^2+constants!$D$4*data!D659^3+constants!$E$4*data!D659^4+constants!$F$4*data!D659^5+constants!$G$4*data!D659^6+constants!$H$4*data!D659^7)</f>
        <v>55357.354697861752</v>
      </c>
      <c r="K659" s="4">
        <f>E659/(constants!$A$4+constants!$B$4*data!E659+constants!$C$4*data!E659^2+constants!$D$4*data!E659^3+constants!$E$4*data!E659^4+constants!$F$4*data!E659^5+constants!$G$4*data!E659^6+constants!$H$4*data!E659^7)</f>
        <v>55357.354697861752</v>
      </c>
      <c r="L659" s="4">
        <f>F659/(constants!$A$4+constants!$B$4*data!F659+constants!$C$4*data!F659^2+constants!$D$4*data!F659^3+constants!$E$4*data!F659^4+constants!$F$4*data!F659^5+constants!$G$4*data!F659^6+constants!$H$4*data!F659^7)</f>
        <v>7335.0772148210763</v>
      </c>
      <c r="M659" s="4">
        <f>G659/(constants!$A$4+constants!$B$4*data!G659+constants!$C$4*data!G659^2+constants!$D$4*data!G659^3+constants!$E$4*data!G659^4+constants!$F$4*data!G659^5+constants!$G$4*data!G659^6+constants!$H$4*data!G659^7)</f>
        <v>7251.9779963757428</v>
      </c>
      <c r="N659" s="4"/>
      <c r="O659" s="4">
        <f t="shared" si="210"/>
        <v>22097.422688156315</v>
      </c>
      <c r="P659" s="4">
        <f t="shared" si="211"/>
        <v>11071.470939572351</v>
      </c>
      <c r="Q659" s="4">
        <f t="shared" si="211"/>
        <v>11071.470939572351</v>
      </c>
      <c r="R659" s="4">
        <f t="shared" si="212"/>
        <v>1222.5128691368459</v>
      </c>
      <c r="S659" s="4">
        <f t="shared" si="212"/>
        <v>1208.6629993959571</v>
      </c>
      <c r="T659" s="4">
        <f t="shared" si="213"/>
        <v>1.9958886049345359</v>
      </c>
      <c r="U659" s="4">
        <f t="shared" si="214"/>
        <v>1</v>
      </c>
      <c r="V659" s="4"/>
      <c r="W659" s="4"/>
      <c r="X659">
        <f>IF(front!E659&gt;$X$2,O659,P659)</f>
        <v>22097.422688156315</v>
      </c>
      <c r="Y659">
        <f t="shared" si="207"/>
        <v>21824.602883313699</v>
      </c>
      <c r="Z659">
        <f>SUMPRODUCT($B$7:$B$456,Y$7:Y$456,EXP(constants!$B$32+constants!$A$32*ABS($A$7:$A$456-$A659)))</f>
        <v>0.13643072749880644</v>
      </c>
      <c r="AA659">
        <f t="shared" si="208"/>
        <v>21824.466452586199</v>
      </c>
      <c r="AB659">
        <f t="shared" si="216"/>
        <v>21819.613359647032</v>
      </c>
      <c r="AD659" s="4"/>
      <c r="AE659" s="4"/>
      <c r="AF659" s="4"/>
      <c r="AH659" s="4"/>
      <c r="AI659" s="5">
        <f>SUMPRODUCT(constants!$B$13:$B$20,A659^constants!$A$13:$A$20)*constants!$C$10/((A659/1000000000)^5*(EXP(0.014388/(A659/1000000000)/constants!$B$9)-1))</f>
        <v>7.1878325435058125E-6</v>
      </c>
      <c r="AL659" s="17">
        <f t="shared" si="209"/>
        <v>3.2942071085452487E-10</v>
      </c>
      <c r="AQ659">
        <f t="shared" si="219"/>
        <v>3.2942071085452487E-10</v>
      </c>
    </row>
    <row r="660" spans="1:43" x14ac:dyDescent="0.2">
      <c r="A660">
        <f>front!A660</f>
        <v>495.21</v>
      </c>
      <c r="B660" s="1">
        <f t="shared" si="218"/>
        <v>0.45999999999997954</v>
      </c>
      <c r="C660">
        <f>front!D660-front!B660</f>
        <v>13278.130000000001</v>
      </c>
      <c r="D660" s="2">
        <f>front!E660-front!C660</f>
        <v>52753.7</v>
      </c>
      <c r="E660" s="2">
        <f>IF(front!F660-front!C660&gt;0,front!F660-front!C660,0)</f>
        <v>52753.7</v>
      </c>
      <c r="F660" s="2">
        <f>front!I660-front!H660</f>
        <v>7143.3000000000011</v>
      </c>
      <c r="G660" s="2">
        <f>IF(front!J660-front!H660&gt;0,front!J660-front!H660,0)</f>
        <v>7099.6999999999989</v>
      </c>
      <c r="H660" s="2"/>
      <c r="I660" s="4">
        <f>C660/(constants!$A$4+constants!$B$4*data!C660+constants!$C$4*data!C660^2+constants!$D$4*data!C660^3+constants!$E$4*data!C660^4+constants!$F$4*data!C660^5+constants!$G$4*data!C660^6+constants!$H$4*data!C660^7)</f>
        <v>13312.89424152526</v>
      </c>
      <c r="J660" s="4">
        <f>D660/(constants!$A$4+constants!$B$4*data!D660+constants!$C$4*data!D660^2+constants!$D$4*data!D660^3+constants!$E$4*data!D660^4+constants!$F$4*data!D660^5+constants!$G$4*data!D660^6+constants!$H$4*data!D660^7)</f>
        <v>55529.597036653198</v>
      </c>
      <c r="K660" s="4">
        <f>E660/(constants!$A$4+constants!$B$4*data!E660+constants!$C$4*data!E660^2+constants!$D$4*data!E660^3+constants!$E$4*data!E660^4+constants!$F$4*data!E660^5+constants!$G$4*data!E660^6+constants!$H$4*data!E660^7)</f>
        <v>55529.597036653198</v>
      </c>
      <c r="L660" s="4">
        <f>F660/(constants!$A$4+constants!$B$4*data!F660+constants!$C$4*data!F660^2+constants!$D$4*data!F660^3+constants!$E$4*data!F660^4+constants!$F$4*data!F660^5+constants!$G$4*data!F660^6+constants!$H$4*data!F660^7)</f>
        <v>7131.9531250793634</v>
      </c>
      <c r="M660" s="4">
        <f>G660/(constants!$A$4+constants!$B$4*data!G660+constants!$C$4*data!G660^2+constants!$D$4*data!G660^3+constants!$E$4*data!G660^4+constants!$F$4*data!G660^5+constants!$G$4*data!G660^6+constants!$H$4*data!G660^7)</f>
        <v>7088.3130200781552</v>
      </c>
      <c r="N660" s="4"/>
      <c r="O660" s="4">
        <f t="shared" si="210"/>
        <v>22188.157069208766</v>
      </c>
      <c r="P660" s="4">
        <f t="shared" si="211"/>
        <v>11105.919407330639</v>
      </c>
      <c r="Q660" s="4">
        <f t="shared" si="211"/>
        <v>11105.919407330639</v>
      </c>
      <c r="R660" s="4">
        <f t="shared" si="212"/>
        <v>1188.658854179894</v>
      </c>
      <c r="S660" s="4">
        <f t="shared" si="212"/>
        <v>1181.3855033463592</v>
      </c>
      <c r="T660" s="4">
        <f t="shared" si="213"/>
        <v>1.9978676465600065</v>
      </c>
      <c r="U660" s="4">
        <f t="shared" si="214"/>
        <v>1</v>
      </c>
      <c r="V660" s="4"/>
      <c r="W660" s="4"/>
      <c r="X660">
        <f>IF(front!E660&gt;$X$2,O660,P660)</f>
        <v>22188.157069208766</v>
      </c>
      <c r="Y660">
        <f t="shared" si="207"/>
        <v>21915.33726436615</v>
      </c>
      <c r="Z660">
        <f>SUMPRODUCT($B$7:$B$456,Y$7:Y$456,EXP(constants!$B$32+constants!$A$32*ABS($A$7:$A$456-$A660)))</f>
        <v>0.13290734016835981</v>
      </c>
      <c r="AA660">
        <f t="shared" si="208"/>
        <v>21915.204357025981</v>
      </c>
      <c r="AB660">
        <f t="shared" si="216"/>
        <v>21910.351264086814</v>
      </c>
      <c r="AD660" s="4"/>
      <c r="AE660" s="4"/>
      <c r="AF660" s="4"/>
      <c r="AH660" s="4"/>
      <c r="AI660" s="5">
        <f>SUMPRODUCT(constants!$B$13:$B$20,A660^constants!$A$13:$A$20)*constants!$C$10/((A660/1000000000)^5*(EXP(0.014388/(A660/1000000000)/constants!$B$9)-1))</f>
        <v>7.2162924336542684E-6</v>
      </c>
      <c r="AL660" s="17">
        <f t="shared" si="209"/>
        <v>3.293553967563482E-10</v>
      </c>
      <c r="AQ660">
        <f t="shared" si="219"/>
        <v>3.293553967563482E-10</v>
      </c>
    </row>
    <row r="661" spans="1:43" x14ac:dyDescent="0.2">
      <c r="A661">
        <f>front!A661</f>
        <v>495.67</v>
      </c>
      <c r="B661" s="1">
        <f t="shared" si="218"/>
        <v>0.46000000000003638</v>
      </c>
      <c r="C661">
        <f>front!D661-front!B661</f>
        <v>13357.669999999998</v>
      </c>
      <c r="D661" s="2">
        <f>front!E661-front!C661</f>
        <v>52873.2</v>
      </c>
      <c r="E661" s="2">
        <f>IF(front!F661-front!C661&gt;0,front!F661-front!C661,0)</f>
        <v>52873.2</v>
      </c>
      <c r="F661" s="2">
        <f>front!I661-front!H661</f>
        <v>7481.7999999999993</v>
      </c>
      <c r="G661" s="2">
        <f>IF(front!J661-front!H661&gt;0,front!J661-front!H661,0)</f>
        <v>7382</v>
      </c>
      <c r="H661" s="2"/>
      <c r="I661" s="4">
        <f>C661/(constants!$A$4+constants!$B$4*data!C661+constants!$C$4*data!C661^2+constants!$D$4*data!C661^3+constants!$E$4*data!C661^4+constants!$F$4*data!C661^5+constants!$G$4*data!C661^6+constants!$H$4*data!C661^7)</f>
        <v>13393.698149998101</v>
      </c>
      <c r="J661" s="4">
        <f>D661/(constants!$A$4+constants!$B$4*data!D661+constants!$C$4*data!D661^2+constants!$D$4*data!D661^3+constants!$E$4*data!D661^4+constants!$F$4*data!D661^5+constants!$G$4*data!D661^6+constants!$H$4*data!D661^7)</f>
        <v>55661.894275558909</v>
      </c>
      <c r="K661" s="4">
        <f>E661/(constants!$A$4+constants!$B$4*data!E661+constants!$C$4*data!E661^2+constants!$D$4*data!E661^3+constants!$E$4*data!E661^4+constants!$F$4*data!E661^5+constants!$G$4*data!E661^6+constants!$H$4*data!E661^7)</f>
        <v>55661.894275558909</v>
      </c>
      <c r="L661" s="4">
        <f>F661/(constants!$A$4+constants!$B$4*data!F661+constants!$C$4*data!F661^2+constants!$D$4*data!F661^3+constants!$E$4*data!F661^4+constants!$F$4*data!F661^5+constants!$G$4*data!F661^6+constants!$H$4*data!F661^7)</f>
        <v>7470.8624030162682</v>
      </c>
      <c r="M661" s="4">
        <f>G661/(constants!$A$4+constants!$B$4*data!G661+constants!$C$4*data!G661^2+constants!$D$4*data!G661^3+constants!$E$4*data!G661^4+constants!$F$4*data!G661^5+constants!$G$4*data!G661^6+constants!$H$4*data!G661^7)</f>
        <v>7370.9232980004244</v>
      </c>
      <c r="N661" s="4"/>
      <c r="O661" s="4">
        <f t="shared" si="210"/>
        <v>22322.830249996834</v>
      </c>
      <c r="P661" s="4">
        <f t="shared" si="211"/>
        <v>11132.378855111781</v>
      </c>
      <c r="Q661" s="4">
        <f t="shared" si="211"/>
        <v>11132.378855111781</v>
      </c>
      <c r="R661" s="4">
        <f t="shared" si="212"/>
        <v>1245.1437338360447</v>
      </c>
      <c r="S661" s="4">
        <f t="shared" si="212"/>
        <v>1228.4872163334039</v>
      </c>
      <c r="T661" s="4">
        <f t="shared" si="213"/>
        <v>2.0052165436093299</v>
      </c>
      <c r="U661" s="4">
        <f t="shared" si="214"/>
        <v>1</v>
      </c>
      <c r="V661" s="4"/>
      <c r="W661" s="4"/>
      <c r="X661">
        <f>IF(front!E661&gt;$X$2,O661,P661)</f>
        <v>22322.830249996834</v>
      </c>
      <c r="Y661">
        <f t="shared" si="207"/>
        <v>22050.010445154217</v>
      </c>
      <c r="Z661">
        <f>SUMPRODUCT($B$7:$B$456,Y$7:Y$456,EXP(constants!$B$32+constants!$A$32*ABS($A$7:$A$456-$A661)))</f>
        <v>0.12947494596320014</v>
      </c>
      <c r="AA661">
        <f t="shared" si="208"/>
        <v>22049.880970208254</v>
      </c>
      <c r="AB661">
        <f t="shared" si="216"/>
        <v>22045.027877269087</v>
      </c>
      <c r="AD661" s="4"/>
      <c r="AE661" s="4"/>
      <c r="AF661" s="4"/>
      <c r="AH661" s="4"/>
      <c r="AI661" s="5">
        <f>SUMPRODUCT(constants!$B$13:$B$20,A661^constants!$A$13:$A$20)*constants!$C$10/((A661/1000000000)^5*(EXP(0.014388/(A661/1000000000)/constants!$B$9)-1))</f>
        <v>7.2447797328044901E-6</v>
      </c>
      <c r="AL661" s="17">
        <f t="shared" si="209"/>
        <v>3.2863554417523219E-10</v>
      </c>
      <c r="AQ661">
        <f t="shared" si="219"/>
        <v>3.2863554417523219E-10</v>
      </c>
    </row>
    <row r="662" spans="1:43" x14ac:dyDescent="0.2">
      <c r="A662">
        <f>front!A662</f>
        <v>496.14</v>
      </c>
      <c r="B662" s="1">
        <f t="shared" si="218"/>
        <v>0.46999999999997044</v>
      </c>
      <c r="C662">
        <f>front!D662-front!B662</f>
        <v>13469.530000000002</v>
      </c>
      <c r="D662" s="2">
        <f>front!E662-front!C662</f>
        <v>52425.2</v>
      </c>
      <c r="E662" s="2">
        <f>IF(front!F662-front!C662&gt;0,front!F662-front!C662,0)</f>
        <v>52425.2</v>
      </c>
      <c r="F662" s="2">
        <f>front!I662-front!H662</f>
        <v>7919.1999999999989</v>
      </c>
      <c r="G662" s="2">
        <f>IF(front!J662-front!H662&gt;0,front!J662-front!H662,0)</f>
        <v>7842.6</v>
      </c>
      <c r="H662" s="2"/>
      <c r="I662" s="4">
        <f>C662/(constants!$A$4+constants!$B$4*data!C662+constants!$C$4*data!C662^2+constants!$D$4*data!C662^3+constants!$E$4*data!C662^4+constants!$F$4*data!C662^5+constants!$G$4*data!C662^6+constants!$H$4*data!C662^7)</f>
        <v>13507.369008881882</v>
      </c>
      <c r="J662" s="4">
        <f>D662/(constants!$A$4+constants!$B$4*data!D662+constants!$C$4*data!D662^2+constants!$D$4*data!D662^3+constants!$E$4*data!D662^4+constants!$F$4*data!D662^5+constants!$G$4*data!D662^6+constants!$H$4*data!D662^7)</f>
        <v>55165.988320067809</v>
      </c>
      <c r="K662" s="4">
        <f>E662/(constants!$A$4+constants!$B$4*data!E662+constants!$C$4*data!E662^2+constants!$D$4*data!E662^3+constants!$E$4*data!E662^4+constants!$F$4*data!E662^5+constants!$G$4*data!E662^6+constants!$H$4*data!E662^7)</f>
        <v>55165.988320067809</v>
      </c>
      <c r="L662" s="4">
        <f>F662/(constants!$A$4+constants!$B$4*data!F662+constants!$C$4*data!F662^2+constants!$D$4*data!F662^3+constants!$E$4*data!F662^4+constants!$F$4*data!F662^5+constants!$G$4*data!F662^6+constants!$H$4*data!F662^7)</f>
        <v>7909.0647879835888</v>
      </c>
      <c r="M662" s="4">
        <f>G662/(constants!$A$4+constants!$B$4*data!G662+constants!$C$4*data!G662^2+constants!$D$4*data!G662^3+constants!$E$4*data!G662^4+constants!$F$4*data!G662^5+constants!$G$4*data!G662^6+constants!$H$4*data!G662^7)</f>
        <v>7832.3008496636457</v>
      </c>
      <c r="N662" s="4"/>
      <c r="O662" s="4">
        <f t="shared" si="210"/>
        <v>22512.281681469802</v>
      </c>
      <c r="P662" s="4">
        <f t="shared" si="211"/>
        <v>11033.197664013562</v>
      </c>
      <c r="Q662" s="4">
        <f t="shared" si="211"/>
        <v>11033.197664013562</v>
      </c>
      <c r="R662" s="4">
        <f t="shared" si="212"/>
        <v>1318.1774646639315</v>
      </c>
      <c r="S662" s="4">
        <f t="shared" si="212"/>
        <v>1305.3834749439409</v>
      </c>
      <c r="T662" s="4">
        <f t="shared" si="213"/>
        <v>2.0404131573657023</v>
      </c>
      <c r="U662" s="4">
        <f t="shared" si="214"/>
        <v>1</v>
      </c>
      <c r="V662" s="4"/>
      <c r="W662" s="4"/>
      <c r="X662">
        <f>IF(front!E662&gt;$X$2,O662,P662)</f>
        <v>22512.281681469802</v>
      </c>
      <c r="Y662">
        <f t="shared" si="207"/>
        <v>22239.461876627185</v>
      </c>
      <c r="Z662">
        <f>SUMPRODUCT($B$7:$B$456,Y$7:Y$456,EXP(constants!$B$32+constants!$A$32*ABS($A$7:$A$456-$A662)))</f>
        <v>0.1260594719195989</v>
      </c>
      <c r="AA662">
        <f t="shared" si="208"/>
        <v>22239.335817155265</v>
      </c>
      <c r="AB662">
        <f t="shared" si="216"/>
        <v>22234.482724216097</v>
      </c>
      <c r="AD662" s="4"/>
      <c r="AE662" s="4"/>
      <c r="AF662" s="4"/>
      <c r="AH662" s="4"/>
      <c r="AI662" s="5">
        <f>SUMPRODUCT(constants!$B$13:$B$20,A662^constants!$A$13:$A$20)*constants!$C$10/((A662/1000000000)^5*(EXP(0.014388/(A662/1000000000)/constants!$B$9)-1))</f>
        <v>7.2739143004896584E-6</v>
      </c>
      <c r="AL662" s="17">
        <f t="shared" si="209"/>
        <v>3.2714564987686751E-10</v>
      </c>
      <c r="AQ662">
        <f t="shared" si="219"/>
        <v>3.2714564987686751E-10</v>
      </c>
    </row>
    <row r="663" spans="1:43" x14ac:dyDescent="0.2">
      <c r="A663">
        <f>front!A663</f>
        <v>496.6</v>
      </c>
      <c r="B663" s="1">
        <f t="shared" si="218"/>
        <v>0.46000000000003638</v>
      </c>
      <c r="C663">
        <f>front!D663-front!B663</f>
        <v>13489.14</v>
      </c>
      <c r="D663" s="2">
        <f>front!E663-front!C663</f>
        <v>52750.5</v>
      </c>
      <c r="E663" s="2">
        <f>IF(front!F663-front!C663&gt;0,front!F663-front!C663,0)</f>
        <v>52750.5</v>
      </c>
      <c r="F663" s="2">
        <f>front!I663-front!H663</f>
        <v>7978.1999999999989</v>
      </c>
      <c r="G663" s="2">
        <f>IF(front!J663-front!H663&gt;0,front!J663-front!H663,0)</f>
        <v>7935.3000000000011</v>
      </c>
      <c r="H663" s="2"/>
      <c r="I663" s="4">
        <f>C663/(constants!$A$4+constants!$B$4*data!C663+constants!$C$4*data!C663^2+constants!$D$4*data!C663^3+constants!$E$4*data!C663^4+constants!$F$4*data!C663^5+constants!$G$4*data!C663^6+constants!$H$4*data!C663^7)</f>
        <v>13527.300498600598</v>
      </c>
      <c r="J663" s="4">
        <f>D663/(constants!$A$4+constants!$B$4*data!D663+constants!$C$4*data!D663^2+constants!$D$4*data!D663^3+constants!$E$4*data!D663^4+constants!$F$4*data!D663^5+constants!$G$4*data!D663^6+constants!$H$4*data!D663^7)</f>
        <v>55526.054543656188</v>
      </c>
      <c r="K663" s="4">
        <f>E663/(constants!$A$4+constants!$B$4*data!E663+constants!$C$4*data!E663^2+constants!$D$4*data!E663^3+constants!$E$4*data!E663^4+constants!$F$4*data!E663^5+constants!$G$4*data!E663^6+constants!$H$4*data!E663^7)</f>
        <v>55526.054543656188</v>
      </c>
      <c r="L663" s="4">
        <f>F663/(constants!$A$4+constants!$B$4*data!F663+constants!$C$4*data!F663^2+constants!$D$4*data!F663^3+constants!$E$4*data!F663^4+constants!$F$4*data!F663^5+constants!$G$4*data!F663^6+constants!$H$4*data!F663^7)</f>
        <v>7968.1980714877445</v>
      </c>
      <c r="M663" s="4">
        <f>G663/(constants!$A$4+constants!$B$4*data!G663+constants!$C$4*data!G663^2+constants!$D$4*data!G663^3+constants!$E$4*data!G663^4+constants!$F$4*data!G663^5+constants!$G$4*data!G663^6+constants!$H$4*data!G663^7)</f>
        <v>7925.2005494365158</v>
      </c>
      <c r="N663" s="4"/>
      <c r="O663" s="4">
        <f t="shared" si="210"/>
        <v>22545.500831000998</v>
      </c>
      <c r="P663" s="4">
        <f t="shared" si="211"/>
        <v>11105.210908731236</v>
      </c>
      <c r="Q663" s="4">
        <f t="shared" si="211"/>
        <v>11105.210908731236</v>
      </c>
      <c r="R663" s="4">
        <f t="shared" si="212"/>
        <v>1328.033011914624</v>
      </c>
      <c r="S663" s="4">
        <f t="shared" si="212"/>
        <v>1320.8667582394194</v>
      </c>
      <c r="T663" s="4">
        <f t="shared" si="213"/>
        <v>2.0301731337020423</v>
      </c>
      <c r="U663" s="4">
        <f t="shared" si="214"/>
        <v>1</v>
      </c>
      <c r="V663" s="4"/>
      <c r="W663" s="4"/>
      <c r="X663">
        <f>IF(front!E663&gt;$X$2,O663,P663)</f>
        <v>22545.500831000998</v>
      </c>
      <c r="Y663">
        <f t="shared" si="207"/>
        <v>22272.681026158381</v>
      </c>
      <c r="Z663">
        <f>SUMPRODUCT($B$7:$B$456,Y$7:Y$456,EXP(constants!$B$32+constants!$A$32*ABS($A$7:$A$456-$A663)))</f>
        <v>0.12280392711391541</v>
      </c>
      <c r="AA663">
        <f t="shared" si="208"/>
        <v>22272.558222231266</v>
      </c>
      <c r="AB663">
        <f t="shared" si="216"/>
        <v>22267.705129292099</v>
      </c>
      <c r="AD663" s="4"/>
      <c r="AE663" s="4"/>
      <c r="AF663" s="4"/>
      <c r="AH663" s="4"/>
      <c r="AI663" s="5">
        <f>SUMPRODUCT(constants!$B$13:$B$20,A663^constants!$A$13:$A$20)*constants!$C$10/((A663/1000000000)^5*(EXP(0.014388/(A663/1000000000)/constants!$B$9)-1))</f>
        <v>7.3024560447739062E-6</v>
      </c>
      <c r="AL663" s="17">
        <f t="shared" si="209"/>
        <v>3.2793931850515996E-10</v>
      </c>
      <c r="AQ663">
        <f t="shared" si="219"/>
        <v>3.2793931850515996E-10</v>
      </c>
    </row>
    <row r="664" spans="1:43" x14ac:dyDescent="0.2">
      <c r="A664">
        <f>front!A664</f>
        <v>497.06</v>
      </c>
      <c r="B664" s="1">
        <f t="shared" si="218"/>
        <v>0.45999999999997954</v>
      </c>
      <c r="C664">
        <f>front!D664-front!B664</f>
        <v>13579.4</v>
      </c>
      <c r="D664" s="2">
        <f>front!E664-front!C664</f>
        <v>52537.1</v>
      </c>
      <c r="E664" s="2">
        <f>IF(front!F664-front!C664&gt;0,front!F664-front!C664,0)</f>
        <v>52537.1</v>
      </c>
      <c r="F664" s="2">
        <f>front!I664-front!H664</f>
        <v>7277.7000000000007</v>
      </c>
      <c r="G664" s="2">
        <f>IF(front!J664-front!H664&gt;0,front!J664-front!H664,0)</f>
        <v>7168.2999999999993</v>
      </c>
      <c r="H664" s="2"/>
      <c r="I664" s="4">
        <f>C664/(constants!$A$4+constants!$B$4*data!C664+constants!$C$4*data!C664^2+constants!$D$4*data!C664^3+constants!$E$4*data!C664^4+constants!$F$4*data!C664^5+constants!$G$4*data!C664^6+constants!$H$4*data!C664^7)</f>
        <v>13619.055787203706</v>
      </c>
      <c r="J664" s="4">
        <f>D664/(constants!$A$4+constants!$B$4*data!D664+constants!$C$4*data!D664^2+constants!$D$4*data!D664^3+constants!$E$4*data!D664^4+constants!$F$4*data!D664^5+constants!$G$4*data!D664^6+constants!$H$4*data!D664^7)</f>
        <v>55289.836579802686</v>
      </c>
      <c r="K664" s="4">
        <f>E664/(constants!$A$4+constants!$B$4*data!E664+constants!$C$4*data!E664^2+constants!$D$4*data!E664^3+constants!$E$4*data!E664^4+constants!$F$4*data!E664^5+constants!$G$4*data!E664^6+constants!$H$4*data!E664^7)</f>
        <v>55289.836579802686</v>
      </c>
      <c r="L664" s="4">
        <f>F664/(constants!$A$4+constants!$B$4*data!F664+constants!$C$4*data!F664^2+constants!$D$4*data!F664^3+constants!$E$4*data!F664^4+constants!$F$4*data!F664^5+constants!$G$4*data!F664^6+constants!$H$4*data!F664^7)</f>
        <v>7266.4945681137879</v>
      </c>
      <c r="M664" s="4">
        <f>G664/(constants!$A$4+constants!$B$4*data!G664+constants!$C$4*data!G664^2+constants!$D$4*data!G664^3+constants!$E$4*data!G664^4+constants!$F$4*data!G664^5+constants!$G$4*data!G664^6+constants!$H$4*data!G664^7)</f>
        <v>7156.9773869933106</v>
      </c>
      <c r="N664" s="4"/>
      <c r="O664" s="4">
        <f t="shared" si="210"/>
        <v>22698.426312006177</v>
      </c>
      <c r="P664" s="4">
        <f t="shared" si="211"/>
        <v>11057.967315960537</v>
      </c>
      <c r="Q664" s="4">
        <f t="shared" si="211"/>
        <v>11057.967315960537</v>
      </c>
      <c r="R664" s="4">
        <f t="shared" si="212"/>
        <v>1211.0824280189647</v>
      </c>
      <c r="S664" s="4">
        <f t="shared" si="212"/>
        <v>1192.829564498885</v>
      </c>
      <c r="T664" s="4">
        <f t="shared" si="213"/>
        <v>2.0526761983863313</v>
      </c>
      <c r="U664" s="4">
        <f t="shared" si="214"/>
        <v>1</v>
      </c>
      <c r="V664" s="4"/>
      <c r="W664" s="4"/>
      <c r="X664">
        <f>IF(front!E664&gt;$X$2,O664,P664)</f>
        <v>22698.426312006177</v>
      </c>
      <c r="Y664">
        <f t="shared" si="207"/>
        <v>22425.60650716356</v>
      </c>
      <c r="Z664">
        <f>SUMPRODUCT($B$7:$B$456,Y$7:Y$456,EXP(constants!$B$32+constants!$A$32*ABS($A$7:$A$456-$A664)))</f>
        <v>0.11963245827507889</v>
      </c>
      <c r="AA664">
        <f t="shared" si="208"/>
        <v>22425.486874705286</v>
      </c>
      <c r="AB664">
        <f t="shared" si="216"/>
        <v>22420.633781766119</v>
      </c>
      <c r="AD664" s="4"/>
      <c r="AE664" s="4"/>
      <c r="AF664" s="4"/>
      <c r="AH664" s="4"/>
      <c r="AI664" s="5">
        <f>SUMPRODUCT(constants!$B$13:$B$20,A664^constants!$A$13:$A$20)*constants!$C$10/((A664/1000000000)^5*(EXP(0.014388/(A664/1000000000)/constants!$B$9)-1))</f>
        <v>7.3310242392012374E-6</v>
      </c>
      <c r="AL664" s="17">
        <f t="shared" si="209"/>
        <v>3.2697667294147995E-10</v>
      </c>
      <c r="AQ664">
        <f t="shared" si="219"/>
        <v>3.2697667294147995E-10</v>
      </c>
    </row>
    <row r="665" spans="1:43" x14ac:dyDescent="0.2">
      <c r="A665">
        <f>front!A665</f>
        <v>497.52</v>
      </c>
      <c r="B665" s="1">
        <f t="shared" si="218"/>
        <v>0.45999999999997954</v>
      </c>
      <c r="C665">
        <f>front!D665-front!B665</f>
        <v>13647.140000000001</v>
      </c>
      <c r="D665" s="2">
        <f>front!E665-front!C665</f>
        <v>51431.7</v>
      </c>
      <c r="E665" s="2">
        <f>IF(front!F665-front!C665&gt;0,front!F665-front!C665,0)</f>
        <v>51431.7</v>
      </c>
      <c r="F665" s="2">
        <f>front!I665-front!H665</f>
        <v>6670.3000000000011</v>
      </c>
      <c r="G665" s="2"/>
      <c r="H665" s="2"/>
      <c r="I665" s="4">
        <f>C665/(constants!$A$4+constants!$B$4*data!C665+constants!$C$4*data!C665^2+constants!$D$4*data!C665^3+constants!$E$4*data!C665^4+constants!$F$4*data!C665^5+constants!$G$4*data!C665^6+constants!$H$4*data!C665^7)</f>
        <v>13687.934820709534</v>
      </c>
      <c r="J665" s="4">
        <f>D665/(constants!$A$4+constants!$B$4*data!D665+constants!$C$4*data!D665^2+constants!$D$4*data!D665^3+constants!$E$4*data!D665^4+constants!$F$4*data!D665^5+constants!$G$4*data!D665^6+constants!$H$4*data!D665^7)</f>
        <v>54066.852238070103</v>
      </c>
      <c r="K665" s="4">
        <f>E665/(constants!$A$4+constants!$B$4*data!E665+constants!$C$4*data!E665^2+constants!$D$4*data!E665^3+constants!$E$4*data!E665^4+constants!$F$4*data!E665^5+constants!$G$4*data!E665^6+constants!$H$4*data!E665^7)</f>
        <v>54066.852238070103</v>
      </c>
      <c r="L665" s="4">
        <f>F665/(constants!$A$4+constants!$B$4*data!F665+constants!$C$4*data!F665^2+constants!$D$4*data!F665^3+constants!$E$4*data!F665^4+constants!$F$4*data!F665^5+constants!$G$4*data!F665^6+constants!$H$4*data!F665^7)</f>
        <v>6658.6618466866576</v>
      </c>
      <c r="M665" s="4"/>
      <c r="N665" s="4"/>
      <c r="O665" s="4">
        <f t="shared" si="210"/>
        <v>22813.224701182557</v>
      </c>
      <c r="P665" s="4">
        <f t="shared" si="211"/>
        <v>10813.370447614019</v>
      </c>
      <c r="Q665" s="4">
        <f t="shared" si="211"/>
        <v>10813.370447614019</v>
      </c>
      <c r="R665" s="4">
        <f t="shared" si="212"/>
        <v>1109.7769744477762</v>
      </c>
      <c r="S665" s="4"/>
      <c r="T665" s="4">
        <f t="shared" si="213"/>
        <v>2.1097237731475591</v>
      </c>
      <c r="U665" s="4">
        <f t="shared" si="214"/>
        <v>1</v>
      </c>
      <c r="V665" s="4"/>
      <c r="W665" s="4"/>
      <c r="X665">
        <f>IF(front!E665&gt;$X$2,O665,P665)</f>
        <v>22813.224701182557</v>
      </c>
      <c r="Y665">
        <f t="shared" si="207"/>
        <v>22540.40489633994</v>
      </c>
      <c r="Z665">
        <f>SUMPRODUCT($B$7:$B$456,Y$7:Y$456,EXP(constants!$B$32+constants!$A$32*ABS($A$7:$A$456-$A665)))</f>
        <v>0.11654289410193258</v>
      </c>
      <c r="AA665">
        <f t="shared" si="208"/>
        <v>22540.288353445838</v>
      </c>
      <c r="AB665">
        <f t="shared" si="216"/>
        <v>22535.435260506671</v>
      </c>
      <c r="AD665" s="4"/>
      <c r="AE665" s="4"/>
      <c r="AF665" s="4"/>
      <c r="AH665" s="4"/>
      <c r="AI665" s="5">
        <f>SUMPRODUCT(constants!$B$13:$B$20,A665^constants!$A$13:$A$20)*constants!$C$10/((A665/1000000000)^5*(EXP(0.014388/(A665/1000000000)/constants!$B$9)-1))</f>
        <v>7.3596185659164102E-6</v>
      </c>
      <c r="AL665" s="17">
        <f t="shared" si="209"/>
        <v>3.265798277619308E-10</v>
      </c>
      <c r="AQ665">
        <f t="shared" si="219"/>
        <v>3.265798277619308E-10</v>
      </c>
    </row>
    <row r="666" spans="1:43" x14ac:dyDescent="0.2">
      <c r="A666">
        <f>front!A666</f>
        <v>497.98</v>
      </c>
      <c r="B666" s="1">
        <f t="shared" si="218"/>
        <v>0.46000000000003638</v>
      </c>
      <c r="C666">
        <f>front!D666-front!B666</f>
        <v>13721.46</v>
      </c>
      <c r="D666" s="2">
        <f>front!E666-front!C666</f>
        <v>51834.9</v>
      </c>
      <c r="E666" s="2">
        <f>IF(front!F666-front!C666&gt;0,front!F666-front!C666,0)</f>
        <v>51834.9</v>
      </c>
      <c r="F666" s="2">
        <f>front!I666-front!H666</f>
        <v>6655.5</v>
      </c>
      <c r="G666" s="2"/>
      <c r="H666" s="2"/>
      <c r="I666" s="4">
        <f>C666/(constants!$A$4+constants!$B$4*data!C666+constants!$C$4*data!C666^2+constants!$D$4*data!C666^3+constants!$E$4*data!C666^4+constants!$F$4*data!C666^5+constants!$G$4*data!C666^6+constants!$H$4*data!C666^7)</f>
        <v>13763.521137428746</v>
      </c>
      <c r="J666" s="4">
        <f>D666/(constants!$A$4+constants!$B$4*data!D666+constants!$C$4*data!D666^2+constants!$D$4*data!D666^3+constants!$E$4*data!D666^4+constants!$F$4*data!D666^5+constants!$G$4*data!D666^6+constants!$H$4*data!D666^7)</f>
        <v>54512.832253073473</v>
      </c>
      <c r="K666" s="4">
        <f>E666/(constants!$A$4+constants!$B$4*data!E666+constants!$C$4*data!E666^2+constants!$D$4*data!E666^3+constants!$E$4*data!E666^4+constants!$F$4*data!E666^5+constants!$G$4*data!E666^6+constants!$H$4*data!E666^7)</f>
        <v>54512.832253073473</v>
      </c>
      <c r="L666" s="4">
        <f>F666/(constants!$A$4+constants!$B$4*data!F666+constants!$C$4*data!F666^2+constants!$D$4*data!F666^3+constants!$E$4*data!F666^4+constants!$F$4*data!F666^5+constants!$G$4*data!F666^6+constants!$H$4*data!F666^7)</f>
        <v>6643.857649884586</v>
      </c>
      <c r="M666" s="4"/>
      <c r="N666" s="4"/>
      <c r="O666" s="4">
        <f t="shared" si="210"/>
        <v>22939.201895714577</v>
      </c>
      <c r="P666" s="4">
        <f t="shared" si="211"/>
        <v>10902.566450614695</v>
      </c>
      <c r="Q666" s="4">
        <f t="shared" si="211"/>
        <v>10902.566450614695</v>
      </c>
      <c r="R666" s="4">
        <f t="shared" si="212"/>
        <v>1107.3096083140977</v>
      </c>
      <c r="S666" s="4"/>
      <c r="T666" s="4">
        <f t="shared" si="213"/>
        <v>2.1040185354175254</v>
      </c>
      <c r="U666" s="4">
        <f t="shared" si="214"/>
        <v>1</v>
      </c>
      <c r="V666" s="4"/>
      <c r="W666" s="4"/>
      <c r="X666">
        <f>IF(front!E666&gt;$X$2,O666,P666)</f>
        <v>22939.201895714577</v>
      </c>
      <c r="Y666">
        <f t="shared" si="207"/>
        <v>22666.382090871961</v>
      </c>
      <c r="Z666">
        <f>SUMPRODUCT($B$7:$B$456,Y$7:Y$456,EXP(constants!$B$32+constants!$A$32*ABS($A$7:$A$456-$A666)))</f>
        <v>0.1135331193681874</v>
      </c>
      <c r="AA666">
        <f t="shared" si="208"/>
        <v>22666.268557752592</v>
      </c>
      <c r="AB666">
        <f t="shared" si="216"/>
        <v>22661.415464813424</v>
      </c>
      <c r="AD666" s="4"/>
      <c r="AE666" s="4"/>
      <c r="AF666" s="4"/>
      <c r="AH666" s="4"/>
      <c r="AI666" s="5">
        <f>SUMPRODUCT(constants!$B$13:$B$20,A666^constants!$A$13:$A$20)*constants!$C$10/((A666/1000000000)^5*(EXP(0.014388/(A666/1000000000)/constants!$B$9)-1))</f>
        <v>7.3882387068146266E-6</v>
      </c>
      <c r="AL666" s="17">
        <f t="shared" si="209"/>
        <v>3.2602723860239044E-10</v>
      </c>
      <c r="AQ666">
        <f t="shared" si="219"/>
        <v>3.2602723860239044E-10</v>
      </c>
    </row>
    <row r="667" spans="1:43" x14ac:dyDescent="0.2">
      <c r="A667">
        <f>front!A667</f>
        <v>498.44</v>
      </c>
      <c r="B667" s="1">
        <f t="shared" si="218"/>
        <v>0.45999999999997954</v>
      </c>
      <c r="C667">
        <f>front!D667-front!B667</f>
        <v>13816.260000000002</v>
      </c>
      <c r="D667" s="2">
        <f>front!E667-front!C667</f>
        <v>52794.400000000001</v>
      </c>
      <c r="E667" s="2">
        <f>IF(front!F667-front!C667&gt;0,front!F667-front!C667,0)</f>
        <v>52794.400000000001</v>
      </c>
      <c r="F667" s="2">
        <f>front!I667-front!H667</f>
        <v>6925.7000000000007</v>
      </c>
      <c r="G667" s="2"/>
      <c r="H667" s="2"/>
      <c r="I667" s="4">
        <f>C667/(constants!$A$4+constants!$B$4*data!C667+constants!$C$4*data!C667^2+constants!$D$4*data!C667^3+constants!$E$4*data!C667^4+constants!$F$4*data!C667^5+constants!$G$4*data!C667^6+constants!$H$4*data!C667^7)</f>
        <v>13859.961750691304</v>
      </c>
      <c r="J667" s="4">
        <f>D667/(constants!$A$4+constants!$B$4*data!D667+constants!$C$4*data!D667^2+constants!$D$4*data!D667^3+constants!$E$4*data!D667^4+constants!$F$4*data!D667^5+constants!$G$4*data!D667^6+constants!$H$4*data!D667^7)</f>
        <v>55574.653996670233</v>
      </c>
      <c r="K667" s="4">
        <f>E667/(constants!$A$4+constants!$B$4*data!E667+constants!$C$4*data!E667^2+constants!$D$4*data!E667^3+constants!$E$4*data!E667^4+constants!$F$4*data!E667^5+constants!$G$4*data!E667^6+constants!$H$4*data!E667^7)</f>
        <v>55574.653996670233</v>
      </c>
      <c r="L667" s="4">
        <f>F667/(constants!$A$4+constants!$B$4*data!F667+constants!$C$4*data!F667^2+constants!$D$4*data!F667^3+constants!$E$4*data!F667^4+constants!$F$4*data!F667^5+constants!$G$4*data!F667^6+constants!$H$4*data!F667^7)</f>
        <v>6914.1803613623879</v>
      </c>
      <c r="M667" s="4"/>
      <c r="N667" s="4"/>
      <c r="O667" s="4">
        <f t="shared" si="210"/>
        <v>23099.936251152172</v>
      </c>
      <c r="P667" s="4">
        <f t="shared" si="211"/>
        <v>11114.930799334046</v>
      </c>
      <c r="Q667" s="4">
        <f t="shared" si="211"/>
        <v>11114.930799334046</v>
      </c>
      <c r="R667" s="4">
        <f t="shared" si="212"/>
        <v>1152.363393560398</v>
      </c>
      <c r="S667" s="4"/>
      <c r="T667" s="4">
        <f t="shared" si="213"/>
        <v>2.0782798083219927</v>
      </c>
      <c r="U667" s="4">
        <f t="shared" si="214"/>
        <v>1</v>
      </c>
      <c r="V667" s="4"/>
      <c r="W667" s="4"/>
      <c r="X667">
        <f>IF(front!E667&gt;$X$2,O667,P667)</f>
        <v>23099.936251152172</v>
      </c>
      <c r="Y667">
        <f t="shared" si="207"/>
        <v>22827.116446309556</v>
      </c>
      <c r="Z667">
        <f>SUMPRODUCT($B$7:$B$456,Y$7:Y$456,EXP(constants!$B$32+constants!$A$32*ABS($A$7:$A$456-$A667)))</f>
        <v>0.11060107347426329</v>
      </c>
      <c r="AA667">
        <f t="shared" si="208"/>
        <v>22827.005845236083</v>
      </c>
      <c r="AB667">
        <f t="shared" si="216"/>
        <v>22822.152752296915</v>
      </c>
      <c r="AD667" s="4"/>
      <c r="AE667" s="4"/>
      <c r="AF667" s="4"/>
      <c r="AH667" s="4"/>
      <c r="AI667" s="5">
        <f>SUMPRODUCT(constants!$B$13:$B$20,A667^constants!$A$13:$A$20)*constants!$C$10/((A667/1000000000)^5*(EXP(0.014388/(A667/1000000000)/constants!$B$9)-1))</f>
        <v>7.4168843435528268E-6</v>
      </c>
      <c r="AL667" s="17">
        <f t="shared" si="209"/>
        <v>3.2498618443461083E-10</v>
      </c>
      <c r="AQ667">
        <f t="shared" si="219"/>
        <v>3.2498618443461083E-10</v>
      </c>
    </row>
    <row r="668" spans="1:43" x14ac:dyDescent="0.2">
      <c r="A668">
        <f>front!A668</f>
        <v>498.91</v>
      </c>
      <c r="B668" s="1">
        <f t="shared" si="218"/>
        <v>0.47000000000002728</v>
      </c>
      <c r="C668">
        <f>front!D668-front!B668</f>
        <v>13879.869999999999</v>
      </c>
      <c r="D668" s="2">
        <f>front!E668-front!C668</f>
        <v>52390.5</v>
      </c>
      <c r="E668" s="2">
        <f>IF(front!F668-front!C668&gt;0,front!F668-front!C668,0)</f>
        <v>52390.5</v>
      </c>
      <c r="F668" s="2">
        <f>front!I668-front!H668</f>
        <v>7128.2000000000007</v>
      </c>
      <c r="G668" s="2"/>
      <c r="H668" s="2"/>
      <c r="I668" s="4">
        <f>C668/(constants!$A$4+constants!$B$4*data!C668+constants!$C$4*data!C668^2+constants!$D$4*data!C668^3+constants!$E$4*data!C668^4+constants!$F$4*data!C668^5+constants!$G$4*data!C668^6+constants!$H$4*data!C668^7)</f>
        <v>13924.688560294049</v>
      </c>
      <c r="J668" s="4">
        <f>D668/(constants!$A$4+constants!$B$4*data!D668+constants!$C$4*data!D668^2+constants!$D$4*data!D668^3+constants!$E$4*data!D668^4+constants!$F$4*data!D668^5+constants!$G$4*data!D668^6+constants!$H$4*data!D668^7)</f>
        <v>55127.585435008172</v>
      </c>
      <c r="K668" s="4">
        <f>E668/(constants!$A$4+constants!$B$4*data!E668+constants!$C$4*data!E668^2+constants!$D$4*data!E668^3+constants!$E$4*data!E668^4+constants!$F$4*data!E668^5+constants!$G$4*data!E668^6+constants!$H$4*data!E668^7)</f>
        <v>55127.585435008172</v>
      </c>
      <c r="L668" s="4">
        <f>F668/(constants!$A$4+constants!$B$4*data!F668+constants!$C$4*data!F668^2+constants!$D$4*data!F668^3+constants!$E$4*data!F668^4+constants!$F$4*data!F668^5+constants!$G$4*data!F668^6+constants!$H$4*data!F668^7)</f>
        <v>7116.8389188814053</v>
      </c>
      <c r="M668" s="4"/>
      <c r="N668" s="4"/>
      <c r="O668" s="4">
        <f t="shared" si="210"/>
        <v>23207.814267156748</v>
      </c>
      <c r="P668" s="4">
        <f t="shared" si="211"/>
        <v>11025.517087001634</v>
      </c>
      <c r="Q668" s="4">
        <f t="shared" si="211"/>
        <v>11025.517087001634</v>
      </c>
      <c r="R668" s="4">
        <f t="shared" si="212"/>
        <v>1186.1398198135676</v>
      </c>
      <c r="S668" s="4"/>
      <c r="T668" s="4">
        <f t="shared" si="213"/>
        <v>2.1049184436453552</v>
      </c>
      <c r="U668" s="4">
        <f t="shared" si="214"/>
        <v>1</v>
      </c>
      <c r="V668" s="4"/>
      <c r="W668" s="4"/>
      <c r="X668">
        <f>IF(front!E668&gt;$X$2,O668,P668)</f>
        <v>23207.814267156748</v>
      </c>
      <c r="Y668">
        <f t="shared" si="207"/>
        <v>22934.994462314131</v>
      </c>
      <c r="Z668">
        <f>SUMPRODUCT($B$7:$B$456,Y$7:Y$456,EXP(constants!$B$32+constants!$A$32*ABS($A$7:$A$456-$A668)))</f>
        <v>0.10768348124948494</v>
      </c>
      <c r="AA668">
        <f t="shared" si="208"/>
        <v>22934.886778832883</v>
      </c>
      <c r="AB668">
        <f t="shared" si="216"/>
        <v>22930.033685893715</v>
      </c>
      <c r="AD668" s="4"/>
      <c r="AE668" s="4"/>
      <c r="AF668" s="4"/>
      <c r="AH668" s="4"/>
      <c r="AI668" s="5">
        <f>SUMPRODUCT(constants!$B$13:$B$20,A668^constants!$A$13:$A$20)*constants!$C$10/((A668/1000000000)^5*(EXP(0.014388/(A668/1000000000)/constants!$B$9)-1))</f>
        <v>7.4461787133571033E-6</v>
      </c>
      <c r="AL668" s="17">
        <f t="shared" si="209"/>
        <v>3.247347481193586E-10</v>
      </c>
      <c r="AQ668">
        <f t="shared" si="219"/>
        <v>3.247347481193586E-10</v>
      </c>
    </row>
    <row r="669" spans="1:43" x14ac:dyDescent="0.2">
      <c r="A669">
        <f>front!A669</f>
        <v>499.37</v>
      </c>
      <c r="B669" s="1">
        <f t="shared" si="218"/>
        <v>0.45999999999997954</v>
      </c>
      <c r="C669">
        <f>front!D669-front!B669</f>
        <v>13940.460000000001</v>
      </c>
      <c r="D669" s="2">
        <f>front!E669-front!C669</f>
        <v>52678.400000000001</v>
      </c>
      <c r="E669" s="2">
        <f>IF(front!F669-front!C669&gt;0,front!F669-front!C669,0)</f>
        <v>52678.400000000001</v>
      </c>
      <c r="F669" s="2">
        <f>front!I669-front!H669</f>
        <v>7378.5000000000018</v>
      </c>
      <c r="G669" s="2"/>
      <c r="H669" s="2"/>
      <c r="I669" s="4">
        <f>C669/(constants!$A$4+constants!$B$4*data!C669+constants!$C$4*data!C669^2+constants!$D$4*data!C669^3+constants!$E$4*data!C669^4+constants!$F$4*data!C669^5+constants!$G$4*data!C669^6+constants!$H$4*data!C669^7)</f>
        <v>13986.354305043034</v>
      </c>
      <c r="J669" s="4">
        <f>D669/(constants!$A$4+constants!$B$4*data!D669+constants!$C$4*data!D669^2+constants!$D$4*data!D669^3+constants!$E$4*data!D669^4+constants!$F$4*data!D669^5+constants!$G$4*data!D669^6+constants!$H$4*data!D669^7)</f>
        <v>55446.240378271941</v>
      </c>
      <c r="K669" s="4">
        <f>E669/(constants!$A$4+constants!$B$4*data!E669+constants!$C$4*data!E669^2+constants!$D$4*data!E669^3+constants!$E$4*data!E669^4+constants!$F$4*data!E669^5+constants!$G$4*data!E669^6+constants!$H$4*data!E669^7)</f>
        <v>55446.240378271941</v>
      </c>
      <c r="L669" s="4">
        <f>F669/(constants!$A$4+constants!$B$4*data!F669+constants!$C$4*data!F669^2+constants!$D$4*data!F669^3+constants!$E$4*data!F669^4+constants!$F$4*data!F669^5+constants!$G$4*data!F669^6+constants!$H$4*data!F669^7)</f>
        <v>7367.4187044888649</v>
      </c>
      <c r="M669" s="4"/>
      <c r="N669" s="4"/>
      <c r="O669" s="4">
        <f t="shared" si="210"/>
        <v>23310.590508405057</v>
      </c>
      <c r="P669" s="4">
        <f t="shared" si="211"/>
        <v>11089.248075654388</v>
      </c>
      <c r="Q669" s="4">
        <f t="shared" si="211"/>
        <v>11089.248075654388</v>
      </c>
      <c r="R669" s="4">
        <f t="shared" si="212"/>
        <v>1227.9031174148108</v>
      </c>
      <c r="S669" s="4"/>
      <c r="T669" s="4">
        <f t="shared" si="213"/>
        <v>2.1020893706564028</v>
      </c>
      <c r="U669" s="4">
        <f t="shared" si="214"/>
        <v>1</v>
      </c>
      <c r="V669" s="4"/>
      <c r="W669" s="4"/>
      <c r="X669">
        <f>IF(front!E669&gt;$X$2,O669,P669)</f>
        <v>23310.590508405057</v>
      </c>
      <c r="Y669">
        <f t="shared" si="207"/>
        <v>23037.770703562441</v>
      </c>
      <c r="Z669">
        <f>SUMPRODUCT($B$7:$B$456,Y$7:Y$456,EXP(constants!$B$32+constants!$A$32*ABS($A$7:$A$456-$A669)))</f>
        <v>0.10490250499517201</v>
      </c>
      <c r="AA669">
        <f t="shared" si="208"/>
        <v>23037.665801057447</v>
      </c>
      <c r="AB669">
        <f t="shared" si="216"/>
        <v>23032.812708118279</v>
      </c>
      <c r="AD669" s="4"/>
      <c r="AE669" s="4"/>
      <c r="AF669" s="4"/>
      <c r="AH669" s="4"/>
      <c r="AI669" s="5">
        <f>SUMPRODUCT(constants!$B$13:$B$20,A669^constants!$A$13:$A$20)*constants!$C$10/((A669/1000000000)^5*(EXP(0.014388/(A669/1000000000)/constants!$B$9)-1))</f>
        <v>7.4748749227113811E-6</v>
      </c>
      <c r="AL669" s="17">
        <f t="shared" si="209"/>
        <v>3.2453157230235904E-10</v>
      </c>
      <c r="AQ669">
        <f t="shared" si="219"/>
        <v>3.2453157230235904E-10</v>
      </c>
    </row>
    <row r="670" spans="1:43" x14ac:dyDescent="0.2">
      <c r="A670">
        <f>front!A670</f>
        <v>499.83</v>
      </c>
      <c r="B670" s="1">
        <f t="shared" si="218"/>
        <v>0.45999999999997954</v>
      </c>
      <c r="C670">
        <f>front!D670-front!B670</f>
        <v>14026.8</v>
      </c>
      <c r="D670" s="2">
        <f>front!E670-front!C670</f>
        <v>51074.8</v>
      </c>
      <c r="E670" s="2">
        <f>IF(front!F670-front!C670&gt;0,front!F670-front!C670,0)</f>
        <v>51074.8</v>
      </c>
      <c r="F670" s="2">
        <f>front!I670-front!H670</f>
        <v>7425.6000000000022</v>
      </c>
      <c r="G670" s="2"/>
      <c r="H670" s="2"/>
      <c r="I670" s="4">
        <f>C670/(constants!$A$4+constants!$B$4*data!C670+constants!$C$4*data!C670^2+constants!$D$4*data!C670^3+constants!$E$4*data!C670^4+constants!$F$4*data!C670^5+constants!$G$4*data!C670^6+constants!$H$4*data!C670^7)</f>
        <v>14074.247432407257</v>
      </c>
      <c r="J670" s="4">
        <f>D670/(constants!$A$4+constants!$B$4*data!D670+constants!$C$4*data!D670^2+constants!$D$4*data!D670^3+constants!$E$4*data!D670^4+constants!$F$4*data!D670^5+constants!$G$4*data!D670^6+constants!$H$4*data!D670^7)</f>
        <v>53672.18025578509</v>
      </c>
      <c r="K670" s="4">
        <f>E670/(constants!$A$4+constants!$B$4*data!E670+constants!$C$4*data!E670^2+constants!$D$4*data!E670^3+constants!$E$4*data!E670^4+constants!$F$4*data!E670^5+constants!$G$4*data!E670^6+constants!$H$4*data!E670^7)</f>
        <v>53672.18025578509</v>
      </c>
      <c r="L670" s="4">
        <f>F670/(constants!$A$4+constants!$B$4*data!F670+constants!$C$4*data!F670^2+constants!$D$4*data!F670^3+constants!$E$4*data!F670^4+constants!$F$4*data!F670^5+constants!$G$4*data!F670^6+constants!$H$4*data!F670^7)</f>
        <v>7414.5821314499581</v>
      </c>
      <c r="M670" s="4"/>
      <c r="N670" s="4"/>
      <c r="O670" s="4">
        <f t="shared" si="210"/>
        <v>23457.079054012098</v>
      </c>
      <c r="P670" s="4">
        <f t="shared" si="211"/>
        <v>10734.436051157019</v>
      </c>
      <c r="Q670" s="4">
        <f t="shared" si="211"/>
        <v>10734.436051157019</v>
      </c>
      <c r="R670" s="4">
        <f t="shared" si="212"/>
        <v>1235.763688574993</v>
      </c>
      <c r="S670" s="4"/>
      <c r="T670" s="4">
        <f t="shared" si="213"/>
        <v>2.1852176436864386</v>
      </c>
      <c r="U670" s="4">
        <f t="shared" si="214"/>
        <v>1</v>
      </c>
      <c r="V670" s="4"/>
      <c r="W670" s="4"/>
      <c r="X670">
        <f>IF(front!E670&gt;$X$2,O670,P670)</f>
        <v>23457.079054012098</v>
      </c>
      <c r="Y670">
        <f t="shared" si="207"/>
        <v>23184.259249169481</v>
      </c>
      <c r="Z670">
        <f>SUMPRODUCT($B$7:$B$456,Y$7:Y$456,EXP(constants!$B$32+constants!$A$32*ABS($A$7:$A$456-$A670)))</f>
        <v>0.10219334875296596</v>
      </c>
      <c r="AA670">
        <f t="shared" si="208"/>
        <v>23184.157055820728</v>
      </c>
      <c r="AB670">
        <f t="shared" si="216"/>
        <v>23179.30396288156</v>
      </c>
      <c r="AD670" s="4"/>
      <c r="AE670" s="4"/>
      <c r="AF670" s="4"/>
      <c r="AH670" s="4"/>
      <c r="AI670" s="5">
        <f>SUMPRODUCT(constants!$B$13:$B$20,A670^constants!$A$13:$A$20)*constants!$C$10/((A670/1000000000)^5*(EXP(0.014388/(A670/1000000000)/constants!$B$9)-1))</f>
        <v>7.5035956646212995E-6</v>
      </c>
      <c r="AL670" s="17">
        <f t="shared" si="209"/>
        <v>3.2371962836490981E-10</v>
      </c>
      <c r="AQ670">
        <f t="shared" si="219"/>
        <v>3.2371962836490981E-10</v>
      </c>
    </row>
    <row r="671" spans="1:43" x14ac:dyDescent="0.2">
      <c r="A671">
        <f>front!A671</f>
        <v>500.29</v>
      </c>
      <c r="B671" s="1">
        <f t="shared" si="218"/>
        <v>0.46000000000003638</v>
      </c>
      <c r="C671">
        <f>front!D671-front!B671</f>
        <v>14105.8</v>
      </c>
      <c r="D671" s="2">
        <f>front!E671-front!C671</f>
        <v>52489.2</v>
      </c>
      <c r="E671" s="2">
        <f>IF(front!F671-front!C671&gt;0,front!F671-front!C671,0)</f>
        <v>52489.2</v>
      </c>
      <c r="F671" s="2">
        <f>front!I671-front!H671</f>
        <v>7322.4000000000015</v>
      </c>
      <c r="G671" s="2"/>
      <c r="H671" s="2"/>
      <c r="I671" s="4">
        <f>C671/(constants!$A$4+constants!$B$4*data!C671+constants!$C$4*data!C671^2+constants!$D$4*data!C671^3+constants!$E$4*data!C671^4+constants!$F$4*data!C671^5+constants!$G$4*data!C671^6+constants!$H$4*data!C671^7)</f>
        <v>14154.68937695292</v>
      </c>
      <c r="J671" s="4">
        <f>D671/(constants!$A$4+constants!$B$4*data!D671+constants!$C$4*data!D671^2+constants!$D$4*data!D671^3+constants!$E$4*data!D671^4+constants!$F$4*data!D671^5+constants!$G$4*data!D671^6+constants!$H$4*data!D671^7)</f>
        <v>55236.820628643654</v>
      </c>
      <c r="K671" s="4">
        <f>E671/(constants!$A$4+constants!$B$4*data!E671+constants!$C$4*data!E671^2+constants!$D$4*data!E671^3+constants!$E$4*data!E671^4+constants!$F$4*data!E671^5+constants!$G$4*data!E671^6+constants!$H$4*data!E671^7)</f>
        <v>55236.820628643654</v>
      </c>
      <c r="L671" s="4">
        <f>F671/(constants!$A$4+constants!$B$4*data!F671+constants!$C$4*data!F671^2+constants!$D$4*data!F671^3+constants!$E$4*data!F671^4+constants!$F$4*data!F671^5+constants!$G$4*data!F671^6+constants!$H$4*data!F671^7)</f>
        <v>7311.2476800882187</v>
      </c>
      <c r="M671" s="4"/>
      <c r="N671" s="4"/>
      <c r="O671" s="4">
        <f t="shared" si="210"/>
        <v>23591.148961588202</v>
      </c>
      <c r="P671" s="4">
        <f t="shared" si="211"/>
        <v>11047.364125728731</v>
      </c>
      <c r="Q671" s="4">
        <f t="shared" si="211"/>
        <v>11047.364125728731</v>
      </c>
      <c r="R671" s="4">
        <f t="shared" si="212"/>
        <v>1218.541280014703</v>
      </c>
      <c r="S671" s="4"/>
      <c r="T671" s="4">
        <f t="shared" si="213"/>
        <v>2.1354550002245021</v>
      </c>
      <c r="U671" s="4">
        <f t="shared" si="214"/>
        <v>1</v>
      </c>
      <c r="V671" s="4"/>
      <c r="W671" s="4"/>
      <c r="X671">
        <f>IF(front!E671&gt;$X$2,O671,P671)</f>
        <v>23591.148961588202</v>
      </c>
      <c r="Y671">
        <f t="shared" si="207"/>
        <v>23318.329156745585</v>
      </c>
      <c r="Z671">
        <f>SUMPRODUCT($B$7:$B$456,Y$7:Y$456,EXP(constants!$B$32+constants!$A$32*ABS($A$7:$A$456-$A671)))</f>
        <v>9.9554157737471935E-2</v>
      </c>
      <c r="AA671">
        <f t="shared" si="208"/>
        <v>23318.22960258785</v>
      </c>
      <c r="AB671">
        <f t="shared" si="216"/>
        <v>23313.376509648682</v>
      </c>
      <c r="AD671" s="4"/>
      <c r="AE671" s="4"/>
      <c r="AF671" s="4"/>
      <c r="AH671" s="4"/>
      <c r="AI671" s="5">
        <f>SUMPRODUCT(constants!$B$13:$B$20,A671^constants!$A$13:$A$20)*constants!$C$10/((A671/1000000000)^5*(EXP(0.014388/(A671/1000000000)/constants!$B$9)-1))</f>
        <v>7.5323406198966241E-6</v>
      </c>
      <c r="AL671" s="17">
        <f t="shared" si="209"/>
        <v>3.230909352310774E-10</v>
      </c>
      <c r="AQ671">
        <f t="shared" si="219"/>
        <v>3.230909352310774E-10</v>
      </c>
    </row>
    <row r="672" spans="1:43" x14ac:dyDescent="0.2">
      <c r="A672">
        <f>front!A672</f>
        <v>500.75</v>
      </c>
      <c r="B672" s="1">
        <f t="shared" si="218"/>
        <v>0.45999999999997954</v>
      </c>
      <c r="C672">
        <f>front!D672-front!B672</f>
        <v>14184.86</v>
      </c>
      <c r="D672" s="2">
        <f>front!E672-front!C672</f>
        <v>52833.8</v>
      </c>
      <c r="E672" s="2">
        <f>IF(front!F672-front!C672&gt;0,front!F672-front!C672,0)</f>
        <v>52833.8</v>
      </c>
      <c r="F672" s="2">
        <f>front!I672-front!H672</f>
        <v>7163.2999999999993</v>
      </c>
      <c r="G672" s="2"/>
      <c r="H672" s="2"/>
      <c r="I672" s="4">
        <f>C672/(constants!$A$4+constants!$B$4*data!C672+constants!$C$4*data!C672^2+constants!$D$4*data!C672^3+constants!$E$4*data!C672^4+constants!$F$4*data!C672^5+constants!$G$4*data!C672^6+constants!$H$4*data!C672^7)</f>
        <v>14235.212416083015</v>
      </c>
      <c r="J672" s="4">
        <f>D672/(constants!$A$4+constants!$B$4*data!D672+constants!$C$4*data!D672^2+constants!$D$4*data!D672^3+constants!$E$4*data!D672^4+constants!$F$4*data!D672^5+constants!$G$4*data!D672^6+constants!$H$4*data!D672^7)</f>
        <v>55618.273355537662</v>
      </c>
      <c r="K672" s="4">
        <f>E672/(constants!$A$4+constants!$B$4*data!E672+constants!$C$4*data!E672^2+constants!$D$4*data!E672^3+constants!$E$4*data!E672^4+constants!$F$4*data!E672^5+constants!$G$4*data!E672^6+constants!$H$4*data!E672^7)</f>
        <v>55618.273355537662</v>
      </c>
      <c r="L672" s="4">
        <f>F672/(constants!$A$4+constants!$B$4*data!F672+constants!$C$4*data!F672^2+constants!$D$4*data!F672^3+constants!$E$4*data!F672^4+constants!$F$4*data!F672^5+constants!$G$4*data!F672^6+constants!$H$4*data!F672^7)</f>
        <v>7151.9724604119892</v>
      </c>
      <c r="M672" s="4"/>
      <c r="N672" s="4"/>
      <c r="O672" s="4">
        <f t="shared" si="210"/>
        <v>23725.354026805027</v>
      </c>
      <c r="P672" s="4">
        <f t="shared" si="211"/>
        <v>11123.654671107532</v>
      </c>
      <c r="Q672" s="4">
        <f t="shared" si="211"/>
        <v>11123.654671107532</v>
      </c>
      <c r="R672" s="4">
        <f t="shared" si="212"/>
        <v>1191.9954100686648</v>
      </c>
      <c r="S672" s="4"/>
      <c r="T672" s="4">
        <f t="shared" si="213"/>
        <v>2.1328740174242395</v>
      </c>
      <c r="U672" s="4">
        <f t="shared" si="214"/>
        <v>1</v>
      </c>
      <c r="V672" s="4"/>
      <c r="W672" s="4"/>
      <c r="X672">
        <f>IF(front!E672&gt;$X$2,O672,P672)</f>
        <v>23725.354026805027</v>
      </c>
      <c r="Y672">
        <f t="shared" si="207"/>
        <v>23452.534221962411</v>
      </c>
      <c r="Z672">
        <f>SUMPRODUCT($B$7:$B$456,Y$7:Y$456,EXP(constants!$B$32+constants!$A$32*ABS($A$7:$A$456-$A672)))</f>
        <v>9.6983125063996256E-2</v>
      </c>
      <c r="AA672">
        <f t="shared" si="208"/>
        <v>23452.437238837349</v>
      </c>
      <c r="AB672">
        <f t="shared" si="216"/>
        <v>23447.584145898181</v>
      </c>
      <c r="AD672" s="4"/>
      <c r="AE672" s="4"/>
      <c r="AF672" s="4"/>
      <c r="AH672" s="4"/>
      <c r="AI672" s="5">
        <f>SUMPRODUCT(constants!$B$13:$B$20,A672^constants!$A$13:$A$20)*constants!$C$10/((A672/1000000000)^5*(EXP(0.014388/(A672/1000000000)/constants!$B$9)-1))</f>
        <v>7.5611094691620677E-6</v>
      </c>
      <c r="AL672" s="17">
        <f t="shared" si="209"/>
        <v>3.2246859301642706E-10</v>
      </c>
      <c r="AQ672">
        <f t="shared" si="219"/>
        <v>3.2246859301642706E-10</v>
      </c>
    </row>
    <row r="673" spans="1:43" x14ac:dyDescent="0.2">
      <c r="A673">
        <f>front!A673</f>
        <v>501.21</v>
      </c>
      <c r="B673" s="1">
        <f t="shared" si="218"/>
        <v>0.45999999999997954</v>
      </c>
      <c r="C673">
        <f>front!D673-front!B673</f>
        <v>14276.669999999998</v>
      </c>
      <c r="D673" s="2">
        <f>front!E673-front!C673</f>
        <v>52555.6</v>
      </c>
      <c r="E673" s="2">
        <f>IF(front!F673-front!C673&gt;0,front!F673-front!C673,0)</f>
        <v>52555.6</v>
      </c>
      <c r="F673" s="2">
        <f>front!I673-front!H673</f>
        <v>7463.6999999999989</v>
      </c>
      <c r="G673" s="2"/>
      <c r="H673" s="2"/>
      <c r="I673" s="4">
        <f>C673/(constants!$A$4+constants!$B$4*data!C673+constants!$C$4*data!C673^2+constants!$D$4*data!C673^3+constants!$E$4*data!C673^4+constants!$F$4*data!C673^5+constants!$G$4*data!C673^6+constants!$H$4*data!C673^7)</f>
        <v>14328.746567711305</v>
      </c>
      <c r="J673" s="4">
        <f>D673/(constants!$A$4+constants!$B$4*data!D673+constants!$C$4*data!D673^2+constants!$D$4*data!D673^3+constants!$E$4*data!D673^4+constants!$F$4*data!D673^5+constants!$G$4*data!D673^6+constants!$H$4*data!D673^7)</f>
        <v>55310.313025649739</v>
      </c>
      <c r="K673" s="4">
        <f>E673/(constants!$A$4+constants!$B$4*data!E673+constants!$C$4*data!E673^2+constants!$D$4*data!E673^3+constants!$E$4*data!E673^4+constants!$F$4*data!E673^5+constants!$G$4*data!E673^6+constants!$H$4*data!E673^7)</f>
        <v>55310.313025649739</v>
      </c>
      <c r="L673" s="4">
        <f>F673/(constants!$A$4+constants!$B$4*data!F673+constants!$C$4*data!F673^2+constants!$D$4*data!F673^3+constants!$E$4*data!F673^4+constants!$F$4*data!F673^5+constants!$G$4*data!F673^6+constants!$H$4*data!F673^7)</f>
        <v>7452.7360016757639</v>
      </c>
      <c r="M673" s="4"/>
      <c r="N673" s="4"/>
      <c r="O673" s="4">
        <f t="shared" si="210"/>
        <v>23881.24427951884</v>
      </c>
      <c r="P673" s="4">
        <f t="shared" si="211"/>
        <v>11062.062605129948</v>
      </c>
      <c r="Q673" s="4">
        <f t="shared" si="211"/>
        <v>11062.062605129948</v>
      </c>
      <c r="R673" s="4">
        <f t="shared" si="212"/>
        <v>1242.1226669459606</v>
      </c>
      <c r="S673" s="4"/>
      <c r="T673" s="4">
        <f t="shared" si="213"/>
        <v>2.1588419024535348</v>
      </c>
      <c r="U673" s="4">
        <f t="shared" si="214"/>
        <v>1</v>
      </c>
      <c r="V673" s="4"/>
      <c r="W673" s="4"/>
      <c r="X673">
        <f>IF(front!E673&gt;$X$2,O673,P673)</f>
        <v>23881.24427951884</v>
      </c>
      <c r="Y673">
        <f t="shared" si="207"/>
        <v>23608.424474676223</v>
      </c>
      <c r="Z673">
        <f>SUMPRODUCT($B$7:$B$456,Y$7:Y$456,EXP(constants!$B$32+constants!$A$32*ABS($A$7:$A$456-$A673)))</f>
        <v>9.4478490511486088E-2</v>
      </c>
      <c r="AA673">
        <f t="shared" si="208"/>
        <v>23608.329996185712</v>
      </c>
      <c r="AB673">
        <f t="shared" si="216"/>
        <v>23603.476903246545</v>
      </c>
      <c r="AD673" s="4"/>
      <c r="AE673" s="4"/>
      <c r="AF673" s="4"/>
      <c r="AH673" s="4"/>
      <c r="AI673" s="5">
        <f>SUMPRODUCT(constants!$B$13:$B$20,A673^constants!$A$13:$A$20)*constants!$C$10/((A673/1000000000)^5*(EXP(0.014388/(A673/1000000000)/constants!$B$9)-1))</f>
        <v>7.5899018928687598E-6</v>
      </c>
      <c r="AL673" s="17">
        <f t="shared" si="209"/>
        <v>3.2155863833030488E-10</v>
      </c>
      <c r="AQ673">
        <f t="shared" si="219"/>
        <v>3.2155863833030488E-10</v>
      </c>
    </row>
    <row r="674" spans="1:43" x14ac:dyDescent="0.2">
      <c r="A674">
        <f>front!A674</f>
        <v>501.67</v>
      </c>
      <c r="B674" s="1">
        <f t="shared" si="218"/>
        <v>0.46000000000003638</v>
      </c>
      <c r="C674">
        <f>front!D674-front!B674</f>
        <v>14335.939999999999</v>
      </c>
      <c r="D674" s="2">
        <f>front!E674-front!C674</f>
        <v>52761.4</v>
      </c>
      <c r="E674" s="2">
        <f>IF(front!F674-front!C674&gt;0,front!F674-front!C674,0)</f>
        <v>52761.4</v>
      </c>
      <c r="F674" s="2">
        <f>front!I674-front!H674</f>
        <v>7659.3999999999978</v>
      </c>
      <c r="G674" s="2"/>
      <c r="H674" s="2"/>
      <c r="I674" s="4">
        <f>C674/(constants!$A$4+constants!$B$4*data!C674+constants!$C$4*data!C674^2+constants!$D$4*data!C674^3+constants!$E$4*data!C674^4+constants!$F$4*data!C674^5+constants!$G$4*data!C674^6+constants!$H$4*data!C674^7)</f>
        <v>14389.144029558953</v>
      </c>
      <c r="J674" s="4">
        <f>D674/(constants!$A$4+constants!$B$4*data!D674+constants!$C$4*data!D674^2+constants!$D$4*data!D674^3+constants!$E$4*data!D674^4+constants!$F$4*data!D674^5+constants!$G$4*data!D674^6+constants!$H$4*data!D674^7)</f>
        <v>55538.121201475071</v>
      </c>
      <c r="K674" s="4">
        <f>E674/(constants!$A$4+constants!$B$4*data!E674+constants!$C$4*data!E674^2+constants!$D$4*data!E674^3+constants!$E$4*data!E674^4+constants!$F$4*data!E674^5+constants!$G$4*data!E674^6+constants!$H$4*data!E674^7)</f>
        <v>55538.121201475071</v>
      </c>
      <c r="L674" s="4">
        <f>F674/(constants!$A$4+constants!$B$4*data!F674+constants!$C$4*data!F674^2+constants!$D$4*data!F674^3+constants!$E$4*data!F674^4+constants!$F$4*data!F674^5+constants!$G$4*data!F674^6+constants!$H$4*data!F674^7)</f>
        <v>7648.7495979457062</v>
      </c>
      <c r="M674" s="4"/>
      <c r="N674" s="4"/>
      <c r="O674" s="4">
        <f t="shared" si="210"/>
        <v>23981.906715931589</v>
      </c>
      <c r="P674" s="4">
        <f t="shared" si="211"/>
        <v>11107.624240295014</v>
      </c>
      <c r="Q674" s="4">
        <f t="shared" si="211"/>
        <v>11107.624240295014</v>
      </c>
      <c r="R674" s="4">
        <f t="shared" si="212"/>
        <v>1274.7915996576176</v>
      </c>
      <c r="S674" s="4"/>
      <c r="T674" s="4">
        <f t="shared" si="213"/>
        <v>2.1590491537274619</v>
      </c>
      <c r="U674" s="4">
        <f t="shared" si="214"/>
        <v>1</v>
      </c>
      <c r="V674" s="4"/>
      <c r="W674" s="4"/>
      <c r="X674">
        <f>IF(front!E674&gt;$X$2,O674,P674)</f>
        <v>23981.906715931589</v>
      </c>
      <c r="Y674">
        <f t="shared" si="207"/>
        <v>23709.086911088973</v>
      </c>
      <c r="Z674">
        <f>SUMPRODUCT($B$7:$B$456,Y$7:Y$456,EXP(constants!$B$32+constants!$A$32*ABS($A$7:$A$456-$A674)))</f>
        <v>9.2038539317420634E-2</v>
      </c>
      <c r="AA674">
        <f t="shared" si="208"/>
        <v>23708.994872549654</v>
      </c>
      <c r="AB674">
        <f t="shared" si="216"/>
        <v>23704.141779610487</v>
      </c>
      <c r="AD674" s="4"/>
      <c r="AE674" s="4"/>
      <c r="AF674" s="4"/>
      <c r="AH674" s="4"/>
      <c r="AI674" s="5">
        <f>SUMPRODUCT(constants!$B$13:$B$20,A674^constants!$A$13:$A$20)*constants!$C$10/((A674/1000000000)^5*(EXP(0.014388/(A674/1000000000)/constants!$B$9)-1))</f>
        <v>7.618717571306481E-6</v>
      </c>
      <c r="AL674" s="17">
        <f t="shared" si="209"/>
        <v>3.2140870747996658E-10</v>
      </c>
      <c r="AQ674">
        <f t="shared" si="219"/>
        <v>3.2140870747996658E-10</v>
      </c>
    </row>
    <row r="675" spans="1:43" x14ac:dyDescent="0.2">
      <c r="A675">
        <f>front!A675</f>
        <v>502.14</v>
      </c>
      <c r="B675" s="1">
        <f t="shared" si="218"/>
        <v>0.46999999999997044</v>
      </c>
      <c r="C675">
        <f>front!D675-front!B675</f>
        <v>14428.67</v>
      </c>
      <c r="D675" s="2">
        <f>front!E675-front!C675</f>
        <v>52173.5</v>
      </c>
      <c r="E675" s="2">
        <f>IF(front!F675-front!C675&gt;0,front!F675-front!C675,0)</f>
        <v>52173.5</v>
      </c>
      <c r="F675" s="2">
        <f>front!I675-front!H675</f>
        <v>7486.4000000000015</v>
      </c>
      <c r="G675" s="2"/>
      <c r="H675" s="2"/>
      <c r="I675" s="4">
        <f>C675/(constants!$A$4+constants!$B$4*data!C675+constants!$C$4*data!C675^2+constants!$D$4*data!C675^3+constants!$E$4*data!C675^4+constants!$F$4*data!C675^5+constants!$G$4*data!C675^6+constants!$H$4*data!C675^7)</f>
        <v>14483.660695084907</v>
      </c>
      <c r="J675" s="4">
        <f>D675/(constants!$A$4+constants!$B$4*data!D675+constants!$C$4*data!D675^2+constants!$D$4*data!D675^3+constants!$E$4*data!D675^4+constants!$F$4*data!D675^5+constants!$G$4*data!D675^6+constants!$H$4*data!D675^7)</f>
        <v>54887.452357092792</v>
      </c>
      <c r="K675" s="4">
        <f>E675/(constants!$A$4+constants!$B$4*data!E675+constants!$C$4*data!E675^2+constants!$D$4*data!E675^3+constants!$E$4*data!E675^4+constants!$F$4*data!E675^5+constants!$G$4*data!E675^6+constants!$H$4*data!E675^7)</f>
        <v>54887.452357092792</v>
      </c>
      <c r="L675" s="4">
        <f>F675/(constants!$A$4+constants!$B$4*data!F675+constants!$C$4*data!F675^2+constants!$D$4*data!F675^3+constants!$E$4*data!F675^4+constants!$F$4*data!F675^5+constants!$G$4*data!F675^6+constants!$H$4*data!F675^7)</f>
        <v>7475.4691962196011</v>
      </c>
      <c r="M675" s="4"/>
      <c r="N675" s="4"/>
      <c r="O675" s="4">
        <f t="shared" si="210"/>
        <v>24139.434491808177</v>
      </c>
      <c r="P675" s="4">
        <f t="shared" si="211"/>
        <v>10977.490471418558</v>
      </c>
      <c r="Q675" s="4">
        <f t="shared" si="211"/>
        <v>10977.490471418558</v>
      </c>
      <c r="R675" s="4">
        <f t="shared" si="212"/>
        <v>1245.9115327032669</v>
      </c>
      <c r="S675" s="4"/>
      <c r="T675" s="4">
        <f t="shared" si="213"/>
        <v>2.1989938916056082</v>
      </c>
      <c r="U675" s="4">
        <f t="shared" si="214"/>
        <v>1</v>
      </c>
      <c r="V675" s="4"/>
      <c r="W675" s="4"/>
      <c r="X675">
        <f>IF(front!E675&gt;$X$2,O675,P675)</f>
        <v>24139.434491808177</v>
      </c>
      <c r="Y675">
        <f t="shared" si="207"/>
        <v>23866.61468696556</v>
      </c>
      <c r="Z675">
        <f>SUMPRODUCT($B$7:$B$456,Y$7:Y$456,EXP(constants!$B$32+constants!$A$32*ABS($A$7:$A$456-$A675)))</f>
        <v>8.9610615986686293E-2</v>
      </c>
      <c r="AA675">
        <f t="shared" si="208"/>
        <v>23866.525076349575</v>
      </c>
      <c r="AB675">
        <f t="shared" si="216"/>
        <v>23861.671983410408</v>
      </c>
      <c r="AD675" s="4"/>
      <c r="AE675" s="4"/>
      <c r="AF675" s="4"/>
      <c r="AH675" s="4"/>
      <c r="AI675" s="5">
        <f>SUMPRODUCT(constants!$B$13:$B$20,A675^constants!$A$13:$A$20)*constants!$C$10/((A675/1000000000)^5*(EXP(0.014388/(A675/1000000000)/constants!$B$9)-1))</f>
        <v>7.6481833633037348E-6</v>
      </c>
      <c r="AL675" s="17">
        <f t="shared" si="209"/>
        <v>3.2052168719027981E-10</v>
      </c>
      <c r="AQ675">
        <f t="shared" si="219"/>
        <v>3.2052168719027981E-10</v>
      </c>
    </row>
    <row r="676" spans="1:43" x14ac:dyDescent="0.2">
      <c r="A676">
        <f>front!A676</f>
        <v>502.6</v>
      </c>
      <c r="B676" s="1">
        <f t="shared" si="218"/>
        <v>0.46000000000003638</v>
      </c>
      <c r="C676">
        <f>front!D676-front!B676</f>
        <v>14540.93</v>
      </c>
      <c r="D676" s="2">
        <f>front!E676-front!C676</f>
        <v>52560.2</v>
      </c>
      <c r="E676" s="2">
        <f>IF(front!F676-front!C676&gt;0,front!F676-front!C676,0)</f>
        <v>52560.2</v>
      </c>
      <c r="F676" s="2">
        <f>front!I676-front!H676</f>
        <v>7616.3999999999978</v>
      </c>
      <c r="G676" s="2"/>
      <c r="H676" s="2"/>
      <c r="I676" s="4">
        <f>C676/(constants!$A$4+constants!$B$4*data!C676+constants!$C$4*data!C676^2+constants!$D$4*data!C676^3+constants!$E$4*data!C676^4+constants!$F$4*data!C676^5+constants!$G$4*data!C676^6+constants!$H$4*data!C676^7)</f>
        <v>14598.120817399387</v>
      </c>
      <c r="J676" s="4">
        <f>D676/(constants!$A$4+constants!$B$4*data!D676+constants!$C$4*data!D676^2+constants!$D$4*data!D676^3+constants!$E$4*data!D676^4+constants!$F$4*data!D676^5+constants!$G$4*data!D676^6+constants!$H$4*data!D676^7)</f>
        <v>55315.404514752125</v>
      </c>
      <c r="K676" s="4">
        <f>E676/(constants!$A$4+constants!$B$4*data!E676+constants!$C$4*data!E676^2+constants!$D$4*data!E676^3+constants!$E$4*data!E676^4+constants!$F$4*data!E676^5+constants!$G$4*data!E676^6+constants!$H$4*data!E676^7)</f>
        <v>55315.404514752125</v>
      </c>
      <c r="L676" s="4">
        <f>F676/(constants!$A$4+constants!$B$4*data!F676+constants!$C$4*data!F676^2+constants!$D$4*data!F676^3+constants!$E$4*data!F676^4+constants!$F$4*data!F676^5+constants!$G$4*data!F676^6+constants!$H$4*data!F676^7)</f>
        <v>7605.6753244763986</v>
      </c>
      <c r="M676" s="4"/>
      <c r="N676" s="4"/>
      <c r="O676" s="4">
        <f t="shared" si="210"/>
        <v>24330.201362332315</v>
      </c>
      <c r="P676" s="4">
        <f t="shared" si="211"/>
        <v>11063.080902950425</v>
      </c>
      <c r="Q676" s="4">
        <f t="shared" si="211"/>
        <v>11063.080902950425</v>
      </c>
      <c r="R676" s="4">
        <f t="shared" si="212"/>
        <v>1267.6125540793998</v>
      </c>
      <c r="S676" s="4"/>
      <c r="T676" s="4">
        <f t="shared" si="213"/>
        <v>2.1992247526494784</v>
      </c>
      <c r="U676" s="4">
        <f t="shared" si="214"/>
        <v>1</v>
      </c>
      <c r="V676" s="4"/>
      <c r="W676" s="4"/>
      <c r="X676">
        <f>IF(front!E676&gt;$X$2,O676,P676)</f>
        <v>24330.201362332315</v>
      </c>
      <c r="Y676">
        <f t="shared" si="207"/>
        <v>24057.381557489698</v>
      </c>
      <c r="Z676">
        <f>SUMPRODUCT($B$7:$B$456,Y$7:Y$456,EXP(constants!$B$32+constants!$A$32*ABS($A$7:$A$456-$A676)))</f>
        <v>8.7296379928362741E-2</v>
      </c>
      <c r="AA676">
        <f t="shared" si="208"/>
        <v>24057.294261109771</v>
      </c>
      <c r="AB676">
        <f t="shared" si="216"/>
        <v>24052.441168170604</v>
      </c>
      <c r="AD676" s="4"/>
      <c r="AE676" s="4"/>
      <c r="AF676" s="4"/>
      <c r="AH676" s="4"/>
      <c r="AI676" s="5">
        <f>SUMPRODUCT(constants!$B$13:$B$20,A676^constants!$A$13:$A$20)*constants!$C$10/((A676/1000000000)^5*(EXP(0.014388/(A676/1000000000)/constants!$B$9)-1))</f>
        <v>7.6770450795436707E-6</v>
      </c>
      <c r="AL676" s="17">
        <f t="shared" si="209"/>
        <v>3.1917945566801595E-10</v>
      </c>
      <c r="AQ676">
        <f t="shared" si="219"/>
        <v>3.1917945566801595E-10</v>
      </c>
    </row>
    <row r="677" spans="1:43" x14ac:dyDescent="0.2">
      <c r="A677">
        <f>front!A677</f>
        <v>503.06</v>
      </c>
      <c r="B677" s="1">
        <f t="shared" si="218"/>
        <v>0.45999999999997954</v>
      </c>
      <c r="C677">
        <f>front!D677-front!B677</f>
        <v>14594.069999999998</v>
      </c>
      <c r="D677" s="2">
        <f>front!E677-front!C677</f>
        <v>52535.5</v>
      </c>
      <c r="E677" s="2">
        <f>IF(front!F677-front!C677&gt;0,front!F677-front!C677,0)</f>
        <v>52535.5</v>
      </c>
      <c r="F677" s="2">
        <f>front!I677-front!H677</f>
        <v>7482.9000000000015</v>
      </c>
      <c r="G677" s="2"/>
      <c r="H677" s="2"/>
      <c r="I677" s="4">
        <f>C677/(constants!$A$4+constants!$B$4*data!C677+constants!$C$4*data!C677^2+constants!$D$4*data!C677^3+constants!$E$4*data!C677^4+constants!$F$4*data!C677^5+constants!$G$4*data!C677^6+constants!$H$4*data!C677^7)</f>
        <v>14652.316504016553</v>
      </c>
      <c r="J677" s="4">
        <f>D677/(constants!$A$4+constants!$B$4*data!D677+constants!$C$4*data!D677^2+constants!$D$4*data!D677^3+constants!$E$4*data!D677^4+constants!$F$4*data!D677^5+constants!$G$4*data!D677^6+constants!$H$4*data!D677^7)</f>
        <v>55288.065658589352</v>
      </c>
      <c r="K677" s="4">
        <f>E677/(constants!$A$4+constants!$B$4*data!E677+constants!$C$4*data!E677^2+constants!$D$4*data!E677^3+constants!$E$4*data!E677^4+constants!$F$4*data!E677^5+constants!$G$4*data!E677^6+constants!$H$4*data!E677^7)</f>
        <v>55288.065658589352</v>
      </c>
      <c r="L677" s="4">
        <f>F677/(constants!$A$4+constants!$B$4*data!F677+constants!$C$4*data!F677^2+constants!$D$4*data!F677^3+constants!$E$4*data!F677^4+constants!$F$4*data!F677^5+constants!$G$4*data!F677^6+constants!$H$4*data!F677^7)</f>
        <v>7471.9640243959529</v>
      </c>
      <c r="M677" s="4"/>
      <c r="N677" s="4"/>
      <c r="O677" s="4">
        <f t="shared" si="210"/>
        <v>24420.527506694256</v>
      </c>
      <c r="P677" s="4">
        <f t="shared" si="211"/>
        <v>11057.613131717872</v>
      </c>
      <c r="Q677" s="4">
        <f t="shared" si="211"/>
        <v>11057.613131717872</v>
      </c>
      <c r="R677" s="4">
        <f t="shared" si="212"/>
        <v>1245.3273373993254</v>
      </c>
      <c r="S677" s="4"/>
      <c r="T677" s="4">
        <f t="shared" si="213"/>
        <v>2.2084809095595812</v>
      </c>
      <c r="U677" s="4">
        <f t="shared" si="214"/>
        <v>1</v>
      </c>
      <c r="V677" s="4"/>
      <c r="W677" s="4"/>
      <c r="X677">
        <f>IF(front!E677&gt;$X$2,O677,P677)</f>
        <v>24420.527506694256</v>
      </c>
      <c r="Y677">
        <f t="shared" si="207"/>
        <v>24147.707701851639</v>
      </c>
      <c r="Z677">
        <f>SUMPRODUCT($B$7:$B$456,Y$7:Y$456,EXP(constants!$B$32+constants!$A$32*ABS($A$7:$A$456-$A677)))</f>
        <v>8.5041910098344886E-2</v>
      </c>
      <c r="AA677">
        <f t="shared" si="208"/>
        <v>24147.622659941542</v>
      </c>
      <c r="AB677">
        <f t="shared" si="216"/>
        <v>24142.769567002375</v>
      </c>
      <c r="AD677" s="4"/>
      <c r="AE677" s="4"/>
      <c r="AF677" s="4"/>
      <c r="AH677" s="4"/>
      <c r="AI677" s="5">
        <f>SUMPRODUCT(constants!$B$13:$B$20,A677^constants!$A$13:$A$20)*constants!$C$10/((A677/1000000000)^5*(EXP(0.014388/(A677/1000000000)/constants!$B$9)-1))</f>
        <v>7.7059290835503757E-6</v>
      </c>
      <c r="AL677" s="17">
        <f t="shared" si="209"/>
        <v>3.1918165238517673E-10</v>
      </c>
      <c r="AQ677">
        <f t="shared" si="219"/>
        <v>3.1918165238517673E-10</v>
      </c>
    </row>
    <row r="678" spans="1:43" x14ac:dyDescent="0.2">
      <c r="A678">
        <f>front!A678</f>
        <v>503.52</v>
      </c>
      <c r="B678" s="1">
        <f t="shared" si="218"/>
        <v>0.45999999999997954</v>
      </c>
      <c r="C678">
        <f>front!D678-front!B678</f>
        <v>14671.8</v>
      </c>
      <c r="D678" s="2">
        <f>front!E678-front!C678</f>
        <v>52586.8</v>
      </c>
      <c r="E678" s="2">
        <f>IF(front!F678-front!C678&gt;0,front!F678-front!C678,0)</f>
        <v>52586.8</v>
      </c>
      <c r="F678" s="2">
        <f>front!I678-front!H678</f>
        <v>7377.1999999999989</v>
      </c>
      <c r="G678" s="2"/>
      <c r="H678" s="2"/>
      <c r="I678" s="4">
        <f>C678/(constants!$A$4+constants!$B$4*data!C678+constants!$C$4*data!C678^2+constants!$D$4*data!C678^3+constants!$E$4*data!C678^4+constants!$F$4*data!C678^5+constants!$G$4*data!C678^6+constants!$H$4*data!C678^7)</f>
        <v>14731.607193639091</v>
      </c>
      <c r="J678" s="4">
        <f>D678/(constants!$A$4+constants!$B$4*data!D678+constants!$C$4*data!D678^2+constants!$D$4*data!D678^3+constants!$E$4*data!D678^4+constants!$F$4*data!D678^5+constants!$G$4*data!D678^6+constants!$H$4*data!D678^7)</f>
        <v>55344.846984862568</v>
      </c>
      <c r="K678" s="4">
        <f>E678/(constants!$A$4+constants!$B$4*data!E678+constants!$C$4*data!E678^2+constants!$D$4*data!E678^3+constants!$E$4*data!E678^4+constants!$F$4*data!E678^5+constants!$G$4*data!E678^6+constants!$H$4*data!E678^7)</f>
        <v>55344.846984862568</v>
      </c>
      <c r="L678" s="4">
        <f>F678/(constants!$A$4+constants!$B$4*data!F678+constants!$C$4*data!F678^2+constants!$D$4*data!F678^3+constants!$E$4*data!F678^4+constants!$F$4*data!F678^5+constants!$G$4*data!F678^6+constants!$H$4*data!F678^7)</f>
        <v>7366.1170032058608</v>
      </c>
      <c r="M678" s="4"/>
      <c r="N678" s="4"/>
      <c r="O678" s="4">
        <f t="shared" si="210"/>
        <v>24552.678656065149</v>
      </c>
      <c r="P678" s="4">
        <f t="shared" si="211"/>
        <v>11068.969396972514</v>
      </c>
      <c r="Q678" s="4">
        <f t="shared" si="211"/>
        <v>11068.969396972514</v>
      </c>
      <c r="R678" s="4">
        <f t="shared" si="212"/>
        <v>1227.6861672009768</v>
      </c>
      <c r="S678" s="4"/>
      <c r="T678" s="4">
        <f t="shared" si="213"/>
        <v>2.2181539920763154</v>
      </c>
      <c r="U678" s="4">
        <f t="shared" si="214"/>
        <v>1</v>
      </c>
      <c r="V678" s="4"/>
      <c r="W678" s="4"/>
      <c r="X678">
        <f>IF(front!E678&gt;$X$2,O678,P678)</f>
        <v>24552.678656065149</v>
      </c>
      <c r="Y678">
        <f t="shared" si="207"/>
        <v>24279.858851222532</v>
      </c>
      <c r="Z678">
        <f>SUMPRODUCT($B$7:$B$456,Y$7:Y$456,EXP(constants!$B$32+constants!$A$32*ABS($A$7:$A$456-$A678)))</f>
        <v>8.2845663005840661E-2</v>
      </c>
      <c r="AA678">
        <f t="shared" si="208"/>
        <v>24279.776005559528</v>
      </c>
      <c r="AB678">
        <f t="shared" si="216"/>
        <v>24274.922912620361</v>
      </c>
      <c r="AD678" s="4"/>
      <c r="AE678" s="4"/>
      <c r="AF678" s="4"/>
      <c r="AH678" s="4"/>
      <c r="AI678" s="5">
        <f>SUMPRODUCT(constants!$B$13:$B$20,A678^constants!$A$13:$A$20)*constants!$C$10/((A678/1000000000)^5*(EXP(0.014388/(A678/1000000000)/constants!$B$9)-1))</f>
        <v>7.7348350550665673E-6</v>
      </c>
      <c r="AL678" s="17">
        <f t="shared" si="209"/>
        <v>3.186347937296757E-10</v>
      </c>
      <c r="AQ678">
        <f t="shared" si="219"/>
        <v>3.186347937296757E-10</v>
      </c>
    </row>
    <row r="679" spans="1:43" x14ac:dyDescent="0.2">
      <c r="A679">
        <f>front!A679</f>
        <v>503.98</v>
      </c>
      <c r="B679" s="1">
        <f t="shared" si="218"/>
        <v>0.46000000000003638</v>
      </c>
      <c r="C679">
        <f>front!D679-front!B679</f>
        <v>14739.869999999999</v>
      </c>
      <c r="D679" s="2">
        <f>front!E679-front!C679</f>
        <v>52225.4</v>
      </c>
      <c r="E679" s="2">
        <f>IF(front!F679-front!C679&gt;0,front!F679-front!C679,0)</f>
        <v>52225.4</v>
      </c>
      <c r="F679" s="2">
        <f>front!I679-front!H679</f>
        <v>7090.2000000000007</v>
      </c>
      <c r="G679" s="2"/>
      <c r="H679" s="2"/>
      <c r="I679" s="4">
        <f>C679/(constants!$A$4+constants!$B$4*data!C679+constants!$C$4*data!C679^2+constants!$D$4*data!C679^3+constants!$E$4*data!C679^4+constants!$F$4*data!C679^5+constants!$G$4*data!C679^6+constants!$H$4*data!C679^7)</f>
        <v>14801.060042986033</v>
      </c>
      <c r="J679" s="4">
        <f>D679/(constants!$A$4+constants!$B$4*data!D679+constants!$C$4*data!D679^2+constants!$D$4*data!D679^3+constants!$E$4*data!D679^4+constants!$F$4*data!D679^5+constants!$G$4*data!D679^6+constants!$H$4*data!D679^7)</f>
        <v>54944.881523030162</v>
      </c>
      <c r="K679" s="4">
        <f>E679/(constants!$A$4+constants!$B$4*data!E679+constants!$C$4*data!E679^2+constants!$D$4*data!E679^3+constants!$E$4*data!E679^4+constants!$F$4*data!E679^5+constants!$G$4*data!E679^6+constants!$H$4*data!E679^7)</f>
        <v>54944.881523030162</v>
      </c>
      <c r="L679" s="4">
        <f>F679/(constants!$A$4+constants!$B$4*data!F679+constants!$C$4*data!F679^2+constants!$D$4*data!F679^3+constants!$E$4*data!F679^4+constants!$F$4*data!F679^5+constants!$G$4*data!F679^6+constants!$H$4*data!F679^7)</f>
        <v>7078.8046515857586</v>
      </c>
      <c r="M679" s="4"/>
      <c r="N679" s="4"/>
      <c r="O679" s="4">
        <f t="shared" si="210"/>
        <v>24668.433404976724</v>
      </c>
      <c r="P679" s="4">
        <f t="shared" si="211"/>
        <v>10988.976304606032</v>
      </c>
      <c r="Q679" s="4">
        <f t="shared" si="211"/>
        <v>10988.976304606032</v>
      </c>
      <c r="R679" s="4">
        <f t="shared" si="212"/>
        <v>1179.8007752642932</v>
      </c>
      <c r="S679" s="4"/>
      <c r="T679" s="4">
        <f t="shared" si="213"/>
        <v>2.2448345251811075</v>
      </c>
      <c r="U679" s="4">
        <f t="shared" si="214"/>
        <v>1</v>
      </c>
      <c r="V679" s="4"/>
      <c r="W679" s="4"/>
      <c r="X679">
        <f>IF(front!E679&gt;$X$2,O679,P679)</f>
        <v>24668.433404976724</v>
      </c>
      <c r="Y679">
        <f t="shared" si="207"/>
        <v>24395.613600134107</v>
      </c>
      <c r="Z679">
        <f>SUMPRODUCT($B$7:$B$456,Y$7:Y$456,EXP(constants!$B$32+constants!$A$32*ABS($A$7:$A$456-$A679)))</f>
        <v>8.0706135021429537E-2</v>
      </c>
      <c r="AA679">
        <f t="shared" si="208"/>
        <v>24395.532893999087</v>
      </c>
      <c r="AB679">
        <f t="shared" si="216"/>
        <v>24390.67980105992</v>
      </c>
      <c r="AD679" s="4"/>
      <c r="AE679" s="4"/>
      <c r="AF679" s="4"/>
      <c r="AH679" s="4"/>
      <c r="AI679" s="5">
        <f>SUMPRODUCT(constants!$B$13:$B$20,A679^constants!$A$13:$A$20)*constants!$C$10/((A679/1000000000)^5*(EXP(0.014388/(A679/1000000000)/constants!$B$9)-1))</f>
        <v>7.7637626737252928E-6</v>
      </c>
      <c r="AL679" s="17">
        <f t="shared" si="209"/>
        <v>3.1830858086160895E-10</v>
      </c>
      <c r="AQ679">
        <f t="shared" si="219"/>
        <v>3.1830858086160895E-10</v>
      </c>
    </row>
    <row r="680" spans="1:43" x14ac:dyDescent="0.2">
      <c r="A680">
        <f>front!A680</f>
        <v>504.44</v>
      </c>
      <c r="B680" s="1">
        <f t="shared" si="218"/>
        <v>0.45999999999997954</v>
      </c>
      <c r="C680">
        <f>front!D680-front!B680</f>
        <v>14825.269999999999</v>
      </c>
      <c r="D680" s="2">
        <f>front!E680-front!C680</f>
        <v>52832.1</v>
      </c>
      <c r="E680" s="2">
        <f>IF(front!F680-front!C680&gt;0,front!F680-front!C680,0)</f>
        <v>52832.1</v>
      </c>
      <c r="F680" s="2">
        <f>front!I680-front!H680</f>
        <v>6893.1000000000022</v>
      </c>
      <c r="G680" s="2"/>
      <c r="H680" s="2"/>
      <c r="I680" s="4">
        <f>C680/(constants!$A$4+constants!$B$4*data!C680+constants!$C$4*data!C680^2+constants!$D$4*data!C680^3+constants!$E$4*data!C680^4+constants!$F$4*data!C680^5+constants!$G$4*data!C680^6+constants!$H$4*data!C680^7)</f>
        <v>14888.216271558453</v>
      </c>
      <c r="J680" s="4">
        <f>D680/(constants!$A$4+constants!$B$4*data!D680+constants!$C$4*data!D680^2+constants!$D$4*data!D680^3+constants!$E$4*data!D680^4+constants!$F$4*data!D680^5+constants!$G$4*data!D680^6+constants!$H$4*data!D680^7)</f>
        <v>55616.391269913423</v>
      </c>
      <c r="K680" s="4">
        <f>E680/(constants!$A$4+constants!$B$4*data!E680+constants!$C$4*data!E680^2+constants!$D$4*data!E680^3+constants!$E$4*data!E680^4+constants!$F$4*data!E680^5+constants!$G$4*data!E680^6+constants!$H$4*data!E680^7)</f>
        <v>55616.391269913423</v>
      </c>
      <c r="L680" s="4">
        <f>F680/(constants!$A$4+constants!$B$4*data!F680+constants!$C$4*data!F680^2+constants!$D$4*data!F680^3+constants!$E$4*data!F680^4+constants!$F$4*data!F680^5+constants!$G$4*data!F680^6+constants!$H$4*data!F680^7)</f>
        <v>6881.5602778465254</v>
      </c>
      <c r="M680" s="4"/>
      <c r="N680" s="4"/>
      <c r="O680" s="4">
        <f t="shared" si="210"/>
        <v>24813.693785930755</v>
      </c>
      <c r="P680" s="4">
        <f t="shared" si="211"/>
        <v>11123.278253982684</v>
      </c>
      <c r="Q680" s="4">
        <f t="shared" si="211"/>
        <v>11123.278253982684</v>
      </c>
      <c r="R680" s="4">
        <f t="shared" si="212"/>
        <v>1146.926712974421</v>
      </c>
      <c r="S680" s="4"/>
      <c r="T680" s="4">
        <f t="shared" si="213"/>
        <v>2.230789630480225</v>
      </c>
      <c r="U680" s="4">
        <f t="shared" si="214"/>
        <v>1</v>
      </c>
      <c r="V680" s="4"/>
      <c r="W680" s="4"/>
      <c r="X680">
        <f>IF(front!E680&gt;$X$2,O680,P680)</f>
        <v>24813.693785930755</v>
      </c>
      <c r="Y680">
        <f t="shared" si="207"/>
        <v>24540.873981088138</v>
      </c>
      <c r="Z680">
        <f>SUMPRODUCT($B$7:$B$456,Y$7:Y$456,EXP(constants!$B$32+constants!$A$32*ABS($A$7:$A$456-$A680)))</f>
        <v>7.8621861347624583E-2</v>
      </c>
      <c r="AA680">
        <f t="shared" si="208"/>
        <v>24540.795359226791</v>
      </c>
      <c r="AB680">
        <f t="shared" si="216"/>
        <v>24535.942266287624</v>
      </c>
      <c r="AD680" s="4"/>
      <c r="AE680" s="4"/>
      <c r="AF680" s="4"/>
      <c r="AH680" s="4"/>
      <c r="AI680" s="5">
        <f>SUMPRODUCT(constants!$B$13:$B$20,A680^constants!$A$13:$A$20)*constants!$C$10/((A680/1000000000)^5*(EXP(0.014388/(A680/1000000000)/constants!$B$9)-1))</f>
        <v>7.7927116190618451E-6</v>
      </c>
      <c r="AL680" s="17">
        <f t="shared" si="209"/>
        <v>3.1760392710774464E-10</v>
      </c>
      <c r="AQ680">
        <f t="shared" si="219"/>
        <v>3.1760392710774464E-10</v>
      </c>
    </row>
    <row r="681" spans="1:43" x14ac:dyDescent="0.2">
      <c r="A681">
        <f>front!A681</f>
        <v>504.9</v>
      </c>
      <c r="B681" s="1">
        <f t="shared" si="218"/>
        <v>0.45999999999997954</v>
      </c>
      <c r="C681">
        <f>front!D681-front!B681</f>
        <v>14902.4</v>
      </c>
      <c r="D681" s="2">
        <f>front!E681-front!C681</f>
        <v>52295.4</v>
      </c>
      <c r="E681" s="2">
        <f>IF(front!F681-front!C681&gt;0,front!F681-front!C681,0)</f>
        <v>52295.4</v>
      </c>
      <c r="F681" s="2">
        <f>front!I681-front!H681</f>
        <v>6900.4000000000015</v>
      </c>
      <c r="G681" s="2"/>
      <c r="H681" s="2"/>
      <c r="I681" s="4">
        <f>C681/(constants!$A$4+constants!$B$4*data!C681+constants!$C$4*data!C681^2+constants!$D$4*data!C681^3+constants!$E$4*data!C681^4+constants!$F$4*data!C681^5+constants!$G$4*data!C681^6+constants!$H$4*data!C681^7)</f>
        <v>14966.952852282762</v>
      </c>
      <c r="J681" s="4">
        <f>D681/(constants!$A$4+constants!$B$4*data!D681+constants!$C$4*data!D681^2+constants!$D$4*data!D681^3+constants!$E$4*data!D681^4+constants!$F$4*data!D681^5+constants!$G$4*data!D681^6+constants!$H$4*data!D681^7)</f>
        <v>55022.342508996182</v>
      </c>
      <c r="K681" s="4">
        <f>E681/(constants!$A$4+constants!$B$4*data!E681+constants!$C$4*data!E681^2+constants!$D$4*data!E681^3+constants!$E$4*data!E681^4+constants!$F$4*data!E681^5+constants!$G$4*data!E681^6+constants!$H$4*data!E681^7)</f>
        <v>55022.342508996182</v>
      </c>
      <c r="L681" s="4">
        <f>F681/(constants!$A$4+constants!$B$4*data!F681+constants!$C$4*data!F681^2+constants!$D$4*data!F681^3+constants!$E$4*data!F681^4+constants!$F$4*data!F681^5+constants!$G$4*data!F681^6+constants!$H$4*data!F681^7)</f>
        <v>6888.8646464775402</v>
      </c>
      <c r="M681" s="4"/>
      <c r="N681" s="4"/>
      <c r="O681" s="4">
        <f t="shared" si="210"/>
        <v>24944.92142047127</v>
      </c>
      <c r="P681" s="4">
        <f t="shared" si="211"/>
        <v>11004.468501799236</v>
      </c>
      <c r="Q681" s="4">
        <f t="shared" si="211"/>
        <v>11004.468501799236</v>
      </c>
      <c r="R681" s="4">
        <f t="shared" si="212"/>
        <v>1148.1441077462566</v>
      </c>
      <c r="S681" s="4"/>
      <c r="T681" s="4">
        <f t="shared" si="213"/>
        <v>2.2667992930683352</v>
      </c>
      <c r="U681" s="4">
        <f t="shared" si="214"/>
        <v>1</v>
      </c>
      <c r="V681" s="4"/>
      <c r="W681" s="4"/>
      <c r="X681">
        <f>IF(front!E681&gt;$X$2,O681,P681)</f>
        <v>24944.92142047127</v>
      </c>
      <c r="Y681">
        <f t="shared" si="207"/>
        <v>24672.101615628653</v>
      </c>
      <c r="Z681">
        <f>SUMPRODUCT($B$7:$B$456,Y$7:Y$456,EXP(constants!$B$32+constants!$A$32*ABS($A$7:$A$456-$A681)))</f>
        <v>7.65914150160181E-2</v>
      </c>
      <c r="AA681">
        <f t="shared" si="208"/>
        <v>24672.025024213639</v>
      </c>
      <c r="AB681">
        <f t="shared" si="216"/>
        <v>24667.171931274472</v>
      </c>
      <c r="AD681" s="4"/>
      <c r="AE681" s="4"/>
      <c r="AF681" s="4"/>
      <c r="AH681" s="4"/>
      <c r="AI681" s="5">
        <f>SUMPRODUCT(constants!$B$13:$B$20,A681^constants!$A$13:$A$20)*constants!$C$10/((A681/1000000000)^5*(EXP(0.014388/(A681/1000000000)/constants!$B$9)-1))</f>
        <v>7.8216815705234391E-6</v>
      </c>
      <c r="AL681" s="17">
        <f t="shared" si="209"/>
        <v>3.1708870365502491E-10</v>
      </c>
      <c r="AQ681">
        <f t="shared" si="219"/>
        <v>3.1708870365502491E-10</v>
      </c>
    </row>
    <row r="682" spans="1:43" x14ac:dyDescent="0.2">
      <c r="A682">
        <f>front!A682</f>
        <v>505.36</v>
      </c>
      <c r="B682" s="1">
        <f t="shared" si="218"/>
        <v>0.46000000000003638</v>
      </c>
      <c r="C682">
        <f>front!D682-front!B682</f>
        <v>14963.869999999999</v>
      </c>
      <c r="D682" s="2">
        <f>front!E682-front!C682</f>
        <v>52383.6</v>
      </c>
      <c r="E682" s="2">
        <f>IF(front!F682-front!C682&gt;0,front!F682-front!C682,0)</f>
        <v>52383.6</v>
      </c>
      <c r="F682" s="2">
        <f>front!I682-front!H682</f>
        <v>6883.1</v>
      </c>
      <c r="G682" s="2"/>
      <c r="H682" s="2"/>
      <c r="I682" s="4">
        <f>C682/(constants!$A$4+constants!$B$4*data!C682+constants!$C$4*data!C682^2+constants!$D$4*data!C682^3+constants!$E$4*data!C682^4+constants!$F$4*data!C682^5+constants!$G$4*data!C682^6+constants!$H$4*data!C682^7)</f>
        <v>15029.717142510628</v>
      </c>
      <c r="J682" s="4">
        <f>D682/(constants!$A$4+constants!$B$4*data!D682+constants!$C$4*data!D682^2+constants!$D$4*data!D682^3+constants!$E$4*data!D682^4+constants!$F$4*data!D682^5+constants!$G$4*data!D682^6+constants!$H$4*data!D682^7)</f>
        <v>55119.949251411956</v>
      </c>
      <c r="K682" s="4">
        <f>E682/(constants!$A$4+constants!$B$4*data!E682+constants!$C$4*data!E682^2+constants!$D$4*data!E682^3+constants!$E$4*data!E682^4+constants!$F$4*data!E682^5+constants!$G$4*data!E682^6+constants!$H$4*data!E682^7)</f>
        <v>55119.949251411956</v>
      </c>
      <c r="L682" s="4">
        <f>F682/(constants!$A$4+constants!$B$4*data!F682+constants!$C$4*data!F682^2+constants!$D$4*data!F682^3+constants!$E$4*data!F682^4+constants!$F$4*data!F682^5+constants!$G$4*data!F682^6+constants!$H$4*data!F682^7)</f>
        <v>6871.5544134320189</v>
      </c>
      <c r="M682" s="4"/>
      <c r="N682" s="4"/>
      <c r="O682" s="4">
        <f t="shared" si="210"/>
        <v>25049.528570851046</v>
      </c>
      <c r="P682" s="4">
        <f t="shared" si="211"/>
        <v>11023.989850282391</v>
      </c>
      <c r="Q682" s="4">
        <f t="shared" si="211"/>
        <v>11023.989850282391</v>
      </c>
      <c r="R682" s="4">
        <f t="shared" si="212"/>
        <v>1145.2590689053366</v>
      </c>
      <c r="S682" s="4"/>
      <c r="T682" s="4">
        <f t="shared" si="213"/>
        <v>2.2722742773760243</v>
      </c>
      <c r="U682" s="4">
        <f t="shared" si="214"/>
        <v>1</v>
      </c>
      <c r="V682" s="4"/>
      <c r="W682" s="4"/>
      <c r="X682">
        <f>IF(front!E682&gt;$X$2,O682,P682)</f>
        <v>25049.528570851046</v>
      </c>
      <c r="Y682">
        <f t="shared" si="207"/>
        <v>24776.708766008429</v>
      </c>
      <c r="Z682">
        <f>SUMPRODUCT($B$7:$B$456,Y$7:Y$456,EXP(constants!$B$32+constants!$A$32*ABS($A$7:$A$456-$A682)))</f>
        <v>7.4613405910328875E-2</v>
      </c>
      <c r="AA682">
        <f t="shared" si="208"/>
        <v>24776.634152602517</v>
      </c>
      <c r="AB682">
        <f t="shared" si="216"/>
        <v>24771.78105966335</v>
      </c>
      <c r="AD682" s="4"/>
      <c r="AE682" s="4"/>
      <c r="AF682" s="4"/>
      <c r="AH682" s="4"/>
      <c r="AI682" s="5">
        <f>SUMPRODUCT(constants!$B$13:$B$20,A682^constants!$A$13:$A$20)*constants!$C$10/((A682/1000000000)^5*(EXP(0.014388/(A682/1000000000)/constants!$B$9)-1))</f>
        <v>7.8506722074802572E-6</v>
      </c>
      <c r="AL682" s="17">
        <f t="shared" si="209"/>
        <v>3.1691997392402871E-10</v>
      </c>
      <c r="AQ682">
        <f t="shared" si="219"/>
        <v>3.1691997392402871E-10</v>
      </c>
    </row>
    <row r="683" spans="1:43" x14ac:dyDescent="0.2">
      <c r="A683">
        <f>front!A683</f>
        <v>505.82</v>
      </c>
      <c r="B683" s="1">
        <f t="shared" si="218"/>
        <v>0.45999999999997954</v>
      </c>
      <c r="C683">
        <f>front!D683-front!B683</f>
        <v>15068.199999999999</v>
      </c>
      <c r="D683" s="2">
        <f>front!E683-front!C683</f>
        <v>52912.1</v>
      </c>
      <c r="E683" s="2">
        <f>IF(front!F683-front!C683&gt;0,front!F683-front!C683,0)</f>
        <v>52912.1</v>
      </c>
      <c r="F683" s="2">
        <f>front!I683-front!H683</f>
        <v>7029.9000000000015</v>
      </c>
      <c r="G683" s="2"/>
      <c r="H683" s="2"/>
      <c r="I683" s="4">
        <f>C683/(constants!$A$4+constants!$B$4*data!C683+constants!$C$4*data!C683^2+constants!$D$4*data!C683^3+constants!$E$4*data!C683^4+constants!$F$4*data!C683^5+constants!$G$4*data!C683^6+constants!$H$4*data!C683^7)</f>
        <v>15136.272140451478</v>
      </c>
      <c r="J683" s="4">
        <f>D683/(constants!$A$4+constants!$B$4*data!D683+constants!$C$4*data!D683^2+constants!$D$4*data!D683^3+constants!$E$4*data!D683^4+constants!$F$4*data!D683^5+constants!$G$4*data!D683^6+constants!$H$4*data!D683^7)</f>
        <v>55704.963183867658</v>
      </c>
      <c r="K683" s="4">
        <f>E683/(constants!$A$4+constants!$B$4*data!E683+constants!$C$4*data!E683^2+constants!$D$4*data!E683^3+constants!$E$4*data!E683^4+constants!$F$4*data!E683^5+constants!$G$4*data!E683^6+constants!$H$4*data!E683^7)</f>
        <v>55704.963183867658</v>
      </c>
      <c r="L683" s="4">
        <f>F683/(constants!$A$4+constants!$B$4*data!F683+constants!$C$4*data!F683^2+constants!$D$4*data!F683^3+constants!$E$4*data!F683^4+constants!$F$4*data!F683^5+constants!$G$4*data!F683^6+constants!$H$4*data!F683^7)</f>
        <v>7018.4545918531294</v>
      </c>
      <c r="M683" s="4"/>
      <c r="N683" s="4"/>
      <c r="O683" s="4">
        <f t="shared" si="210"/>
        <v>25227.120234085796</v>
      </c>
      <c r="P683" s="4">
        <f t="shared" si="211"/>
        <v>11140.992636773532</v>
      </c>
      <c r="Q683" s="4">
        <f t="shared" si="211"/>
        <v>11140.992636773532</v>
      </c>
      <c r="R683" s="4">
        <f t="shared" si="212"/>
        <v>1169.7424319755216</v>
      </c>
      <c r="S683" s="4"/>
      <c r="T683" s="4">
        <f t="shared" si="213"/>
        <v>2.2643512168581466</v>
      </c>
      <c r="U683" s="4">
        <f t="shared" si="214"/>
        <v>1</v>
      </c>
      <c r="V683" s="4"/>
      <c r="W683" s="4"/>
      <c r="X683">
        <f>IF(front!E683&gt;$X$2,O683,P683)</f>
        <v>25227.120234085796</v>
      </c>
      <c r="Y683">
        <f t="shared" si="207"/>
        <v>24954.30042924318</v>
      </c>
      <c r="Z683">
        <f>SUMPRODUCT($B$7:$B$456,Y$7:Y$456,EXP(constants!$B$32+constants!$A$32*ABS($A$7:$A$456-$A683)))</f>
        <v>7.2686479814679128E-2</v>
      </c>
      <c r="AA683">
        <f t="shared" si="208"/>
        <v>24954.227742763363</v>
      </c>
      <c r="AB683">
        <f t="shared" si="216"/>
        <v>24949.374649824196</v>
      </c>
      <c r="AD683" s="4"/>
      <c r="AE683" s="4"/>
      <c r="AF683" s="4"/>
      <c r="AH683" s="4"/>
      <c r="AI683" s="5">
        <f>SUMPRODUCT(constants!$B$13:$B$20,A683^constants!$A$13:$A$20)*constants!$C$10/((A683/1000000000)^5*(EXP(0.014388/(A683/1000000000)/constants!$B$9)-1))</f>
        <v>7.8796832092366082E-6</v>
      </c>
      <c r="AL683" s="17">
        <f t="shared" si="209"/>
        <v>3.158268822297769E-10</v>
      </c>
      <c r="AQ683">
        <f t="shared" si="219"/>
        <v>3.158268822297769E-10</v>
      </c>
    </row>
    <row r="684" spans="1:43" x14ac:dyDescent="0.2">
      <c r="A684">
        <f>front!A684</f>
        <v>506.29</v>
      </c>
      <c r="B684" s="1">
        <f t="shared" si="218"/>
        <v>0.47000000000002728</v>
      </c>
      <c r="C684">
        <f>front!D684-front!B684</f>
        <v>15103.069999999998</v>
      </c>
      <c r="D684" s="2">
        <f>front!E684-front!C684</f>
        <v>52571.4</v>
      </c>
      <c r="E684" s="2">
        <f>IF(front!F684-front!C684&gt;0,front!F684-front!C684,0)</f>
        <v>52571.4</v>
      </c>
      <c r="F684" s="2">
        <f>front!I684-front!H684</f>
        <v>7076.2000000000007</v>
      </c>
      <c r="G684" s="2"/>
      <c r="H684" s="2"/>
      <c r="I684" s="4">
        <f>C684/(constants!$A$4+constants!$B$4*data!C684+constants!$C$4*data!C684^2+constants!$D$4*data!C684^3+constants!$E$4*data!C684^4+constants!$F$4*data!C684^5+constants!$G$4*data!C684^6+constants!$H$4*data!C684^7)</f>
        <v>15171.893736898875</v>
      </c>
      <c r="J684" s="4">
        <f>D684/(constants!$A$4+constants!$B$4*data!D684+constants!$C$4*data!D684^2+constants!$D$4*data!D684^3+constants!$E$4*data!D684^4+constants!$F$4*data!D684^5+constants!$G$4*data!D684^6+constants!$H$4*data!D684^7)</f>
        <v>55327.80126496344</v>
      </c>
      <c r="K684" s="4">
        <f>E684/(constants!$A$4+constants!$B$4*data!E684+constants!$C$4*data!E684^2+constants!$D$4*data!E684^3+constants!$E$4*data!E684^4+constants!$F$4*data!E684^5+constants!$G$4*data!E684^6+constants!$H$4*data!E684^7)</f>
        <v>55327.80126496344</v>
      </c>
      <c r="L684" s="4">
        <f>F684/(constants!$A$4+constants!$B$4*data!F684+constants!$C$4*data!F684^2+constants!$D$4*data!F684^3+constants!$E$4*data!F684^4+constants!$F$4*data!F684^5+constants!$G$4*data!F684^6+constants!$H$4*data!F684^7)</f>
        <v>7064.7925590388804</v>
      </c>
      <c r="M684" s="4"/>
      <c r="N684" s="4"/>
      <c r="O684" s="4">
        <f t="shared" si="210"/>
        <v>25286.489561498125</v>
      </c>
      <c r="P684" s="4">
        <f t="shared" si="211"/>
        <v>11065.560252992687</v>
      </c>
      <c r="Q684" s="4">
        <f t="shared" si="211"/>
        <v>11065.560252992687</v>
      </c>
      <c r="R684" s="4">
        <f t="shared" si="212"/>
        <v>1177.4654265064801</v>
      </c>
      <c r="S684" s="4"/>
      <c r="T684" s="4">
        <f t="shared" si="213"/>
        <v>2.2851522185385398</v>
      </c>
      <c r="U684" s="4">
        <f t="shared" si="214"/>
        <v>1</v>
      </c>
      <c r="V684" s="4"/>
      <c r="W684" s="4"/>
      <c r="X684">
        <f>IF(front!E684&gt;$X$2,O684,P684)</f>
        <v>25286.489561498125</v>
      </c>
      <c r="Y684">
        <f t="shared" si="207"/>
        <v>25013.669756655509</v>
      </c>
      <c r="Z684">
        <f>SUMPRODUCT($B$7:$B$456,Y$7:Y$456,EXP(constants!$B$32+constants!$A$32*ABS($A$7:$A$456-$A684)))</f>
        <v>7.0769052599081977E-2</v>
      </c>
      <c r="AA684">
        <f t="shared" si="208"/>
        <v>25013.598987602909</v>
      </c>
      <c r="AB684">
        <f t="shared" si="216"/>
        <v>25008.745894663742</v>
      </c>
      <c r="AD684" s="4"/>
      <c r="AE684" s="4"/>
      <c r="AF684" s="4"/>
      <c r="AH684" s="4"/>
      <c r="AI684" s="5">
        <f>SUMPRODUCT(constants!$B$13:$B$20,A684^constants!$A$13:$A$20)*constants!$C$10/((A684/1000000000)^5*(EXP(0.014388/(A684/1000000000)/constants!$B$9)-1))</f>
        <v>7.9093455849373588E-6</v>
      </c>
      <c r="AL684" s="17">
        <f t="shared" si="209"/>
        <v>3.1626318321803657E-10</v>
      </c>
      <c r="AQ684">
        <f t="shared" si="219"/>
        <v>3.1626318321803657E-10</v>
      </c>
    </row>
    <row r="685" spans="1:43" x14ac:dyDescent="0.2">
      <c r="A685">
        <f>front!A685</f>
        <v>506.75</v>
      </c>
      <c r="B685" s="1">
        <f t="shared" si="218"/>
        <v>0.45999999999997954</v>
      </c>
      <c r="C685">
        <f>front!D685-front!B685</f>
        <v>15207.330000000002</v>
      </c>
      <c r="D685" s="2">
        <f>front!E685-front!C685</f>
        <v>52082.7</v>
      </c>
      <c r="E685" s="2">
        <f>IF(front!F685-front!C685&gt;0,front!F685-front!C685,0)</f>
        <v>52082.7</v>
      </c>
      <c r="F685" s="2">
        <f>front!I685-front!H685</f>
        <v>6896.4000000000015</v>
      </c>
      <c r="G685" s="2"/>
      <c r="H685" s="2"/>
      <c r="I685" s="4">
        <f>C685/(constants!$A$4+constants!$B$4*data!C685+constants!$C$4*data!C685^2+constants!$D$4*data!C685^3+constants!$E$4*data!C685^4+constants!$F$4*data!C685^5+constants!$G$4*data!C685^6+constants!$H$4*data!C685^7)</f>
        <v>15278.424742190533</v>
      </c>
      <c r="J685" s="4">
        <f>D685/(constants!$A$4+constants!$B$4*data!D685+constants!$C$4*data!D685^2+constants!$D$4*data!D685^3+constants!$E$4*data!D685^4+constants!$F$4*data!D685^5+constants!$G$4*data!D685^6+constants!$H$4*data!D685^7)</f>
        <v>54786.984247392385</v>
      </c>
      <c r="K685" s="4">
        <f>E685/(constants!$A$4+constants!$B$4*data!E685+constants!$C$4*data!E685^2+constants!$D$4*data!E685^3+constants!$E$4*data!E685^4+constants!$F$4*data!E685^5+constants!$G$4*data!E685^6+constants!$H$4*data!E685^7)</f>
        <v>54786.984247392385</v>
      </c>
      <c r="L685" s="4">
        <f>F685/(constants!$A$4+constants!$B$4*data!F685+constants!$C$4*data!F685^2+constants!$D$4*data!F685^3+constants!$E$4*data!F685^4+constants!$F$4*data!F685^5+constants!$G$4*data!F685^6+constants!$H$4*data!F685^7)</f>
        <v>6884.8622435395273</v>
      </c>
      <c r="M685" s="4"/>
      <c r="N685" s="4"/>
      <c r="O685" s="4">
        <f t="shared" si="210"/>
        <v>25464.04123698422</v>
      </c>
      <c r="P685" s="4">
        <f t="shared" si="211"/>
        <v>10957.396849478477</v>
      </c>
      <c r="Q685" s="4">
        <f t="shared" si="211"/>
        <v>10957.396849478477</v>
      </c>
      <c r="R685" s="4">
        <f t="shared" si="212"/>
        <v>1147.4770405899212</v>
      </c>
      <c r="S685" s="4"/>
      <c r="T685" s="4">
        <f t="shared" si="213"/>
        <v>2.3239133880777709</v>
      </c>
      <c r="U685" s="4">
        <f t="shared" si="214"/>
        <v>1</v>
      </c>
      <c r="V685" s="4"/>
      <c r="W685" s="4"/>
      <c r="X685">
        <f>IF(front!E685&gt;$X$2,O685,P685)</f>
        <v>25464.04123698422</v>
      </c>
      <c r="Y685">
        <f t="shared" si="207"/>
        <v>25191.221432141603</v>
      </c>
      <c r="Z685">
        <f>SUMPRODUCT($B$7:$B$456,Y$7:Y$456,EXP(constants!$B$32+constants!$A$32*ABS($A$7:$A$456-$A685)))</f>
        <v>6.8941408725252312E-2</v>
      </c>
      <c r="AA685">
        <f t="shared" si="208"/>
        <v>25191.152490732879</v>
      </c>
      <c r="AB685">
        <f t="shared" si="216"/>
        <v>25186.299397793711</v>
      </c>
      <c r="AD685" s="4"/>
      <c r="AE685" s="4"/>
      <c r="AF685" s="4"/>
      <c r="AH685" s="4"/>
      <c r="AI685" s="5">
        <f>SUMPRODUCT(constants!$B$13:$B$20,A685^constants!$A$13:$A$20)*constants!$C$10/((A685/1000000000)^5*(EXP(0.014388/(A685/1000000000)/constants!$B$9)-1))</f>
        <v>7.9383967791950195E-6</v>
      </c>
      <c r="AL685" s="17">
        <f t="shared" si="209"/>
        <v>3.1518710445768835E-10</v>
      </c>
      <c r="AQ685">
        <f t="shared" si="219"/>
        <v>3.1518710445768835E-10</v>
      </c>
    </row>
    <row r="686" spans="1:43" x14ac:dyDescent="0.2">
      <c r="A686">
        <f>front!A686</f>
        <v>507.21</v>
      </c>
      <c r="B686" s="1">
        <f t="shared" si="218"/>
        <v>0.45999999999997954</v>
      </c>
      <c r="C686">
        <f>front!D686-front!B686</f>
        <v>15303.53</v>
      </c>
      <c r="D686" s="2">
        <f>front!E686-front!C686</f>
        <v>52559.6</v>
      </c>
      <c r="E686" s="2">
        <f>IF(front!F686-front!C686&gt;0,front!F686-front!C686,0)</f>
        <v>52559.6</v>
      </c>
      <c r="F686" s="2">
        <f>front!I686-front!H686</f>
        <v>6518.2999999999993</v>
      </c>
      <c r="G686" s="2"/>
      <c r="H686" s="2"/>
      <c r="I686" s="4">
        <f>C686/(constants!$A$4+constants!$B$4*data!C686+constants!$C$4*data!C686^2+constants!$D$4*data!C686^3+constants!$E$4*data!C686^4+constants!$F$4*data!C686^5+constants!$G$4*data!C686^6+constants!$H$4*data!C686^7)</f>
        <v>15376.751808542134</v>
      </c>
      <c r="J686" s="4">
        <f>D686/(constants!$A$4+constants!$B$4*data!D686+constants!$C$4*data!D686^2+constants!$D$4*data!D686^3+constants!$E$4*data!D686^4+constants!$F$4*data!D686^5+constants!$G$4*data!D686^6+constants!$H$4*data!D686^7)</f>
        <v>55314.740406379467</v>
      </c>
      <c r="K686" s="4">
        <f>E686/(constants!$A$4+constants!$B$4*data!E686+constants!$C$4*data!E686^2+constants!$D$4*data!E686^3+constants!$E$4*data!E686^4+constants!$F$4*data!E686^5+constants!$G$4*data!E686^6+constants!$H$4*data!E686^7)</f>
        <v>55314.740406379467</v>
      </c>
      <c r="L686" s="4">
        <f>F686/(constants!$A$4+constants!$B$4*data!F686+constants!$C$4*data!F686^2+constants!$D$4*data!F686^3+constants!$E$4*data!F686^4+constants!$F$4*data!F686^5+constants!$G$4*data!F686^6+constants!$H$4*data!F686^7)</f>
        <v>6506.6321569280926</v>
      </c>
      <c r="M686" s="4"/>
      <c r="N686" s="4"/>
      <c r="O686" s="4">
        <f t="shared" si="210"/>
        <v>25627.919680903557</v>
      </c>
      <c r="P686" s="4">
        <f t="shared" si="211"/>
        <v>11062.948081275894</v>
      </c>
      <c r="Q686" s="4">
        <f t="shared" si="211"/>
        <v>11062.948081275894</v>
      </c>
      <c r="R686" s="4">
        <f t="shared" si="212"/>
        <v>1084.4386928213487</v>
      </c>
      <c r="S686" s="4"/>
      <c r="T686" s="4">
        <f t="shared" si="213"/>
        <v>2.3165542758244491</v>
      </c>
      <c r="U686" s="4">
        <f t="shared" si="214"/>
        <v>1</v>
      </c>
      <c r="V686" s="4"/>
      <c r="W686" s="4"/>
      <c r="X686">
        <f>IF(front!E686&gt;$X$2,O686,P686)</f>
        <v>25627.919680903557</v>
      </c>
      <c r="Y686">
        <f t="shared" si="207"/>
        <v>25355.09987606094</v>
      </c>
      <c r="Z686">
        <f>SUMPRODUCT($B$7:$B$456,Y$7:Y$456,EXP(constants!$B$32+constants!$A$32*ABS($A$7:$A$456-$A686)))</f>
        <v>6.7160964609040863E-2</v>
      </c>
      <c r="AA686">
        <f t="shared" si="208"/>
        <v>25355.032715096331</v>
      </c>
      <c r="AB686">
        <f t="shared" si="216"/>
        <v>25350.179622157164</v>
      </c>
      <c r="AD686" s="4"/>
      <c r="AE686" s="4"/>
      <c r="AF686" s="4"/>
      <c r="AH686" s="4"/>
      <c r="AI686" s="5">
        <f>SUMPRODUCT(constants!$B$13:$B$20,A686^constants!$A$13:$A$20)*constants!$C$10/((A686/1000000000)^5*(EXP(0.014388/(A686/1000000000)/constants!$B$9)-1))</f>
        <v>7.9674673688963105E-6</v>
      </c>
      <c r="AL686" s="17">
        <f t="shared" si="209"/>
        <v>3.1429628853329292E-10</v>
      </c>
      <c r="AQ686">
        <f t="shared" si="219"/>
        <v>3.1429628853329292E-10</v>
      </c>
    </row>
    <row r="687" spans="1:43" x14ac:dyDescent="0.2">
      <c r="A687">
        <f>front!A687</f>
        <v>507.67</v>
      </c>
      <c r="B687" s="1">
        <f t="shared" si="218"/>
        <v>0.46000000000003638</v>
      </c>
      <c r="C687">
        <f>front!D687-front!B687</f>
        <v>15393.8</v>
      </c>
      <c r="D687" s="2">
        <f>front!E687-front!C687</f>
        <v>52231.3</v>
      </c>
      <c r="E687" s="2">
        <f>IF(front!F687-front!C687&gt;0,front!F687-front!C687,0)</f>
        <v>52231.3</v>
      </c>
      <c r="F687" s="2">
        <f>front!I687-front!H687</f>
        <v>6532.5000000000018</v>
      </c>
      <c r="G687" s="2"/>
      <c r="H687" s="2"/>
      <c r="I687" s="4">
        <f>C687/(constants!$A$4+constants!$B$4*data!C687+constants!$C$4*data!C687^2+constants!$D$4*data!C687^3+constants!$E$4*data!C687^4+constants!$F$4*data!C687^5+constants!$G$4*data!C687^6+constants!$H$4*data!C687^7)</f>
        <v>15469.045400221432</v>
      </c>
      <c r="J687" s="4">
        <f>D687/(constants!$A$4+constants!$B$4*data!D687+constants!$C$4*data!D687^2+constants!$D$4*data!D687^3+constants!$E$4*data!D687^4+constants!$F$4*data!D687^5+constants!$G$4*data!D687^6+constants!$H$4*data!D687^7)</f>
        <v>54951.410219966943</v>
      </c>
      <c r="K687" s="4">
        <f>E687/(constants!$A$4+constants!$B$4*data!E687+constants!$C$4*data!E687^2+constants!$D$4*data!E687^3+constants!$E$4*data!E687^4+constants!$F$4*data!E687^5+constants!$G$4*data!E687^6+constants!$H$4*data!E687^7)</f>
        <v>54951.410219966943</v>
      </c>
      <c r="L687" s="4">
        <f>F687/(constants!$A$4+constants!$B$4*data!F687+constants!$C$4*data!F687^2+constants!$D$4*data!F687^3+constants!$E$4*data!F687^4+constants!$F$4*data!F687^5+constants!$G$4*data!F687^6+constants!$H$4*data!F687^7)</f>
        <v>6520.8336867136568</v>
      </c>
      <c r="M687" s="4"/>
      <c r="N687" s="4"/>
      <c r="O687" s="4">
        <f t="shared" si="210"/>
        <v>25781.742333702387</v>
      </c>
      <c r="P687" s="4">
        <f t="shared" si="211"/>
        <v>10990.282043993388</v>
      </c>
      <c r="Q687" s="4">
        <f t="shared" si="211"/>
        <v>10990.282043993388</v>
      </c>
      <c r="R687" s="4">
        <f t="shared" si="212"/>
        <v>1086.8056144522761</v>
      </c>
      <c r="S687" s="4"/>
      <c r="T687" s="4">
        <f t="shared" si="213"/>
        <v>2.3458672152816225</v>
      </c>
      <c r="U687" s="4">
        <f t="shared" si="214"/>
        <v>1</v>
      </c>
      <c r="V687" s="4"/>
      <c r="W687" s="4"/>
      <c r="X687">
        <f>IF(front!E687&gt;$X$2,O687,P687)</f>
        <v>25781.742333702387</v>
      </c>
      <c r="Y687">
        <f t="shared" si="207"/>
        <v>25508.92252885977</v>
      </c>
      <c r="Z687">
        <f>SUMPRODUCT($B$7:$B$456,Y$7:Y$456,EXP(constants!$B$32+constants!$A$32*ABS($A$7:$A$456-$A687)))</f>
        <v>6.5426501294637104E-2</v>
      </c>
      <c r="AA687">
        <f t="shared" si="208"/>
        <v>25508.857102358474</v>
      </c>
      <c r="AB687">
        <f t="shared" si="216"/>
        <v>25504.004009419306</v>
      </c>
      <c r="AD687" s="4"/>
      <c r="AE687" s="4"/>
      <c r="AF687" s="4"/>
      <c r="AH687" s="4"/>
      <c r="AI687" s="5">
        <f>SUMPRODUCT(constants!$B$13:$B$20,A687^constants!$A$13:$A$20)*constants!$C$10/((A687/1000000000)^5*(EXP(0.014388/(A687/1000000000)/constants!$B$9)-1))</f>
        <v>7.9965570331859425E-6</v>
      </c>
      <c r="AL687" s="17">
        <f t="shared" si="209"/>
        <v>3.1354123965133482E-10</v>
      </c>
      <c r="AQ687">
        <f t="shared" si="219"/>
        <v>3.1354123965133482E-10</v>
      </c>
    </row>
    <row r="688" spans="1:43" x14ac:dyDescent="0.2">
      <c r="A688">
        <f>front!A688</f>
        <v>508.13</v>
      </c>
      <c r="B688" s="1">
        <f t="shared" si="218"/>
        <v>0.45999999999997954</v>
      </c>
      <c r="C688">
        <f>front!D688-front!B688</f>
        <v>15447.740000000002</v>
      </c>
      <c r="D688" s="2">
        <f>front!E688-front!C688</f>
        <v>52374.8</v>
      </c>
      <c r="E688" s="2">
        <f>IF(front!F688-front!C688&gt;0,front!F688-front!C688,0)</f>
        <v>52374.8</v>
      </c>
      <c r="F688" s="2">
        <f>front!I688-front!H688</f>
        <v>6798.3000000000011</v>
      </c>
      <c r="G688" s="2"/>
      <c r="H688" s="2"/>
      <c r="I688" s="4">
        <f>C688/(constants!$A$4+constants!$B$4*data!C688+constants!$C$4*data!C688^2+constants!$D$4*data!C688^3+constants!$E$4*data!C688^4+constants!$F$4*data!C688^5+constants!$G$4*data!C688^6+constants!$H$4*data!C688^7)</f>
        <v>15524.207366449338</v>
      </c>
      <c r="J688" s="4">
        <f>D688/(constants!$A$4+constants!$B$4*data!D688+constants!$C$4*data!D688^2+constants!$D$4*data!D688^3+constants!$E$4*data!D688^4+constants!$F$4*data!D688^5+constants!$G$4*data!D688^6+constants!$H$4*data!D688^7)</f>
        <v>55110.210410434185</v>
      </c>
      <c r="K688" s="4">
        <f>E688/(constants!$A$4+constants!$B$4*data!E688+constants!$C$4*data!E688^2+constants!$D$4*data!E688^3+constants!$E$4*data!E688^4+constants!$F$4*data!E688^5+constants!$G$4*data!E688^6+constants!$H$4*data!E688^7)</f>
        <v>55110.210410434185</v>
      </c>
      <c r="L688" s="4">
        <f>F688/(constants!$A$4+constants!$B$4*data!F688+constants!$C$4*data!F688^2+constants!$D$4*data!F688^3+constants!$E$4*data!F688^4+constants!$F$4*data!F688^5+constants!$G$4*data!F688^6+constants!$H$4*data!F688^7)</f>
        <v>6786.7102101604432</v>
      </c>
      <c r="M688" s="4"/>
      <c r="N688" s="4"/>
      <c r="O688" s="4">
        <f t="shared" si="210"/>
        <v>25873.678944082229</v>
      </c>
      <c r="P688" s="4">
        <f t="shared" si="211"/>
        <v>11022.042082086837</v>
      </c>
      <c r="Q688" s="4">
        <f t="shared" si="211"/>
        <v>11022.042082086837</v>
      </c>
      <c r="R688" s="4">
        <f t="shared" si="212"/>
        <v>1131.1183683600739</v>
      </c>
      <c r="S688" s="4"/>
      <c r="T688" s="4">
        <f t="shared" si="213"/>
        <v>2.3474487532698194</v>
      </c>
      <c r="U688" s="4">
        <f t="shared" si="214"/>
        <v>1</v>
      </c>
      <c r="V688" s="4"/>
      <c r="W688" s="4"/>
      <c r="X688">
        <f>IF(front!E688&gt;$X$2,O688,P688)</f>
        <v>25873.678944082229</v>
      </c>
      <c r="Y688">
        <f t="shared" si="207"/>
        <v>25600.859139239612</v>
      </c>
      <c r="Z688">
        <f>SUMPRODUCT($B$7:$B$456,Y$7:Y$456,EXP(constants!$B$32+constants!$A$32*ABS($A$7:$A$456-$A688)))</f>
        <v>6.373683130633484E-2</v>
      </c>
      <c r="AA688">
        <f t="shared" si="208"/>
        <v>25600.795402408305</v>
      </c>
      <c r="AB688">
        <f t="shared" si="216"/>
        <v>25595.942309469137</v>
      </c>
      <c r="AD688" s="4"/>
      <c r="AE688" s="4"/>
      <c r="AF688" s="4"/>
      <c r="AH688" s="4"/>
      <c r="AI688" s="5">
        <f>SUMPRODUCT(constants!$B$13:$B$20,A688^constants!$A$13:$A$20)*constants!$C$10/((A688/1000000000)^5*(EXP(0.014388/(A688/1000000000)/constants!$B$9)-1))</f>
        <v>8.025665451194767E-6</v>
      </c>
      <c r="AL688" s="17">
        <f t="shared" si="209"/>
        <v>3.1355225582867867E-10</v>
      </c>
      <c r="AQ688">
        <f t="shared" si="219"/>
        <v>3.1355225582867867E-10</v>
      </c>
    </row>
    <row r="689" spans="1:43" x14ac:dyDescent="0.2">
      <c r="A689">
        <f>front!A689</f>
        <v>508.59</v>
      </c>
      <c r="B689" s="1">
        <f t="shared" si="218"/>
        <v>0.45999999999997954</v>
      </c>
      <c r="C689">
        <f>front!D689-front!B689</f>
        <v>15474.14</v>
      </c>
      <c r="D689" s="2">
        <f>front!E689-front!C689</f>
        <v>52903.7</v>
      </c>
      <c r="E689" s="2">
        <f>IF(front!F689-front!C689&gt;0,front!F689-front!C689,0)</f>
        <v>52903.7</v>
      </c>
      <c r="F689" s="2">
        <f>front!I689-front!H689</f>
        <v>6674.1</v>
      </c>
      <c r="G689" s="2"/>
      <c r="H689" s="2"/>
      <c r="I689" s="4">
        <f>C689/(constants!$A$4+constants!$B$4*data!C689+constants!$C$4*data!C689^2+constants!$D$4*data!C689^3+constants!$E$4*data!C689^4+constants!$F$4*data!C689^5+constants!$G$4*data!C689^6+constants!$H$4*data!C689^7)</f>
        <v>15551.208925932648</v>
      </c>
      <c r="J689" s="4">
        <f>D689/(constants!$A$4+constants!$B$4*data!D689+constants!$C$4*data!D689^2+constants!$D$4*data!D689^3+constants!$E$4*data!D689^4+constants!$F$4*data!D689^5+constants!$G$4*data!D689^6+constants!$H$4*data!D689^7)</f>
        <v>55695.662825126899</v>
      </c>
      <c r="K689" s="4">
        <f>E689/(constants!$A$4+constants!$B$4*data!E689+constants!$C$4*data!E689^2+constants!$D$4*data!E689^3+constants!$E$4*data!E689^4+constants!$F$4*data!E689^5+constants!$G$4*data!E689^6+constants!$H$4*data!E689^7)</f>
        <v>55695.662825126899</v>
      </c>
      <c r="L689" s="4">
        <f>F689/(constants!$A$4+constants!$B$4*data!F689+constants!$C$4*data!F689^2+constants!$D$4*data!F689^3+constants!$E$4*data!F689^4+constants!$F$4*data!F689^5+constants!$G$4*data!F689^6+constants!$H$4*data!F689^7)</f>
        <v>6662.4629703711907</v>
      </c>
      <c r="M689" s="4"/>
      <c r="N689" s="4"/>
      <c r="O689" s="4">
        <f t="shared" si="210"/>
        <v>25918.681543221079</v>
      </c>
      <c r="P689" s="4">
        <f t="shared" si="211"/>
        <v>11139.13256502538</v>
      </c>
      <c r="Q689" s="4">
        <f t="shared" si="211"/>
        <v>11139.13256502538</v>
      </c>
      <c r="R689" s="4">
        <f t="shared" si="212"/>
        <v>1110.410495061865</v>
      </c>
      <c r="S689" s="4"/>
      <c r="T689" s="4">
        <f t="shared" si="213"/>
        <v>2.326813276699883</v>
      </c>
      <c r="U689" s="4">
        <f t="shared" si="214"/>
        <v>1</v>
      </c>
      <c r="V689" s="4"/>
      <c r="W689" s="4"/>
      <c r="X689">
        <f>IF(front!E689&gt;$X$2,O689,P689)</f>
        <v>25918.681543221079</v>
      </c>
      <c r="Y689">
        <f t="shared" si="207"/>
        <v>25645.861738378462</v>
      </c>
      <c r="Z689">
        <f>SUMPRODUCT($B$7:$B$456,Y$7:Y$456,EXP(constants!$B$32+constants!$A$32*ABS($A$7:$A$456-$A689)))</f>
        <v>6.2090797835542721E-2</v>
      </c>
      <c r="AA689">
        <f t="shared" si="208"/>
        <v>25645.799647580625</v>
      </c>
      <c r="AB689">
        <f t="shared" si="216"/>
        <v>25640.946554641458</v>
      </c>
      <c r="AD689" s="4"/>
      <c r="AE689" s="4"/>
      <c r="AF689" s="4"/>
      <c r="AH689" s="4"/>
      <c r="AI689" s="5">
        <f>SUMPRODUCT(constants!$B$13:$B$20,A689^constants!$A$13:$A$20)*constants!$C$10/((A689/1000000000)^5*(EXP(0.014388/(A689/1000000000)/constants!$B$9)-1))</f>
        <v>8.0547923020510301E-6</v>
      </c>
      <c r="AL689" s="17">
        <f t="shared" si="209"/>
        <v>3.1413786869708883E-10</v>
      </c>
      <c r="AQ689">
        <f t="shared" si="219"/>
        <v>3.1413786869708883E-10</v>
      </c>
    </row>
    <row r="690" spans="1:43" x14ac:dyDescent="0.2">
      <c r="A690">
        <f>front!A690</f>
        <v>509.05</v>
      </c>
      <c r="B690" s="1">
        <f t="shared" si="218"/>
        <v>0.46000000000003638</v>
      </c>
      <c r="C690">
        <f>front!D690-front!B690</f>
        <v>15594.730000000001</v>
      </c>
      <c r="D690" s="2">
        <f>front!E690-front!C690</f>
        <v>52936.3</v>
      </c>
      <c r="E690" s="2">
        <f>IF(front!F690-front!C690&gt;0,front!F690-front!C690,0)</f>
        <v>52936.3</v>
      </c>
      <c r="F690" s="2">
        <f>front!I690-front!H690</f>
        <v>6510.6</v>
      </c>
      <c r="G690" s="2"/>
      <c r="H690" s="2"/>
      <c r="I690" s="4">
        <f>C690/(constants!$A$4+constants!$B$4*data!C690+constants!$C$4*data!C690^2+constants!$D$4*data!C690^3+constants!$E$4*data!C690^4+constants!$F$4*data!C690^5+constants!$G$4*data!C690^6+constants!$H$4*data!C690^7)</f>
        <v>15674.575914180545</v>
      </c>
      <c r="J690" s="4">
        <f>D690/(constants!$A$4+constants!$B$4*data!D690+constants!$C$4*data!D690^2+constants!$D$4*data!D690^3+constants!$E$4*data!D690^4+constants!$F$4*data!D690^5+constants!$G$4*data!D690^6+constants!$H$4*data!D690^7)</f>
        <v>55731.75748335127</v>
      </c>
      <c r="K690" s="4">
        <f>E690/(constants!$A$4+constants!$B$4*data!E690+constants!$C$4*data!E690^2+constants!$D$4*data!E690^3+constants!$E$4*data!E690^4+constants!$F$4*data!E690^5+constants!$G$4*data!E690^6+constants!$H$4*data!E690^7)</f>
        <v>55731.75748335127</v>
      </c>
      <c r="L690" s="4">
        <f>F690/(constants!$A$4+constants!$B$4*data!F690+constants!$C$4*data!F690^2+constants!$D$4*data!F690^3+constants!$E$4*data!F690^4+constants!$F$4*data!F690^5+constants!$G$4*data!F690^6+constants!$H$4*data!F690^7)</f>
        <v>6498.9314329533909</v>
      </c>
      <c r="M690" s="4"/>
      <c r="N690" s="4"/>
      <c r="O690" s="4">
        <f t="shared" si="210"/>
        <v>26124.293190300908</v>
      </c>
      <c r="P690" s="4">
        <f t="shared" si="211"/>
        <v>11146.351496670253</v>
      </c>
      <c r="Q690" s="4">
        <f t="shared" si="211"/>
        <v>11146.351496670253</v>
      </c>
      <c r="R690" s="4">
        <f t="shared" si="212"/>
        <v>1083.1552388255652</v>
      </c>
      <c r="S690" s="4"/>
      <c r="T690" s="4">
        <f t="shared" si="213"/>
        <v>2.3437528592297681</v>
      </c>
      <c r="U690" s="4">
        <f t="shared" si="214"/>
        <v>1</v>
      </c>
      <c r="V690" s="4"/>
      <c r="W690" s="4"/>
      <c r="X690">
        <f>IF(front!E690&gt;$X$2,O690,P690)</f>
        <v>26124.293190300908</v>
      </c>
      <c r="Y690">
        <f t="shared" si="207"/>
        <v>25851.473385458292</v>
      </c>
      <c r="Z690">
        <f>SUMPRODUCT($B$7:$B$456,Y$7:Y$456,EXP(constants!$B$32+constants!$A$32*ABS($A$7:$A$456-$A690)))</f>
        <v>6.0487273948792115E-2</v>
      </c>
      <c r="AA690">
        <f t="shared" si="208"/>
        <v>25851.412898184342</v>
      </c>
      <c r="AB690">
        <f t="shared" si="216"/>
        <v>25846.559805245175</v>
      </c>
      <c r="AD690" s="4"/>
      <c r="AE690" s="4"/>
      <c r="AF690" s="4"/>
      <c r="AH690" s="4"/>
      <c r="AI690" s="5">
        <f>SUMPRODUCT(constants!$B$13:$B$20,A690^constants!$A$13:$A$20)*constants!$C$10/((A690/1000000000)^5*(EXP(0.014388/(A690/1000000000)/constants!$B$9)-1))</f>
        <v>8.0839372648921073E-6</v>
      </c>
      <c r="AL690" s="17">
        <f t="shared" si="209"/>
        <v>3.1276646972768856E-10</v>
      </c>
      <c r="AQ690">
        <f t="shared" si="219"/>
        <v>3.1276646972768856E-10</v>
      </c>
    </row>
    <row r="691" spans="1:43" x14ac:dyDescent="0.2">
      <c r="A691">
        <f>front!A691</f>
        <v>509.51</v>
      </c>
      <c r="B691" s="1">
        <f t="shared" si="218"/>
        <v>0.45999999999997954</v>
      </c>
      <c r="C691">
        <f>front!D691-front!B691</f>
        <v>15630.8</v>
      </c>
      <c r="D691" s="2">
        <f>front!E691-front!C691</f>
        <v>53239.4</v>
      </c>
      <c r="E691" s="2">
        <f>IF(front!F691-front!C691&gt;0,front!F691-front!C691,0)</f>
        <v>53239.4</v>
      </c>
      <c r="F691" s="2">
        <f>front!I691-front!H691</f>
        <v>6375.2000000000007</v>
      </c>
      <c r="G691" s="2"/>
      <c r="H691" s="2"/>
      <c r="I691" s="4">
        <f>C691/(constants!$A$4+constants!$B$4*data!C691+constants!$C$4*data!C691^2+constants!$D$4*data!C691^3+constants!$E$4*data!C691^4+constants!$F$4*data!C691^5+constants!$G$4*data!C691^6+constants!$H$4*data!C691^7)</f>
        <v>15711.485856017282</v>
      </c>
      <c r="J691" s="4">
        <f>D691/(constants!$A$4+constants!$B$4*data!D691+constants!$C$4*data!D691^2+constants!$D$4*data!D691^3+constants!$E$4*data!D691^4+constants!$F$4*data!D691^5+constants!$G$4*data!D691^6+constants!$H$4*data!D691^7)</f>
        <v>56067.404161477003</v>
      </c>
      <c r="K691" s="4">
        <f>E691/(constants!$A$4+constants!$B$4*data!E691+constants!$C$4*data!E691^2+constants!$D$4*data!E691^3+constants!$E$4*data!E691^4+constants!$F$4*data!E691^5+constants!$G$4*data!E691^6+constants!$H$4*data!E691^7)</f>
        <v>56067.404161477003</v>
      </c>
      <c r="L691" s="4">
        <f>F691/(constants!$A$4+constants!$B$4*data!F691+constants!$C$4*data!F691^2+constants!$D$4*data!F691^3+constants!$E$4*data!F691^4+constants!$F$4*data!F691^5+constants!$G$4*data!F691^6+constants!$H$4*data!F691^7)</f>
        <v>6363.5306456488988</v>
      </c>
      <c r="M691" s="4"/>
      <c r="N691" s="4"/>
      <c r="O691" s="4">
        <f t="shared" si="210"/>
        <v>26185.809760028802</v>
      </c>
      <c r="P691" s="4">
        <f t="shared" si="211"/>
        <v>11213.4808322954</v>
      </c>
      <c r="Q691" s="4">
        <f t="shared" si="211"/>
        <v>11213.4808322954</v>
      </c>
      <c r="R691" s="4">
        <f t="shared" si="212"/>
        <v>1060.588440941483</v>
      </c>
      <c r="S691" s="4"/>
      <c r="T691" s="4">
        <f t="shared" si="213"/>
        <v>2.3352079654528262</v>
      </c>
      <c r="U691" s="4">
        <f t="shared" si="214"/>
        <v>1</v>
      </c>
      <c r="V691" s="4"/>
      <c r="W691" s="4"/>
      <c r="X691">
        <f>IF(front!E691&gt;$X$2,O691,P691)</f>
        <v>26185.809760028802</v>
      </c>
      <c r="Y691">
        <f t="shared" si="207"/>
        <v>25912.989955186185</v>
      </c>
      <c r="Z691">
        <f>SUMPRODUCT($B$7:$B$456,Y$7:Y$456,EXP(constants!$B$32+constants!$A$32*ABS($A$7:$A$456-$A691)))</f>
        <v>5.892516181619871E-2</v>
      </c>
      <c r="AA691">
        <f t="shared" si="208"/>
        <v>25912.931030024371</v>
      </c>
      <c r="AB691">
        <f t="shared" si="216"/>
        <v>25908.077937085203</v>
      </c>
      <c r="AD691" s="4"/>
      <c r="AE691" s="4"/>
      <c r="AF691" s="4"/>
      <c r="AH691" s="4"/>
      <c r="AI691" s="5">
        <f>SUMPRODUCT(constants!$B$13:$B$20,A691^constants!$A$13:$A$20)*constants!$C$10/((A691/1000000000)^5*(EXP(0.014388/(A691/1000000000)/constants!$B$9)-1))</f>
        <v>8.113100018872389E-6</v>
      </c>
      <c r="AL691" s="17">
        <f t="shared" si="209"/>
        <v>3.1314943696611238E-10</v>
      </c>
      <c r="AQ691">
        <f t="shared" si="219"/>
        <v>3.1314943696611238E-10</v>
      </c>
    </row>
    <row r="692" spans="1:43" x14ac:dyDescent="0.2">
      <c r="A692">
        <f>front!A692</f>
        <v>509.97</v>
      </c>
      <c r="B692" s="1">
        <f t="shared" si="218"/>
        <v>0.46000000000003638</v>
      </c>
      <c r="C692">
        <f>front!D692-front!B692</f>
        <v>15732.860000000002</v>
      </c>
      <c r="D692" s="2">
        <f>front!E692-front!C692</f>
        <v>52734.5</v>
      </c>
      <c r="E692" s="2">
        <f>IF(front!F692-front!C692&gt;0,front!F692-front!C692,0)</f>
        <v>52734.5</v>
      </c>
      <c r="F692" s="2">
        <f>front!I692-front!H692</f>
        <v>6361.5</v>
      </c>
      <c r="G692" s="2"/>
      <c r="H692" s="2"/>
      <c r="I692" s="4">
        <f>C692/(constants!$A$4+constants!$B$4*data!C692+constants!$C$4*data!C692^2+constants!$D$4*data!C692^3+constants!$E$4*data!C692^4+constants!$F$4*data!C692^5+constants!$G$4*data!C692^6+constants!$H$4*data!C692^7)</f>
        <v>15815.945715128515</v>
      </c>
      <c r="J692" s="4">
        <f>D692/(constants!$A$4+constants!$B$4*data!D692+constants!$C$4*data!D692^2+constants!$D$4*data!D692^3+constants!$E$4*data!D692^4+constants!$F$4*data!D692^5+constants!$G$4*data!D692^6+constants!$H$4*data!D692^7)</f>
        <v>55508.342228446236</v>
      </c>
      <c r="K692" s="4">
        <f>E692/(constants!$A$4+constants!$B$4*data!E692+constants!$C$4*data!E692^2+constants!$D$4*data!E692^3+constants!$E$4*data!E692^4+constants!$F$4*data!E692^5+constants!$G$4*data!E692^6+constants!$H$4*data!E692^7)</f>
        <v>55508.342228446236</v>
      </c>
      <c r="L692" s="4">
        <f>F692/(constants!$A$4+constants!$B$4*data!F692+constants!$C$4*data!F692^2+constants!$D$4*data!F692^3+constants!$E$4*data!F692^4+constants!$F$4*data!F692^5+constants!$G$4*data!F692^6+constants!$H$4*data!F692^7)</f>
        <v>6349.8318056479475</v>
      </c>
      <c r="M692" s="4"/>
      <c r="N692" s="4"/>
      <c r="O692" s="4">
        <f t="shared" si="210"/>
        <v>26359.909525214192</v>
      </c>
      <c r="P692" s="4">
        <f t="shared" si="211"/>
        <v>11101.668445689247</v>
      </c>
      <c r="Q692" s="4">
        <f t="shared" si="211"/>
        <v>11101.668445689247</v>
      </c>
      <c r="R692" s="4">
        <f t="shared" si="212"/>
        <v>1058.3053009413247</v>
      </c>
      <c r="S692" s="4"/>
      <c r="T692" s="4">
        <f t="shared" si="213"/>
        <v>2.3744097253642704</v>
      </c>
      <c r="U692" s="4">
        <f t="shared" si="214"/>
        <v>1</v>
      </c>
      <c r="V692" s="4"/>
      <c r="W692" s="4"/>
      <c r="X692">
        <f>IF(front!E692&gt;$X$2,O692,P692)</f>
        <v>26359.909525214192</v>
      </c>
      <c r="Y692">
        <f t="shared" si="207"/>
        <v>26087.089720371576</v>
      </c>
      <c r="Z692">
        <f>SUMPRODUCT($B$7:$B$456,Y$7:Y$456,EXP(constants!$B$32+constants!$A$32*ABS($A$7:$A$456-$A692)))</f>
        <v>5.7403391959847588E-2</v>
      </c>
      <c r="AA692">
        <f t="shared" si="208"/>
        <v>26087.032316979617</v>
      </c>
      <c r="AB692">
        <f t="shared" si="216"/>
        <v>26082.17922404045</v>
      </c>
      <c r="AD692" s="4"/>
      <c r="AE692" s="4"/>
      <c r="AF692" s="4"/>
      <c r="AH692" s="4"/>
      <c r="AI692" s="5">
        <f>SUMPRODUCT(constants!$B$13:$B$20,A692^constants!$A$13:$A$20)*constants!$C$10/((A692/1000000000)^5*(EXP(0.014388/(A692/1000000000)/constants!$B$9)-1))</f>
        <v>8.1422802431765339E-6</v>
      </c>
      <c r="AL692" s="17">
        <f t="shared" si="209"/>
        <v>3.1217791171650399E-10</v>
      </c>
      <c r="AQ692">
        <f t="shared" si="219"/>
        <v>3.1217791171650399E-10</v>
      </c>
    </row>
    <row r="693" spans="1:43" x14ac:dyDescent="0.2">
      <c r="A693">
        <f>front!A693</f>
        <v>510.43</v>
      </c>
      <c r="B693" s="1">
        <f t="shared" si="218"/>
        <v>0.45999999999997954</v>
      </c>
      <c r="C693">
        <f>front!D693-front!B693</f>
        <v>15792.599999999999</v>
      </c>
      <c r="D693" s="2">
        <f>front!E693-front!C693</f>
        <v>52590.2</v>
      </c>
      <c r="E693" s="2">
        <f>IF(front!F693-front!C693&gt;0,front!F693-front!C693,0)</f>
        <v>52590.2</v>
      </c>
      <c r="F693" s="2">
        <f>front!I693-front!H693</f>
        <v>6345.7000000000007</v>
      </c>
      <c r="G693" s="2"/>
      <c r="H693" s="2"/>
      <c r="I693" s="4">
        <f>C693/(constants!$A$4+constants!$B$4*data!C693+constants!$C$4*data!C693^2+constants!$D$4*data!C693^3+constants!$E$4*data!C693^4+constants!$F$4*data!C693^5+constants!$G$4*data!C693^6+constants!$H$4*data!C693^7)</f>
        <v>15877.106400806209</v>
      </c>
      <c r="J693" s="4">
        <f>D693/(constants!$A$4+constants!$B$4*data!D693+constants!$C$4*data!D693^2+constants!$D$4*data!D693^3+constants!$E$4*data!D693^4+constants!$F$4*data!D693^5+constants!$G$4*data!D693^6+constants!$H$4*data!D693^7)</f>
        <v>55348.610355107376</v>
      </c>
      <c r="K693" s="4">
        <f>E693/(constants!$A$4+constants!$B$4*data!E693+constants!$C$4*data!E693^2+constants!$D$4*data!E693^3+constants!$E$4*data!E693^4+constants!$F$4*data!E693^5+constants!$G$4*data!E693^6+constants!$H$4*data!E693^7)</f>
        <v>55348.610355107376</v>
      </c>
      <c r="L693" s="4">
        <f>F693/(constants!$A$4+constants!$B$4*data!F693+constants!$C$4*data!F693^2+constants!$D$4*data!F693^3+constants!$E$4*data!F693^4+constants!$F$4*data!F693^5+constants!$G$4*data!F693^6+constants!$H$4*data!F693^7)</f>
        <v>6334.0334216569399</v>
      </c>
      <c r="M693" s="4"/>
      <c r="N693" s="4"/>
      <c r="O693" s="4">
        <f t="shared" si="210"/>
        <v>26461.844001343681</v>
      </c>
      <c r="P693" s="4">
        <f t="shared" si="211"/>
        <v>11069.722071021475</v>
      </c>
      <c r="Q693" s="4">
        <f t="shared" si="211"/>
        <v>11069.722071021475</v>
      </c>
      <c r="R693" s="4">
        <f t="shared" si="212"/>
        <v>1055.6722369428232</v>
      </c>
      <c r="S693" s="4"/>
      <c r="T693" s="4">
        <f t="shared" si="213"/>
        <v>2.3904704952454034</v>
      </c>
      <c r="U693" s="4">
        <f t="shared" si="214"/>
        <v>1</v>
      </c>
      <c r="V693" s="4"/>
      <c r="W693" s="4"/>
      <c r="X693">
        <f>IF(front!E693&gt;$X$2,O693,P693)</f>
        <v>26461.844001343681</v>
      </c>
      <c r="Y693">
        <f t="shared" ref="Y693:Y756" si="220">X693-$U$4</f>
        <v>26189.024196501065</v>
      </c>
      <c r="Z693">
        <f>SUMPRODUCT($B$7:$B$456,Y$7:Y$456,EXP(constants!$B$32+constants!$A$32*ABS($A$7:$A$456-$A693)))</f>
        <v>5.5920922521591761E-2</v>
      </c>
      <c r="AA693">
        <f t="shared" si="208"/>
        <v>26188.968275578543</v>
      </c>
      <c r="AB693">
        <f t="shared" si="216"/>
        <v>26184.115182639376</v>
      </c>
      <c r="AD693" s="4"/>
      <c r="AE693" s="4"/>
      <c r="AF693" s="4"/>
      <c r="AH693" s="4"/>
      <c r="AI693" s="5">
        <f>SUMPRODUCT(constants!$B$13:$B$20,A693^constants!$A$13:$A$20)*constants!$C$10/((A693/1000000000)^5*(EXP(0.014388/(A693/1000000000)/constants!$B$9)-1))</f>
        <v>8.1714776170289821E-6</v>
      </c>
      <c r="AL693" s="17">
        <f t="shared" si="209"/>
        <v>3.1207766846545365E-10</v>
      </c>
      <c r="AQ693">
        <f t="shared" si="219"/>
        <v>3.1207766846545365E-10</v>
      </c>
    </row>
    <row r="694" spans="1:43" x14ac:dyDescent="0.2">
      <c r="A694">
        <f>front!A694</f>
        <v>510.89</v>
      </c>
      <c r="B694" s="1">
        <f t="shared" si="218"/>
        <v>0.45999999999997954</v>
      </c>
      <c r="C694">
        <f>front!D694-front!B694</f>
        <v>15893.67</v>
      </c>
      <c r="D694" s="2">
        <f>front!E694-front!C694</f>
        <v>52904.7</v>
      </c>
      <c r="E694" s="2">
        <f>IF(front!F694-front!C694&gt;0,front!F694-front!C694,0)</f>
        <v>52904.7</v>
      </c>
      <c r="F694" s="2">
        <f>front!I694-front!H694</f>
        <v>6236.4</v>
      </c>
      <c r="G694" s="2"/>
      <c r="H694" s="2"/>
      <c r="I694" s="4">
        <f>C694/(constants!$A$4+constants!$B$4*data!C694+constants!$C$4*data!C694^2+constants!$D$4*data!C694^3+constants!$E$4*data!C694^4+constants!$F$4*data!C694^5+constants!$G$4*data!C694^6+constants!$H$4*data!C694^7)</f>
        <v>15980.606795683181</v>
      </c>
      <c r="J694" s="4">
        <f>D694/(constants!$A$4+constants!$B$4*data!D694+constants!$C$4*data!D694^2+constants!$D$4*data!D694^3+constants!$E$4*data!D694^4+constants!$F$4*data!D694^5+constants!$G$4*data!D694^6+constants!$H$4*data!D694^7)</f>
        <v>55696.770006871244</v>
      </c>
      <c r="K694" s="4">
        <f>E694/(constants!$A$4+constants!$B$4*data!E694+constants!$C$4*data!E694^2+constants!$D$4*data!E694^3+constants!$E$4*data!E694^4+constants!$F$4*data!E694^5+constants!$G$4*data!E694^6+constants!$H$4*data!E694^7)</f>
        <v>55696.770006871244</v>
      </c>
      <c r="L694" s="4">
        <f>F694/(constants!$A$4+constants!$B$4*data!F694+constants!$C$4*data!F694^2+constants!$D$4*data!F694^3+constants!$E$4*data!F694^4+constants!$F$4*data!F694^5+constants!$G$4*data!F694^6+constants!$H$4*data!F694^7)</f>
        <v>6224.7526468093274</v>
      </c>
      <c r="M694" s="4"/>
      <c r="N694" s="4"/>
      <c r="O694" s="4">
        <f t="shared" si="210"/>
        <v>26634.344659471968</v>
      </c>
      <c r="P694" s="4">
        <f t="shared" si="211"/>
        <v>11139.354001374249</v>
      </c>
      <c r="Q694" s="4">
        <f t="shared" si="211"/>
        <v>11139.354001374249</v>
      </c>
      <c r="R694" s="4">
        <f t="shared" si="212"/>
        <v>1037.4587744682212</v>
      </c>
      <c r="S694" s="4"/>
      <c r="T694" s="4">
        <f t="shared" si="213"/>
        <v>2.3910133977415673</v>
      </c>
      <c r="U694" s="4">
        <f t="shared" si="214"/>
        <v>1</v>
      </c>
      <c r="V694" s="4"/>
      <c r="W694" s="4"/>
      <c r="X694">
        <f>IF(front!E694&gt;$X$2,O694,P694)</f>
        <v>26634.344659471968</v>
      </c>
      <c r="Y694">
        <f t="shared" si="220"/>
        <v>26361.524854629351</v>
      </c>
      <c r="Z694">
        <f>SUMPRODUCT($B$7:$B$456,Y$7:Y$456,EXP(constants!$B$32+constants!$A$32*ABS($A$7:$A$456-$A694)))</f>
        <v>5.4476738549757521E-2</v>
      </c>
      <c r="AA694">
        <f t="shared" si="208"/>
        <v>26361.470377890801</v>
      </c>
      <c r="AB694">
        <f t="shared" si="216"/>
        <v>26356.617284951633</v>
      </c>
      <c r="AD694" s="4"/>
      <c r="AE694" s="4"/>
      <c r="AF694" s="4"/>
      <c r="AH694" s="4"/>
      <c r="AI694" s="5">
        <f>SUMPRODUCT(constants!$B$13:$B$20,A694^constants!$A$13:$A$20)*constants!$C$10/((A694/1000000000)^5*(EXP(0.014388/(A694/1000000000)/constants!$B$9)-1))</f>
        <v>8.2006918197031917E-6</v>
      </c>
      <c r="AL694" s="17">
        <f t="shared" si="209"/>
        <v>3.1114356334283436E-10</v>
      </c>
      <c r="AQ694">
        <f t="shared" si="219"/>
        <v>3.1114356334283436E-10</v>
      </c>
    </row>
    <row r="695" spans="1:43" x14ac:dyDescent="0.2">
      <c r="A695">
        <f>front!A695</f>
        <v>511.35</v>
      </c>
      <c r="B695" s="1">
        <f t="shared" si="218"/>
        <v>0.46000000000003638</v>
      </c>
      <c r="C695">
        <f>front!D695-front!B695</f>
        <v>15965.130000000001</v>
      </c>
      <c r="D695" s="2">
        <f>front!E695-front!C695</f>
        <v>51847.7</v>
      </c>
      <c r="E695" s="2">
        <f>IF(front!F695-front!C695&gt;0,front!F695-front!C695,0)</f>
        <v>51847.7</v>
      </c>
      <c r="F695" s="2">
        <f>front!I695-front!H695</f>
        <v>6026.3000000000011</v>
      </c>
      <c r="G695" s="2"/>
      <c r="H695" s="2"/>
      <c r="I695" s="4">
        <f>C695/(constants!$A$4+constants!$B$4*data!C695+constants!$C$4*data!C695^2+constants!$D$4*data!C695^3+constants!$E$4*data!C695^4+constants!$F$4*data!C695^5+constants!$G$4*data!C695^6+constants!$H$4*data!C695^7)</f>
        <v>16053.805536191881</v>
      </c>
      <c r="J695" s="4">
        <f>D695/(constants!$A$4+constants!$B$4*data!D695+constants!$C$4*data!D695^2+constants!$D$4*data!D695^3+constants!$E$4*data!D695^4+constants!$F$4*data!D695^5+constants!$G$4*data!D695^6+constants!$H$4*data!D695^7)</f>
        <v>54526.992300968785</v>
      </c>
      <c r="K695" s="4">
        <f>E695/(constants!$A$4+constants!$B$4*data!E695+constants!$C$4*data!E695^2+constants!$D$4*data!E695^3+constants!$E$4*data!E695^4+constants!$F$4*data!E695^5+constants!$G$4*data!E695^6+constants!$H$4*data!E695^7)</f>
        <v>54526.992300968785</v>
      </c>
      <c r="L695" s="4">
        <f>F695/(constants!$A$4+constants!$B$4*data!F695+constants!$C$4*data!F695^2+constants!$D$4*data!F695^3+constants!$E$4*data!F695^4+constants!$F$4*data!F695^5+constants!$G$4*data!F695^6+constants!$H$4*data!F695^7)</f>
        <v>6014.7277270986579</v>
      </c>
      <c r="M695" s="4"/>
      <c r="N695" s="4"/>
      <c r="O695" s="4">
        <f t="shared" si="210"/>
        <v>26756.342560319801</v>
      </c>
      <c r="P695" s="4">
        <f t="shared" si="211"/>
        <v>10905.398460193755</v>
      </c>
      <c r="Q695" s="4">
        <f t="shared" si="211"/>
        <v>10905.398460193755</v>
      </c>
      <c r="R695" s="4">
        <f t="shared" si="212"/>
        <v>1002.4546211831097</v>
      </c>
      <c r="S695" s="4"/>
      <c r="T695" s="4">
        <f t="shared" si="213"/>
        <v>2.4534951802067781</v>
      </c>
      <c r="U695" s="4">
        <f t="shared" si="214"/>
        <v>1</v>
      </c>
      <c r="V695" s="4"/>
      <c r="W695" s="4"/>
      <c r="X695">
        <f>IF(front!E695&gt;$X$2,O695,P695)</f>
        <v>26756.342560319801</v>
      </c>
      <c r="Y695">
        <f t="shared" si="220"/>
        <v>26483.522755477185</v>
      </c>
      <c r="Z695">
        <f>SUMPRODUCT($B$7:$B$456,Y$7:Y$456,EXP(constants!$B$32+constants!$A$32*ABS($A$7:$A$456-$A695)))</f>
        <v>5.3069851304272664E-2</v>
      </c>
      <c r="AA695">
        <f t="shared" si="208"/>
        <v>26483.469685625882</v>
      </c>
      <c r="AB695">
        <f t="shared" si="216"/>
        <v>26478.616592686714</v>
      </c>
      <c r="AD695" s="4"/>
      <c r="AE695" s="4"/>
      <c r="AF695" s="4"/>
      <c r="AH695" s="4"/>
      <c r="AI695" s="5">
        <f>SUMPRODUCT(constants!$B$13:$B$20,A695^constants!$A$13:$A$20)*constants!$C$10/((A695/1000000000)^5*(EXP(0.014388/(A695/1000000000)/constants!$B$9)-1))</f>
        <v>8.2299225305346285E-6</v>
      </c>
      <c r="AL695" s="17">
        <f t="shared" si="209"/>
        <v>3.1081391664576992E-10</v>
      </c>
      <c r="AQ695">
        <f t="shared" si="219"/>
        <v>3.1081391664576992E-10</v>
      </c>
    </row>
    <row r="696" spans="1:43" x14ac:dyDescent="0.2">
      <c r="A696">
        <f>front!A696</f>
        <v>511.82</v>
      </c>
      <c r="B696" s="1">
        <f t="shared" si="218"/>
        <v>0.46999999999997044</v>
      </c>
      <c r="C696">
        <f>front!D696-front!B696</f>
        <v>16051.2</v>
      </c>
      <c r="D696" s="2">
        <f>front!E696-front!C696</f>
        <v>51884</v>
      </c>
      <c r="E696" s="2">
        <f>IF(front!F696-front!C696&gt;0,front!F696-front!C696,0)</f>
        <v>51884</v>
      </c>
      <c r="F696" s="2">
        <f>front!I696-front!H696</f>
        <v>5918.6000000000022</v>
      </c>
      <c r="G696" s="2"/>
      <c r="H696" s="2"/>
      <c r="I696" s="4">
        <f>C696/(constants!$A$4+constants!$B$4*data!C696+constants!$C$4*data!C696^2+constants!$D$4*data!C696^3+constants!$E$4*data!C696^4+constants!$F$4*data!C696^5+constants!$G$4*data!C696^6+constants!$H$4*data!C696^7)</f>
        <v>16141.992172544102</v>
      </c>
      <c r="J696" s="4">
        <f>D696/(constants!$A$4+constants!$B$4*data!D696+constants!$C$4*data!D696^2+constants!$D$4*data!D696^3+constants!$E$4*data!D696^4+constants!$F$4*data!D696^5+constants!$G$4*data!D696^6+constants!$H$4*data!D696^7)</f>
        <v>54567.14998466659</v>
      </c>
      <c r="K696" s="4">
        <f>E696/(constants!$A$4+constants!$B$4*data!E696+constants!$C$4*data!E696^2+constants!$D$4*data!E696^3+constants!$E$4*data!E696^4+constants!$F$4*data!E696^5+constants!$G$4*data!E696^6+constants!$H$4*data!E696^7)</f>
        <v>54567.14998466659</v>
      </c>
      <c r="L696" s="4">
        <f>F696/(constants!$A$4+constants!$B$4*data!F696+constants!$C$4*data!F696^2+constants!$D$4*data!F696^3+constants!$E$4*data!F696^4+constants!$F$4*data!F696^5+constants!$G$4*data!F696^6+constants!$H$4*data!F696^7)</f>
        <v>5907.0847761044806</v>
      </c>
      <c r="M696" s="4"/>
      <c r="N696" s="4"/>
      <c r="O696" s="4">
        <f t="shared" si="210"/>
        <v>26903.320287573501</v>
      </c>
      <c r="P696" s="4">
        <f t="shared" si="211"/>
        <v>10913.429996933319</v>
      </c>
      <c r="Q696" s="4">
        <f t="shared" si="211"/>
        <v>10913.429996933319</v>
      </c>
      <c r="R696" s="4">
        <f t="shared" si="212"/>
        <v>984.51412935074677</v>
      </c>
      <c r="S696" s="4"/>
      <c r="T696" s="4">
        <f t="shared" si="213"/>
        <v>2.465157177453225</v>
      </c>
      <c r="U696" s="4">
        <f t="shared" si="214"/>
        <v>1</v>
      </c>
      <c r="V696" s="4"/>
      <c r="W696" s="4"/>
      <c r="X696">
        <f>IF(front!E696&gt;$X$2,O696,P696)</f>
        <v>26903.320287573501</v>
      </c>
      <c r="Y696">
        <f t="shared" si="220"/>
        <v>26630.500482730884</v>
      </c>
      <c r="Z696">
        <f>SUMPRODUCT($B$7:$B$456,Y$7:Y$456,EXP(constants!$B$32+constants!$A$32*ABS($A$7:$A$456-$A696)))</f>
        <v>5.166989938091722E-2</v>
      </c>
      <c r="AA696">
        <f t="shared" si="208"/>
        <v>26630.448812831502</v>
      </c>
      <c r="AB696">
        <f t="shared" si="216"/>
        <v>26625.595719892335</v>
      </c>
      <c r="AD696" s="4"/>
      <c r="AE696" s="4"/>
      <c r="AF696" s="4"/>
      <c r="AH696" s="4"/>
      <c r="AI696" s="5">
        <f>SUMPRODUCT(constants!$B$13:$B$20,A696^constants!$A$13:$A$20)*constants!$C$10/((A696/1000000000)^5*(EXP(0.014388/(A696/1000000000)/constants!$B$9)-1))</f>
        <v>8.2598054084459284E-6</v>
      </c>
      <c r="AL696" s="17">
        <f t="shared" si="209"/>
        <v>3.102204921662999E-10</v>
      </c>
      <c r="AQ696">
        <f t="shared" si="219"/>
        <v>3.102204921662999E-10</v>
      </c>
    </row>
    <row r="697" spans="1:43" x14ac:dyDescent="0.2">
      <c r="A697">
        <f>front!A697</f>
        <v>512.28</v>
      </c>
      <c r="B697" s="1">
        <f t="shared" si="218"/>
        <v>0.45999999999997954</v>
      </c>
      <c r="C697">
        <f>front!D697-front!B697</f>
        <v>16113.930000000002</v>
      </c>
      <c r="D697" s="2">
        <f>front!E697-front!C697</f>
        <v>52932.800000000003</v>
      </c>
      <c r="E697" s="2">
        <f>IF(front!F697-front!C697&gt;0,front!F697-front!C697,0)</f>
        <v>52932.800000000003</v>
      </c>
      <c r="F697" s="2">
        <f>front!I697-front!H697</f>
        <v>5783.5999999999985</v>
      </c>
      <c r="G697" s="2"/>
      <c r="H697" s="2"/>
      <c r="I697" s="4">
        <f>C697/(constants!$A$4+constants!$B$4*data!C697+constants!$C$4*data!C697^2+constants!$D$4*data!C697^3+constants!$E$4*data!C697^4+constants!$F$4*data!C697^5+constants!$G$4*data!C697^6+constants!$H$4*data!C697^7)</f>
        <v>16206.28026491138</v>
      </c>
      <c r="J697" s="4">
        <f>D697/(constants!$A$4+constants!$B$4*data!D697+constants!$C$4*data!D697^2+constants!$D$4*data!D697^3+constants!$E$4*data!D697^4+constants!$F$4*data!D697^5+constants!$G$4*data!D697^6+constants!$H$4*data!D697^7)</f>
        <v>55727.882237070917</v>
      </c>
      <c r="K697" s="4">
        <f>E697/(constants!$A$4+constants!$B$4*data!E697+constants!$C$4*data!E697^2+constants!$D$4*data!E697^3+constants!$E$4*data!E697^4+constants!$F$4*data!E697^5+constants!$G$4*data!E697^6+constants!$H$4*data!E697^7)</f>
        <v>55727.882237070917</v>
      </c>
      <c r="L697" s="4">
        <f>F697/(constants!$A$4+constants!$B$4*data!F697+constants!$C$4*data!F697^2+constants!$D$4*data!F697^3+constants!$E$4*data!F697^4+constants!$F$4*data!F697^5+constants!$G$4*data!F697^6+constants!$H$4*data!F697^7)</f>
        <v>5772.1731615665458</v>
      </c>
      <c r="M697" s="4"/>
      <c r="N697" s="4"/>
      <c r="O697" s="4">
        <f t="shared" si="210"/>
        <v>27010.467108185632</v>
      </c>
      <c r="P697" s="4">
        <f t="shared" si="211"/>
        <v>11145.576447414183</v>
      </c>
      <c r="Q697" s="4">
        <f t="shared" si="211"/>
        <v>11145.576447414183</v>
      </c>
      <c r="R697" s="4">
        <f t="shared" si="212"/>
        <v>962.02886026109104</v>
      </c>
      <c r="S697" s="4"/>
      <c r="T697" s="4">
        <f t="shared" si="213"/>
        <v>2.4234248659657407</v>
      </c>
      <c r="U697" s="4">
        <f t="shared" si="214"/>
        <v>1</v>
      </c>
      <c r="V697" s="4"/>
      <c r="W697" s="4"/>
      <c r="X697">
        <f>IF(front!E697&gt;$X$2,O697,P697)</f>
        <v>27010.467108185632</v>
      </c>
      <c r="Y697">
        <f t="shared" si="220"/>
        <v>26737.647303343016</v>
      </c>
      <c r="Z697">
        <f>SUMPRODUCT($B$7:$B$456,Y$7:Y$456,EXP(constants!$B$32+constants!$A$32*ABS($A$7:$A$456-$A697)))</f>
        <v>5.0335500069400164E-2</v>
      </c>
      <c r="AA697">
        <f t="shared" si="208"/>
        <v>26737.596967842946</v>
      </c>
      <c r="AB697">
        <f t="shared" si="216"/>
        <v>26732.743874903779</v>
      </c>
      <c r="AD697" s="4"/>
      <c r="AE697" s="4"/>
      <c r="AF697" s="4"/>
      <c r="AH697" s="4"/>
      <c r="AI697" s="5">
        <f>SUMPRODUCT(constants!$B$13:$B$20,A697^constants!$A$13:$A$20)*constants!$C$10/((A697/1000000000)^5*(EXP(0.014388/(A697/1000000000)/constants!$B$9)-1))</f>
        <v>8.2890685152696159E-6</v>
      </c>
      <c r="AL697" s="17">
        <f t="shared" si="209"/>
        <v>3.1007174400272636E-10</v>
      </c>
      <c r="AQ697">
        <f t="shared" si="219"/>
        <v>3.1007174400272636E-10</v>
      </c>
    </row>
    <row r="698" spans="1:43" x14ac:dyDescent="0.2">
      <c r="A698">
        <f>front!A698</f>
        <v>512.74</v>
      </c>
      <c r="B698" s="1">
        <f t="shared" si="218"/>
        <v>0.46000000000003638</v>
      </c>
      <c r="C698">
        <f>front!D698-front!B698</f>
        <v>16217.07</v>
      </c>
      <c r="D698" s="2">
        <f>front!E698-front!C698</f>
        <v>53287.1</v>
      </c>
      <c r="E698" s="2">
        <f>IF(front!F698-front!C698&gt;0,front!F698-front!C698,0)</f>
        <v>53287.1</v>
      </c>
      <c r="F698" s="2">
        <f>front!I698-front!H698</f>
        <v>5901.7999999999993</v>
      </c>
      <c r="G698" s="2"/>
      <c r="H698" s="2"/>
      <c r="I698" s="4">
        <f>C698/(constants!$A$4+constants!$B$4*data!C698+constants!$C$4*data!C698^2+constants!$D$4*data!C698^3+constants!$E$4*data!C698^4+constants!$F$4*data!C698^5+constants!$G$4*data!C698^6+constants!$H$4*data!C698^7)</f>
        <v>16312.010362109839</v>
      </c>
      <c r="J698" s="4">
        <f>D698/(constants!$A$4+constants!$B$4*data!D698+constants!$C$4*data!D698^2+constants!$D$4*data!D698^3+constants!$E$4*data!D698^4+constants!$F$4*data!D698^5+constants!$G$4*data!D698^6+constants!$H$4*data!D698^7)</f>
        <v>56120.235638738246</v>
      </c>
      <c r="K698" s="4">
        <f>E698/(constants!$A$4+constants!$B$4*data!E698+constants!$C$4*data!E698^2+constants!$D$4*data!E698^3+constants!$E$4*data!E698^4+constants!$F$4*data!E698^5+constants!$G$4*data!E698^6+constants!$H$4*data!E698^7)</f>
        <v>56120.235638738246</v>
      </c>
      <c r="L698" s="4">
        <f>F698/(constants!$A$4+constants!$B$4*data!F698+constants!$C$4*data!F698^2+constants!$D$4*data!F698^3+constants!$E$4*data!F698^4+constants!$F$4*data!F698^5+constants!$G$4*data!F698^6+constants!$H$4*data!F698^7)</f>
        <v>5890.2947672463688</v>
      </c>
      <c r="M698" s="4"/>
      <c r="N698" s="4"/>
      <c r="O698" s="4">
        <f t="shared" si="210"/>
        <v>27186.683936849731</v>
      </c>
      <c r="P698" s="4">
        <f t="shared" si="211"/>
        <v>11224.047127747648</v>
      </c>
      <c r="Q698" s="4">
        <f t="shared" si="211"/>
        <v>11224.047127747648</v>
      </c>
      <c r="R698" s="4">
        <f t="shared" si="212"/>
        <v>981.71579454106143</v>
      </c>
      <c r="S698" s="4"/>
      <c r="T698" s="4">
        <f t="shared" si="213"/>
        <v>2.4221819124083934</v>
      </c>
      <c r="U698" s="4">
        <f t="shared" si="214"/>
        <v>1</v>
      </c>
      <c r="V698" s="4"/>
      <c r="W698" s="4"/>
      <c r="X698">
        <f>IF(front!E698&gt;$X$2,O698,P698)</f>
        <v>27186.683936849731</v>
      </c>
      <c r="Y698">
        <f t="shared" si="220"/>
        <v>26913.864132007115</v>
      </c>
      <c r="Z698">
        <f>SUMPRODUCT($B$7:$B$456,Y$7:Y$456,EXP(constants!$B$32+constants!$A$32*ABS($A$7:$A$456-$A698)))</f>
        <v>4.9035562244046323E-2</v>
      </c>
      <c r="AA698">
        <f t="shared" si="208"/>
        <v>26913.815096444872</v>
      </c>
      <c r="AB698">
        <f t="shared" si="216"/>
        <v>26908.962003505705</v>
      </c>
      <c r="AD698" s="4"/>
      <c r="AE698" s="4"/>
      <c r="AF698" s="4"/>
      <c r="AH698" s="4"/>
      <c r="AI698" s="5">
        <f>SUMPRODUCT(constants!$B$13:$B$20,A698^constants!$A$13:$A$20)*constants!$C$10/((A698/1000000000)^5*(EXP(0.014388/(A698/1000000000)/constants!$B$9)-1))</f>
        <v>8.318347161759481E-6</v>
      </c>
      <c r="AL698" s="17">
        <f t="shared" si="209"/>
        <v>3.0912924700238402E-10</v>
      </c>
      <c r="AQ698">
        <f t="shared" si="219"/>
        <v>3.0912924700238402E-10</v>
      </c>
    </row>
    <row r="699" spans="1:43" x14ac:dyDescent="0.2">
      <c r="A699">
        <f>front!A699</f>
        <v>513.20000000000005</v>
      </c>
      <c r="B699" s="1">
        <f t="shared" si="218"/>
        <v>0.46000000000003638</v>
      </c>
      <c r="C699">
        <f>front!D699-front!B699</f>
        <v>16306.2</v>
      </c>
      <c r="D699" s="2">
        <f>front!E699-front!C699</f>
        <v>52976</v>
      </c>
      <c r="E699" s="2">
        <f>IF(front!F699-front!C699&gt;0,front!F699-front!C699,0)</f>
        <v>52976</v>
      </c>
      <c r="F699" s="2">
        <f>front!I699-front!H699</f>
        <v>5919.7999999999993</v>
      </c>
      <c r="G699" s="2"/>
      <c r="H699" s="2"/>
      <c r="I699" s="4">
        <f>C699/(constants!$A$4+constants!$B$4*data!C699+constants!$C$4*data!C699^2+constants!$D$4*data!C699^3+constants!$E$4*data!C699^4+constants!$F$4*data!C699^5+constants!$G$4*data!C699^6+constants!$H$4*data!C699^7)</f>
        <v>16403.406989023431</v>
      </c>
      <c r="J699" s="4">
        <f>D699/(constants!$A$4+constants!$B$4*data!D699+constants!$C$4*data!D699^2+constants!$D$4*data!D699^3+constants!$E$4*data!D699^4+constants!$F$4*data!D699^5+constants!$G$4*data!D699^6+constants!$H$4*data!D699^7)</f>
        <v>55775.7147472039</v>
      </c>
      <c r="K699" s="4">
        <f>E699/(constants!$A$4+constants!$B$4*data!E699+constants!$C$4*data!E699^2+constants!$D$4*data!E699^3+constants!$E$4*data!E699^4+constants!$F$4*data!E699^5+constants!$G$4*data!E699^6+constants!$H$4*data!E699^7)</f>
        <v>55775.7147472039</v>
      </c>
      <c r="L699" s="4">
        <f>F699/(constants!$A$4+constants!$B$4*data!F699+constants!$C$4*data!F699^2+constants!$D$4*data!F699^3+constants!$E$4*data!F699^4+constants!$F$4*data!F699^5+constants!$G$4*data!F699^6+constants!$H$4*data!F699^7)</f>
        <v>5908.2840735916925</v>
      </c>
      <c r="M699" s="4"/>
      <c r="N699" s="4"/>
      <c r="O699" s="4">
        <f t="shared" si="210"/>
        <v>27339.011648372387</v>
      </c>
      <c r="P699" s="4">
        <f t="shared" si="211"/>
        <v>11155.14294944078</v>
      </c>
      <c r="Q699" s="4">
        <f t="shared" si="211"/>
        <v>11155.14294944078</v>
      </c>
      <c r="R699" s="4">
        <f t="shared" si="212"/>
        <v>984.71401226528201</v>
      </c>
      <c r="S699" s="4"/>
      <c r="T699" s="4">
        <f t="shared" si="213"/>
        <v>2.4507988622183388</v>
      </c>
      <c r="U699" s="4">
        <f t="shared" si="214"/>
        <v>1</v>
      </c>
      <c r="V699" s="4"/>
      <c r="W699" s="4"/>
      <c r="X699">
        <f>IF(front!E699&gt;$X$2,O699,P699)</f>
        <v>27339.011648372387</v>
      </c>
      <c r="Y699">
        <f t="shared" si="220"/>
        <v>27066.19184352977</v>
      </c>
      <c r="Z699">
        <f>SUMPRODUCT($B$7:$B$456,Y$7:Y$456,EXP(constants!$B$32+constants!$A$32*ABS($A$7:$A$456-$A699)))</f>
        <v>4.7769195920862054E-2</v>
      </c>
      <c r="AA699">
        <f t="shared" si="208"/>
        <v>27066.14407433385</v>
      </c>
      <c r="AB699">
        <f t="shared" si="216"/>
        <v>27061.290981394683</v>
      </c>
      <c r="AD699" s="4"/>
      <c r="AE699" s="4"/>
      <c r="AF699" s="4"/>
      <c r="AH699" s="4"/>
      <c r="AI699" s="5">
        <f>SUMPRODUCT(constants!$B$13:$B$20,A699^constants!$A$13:$A$20)*constants!$C$10/((A699/1000000000)^5*(EXP(0.014388/(A699/1000000000)/constants!$B$9)-1))</f>
        <v>8.3476410276009616E-6</v>
      </c>
      <c r="AL699" s="17">
        <f t="shared" si="209"/>
        <v>3.0847164805774325E-10</v>
      </c>
      <c r="AQ699">
        <f t="shared" si="219"/>
        <v>3.0847164805774325E-10</v>
      </c>
    </row>
    <row r="700" spans="1:43" x14ac:dyDescent="0.2">
      <c r="A700">
        <f>front!A700</f>
        <v>513.66</v>
      </c>
      <c r="B700" s="1">
        <f t="shared" si="218"/>
        <v>0.45999999999992269</v>
      </c>
      <c r="C700">
        <f>front!D700-front!B700</f>
        <v>16368.539999999999</v>
      </c>
      <c r="D700" s="2">
        <f>front!E700-front!C700</f>
        <v>52310.6</v>
      </c>
      <c r="E700" s="2">
        <f>IF(front!F700-front!C700&gt;0,front!F700-front!C700,0)</f>
        <v>52310.6</v>
      </c>
      <c r="F700" s="2">
        <f>front!I700-front!H700</f>
        <v>5831.1</v>
      </c>
      <c r="G700" s="2"/>
      <c r="H700" s="2"/>
      <c r="I700" s="4">
        <f>C700/(constants!$A$4+constants!$B$4*data!C700+constants!$C$4*data!C700^2+constants!$D$4*data!C700^3+constants!$E$4*data!C700^4+constants!$F$4*data!C700^5+constants!$G$4*data!C700^6+constants!$H$4*data!C700^7)</f>
        <v>16467.347958259281</v>
      </c>
      <c r="J700" s="4">
        <f>D700/(constants!$A$4+constants!$B$4*data!D700+constants!$C$4*data!D700^2+constants!$D$4*data!D700^3+constants!$E$4*data!D700^4+constants!$F$4*data!D700^5+constants!$G$4*data!D700^6+constants!$H$4*data!D700^7)</f>
        <v>55039.163152537811</v>
      </c>
      <c r="K700" s="4">
        <f>E700/(constants!$A$4+constants!$B$4*data!E700+constants!$C$4*data!E700^2+constants!$D$4*data!E700^3+constants!$E$4*data!E700^4+constants!$F$4*data!E700^5+constants!$G$4*data!E700^6+constants!$H$4*data!E700^7)</f>
        <v>55039.163152537811</v>
      </c>
      <c r="L700" s="4">
        <f>F700/(constants!$A$4+constants!$B$4*data!F700+constants!$C$4*data!F700^2+constants!$D$4*data!F700^3+constants!$E$4*data!F700^4+constants!$F$4*data!F700^5+constants!$G$4*data!F700^6+constants!$H$4*data!F700^7)</f>
        <v>5819.6399709417165</v>
      </c>
      <c r="M700" s="4"/>
      <c r="N700" s="4"/>
      <c r="O700" s="4">
        <f t="shared" si="210"/>
        <v>27445.579930432134</v>
      </c>
      <c r="P700" s="4">
        <f t="shared" si="211"/>
        <v>11007.832630507561</v>
      </c>
      <c r="Q700" s="4">
        <f t="shared" si="211"/>
        <v>11007.832630507561</v>
      </c>
      <c r="R700" s="4">
        <f t="shared" si="212"/>
        <v>969.93999515695282</v>
      </c>
      <c r="S700" s="4"/>
      <c r="T700" s="4">
        <f t="shared" si="213"/>
        <v>2.4932773645529749</v>
      </c>
      <c r="U700" s="4">
        <f t="shared" si="214"/>
        <v>1</v>
      </c>
      <c r="V700" s="4"/>
      <c r="W700" s="4"/>
      <c r="X700">
        <f>IF(front!E700&gt;$X$2,O700,P700)</f>
        <v>27445.579930432134</v>
      </c>
      <c r="Y700">
        <f t="shared" si="220"/>
        <v>27172.760125589517</v>
      </c>
      <c r="Z700">
        <f>SUMPRODUCT($B$7:$B$456,Y$7:Y$456,EXP(constants!$B$32+constants!$A$32*ABS($A$7:$A$456-$A700)))</f>
        <v>4.6535534100106614E-2</v>
      </c>
      <c r="AA700">
        <f t="shared" si="208"/>
        <v>27172.713590055417</v>
      </c>
      <c r="AB700">
        <f t="shared" si="216"/>
        <v>27167.860497116249</v>
      </c>
      <c r="AD700" s="4"/>
      <c r="AE700" s="4"/>
      <c r="AF700" s="4"/>
      <c r="AH700" s="4"/>
      <c r="AI700" s="5">
        <f>SUMPRODUCT(constants!$B$13:$B$20,A700^constants!$A$13:$A$20)*constants!$C$10/((A700/1000000000)^5*(EXP(0.014388/(A700/1000000000)/constants!$B$9)-1))</f>
        <v>8.3769497925929336E-6</v>
      </c>
      <c r="AL700" s="17">
        <f t="shared" si="209"/>
        <v>3.0834043017417993E-10</v>
      </c>
      <c r="AQ700">
        <f t="shared" si="219"/>
        <v>3.0834043017417993E-10</v>
      </c>
    </row>
    <row r="701" spans="1:43" x14ac:dyDescent="0.2">
      <c r="A701">
        <f>front!A701</f>
        <v>514.12</v>
      </c>
      <c r="B701" s="1">
        <f t="shared" si="218"/>
        <v>0.46000000000003638</v>
      </c>
      <c r="C701">
        <f>front!D701-front!B701</f>
        <v>16447.330000000002</v>
      </c>
      <c r="D701" s="2">
        <f>front!E701-front!C701</f>
        <v>53448.1</v>
      </c>
      <c r="E701" s="2">
        <f>IF(front!F701-front!C701&gt;0,front!F701-front!C701,0)</f>
        <v>53448.1</v>
      </c>
      <c r="F701" s="2">
        <f>front!I701-front!H701</f>
        <v>5695.3000000000011</v>
      </c>
      <c r="G701" s="2"/>
      <c r="H701" s="2"/>
      <c r="I701" s="4">
        <f>C701/(constants!$A$4+constants!$B$4*data!C701+constants!$C$4*data!C701^2+constants!$D$4*data!C701^3+constants!$E$4*data!C701^4+constants!$F$4*data!C701^5+constants!$G$4*data!C701^6+constants!$H$4*data!C701^7)</f>
        <v>16548.179789301743</v>
      </c>
      <c r="J701" s="4">
        <f>D701/(constants!$A$4+constants!$B$4*data!D701+constants!$C$4*data!D701^2+constants!$D$4*data!D701^3+constants!$E$4*data!D701^4+constants!$F$4*data!D701^5+constants!$G$4*data!D701^6+constants!$H$4*data!D701^7)</f>
        <v>56298.576061327352</v>
      </c>
      <c r="K701" s="4">
        <f>E701/(constants!$A$4+constants!$B$4*data!E701+constants!$C$4*data!E701^2+constants!$D$4*data!E701^3+constants!$E$4*data!E701^4+constants!$F$4*data!E701^5+constants!$G$4*data!E701^6+constants!$H$4*data!E701^7)</f>
        <v>56298.576061327352</v>
      </c>
      <c r="L701" s="4">
        <f>F701/(constants!$A$4+constants!$B$4*data!F701+constants!$C$4*data!F701^2+constants!$D$4*data!F701^3+constants!$E$4*data!F701^4+constants!$F$4*data!F701^5+constants!$G$4*data!F701^6+constants!$H$4*data!F701^7)</f>
        <v>5683.9407368355578</v>
      </c>
      <c r="M701" s="4"/>
      <c r="N701" s="4"/>
      <c r="O701" s="4">
        <f t="shared" si="210"/>
        <v>27580.299648836241</v>
      </c>
      <c r="P701" s="4">
        <f t="shared" si="211"/>
        <v>11259.71521226547</v>
      </c>
      <c r="Q701" s="4">
        <f t="shared" si="211"/>
        <v>11259.71521226547</v>
      </c>
      <c r="R701" s="4">
        <f t="shared" si="212"/>
        <v>947.32345613925963</v>
      </c>
      <c r="S701" s="4"/>
      <c r="T701" s="4">
        <f t="shared" si="213"/>
        <v>2.4494668940465187</v>
      </c>
      <c r="U701" s="4">
        <f t="shared" si="214"/>
        <v>1</v>
      </c>
      <c r="V701" s="4"/>
      <c r="W701" s="4"/>
      <c r="X701">
        <f>IF(front!E701&gt;$X$2,O701,P701)</f>
        <v>27580.299648836241</v>
      </c>
      <c r="Y701">
        <f t="shared" si="220"/>
        <v>27307.479843993624</v>
      </c>
      <c r="Z701">
        <f>SUMPRODUCT($B$7:$B$456,Y$7:Y$456,EXP(constants!$B$32+constants!$A$32*ABS($A$7:$A$456-$A701)))</f>
        <v>4.5333732172712068E-2</v>
      </c>
      <c r="AA701">
        <f t="shared" si="208"/>
        <v>27307.43451026145</v>
      </c>
      <c r="AB701">
        <f t="shared" si="216"/>
        <v>27302.581417322283</v>
      </c>
      <c r="AD701" s="4"/>
      <c r="AE701" s="4"/>
      <c r="AF701" s="4"/>
      <c r="AH701" s="4"/>
      <c r="AI701" s="5">
        <f>SUMPRODUCT(constants!$B$13:$B$20,A701^constants!$A$13:$A$20)*constants!$C$10/((A701/1000000000)^5*(EXP(0.014388/(A701/1000000000)/constants!$B$9)-1))</f>
        <v>8.4062731366557901E-6</v>
      </c>
      <c r="AL701" s="17">
        <f t="shared" si="209"/>
        <v>3.0789297935477927E-10</v>
      </c>
      <c r="AQ701">
        <f t="shared" si="219"/>
        <v>3.0789297935477927E-10</v>
      </c>
    </row>
    <row r="702" spans="1:43" x14ac:dyDescent="0.2">
      <c r="A702">
        <f>front!A702</f>
        <v>514.58000000000004</v>
      </c>
      <c r="B702" s="1">
        <f t="shared" si="218"/>
        <v>0.46000000000003638</v>
      </c>
      <c r="C702">
        <f>front!D702-front!B702</f>
        <v>16529.330000000002</v>
      </c>
      <c r="D702" s="2">
        <f>front!E702-front!C702</f>
        <v>52073.599999999999</v>
      </c>
      <c r="E702" s="2">
        <f>IF(front!F702-front!C702&gt;0,front!F702-front!C702,0)</f>
        <v>52073.599999999999</v>
      </c>
      <c r="F702" s="2">
        <f>front!I702-front!H702</f>
        <v>5474.7000000000007</v>
      </c>
      <c r="G702" s="2"/>
      <c r="H702" s="2"/>
      <c r="I702" s="4">
        <f>C702/(constants!$A$4+constants!$B$4*data!C702+constants!$C$4*data!C702^2+constants!$D$4*data!C702^3+constants!$E$4*data!C702^4+constants!$F$4*data!C702^5+constants!$G$4*data!C702^6+constants!$H$4*data!C702^7)</f>
        <v>16632.32663195752</v>
      </c>
      <c r="J702" s="4">
        <f>D702/(constants!$A$4+constants!$B$4*data!D702+constants!$C$4*data!D702^2+constants!$D$4*data!D702^3+constants!$E$4*data!D702^4+constants!$F$4*data!D702^5+constants!$G$4*data!D702^6+constants!$H$4*data!D702^7)</f>
        <v>54776.915671523442</v>
      </c>
      <c r="K702" s="4">
        <f>E702/(constants!$A$4+constants!$B$4*data!E702+constants!$C$4*data!E702^2+constants!$D$4*data!E702^3+constants!$E$4*data!E702^4+constants!$F$4*data!E702^5+constants!$G$4*data!E702^6+constants!$H$4*data!E702^7)</f>
        <v>54776.915671523442</v>
      </c>
      <c r="L702" s="4">
        <f>F702/(constants!$A$4+constants!$B$4*data!F702+constants!$C$4*data!F702^2+constants!$D$4*data!F702^3+constants!$E$4*data!F702^4+constants!$F$4*data!F702^5+constants!$G$4*data!F702^6+constants!$H$4*data!F702^7)</f>
        <v>5463.5415065500802</v>
      </c>
      <c r="M702" s="4"/>
      <c r="N702" s="4"/>
      <c r="O702" s="4">
        <f t="shared" si="210"/>
        <v>27720.544386595866</v>
      </c>
      <c r="P702" s="4">
        <f t="shared" si="211"/>
        <v>10955.38313430469</v>
      </c>
      <c r="Q702" s="4">
        <f t="shared" si="211"/>
        <v>10955.38313430469</v>
      </c>
      <c r="R702" s="4">
        <f t="shared" si="212"/>
        <v>910.59025109167999</v>
      </c>
      <c r="S702" s="4"/>
      <c r="T702" s="4">
        <f t="shared" si="213"/>
        <v>2.5303126368802453</v>
      </c>
      <c r="U702" s="4">
        <f t="shared" si="214"/>
        <v>1</v>
      </c>
      <c r="V702" s="4"/>
      <c r="W702" s="4"/>
      <c r="X702">
        <f>IF(front!E702&gt;$X$2,O702,P702)</f>
        <v>27720.544386595866</v>
      </c>
      <c r="Y702">
        <f t="shared" si="220"/>
        <v>27447.724581753249</v>
      </c>
      <c r="Z702">
        <f>SUMPRODUCT($B$7:$B$456,Y$7:Y$456,EXP(constants!$B$32+constants!$A$32*ABS($A$7:$A$456-$A702)))</f>
        <v>4.4162967342035564E-2</v>
      </c>
      <c r="AA702">
        <f t="shared" si="208"/>
        <v>27447.680418785909</v>
      </c>
      <c r="AB702">
        <f t="shared" si="216"/>
        <v>27442.827325846742</v>
      </c>
      <c r="AD702" s="4"/>
      <c r="AE702" s="4"/>
      <c r="AF702" s="4"/>
      <c r="AH702" s="4"/>
      <c r="AI702" s="5">
        <f>SUMPRODUCT(constants!$B$13:$B$20,A702^constants!$A$13:$A$20)*constants!$C$10/((A702/1000000000)^5*(EXP(0.014388/(A702/1000000000)/constants!$B$9)-1))</f>
        <v>8.4356107398462828E-6</v>
      </c>
      <c r="AL702" s="17">
        <f t="shared" si="209"/>
        <v>3.0738854417894801E-10</v>
      </c>
      <c r="AQ702">
        <f t="shared" si="219"/>
        <v>3.0738854417894801E-10</v>
      </c>
    </row>
    <row r="703" spans="1:43" x14ac:dyDescent="0.2">
      <c r="A703">
        <f>front!A703</f>
        <v>515.04</v>
      </c>
      <c r="B703" s="1">
        <f t="shared" si="218"/>
        <v>0.45999999999992269</v>
      </c>
      <c r="C703">
        <f>front!D703-front!B703</f>
        <v>16597.330000000002</v>
      </c>
      <c r="D703" s="2">
        <f>front!E703-front!C703</f>
        <v>51488.2</v>
      </c>
      <c r="E703" s="2">
        <f>IF(front!F703-front!C703&gt;0,front!F703-front!C703,0)</f>
        <v>51488.2</v>
      </c>
      <c r="F703" s="2">
        <f>front!I703-front!H703</f>
        <v>5316.3999999999978</v>
      </c>
      <c r="G703" s="2"/>
      <c r="H703" s="2"/>
      <c r="I703" s="4">
        <f>C703/(constants!$A$4+constants!$B$4*data!C703+constants!$C$4*data!C703^2+constants!$D$4*data!C703^3+constants!$E$4*data!C703^4+constants!$F$4*data!C703^5+constants!$G$4*data!C703^6+constants!$H$4*data!C703^7)</f>
        <v>16702.123824904011</v>
      </c>
      <c r="J703" s="4">
        <f>D703/(constants!$A$4+constants!$B$4*data!D703+constants!$C$4*data!D703^2+constants!$D$4*data!D703^3+constants!$E$4*data!D703^4+constants!$F$4*data!D703^5+constants!$G$4*data!D703^6+constants!$H$4*data!D703^7)</f>
        <v>54129.339926358363</v>
      </c>
      <c r="K703" s="4">
        <f>E703/(constants!$A$4+constants!$B$4*data!E703+constants!$C$4*data!E703^2+constants!$D$4*data!E703^3+constants!$E$4*data!E703^4+constants!$F$4*data!E703^5+constants!$G$4*data!E703^6+constants!$H$4*data!E703^7)</f>
        <v>54129.339926358363</v>
      </c>
      <c r="L703" s="4">
        <f>F703/(constants!$A$4+constants!$B$4*data!F703+constants!$C$4*data!F703^2+constants!$D$4*data!F703^3+constants!$E$4*data!F703^4+constants!$F$4*data!F703^5+constants!$G$4*data!F703^6+constants!$H$4*data!F703^7)</f>
        <v>5305.4120421851803</v>
      </c>
      <c r="M703" s="4"/>
      <c r="N703" s="4"/>
      <c r="O703" s="4">
        <f t="shared" si="210"/>
        <v>27836.873041506686</v>
      </c>
      <c r="P703" s="4">
        <f t="shared" si="211"/>
        <v>10825.867985271672</v>
      </c>
      <c r="Q703" s="4">
        <f t="shared" si="211"/>
        <v>10825.867985271672</v>
      </c>
      <c r="R703" s="4">
        <f t="shared" si="212"/>
        <v>884.23534036419665</v>
      </c>
      <c r="S703" s="4"/>
      <c r="T703" s="4">
        <f t="shared" si="213"/>
        <v>2.5713294379146383</v>
      </c>
      <c r="U703" s="4">
        <f t="shared" si="214"/>
        <v>1</v>
      </c>
      <c r="V703" s="4"/>
      <c r="W703" s="4"/>
      <c r="X703">
        <f>IF(front!E703&gt;$X$2,O703,P703)</f>
        <v>27836.873041506686</v>
      </c>
      <c r="Y703">
        <f t="shared" si="220"/>
        <v>27564.053236664069</v>
      </c>
      <c r="Z703">
        <f>SUMPRODUCT($B$7:$B$456,Y$7:Y$456,EXP(constants!$B$32+constants!$A$32*ABS($A$7:$A$456-$A703)))</f>
        <v>4.3022438060542158E-2</v>
      </c>
      <c r="AA703">
        <f t="shared" si="208"/>
        <v>27564.010214226008</v>
      </c>
      <c r="AB703">
        <f t="shared" si="216"/>
        <v>27559.15712128684</v>
      </c>
      <c r="AD703" s="4"/>
      <c r="AE703" s="4"/>
      <c r="AF703" s="4"/>
      <c r="AH703" s="4"/>
      <c r="AI703" s="5">
        <f>SUMPRODUCT(constants!$B$13:$B$20,A703^constants!$A$13:$A$20)*constants!$C$10/((A703/1000000000)^5*(EXP(0.014388/(A703/1000000000)/constants!$B$9)-1))</f>
        <v>8.4649622823645643E-6</v>
      </c>
      <c r="AL703" s="17">
        <f t="shared" si="209"/>
        <v>3.0715606595334447E-10</v>
      </c>
      <c r="AQ703">
        <f t="shared" si="219"/>
        <v>3.0715606595334447E-10</v>
      </c>
    </row>
    <row r="704" spans="1:43" x14ac:dyDescent="0.2">
      <c r="A704">
        <f>front!A704</f>
        <v>515.5</v>
      </c>
      <c r="B704" s="1">
        <f t="shared" si="218"/>
        <v>0.46000000000003638</v>
      </c>
      <c r="C704">
        <f>front!D704-front!B704</f>
        <v>16672.93</v>
      </c>
      <c r="D704" s="2">
        <f>front!E704-front!C704</f>
        <v>53339.8</v>
      </c>
      <c r="E704" s="2">
        <f>IF(front!F704-front!C704&gt;0,front!F704-front!C704,0)</f>
        <v>53339.8</v>
      </c>
      <c r="F704" s="2">
        <f>front!I704-front!H704</f>
        <v>5410.7000000000007</v>
      </c>
      <c r="G704" s="2"/>
      <c r="H704" s="2"/>
      <c r="I704" s="4">
        <f>C704/(constants!$A$4+constants!$B$4*data!C704+constants!$C$4*data!C704^2+constants!$D$4*data!C704^3+constants!$E$4*data!C704^4+constants!$F$4*data!C704^5+constants!$G$4*data!C704^6+constants!$H$4*data!C704^7)</f>
        <v>16779.739850306014</v>
      </c>
      <c r="J704" s="4">
        <f>D704/(constants!$A$4+constants!$B$4*data!D704+constants!$C$4*data!D704^2+constants!$D$4*data!D704^3+constants!$E$4*data!D704^4+constants!$F$4*data!D704^5+constants!$G$4*data!D704^6+constants!$H$4*data!D704^7)</f>
        <v>56178.608164166915</v>
      </c>
      <c r="K704" s="4">
        <f>E704/(constants!$A$4+constants!$B$4*data!E704+constants!$C$4*data!E704^2+constants!$D$4*data!E704^3+constants!$E$4*data!E704^4+constants!$F$4*data!E704^5+constants!$G$4*data!E704^6+constants!$H$4*data!E704^7)</f>
        <v>56178.608164166915</v>
      </c>
      <c r="L704" s="4">
        <f>F704/(constants!$A$4+constants!$B$4*data!F704+constants!$C$4*data!F704^2+constants!$D$4*data!F704^3+constants!$E$4*data!F704^4+constants!$F$4*data!F704^5+constants!$G$4*data!F704^6+constants!$H$4*data!F704^7)</f>
        <v>5399.6078911352897</v>
      </c>
      <c r="M704" s="4"/>
      <c r="N704" s="4"/>
      <c r="O704" s="4">
        <f t="shared" si="210"/>
        <v>27966.233083843359</v>
      </c>
      <c r="P704" s="4">
        <f t="shared" si="211"/>
        <v>11235.721632833382</v>
      </c>
      <c r="Q704" s="4">
        <f t="shared" si="211"/>
        <v>11235.721632833382</v>
      </c>
      <c r="R704" s="4">
        <f t="shared" si="212"/>
        <v>899.93464852254817</v>
      </c>
      <c r="S704" s="4"/>
      <c r="T704" s="4">
        <f t="shared" si="213"/>
        <v>2.4890464536002339</v>
      </c>
      <c r="U704" s="4">
        <f t="shared" si="214"/>
        <v>1</v>
      </c>
      <c r="V704" s="4"/>
      <c r="W704" s="4"/>
      <c r="X704">
        <f>IF(front!E704&gt;$X$2,O704,P704)</f>
        <v>27966.233083843359</v>
      </c>
      <c r="Y704">
        <f t="shared" si="220"/>
        <v>27693.413279000742</v>
      </c>
      <c r="Z704">
        <f>SUMPRODUCT($B$7:$B$456,Y$7:Y$456,EXP(constants!$B$32+constants!$A$32*ABS($A$7:$A$456-$A704)))</f>
        <v>4.1911363481035968E-2</v>
      </c>
      <c r="AA704">
        <f t="shared" si="208"/>
        <v>27693.371367637261</v>
      </c>
      <c r="AB704">
        <f t="shared" si="216"/>
        <v>27688.518274698094</v>
      </c>
      <c r="AD704" s="4"/>
      <c r="AE704" s="4"/>
      <c r="AF704" s="4"/>
      <c r="AH704" s="4"/>
      <c r="AI704" s="5">
        <f>SUMPRODUCT(constants!$B$13:$B$20,A704^constants!$A$13:$A$20)*constants!$C$10/((A704/1000000000)^5*(EXP(0.014388/(A704/1000000000)/constants!$B$9)-1))</f>
        <v>8.4943274445643274E-6</v>
      </c>
      <c r="AL704" s="17">
        <f t="shared" si="209"/>
        <v>3.0678158218117747E-10</v>
      </c>
      <c r="AQ704">
        <f t="shared" si="219"/>
        <v>3.0678158218117747E-10</v>
      </c>
    </row>
    <row r="705" spans="1:43" x14ac:dyDescent="0.2">
      <c r="A705">
        <f>front!A705</f>
        <v>515.96</v>
      </c>
      <c r="B705" s="1">
        <f t="shared" si="218"/>
        <v>0.46000000000003638</v>
      </c>
      <c r="C705">
        <f>front!D705-front!B705</f>
        <v>16800.2</v>
      </c>
      <c r="D705" s="2">
        <f>front!E705-front!C705</f>
        <v>52375.7</v>
      </c>
      <c r="E705" s="2">
        <f>IF(front!F705-front!C705&gt;0,front!F705-front!C705,0)</f>
        <v>52375.7</v>
      </c>
      <c r="F705" s="2">
        <f>front!I705-front!H705</f>
        <v>5578.3999999999978</v>
      </c>
      <c r="G705" s="2"/>
      <c r="H705" s="2"/>
      <c r="I705" s="4">
        <f>C705/(constants!$A$4+constants!$B$4*data!C705+constants!$C$4*data!C705^2+constants!$D$4*data!C705^3+constants!$E$4*data!C705^4+constants!$F$4*data!C705^5+constants!$G$4*data!C705^6+constants!$H$4*data!C705^7)</f>
        <v>16910.446491288742</v>
      </c>
      <c r="J705" s="4">
        <f>D705/(constants!$A$4+constants!$B$4*data!D705+constants!$C$4*data!D705^2+constants!$D$4*data!D705^3+constants!$E$4*data!D705^4+constants!$F$4*data!D705^5+constants!$G$4*data!D705^6+constants!$H$4*data!D705^7)</f>
        <v>55111.206425186487</v>
      </c>
      <c r="K705" s="4">
        <f>E705/(constants!$A$4+constants!$B$4*data!E705+constants!$C$4*data!E705^2+constants!$D$4*data!E705^3+constants!$E$4*data!E705^4+constants!$F$4*data!E705^5+constants!$G$4*data!E705^6+constants!$H$4*data!E705^7)</f>
        <v>55111.206425186487</v>
      </c>
      <c r="L705" s="4">
        <f>F705/(constants!$A$4+constants!$B$4*data!F705+constants!$C$4*data!F705^2+constants!$D$4*data!F705^3+constants!$E$4*data!F705^4+constants!$F$4*data!F705^5+constants!$G$4*data!F705^6+constants!$H$4*data!F705^7)</f>
        <v>5567.1415926081363</v>
      </c>
      <c r="M705" s="4"/>
      <c r="N705" s="4"/>
      <c r="O705" s="4">
        <f t="shared" si="210"/>
        <v>28184.077485481233</v>
      </c>
      <c r="P705" s="4">
        <f t="shared" si="211"/>
        <v>11022.241285037297</v>
      </c>
      <c r="Q705" s="4">
        <f t="shared" si="211"/>
        <v>11022.241285037297</v>
      </c>
      <c r="R705" s="4">
        <f t="shared" si="212"/>
        <v>927.85693210135605</v>
      </c>
      <c r="S705" s="4"/>
      <c r="T705" s="4">
        <f t="shared" si="213"/>
        <v>2.5570187366285611</v>
      </c>
      <c r="U705" s="4">
        <f t="shared" si="214"/>
        <v>1</v>
      </c>
      <c r="V705" s="4"/>
      <c r="W705" s="4"/>
      <c r="X705">
        <f>IF(front!E705&gt;$X$2,O705,P705)</f>
        <v>28184.077485481233</v>
      </c>
      <c r="Y705">
        <f t="shared" si="220"/>
        <v>27911.257680638617</v>
      </c>
      <c r="Z705">
        <f>SUMPRODUCT($B$7:$B$456,Y$7:Y$456,EXP(constants!$B$32+constants!$A$32*ABS($A$7:$A$456-$A705)))</f>
        <v>4.0828982922065965E-2</v>
      </c>
      <c r="AA705">
        <f t="shared" si="208"/>
        <v>27911.216851655696</v>
      </c>
      <c r="AB705">
        <f t="shared" si="216"/>
        <v>27906.363758716529</v>
      </c>
      <c r="AD705" s="4"/>
      <c r="AE705" s="4"/>
      <c r="AF705" s="4"/>
      <c r="AH705" s="4"/>
      <c r="AI705" s="5">
        <f>SUMPRODUCT(constants!$B$13:$B$20,A705^constants!$A$13:$A$20)*constants!$C$10/((A705/1000000000)^5*(EXP(0.014388/(A705/1000000000)/constants!$B$9)-1))</f>
        <v>8.523705906966276E-6</v>
      </c>
      <c r="AL705" s="17">
        <f t="shared" si="209"/>
        <v>3.0543950407382991E-10</v>
      </c>
      <c r="AQ705">
        <f t="shared" si="219"/>
        <v>3.0543950407382991E-10</v>
      </c>
    </row>
    <row r="706" spans="1:43" x14ac:dyDescent="0.2">
      <c r="A706">
        <f>front!A706</f>
        <v>516.41999999999996</v>
      </c>
      <c r="B706" s="1">
        <f t="shared" si="218"/>
        <v>0.45999999999992269</v>
      </c>
      <c r="C706">
        <f>front!D706-front!B706</f>
        <v>16888.469999999998</v>
      </c>
      <c r="D706" s="2">
        <f>front!E706-front!C706</f>
        <v>51997.1</v>
      </c>
      <c r="E706" s="2">
        <f>IF(front!F706-front!C706&gt;0,front!F706-front!C706,0)</f>
        <v>51997.1</v>
      </c>
      <c r="F706" s="2">
        <f>front!I706-front!H706</f>
        <v>5690.7000000000007</v>
      </c>
      <c r="G706" s="2"/>
      <c r="H706" s="2"/>
      <c r="I706" s="4">
        <f>C706/(constants!$A$4+constants!$B$4*data!C706+constants!$C$4*data!C706^2+constants!$D$4*data!C706^3+constants!$E$4*data!C706^4+constants!$F$4*data!C706^5+constants!$G$4*data!C706^6+constants!$H$4*data!C706^7)</f>
        <v>17001.131505313686</v>
      </c>
      <c r="J706" s="4">
        <f>D706/(constants!$A$4+constants!$B$4*data!D706+constants!$C$4*data!D706^2+constants!$D$4*data!D706^3+constants!$E$4*data!D706^4+constants!$F$4*data!D706^5+constants!$G$4*data!D706^6+constants!$H$4*data!D706^7)</f>
        <v>54692.275835477391</v>
      </c>
      <c r="K706" s="4">
        <f>E706/(constants!$A$4+constants!$B$4*data!E706+constants!$C$4*data!E706^2+constants!$D$4*data!E706^3+constants!$E$4*data!E706^4+constants!$F$4*data!E706^5+constants!$G$4*data!E706^6+constants!$H$4*data!E706^7)</f>
        <v>54692.275835477391</v>
      </c>
      <c r="L706" s="4">
        <f>F706/(constants!$A$4+constants!$B$4*data!F706+constants!$C$4*data!F706^2+constants!$D$4*data!F706^3+constants!$E$4*data!F706^4+constants!$F$4*data!F706^5+constants!$G$4*data!F706^6+constants!$H$4*data!F706^7)</f>
        <v>5679.3444629970454</v>
      </c>
      <c r="M706" s="4"/>
      <c r="N706" s="4"/>
      <c r="O706" s="4">
        <f t="shared" si="210"/>
        <v>28335.219175522812</v>
      </c>
      <c r="P706" s="4">
        <f t="shared" si="211"/>
        <v>10938.455167095477</v>
      </c>
      <c r="Q706" s="4">
        <f t="shared" si="211"/>
        <v>10938.455167095477</v>
      </c>
      <c r="R706" s="4">
        <f t="shared" si="212"/>
        <v>946.55741049950757</v>
      </c>
      <c r="S706" s="4"/>
      <c r="T706" s="4">
        <f t="shared" si="213"/>
        <v>2.590422389878182</v>
      </c>
      <c r="U706" s="4">
        <f t="shared" si="214"/>
        <v>1</v>
      </c>
      <c r="V706" s="4"/>
      <c r="W706" s="4"/>
      <c r="X706">
        <f>IF(front!E706&gt;$X$2,O706,P706)</f>
        <v>28335.219175522812</v>
      </c>
      <c r="Y706">
        <f t="shared" si="220"/>
        <v>28062.399370680196</v>
      </c>
      <c r="Z706">
        <f>SUMPRODUCT($B$7:$B$456,Y$7:Y$456,EXP(constants!$B$32+constants!$A$32*ABS($A$7:$A$456-$A706)))</f>
        <v>3.9774555347135164E-2</v>
      </c>
      <c r="AA706">
        <f t="shared" si="208"/>
        <v>28062.35959612485</v>
      </c>
      <c r="AB706">
        <f t="shared" si="216"/>
        <v>28057.506503185683</v>
      </c>
      <c r="AD706" s="4"/>
      <c r="AE706" s="4"/>
      <c r="AF706" s="4"/>
      <c r="AH706" s="4"/>
      <c r="AI706" s="5">
        <f>SUMPRODUCT(constants!$B$13:$B$20,A706^constants!$A$13:$A$20)*constants!$C$10/((A706/1000000000)^5*(EXP(0.014388/(A706/1000000000)/constants!$B$9)-1))</f>
        <v>8.5530973502659313E-6</v>
      </c>
      <c r="AL706" s="17">
        <f t="shared" si="209"/>
        <v>3.0484167754874449E-10</v>
      </c>
      <c r="AQ706">
        <f t="shared" si="219"/>
        <v>3.0484167754874449E-10</v>
      </c>
    </row>
    <row r="707" spans="1:43" x14ac:dyDescent="0.2">
      <c r="A707">
        <f>front!A707</f>
        <v>516.88</v>
      </c>
      <c r="B707" s="1">
        <f t="shared" si="218"/>
        <v>0.46000000000003638</v>
      </c>
      <c r="C707">
        <f>front!D707-front!B707</f>
        <v>16957.86</v>
      </c>
      <c r="D707" s="2">
        <f>front!E707-front!C707</f>
        <v>52124</v>
      </c>
      <c r="E707" s="2">
        <f>IF(front!F707-front!C707&gt;0,front!F707-front!C707,0)</f>
        <v>52124</v>
      </c>
      <c r="F707" s="2">
        <f>front!I707-front!H707</f>
        <v>5557.0000000000018</v>
      </c>
      <c r="G707" s="2"/>
      <c r="H707" s="2"/>
      <c r="I707" s="4">
        <f>C707/(constants!$A$4+constants!$B$4*data!C707+constants!$C$4*data!C707^2+constants!$D$4*data!C707^3+constants!$E$4*data!C707^4+constants!$F$4*data!C707^5+constants!$G$4*data!C707^6+constants!$H$4*data!C707^7)</f>
        <v>17072.438069913489</v>
      </c>
      <c r="J707" s="4">
        <f>D707/(constants!$A$4+constants!$B$4*data!D707+constants!$C$4*data!D707^2+constants!$D$4*data!D707^3+constants!$E$4*data!D707^4+constants!$F$4*data!D707^5+constants!$G$4*data!D707^6+constants!$H$4*data!D707^7)</f>
        <v>54832.680923037289</v>
      </c>
      <c r="K707" s="4">
        <f>E707/(constants!$A$4+constants!$B$4*data!E707+constants!$C$4*data!E707^2+constants!$D$4*data!E707^3+constants!$E$4*data!E707^4+constants!$F$4*data!E707^5+constants!$G$4*data!E707^6+constants!$H$4*data!E707^7)</f>
        <v>54832.680923037289</v>
      </c>
      <c r="L707" s="4">
        <f>F707/(constants!$A$4+constants!$B$4*data!F707+constants!$C$4*data!F707^2+constants!$D$4*data!F707^3+constants!$E$4*data!F707^4+constants!$F$4*data!F707^5+constants!$G$4*data!F707^6+constants!$H$4*data!F707^7)</f>
        <v>5545.7614214168607</v>
      </c>
      <c r="M707" s="4"/>
      <c r="N707" s="4"/>
      <c r="O707" s="4">
        <f t="shared" si="210"/>
        <v>28454.063449855814</v>
      </c>
      <c r="P707" s="4">
        <f t="shared" si="211"/>
        <v>10966.536184607457</v>
      </c>
      <c r="Q707" s="4">
        <f t="shared" si="211"/>
        <v>10966.536184607457</v>
      </c>
      <c r="R707" s="4">
        <f t="shared" si="212"/>
        <v>924.29357023614352</v>
      </c>
      <c r="S707" s="4"/>
      <c r="T707" s="4">
        <f t="shared" si="213"/>
        <v>2.5946263223745807</v>
      </c>
      <c r="U707" s="4">
        <f t="shared" si="214"/>
        <v>1</v>
      </c>
      <c r="V707" s="4"/>
      <c r="W707" s="4"/>
      <c r="X707">
        <f>IF(front!E707&gt;$X$2,O707,P707)</f>
        <v>28454.063449855814</v>
      </c>
      <c r="Y707">
        <f t="shared" si="220"/>
        <v>28181.243645013197</v>
      </c>
      <c r="Z707">
        <f>SUMPRODUCT($B$7:$B$456,Y$7:Y$456,EXP(constants!$B$32+constants!$A$32*ABS($A$7:$A$456-$A707)))</f>
        <v>3.8747358857359887E-2</v>
      </c>
      <c r="AA707">
        <f t="shared" si="208"/>
        <v>28181.204897654341</v>
      </c>
      <c r="AB707">
        <f t="shared" si="216"/>
        <v>28176.351804715174</v>
      </c>
      <c r="AD707" s="4"/>
      <c r="AE707" s="4"/>
      <c r="AF707" s="4"/>
      <c r="AH707" s="4"/>
      <c r="AI707" s="5">
        <f>SUMPRODUCT(constants!$B$13:$B$20,A707^constants!$A$13:$A$20)*constants!$C$10/((A707/1000000000)^5*(EXP(0.014388/(A707/1000000000)/constants!$B$9)-1))</f>
        <v>8.5825014553432087E-6</v>
      </c>
      <c r="AL707" s="17">
        <f t="shared" si="209"/>
        <v>3.0459945683624554E-10</v>
      </c>
      <c r="AQ707">
        <f t="shared" si="219"/>
        <v>3.0459945683624554E-10</v>
      </c>
    </row>
    <row r="708" spans="1:43" x14ac:dyDescent="0.2">
      <c r="A708">
        <f>front!A708</f>
        <v>517.34</v>
      </c>
      <c r="B708" s="1">
        <f t="shared" si="218"/>
        <v>0.46000000000003638</v>
      </c>
      <c r="C708">
        <f>front!D708-front!B708</f>
        <v>17023.93</v>
      </c>
      <c r="D708" s="2">
        <f>front!E708-front!C708</f>
        <v>51119.8</v>
      </c>
      <c r="E708" s="2">
        <f>IF(front!F708-front!C708&gt;0,front!F708-front!C708,0)</f>
        <v>51119.8</v>
      </c>
      <c r="F708" s="2">
        <f>front!I708-front!H708</f>
        <v>5335.5999999999985</v>
      </c>
      <c r="G708" s="2"/>
      <c r="H708" s="2"/>
      <c r="I708" s="4">
        <f>C708/(constants!$A$4+constants!$B$4*data!C708+constants!$C$4*data!C708^2+constants!$D$4*data!C708^3+constants!$E$4*data!C708^4+constants!$F$4*data!C708^5+constants!$G$4*data!C708^6+constants!$H$4*data!C708^7)</f>
        <v>17140.347734879841</v>
      </c>
      <c r="J708" s="4">
        <f>D708/(constants!$A$4+constants!$B$4*data!D708+constants!$C$4*data!D708^2+constants!$D$4*data!D708^3+constants!$E$4*data!D708^4+constants!$F$4*data!D708^5+constants!$G$4*data!D708^6+constants!$H$4*data!D708^7)</f>
        <v>53721.937960956195</v>
      </c>
      <c r="K708" s="4">
        <f>E708/(constants!$A$4+constants!$B$4*data!E708+constants!$C$4*data!E708^2+constants!$D$4*data!E708^3+constants!$E$4*data!E708^4+constants!$F$4*data!E708^5+constants!$G$4*data!E708^6+constants!$H$4*data!E708^7)</f>
        <v>53721.937960956195</v>
      </c>
      <c r="L708" s="4">
        <f>F708/(constants!$A$4+constants!$B$4*data!F708+constants!$C$4*data!F708^2+constants!$D$4*data!F708^3+constants!$E$4*data!F708^4+constants!$F$4*data!F708^5+constants!$G$4*data!F708^6+constants!$H$4*data!F708^7)</f>
        <v>5324.5902359843712</v>
      </c>
      <c r="M708" s="4"/>
      <c r="N708" s="4"/>
      <c r="O708" s="4">
        <f t="shared" si="210"/>
        <v>28567.246224799732</v>
      </c>
      <c r="P708" s="4">
        <f t="shared" si="211"/>
        <v>10744.387592191239</v>
      </c>
      <c r="Q708" s="4">
        <f t="shared" si="211"/>
        <v>10744.387592191239</v>
      </c>
      <c r="R708" s="4">
        <f t="shared" si="212"/>
        <v>887.43170599739517</v>
      </c>
      <c r="S708" s="4"/>
      <c r="T708" s="4">
        <f t="shared" si="213"/>
        <v>2.6588063749265447</v>
      </c>
      <c r="U708" s="4">
        <f t="shared" si="214"/>
        <v>1</v>
      </c>
      <c r="V708" s="4"/>
      <c r="W708" s="4"/>
      <c r="X708">
        <f>IF(front!E708&gt;$X$2,O708,P708)</f>
        <v>28567.246224799732</v>
      </c>
      <c r="Y708">
        <f t="shared" si="220"/>
        <v>28294.426419957115</v>
      </c>
      <c r="Z708">
        <f>SUMPRODUCT($B$7:$B$456,Y$7:Y$456,EXP(constants!$B$32+constants!$A$32*ABS($A$7:$A$456-$A708)))</f>
        <v>3.7746690197233437E-2</v>
      </c>
      <c r="AA708">
        <f t="shared" si="208"/>
        <v>28294.38867326692</v>
      </c>
      <c r="AB708">
        <f t="shared" si="216"/>
        <v>28289.535580327753</v>
      </c>
      <c r="AD708" s="4"/>
      <c r="AE708" s="4"/>
      <c r="AF708" s="4"/>
      <c r="AH708" s="4"/>
      <c r="AI708" s="5">
        <f>SUMPRODUCT(constants!$B$13:$B$20,A708^constants!$A$13:$A$20)*constants!$C$10/((A708/1000000000)^5*(EXP(0.014388/(A708/1000000000)/constants!$B$9)-1))</f>
        <v>8.6119179032754398E-6</v>
      </c>
      <c r="AL708" s="17">
        <f t="shared" si="209"/>
        <v>3.0442061796391161E-10</v>
      </c>
      <c r="AQ708">
        <f t="shared" si="219"/>
        <v>3.0442061796391161E-10</v>
      </c>
    </row>
    <row r="709" spans="1:43" x14ac:dyDescent="0.2">
      <c r="A709">
        <f>front!A709</f>
        <v>517.79999999999995</v>
      </c>
      <c r="B709" s="1">
        <f t="shared" si="218"/>
        <v>0.45999999999992269</v>
      </c>
      <c r="C709">
        <f>front!D709-front!B709</f>
        <v>17136.47</v>
      </c>
      <c r="D709" s="2">
        <f>front!E709-front!C709</f>
        <v>52301.7</v>
      </c>
      <c r="E709" s="2">
        <f>IF(front!F709-front!C709&gt;0,front!F709-front!C709,0)</f>
        <v>52301.7</v>
      </c>
      <c r="F709" s="2">
        <f>front!I709-front!H709</f>
        <v>5173.7000000000007</v>
      </c>
      <c r="G709" s="2"/>
      <c r="H709" s="2"/>
      <c r="I709" s="4">
        <f>C709/(constants!$A$4+constants!$B$4*data!C709+constants!$C$4*data!C709^2+constants!$D$4*data!C709^3+constants!$E$4*data!C709^4+constants!$F$4*data!C709^5+constants!$G$4*data!C709^6+constants!$H$4*data!C709^7)</f>
        <v>17256.05454355745</v>
      </c>
      <c r="J709" s="4">
        <f>D709/(constants!$A$4+constants!$B$4*data!D709+constants!$C$4*data!D709^2+constants!$D$4*data!D709^3+constants!$E$4*data!D709^4+constants!$F$4*data!D709^5+constants!$G$4*data!D709^6+constants!$H$4*data!D709^7)</f>
        <v>55029.314199381901</v>
      </c>
      <c r="K709" s="4">
        <f>E709/(constants!$A$4+constants!$B$4*data!E709+constants!$C$4*data!E709^2+constants!$D$4*data!E709^3+constants!$E$4*data!E709^4+constants!$F$4*data!E709^5+constants!$G$4*data!E709^6+constants!$H$4*data!E709^7)</f>
        <v>55029.314199381901</v>
      </c>
      <c r="L709" s="4">
        <f>F709/(constants!$A$4+constants!$B$4*data!F709+constants!$C$4*data!F709^2+constants!$D$4*data!F709^3+constants!$E$4*data!F709^4+constants!$F$4*data!F709^5+constants!$G$4*data!F709^6+constants!$H$4*data!F709^7)</f>
        <v>5162.8834160241167</v>
      </c>
      <c r="M709" s="4"/>
      <c r="N709" s="4"/>
      <c r="O709" s="4">
        <f t="shared" si="210"/>
        <v>28760.090905929083</v>
      </c>
      <c r="P709" s="4">
        <f t="shared" si="211"/>
        <v>11005.862839876381</v>
      </c>
      <c r="Q709" s="4">
        <f t="shared" si="211"/>
        <v>11005.862839876381</v>
      </c>
      <c r="R709" s="4">
        <f t="shared" si="212"/>
        <v>860.48056933735279</v>
      </c>
      <c r="S709" s="4"/>
      <c r="T709" s="4">
        <f t="shared" si="213"/>
        <v>2.613160941977732</v>
      </c>
      <c r="U709" s="4">
        <f t="shared" si="214"/>
        <v>1</v>
      </c>
      <c r="V709" s="4"/>
      <c r="W709" s="4"/>
      <c r="X709">
        <f>IF(front!E709&gt;$X$2,O709,P709)</f>
        <v>28760.090905929083</v>
      </c>
      <c r="Y709">
        <f t="shared" si="220"/>
        <v>28487.271101086466</v>
      </c>
      <c r="Z709">
        <f>SUMPRODUCT($B$7:$B$456,Y$7:Y$456,EXP(constants!$B$32+constants!$A$32*ABS($A$7:$A$456-$A709)))</f>
        <v>3.6771864273151378E-2</v>
      </c>
      <c r="AA709">
        <f t="shared" si="208"/>
        <v>28487.234329222192</v>
      </c>
      <c r="AB709">
        <f t="shared" si="216"/>
        <v>28482.381236283025</v>
      </c>
      <c r="AD709" s="4"/>
      <c r="AE709" s="4"/>
      <c r="AF709" s="4"/>
      <c r="AH709" s="4"/>
      <c r="AI709" s="5">
        <f>SUMPRODUCT(constants!$B$13:$B$20,A709^constants!$A$13:$A$20)*constants!$C$10/((A709/1000000000)^5*(EXP(0.014388/(A709/1000000000)/constants!$B$9)-1))</f>
        <v>8.6413463753451515E-6</v>
      </c>
      <c r="AL709" s="17">
        <f t="shared" si="209"/>
        <v>3.0339269401875522E-10</v>
      </c>
      <c r="AQ709">
        <f t="shared" si="219"/>
        <v>3.0339269401875522E-10</v>
      </c>
    </row>
    <row r="710" spans="1:43" x14ac:dyDescent="0.2">
      <c r="A710">
        <f>front!A710</f>
        <v>518.26</v>
      </c>
      <c r="B710" s="1">
        <f t="shared" si="218"/>
        <v>0.46000000000003638</v>
      </c>
      <c r="C710">
        <f>front!D710-front!B710</f>
        <v>17265.600000000002</v>
      </c>
      <c r="D710" s="2">
        <f>front!E710-front!C710</f>
        <v>52569.599999999999</v>
      </c>
      <c r="E710" s="2">
        <f>IF(front!F710-front!C710&gt;0,front!F710-front!C710,0)</f>
        <v>52569.599999999999</v>
      </c>
      <c r="F710" s="2">
        <f>front!I710-front!H710</f>
        <v>5205.3000000000011</v>
      </c>
      <c r="G710" s="2"/>
      <c r="H710" s="2"/>
      <c r="I710" s="4">
        <f>C710/(constants!$A$4+constants!$B$4*data!C710+constants!$C$4*data!C710^2+constants!$D$4*data!C710^3+constants!$E$4*data!C710^4+constants!$F$4*data!C710^5+constants!$G$4*data!C710^6+constants!$H$4*data!C710^7)</f>
        <v>17388.869735639491</v>
      </c>
      <c r="J710" s="4">
        <f>D710/(constants!$A$4+constants!$B$4*data!D710+constants!$C$4*data!D710^2+constants!$D$4*data!D710^3+constants!$E$4*data!D710^4+constants!$F$4*data!D710^5+constants!$G$4*data!D710^6+constants!$H$4*data!D710^7)</f>
        <v>55325.808922342607</v>
      </c>
      <c r="K710" s="4">
        <f>E710/(constants!$A$4+constants!$B$4*data!E710+constants!$C$4*data!E710^2+constants!$D$4*data!E710^3+constants!$E$4*data!E710^4+constants!$F$4*data!E710^5+constants!$G$4*data!E710^6+constants!$H$4*data!E710^7)</f>
        <v>55325.808922342607</v>
      </c>
      <c r="L710" s="4">
        <f>F710/(constants!$A$4+constants!$B$4*data!F710+constants!$C$4*data!F710^2+constants!$D$4*data!F710^3+constants!$E$4*data!F710^4+constants!$F$4*data!F710^5+constants!$G$4*data!F710^6+constants!$H$4*data!F710^7)</f>
        <v>5194.4440789720484</v>
      </c>
      <c r="M710" s="4"/>
      <c r="N710" s="4"/>
      <c r="O710" s="4">
        <f t="shared" si="210"/>
        <v>28981.449559399149</v>
      </c>
      <c r="P710" s="4">
        <f t="shared" si="211"/>
        <v>11065.161784468521</v>
      </c>
      <c r="Q710" s="4">
        <f t="shared" si="211"/>
        <v>11065.161784468521</v>
      </c>
      <c r="R710" s="4">
        <f t="shared" si="212"/>
        <v>865.74067982867473</v>
      </c>
      <c r="S710" s="4"/>
      <c r="T710" s="4">
        <f t="shared" si="213"/>
        <v>2.6191618454308192</v>
      </c>
      <c r="U710" s="4">
        <f t="shared" si="214"/>
        <v>1</v>
      </c>
      <c r="V710" s="4"/>
      <c r="W710" s="4"/>
      <c r="X710">
        <f>IF(front!E710&gt;$X$2,O710,P710)</f>
        <v>28981.449559399149</v>
      </c>
      <c r="Y710">
        <f t="shared" si="220"/>
        <v>28708.629754556532</v>
      </c>
      <c r="Z710">
        <f>SUMPRODUCT($B$7:$B$456,Y$7:Y$456,EXP(constants!$B$32+constants!$A$32*ABS($A$7:$A$456-$A710)))</f>
        <v>3.582221368437128E-2</v>
      </c>
      <c r="AA710">
        <f t="shared" si="208"/>
        <v>28708.593932342847</v>
      </c>
      <c r="AB710">
        <f t="shared" si="216"/>
        <v>28703.740839403679</v>
      </c>
      <c r="AD710" s="4"/>
      <c r="AE710" s="4"/>
      <c r="AF710" s="4"/>
      <c r="AH710" s="4"/>
      <c r="AI710" s="5">
        <f>SUMPRODUCT(constants!$B$13:$B$20,A710^constants!$A$13:$A$20)*constants!$C$10/((A710/1000000000)^5*(EXP(0.014388/(A710/1000000000)/constants!$B$9)-1))</f>
        <v>8.670786553051901E-6</v>
      </c>
      <c r="AL710" s="17">
        <f t="shared" si="209"/>
        <v>3.0207862457944476E-10</v>
      </c>
      <c r="AQ710">
        <f t="shared" si="219"/>
        <v>3.0207862457944476E-10</v>
      </c>
    </row>
    <row r="711" spans="1:43" x14ac:dyDescent="0.2">
      <c r="A711">
        <f>front!A711</f>
        <v>518.72</v>
      </c>
      <c r="B711" s="1">
        <f t="shared" si="218"/>
        <v>0.46000000000003638</v>
      </c>
      <c r="C711">
        <f>front!D711-front!B711</f>
        <v>17298.47</v>
      </c>
      <c r="D711" s="2">
        <f>front!E711-front!C711</f>
        <v>50479.6</v>
      </c>
      <c r="E711" s="2">
        <f>IF(front!F711-front!C711&gt;0,front!F711-front!C711,0)</f>
        <v>50479.6</v>
      </c>
      <c r="F711" s="2">
        <f>front!I711-front!H711</f>
        <v>5300.8000000000011</v>
      </c>
      <c r="G711" s="2"/>
      <c r="H711" s="2"/>
      <c r="I711" s="4">
        <f>C711/(constants!$A$4+constants!$B$4*data!C711+constants!$C$4*data!C711^2+constants!$D$4*data!C711^3+constants!$E$4*data!C711^4+constants!$F$4*data!C711^5+constants!$G$4*data!C711^6+constants!$H$4*data!C711^7)</f>
        <v>17422.686590974012</v>
      </c>
      <c r="J711" s="4">
        <f>D711/(constants!$A$4+constants!$B$4*data!D711+constants!$C$4*data!D711^2+constants!$D$4*data!D711^3+constants!$E$4*data!D711^4+constants!$F$4*data!D711^5+constants!$G$4*data!D711^6+constants!$H$4*data!D711^7)</f>
        <v>53014.179900524759</v>
      </c>
      <c r="K711" s="4">
        <f>E711/(constants!$A$4+constants!$B$4*data!E711+constants!$C$4*data!E711^2+constants!$D$4*data!E711^3+constants!$E$4*data!E711^4+constants!$F$4*data!E711^5+constants!$G$4*data!E711^6+constants!$H$4*data!E711^7)</f>
        <v>53014.179900524759</v>
      </c>
      <c r="L711" s="4">
        <f>F711/(constants!$A$4+constants!$B$4*data!F711+constants!$C$4*data!F711^2+constants!$D$4*data!F711^3+constants!$E$4*data!F711^4+constants!$F$4*data!F711^5+constants!$G$4*data!F711^6+constants!$H$4*data!F711^7)</f>
        <v>5289.8299823341331</v>
      </c>
      <c r="M711" s="4"/>
      <c r="N711" s="4"/>
      <c r="O711" s="4">
        <f t="shared" si="210"/>
        <v>29037.810984956683</v>
      </c>
      <c r="P711" s="4">
        <f t="shared" si="211"/>
        <v>10602.835980104952</v>
      </c>
      <c r="Q711" s="4">
        <f t="shared" si="211"/>
        <v>10602.835980104952</v>
      </c>
      <c r="R711" s="4">
        <f t="shared" si="212"/>
        <v>881.63833038902226</v>
      </c>
      <c r="S711" s="4"/>
      <c r="T711" s="4">
        <f t="shared" si="213"/>
        <v>2.7386834088014678</v>
      </c>
      <c r="U711" s="4">
        <f t="shared" si="214"/>
        <v>1</v>
      </c>
      <c r="V711" s="4"/>
      <c r="W711" s="4"/>
      <c r="X711">
        <f>IF(front!E711&gt;$X$2,O711,P711)</f>
        <v>29037.810984956683</v>
      </c>
      <c r="Y711">
        <f t="shared" si="220"/>
        <v>28764.991180114066</v>
      </c>
      <c r="Z711">
        <f>SUMPRODUCT($B$7:$B$456,Y$7:Y$456,EXP(constants!$B$32+constants!$A$32*ABS($A$7:$A$456-$A711)))</f>
        <v>3.4897088266087589E-2</v>
      </c>
      <c r="AA711">
        <f t="shared" ref="AA711:AA774" si="221">Y711-Z711</f>
        <v>28764.9562830258</v>
      </c>
      <c r="AB711">
        <f t="shared" si="216"/>
        <v>28760.103190086633</v>
      </c>
      <c r="AD711" s="4"/>
      <c r="AE711" s="4"/>
      <c r="AF711" s="4"/>
      <c r="AH711" s="4"/>
      <c r="AI711" s="5">
        <f>SUMPRODUCT(constants!$B$13:$B$20,A711^constants!$A$13:$A$20)*constants!$C$10/((A711/1000000000)^5*(EXP(0.014388/(A711/1000000000)/constants!$B$9)-1))</f>
        <v>8.7002381181207426E-6</v>
      </c>
      <c r="AL711" s="17">
        <f t="shared" ref="AL711:AL774" si="222">IF(AB711=0,0,AI711/AB711)</f>
        <v>3.0251067114111195E-10</v>
      </c>
      <c r="AQ711">
        <f t="shared" si="219"/>
        <v>3.0251067114111195E-10</v>
      </c>
    </row>
    <row r="712" spans="1:43" x14ac:dyDescent="0.2">
      <c r="A712">
        <f>front!A712</f>
        <v>519.17999999999995</v>
      </c>
      <c r="B712" s="1">
        <f t="shared" si="218"/>
        <v>0.45999999999992269</v>
      </c>
      <c r="C712">
        <f>front!D712-front!B712</f>
        <v>17443.400000000001</v>
      </c>
      <c r="D712" s="2">
        <f>front!E712-front!C712</f>
        <v>52541.4</v>
      </c>
      <c r="E712" s="2">
        <f>IF(front!F712-front!C712&gt;0,front!F712-front!C712,0)</f>
        <v>52541.4</v>
      </c>
      <c r="F712" s="2">
        <f>front!I712-front!H712</f>
        <v>5481.0999999999985</v>
      </c>
      <c r="G712" s="2"/>
      <c r="H712" s="2"/>
      <c r="I712" s="4">
        <f>C712/(constants!$A$4+constants!$B$4*data!C712+constants!$C$4*data!C712^2+constants!$D$4*data!C712^3+constants!$E$4*data!C712^4+constants!$F$4*data!C712^5+constants!$G$4*data!C712^6+constants!$H$4*data!C712^7)</f>
        <v>17571.833961384247</v>
      </c>
      <c r="J712" s="4">
        <f>D712/(constants!$A$4+constants!$B$4*data!D712+constants!$C$4*data!D712^2+constants!$D$4*data!D712^3+constants!$E$4*data!D712^4+constants!$F$4*data!D712^5+constants!$G$4*data!D712^6+constants!$H$4*data!D712^7)</f>
        <v>55294.595942098043</v>
      </c>
      <c r="K712" s="4">
        <f>E712/(constants!$A$4+constants!$B$4*data!E712+constants!$C$4*data!E712^2+constants!$D$4*data!E712^3+constants!$E$4*data!E712^4+constants!$F$4*data!E712^5+constants!$G$4*data!E712^6+constants!$H$4*data!E712^7)</f>
        <v>55294.595942098043</v>
      </c>
      <c r="L712" s="4">
        <f>F712/(constants!$A$4+constants!$B$4*data!F712+constants!$C$4*data!F712^2+constants!$D$4*data!F712^3+constants!$E$4*data!F712^4+constants!$F$4*data!F712^5+constants!$G$4*data!F712^6+constants!$H$4*data!F712^7)</f>
        <v>5469.9350637126081</v>
      </c>
      <c r="M712" s="4"/>
      <c r="N712" s="4"/>
      <c r="O712" s="4">
        <f t="shared" ref="O712:O775" si="223">I712*1000/O$4</f>
        <v>29286.389935640414</v>
      </c>
      <c r="P712" s="4">
        <f t="shared" ref="P712:Q775" si="224">J712*1000/P$4</f>
        <v>11058.919188419608</v>
      </c>
      <c r="Q712" s="4">
        <f t="shared" si="224"/>
        <v>11058.919188419608</v>
      </c>
      <c r="R712" s="4">
        <f t="shared" ref="R712:R775" si="225">L712*1000/R$4</f>
        <v>911.65584395210135</v>
      </c>
      <c r="S712" s="4"/>
      <c r="T712" s="4">
        <f t="shared" ref="T712:T744" si="226">O712/P712</f>
        <v>2.6482144806978765</v>
      </c>
      <c r="U712" s="4">
        <f t="shared" ref="U712:U775" si="227">Q712/P712</f>
        <v>1</v>
      </c>
      <c r="V712" s="4"/>
      <c r="W712" s="4"/>
      <c r="X712">
        <f>IF(front!E712&gt;$X$2,O712,P712)</f>
        <v>29286.389935640414</v>
      </c>
      <c r="Y712">
        <f t="shared" si="220"/>
        <v>29013.570130797798</v>
      </c>
      <c r="Z712">
        <f>SUMPRODUCT($B$7:$B$456,Y$7:Y$456,EXP(constants!$B$32+constants!$A$32*ABS($A$7:$A$456-$A712)))</f>
        <v>3.3995854644304893E-2</v>
      </c>
      <c r="AA712">
        <f t="shared" si="221"/>
        <v>29013.536134943155</v>
      </c>
      <c r="AB712">
        <f t="shared" ref="AB712:AB775" si="228">IF((AA712-$AA$3)&gt;0,AA712-$AA$3,0)</f>
        <v>29008.683042003988</v>
      </c>
      <c r="AD712" s="4"/>
      <c r="AE712" s="4"/>
      <c r="AF712" s="4"/>
      <c r="AH712" s="4"/>
      <c r="AI712" s="5">
        <f>SUMPRODUCT(constants!$B$13:$B$20,A712^constants!$A$13:$A$20)*constants!$C$10/((A712/1000000000)^5*(EXP(0.014388/(A712/1000000000)/constants!$B$9)-1))</f>
        <v>8.7297007525152127E-6</v>
      </c>
      <c r="AL712" s="17">
        <f t="shared" si="222"/>
        <v>3.0093405963568847E-10</v>
      </c>
      <c r="AQ712">
        <f t="shared" si="219"/>
        <v>3.0093405963568847E-10</v>
      </c>
    </row>
    <row r="713" spans="1:43" x14ac:dyDescent="0.2">
      <c r="A713">
        <f>front!A713</f>
        <v>519.64</v>
      </c>
      <c r="B713" s="1">
        <f t="shared" ref="B713:B776" si="229">A713-A712</f>
        <v>0.46000000000003638</v>
      </c>
      <c r="C713">
        <f>front!D713-front!B713</f>
        <v>17520.940000000002</v>
      </c>
      <c r="D713" s="2">
        <f>front!E713-front!C713</f>
        <v>52882.9</v>
      </c>
      <c r="E713" s="2">
        <f>IF(front!F713-front!C713&gt;0,front!F713-front!C713,0)</f>
        <v>52882.9</v>
      </c>
      <c r="F713" s="2">
        <f>front!I713-front!H713</f>
        <v>5239.8999999999996</v>
      </c>
      <c r="G713" s="2"/>
      <c r="H713" s="2"/>
      <c r="I713" s="4">
        <f>C713/(constants!$A$4+constants!$B$4*data!C713+constants!$C$4*data!C713^2+constants!$D$4*data!C713^3+constants!$E$4*data!C713^4+constants!$F$4*data!C713^5+constants!$G$4*data!C713^6+constants!$H$4*data!C713^7)</f>
        <v>17651.658761034891</v>
      </c>
      <c r="J713" s="4">
        <f>D713/(constants!$A$4+constants!$B$4*data!D713+constants!$C$4*data!D713^2+constants!$D$4*data!D713^3+constants!$E$4*data!D713^4+constants!$F$4*data!D713^5+constants!$G$4*data!D713^6+constants!$H$4*data!D713^7)</f>
        <v>55672.633678095364</v>
      </c>
      <c r="K713" s="4">
        <f>E713/(constants!$A$4+constants!$B$4*data!E713+constants!$C$4*data!E713^2+constants!$D$4*data!E713^3+constants!$E$4*data!E713^4+constants!$F$4*data!E713^5+constants!$G$4*data!E713^6+constants!$H$4*data!E713^7)</f>
        <v>55672.633678095364</v>
      </c>
      <c r="L713" s="4">
        <f>F713/(constants!$A$4+constants!$B$4*data!F713+constants!$C$4*data!F713^2+constants!$D$4*data!F713^3+constants!$E$4*data!F713^4+constants!$F$4*data!F713^5+constants!$G$4*data!F713^6+constants!$H$4*data!F713^7)</f>
        <v>5229.0019024891544</v>
      </c>
      <c r="M713" s="4"/>
      <c r="N713" s="4"/>
      <c r="O713" s="4">
        <f t="shared" si="223"/>
        <v>29419.431268391487</v>
      </c>
      <c r="P713" s="4">
        <f t="shared" si="224"/>
        <v>11134.526735619072</v>
      </c>
      <c r="Q713" s="4">
        <f t="shared" si="224"/>
        <v>11134.526735619072</v>
      </c>
      <c r="R713" s="4">
        <f t="shared" si="225"/>
        <v>871.50031708152574</v>
      </c>
      <c r="S713" s="4"/>
      <c r="T713" s="4">
        <f t="shared" si="226"/>
        <v>2.6421806662226119</v>
      </c>
      <c r="U713" s="4">
        <f t="shared" si="227"/>
        <v>1</v>
      </c>
      <c r="V713" s="4"/>
      <c r="W713" s="4"/>
      <c r="X713">
        <f>IF(front!E713&gt;$X$2,O713,P713)</f>
        <v>29419.431268391487</v>
      </c>
      <c r="Y713">
        <f t="shared" si="220"/>
        <v>29146.61146354887</v>
      </c>
      <c r="Z713">
        <f>SUMPRODUCT($B$7:$B$456,Y$7:Y$456,EXP(constants!$B$32+constants!$A$32*ABS($A$7:$A$456-$A713)))</f>
        <v>3.3117895802206726E-2</v>
      </c>
      <c r="AA713">
        <f t="shared" si="221"/>
        <v>29146.57834565307</v>
      </c>
      <c r="AB713">
        <f t="shared" si="228"/>
        <v>29141.725252713903</v>
      </c>
      <c r="AD713" s="4"/>
      <c r="AE713" s="4"/>
      <c r="AF713" s="4"/>
      <c r="AH713" s="4"/>
      <c r="AI713" s="5">
        <f>SUMPRODUCT(constants!$B$13:$B$20,A713^constants!$A$13:$A$20)*constants!$C$10/((A713/1000000000)^5*(EXP(0.014388/(A713/1000000000)/constants!$B$9)-1))</f>
        <v>8.7591741384438282E-6</v>
      </c>
      <c r="AL713" s="17">
        <f t="shared" si="222"/>
        <v>3.0057157091713732E-10</v>
      </c>
      <c r="AQ713">
        <f t="shared" si="219"/>
        <v>3.0057157091713732E-10</v>
      </c>
    </row>
    <row r="714" spans="1:43" x14ac:dyDescent="0.2">
      <c r="A714">
        <f>front!A714</f>
        <v>520.1</v>
      </c>
      <c r="B714" s="1">
        <f t="shared" si="229"/>
        <v>0.46000000000003638</v>
      </c>
      <c r="C714">
        <f>front!D714-front!B714</f>
        <v>17648.670000000002</v>
      </c>
      <c r="D714" s="2">
        <f>front!E714-front!C714</f>
        <v>53158.9</v>
      </c>
      <c r="E714" s="2">
        <f>IF(front!F714-front!C714&gt;0,front!F714-front!C714,0)</f>
        <v>53158.9</v>
      </c>
      <c r="F714" s="2">
        <f>front!I714-front!H714</f>
        <v>4958.2000000000007</v>
      </c>
      <c r="G714" s="2"/>
      <c r="H714" s="2"/>
      <c r="I714" s="4">
        <f>C714/(constants!$A$4+constants!$B$4*data!C714+constants!$C$4*data!C714^2+constants!$D$4*data!C714^3+constants!$E$4*data!C714^4+constants!$F$4*data!C714^5+constants!$G$4*data!C714^6+constants!$H$4*data!C714^7)</f>
        <v>17783.195634828084</v>
      </c>
      <c r="J714" s="4">
        <f>D714/(constants!$A$4+constants!$B$4*data!D714+constants!$C$4*data!D714^2+constants!$D$4*data!D714^3+constants!$E$4*data!D714^4+constants!$F$4*data!D714^5+constants!$G$4*data!D714^6+constants!$H$4*data!D714^7)</f>
        <v>55978.25013640304</v>
      </c>
      <c r="K714" s="4">
        <f>E714/(constants!$A$4+constants!$B$4*data!E714+constants!$C$4*data!E714^2+constants!$D$4*data!E714^3+constants!$E$4*data!E714^4+constants!$F$4*data!E714^5+constants!$G$4*data!E714^6+constants!$H$4*data!E714^7)</f>
        <v>55978.25013640304</v>
      </c>
      <c r="L714" s="4">
        <f>F714/(constants!$A$4+constants!$B$4*data!F714+constants!$C$4*data!F714^2+constants!$D$4*data!F714^3+constants!$E$4*data!F714^4+constants!$F$4*data!F714^5+constants!$G$4*data!F714^6+constants!$H$4*data!F714^7)</f>
        <v>4947.671632441512</v>
      </c>
      <c r="M714" s="4"/>
      <c r="N714" s="4"/>
      <c r="O714" s="4">
        <f t="shared" si="223"/>
        <v>29638.659391380137</v>
      </c>
      <c r="P714" s="4">
        <f t="shared" si="224"/>
        <v>11195.650027280608</v>
      </c>
      <c r="Q714" s="4">
        <f t="shared" si="224"/>
        <v>11195.650027280608</v>
      </c>
      <c r="R714" s="4">
        <f t="shared" si="225"/>
        <v>824.61193874025207</v>
      </c>
      <c r="S714" s="4"/>
      <c r="T714" s="4">
        <f t="shared" si="226"/>
        <v>2.64733707459229</v>
      </c>
      <c r="U714" s="4">
        <f t="shared" si="227"/>
        <v>1</v>
      </c>
      <c r="V714" s="4"/>
      <c r="W714" s="4"/>
      <c r="X714">
        <f>IF(front!E714&gt;$X$2,O714,P714)</f>
        <v>29638.659391380137</v>
      </c>
      <c r="Y714">
        <f t="shared" si="220"/>
        <v>29365.839586537521</v>
      </c>
      <c r="Z714">
        <f>SUMPRODUCT($B$7:$B$456,Y$7:Y$456,EXP(constants!$B$32+constants!$A$32*ABS($A$7:$A$456-$A714)))</f>
        <v>3.2262610657725017E-2</v>
      </c>
      <c r="AA714">
        <f t="shared" si="221"/>
        <v>29365.807323926863</v>
      </c>
      <c r="AB714">
        <f t="shared" si="228"/>
        <v>29360.954230987696</v>
      </c>
      <c r="AD714" s="4"/>
      <c r="AE714" s="4"/>
      <c r="AF714" s="4"/>
      <c r="AH714" s="4"/>
      <c r="AI714" s="5">
        <f>SUMPRODUCT(constants!$B$13:$B$20,A714^constants!$A$13:$A$20)*constants!$C$10/((A714/1000000000)^5*(EXP(0.014388/(A714/1000000000)/constants!$B$9)-1))</f>
        <v>8.7886579583718419E-6</v>
      </c>
      <c r="AL714" s="17">
        <f t="shared" si="222"/>
        <v>2.9933148252709883E-10</v>
      </c>
      <c r="AQ714">
        <f t="shared" si="219"/>
        <v>2.9933148252709883E-10</v>
      </c>
    </row>
    <row r="715" spans="1:43" x14ac:dyDescent="0.2">
      <c r="A715">
        <f>front!A715</f>
        <v>520.55999999999995</v>
      </c>
      <c r="B715" s="1">
        <f t="shared" si="229"/>
        <v>0.45999999999992269</v>
      </c>
      <c r="C715">
        <f>front!D715-front!B715</f>
        <v>17731.669999999998</v>
      </c>
      <c r="D715" s="2">
        <f>front!E715-front!C715</f>
        <v>53002.3</v>
      </c>
      <c r="E715" s="2">
        <f>IF(front!F715-front!C715&gt;0,front!F715-front!C715,0)</f>
        <v>53002.3</v>
      </c>
      <c r="F715" s="2">
        <f>front!I715-front!H715</f>
        <v>4858.9000000000015</v>
      </c>
      <c r="G715" s="2"/>
      <c r="H715" s="2"/>
      <c r="I715" s="4">
        <f>C715/(constants!$A$4+constants!$B$4*data!C715+constants!$C$4*data!C715^2+constants!$D$4*data!C715^3+constants!$E$4*data!C715^4+constants!$F$4*data!C715^5+constants!$G$4*data!C715^6+constants!$H$4*data!C715^7)</f>
        <v>17868.698143397403</v>
      </c>
      <c r="J715" s="4">
        <f>D715/(constants!$A$4+constants!$B$4*data!D715+constants!$C$4*data!D715^2+constants!$D$4*data!D715^3+constants!$E$4*data!D715^4+constants!$F$4*data!D715^5+constants!$G$4*data!D715^6+constants!$H$4*data!D715^7)</f>
        <v>55804.835968052997</v>
      </c>
      <c r="K715" s="4">
        <f>E715/(constants!$A$4+constants!$B$4*data!E715+constants!$C$4*data!E715^2+constants!$D$4*data!E715^3+constants!$E$4*data!E715^4+constants!$F$4*data!E715^5+constants!$G$4*data!E715^6+constants!$H$4*data!E715^7)</f>
        <v>55804.835968052997</v>
      </c>
      <c r="L715" s="4">
        <f>F715/(constants!$A$4+constants!$B$4*data!F715+constants!$C$4*data!F715^2+constants!$D$4*data!F715^3+constants!$E$4*data!F715^4+constants!$F$4*data!F715^5+constants!$G$4*data!F715^6+constants!$H$4*data!F715^7)</f>
        <v>4848.5155397590588</v>
      </c>
      <c r="M715" s="4"/>
      <c r="N715" s="4"/>
      <c r="O715" s="4">
        <f t="shared" si="223"/>
        <v>29781.163572329002</v>
      </c>
      <c r="P715" s="4">
        <f t="shared" si="224"/>
        <v>11160.967193610599</v>
      </c>
      <c r="Q715" s="4">
        <f t="shared" si="224"/>
        <v>11160.967193610599</v>
      </c>
      <c r="R715" s="4">
        <f t="shared" si="225"/>
        <v>808.08592329317639</v>
      </c>
      <c r="S715" s="4"/>
      <c r="T715" s="4">
        <f t="shared" si="226"/>
        <v>2.6683317902213748</v>
      </c>
      <c r="U715" s="4">
        <f t="shared" si="227"/>
        <v>1</v>
      </c>
      <c r="V715" s="4"/>
      <c r="W715" s="4"/>
      <c r="X715">
        <f>IF(front!E715&gt;$X$2,O715,P715)</f>
        <v>29781.163572329002</v>
      </c>
      <c r="Y715">
        <f t="shared" si="220"/>
        <v>29508.343767486385</v>
      </c>
      <c r="Z715">
        <f>SUMPRODUCT($B$7:$B$456,Y$7:Y$456,EXP(constants!$B$32+constants!$A$32*ABS($A$7:$A$456-$A715)))</f>
        <v>3.1429413652017187E-2</v>
      </c>
      <c r="AA715">
        <f t="shared" si="221"/>
        <v>29508.312338072734</v>
      </c>
      <c r="AB715">
        <f t="shared" si="228"/>
        <v>29503.459245133567</v>
      </c>
      <c r="AD715" s="4"/>
      <c r="AE715" s="4"/>
      <c r="AF715" s="4"/>
      <c r="AH715" s="4"/>
      <c r="AI715" s="5">
        <f>SUMPRODUCT(constants!$B$13:$B$20,A715^constants!$A$13:$A$20)*constants!$C$10/((A715/1000000000)^5*(EXP(0.014388/(A715/1000000000)/constants!$B$9)-1))</f>
        <v>8.8181518950334258E-6</v>
      </c>
      <c r="AL715" s="17">
        <f t="shared" si="222"/>
        <v>2.9888535516349429E-10</v>
      </c>
      <c r="AQ715">
        <f t="shared" si="219"/>
        <v>2.9888535516349429E-10</v>
      </c>
    </row>
    <row r="716" spans="1:43" x14ac:dyDescent="0.2">
      <c r="A716">
        <f>front!A716</f>
        <v>521.02</v>
      </c>
      <c r="B716" s="1">
        <f t="shared" si="229"/>
        <v>0.46000000000003638</v>
      </c>
      <c r="C716">
        <f>front!D716-front!B716</f>
        <v>17879.400000000001</v>
      </c>
      <c r="D716" s="2">
        <f>front!E716-front!C716</f>
        <v>52457.1</v>
      </c>
      <c r="E716" s="2">
        <f>IF(front!F716-front!C716&gt;0,front!F716-front!C716,0)</f>
        <v>52457.1</v>
      </c>
      <c r="F716" s="2">
        <f>front!I716-front!H716</f>
        <v>4898.5</v>
      </c>
      <c r="G716" s="2"/>
      <c r="H716" s="2"/>
      <c r="I716" s="4">
        <f>C716/(constants!$A$4+constants!$B$4*data!C716+constants!$C$4*data!C716^2+constants!$D$4*data!C716^3+constants!$E$4*data!C716^4+constants!$F$4*data!C716^5+constants!$G$4*data!C716^6+constants!$H$4*data!C716^7)</f>
        <v>18020.938299983041</v>
      </c>
      <c r="J716" s="4">
        <f>D716/(constants!$A$4+constants!$B$4*data!D716+constants!$C$4*data!D716^2+constants!$D$4*data!D716^3+constants!$E$4*data!D716^4+constants!$F$4*data!D716^5+constants!$G$4*data!D716^6+constants!$H$4*data!D716^7)</f>
        <v>55201.293345122562</v>
      </c>
      <c r="K716" s="4">
        <f>E716/(constants!$A$4+constants!$B$4*data!E716+constants!$C$4*data!E716^2+constants!$D$4*data!E716^3+constants!$E$4*data!E716^4+constants!$F$4*data!E716^5+constants!$G$4*data!E716^6+constants!$H$4*data!E716^7)</f>
        <v>55201.293345122562</v>
      </c>
      <c r="L716" s="4">
        <f>F716/(constants!$A$4+constants!$B$4*data!F716+constants!$C$4*data!F716^2+constants!$D$4*data!F716^3+constants!$E$4*data!F716^4+constants!$F$4*data!F716^5+constants!$G$4*data!F716^6+constants!$H$4*data!F716^7)</f>
        <v>4888.057347733893</v>
      </c>
      <c r="M716" s="4"/>
      <c r="N716" s="4"/>
      <c r="O716" s="4">
        <f t="shared" si="223"/>
        <v>30034.897166638399</v>
      </c>
      <c r="P716" s="4">
        <f t="shared" si="224"/>
        <v>11040.258669024512</v>
      </c>
      <c r="Q716" s="4">
        <f t="shared" si="224"/>
        <v>11040.258669024512</v>
      </c>
      <c r="R716" s="4">
        <f t="shared" si="225"/>
        <v>814.67622462231554</v>
      </c>
      <c r="S716" s="4"/>
      <c r="T716" s="4">
        <f t="shared" si="226"/>
        <v>2.7204885380907657</v>
      </c>
      <c r="U716" s="4">
        <f t="shared" si="227"/>
        <v>1</v>
      </c>
      <c r="V716" s="4"/>
      <c r="W716" s="4"/>
      <c r="X716">
        <f>IF(front!E716&gt;$X$2,O716,P716)</f>
        <v>30034.897166638399</v>
      </c>
      <c r="Y716">
        <f t="shared" si="220"/>
        <v>29762.077361795782</v>
      </c>
      <c r="Z716">
        <f>SUMPRODUCT($B$7:$B$456,Y$7:Y$456,EXP(constants!$B$32+constants!$A$32*ABS($A$7:$A$456-$A716)))</f>
        <v>3.061773434857093E-2</v>
      </c>
      <c r="AA716">
        <f t="shared" si="221"/>
        <v>29762.046744061434</v>
      </c>
      <c r="AB716">
        <f t="shared" si="228"/>
        <v>29757.193651122267</v>
      </c>
      <c r="AD716" s="4"/>
      <c r="AE716" s="4"/>
      <c r="AF716" s="4"/>
      <c r="AH716" s="4"/>
      <c r="AI716" s="5">
        <f>SUMPRODUCT(constants!$B$13:$B$20,A716^constants!$A$13:$A$20)*constants!$C$10/((A716/1000000000)^5*(EXP(0.014388/(A716/1000000000)/constants!$B$9)-1))</f>
        <v>8.8476556314393675E-6</v>
      </c>
      <c r="AL716" s="17">
        <f t="shared" si="222"/>
        <v>2.9732829429987883E-10</v>
      </c>
      <c r="AQ716">
        <f t="shared" si="219"/>
        <v>2.9732829429987883E-10</v>
      </c>
    </row>
    <row r="717" spans="1:43" x14ac:dyDescent="0.2">
      <c r="A717">
        <f>front!A717</f>
        <v>521.48</v>
      </c>
      <c r="B717" s="1">
        <f t="shared" si="229"/>
        <v>0.46000000000003638</v>
      </c>
      <c r="C717">
        <f>front!D717-front!B717</f>
        <v>17926.54</v>
      </c>
      <c r="D717" s="2">
        <f>front!E717-front!C717</f>
        <v>52273</v>
      </c>
      <c r="E717" s="2">
        <f>IF(front!F717-front!C717&gt;0,front!F717-front!C717,0)</f>
        <v>52273</v>
      </c>
      <c r="F717" s="2">
        <f>front!I717-front!H717</f>
        <v>5016.1000000000004</v>
      </c>
      <c r="G717" s="2"/>
      <c r="H717" s="2"/>
      <c r="I717" s="4">
        <f>C717/(constants!$A$4+constants!$B$4*data!C717+constants!$C$4*data!C717^2+constants!$D$4*data!C717^3+constants!$E$4*data!C717^4+constants!$F$4*data!C717^5+constants!$G$4*data!C717^6+constants!$H$4*data!C717^7)</f>
        <v>18069.532544464499</v>
      </c>
      <c r="J717" s="4">
        <f>D717/(constants!$A$4+constants!$B$4*data!D717+constants!$C$4*data!D717^2+constants!$D$4*data!D717^3+constants!$E$4*data!D717^4+constants!$F$4*data!D717^5+constants!$G$4*data!D717^6+constants!$H$4*data!D717^7)</f>
        <v>54997.554547424399</v>
      </c>
      <c r="K717" s="4">
        <f>E717/(constants!$A$4+constants!$B$4*data!E717+constants!$C$4*data!E717^2+constants!$D$4*data!E717^3+constants!$E$4*data!E717^4+constants!$F$4*data!E717^5+constants!$G$4*data!E717^6+constants!$H$4*data!E717^7)</f>
        <v>54997.554547424399</v>
      </c>
      <c r="L717" s="4">
        <f>F717/(constants!$A$4+constants!$B$4*data!F717+constants!$C$4*data!F717^2+constants!$D$4*data!F717^3+constants!$E$4*data!F717^4+constants!$F$4*data!F717^5+constants!$G$4*data!F717^6+constants!$H$4*data!F717^7)</f>
        <v>5005.4908741036415</v>
      </c>
      <c r="M717" s="4"/>
      <c r="N717" s="4"/>
      <c r="O717" s="4">
        <f t="shared" si="223"/>
        <v>30115.887574107499</v>
      </c>
      <c r="P717" s="4">
        <f t="shared" si="224"/>
        <v>10999.510909484879</v>
      </c>
      <c r="Q717" s="4">
        <f t="shared" si="224"/>
        <v>10999.510909484879</v>
      </c>
      <c r="R717" s="4">
        <f t="shared" si="225"/>
        <v>834.24847901727355</v>
      </c>
      <c r="S717" s="4"/>
      <c r="T717" s="4">
        <f t="shared" si="226"/>
        <v>2.7379296972321345</v>
      </c>
      <c r="U717" s="4">
        <f t="shared" si="227"/>
        <v>1</v>
      </c>
      <c r="V717" s="4"/>
      <c r="W717" s="4"/>
      <c r="X717">
        <f>IF(front!E717&gt;$X$2,O717,P717)</f>
        <v>30115.887574107499</v>
      </c>
      <c r="Y717">
        <f t="shared" si="220"/>
        <v>29843.067769264882</v>
      </c>
      <c r="Z717">
        <f>SUMPRODUCT($B$7:$B$456,Y$7:Y$456,EXP(constants!$B$32+constants!$A$32*ABS($A$7:$A$456-$A717)))</f>
        <v>2.9827017042664224E-2</v>
      </c>
      <c r="AA717">
        <f t="shared" si="221"/>
        <v>29843.03794224784</v>
      </c>
      <c r="AB717">
        <f t="shared" si="228"/>
        <v>29838.184849308673</v>
      </c>
      <c r="AD717" s="4"/>
      <c r="AE717" s="4"/>
      <c r="AF717" s="4"/>
      <c r="AH717" s="4"/>
      <c r="AI717" s="5">
        <f>SUMPRODUCT(constants!$B$13:$B$20,A717^constants!$A$13:$A$20)*constants!$C$10/((A717/1000000000)^5*(EXP(0.014388/(A717/1000000000)/constants!$B$9)-1))</f>
        <v>8.8771688508862995E-6</v>
      </c>
      <c r="AL717" s="17">
        <f t="shared" si="222"/>
        <v>2.9751035110609206E-10</v>
      </c>
      <c r="AQ717">
        <f t="shared" ref="AQ717:AQ780" si="230">AL717</f>
        <v>2.9751035110609206E-10</v>
      </c>
    </row>
    <row r="718" spans="1:43" x14ac:dyDescent="0.2">
      <c r="A718">
        <f>front!A718</f>
        <v>521.94000000000005</v>
      </c>
      <c r="B718" s="1">
        <f t="shared" si="229"/>
        <v>0.46000000000003638</v>
      </c>
      <c r="C718">
        <f>front!D718-front!B718</f>
        <v>18034.27</v>
      </c>
      <c r="D718" s="2">
        <f>front!E718-front!C718</f>
        <v>52148.2</v>
      </c>
      <c r="E718" s="2">
        <f>IF(front!F718-front!C718&gt;0,front!F718-front!C718,0)</f>
        <v>52148.2</v>
      </c>
      <c r="F718" s="2">
        <f>front!I718-front!H718</f>
        <v>4849.0999999999985</v>
      </c>
      <c r="G718" s="2"/>
      <c r="H718" s="2"/>
      <c r="I718" s="4">
        <f>C718/(constants!$A$4+constants!$B$4*data!C718+constants!$C$4*data!C718^2+constants!$D$4*data!C718^3+constants!$E$4*data!C718^4+constants!$F$4*data!C718^5+constants!$G$4*data!C718^6+constants!$H$4*data!C718^7)</f>
        <v>18180.613299274293</v>
      </c>
      <c r="J718" s="4">
        <f>D718/(constants!$A$4+constants!$B$4*data!D718+constants!$C$4*data!D718^2+constants!$D$4*data!D718^3+constants!$E$4*data!D718^4+constants!$F$4*data!D718^5+constants!$G$4*data!D718^6+constants!$H$4*data!D718^7)</f>
        <v>54859.457820497824</v>
      </c>
      <c r="K718" s="4">
        <f>E718/(constants!$A$4+constants!$B$4*data!E718+constants!$C$4*data!E718^2+constants!$D$4*data!E718^3+constants!$E$4*data!E718^4+constants!$F$4*data!E718^5+constants!$G$4*data!E718^6+constants!$H$4*data!E718^7)</f>
        <v>54859.457820497824</v>
      </c>
      <c r="L718" s="4">
        <f>F718/(constants!$A$4+constants!$B$4*data!F718+constants!$C$4*data!F718^2+constants!$D$4*data!F718^3+constants!$E$4*data!F718^4+constants!$F$4*data!F718^5+constants!$G$4*data!F718^6+constants!$H$4*data!F718^7)</f>
        <v>4838.7301023172031</v>
      </c>
      <c r="M718" s="4"/>
      <c r="N718" s="4"/>
      <c r="O718" s="4">
        <f t="shared" si="223"/>
        <v>30301.022165457154</v>
      </c>
      <c r="P718" s="4">
        <f t="shared" si="224"/>
        <v>10971.891564099566</v>
      </c>
      <c r="Q718" s="4">
        <f t="shared" si="224"/>
        <v>10971.891564099566</v>
      </c>
      <c r="R718" s="4">
        <f t="shared" si="225"/>
        <v>806.45501705286711</v>
      </c>
      <c r="S718" s="4"/>
      <c r="T718" s="4">
        <f t="shared" si="226"/>
        <v>2.7616953729841094</v>
      </c>
      <c r="U718" s="4">
        <f t="shared" si="227"/>
        <v>1</v>
      </c>
      <c r="V718" s="4"/>
      <c r="W718" s="4"/>
      <c r="X718">
        <f>IF(front!E718&gt;$X$2,O718,P718)</f>
        <v>30301.022165457154</v>
      </c>
      <c r="Y718">
        <f t="shared" si="220"/>
        <v>30028.202360614538</v>
      </c>
      <c r="Z718">
        <f>SUMPRODUCT($B$7:$B$456,Y$7:Y$456,EXP(constants!$B$32+constants!$A$32*ABS($A$7:$A$456-$A718)))</f>
        <v>2.9056720380909097E-2</v>
      </c>
      <c r="AA718">
        <f t="shared" si="221"/>
        <v>30028.173303894157</v>
      </c>
      <c r="AB718">
        <f t="shared" si="228"/>
        <v>30023.320210954989</v>
      </c>
      <c r="AD718" s="4"/>
      <c r="AE718" s="4"/>
      <c r="AF718" s="4"/>
      <c r="AH718" s="4"/>
      <c r="AI718" s="5">
        <f>SUMPRODUCT(constants!$B$13:$B$20,A718^constants!$A$13:$A$20)*constants!$C$10/((A718/1000000000)^5*(EXP(0.014388/(A718/1000000000)/constants!$B$9)-1))</f>
        <v>8.9066912369695535E-6</v>
      </c>
      <c r="AL718" s="17">
        <f t="shared" si="222"/>
        <v>2.9665910280368181E-10</v>
      </c>
      <c r="AQ718">
        <f t="shared" si="230"/>
        <v>2.9665910280368181E-10</v>
      </c>
    </row>
    <row r="719" spans="1:43" x14ac:dyDescent="0.2">
      <c r="A719">
        <f>front!A719</f>
        <v>522.4</v>
      </c>
      <c r="B719" s="1">
        <f t="shared" si="229"/>
        <v>0.45999999999992269</v>
      </c>
      <c r="C719">
        <f>front!D719-front!B719</f>
        <v>18153</v>
      </c>
      <c r="D719" s="2">
        <f>front!E719-front!C719</f>
        <v>52603</v>
      </c>
      <c r="E719" s="2">
        <f>IF(front!F719-front!C719&gt;0,front!F719-front!C719,0)</f>
        <v>52603</v>
      </c>
      <c r="F719" s="2">
        <f>front!I719-front!H719</f>
        <v>4951.3000000000011</v>
      </c>
      <c r="G719" s="2"/>
      <c r="H719" s="2"/>
      <c r="I719" s="4">
        <f>C719/(constants!$A$4+constants!$B$4*data!C719+constants!$C$4*data!C719^2+constants!$D$4*data!C719^3+constants!$E$4*data!C719^4+constants!$F$4*data!C719^5+constants!$G$4*data!C719^6+constants!$H$4*data!C719^7)</f>
        <v>18303.080195106715</v>
      </c>
      <c r="J719" s="4">
        <f>D719/(constants!$A$4+constants!$B$4*data!D719+constants!$C$4*data!D719^2+constants!$D$4*data!D719^3+constants!$E$4*data!D719^4+constants!$F$4*data!D719^5+constants!$G$4*data!D719^6+constants!$H$4*data!D719^7)</f>
        <v>55362.778433198029</v>
      </c>
      <c r="K719" s="4">
        <f>E719/(constants!$A$4+constants!$B$4*data!E719+constants!$C$4*data!E719^2+constants!$D$4*data!E719^3+constants!$E$4*data!E719^4+constants!$F$4*data!E719^5+constants!$G$4*data!E719^6+constants!$H$4*data!E719^7)</f>
        <v>55362.778433198029</v>
      </c>
      <c r="L719" s="4">
        <f>F719/(constants!$A$4+constants!$B$4*data!F719+constants!$C$4*data!F719^2+constants!$D$4*data!F719^3+constants!$E$4*data!F719^4+constants!$F$4*data!F719^5+constants!$G$4*data!F719^6+constants!$H$4*data!F719^7)</f>
        <v>4940.7814136110037</v>
      </c>
      <c r="M719" s="4"/>
      <c r="N719" s="4"/>
      <c r="O719" s="4">
        <f t="shared" si="223"/>
        <v>30505.133658511193</v>
      </c>
      <c r="P719" s="4">
        <f t="shared" si="224"/>
        <v>11072.555686639605</v>
      </c>
      <c r="Q719" s="4">
        <f t="shared" si="224"/>
        <v>11072.555686639605</v>
      </c>
      <c r="R719" s="4">
        <f t="shared" si="225"/>
        <v>823.46356893516736</v>
      </c>
      <c r="S719" s="4"/>
      <c r="T719" s="4">
        <f t="shared" si="226"/>
        <v>2.7550219228356982</v>
      </c>
      <c r="U719" s="4">
        <f t="shared" si="227"/>
        <v>1</v>
      </c>
      <c r="V719" s="4"/>
      <c r="W719" s="4"/>
      <c r="X719">
        <f>IF(front!E719&gt;$X$2,O719,P719)</f>
        <v>30505.133658511193</v>
      </c>
      <c r="Y719">
        <f t="shared" si="220"/>
        <v>30232.313853668576</v>
      </c>
      <c r="Z719">
        <f>SUMPRODUCT($B$7:$B$456,Y$7:Y$456,EXP(constants!$B$32+constants!$A$32*ABS($A$7:$A$456-$A719)))</f>
        <v>2.8306316990622221E-2</v>
      </c>
      <c r="AA719">
        <f t="shared" si="221"/>
        <v>30232.285547351585</v>
      </c>
      <c r="AB719">
        <f t="shared" si="228"/>
        <v>30227.432454412417</v>
      </c>
      <c r="AD719" s="4"/>
      <c r="AE719" s="4"/>
      <c r="AF719" s="4"/>
      <c r="AH719" s="4"/>
      <c r="AI719" s="5">
        <f>SUMPRODUCT(constants!$B$13:$B$20,A719^constants!$A$13:$A$20)*constants!$C$10/((A719/1000000000)^5*(EXP(0.014388/(A719/1000000000)/constants!$B$9)-1))</f>
        <v>8.9362224735909789E-6</v>
      </c>
      <c r="AL719" s="17">
        <f t="shared" si="222"/>
        <v>2.9563286551274795E-10</v>
      </c>
      <c r="AQ719">
        <f t="shared" si="230"/>
        <v>2.9563286551274795E-10</v>
      </c>
    </row>
    <row r="720" spans="1:43" x14ac:dyDescent="0.2">
      <c r="A720">
        <f>front!A720</f>
        <v>522.86</v>
      </c>
      <c r="B720" s="1">
        <f t="shared" si="229"/>
        <v>0.46000000000003638</v>
      </c>
      <c r="C720">
        <f>front!D720-front!B720</f>
        <v>18255.870000000003</v>
      </c>
      <c r="D720" s="2">
        <f>front!E720-front!C720</f>
        <v>53103</v>
      </c>
      <c r="E720" s="2">
        <f>IF(front!F720-front!C720&gt;0,front!F720-front!C720,0)</f>
        <v>53103</v>
      </c>
      <c r="F720" s="2">
        <f>front!I720-front!H720</f>
        <v>5029.9000000000015</v>
      </c>
      <c r="G720" s="2"/>
      <c r="H720" s="2"/>
      <c r="I720" s="4">
        <f>C720/(constants!$A$4+constants!$B$4*data!C720+constants!$C$4*data!C720^2+constants!$D$4*data!C720^3+constants!$E$4*data!C720^4+constants!$F$4*data!C720^5+constants!$G$4*data!C720^6+constants!$H$4*data!C720^7)</f>
        <v>18409.225163753596</v>
      </c>
      <c r="J720" s="4">
        <f>D720/(constants!$A$4+constants!$B$4*data!D720+constants!$C$4*data!D720^2+constants!$D$4*data!D720^3+constants!$E$4*data!D720^4+constants!$F$4*data!D720^5+constants!$G$4*data!D720^6+constants!$H$4*data!D720^7)</f>
        <v>55916.345035246413</v>
      </c>
      <c r="K720" s="4">
        <f>E720/(constants!$A$4+constants!$B$4*data!E720+constants!$C$4*data!E720^2+constants!$D$4*data!E720^3+constants!$E$4*data!E720^4+constants!$F$4*data!E720^5+constants!$G$4*data!E720^6+constants!$H$4*data!E720^7)</f>
        <v>55916.345035246413</v>
      </c>
      <c r="L720" s="4">
        <f>F720/(constants!$A$4+constants!$B$4*data!F720+constants!$C$4*data!F720^2+constants!$D$4*data!F720^3+constants!$E$4*data!F720^4+constants!$F$4*data!F720^5+constants!$G$4*data!F720^6+constants!$H$4*data!F720^7)</f>
        <v>5019.2719780724628</v>
      </c>
      <c r="M720" s="4"/>
      <c r="N720" s="4"/>
      <c r="O720" s="4">
        <f t="shared" si="223"/>
        <v>30682.041939589326</v>
      </c>
      <c r="P720" s="4">
        <f t="shared" si="224"/>
        <v>11183.269007049283</v>
      </c>
      <c r="Q720" s="4">
        <f t="shared" si="224"/>
        <v>11183.269007049283</v>
      </c>
      <c r="R720" s="4">
        <f t="shared" si="225"/>
        <v>836.54532967874377</v>
      </c>
      <c r="S720" s="4"/>
      <c r="T720" s="4">
        <f t="shared" si="226"/>
        <v>2.7435664759784593</v>
      </c>
      <c r="U720" s="4">
        <f t="shared" si="227"/>
        <v>1</v>
      </c>
      <c r="V720" s="4"/>
      <c r="W720" s="4"/>
      <c r="X720">
        <f>IF(front!E720&gt;$X$2,O720,P720)</f>
        <v>30682.041939589326</v>
      </c>
      <c r="Y720">
        <f t="shared" si="220"/>
        <v>30409.222134746709</v>
      </c>
      <c r="Z720">
        <f>SUMPRODUCT($B$7:$B$456,Y$7:Y$456,EXP(constants!$B$32+constants!$A$32*ABS($A$7:$A$456-$A720)))</f>
        <v>2.7575293118765706E-2</v>
      </c>
      <c r="AA720">
        <f t="shared" si="221"/>
        <v>30409.19455945359</v>
      </c>
      <c r="AB720">
        <f t="shared" si="228"/>
        <v>30404.341466514423</v>
      </c>
      <c r="AD720" s="4"/>
      <c r="AE720" s="4"/>
      <c r="AF720" s="4"/>
      <c r="AH720" s="4"/>
      <c r="AI720" s="5">
        <f>SUMPRODUCT(constants!$B$13:$B$20,A720^constants!$A$13:$A$20)*constants!$C$10/((A720/1000000000)^5*(EXP(0.014388/(A720/1000000000)/constants!$B$9)-1))</f>
        <v>8.9657622449692611E-6</v>
      </c>
      <c r="AL720" s="17">
        <f t="shared" si="222"/>
        <v>2.9488427680118091E-10</v>
      </c>
      <c r="AQ720">
        <f t="shared" si="230"/>
        <v>2.9488427680118091E-10</v>
      </c>
    </row>
    <row r="721" spans="1:43" x14ac:dyDescent="0.2">
      <c r="A721">
        <f>front!A721</f>
        <v>523.32000000000005</v>
      </c>
      <c r="B721" s="1">
        <f t="shared" si="229"/>
        <v>0.46000000000003638</v>
      </c>
      <c r="C721">
        <f>front!D721-front!B721</f>
        <v>18319.330000000002</v>
      </c>
      <c r="D721" s="2">
        <f>front!E721-front!C721</f>
        <v>51609.2</v>
      </c>
      <c r="E721" s="2">
        <f>IF(front!F721-front!C721&gt;0,front!F721-front!C721,0)</f>
        <v>51609.2</v>
      </c>
      <c r="F721" s="2">
        <f>front!I721-front!H721</f>
        <v>4984.6000000000022</v>
      </c>
      <c r="G721" s="2"/>
      <c r="H721" s="2"/>
      <c r="I721" s="4">
        <f>C721/(constants!$A$4+constants!$B$4*data!C721+constants!$C$4*data!C721^2+constants!$D$4*data!C721^3+constants!$E$4*data!C721^4+constants!$F$4*data!C721^5+constants!$G$4*data!C721^6+constants!$H$4*data!C721^7)</f>
        <v>18474.722698127098</v>
      </c>
      <c r="J721" s="4">
        <f>D721/(constants!$A$4+constants!$B$4*data!D721+constants!$C$4*data!D721^2+constants!$D$4*data!D721^3+constants!$E$4*data!D721^4+constants!$F$4*data!D721^5+constants!$G$4*data!D721^6+constants!$H$4*data!D721^7)</f>
        <v>54263.170730560894</v>
      </c>
      <c r="K721" s="4">
        <f>E721/(constants!$A$4+constants!$B$4*data!E721+constants!$C$4*data!E721^2+constants!$D$4*data!E721^3+constants!$E$4*data!E721^4+constants!$F$4*data!E721^5+constants!$G$4*data!E721^6+constants!$H$4*data!E721^7)</f>
        <v>54263.170730560894</v>
      </c>
      <c r="L721" s="4">
        <f>F721/(constants!$A$4+constants!$B$4*data!F721+constants!$C$4*data!F721^2+constants!$D$4*data!F721^3+constants!$E$4*data!F721^4+constants!$F$4*data!F721^5+constants!$G$4*data!F721^6+constants!$H$4*data!F721^7)</f>
        <v>4974.0345162062613</v>
      </c>
      <c r="M721" s="4"/>
      <c r="N721" s="4"/>
      <c r="O721" s="4">
        <f t="shared" si="223"/>
        <v>30791.204496878498</v>
      </c>
      <c r="P721" s="4">
        <f t="shared" si="224"/>
        <v>10852.634146112177</v>
      </c>
      <c r="Q721" s="4">
        <f t="shared" si="224"/>
        <v>10852.634146112177</v>
      </c>
      <c r="R721" s="4">
        <f t="shared" si="225"/>
        <v>829.00575270104366</v>
      </c>
      <c r="S721" s="4"/>
      <c r="T721" s="4">
        <f t="shared" si="226"/>
        <v>2.8372102184895884</v>
      </c>
      <c r="U721" s="4">
        <f t="shared" si="227"/>
        <v>1</v>
      </c>
      <c r="V721" s="4"/>
      <c r="W721" s="4"/>
      <c r="X721">
        <f>IF(front!E721&gt;$X$2,O721,P721)</f>
        <v>30791.204496878498</v>
      </c>
      <c r="Y721">
        <f t="shared" si="220"/>
        <v>30518.384692035881</v>
      </c>
      <c r="Z721">
        <f>SUMPRODUCT($B$7:$B$456,Y$7:Y$456,EXP(constants!$B$32+constants!$A$32*ABS($A$7:$A$456-$A721)))</f>
        <v>2.6863148280214778E-2</v>
      </c>
      <c r="AA721">
        <f t="shared" si="221"/>
        <v>30518.357828887601</v>
      </c>
      <c r="AB721">
        <f t="shared" si="228"/>
        <v>30513.504735948434</v>
      </c>
      <c r="AD721" s="4"/>
      <c r="AE721" s="4"/>
      <c r="AF721" s="4"/>
      <c r="AH721" s="4"/>
      <c r="AI721" s="5">
        <f>SUMPRODUCT(constants!$B$13:$B$20,A721^constants!$A$13:$A$20)*constants!$C$10/((A721/1000000000)^5*(EXP(0.014388/(A721/1000000000)/constants!$B$9)-1))</f>
        <v>8.9953102356503231E-6</v>
      </c>
      <c r="AL721" s="17">
        <f t="shared" si="222"/>
        <v>2.9479767445569136E-10</v>
      </c>
      <c r="AQ721">
        <f t="shared" si="230"/>
        <v>2.9479767445569136E-10</v>
      </c>
    </row>
    <row r="722" spans="1:43" x14ac:dyDescent="0.2">
      <c r="A722">
        <f>front!A722</f>
        <v>523.78</v>
      </c>
      <c r="B722" s="1">
        <f t="shared" si="229"/>
        <v>0.45999999999992269</v>
      </c>
      <c r="C722">
        <f>front!D722-front!B722</f>
        <v>18410</v>
      </c>
      <c r="D722" s="2">
        <f>front!E722-front!C722</f>
        <v>52055.199999999997</v>
      </c>
      <c r="E722" s="2">
        <f>IF(front!F722-front!C722&gt;0,front!F722-front!C722,0)</f>
        <v>52055.199999999997</v>
      </c>
      <c r="F722" s="2">
        <f>front!I722-front!H722</f>
        <v>5224.2000000000007</v>
      </c>
      <c r="G722" s="2"/>
      <c r="H722" s="2"/>
      <c r="I722" s="4">
        <f>C722/(constants!$A$4+constants!$B$4*data!C722+constants!$C$4*data!C722^2+constants!$D$4*data!C722^3+constants!$E$4*data!C722^4+constants!$F$4*data!C722^5+constants!$G$4*data!C722^6+constants!$H$4*data!C722^7)</f>
        <v>18568.326644665583</v>
      </c>
      <c r="J722" s="4">
        <f>D722/(constants!$A$4+constants!$B$4*data!D722+constants!$C$4*data!D722^2+constants!$D$4*data!D722^3+constants!$E$4*data!D722^4+constants!$F$4*data!D722^5+constants!$G$4*data!D722^6+constants!$H$4*data!D722^7)</f>
        <v>54756.557433308531</v>
      </c>
      <c r="K722" s="4">
        <f>E722/(constants!$A$4+constants!$B$4*data!E722+constants!$C$4*data!E722^2+constants!$D$4*data!E722^3+constants!$E$4*data!E722^4+constants!$F$4*data!E722^5+constants!$G$4*data!E722^6+constants!$H$4*data!E722^7)</f>
        <v>54756.557433308531</v>
      </c>
      <c r="L722" s="4">
        <f>F722/(constants!$A$4+constants!$B$4*data!F722+constants!$C$4*data!F722^2+constants!$D$4*data!F722^3+constants!$E$4*data!F722^4+constants!$F$4*data!F722^5+constants!$G$4*data!F722^6+constants!$H$4*data!F722^7)</f>
        <v>5213.3209235544937</v>
      </c>
      <c r="M722" s="4"/>
      <c r="N722" s="4"/>
      <c r="O722" s="4">
        <f t="shared" si="223"/>
        <v>30947.211074442639</v>
      </c>
      <c r="P722" s="4">
        <f t="shared" si="224"/>
        <v>10951.311486661707</v>
      </c>
      <c r="Q722" s="4">
        <f t="shared" si="224"/>
        <v>10951.311486661707</v>
      </c>
      <c r="R722" s="4">
        <f t="shared" si="225"/>
        <v>868.88682059241569</v>
      </c>
      <c r="S722" s="4"/>
      <c r="T722" s="4">
        <f t="shared" si="226"/>
        <v>2.8258908635860829</v>
      </c>
      <c r="U722" s="4">
        <f t="shared" si="227"/>
        <v>1</v>
      </c>
      <c r="V722" s="4"/>
      <c r="W722" s="4"/>
      <c r="X722">
        <f>IF(front!E722&gt;$X$2,O722,P722)</f>
        <v>30947.211074442639</v>
      </c>
      <c r="Y722">
        <f t="shared" si="220"/>
        <v>30674.391269600022</v>
      </c>
      <c r="Z722">
        <f>SUMPRODUCT($B$7:$B$456,Y$7:Y$456,EXP(constants!$B$32+constants!$A$32*ABS($A$7:$A$456-$A722)))</f>
        <v>2.6169394915106951E-2</v>
      </c>
      <c r="AA722">
        <f t="shared" si="221"/>
        <v>30674.365100205108</v>
      </c>
      <c r="AB722">
        <f t="shared" si="228"/>
        <v>30669.512007265941</v>
      </c>
      <c r="AD722" s="4"/>
      <c r="AE722" s="4"/>
      <c r="AF722" s="4"/>
      <c r="AH722" s="4"/>
      <c r="AI722" s="5">
        <f>SUMPRODUCT(constants!$B$13:$B$20,A722^constants!$A$13:$A$20)*constants!$C$10/((A722/1000000000)^5*(EXP(0.014388/(A722/1000000000)/constants!$B$9)-1))</f>
        <v>9.0248661305175189E-6</v>
      </c>
      <c r="AL722" s="17">
        <f t="shared" si="222"/>
        <v>2.9426181050351991E-10</v>
      </c>
      <c r="AQ722">
        <f t="shared" si="230"/>
        <v>2.9426181050351991E-10</v>
      </c>
    </row>
    <row r="723" spans="1:43" x14ac:dyDescent="0.2">
      <c r="A723">
        <f>front!A723</f>
        <v>524.24</v>
      </c>
      <c r="B723" s="1">
        <f t="shared" si="229"/>
        <v>0.46000000000003638</v>
      </c>
      <c r="C723">
        <f>front!D723-front!B723</f>
        <v>18496.87</v>
      </c>
      <c r="D723" s="2">
        <f>front!E723-front!C723</f>
        <v>52720.7</v>
      </c>
      <c r="E723" s="2">
        <f>IF(front!F723-front!C723&gt;0,front!F723-front!C723,0)</f>
        <v>52720.7</v>
      </c>
      <c r="F723" s="2">
        <f>front!I723-front!H723</f>
        <v>5169.2999999999993</v>
      </c>
      <c r="G723" s="2"/>
      <c r="H723" s="2"/>
      <c r="I723" s="4">
        <f>C723/(constants!$A$4+constants!$B$4*data!C723+constants!$C$4*data!C723^2+constants!$D$4*data!C723^3+constants!$E$4*data!C723^4+constants!$F$4*data!C723^5+constants!$G$4*data!C723^6+constants!$H$4*data!C723^7)</f>
        <v>18658.03272454099</v>
      </c>
      <c r="J723" s="4">
        <f>D723/(constants!$A$4+constants!$B$4*data!D723+constants!$C$4*data!D723^2+constants!$D$4*data!D723^3+constants!$E$4*data!D723^4+constants!$F$4*data!D723^5+constants!$G$4*data!D723^6+constants!$H$4*data!D723^7)</f>
        <v>55493.06555631385</v>
      </c>
      <c r="K723" s="4">
        <f>E723/(constants!$A$4+constants!$B$4*data!E723+constants!$C$4*data!E723^2+constants!$D$4*data!E723^3+constants!$E$4*data!E723^4+constants!$F$4*data!E723^5+constants!$G$4*data!E723^6+constants!$H$4*data!E723^7)</f>
        <v>55493.06555631385</v>
      </c>
      <c r="L723" s="4">
        <f>F723/(constants!$A$4+constants!$B$4*data!F723+constants!$C$4*data!F723^2+constants!$D$4*data!F723^3+constants!$E$4*data!F723^4+constants!$F$4*data!F723^5+constants!$G$4*data!F723^6+constants!$H$4*data!F723^7)</f>
        <v>5158.4889545935957</v>
      </c>
      <c r="M723" s="4"/>
      <c r="N723" s="4"/>
      <c r="O723" s="4">
        <f t="shared" si="223"/>
        <v>31096.721207568316</v>
      </c>
      <c r="P723" s="4">
        <f t="shared" si="224"/>
        <v>11098.61311126277</v>
      </c>
      <c r="Q723" s="4">
        <f t="shared" si="224"/>
        <v>11098.61311126277</v>
      </c>
      <c r="R723" s="4">
        <f t="shared" si="225"/>
        <v>859.74815909893266</v>
      </c>
      <c r="S723" s="4"/>
      <c r="T723" s="4">
        <f t="shared" si="226"/>
        <v>2.8018564928632075</v>
      </c>
      <c r="U723" s="4">
        <f t="shared" si="227"/>
        <v>1</v>
      </c>
      <c r="V723" s="4"/>
      <c r="W723" s="4"/>
      <c r="X723">
        <f>IF(front!E723&gt;$X$2,O723,P723)</f>
        <v>31096.721207568316</v>
      </c>
      <c r="Y723">
        <f t="shared" si="220"/>
        <v>30823.9014027257</v>
      </c>
      <c r="Z723">
        <f>SUMPRODUCT($B$7:$B$456,Y$7:Y$456,EXP(constants!$B$32+constants!$A$32*ABS($A$7:$A$456-$A723)))</f>
        <v>2.5493558055040656E-2</v>
      </c>
      <c r="AA723">
        <f t="shared" si="221"/>
        <v>30823.875909167644</v>
      </c>
      <c r="AB723">
        <f t="shared" si="228"/>
        <v>30819.022816228477</v>
      </c>
      <c r="AD723" s="4"/>
      <c r="AE723" s="4"/>
      <c r="AF723" s="4"/>
      <c r="AH723" s="4"/>
      <c r="AI723" s="5">
        <f>SUMPRODUCT(constants!$B$13:$B$20,A723^constants!$A$13:$A$20)*constants!$C$10/((A723/1000000000)^5*(EXP(0.014388/(A723/1000000000)/constants!$B$9)-1))</f>
        <v>9.0544296148003184E-6</v>
      </c>
      <c r="AL723" s="17">
        <f t="shared" si="222"/>
        <v>2.9379353358447488E-10</v>
      </c>
      <c r="AQ723">
        <f t="shared" si="230"/>
        <v>2.9379353358447488E-10</v>
      </c>
    </row>
    <row r="724" spans="1:43" x14ac:dyDescent="0.2">
      <c r="A724">
        <f>front!A724</f>
        <v>524.70000000000005</v>
      </c>
      <c r="B724" s="1">
        <f t="shared" si="229"/>
        <v>0.46000000000003638</v>
      </c>
      <c r="C724">
        <f>front!D724-front!B724</f>
        <v>18575.060000000001</v>
      </c>
      <c r="D724" s="2">
        <f>front!E724-front!C724</f>
        <v>51310.3</v>
      </c>
      <c r="E724" s="2">
        <f>IF(front!F724-front!C724&gt;0,front!F724-front!C724,0)</f>
        <v>51310.3</v>
      </c>
      <c r="F724" s="2">
        <f>front!I724-front!H724</f>
        <v>4933</v>
      </c>
      <c r="G724" s="2"/>
      <c r="H724" s="2"/>
      <c r="I724" s="4">
        <f>C724/(constants!$A$4+constants!$B$4*data!C724+constants!$C$4*data!C724^2+constants!$D$4*data!C724^3+constants!$E$4*data!C724^4+constants!$F$4*data!C724^5+constants!$G$4*data!C724^6+constants!$H$4*data!C724^7)</f>
        <v>18738.796394199209</v>
      </c>
      <c r="J724" s="4">
        <f>D724/(constants!$A$4+constants!$B$4*data!D724+constants!$C$4*data!D724^2+constants!$D$4*data!D724^3+constants!$E$4*data!D724^4+constants!$F$4*data!D724^5+constants!$G$4*data!D724^6+constants!$H$4*data!D724^7)</f>
        <v>53932.594207007409</v>
      </c>
      <c r="K724" s="4">
        <f>E724/(constants!$A$4+constants!$B$4*data!E724+constants!$C$4*data!E724^2+constants!$D$4*data!E724^3+constants!$E$4*data!E724^4+constants!$F$4*data!E724^5+constants!$G$4*data!E724^6+constants!$H$4*data!E724^7)</f>
        <v>53932.594207007409</v>
      </c>
      <c r="L724" s="4">
        <f>F724/(constants!$A$4+constants!$B$4*data!F724+constants!$C$4*data!F724^2+constants!$D$4*data!F724^3+constants!$E$4*data!F724^4+constants!$F$4*data!F724^5+constants!$G$4*data!F724^6+constants!$H$4*data!F724^7)</f>
        <v>4922.5075148776086</v>
      </c>
      <c r="M724" s="4"/>
      <c r="N724" s="4"/>
      <c r="O724" s="4">
        <f t="shared" si="223"/>
        <v>31231.327323665351</v>
      </c>
      <c r="P724" s="4">
        <f t="shared" si="224"/>
        <v>10786.518841401481</v>
      </c>
      <c r="Q724" s="4">
        <f t="shared" si="224"/>
        <v>10786.518841401481</v>
      </c>
      <c r="R724" s="4">
        <f t="shared" si="225"/>
        <v>820.41791914626822</v>
      </c>
      <c r="S724" s="4"/>
      <c r="T724" s="4">
        <f t="shared" si="226"/>
        <v>2.8954037704723925</v>
      </c>
      <c r="U724" s="4">
        <f t="shared" si="227"/>
        <v>1</v>
      </c>
      <c r="V724" s="4"/>
      <c r="W724" s="4"/>
      <c r="X724">
        <f>IF(front!E724&gt;$X$2,O724,P724)</f>
        <v>31231.327323665351</v>
      </c>
      <c r="Y724">
        <f t="shared" si="220"/>
        <v>30958.507518822735</v>
      </c>
      <c r="Z724">
        <f>SUMPRODUCT($B$7:$B$456,Y$7:Y$456,EXP(constants!$B$32+constants!$A$32*ABS($A$7:$A$456-$A724)))</f>
        <v>2.4835174997895899E-2</v>
      </c>
      <c r="AA724">
        <f t="shared" si="221"/>
        <v>30958.482683647737</v>
      </c>
      <c r="AB724">
        <f t="shared" si="228"/>
        <v>30953.62959070857</v>
      </c>
      <c r="AD724" s="4"/>
      <c r="AE724" s="4"/>
      <c r="AF724" s="4"/>
      <c r="AH724" s="4"/>
      <c r="AI724" s="5">
        <f>SUMPRODUCT(constants!$B$13:$B$20,A724^constants!$A$13:$A$20)*constants!$C$10/((A724/1000000000)^5*(EXP(0.014388/(A724/1000000000)/constants!$B$9)-1))</f>
        <v>9.0840003740857041E-6</v>
      </c>
      <c r="AL724" s="17">
        <f t="shared" si="222"/>
        <v>2.9347125019588889E-10</v>
      </c>
      <c r="AQ724">
        <f t="shared" si="230"/>
        <v>2.9347125019588889E-10</v>
      </c>
    </row>
    <row r="725" spans="1:43" x14ac:dyDescent="0.2">
      <c r="A725">
        <f>front!A725</f>
        <v>525.16</v>
      </c>
      <c r="B725" s="1">
        <f t="shared" si="229"/>
        <v>0.45999999999992269</v>
      </c>
      <c r="C725">
        <f>front!D725-front!B725</f>
        <v>18716.13</v>
      </c>
      <c r="D725" s="2">
        <f>front!E725-front!C725</f>
        <v>52233.8</v>
      </c>
      <c r="E725" s="2">
        <f>IF(front!F725-front!C725&gt;0,front!F725-front!C725,0)</f>
        <v>52233.8</v>
      </c>
      <c r="F725" s="2">
        <f>front!I725-front!H725</f>
        <v>4819.7000000000007</v>
      </c>
      <c r="G725" s="2"/>
      <c r="H725" s="2"/>
      <c r="I725" s="4">
        <f>C725/(constants!$A$4+constants!$B$4*data!C725+constants!$C$4*data!C725^2+constants!$D$4*data!C725^3+constants!$E$4*data!C725^4+constants!$F$4*data!C725^5+constants!$G$4*data!C725^6+constants!$H$4*data!C725^7)</f>
        <v>18884.559958600668</v>
      </c>
      <c r="J725" s="4">
        <f>D725/(constants!$A$4+constants!$B$4*data!D725+constants!$C$4*data!D725^2+constants!$D$4*data!D725^3+constants!$E$4*data!D725^4+constants!$F$4*data!D725^5+constants!$G$4*data!D725^6+constants!$H$4*data!D725^7)</f>
        <v>54954.176625674343</v>
      </c>
      <c r="K725" s="4">
        <f>E725/(constants!$A$4+constants!$B$4*data!E725+constants!$C$4*data!E725^2+constants!$D$4*data!E725^3+constants!$E$4*data!E725^4+constants!$F$4*data!E725^5+constants!$G$4*data!E725^6+constants!$H$4*data!E725^7)</f>
        <v>54954.176625674343</v>
      </c>
      <c r="L725" s="4">
        <f>F725/(constants!$A$4+constants!$B$4*data!F725+constants!$C$4*data!F725^2+constants!$D$4*data!F725^3+constants!$E$4*data!F725^4+constants!$F$4*data!F725^5+constants!$G$4*data!F725^6+constants!$H$4*data!F725^7)</f>
        <v>4809.3741694287719</v>
      </c>
      <c r="M725" s="4"/>
      <c r="N725" s="4"/>
      <c r="O725" s="4">
        <f t="shared" si="223"/>
        <v>31474.266597667782</v>
      </c>
      <c r="P725" s="4">
        <f t="shared" si="224"/>
        <v>10990.835325134869</v>
      </c>
      <c r="Q725" s="4">
        <f t="shared" si="224"/>
        <v>10990.835325134869</v>
      </c>
      <c r="R725" s="4">
        <f t="shared" si="225"/>
        <v>801.56236157146202</v>
      </c>
      <c r="S725" s="4"/>
      <c r="T725" s="4">
        <f t="shared" si="226"/>
        <v>2.8636828472617988</v>
      </c>
      <c r="U725" s="4">
        <f t="shared" si="227"/>
        <v>1</v>
      </c>
      <c r="V725" s="4"/>
      <c r="W725" s="4"/>
      <c r="X725">
        <f>IF(front!E725&gt;$X$2,O725,P725)</f>
        <v>31474.266597667782</v>
      </c>
      <c r="Y725">
        <f t="shared" si="220"/>
        <v>31201.446792825165</v>
      </c>
      <c r="Z725">
        <f>SUMPRODUCT($B$7:$B$456,Y$7:Y$456,EXP(constants!$B$32+constants!$A$32*ABS($A$7:$A$456-$A725)))</f>
        <v>2.4193794991051287E-2</v>
      </c>
      <c r="AA725">
        <f t="shared" si="221"/>
        <v>31201.422599030175</v>
      </c>
      <c r="AB725">
        <f t="shared" si="228"/>
        <v>31196.569506091007</v>
      </c>
      <c r="AD725" s="4"/>
      <c r="AE725" s="4"/>
      <c r="AF725" s="4"/>
      <c r="AH725" s="4"/>
      <c r="AI725" s="5">
        <f>SUMPRODUCT(constants!$B$13:$B$20,A725^constants!$A$13:$A$20)*constants!$C$10/((A725/1000000000)^5*(EXP(0.014388/(A725/1000000000)/constants!$B$9)-1))</f>
        <v>9.1135780943261109E-6</v>
      </c>
      <c r="AL725" s="17">
        <f t="shared" si="222"/>
        <v>2.921339826337867E-10</v>
      </c>
      <c r="AQ725">
        <f t="shared" si="230"/>
        <v>2.921339826337867E-10</v>
      </c>
    </row>
    <row r="726" spans="1:43" x14ac:dyDescent="0.2">
      <c r="A726">
        <f>front!A726</f>
        <v>525.62</v>
      </c>
      <c r="B726" s="1">
        <f t="shared" si="229"/>
        <v>0.46000000000003638</v>
      </c>
      <c r="C726">
        <f>front!D726-front!B726</f>
        <v>18787.2</v>
      </c>
      <c r="D726" s="2">
        <f>front!E726-front!C726</f>
        <v>52322.2</v>
      </c>
      <c r="E726" s="2">
        <f>IF(front!F726-front!C726&gt;0,front!F726-front!C726,0)</f>
        <v>52322.2</v>
      </c>
      <c r="F726" s="2">
        <f>front!I726-front!H726</f>
        <v>4847.8999999999996</v>
      </c>
      <c r="G726" s="2"/>
      <c r="H726" s="2"/>
      <c r="I726" s="4">
        <f>C726/(constants!$A$4+constants!$B$4*data!C726+constants!$C$4*data!C726^2+constants!$D$4*data!C726^3+constants!$E$4*data!C726^4+constants!$F$4*data!C726^5+constants!$G$4*data!C726^6+constants!$H$4*data!C726^7)</f>
        <v>18958.018947388813</v>
      </c>
      <c r="J726" s="4">
        <f>D726/(constants!$A$4+constants!$B$4*data!D726+constants!$C$4*data!D726^2+constants!$D$4*data!D726^3+constants!$E$4*data!D726^4+constants!$F$4*data!D726^5+constants!$G$4*data!D726^6+constants!$H$4*data!D726^7)</f>
        <v>55052.000091194051</v>
      </c>
      <c r="K726" s="4">
        <f>E726/(constants!$A$4+constants!$B$4*data!E726+constants!$C$4*data!E726^2+constants!$D$4*data!E726^3+constants!$E$4*data!E726^4+constants!$F$4*data!E726^5+constants!$G$4*data!E726^6+constants!$H$4*data!E726^7)</f>
        <v>55052.000091194051</v>
      </c>
      <c r="L726" s="4">
        <f>F726/(constants!$A$4+constants!$B$4*data!F726+constants!$C$4*data!F726^2+constants!$D$4*data!F726^3+constants!$E$4*data!F726^4+constants!$F$4*data!F726^5+constants!$G$4*data!F726^6+constants!$H$4*data!F726^7)</f>
        <v>4837.5318898540709</v>
      </c>
      <c r="M726" s="4"/>
      <c r="N726" s="4"/>
      <c r="O726" s="4">
        <f t="shared" si="223"/>
        <v>31596.698245648022</v>
      </c>
      <c r="P726" s="4">
        <f t="shared" si="224"/>
        <v>11010.40001823881</v>
      </c>
      <c r="Q726" s="4">
        <f t="shared" si="224"/>
        <v>11010.40001823881</v>
      </c>
      <c r="R726" s="4">
        <f t="shared" si="225"/>
        <v>806.2553149756784</v>
      </c>
      <c r="S726" s="4"/>
      <c r="T726" s="4">
        <f t="shared" si="226"/>
        <v>2.8697139244085461</v>
      </c>
      <c r="U726" s="4">
        <f t="shared" si="227"/>
        <v>1</v>
      </c>
      <c r="V726" s="4"/>
      <c r="W726" s="4"/>
      <c r="X726">
        <f>IF(front!E726&gt;$X$2,O726,P726)</f>
        <v>31596.698245648022</v>
      </c>
      <c r="Y726">
        <f t="shared" si="220"/>
        <v>31323.878440805405</v>
      </c>
      <c r="Z726">
        <f>SUMPRODUCT($B$7:$B$456,Y$7:Y$456,EXP(constants!$B$32+constants!$A$32*ABS($A$7:$A$456-$A726)))</f>
        <v>2.3568978922782126E-2</v>
      </c>
      <c r="AA726">
        <f t="shared" si="221"/>
        <v>31323.854871826483</v>
      </c>
      <c r="AB726">
        <f t="shared" si="228"/>
        <v>31319.001778887316</v>
      </c>
      <c r="AD726" s="4"/>
      <c r="AE726" s="4"/>
      <c r="AF726" s="4"/>
      <c r="AH726" s="4"/>
      <c r="AI726" s="5">
        <f>SUMPRODUCT(constants!$B$13:$B$20,A726^constants!$A$13:$A$20)*constants!$C$10/((A726/1000000000)^5*(EXP(0.014388/(A726/1000000000)/constants!$B$9)-1))</f>
        <v>9.1431624618515282E-6</v>
      </c>
      <c r="AL726" s="17">
        <f t="shared" si="222"/>
        <v>2.9193658617865313E-10</v>
      </c>
      <c r="AQ726">
        <f t="shared" si="230"/>
        <v>2.9193658617865313E-10</v>
      </c>
    </row>
    <row r="727" spans="1:43" x14ac:dyDescent="0.2">
      <c r="A727">
        <f>front!A727</f>
        <v>526.08000000000004</v>
      </c>
      <c r="B727" s="1">
        <f t="shared" si="229"/>
        <v>0.46000000000003638</v>
      </c>
      <c r="C727">
        <f>front!D727-front!B727</f>
        <v>18877.460000000003</v>
      </c>
      <c r="D727" s="2">
        <f>front!E727-front!C727</f>
        <v>51722.8</v>
      </c>
      <c r="E727" s="2">
        <f>IF(front!F727-front!C727&gt;0,front!F727-front!C727,0)</f>
        <v>51722.8</v>
      </c>
      <c r="F727" s="2">
        <f>front!I727-front!H727</f>
        <v>4965.3000000000011</v>
      </c>
      <c r="G727" s="2"/>
      <c r="H727" s="2"/>
      <c r="I727" s="4">
        <f>C727/(constants!$A$4+constants!$B$4*data!C727+constants!$C$4*data!C727^2+constants!$D$4*data!C727^3+constants!$E$4*data!C727^4+constants!$F$4*data!C727^5+constants!$G$4*data!C727^6+constants!$H$4*data!C727^7)</f>
        <v>19051.336526484331</v>
      </c>
      <c r="J727" s="4">
        <f>D727/(constants!$A$4+constants!$B$4*data!D727+constants!$C$4*data!D727^2+constants!$D$4*data!D727^3+constants!$E$4*data!D727^4+constants!$F$4*data!D727^5+constants!$G$4*data!D727^6+constants!$H$4*data!D727^7)</f>
        <v>54388.826435414114</v>
      </c>
      <c r="K727" s="4">
        <f>E727/(constants!$A$4+constants!$B$4*data!E727+constants!$C$4*data!E727^2+constants!$D$4*data!E727^3+constants!$E$4*data!E727^4+constants!$F$4*data!E727^5+constants!$G$4*data!E727^6+constants!$H$4*data!E727^7)</f>
        <v>54388.826435414114</v>
      </c>
      <c r="L727" s="4">
        <f>F727/(constants!$A$4+constants!$B$4*data!F727+constants!$C$4*data!F727^2+constants!$D$4*data!F727^3+constants!$E$4*data!F727^4+constants!$F$4*data!F727^5+constants!$G$4*data!F727^6+constants!$H$4*data!F727^7)</f>
        <v>4954.7616024058643</v>
      </c>
      <c r="M727" s="4"/>
      <c r="N727" s="4"/>
      <c r="O727" s="4">
        <f t="shared" si="223"/>
        <v>31752.227544140547</v>
      </c>
      <c r="P727" s="4">
        <f t="shared" si="224"/>
        <v>10877.765287082822</v>
      </c>
      <c r="Q727" s="4">
        <f t="shared" si="224"/>
        <v>10877.765287082822</v>
      </c>
      <c r="R727" s="4">
        <f t="shared" si="225"/>
        <v>825.79360040097743</v>
      </c>
      <c r="S727" s="4"/>
      <c r="T727" s="4">
        <f t="shared" si="226"/>
        <v>2.9190028196182745</v>
      </c>
      <c r="U727" s="4">
        <f t="shared" si="227"/>
        <v>1</v>
      </c>
      <c r="V727" s="4"/>
      <c r="W727" s="4"/>
      <c r="X727">
        <f>IF(front!E727&gt;$X$2,O727,P727)</f>
        <v>31752.227544140547</v>
      </c>
      <c r="Y727">
        <f t="shared" si="220"/>
        <v>31479.407739297931</v>
      </c>
      <c r="Z727">
        <f>SUMPRODUCT($B$7:$B$456,Y$7:Y$456,EXP(constants!$B$32+constants!$A$32*ABS($A$7:$A$456-$A727)))</f>
        <v>2.2960299021629875E-2</v>
      </c>
      <c r="AA727">
        <f t="shared" si="221"/>
        <v>31479.384778998909</v>
      </c>
      <c r="AB727">
        <f t="shared" si="228"/>
        <v>31474.531686059741</v>
      </c>
      <c r="AD727" s="4"/>
      <c r="AE727" s="4"/>
      <c r="AF727" s="4"/>
      <c r="AH727" s="4"/>
      <c r="AI727" s="5">
        <f>SUMPRODUCT(constants!$B$13:$B$20,A727^constants!$A$13:$A$20)*constants!$C$10/((A727/1000000000)^5*(EXP(0.014388/(A727/1000000000)/constants!$B$9)-1))</f>
        <v>9.1727531633756194E-6</v>
      </c>
      <c r="AL727" s="17">
        <f t="shared" si="222"/>
        <v>2.9143414284503197E-10</v>
      </c>
      <c r="AQ727">
        <f t="shared" si="230"/>
        <v>2.9143414284503197E-10</v>
      </c>
    </row>
    <row r="728" spans="1:43" x14ac:dyDescent="0.2">
      <c r="A728">
        <f>front!A728</f>
        <v>526.54</v>
      </c>
      <c r="B728" s="1">
        <f t="shared" si="229"/>
        <v>0.45999999999992269</v>
      </c>
      <c r="C728">
        <f>front!D728-front!B728</f>
        <v>19009.8</v>
      </c>
      <c r="D728" s="2">
        <f>front!E728-front!C728</f>
        <v>52423.8</v>
      </c>
      <c r="E728" s="2">
        <f>IF(front!F728-front!C728&gt;0,front!F728-front!C728,0)</f>
        <v>52423.8</v>
      </c>
      <c r="F728" s="2">
        <f>front!I728-front!H728</f>
        <v>4949.7000000000007</v>
      </c>
      <c r="G728" s="2"/>
      <c r="H728" s="2"/>
      <c r="I728" s="4">
        <f>C728/(constants!$A$4+constants!$B$4*data!C728+constants!$C$4*data!C728^2+constants!$D$4*data!C728^3+constants!$E$4*data!C728^4+constants!$F$4*data!C728^5+constants!$G$4*data!C728^6+constants!$H$4*data!C728^7)</f>
        <v>19188.207076418654</v>
      </c>
      <c r="J728" s="4">
        <f>D728/(constants!$A$4+constants!$B$4*data!D728+constants!$C$4*data!D728^2+constants!$D$4*data!D728^3+constants!$E$4*data!D728^4+constants!$F$4*data!D728^5+constants!$G$4*data!D728^6+constants!$H$4*data!D728^7)</f>
        <v>55164.438903750008</v>
      </c>
      <c r="K728" s="4">
        <f>E728/(constants!$A$4+constants!$B$4*data!E728+constants!$C$4*data!E728^2+constants!$D$4*data!E728^3+constants!$E$4*data!E728^4+constants!$F$4*data!E728^5+constants!$G$4*data!E728^6+constants!$H$4*data!E728^7)</f>
        <v>55164.438903750008</v>
      </c>
      <c r="L728" s="4">
        <f>F728/(constants!$A$4+constants!$B$4*data!F728+constants!$C$4*data!F728^2+constants!$D$4*data!F728^3+constants!$E$4*data!F728^4+constants!$F$4*data!F728^5+constants!$G$4*data!F728^6+constants!$H$4*data!F728^7)</f>
        <v>4939.1836864366933</v>
      </c>
      <c r="M728" s="4"/>
      <c r="N728" s="4"/>
      <c r="O728" s="4">
        <f t="shared" si="223"/>
        <v>31980.34512736442</v>
      </c>
      <c r="P728" s="4">
        <f t="shared" si="224"/>
        <v>11032.887780750001</v>
      </c>
      <c r="Q728" s="4">
        <f t="shared" si="224"/>
        <v>11032.887780750001</v>
      </c>
      <c r="R728" s="4">
        <f t="shared" si="225"/>
        <v>823.19728107278218</v>
      </c>
      <c r="S728" s="4"/>
      <c r="T728" s="4">
        <f t="shared" si="226"/>
        <v>2.8986377603842932</v>
      </c>
      <c r="U728" s="4">
        <f t="shared" si="227"/>
        <v>1</v>
      </c>
      <c r="V728" s="4"/>
      <c r="W728" s="4"/>
      <c r="X728">
        <f>IF(front!E728&gt;$X$2,O728,P728)</f>
        <v>31980.34512736442</v>
      </c>
      <c r="Y728">
        <f t="shared" si="220"/>
        <v>31707.525322521804</v>
      </c>
      <c r="Z728">
        <f>SUMPRODUCT($B$7:$B$456,Y$7:Y$456,EXP(constants!$B$32+constants!$A$32*ABS($A$7:$A$456-$A728)))</f>
        <v>2.2367338563533852E-2</v>
      </c>
      <c r="AA728">
        <f t="shared" si="221"/>
        <v>31707.502955183241</v>
      </c>
      <c r="AB728">
        <f t="shared" si="228"/>
        <v>31702.649862244074</v>
      </c>
      <c r="AD728" s="4"/>
      <c r="AE728" s="4"/>
      <c r="AF728" s="4"/>
      <c r="AH728" s="4"/>
      <c r="AI728" s="5">
        <f>SUMPRODUCT(constants!$B$13:$B$20,A728^constants!$A$13:$A$20)*constants!$C$10/((A728/1000000000)^5*(EXP(0.014388/(A728/1000000000)/constants!$B$9)-1))</f>
        <v>9.2023498860105768E-6</v>
      </c>
      <c r="AL728" s="17">
        <f t="shared" si="222"/>
        <v>2.9027068481647698E-10</v>
      </c>
      <c r="AQ728">
        <f t="shared" si="230"/>
        <v>2.9027068481647698E-10</v>
      </c>
    </row>
    <row r="729" spans="1:43" x14ac:dyDescent="0.2">
      <c r="A729">
        <f>front!A729</f>
        <v>527</v>
      </c>
      <c r="B729" s="1">
        <f t="shared" si="229"/>
        <v>0.46000000000003638</v>
      </c>
      <c r="C729">
        <f>front!D729-front!B729</f>
        <v>19089.400000000001</v>
      </c>
      <c r="D729" s="2">
        <f>front!E729-front!C729</f>
        <v>52549</v>
      </c>
      <c r="E729" s="2">
        <f>IF(front!F729-front!C729&gt;0,front!F729-front!C729,0)</f>
        <v>52549</v>
      </c>
      <c r="F729" s="2">
        <f>front!I729-front!H729</f>
        <v>4937.2999999999993</v>
      </c>
      <c r="G729" s="2"/>
      <c r="H729" s="2"/>
      <c r="I729" s="4">
        <f>C729/(constants!$A$4+constants!$B$4*data!C729+constants!$C$4*data!C729^2+constants!$D$4*data!C729^3+constants!$E$4*data!C729^4+constants!$F$4*data!C729^5+constants!$G$4*data!C729^6+constants!$H$4*data!C729^7)</f>
        <v>19270.559261765022</v>
      </c>
      <c r="J729" s="4">
        <f>D729/(constants!$A$4+constants!$B$4*data!D729+constants!$C$4*data!D729^2+constants!$D$4*data!D729^3+constants!$E$4*data!D729^4+constants!$F$4*data!D729^5+constants!$G$4*data!D729^6+constants!$H$4*data!D729^7)</f>
        <v>55303.007879425197</v>
      </c>
      <c r="K729" s="4">
        <f>E729/(constants!$A$4+constants!$B$4*data!E729+constants!$C$4*data!E729^2+constants!$D$4*data!E729^3+constants!$E$4*data!E729^4+constants!$F$4*data!E729^5+constants!$G$4*data!E729^6+constants!$H$4*data!E729^7)</f>
        <v>55303.007879425197</v>
      </c>
      <c r="L729" s="4">
        <f>F729/(constants!$A$4+constants!$B$4*data!F729+constants!$C$4*data!F729^2+constants!$D$4*data!F729^3+constants!$E$4*data!F729^4+constants!$F$4*data!F729^5+constants!$G$4*data!F729^6+constants!$H$4*data!F729^7)</f>
        <v>4926.8013609895561</v>
      </c>
      <c r="M729" s="4"/>
      <c r="N729" s="4"/>
      <c r="O729" s="4">
        <f t="shared" si="223"/>
        <v>32117.598769608368</v>
      </c>
      <c r="P729" s="4">
        <f t="shared" si="224"/>
        <v>11060.601575885039</v>
      </c>
      <c r="Q729" s="4">
        <f t="shared" si="224"/>
        <v>11060.601575885039</v>
      </c>
      <c r="R729" s="4">
        <f t="shared" si="225"/>
        <v>821.13356016492594</v>
      </c>
      <c r="S729" s="4"/>
      <c r="T729" s="4">
        <f t="shared" si="226"/>
        <v>2.9037840798490571</v>
      </c>
      <c r="U729" s="4">
        <f t="shared" si="227"/>
        <v>1</v>
      </c>
      <c r="V729" s="4"/>
      <c r="W729" s="4"/>
      <c r="X729">
        <f>IF(front!E729&gt;$X$2,O729,P729)</f>
        <v>32117.598769608368</v>
      </c>
      <c r="Y729">
        <f t="shared" si="220"/>
        <v>31844.778964765752</v>
      </c>
      <c r="Z729">
        <f>SUMPRODUCT($B$7:$B$456,Y$7:Y$456,EXP(constants!$B$32+constants!$A$32*ABS($A$7:$A$456-$A729)))</f>
        <v>2.1789691586526671E-2</v>
      </c>
      <c r="AA729">
        <f t="shared" si="221"/>
        <v>31844.757175074166</v>
      </c>
      <c r="AB729">
        <f t="shared" si="228"/>
        <v>31839.904082134999</v>
      </c>
      <c r="AD729" s="4"/>
      <c r="AE729" s="4"/>
      <c r="AF729" s="4"/>
      <c r="AH729" s="4"/>
      <c r="AI729" s="5">
        <f>SUMPRODUCT(constants!$B$13:$B$20,A729^constants!$A$13:$A$20)*constants!$C$10/((A729/1000000000)^5*(EXP(0.014388/(A729/1000000000)/constants!$B$9)-1))</f>
        <v>9.2319523172726764E-6</v>
      </c>
      <c r="AL729" s="17">
        <f t="shared" si="222"/>
        <v>2.8994912464113286E-10</v>
      </c>
      <c r="AQ729">
        <f t="shared" si="230"/>
        <v>2.8994912464113286E-10</v>
      </c>
    </row>
    <row r="730" spans="1:43" x14ac:dyDescent="0.2">
      <c r="A730">
        <f>front!A730</f>
        <v>527.46</v>
      </c>
      <c r="B730" s="1">
        <f t="shared" si="229"/>
        <v>0.46000000000003638</v>
      </c>
      <c r="C730">
        <f>front!D730-front!B730</f>
        <v>19157.47</v>
      </c>
      <c r="D730" s="2">
        <f>front!E730-front!C730</f>
        <v>52801</v>
      </c>
      <c r="E730" s="2">
        <f>IF(front!F730-front!C730&gt;0,front!F730-front!C730,0)</f>
        <v>52801</v>
      </c>
      <c r="F730" s="2">
        <f>front!I730-front!H730</f>
        <v>4934.4000000000015</v>
      </c>
      <c r="G730" s="2"/>
      <c r="H730" s="2"/>
      <c r="I730" s="4">
        <f>C730/(constants!$A$4+constants!$B$4*data!C730+constants!$C$4*data!C730^2+constants!$D$4*data!C730^3+constants!$E$4*data!C730^4+constants!$F$4*data!C730^5+constants!$G$4*data!C730^6+constants!$H$4*data!C730^7)</f>
        <v>19340.998936825512</v>
      </c>
      <c r="J730" s="4">
        <f>D730/(constants!$A$4+constants!$B$4*data!D730+constants!$C$4*data!D730^2+constants!$D$4*data!D730^3+constants!$E$4*data!D730^4+constants!$F$4*data!D730^5+constants!$G$4*data!D730^6+constants!$H$4*data!D730^7)</f>
        <v>55581.960684902078</v>
      </c>
      <c r="K730" s="4">
        <f>E730/(constants!$A$4+constants!$B$4*data!E730+constants!$C$4*data!E730^2+constants!$D$4*data!E730^3+constants!$E$4*data!E730^4+constants!$F$4*data!E730^5+constants!$G$4*data!E730^6+constants!$H$4*data!E730^7)</f>
        <v>55581.960684902078</v>
      </c>
      <c r="L730" s="4">
        <f>F730/(constants!$A$4+constants!$B$4*data!F730+constants!$C$4*data!F730^2+constants!$D$4*data!F730^3+constants!$E$4*data!F730^4+constants!$F$4*data!F730^5+constants!$G$4*data!F730^6+constants!$H$4*data!F730^7)</f>
        <v>4923.9055098869585</v>
      </c>
      <c r="M730" s="4"/>
      <c r="N730" s="4"/>
      <c r="O730" s="4">
        <f t="shared" si="223"/>
        <v>32234.998228042517</v>
      </c>
      <c r="P730" s="4">
        <f t="shared" si="224"/>
        <v>11116.392136980416</v>
      </c>
      <c r="Q730" s="4">
        <f t="shared" si="224"/>
        <v>11116.392136980416</v>
      </c>
      <c r="R730" s="4">
        <f t="shared" si="225"/>
        <v>820.65091831449308</v>
      </c>
      <c r="S730" s="4"/>
      <c r="T730" s="4">
        <f t="shared" si="226"/>
        <v>2.8997716013280748</v>
      </c>
      <c r="U730" s="4">
        <f t="shared" si="227"/>
        <v>1</v>
      </c>
      <c r="V730" s="4"/>
      <c r="W730" s="4"/>
      <c r="X730">
        <f>IF(front!E730&gt;$X$2,O730,P730)</f>
        <v>32234.998228042517</v>
      </c>
      <c r="Y730">
        <f t="shared" si="220"/>
        <v>31962.178423199901</v>
      </c>
      <c r="Z730">
        <f>SUMPRODUCT($B$7:$B$456,Y$7:Y$456,EXP(constants!$B$32+constants!$A$32*ABS($A$7:$A$456-$A730)))</f>
        <v>2.122696261279905E-2</v>
      </c>
      <c r="AA730">
        <f t="shared" si="221"/>
        <v>31962.157196237287</v>
      </c>
      <c r="AB730">
        <f t="shared" si="228"/>
        <v>31957.30410329812</v>
      </c>
      <c r="AD730" s="4"/>
      <c r="AE730" s="4"/>
      <c r="AF730" s="4"/>
      <c r="AH730" s="4"/>
      <c r="AI730" s="5">
        <f>SUMPRODUCT(constants!$B$13:$B$20,A730^constants!$A$13:$A$20)*constants!$C$10/((A730/1000000000)^5*(EXP(0.014388/(A730/1000000000)/constants!$B$9)-1))</f>
        <v>9.261560145092209E-6</v>
      </c>
      <c r="AL730" s="17">
        <f t="shared" si="222"/>
        <v>2.8981043316906009E-10</v>
      </c>
      <c r="AQ730">
        <f t="shared" si="230"/>
        <v>2.8981043316906009E-10</v>
      </c>
    </row>
    <row r="731" spans="1:43" x14ac:dyDescent="0.2">
      <c r="A731">
        <f>front!A731</f>
        <v>527.91999999999996</v>
      </c>
      <c r="B731" s="1">
        <f t="shared" si="229"/>
        <v>0.45999999999992269</v>
      </c>
      <c r="C731">
        <f>front!D731-front!B731</f>
        <v>19269.870000000003</v>
      </c>
      <c r="D731" s="2">
        <f>front!E731-front!C731</f>
        <v>52682.400000000001</v>
      </c>
      <c r="E731" s="2">
        <f>IF(front!F731-front!C731&gt;0,front!F731-front!C731,0)</f>
        <v>52682.400000000001</v>
      </c>
      <c r="F731" s="2">
        <f>front!I731-front!H731</f>
        <v>4927.7999999999993</v>
      </c>
      <c r="G731" s="2"/>
      <c r="H731" s="2"/>
      <c r="I731" s="4">
        <f>C731/(constants!$A$4+constants!$B$4*data!C731+constants!$C$4*data!C731^2+constants!$D$4*data!C731^3+constants!$E$4*data!C731^4+constants!$F$4*data!C731^5+constants!$G$4*data!C731^6+constants!$H$4*data!C731^7)</f>
        <v>19457.34435400612</v>
      </c>
      <c r="J731" s="4">
        <f>D731/(constants!$A$4+constants!$B$4*data!D731+constants!$C$4*data!D731^2+constants!$D$4*data!D731^3+constants!$E$4*data!D731^4+constants!$F$4*data!D731^5+constants!$G$4*data!D731^6+constants!$H$4*data!D731^7)</f>
        <v>55450.668217732971</v>
      </c>
      <c r="K731" s="4">
        <f>E731/(constants!$A$4+constants!$B$4*data!E731+constants!$C$4*data!E731^2+constants!$D$4*data!E731^3+constants!$E$4*data!E731^4+constants!$F$4*data!E731^5+constants!$G$4*data!E731^6+constants!$H$4*data!E731^7)</f>
        <v>55450.668217732971</v>
      </c>
      <c r="L731" s="4">
        <f>F731/(constants!$A$4+constants!$B$4*data!F731+constants!$C$4*data!F731^2+constants!$D$4*data!F731^3+constants!$E$4*data!F731^4+constants!$F$4*data!F731^5+constants!$G$4*data!F731^6+constants!$H$4*data!F731^7)</f>
        <v>4917.314973795209</v>
      </c>
      <c r="M731" s="4"/>
      <c r="N731" s="4"/>
      <c r="O731" s="4">
        <f t="shared" si="223"/>
        <v>32428.907256676866</v>
      </c>
      <c r="P731" s="4">
        <f t="shared" si="224"/>
        <v>11090.133643546595</v>
      </c>
      <c r="Q731" s="4">
        <f t="shared" si="224"/>
        <v>11090.133643546595</v>
      </c>
      <c r="R731" s="4">
        <f t="shared" si="225"/>
        <v>819.55249563253483</v>
      </c>
      <c r="S731" s="4"/>
      <c r="T731" s="4">
        <f t="shared" si="226"/>
        <v>2.9241223143913522</v>
      </c>
      <c r="U731" s="4">
        <f t="shared" si="227"/>
        <v>1</v>
      </c>
      <c r="V731" s="4"/>
      <c r="W731" s="4"/>
      <c r="X731">
        <f>IF(front!E731&gt;$X$2,O731,P731)</f>
        <v>32428.907256676866</v>
      </c>
      <c r="Y731">
        <f t="shared" si="220"/>
        <v>32156.08745183425</v>
      </c>
      <c r="Z731">
        <f>SUMPRODUCT($B$7:$B$456,Y$7:Y$456,EXP(constants!$B$32+constants!$A$32*ABS($A$7:$A$456-$A731)))</f>
        <v>2.0678766377940996E-2</v>
      </c>
      <c r="AA731">
        <f t="shared" si="221"/>
        <v>32156.066773067872</v>
      </c>
      <c r="AB731">
        <f t="shared" si="228"/>
        <v>32151.213680128705</v>
      </c>
      <c r="AD731" s="4"/>
      <c r="AE731" s="4"/>
      <c r="AF731" s="4"/>
      <c r="AH731" s="4"/>
      <c r="AI731" s="5">
        <f>SUMPRODUCT(constants!$B$13:$B$20,A731^constants!$A$13:$A$20)*constants!$C$10/((A731/1000000000)^5*(EXP(0.014388/(A731/1000000000)/constants!$B$9)-1))</f>
        <v>9.2911730578261494E-6</v>
      </c>
      <c r="AL731" s="17">
        <f t="shared" si="222"/>
        <v>2.8898358706653205E-10</v>
      </c>
      <c r="AQ731">
        <f t="shared" si="230"/>
        <v>2.8898358706653205E-10</v>
      </c>
    </row>
    <row r="732" spans="1:43" x14ac:dyDescent="0.2">
      <c r="A732">
        <f>front!A732</f>
        <v>528.38</v>
      </c>
      <c r="B732" s="1">
        <f t="shared" si="229"/>
        <v>0.46000000000003638</v>
      </c>
      <c r="C732">
        <f>front!D732-front!B732</f>
        <v>19353</v>
      </c>
      <c r="D732" s="2">
        <f>front!E732-front!C732</f>
        <v>52093.2</v>
      </c>
      <c r="E732" s="2">
        <f>IF(front!F732-front!C732&gt;0,front!F732-front!C732,0)</f>
        <v>52093.2</v>
      </c>
      <c r="F732" s="2">
        <f>front!I732-front!H732</f>
        <v>5336.5999999999985</v>
      </c>
      <c r="G732" s="2"/>
      <c r="H732" s="2"/>
      <c r="I732" s="4">
        <f>C732/(constants!$A$4+constants!$B$4*data!C732+constants!$C$4*data!C732^2+constants!$D$4*data!C732^3+constants!$E$4*data!C732^4+constants!$F$4*data!C732^5+constants!$G$4*data!C732^6+constants!$H$4*data!C732^7)</f>
        <v>19543.418348115716</v>
      </c>
      <c r="J732" s="4">
        <f>D732/(constants!$A$4+constants!$B$4*data!D732+constants!$C$4*data!D732^2+constants!$D$4*data!D732^3+constants!$E$4*data!D732^4+constants!$F$4*data!D732^5+constants!$G$4*data!D732^6+constants!$H$4*data!D732^7)</f>
        <v>54798.601916908723</v>
      </c>
      <c r="K732" s="4">
        <f>E732/(constants!$A$4+constants!$B$4*data!E732+constants!$C$4*data!E732^2+constants!$D$4*data!E732^3+constants!$E$4*data!E732^4+constants!$F$4*data!E732^5+constants!$G$4*data!E732^6+constants!$H$4*data!E732^7)</f>
        <v>54798.601916908723</v>
      </c>
      <c r="L732" s="4">
        <f>F732/(constants!$A$4+constants!$B$4*data!F732+constants!$C$4*data!F732^2+constants!$D$4*data!F732^3+constants!$E$4*data!F732^4+constants!$F$4*data!F732^5+constants!$G$4*data!F732^6+constants!$H$4*data!F732^7)</f>
        <v>5325.5891085698131</v>
      </c>
      <c r="M732" s="4"/>
      <c r="N732" s="4"/>
      <c r="O732" s="4">
        <f t="shared" si="223"/>
        <v>32572.363913526195</v>
      </c>
      <c r="P732" s="4">
        <f t="shared" si="224"/>
        <v>10959.720383381746</v>
      </c>
      <c r="Q732" s="4">
        <f t="shared" si="224"/>
        <v>10959.720383381746</v>
      </c>
      <c r="R732" s="4">
        <f t="shared" si="225"/>
        <v>887.59818476163548</v>
      </c>
      <c r="S732" s="4"/>
      <c r="T732" s="4">
        <f t="shared" si="226"/>
        <v>2.9720068372287818</v>
      </c>
      <c r="U732" s="4">
        <f t="shared" si="227"/>
        <v>1</v>
      </c>
      <c r="V732" s="4"/>
      <c r="W732" s="4"/>
      <c r="X732">
        <f>IF(front!E732&gt;$X$2,O732,P732)</f>
        <v>32572.363913526195</v>
      </c>
      <c r="Y732">
        <f t="shared" si="220"/>
        <v>32299.544108683578</v>
      </c>
      <c r="Z732">
        <f>SUMPRODUCT($B$7:$B$456,Y$7:Y$456,EXP(constants!$B$32+constants!$A$32*ABS($A$7:$A$456-$A732)))</f>
        <v>2.0144727567175651E-2</v>
      </c>
      <c r="AA732">
        <f t="shared" si="221"/>
        <v>32299.52396395601</v>
      </c>
      <c r="AB732">
        <f t="shared" si="228"/>
        <v>32294.670871016842</v>
      </c>
      <c r="AD732" s="4"/>
      <c r="AE732" s="4"/>
      <c r="AF732" s="4"/>
      <c r="AH732" s="4"/>
      <c r="AI732" s="5">
        <f>SUMPRODUCT(constants!$B$13:$B$20,A732^constants!$A$13:$A$20)*constants!$C$10/((A732/1000000000)^5*(EXP(0.014388/(A732/1000000000)/constants!$B$9)-1))</f>
        <v>9.3207907442645217E-6</v>
      </c>
      <c r="AL732" s="17">
        <f t="shared" si="222"/>
        <v>2.886169913757986E-10</v>
      </c>
      <c r="AQ732">
        <f t="shared" si="230"/>
        <v>2.886169913757986E-10</v>
      </c>
    </row>
    <row r="733" spans="1:43" x14ac:dyDescent="0.2">
      <c r="A733">
        <f>front!A733</f>
        <v>528.84</v>
      </c>
      <c r="B733" s="1">
        <f t="shared" si="229"/>
        <v>0.46000000000003638</v>
      </c>
      <c r="C733">
        <f>front!D733-front!B733</f>
        <v>19450.8</v>
      </c>
      <c r="D733" s="2">
        <f>front!E733-front!C733</f>
        <v>52265.3</v>
      </c>
      <c r="E733" s="2">
        <f>IF(front!F733-front!C733&gt;0,front!F733-front!C733,0)</f>
        <v>52265.3</v>
      </c>
      <c r="F733" s="2">
        <f>front!I733-front!H733</f>
        <v>5629.2000000000007</v>
      </c>
      <c r="G733" s="2"/>
      <c r="H733" s="2"/>
      <c r="I733" s="4">
        <f>C733/(constants!$A$4+constants!$B$4*data!C733+constants!$C$4*data!C733^2+constants!$D$4*data!C733^3+constants!$E$4*data!C733^4+constants!$F$4*data!C733^5+constants!$G$4*data!C733^6+constants!$H$4*data!C733^7)</f>
        <v>19644.710110702159</v>
      </c>
      <c r="J733" s="4">
        <f>D733/(constants!$A$4+constants!$B$4*data!D733+constants!$C$4*data!D733^2+constants!$D$4*data!D733^3+constants!$E$4*data!D733^4+constants!$F$4*data!D733^5+constants!$G$4*data!D733^6+constants!$H$4*data!D733^7)</f>
        <v>54989.03378296247</v>
      </c>
      <c r="K733" s="4">
        <f>E733/(constants!$A$4+constants!$B$4*data!E733+constants!$C$4*data!E733^2+constants!$D$4*data!E733^3+constants!$E$4*data!E733^4+constants!$F$4*data!E733^5+constants!$G$4*data!E733^6+constants!$H$4*data!E733^7)</f>
        <v>54989.03378296247</v>
      </c>
      <c r="L733" s="4">
        <f>F733/(constants!$A$4+constants!$B$4*data!F733+constants!$C$4*data!F733^2+constants!$D$4*data!F733^3+constants!$E$4*data!F733^4+constants!$F$4*data!F733^5+constants!$G$4*data!F733^6+constants!$H$4*data!F733^7)</f>
        <v>5617.8962007223472</v>
      </c>
      <c r="M733" s="4"/>
      <c r="N733" s="4"/>
      <c r="O733" s="4">
        <f t="shared" si="223"/>
        <v>32741.183517836933</v>
      </c>
      <c r="P733" s="4">
        <f t="shared" si="224"/>
        <v>10997.806756592494</v>
      </c>
      <c r="Q733" s="4">
        <f t="shared" si="224"/>
        <v>10997.806756592494</v>
      </c>
      <c r="R733" s="4">
        <f t="shared" si="225"/>
        <v>936.31603345372446</v>
      </c>
      <c r="S733" s="4"/>
      <c r="T733" s="4">
        <f t="shared" si="226"/>
        <v>2.9770648132374804</v>
      </c>
      <c r="U733" s="4">
        <f t="shared" si="227"/>
        <v>1</v>
      </c>
      <c r="V733" s="4"/>
      <c r="W733" s="4"/>
      <c r="X733">
        <f>IF(front!E733&gt;$X$2,O733,P733)</f>
        <v>32741.183517836933</v>
      </c>
      <c r="Y733">
        <f t="shared" si="220"/>
        <v>32468.363712994316</v>
      </c>
      <c r="Z733">
        <f>SUMPRODUCT($B$7:$B$456,Y$7:Y$456,EXP(constants!$B$32+constants!$A$32*ABS($A$7:$A$456-$A733)))</f>
        <v>1.9624480558406206E-2</v>
      </c>
      <c r="AA733">
        <f t="shared" si="221"/>
        <v>32468.344088513757</v>
      </c>
      <c r="AB733">
        <f t="shared" si="228"/>
        <v>32463.49099557459</v>
      </c>
      <c r="AD733" s="4"/>
      <c r="AE733" s="4"/>
      <c r="AF733" s="4"/>
      <c r="AH733" s="4"/>
      <c r="AI733" s="5">
        <f>SUMPRODUCT(constants!$B$13:$B$20,A733^constants!$A$13:$A$20)*constants!$C$10/((A733/1000000000)^5*(EXP(0.014388/(A733/1000000000)/constants!$B$9)-1))</f>
        <v>9.3504128936419912E-6</v>
      </c>
      <c r="AL733" s="17">
        <f t="shared" si="222"/>
        <v>2.8802857015336505E-10</v>
      </c>
      <c r="AQ733">
        <f t="shared" si="230"/>
        <v>2.8802857015336505E-10</v>
      </c>
    </row>
    <row r="734" spans="1:43" x14ac:dyDescent="0.2">
      <c r="A734">
        <f>front!A734</f>
        <v>529.29999999999995</v>
      </c>
      <c r="B734" s="1">
        <f t="shared" si="229"/>
        <v>0.45999999999992269</v>
      </c>
      <c r="C734">
        <f>front!D734-front!B734</f>
        <v>19550.93</v>
      </c>
      <c r="D734" s="2">
        <f>front!E734-front!C734</f>
        <v>52783.6</v>
      </c>
      <c r="E734" s="2">
        <f>IF(front!F734-front!C734&gt;0,front!F734-front!C734,0)</f>
        <v>52783.6</v>
      </c>
      <c r="F734" s="2">
        <f>front!I734-front!H734</f>
        <v>5527.7000000000007</v>
      </c>
      <c r="G734" s="2"/>
      <c r="H734" s="2"/>
      <c r="I734" s="4">
        <f>C734/(constants!$A$4+constants!$B$4*data!C734+constants!$C$4*data!C734^2+constants!$D$4*data!C734^3+constants!$E$4*data!C734^4+constants!$F$4*data!C734^5+constants!$G$4*data!C734^6+constants!$H$4*data!C734^7)</f>
        <v>19748.446620491126</v>
      </c>
      <c r="J734" s="4">
        <f>D734/(constants!$A$4+constants!$B$4*data!D734+constants!$C$4*data!D734^2+constants!$D$4*data!D734^3+constants!$E$4*data!D734^4+constants!$F$4*data!D734^5+constants!$G$4*data!D734^6+constants!$H$4*data!D734^7)</f>
        <v>55562.697690877816</v>
      </c>
      <c r="K734" s="4">
        <f>E734/(constants!$A$4+constants!$B$4*data!E734+constants!$C$4*data!E734^2+constants!$D$4*data!E734^3+constants!$E$4*data!E734^4+constants!$F$4*data!E734^5+constants!$G$4*data!E734^6+constants!$H$4*data!E734^7)</f>
        <v>55562.697690877816</v>
      </c>
      <c r="L734" s="4">
        <f>F734/(constants!$A$4+constants!$B$4*data!F734+constants!$C$4*data!F734^2+constants!$D$4*data!F734^3+constants!$E$4*data!F734^4+constants!$F$4*data!F734^5+constants!$G$4*data!F734^6+constants!$H$4*data!F734^7)</f>
        <v>5516.4892410747525</v>
      </c>
      <c r="M734" s="4"/>
      <c r="N734" s="4"/>
      <c r="O734" s="4">
        <f t="shared" si="223"/>
        <v>32914.07770081854</v>
      </c>
      <c r="P734" s="4">
        <f t="shared" si="224"/>
        <v>11112.539538175564</v>
      </c>
      <c r="Q734" s="4">
        <f t="shared" si="224"/>
        <v>11112.539538175564</v>
      </c>
      <c r="R734" s="4">
        <f t="shared" si="225"/>
        <v>919.41487351245871</v>
      </c>
      <c r="S734" s="4"/>
      <c r="T734" s="4">
        <f t="shared" si="226"/>
        <v>2.961886217614512</v>
      </c>
      <c r="U734" s="4">
        <f t="shared" si="227"/>
        <v>1</v>
      </c>
      <c r="V734" s="4"/>
      <c r="W734" s="4"/>
      <c r="X734">
        <f>IF(front!E734&gt;$X$2,O734,P734)</f>
        <v>32914.07770081854</v>
      </c>
      <c r="Y734">
        <f t="shared" si="220"/>
        <v>32641.257895975923</v>
      </c>
      <c r="Z734">
        <f>SUMPRODUCT($B$7:$B$456,Y$7:Y$456,EXP(constants!$B$32+constants!$A$32*ABS($A$7:$A$456-$A734)))</f>
        <v>1.9117669171897386E-2</v>
      </c>
      <c r="AA734">
        <f t="shared" si="221"/>
        <v>32641.23877830675</v>
      </c>
      <c r="AB734">
        <f t="shared" si="228"/>
        <v>32636.385685367582</v>
      </c>
      <c r="AD734" s="4"/>
      <c r="AE734" s="4"/>
      <c r="AF734" s="4"/>
      <c r="AH734" s="4"/>
      <c r="AI734" s="5">
        <f>SUMPRODUCT(constants!$B$13:$B$20,A734^constants!$A$13:$A$20)*constants!$C$10/((A734/1000000000)^5*(EXP(0.014388/(A734/1000000000)/constants!$B$9)-1))</f>
        <v>9.3800391956441499E-6</v>
      </c>
      <c r="AL734" s="17">
        <f t="shared" si="222"/>
        <v>2.8741047755939653E-10</v>
      </c>
      <c r="AQ734">
        <f t="shared" si="230"/>
        <v>2.8741047755939653E-10</v>
      </c>
    </row>
    <row r="735" spans="1:43" x14ac:dyDescent="0.2">
      <c r="A735">
        <f>front!A735</f>
        <v>529.76</v>
      </c>
      <c r="B735" s="1">
        <f t="shared" si="229"/>
        <v>0.46000000000003638</v>
      </c>
      <c r="C735">
        <f>front!D735-front!B735</f>
        <v>19618.27</v>
      </c>
      <c r="D735" s="2">
        <f>front!E735-front!C735</f>
        <v>53050.3</v>
      </c>
      <c r="E735" s="2">
        <f>IF(front!F735-front!C735&gt;0,front!F735-front!C735,0)</f>
        <v>53050.3</v>
      </c>
      <c r="F735" s="2">
        <f>front!I735-front!H735</f>
        <v>5266.2999999999993</v>
      </c>
      <c r="G735" s="2"/>
      <c r="H735" s="2"/>
      <c r="I735" s="4">
        <f>C735/(constants!$A$4+constants!$B$4*data!C735+constants!$C$4*data!C735^2+constants!$D$4*data!C735^3+constants!$E$4*data!C735^4+constants!$F$4*data!C735^5+constants!$G$4*data!C735^6+constants!$H$4*data!C735^7)</f>
        <v>19818.230010423591</v>
      </c>
      <c r="J735" s="4">
        <f>D735/(constants!$A$4+constants!$B$4*data!D735+constants!$C$4*data!D735^2+constants!$D$4*data!D735^3+constants!$E$4*data!D735^4+constants!$F$4*data!D735^5+constants!$G$4*data!D735^6+constants!$H$4*data!D735^7)</f>
        <v>55857.986876372262</v>
      </c>
      <c r="K735" s="4">
        <f>E735/(constants!$A$4+constants!$B$4*data!E735+constants!$C$4*data!E735^2+constants!$D$4*data!E735^3+constants!$E$4*data!E735^4+constants!$F$4*data!E735^5+constants!$G$4*data!E735^6+constants!$H$4*data!E735^7)</f>
        <v>55857.986876372262</v>
      </c>
      <c r="L735" s="4">
        <f>F735/(constants!$A$4+constants!$B$4*data!F735+constants!$C$4*data!F735^2+constants!$D$4*data!F735^3+constants!$E$4*data!F735^4+constants!$F$4*data!F735^5+constants!$G$4*data!F735^6+constants!$H$4*data!F735^7)</f>
        <v>5255.3703594850622</v>
      </c>
      <c r="M735" s="4"/>
      <c r="N735" s="4"/>
      <c r="O735" s="4">
        <f t="shared" si="223"/>
        <v>33030.383350705983</v>
      </c>
      <c r="P735" s="4">
        <f t="shared" si="224"/>
        <v>11171.597375274452</v>
      </c>
      <c r="Q735" s="4">
        <f t="shared" si="224"/>
        <v>11171.597375274452</v>
      </c>
      <c r="R735" s="4">
        <f t="shared" si="225"/>
        <v>875.89505991417695</v>
      </c>
      <c r="S735" s="4"/>
      <c r="T735" s="4">
        <f t="shared" si="226"/>
        <v>2.9566392558874801</v>
      </c>
      <c r="U735" s="4">
        <f t="shared" si="227"/>
        <v>1</v>
      </c>
      <c r="V735" s="4"/>
      <c r="W735" s="4"/>
      <c r="X735">
        <f>IF(front!E735&gt;$X$2,O735,P735)</f>
        <v>33030.383350705983</v>
      </c>
      <c r="Y735">
        <f t="shared" si="220"/>
        <v>32757.563545863366</v>
      </c>
      <c r="Z735">
        <f>SUMPRODUCT($B$7:$B$456,Y$7:Y$456,EXP(constants!$B$32+constants!$A$32*ABS($A$7:$A$456-$A735)))</f>
        <v>1.862394642642181E-2</v>
      </c>
      <c r="AA735">
        <f t="shared" si="221"/>
        <v>32757.544921916939</v>
      </c>
      <c r="AB735">
        <f t="shared" si="228"/>
        <v>32752.691828977771</v>
      </c>
      <c r="AD735" s="4"/>
      <c r="AE735" s="4"/>
      <c r="AF735" s="4"/>
      <c r="AH735" s="4"/>
      <c r="AI735" s="5">
        <f>SUMPRODUCT(constants!$B$13:$B$20,A735^constants!$A$13:$A$20)*constants!$C$10/((A735/1000000000)^5*(EXP(0.014388/(A735/1000000000)/constants!$B$9)-1))</f>
        <v>9.4096693404224543E-6</v>
      </c>
      <c r="AL735" s="17">
        <f t="shared" si="222"/>
        <v>2.8729453412733845E-10</v>
      </c>
      <c r="AQ735">
        <f t="shared" si="230"/>
        <v>2.8729453412733845E-10</v>
      </c>
    </row>
    <row r="736" spans="1:43" x14ac:dyDescent="0.2">
      <c r="A736">
        <f>front!A736</f>
        <v>530.22</v>
      </c>
      <c r="B736" s="1">
        <f t="shared" si="229"/>
        <v>0.46000000000003638</v>
      </c>
      <c r="C736">
        <f>front!D736-front!B736</f>
        <v>19706.060000000001</v>
      </c>
      <c r="D736" s="2">
        <f>front!E736-front!C736</f>
        <v>52274.3</v>
      </c>
      <c r="E736" s="2">
        <f>IF(front!F736-front!C736&gt;0,front!F736-front!C736,0)</f>
        <v>52274.3</v>
      </c>
      <c r="F736" s="2">
        <f>front!I736-front!H736</f>
        <v>5163</v>
      </c>
      <c r="G736" s="2"/>
      <c r="H736" s="2"/>
      <c r="I736" s="4">
        <f>C736/(constants!$A$4+constants!$B$4*data!C736+constants!$C$4*data!C736^2+constants!$D$4*data!C736^3+constants!$E$4*data!C736^4+constants!$F$4*data!C736^5+constants!$G$4*data!C736^6+constants!$H$4*data!C736^7)</f>
        <v>19909.227009915077</v>
      </c>
      <c r="J736" s="4">
        <f>D736/(constants!$A$4+constants!$B$4*data!D736+constants!$C$4*data!D736^2+constants!$D$4*data!D736^3+constants!$E$4*data!D736^4+constants!$F$4*data!D736^5+constants!$G$4*data!D736^6+constants!$H$4*data!D736^7)</f>
        <v>54998.993122951251</v>
      </c>
      <c r="K736" s="4">
        <f>E736/(constants!$A$4+constants!$B$4*data!E736+constants!$C$4*data!E736^2+constants!$D$4*data!E736^3+constants!$E$4*data!E736^4+constants!$F$4*data!E736^5+constants!$G$4*data!E736^6+constants!$H$4*data!E736^7)</f>
        <v>54998.993122951251</v>
      </c>
      <c r="L736" s="4">
        <f>F736/(constants!$A$4+constants!$B$4*data!F736+constants!$C$4*data!F736^2+constants!$D$4*data!F736^3+constants!$E$4*data!F736^4+constants!$F$4*data!F736^5+constants!$G$4*data!F736^6+constants!$H$4*data!F736^7)</f>
        <v>5152.1969107243567</v>
      </c>
      <c r="M736" s="4"/>
      <c r="N736" s="4"/>
      <c r="O736" s="4">
        <f t="shared" si="223"/>
        <v>33182.045016525124</v>
      </c>
      <c r="P736" s="4">
        <f t="shared" si="224"/>
        <v>10999.79862459025</v>
      </c>
      <c r="Q736" s="4">
        <f t="shared" si="224"/>
        <v>10999.79862459025</v>
      </c>
      <c r="R736" s="4">
        <f t="shared" si="225"/>
        <v>858.69948512072608</v>
      </c>
      <c r="S736" s="4"/>
      <c r="T736" s="4">
        <f t="shared" si="226"/>
        <v>3.0166047715042761</v>
      </c>
      <c r="U736" s="4">
        <f t="shared" si="227"/>
        <v>1</v>
      </c>
      <c r="V736" s="4"/>
      <c r="W736" s="4"/>
      <c r="X736">
        <f>IF(front!E736&gt;$X$2,O736,P736)</f>
        <v>33182.045016525124</v>
      </c>
      <c r="Y736">
        <f t="shared" si="220"/>
        <v>32909.225211682511</v>
      </c>
      <c r="Z736">
        <f>SUMPRODUCT($B$7:$B$456,Y$7:Y$456,EXP(constants!$B$32+constants!$A$32*ABS($A$7:$A$456-$A736)))</f>
        <v>1.8142974301704869E-2</v>
      </c>
      <c r="AA736">
        <f t="shared" si="221"/>
        <v>32909.207068708209</v>
      </c>
      <c r="AB736">
        <f t="shared" si="228"/>
        <v>32904.353975769038</v>
      </c>
      <c r="AD736" s="4"/>
      <c r="AE736" s="4"/>
      <c r="AF736" s="4"/>
      <c r="AH736" s="4"/>
      <c r="AI736" s="5">
        <f>SUMPRODUCT(constants!$B$13:$B$20,A736^constants!$A$13:$A$20)*constants!$C$10/((A736/1000000000)^5*(EXP(0.014388/(A736/1000000000)/constants!$B$9)-1))</f>
        <v>9.4393030185989761E-6</v>
      </c>
      <c r="AL736" s="17">
        <f t="shared" si="222"/>
        <v>2.8687094192914821E-10</v>
      </c>
      <c r="AQ736">
        <f t="shared" si="230"/>
        <v>2.8687094192914821E-10</v>
      </c>
    </row>
    <row r="737" spans="1:43" x14ac:dyDescent="0.2">
      <c r="A737">
        <f>front!A737</f>
        <v>530.67999999999995</v>
      </c>
      <c r="B737" s="1">
        <f t="shared" si="229"/>
        <v>0.45999999999992269</v>
      </c>
      <c r="C737">
        <f>front!D737-front!B737</f>
        <v>19782.73</v>
      </c>
      <c r="D737" s="2">
        <f>front!E737-front!C737</f>
        <v>52183.3</v>
      </c>
      <c r="E737" s="2">
        <f>IF(front!F737-front!C737&gt;0,front!F737-front!C737,0)</f>
        <v>52183.3</v>
      </c>
      <c r="F737" s="2">
        <f>front!I737-front!H737</f>
        <v>5096.6000000000004</v>
      </c>
      <c r="G737" s="2"/>
      <c r="H737" s="2"/>
      <c r="I737" s="4">
        <f>C737/(constants!$A$4+constants!$B$4*data!C737+constants!$C$4*data!C737^2+constants!$D$4*data!C737^3+constants!$E$4*data!C737^4+constants!$F$4*data!C737^5+constants!$G$4*data!C737^6+constants!$H$4*data!C737^7)</f>
        <v>19988.717745855167</v>
      </c>
      <c r="J737" s="4">
        <f>D737/(constants!$A$4+constants!$B$4*data!D737+constants!$C$4*data!D737^2+constants!$D$4*data!D737^3+constants!$E$4*data!D737^4+constants!$F$4*data!D737^5+constants!$G$4*data!D737^6+constants!$H$4*data!D737^7)</f>
        <v>54898.296230749649</v>
      </c>
      <c r="K737" s="4">
        <f>E737/(constants!$A$4+constants!$B$4*data!E737+constants!$C$4*data!E737^2+constants!$D$4*data!E737^3+constants!$E$4*data!E737^4+constants!$F$4*data!E737^5+constants!$G$4*data!E737^6+constants!$H$4*data!E737^7)</f>
        <v>54898.296230749649</v>
      </c>
      <c r="L737" s="4">
        <f>F737/(constants!$A$4+constants!$B$4*data!F737+constants!$C$4*data!F737^2+constants!$D$4*data!F737^3+constants!$E$4*data!F737^4+constants!$F$4*data!F737^5+constants!$G$4*data!F737^6+constants!$H$4*data!F737^7)</f>
        <v>5085.8825997157346</v>
      </c>
      <c r="M737" s="4"/>
      <c r="N737" s="4"/>
      <c r="O737" s="4">
        <f t="shared" si="223"/>
        <v>33314.529576425281</v>
      </c>
      <c r="P737" s="4">
        <f t="shared" si="224"/>
        <v>10979.659246149929</v>
      </c>
      <c r="Q737" s="4">
        <f t="shared" si="224"/>
        <v>10979.659246149929</v>
      </c>
      <c r="R737" s="4">
        <f t="shared" si="225"/>
        <v>847.64709995262251</v>
      </c>
      <c r="S737" s="4"/>
      <c r="T737" s="4">
        <f t="shared" si="226"/>
        <v>3.0342043254308808</v>
      </c>
      <c r="U737" s="4">
        <f t="shared" si="227"/>
        <v>1</v>
      </c>
      <c r="V737" s="4"/>
      <c r="W737" s="4"/>
      <c r="X737">
        <f>IF(front!E737&gt;$X$2,O737,P737)</f>
        <v>33314.529576425281</v>
      </c>
      <c r="Y737">
        <f t="shared" si="220"/>
        <v>33041.709771582668</v>
      </c>
      <c r="Z737">
        <f>SUMPRODUCT($B$7:$B$456,Y$7:Y$456,EXP(constants!$B$32+constants!$A$32*ABS($A$7:$A$456-$A737)))</f>
        <v>1.76744235070036E-2</v>
      </c>
      <c r="AA737">
        <f t="shared" si="221"/>
        <v>33041.692097159161</v>
      </c>
      <c r="AB737">
        <f t="shared" si="228"/>
        <v>33036.83900421999</v>
      </c>
      <c r="AD737" s="4"/>
      <c r="AE737" s="4"/>
      <c r="AF737" s="4"/>
      <c r="AH737" s="4"/>
      <c r="AI737" s="5">
        <f>SUMPRODUCT(constants!$B$13:$B$20,A737^constants!$A$13:$A$20)*constants!$C$10/((A737/1000000000)^5*(EXP(0.014388/(A737/1000000000)/constants!$B$9)-1))</f>
        <v>9.4689399212772199E-6</v>
      </c>
      <c r="AL737" s="17">
        <f t="shared" si="222"/>
        <v>2.8661761254058526E-10</v>
      </c>
      <c r="AQ737">
        <f t="shared" si="230"/>
        <v>2.8661761254058526E-10</v>
      </c>
    </row>
    <row r="738" spans="1:43" x14ac:dyDescent="0.2">
      <c r="A738">
        <f>front!A738</f>
        <v>531.14</v>
      </c>
      <c r="B738" s="1">
        <f t="shared" si="229"/>
        <v>0.46000000000003638</v>
      </c>
      <c r="C738">
        <f>front!D738-front!B738</f>
        <v>19844.600000000002</v>
      </c>
      <c r="D738" s="2">
        <f>front!E738-front!C738</f>
        <v>53163.9</v>
      </c>
      <c r="E738" s="2">
        <f>IF(front!F738-front!C738&gt;0,front!F738-front!C738,0)</f>
        <v>53163.9</v>
      </c>
      <c r="F738" s="2">
        <f>front!I738-front!H738</f>
        <v>5062.1000000000004</v>
      </c>
      <c r="G738" s="2"/>
      <c r="H738" s="2"/>
      <c r="I738" s="4">
        <f>C738/(constants!$A$4+constants!$B$4*data!C738+constants!$C$4*data!C738^2+constants!$D$4*data!C738^3+constants!$E$4*data!C738^4+constants!$F$4*data!C738^5+constants!$G$4*data!C738^6+constants!$H$4*data!C738^7)</f>
        <v>20052.877518799272</v>
      </c>
      <c r="J738" s="4">
        <f>D738/(constants!$A$4+constants!$B$4*data!D738+constants!$C$4*data!D738^2+constants!$D$4*data!D738^3+constants!$E$4*data!D738^4+constants!$F$4*data!D738^5+constants!$G$4*data!D738^6+constants!$H$4*data!D738^7)</f>
        <v>55983.787436944396</v>
      </c>
      <c r="K738" s="4">
        <f>E738/(constants!$A$4+constants!$B$4*data!E738+constants!$C$4*data!E738^2+constants!$D$4*data!E738^3+constants!$E$4*data!E738^4+constants!$F$4*data!E738^5+constants!$G$4*data!E738^6+constants!$H$4*data!E738^7)</f>
        <v>55983.787436944396</v>
      </c>
      <c r="L738" s="4">
        <f>F738/(constants!$A$4+constants!$B$4*data!F738+constants!$C$4*data!F738^2+constants!$D$4*data!F738^3+constants!$E$4*data!F738^4+constants!$F$4*data!F738^5+constants!$G$4*data!F738^6+constants!$H$4*data!F738^7)</f>
        <v>5051.4284230512058</v>
      </c>
      <c r="M738" s="4"/>
      <c r="N738" s="4"/>
      <c r="O738" s="4">
        <f t="shared" si="223"/>
        <v>33421.462531332116</v>
      </c>
      <c r="P738" s="4">
        <f t="shared" si="224"/>
        <v>11196.757487388879</v>
      </c>
      <c r="Q738" s="4">
        <f t="shared" si="224"/>
        <v>11196.757487388879</v>
      </c>
      <c r="R738" s="4">
        <f t="shared" si="225"/>
        <v>841.90473717520092</v>
      </c>
      <c r="S738" s="4"/>
      <c r="T738" s="4">
        <f t="shared" si="226"/>
        <v>2.9849233198964384</v>
      </c>
      <c r="U738" s="4">
        <f t="shared" si="227"/>
        <v>1</v>
      </c>
      <c r="V738" s="4"/>
      <c r="W738" s="4"/>
      <c r="X738">
        <f>IF(front!E738&gt;$X$2,O738,P738)</f>
        <v>33421.462531332116</v>
      </c>
      <c r="Y738">
        <f t="shared" si="220"/>
        <v>33148.642726489503</v>
      </c>
      <c r="Z738">
        <f>SUMPRODUCT($B$7:$B$456,Y$7:Y$456,EXP(constants!$B$32+constants!$A$32*ABS($A$7:$A$456-$A738)))</f>
        <v>1.7217973255662111E-2</v>
      </c>
      <c r="AA738">
        <f t="shared" si="221"/>
        <v>33148.625508516248</v>
      </c>
      <c r="AB738">
        <f t="shared" si="228"/>
        <v>33143.772415577077</v>
      </c>
      <c r="AD738" s="4"/>
      <c r="AE738" s="4"/>
      <c r="AF738" s="4"/>
      <c r="AH738" s="4"/>
      <c r="AI738" s="5">
        <f>SUMPRODUCT(constants!$B$13:$B$20,A738^constants!$A$13:$A$20)*constants!$C$10/((A738/1000000000)^5*(EXP(0.014388/(A738/1000000000)/constants!$B$9)-1))</f>
        <v>9.4985797400516527E-6</v>
      </c>
      <c r="AL738" s="17">
        <f t="shared" si="222"/>
        <v>2.865871639761641E-10</v>
      </c>
      <c r="AQ738">
        <f t="shared" si="230"/>
        <v>2.865871639761641E-10</v>
      </c>
    </row>
    <row r="739" spans="1:43" x14ac:dyDescent="0.2">
      <c r="A739">
        <f>front!A739</f>
        <v>531.6</v>
      </c>
      <c r="B739" s="1">
        <f t="shared" si="229"/>
        <v>0.46000000000003638</v>
      </c>
      <c r="C739">
        <f>front!D739-front!B739</f>
        <v>19938.530000000002</v>
      </c>
      <c r="D739" s="2">
        <f>front!E739-front!C739</f>
        <v>51943.6</v>
      </c>
      <c r="E739" s="2">
        <f>IF(front!F739-front!C739&gt;0,front!F739-front!C739,0)</f>
        <v>51943.6</v>
      </c>
      <c r="F739" s="2">
        <f>front!I739-front!H739</f>
        <v>5177</v>
      </c>
      <c r="G739" s="2"/>
      <c r="H739" s="2"/>
      <c r="I739" s="4">
        <f>C739/(constants!$A$4+constants!$B$4*data!C739+constants!$C$4*data!C739^2+constants!$D$4*data!C739^3+constants!$E$4*data!C739^4+constants!$F$4*data!C739^5+constants!$G$4*data!C739^6+constants!$H$4*data!C739^7)</f>
        <v>20150.306880757133</v>
      </c>
      <c r="J739" s="4">
        <f>D739/(constants!$A$4+constants!$B$4*data!D739+constants!$C$4*data!D739^2+constants!$D$4*data!D739^3+constants!$E$4*data!D739^4+constants!$F$4*data!D739^5+constants!$G$4*data!D739^6+constants!$H$4*data!D739^7)</f>
        <v>54633.085987462095</v>
      </c>
      <c r="K739" s="4">
        <f>E739/(constants!$A$4+constants!$B$4*data!E739+constants!$C$4*data!E739^2+constants!$D$4*data!E739^3+constants!$E$4*data!E739^4+constants!$F$4*data!E739^5+constants!$G$4*data!E739^6+constants!$H$4*data!E739^7)</f>
        <v>54633.085987462095</v>
      </c>
      <c r="L739" s="4">
        <f>F739/(constants!$A$4+constants!$B$4*data!F739+constants!$C$4*data!F739^2+constants!$D$4*data!F739^3+constants!$E$4*data!F739^4+constants!$F$4*data!F739^5+constants!$G$4*data!F739^6+constants!$H$4*data!F739^7)</f>
        <v>5166.1792718826664</v>
      </c>
      <c r="M739" s="4"/>
      <c r="N739" s="4"/>
      <c r="O739" s="4">
        <f t="shared" si="223"/>
        <v>33583.84480126189</v>
      </c>
      <c r="P739" s="4">
        <f t="shared" si="224"/>
        <v>10926.61719749242</v>
      </c>
      <c r="Q739" s="4">
        <f t="shared" si="224"/>
        <v>10926.61719749242</v>
      </c>
      <c r="R739" s="4">
        <f t="shared" si="225"/>
        <v>861.02987864711099</v>
      </c>
      <c r="S739" s="4"/>
      <c r="T739" s="4">
        <f t="shared" si="226"/>
        <v>3.0735811637081181</v>
      </c>
      <c r="U739" s="4">
        <f t="shared" si="227"/>
        <v>1</v>
      </c>
      <c r="V739" s="4"/>
      <c r="W739" s="4"/>
      <c r="X739">
        <f>IF(front!E739&gt;$X$2,O739,P739)</f>
        <v>33583.84480126189</v>
      </c>
      <c r="Y739">
        <f t="shared" si="220"/>
        <v>33311.024996419277</v>
      </c>
      <c r="Z739">
        <f>SUMPRODUCT($B$7:$B$456,Y$7:Y$456,EXP(constants!$B$32+constants!$A$32*ABS($A$7:$A$456-$A739)))</f>
        <v>1.6773311045490225E-2</v>
      </c>
      <c r="AA739">
        <f t="shared" si="221"/>
        <v>33311.008223108234</v>
      </c>
      <c r="AB739">
        <f t="shared" si="228"/>
        <v>33306.155130169063</v>
      </c>
      <c r="AD739" s="4"/>
      <c r="AE739" s="4"/>
      <c r="AF739" s="4"/>
      <c r="AH739" s="4"/>
      <c r="AI739" s="5">
        <f>SUMPRODUCT(constants!$B$13:$B$20,A739^constants!$A$13:$A$20)*constants!$C$10/((A739/1000000000)^5*(EXP(0.014388/(A739/1000000000)/constants!$B$9)-1))</f>
        <v>9.5282221670193947E-6</v>
      </c>
      <c r="AL739" s="17">
        <f t="shared" si="222"/>
        <v>2.8607991915550263E-10</v>
      </c>
      <c r="AQ739">
        <f t="shared" si="230"/>
        <v>2.8607991915550263E-10</v>
      </c>
    </row>
    <row r="740" spans="1:43" x14ac:dyDescent="0.2">
      <c r="A740">
        <f>front!A740</f>
        <v>532.05999999999995</v>
      </c>
      <c r="B740" s="1">
        <f t="shared" si="229"/>
        <v>0.45999999999992269</v>
      </c>
      <c r="C740">
        <f>front!D740-front!B740</f>
        <v>20058.460000000003</v>
      </c>
      <c r="D740" s="2">
        <f>front!E740-front!C740</f>
        <v>52603.8</v>
      </c>
      <c r="E740" s="2">
        <f>IF(front!F740-front!C740&gt;0,front!F740-front!C740,0)</f>
        <v>52603.8</v>
      </c>
      <c r="F740" s="2">
        <f>front!I740-front!H740</f>
        <v>5210.1000000000022</v>
      </c>
      <c r="G740" s="2"/>
      <c r="H740" s="2"/>
      <c r="I740" s="4">
        <f>C740/(constants!$A$4+constants!$B$4*data!C740+constants!$C$4*data!C740^2+constants!$D$4*data!C740^3+constants!$E$4*data!C740^4+constants!$F$4*data!C740^5+constants!$G$4*data!C740^6+constants!$H$4*data!C740^7)</f>
        <v>20274.745201138827</v>
      </c>
      <c r="J740" s="4">
        <f>D740/(constants!$A$4+constants!$B$4*data!D740+constants!$C$4*data!D740^2+constants!$D$4*data!D740^3+constants!$E$4*data!D740^4+constants!$F$4*data!D740^5+constants!$G$4*data!D740^6+constants!$H$4*data!D740^7)</f>
        <v>55363.663943124782</v>
      </c>
      <c r="K740" s="4">
        <f>E740/(constants!$A$4+constants!$B$4*data!E740+constants!$C$4*data!E740^2+constants!$D$4*data!E740^3+constants!$E$4*data!E740^4+constants!$F$4*data!E740^5+constants!$G$4*data!E740^6+constants!$H$4*data!E740^7)</f>
        <v>55363.663943124782</v>
      </c>
      <c r="L740" s="4">
        <f>F740/(constants!$A$4+constants!$B$4*data!F740+constants!$C$4*data!F740^2+constants!$D$4*data!F740^3+constants!$E$4*data!F740^4+constants!$F$4*data!F740^5+constants!$G$4*data!F740^6+constants!$H$4*data!F740^7)</f>
        <v>5199.2381717023873</v>
      </c>
      <c r="M740" s="4"/>
      <c r="N740" s="4"/>
      <c r="O740" s="4">
        <f t="shared" si="223"/>
        <v>33791.242001898048</v>
      </c>
      <c r="P740" s="4">
        <f t="shared" si="224"/>
        <v>11072.732788624955</v>
      </c>
      <c r="Q740" s="4">
        <f t="shared" si="224"/>
        <v>11072.732788624955</v>
      </c>
      <c r="R740" s="4">
        <f t="shared" si="225"/>
        <v>866.53969528373113</v>
      </c>
      <c r="S740" s="4"/>
      <c r="T740" s="4">
        <f t="shared" si="226"/>
        <v>3.0517526835481728</v>
      </c>
      <c r="U740" s="4">
        <f t="shared" si="227"/>
        <v>1</v>
      </c>
      <c r="V740" s="4"/>
      <c r="W740" s="4"/>
      <c r="X740">
        <f>IF(front!E740&gt;$X$2,O740,P740)</f>
        <v>33791.242001898048</v>
      </c>
      <c r="Y740">
        <f t="shared" si="220"/>
        <v>33518.422197055435</v>
      </c>
      <c r="Z740">
        <f>SUMPRODUCT($B$7:$B$456,Y$7:Y$456,EXP(constants!$B$32+constants!$A$32*ABS($A$7:$A$456-$A740)))</f>
        <v>1.6340132444812968E-2</v>
      </c>
      <c r="AA740">
        <f t="shared" si="221"/>
        <v>33518.405856922989</v>
      </c>
      <c r="AB740">
        <f t="shared" si="228"/>
        <v>33513.552763983818</v>
      </c>
      <c r="AD740" s="4"/>
      <c r="AE740" s="4"/>
      <c r="AF740" s="4"/>
      <c r="AH740" s="4"/>
      <c r="AI740" s="5">
        <f>SUMPRODUCT(constants!$B$13:$B$20,A740^constants!$A$13:$A$20)*constants!$C$10/((A740/1000000000)^5*(EXP(0.014388/(A740/1000000000)/constants!$B$9)-1))</f>
        <v>9.5578668947825364E-6</v>
      </c>
      <c r="AL740" s="17">
        <f t="shared" si="222"/>
        <v>2.8519408139426323E-10</v>
      </c>
      <c r="AQ740">
        <f t="shared" si="230"/>
        <v>2.8519408139426323E-10</v>
      </c>
    </row>
    <row r="741" spans="1:43" x14ac:dyDescent="0.2">
      <c r="A741">
        <f>front!A741</f>
        <v>532.52</v>
      </c>
      <c r="B741" s="1">
        <f t="shared" si="229"/>
        <v>0.46000000000003638</v>
      </c>
      <c r="C741">
        <f>front!D741-front!B741</f>
        <v>20134</v>
      </c>
      <c r="D741" s="2">
        <f>front!E741-front!C741</f>
        <v>52536.5</v>
      </c>
      <c r="E741" s="2">
        <f>IF(front!F741-front!C741&gt;0,front!F741-front!C741,0)</f>
        <v>52536.5</v>
      </c>
      <c r="F741" s="2">
        <f>front!I741-front!H741</f>
        <v>5322.9999999999982</v>
      </c>
      <c r="G741" s="2"/>
      <c r="H741" s="2"/>
      <c r="I741" s="4">
        <f>C741/(constants!$A$4+constants!$B$4*data!C741+constants!$C$4*data!C741^2+constants!$D$4*data!C741^3+constants!$E$4*data!C741^4+constants!$F$4*data!C741^5+constants!$G$4*data!C741^6+constants!$H$4*data!C741^7)</f>
        <v>20353.148001923255</v>
      </c>
      <c r="J741" s="4">
        <f>D741/(constants!$A$4+constants!$B$4*data!D741+constants!$C$4*data!D741^2+constants!$D$4*data!D741^3+constants!$E$4*data!D741^4+constants!$F$4*data!D741^5+constants!$G$4*data!D741^6+constants!$H$4*data!D741^7)</f>
        <v>55289.172484075032</v>
      </c>
      <c r="K741" s="4">
        <f>E741/(constants!$A$4+constants!$B$4*data!E741+constants!$C$4*data!E741^2+constants!$D$4*data!E741^3+constants!$E$4*data!E741^4+constants!$F$4*data!E741^5+constants!$G$4*data!E741^6+constants!$H$4*data!E741^7)</f>
        <v>55289.172484075032</v>
      </c>
      <c r="L741" s="4">
        <f>F741/(constants!$A$4+constants!$B$4*data!F741+constants!$C$4*data!F741^2+constants!$D$4*data!F741^3+constants!$E$4*data!F741^4+constants!$F$4*data!F741^5+constants!$G$4*data!F741^6+constants!$H$4*data!F741^7)</f>
        <v>5312.004512096395</v>
      </c>
      <c r="M741" s="4"/>
      <c r="N741" s="4"/>
      <c r="O741" s="4">
        <f t="shared" si="223"/>
        <v>33921.913336538761</v>
      </c>
      <c r="P741" s="4">
        <f t="shared" si="224"/>
        <v>11057.834496815007</v>
      </c>
      <c r="Q741" s="4">
        <f t="shared" si="224"/>
        <v>11057.834496815007</v>
      </c>
      <c r="R741" s="4">
        <f t="shared" si="225"/>
        <v>885.33408534939917</v>
      </c>
      <c r="S741" s="4"/>
      <c r="T741" s="4">
        <f t="shared" si="226"/>
        <v>3.0676814114290916</v>
      </c>
      <c r="U741" s="4">
        <f t="shared" si="227"/>
        <v>1</v>
      </c>
      <c r="V741" s="4"/>
      <c r="W741" s="4"/>
      <c r="X741">
        <f>IF(front!E741&gt;$X$2,O741,P741)</f>
        <v>33921.913336538761</v>
      </c>
      <c r="Y741">
        <f t="shared" si="220"/>
        <v>33649.093531696148</v>
      </c>
      <c r="Z741">
        <f>SUMPRODUCT($B$7:$B$456,Y$7:Y$456,EXP(constants!$B$32+constants!$A$32*ABS($A$7:$A$456-$A741)))</f>
        <v>1.5918140884045369E-2</v>
      </c>
      <c r="AA741">
        <f t="shared" si="221"/>
        <v>33649.077613555266</v>
      </c>
      <c r="AB741">
        <f t="shared" si="228"/>
        <v>33644.224520616095</v>
      </c>
      <c r="AD741" s="4"/>
      <c r="AE741" s="4"/>
      <c r="AF741" s="4"/>
      <c r="AH741" s="4"/>
      <c r="AI741" s="5">
        <f>SUMPRODUCT(constants!$B$13:$B$20,A741^constants!$A$13:$A$20)*constants!$C$10/((A741/1000000000)^5*(EXP(0.014388/(A741/1000000000)/constants!$B$9)-1))</f>
        <v>9.5875136164660032E-6</v>
      </c>
      <c r="AL741" s="17">
        <f t="shared" si="222"/>
        <v>2.8496759111184398E-10</v>
      </c>
      <c r="AQ741">
        <f t="shared" si="230"/>
        <v>2.8496759111184398E-10</v>
      </c>
    </row>
    <row r="742" spans="1:43" x14ac:dyDescent="0.2">
      <c r="A742">
        <f>front!A742</f>
        <v>532.98</v>
      </c>
      <c r="B742" s="1">
        <f t="shared" si="229"/>
        <v>0.46000000000003638</v>
      </c>
      <c r="C742">
        <f>front!D742-front!B742</f>
        <v>20263.73</v>
      </c>
      <c r="D742" s="2">
        <f>front!E742-front!C742</f>
        <v>52525.2</v>
      </c>
      <c r="E742" s="2">
        <f>IF(front!F742-front!C742&gt;0,front!F742-front!C742,0)</f>
        <v>52525.2</v>
      </c>
      <c r="F742" s="2">
        <f>front!I742-front!H742</f>
        <v>5798.8000000000011</v>
      </c>
      <c r="G742" s="2"/>
      <c r="H742" s="2"/>
      <c r="I742" s="4">
        <f>C742/(constants!$A$4+constants!$B$4*data!C742+constants!$C$4*data!C742^2+constants!$D$4*data!C742^3+constants!$E$4*data!C742^4+constants!$F$4*data!C742^5+constants!$G$4*data!C742^6+constants!$H$4*data!C742^7)</f>
        <v>20487.836122550671</v>
      </c>
      <c r="J742" s="4">
        <f>D742/(constants!$A$4+constants!$B$4*data!D742+constants!$C$4*data!D742^2+constants!$D$4*data!D742^3+constants!$E$4*data!D742^4+constants!$F$4*data!D742^5+constants!$G$4*data!D742^6+constants!$H$4*data!D742^7)</f>
        <v>55276.665408905981</v>
      </c>
      <c r="K742" s="4">
        <f>E742/(constants!$A$4+constants!$B$4*data!E742+constants!$C$4*data!E742^2+constants!$D$4*data!E742^3+constants!$E$4*data!E742^4+constants!$F$4*data!E742^5+constants!$G$4*data!E742^6+constants!$H$4*data!E742^7)</f>
        <v>55276.665408905981</v>
      </c>
      <c r="L742" s="4">
        <f>F742/(constants!$A$4+constants!$B$4*data!F742+constants!$C$4*data!F742^2+constants!$D$4*data!F742^3+constants!$E$4*data!F742^4+constants!$F$4*data!F742^5+constants!$G$4*data!F742^6+constants!$H$4*data!F742^7)</f>
        <v>5787.3622969633443</v>
      </c>
      <c r="M742" s="4"/>
      <c r="N742" s="4"/>
      <c r="O742" s="4">
        <f t="shared" si="223"/>
        <v>34146.393537584452</v>
      </c>
      <c r="P742" s="4">
        <f t="shared" si="224"/>
        <v>11055.333081781197</v>
      </c>
      <c r="Q742" s="4">
        <f t="shared" si="224"/>
        <v>11055.333081781197</v>
      </c>
      <c r="R742" s="4">
        <f t="shared" si="225"/>
        <v>964.56038282722409</v>
      </c>
      <c r="S742" s="4"/>
      <c r="T742" s="4">
        <f t="shared" si="226"/>
        <v>3.0886806652489303</v>
      </c>
      <c r="U742" s="4">
        <f t="shared" si="227"/>
        <v>1</v>
      </c>
      <c r="V742" s="4"/>
      <c r="W742" s="4"/>
      <c r="X742">
        <f>IF(front!E742&gt;$X$2,O742,P742)</f>
        <v>34146.393537584452</v>
      </c>
      <c r="Y742">
        <f t="shared" si="220"/>
        <v>33873.573732741839</v>
      </c>
      <c r="Z742">
        <f>SUMPRODUCT($B$7:$B$456,Y$7:Y$456,EXP(constants!$B$32+constants!$A$32*ABS($A$7:$A$456-$A742)))</f>
        <v>1.5507047452650986E-2</v>
      </c>
      <c r="AA742">
        <f t="shared" si="221"/>
        <v>33873.558225694389</v>
      </c>
      <c r="AB742">
        <f t="shared" si="228"/>
        <v>33868.705132755218</v>
      </c>
      <c r="AD742" s="4"/>
      <c r="AE742" s="4"/>
      <c r="AF742" s="4"/>
      <c r="AH742" s="4"/>
      <c r="AI742" s="5">
        <f>SUMPRODUCT(constants!$B$13:$B$20,A742^constants!$A$13:$A$20)*constants!$C$10/((A742/1000000000)^5*(EXP(0.014388/(A742/1000000000)/constants!$B$9)-1))</f>
        <v>9.6171620257218658E-6</v>
      </c>
      <c r="AL742" s="17">
        <f t="shared" si="222"/>
        <v>2.8395422818869104E-10</v>
      </c>
      <c r="AQ742">
        <f t="shared" si="230"/>
        <v>2.8395422818869104E-10</v>
      </c>
    </row>
    <row r="743" spans="1:43" x14ac:dyDescent="0.2">
      <c r="A743">
        <f>front!A743</f>
        <v>533.44000000000005</v>
      </c>
      <c r="B743" s="1">
        <f t="shared" si="229"/>
        <v>0.46000000000003638</v>
      </c>
      <c r="C743">
        <f>front!D743-front!B743</f>
        <v>20294.14</v>
      </c>
      <c r="D743" s="2">
        <f>front!E743-front!C743</f>
        <v>52276.3</v>
      </c>
      <c r="E743" s="2">
        <f>IF(front!F743-front!C743&gt;0,front!F743-front!C743,0)</f>
        <v>52276.3</v>
      </c>
      <c r="F743" s="2">
        <f>front!I743-front!H743</f>
        <v>6153.7999999999993</v>
      </c>
      <c r="G743" s="2"/>
      <c r="H743" s="2"/>
      <c r="I743" s="4">
        <f>C743/(constants!$A$4+constants!$B$4*data!C743+constants!$C$4*data!C743^2+constants!$D$4*data!C743^3+constants!$E$4*data!C743^4+constants!$F$4*data!C743^5+constants!$G$4*data!C743^6+constants!$H$4*data!C743^7)</f>
        <v>20519.415952835538</v>
      </c>
      <c r="J743" s="4">
        <f>D743/(constants!$A$4+constants!$B$4*data!D743+constants!$C$4*data!D743^2+constants!$D$4*data!D743^3+constants!$E$4*data!D743^4+constants!$F$4*data!D743^5+constants!$G$4*data!D743^6+constants!$H$4*data!D743^7)</f>
        <v>55001.206318838202</v>
      </c>
      <c r="K743" s="4">
        <f>E743/(constants!$A$4+constants!$B$4*data!E743+constants!$C$4*data!E743^2+constants!$D$4*data!E743^3+constants!$E$4*data!E743^4+constants!$F$4*data!E743^5+constants!$G$4*data!E743^6+constants!$H$4*data!E743^7)</f>
        <v>55001.206318838202</v>
      </c>
      <c r="L743" s="4">
        <f>F743/(constants!$A$4+constants!$B$4*data!F743+constants!$C$4*data!F743^2+constants!$D$4*data!F743^3+constants!$E$4*data!F743^4+constants!$F$4*data!F743^5+constants!$G$4*data!F743^6+constants!$H$4*data!F743^7)</f>
        <v>6142.1763033843836</v>
      </c>
      <c r="M743" s="4"/>
      <c r="N743" s="4"/>
      <c r="O743" s="4">
        <f t="shared" si="223"/>
        <v>34199.026588059227</v>
      </c>
      <c r="P743" s="4">
        <f t="shared" si="224"/>
        <v>11000.241263767641</v>
      </c>
      <c r="Q743" s="4">
        <f t="shared" si="224"/>
        <v>11000.241263767641</v>
      </c>
      <c r="R743" s="4">
        <f t="shared" si="225"/>
        <v>1023.6960505640639</v>
      </c>
      <c r="S743" s="4"/>
      <c r="T743" s="4">
        <f t="shared" si="226"/>
        <v>3.1089342286248982</v>
      </c>
      <c r="U743" s="4">
        <f t="shared" si="227"/>
        <v>1</v>
      </c>
      <c r="V743" s="4"/>
      <c r="W743" s="4"/>
      <c r="X743">
        <f>IF(front!E743&gt;$X$2,O743,P743)</f>
        <v>34199.026588059227</v>
      </c>
      <c r="Y743">
        <f t="shared" si="220"/>
        <v>33926.206783216614</v>
      </c>
      <c r="Z743">
        <f>SUMPRODUCT($B$7:$B$456,Y$7:Y$456,EXP(constants!$B$32+constants!$A$32*ABS($A$7:$A$456-$A743)))</f>
        <v>1.5106570701342968E-2</v>
      </c>
      <c r="AA743">
        <f t="shared" si="221"/>
        <v>33926.191676645911</v>
      </c>
      <c r="AB743">
        <f t="shared" si="228"/>
        <v>33921.33858370674</v>
      </c>
      <c r="AD743" s="4"/>
      <c r="AE743" s="4"/>
      <c r="AF743" s="4"/>
      <c r="AH743" s="4"/>
      <c r="AI743" s="5">
        <f>SUMPRODUCT(constants!$B$13:$B$20,A743^constants!$A$13:$A$20)*constants!$C$10/((A743/1000000000)^5*(EXP(0.014388/(A743/1000000000)/constants!$B$9)-1))</f>
        <v>9.6468118167388111E-6</v>
      </c>
      <c r="AL743" s="17">
        <f t="shared" si="222"/>
        <v>2.8438771049478612E-10</v>
      </c>
      <c r="AQ743">
        <f t="shared" si="230"/>
        <v>2.8438771049478612E-10</v>
      </c>
    </row>
    <row r="744" spans="1:43" x14ac:dyDescent="0.2">
      <c r="A744">
        <f>front!A744</f>
        <v>533.9</v>
      </c>
      <c r="B744" s="1">
        <f t="shared" si="229"/>
        <v>0.45999999999992269</v>
      </c>
      <c r="C744">
        <f>front!D744-front!B744</f>
        <v>20450.8</v>
      </c>
      <c r="D744" s="2">
        <f>front!E744-front!C744</f>
        <v>52701.3</v>
      </c>
      <c r="E744" s="2">
        <f>IF(front!F744-front!C744&gt;0,front!F744-front!C744,0)</f>
        <v>52701.3</v>
      </c>
      <c r="F744" s="2">
        <f>front!I744-front!H744</f>
        <v>6110.4000000000015</v>
      </c>
      <c r="G744" s="2"/>
      <c r="H744" s="2"/>
      <c r="I744" s="4">
        <f>C744/(constants!$A$4+constants!$B$4*data!C744+constants!$C$4*data!C744^2+constants!$D$4*data!C744^3+constants!$E$4*data!C744^4+constants!$F$4*data!C744^5+constants!$G$4*data!C744^6+constants!$H$4*data!C744^7)</f>
        <v>20682.148028544183</v>
      </c>
      <c r="J744" s="4">
        <f>D744/(constants!$A$4+constants!$B$4*data!D744+constants!$C$4*data!D744^2+constants!$D$4*data!D744^3+constants!$E$4*data!D744^4+constants!$F$4*data!D744^5+constants!$G$4*data!D744^6+constants!$H$4*data!D744^7)</f>
        <v>55471.589965968509</v>
      </c>
      <c r="K744" s="4">
        <f>E744/(constants!$A$4+constants!$B$4*data!E744+constants!$C$4*data!E744^2+constants!$D$4*data!E744^3+constants!$E$4*data!E744^4+constants!$F$4*data!E744^5+constants!$G$4*data!E744^6+constants!$H$4*data!E744^7)</f>
        <v>55471.589965968509</v>
      </c>
      <c r="L744" s="4">
        <f>F744/(constants!$A$4+constants!$B$4*data!F744+constants!$C$4*data!F744^2+constants!$D$4*data!F744^3+constants!$E$4*data!F744^4+constants!$F$4*data!F744^5+constants!$G$4*data!F744^6+constants!$H$4*data!F744^7)</f>
        <v>6098.7918041658904</v>
      </c>
      <c r="M744" s="4"/>
      <c r="N744" s="4"/>
      <c r="O744" s="4">
        <f t="shared" si="223"/>
        <v>34470.246714240304</v>
      </c>
      <c r="P744" s="4">
        <f t="shared" si="224"/>
        <v>11094.317993193703</v>
      </c>
      <c r="Q744" s="4">
        <f t="shared" si="224"/>
        <v>11094.317993193703</v>
      </c>
      <c r="R744" s="4">
        <f t="shared" si="225"/>
        <v>1016.465300694315</v>
      </c>
      <c r="S744" s="4"/>
      <c r="T744" s="4">
        <f t="shared" si="226"/>
        <v>3.1070180911875425</v>
      </c>
      <c r="U744" s="4">
        <f t="shared" si="227"/>
        <v>1</v>
      </c>
      <c r="V744" s="4"/>
      <c r="W744" s="4"/>
      <c r="X744">
        <f>IF(front!E744&gt;$X$2,O744,P744)</f>
        <v>34470.246714240304</v>
      </c>
      <c r="Y744">
        <f t="shared" si="220"/>
        <v>34197.426909397691</v>
      </c>
      <c r="Z744">
        <f>SUMPRODUCT($B$7:$B$456,Y$7:Y$456,EXP(constants!$B$32+constants!$A$32*ABS($A$7:$A$456-$A744)))</f>
        <v>1.4716436449393982E-2</v>
      </c>
      <c r="AA744">
        <f t="shared" si="221"/>
        <v>34197.412192961245</v>
      </c>
      <c r="AB744">
        <f t="shared" si="228"/>
        <v>34192.559100022074</v>
      </c>
      <c r="AD744" s="4"/>
      <c r="AE744" s="4"/>
      <c r="AF744" s="4"/>
      <c r="AH744" s="4"/>
      <c r="AI744" s="5">
        <f>SUMPRODUCT(constants!$B$13:$B$20,A744^constants!$A$13:$A$20)*constants!$C$10/((A744/1000000000)^5*(EXP(0.014388/(A744/1000000000)/constants!$B$9)-1))</f>
        <v>9.6764626842503442E-6</v>
      </c>
      <c r="AL744" s="17">
        <f t="shared" si="222"/>
        <v>2.82999077546205E-10</v>
      </c>
      <c r="AQ744">
        <f t="shared" si="230"/>
        <v>2.82999077546205E-10</v>
      </c>
    </row>
    <row r="745" spans="1:43" x14ac:dyDescent="0.2">
      <c r="A745">
        <f>front!A745</f>
        <v>534.36</v>
      </c>
      <c r="B745" s="1">
        <f t="shared" si="229"/>
        <v>0.46000000000003638</v>
      </c>
      <c r="C745">
        <f>front!D745-front!B745</f>
        <v>20486.66</v>
      </c>
      <c r="D745" s="2">
        <f>front!E745-front!C745</f>
        <v>53141</v>
      </c>
      <c r="E745" s="2">
        <f>IF(front!F745-front!C745&gt;0,front!F745-front!C745,0)</f>
        <v>53141</v>
      </c>
      <c r="F745" s="2">
        <f>front!I745-front!H745</f>
        <v>6045.1</v>
      </c>
      <c r="G745" s="2"/>
      <c r="H745" s="2"/>
      <c r="I745" s="4">
        <f>C745/(constants!$A$4+constants!$B$4*data!C745+constants!$C$4*data!C745^2+constants!$D$4*data!C745^3+constants!$E$4*data!C745^4+constants!$F$4*data!C745^5+constants!$G$4*data!C745^6+constants!$H$4*data!C745^7)</f>
        <v>20719.408662307073</v>
      </c>
      <c r="J745" s="4">
        <f>D745/(constants!$A$4+constants!$B$4*data!D745+constants!$C$4*data!D745^2+constants!$D$4*data!D745^3+constants!$E$4*data!D745^4+constants!$F$4*data!D745^5+constants!$G$4*data!D745^6+constants!$H$4*data!D745^7)</f>
        <v>55958.426832638994</v>
      </c>
      <c r="K745" s="4">
        <f>E745/(constants!$A$4+constants!$B$4*data!E745+constants!$C$4*data!E745^2+constants!$D$4*data!E745^3+constants!$E$4*data!E745^4+constants!$F$4*data!E745^5+constants!$G$4*data!E745^6+constants!$H$4*data!E745^7)</f>
        <v>55958.426832638994</v>
      </c>
      <c r="L745" s="4">
        <f>F745/(constants!$A$4+constants!$B$4*data!F745+constants!$C$4*data!F745^2+constants!$D$4*data!F745^3+constants!$E$4*data!F745^4+constants!$F$4*data!F745^5+constants!$G$4*data!F745^6+constants!$H$4*data!F745^7)</f>
        <v>6033.5190309715026</v>
      </c>
      <c r="M745" s="4"/>
      <c r="N745" s="4"/>
      <c r="O745" s="4">
        <f t="shared" si="223"/>
        <v>34532.347770511784</v>
      </c>
      <c r="P745" s="4">
        <f t="shared" si="224"/>
        <v>11191.685366527799</v>
      </c>
      <c r="Q745" s="4">
        <f t="shared" si="224"/>
        <v>11191.685366527799</v>
      </c>
      <c r="R745" s="4">
        <f t="shared" si="225"/>
        <v>1005.5865051619171</v>
      </c>
      <c r="S745" s="4"/>
      <c r="T745" s="4"/>
      <c r="U745" s="4">
        <f t="shared" si="227"/>
        <v>1</v>
      </c>
      <c r="V745" s="4"/>
      <c r="W745" s="4"/>
      <c r="X745">
        <f>IF(front!E745&gt;$X$2,O745,P745)</f>
        <v>34532.347770511784</v>
      </c>
      <c r="Y745">
        <f t="shared" si="220"/>
        <v>34259.527965669171</v>
      </c>
      <c r="Z745">
        <f>SUMPRODUCT($B$7:$B$456,Y$7:Y$456,EXP(constants!$B$32+constants!$A$32*ABS($A$7:$A$456-$A745)))</f>
        <v>1.4336377596921926E-2</v>
      </c>
      <c r="AA745">
        <f t="shared" si="221"/>
        <v>34259.51362929157</v>
      </c>
      <c r="AB745">
        <f t="shared" si="228"/>
        <v>34254.6605363524</v>
      </c>
      <c r="AD745" s="4"/>
      <c r="AE745" s="4"/>
      <c r="AF745" s="4"/>
      <c r="AH745" s="4"/>
      <c r="AI745" s="5">
        <f>SUMPRODUCT(constants!$B$13:$B$20,A745^constants!$A$13:$A$20)*constants!$C$10/((A745/1000000000)^5*(EXP(0.014388/(A745/1000000000)/constants!$B$9)-1))</f>
        <v>9.7061143235488999E-6</v>
      </c>
      <c r="AL745" s="17">
        <f t="shared" si="222"/>
        <v>2.8335164242098935E-10</v>
      </c>
      <c r="AQ745">
        <f t="shared" si="230"/>
        <v>2.8335164242098935E-10</v>
      </c>
    </row>
    <row r="746" spans="1:43" x14ac:dyDescent="0.2">
      <c r="A746">
        <f>front!A746</f>
        <v>534.82000000000005</v>
      </c>
      <c r="B746" s="1">
        <f t="shared" si="229"/>
        <v>0.46000000000003638</v>
      </c>
      <c r="C746">
        <f>front!D746-front!B746</f>
        <v>20601.739999999998</v>
      </c>
      <c r="D746" s="2">
        <f>front!E746-front!C746</f>
        <v>52650</v>
      </c>
      <c r="E746" s="2">
        <f>IF(front!F746-front!C746&gt;0,front!F746-front!C746,0)</f>
        <v>52650</v>
      </c>
      <c r="F746" s="2">
        <f>front!I746-front!H746</f>
        <v>6026.5</v>
      </c>
      <c r="G746" s="2"/>
      <c r="H746" s="2"/>
      <c r="I746" s="4">
        <f>C746/(constants!$A$4+constants!$B$4*data!C746+constants!$C$4*data!C746^2+constants!$D$4*data!C746^3+constants!$E$4*data!C746^4+constants!$F$4*data!C746^5+constants!$G$4*data!C746^6+constants!$H$4*data!C746^7)</f>
        <v>20839.010380557673</v>
      </c>
      <c r="J746" s="4">
        <f>D746/(constants!$A$4+constants!$B$4*data!D746+constants!$C$4*data!D746^2+constants!$D$4*data!D746^3+constants!$E$4*data!D746^4+constants!$F$4*data!D746^5+constants!$G$4*data!D746^6+constants!$H$4*data!D746^7)</f>
        <v>55414.803155173031</v>
      </c>
      <c r="K746" s="4">
        <f>E746/(constants!$A$4+constants!$B$4*data!E746+constants!$C$4*data!E746^2+constants!$D$4*data!E746^3+constants!$E$4*data!E746^4+constants!$F$4*data!E746^5+constants!$G$4*data!E746^6+constants!$H$4*data!E746^7)</f>
        <v>55414.803155173031</v>
      </c>
      <c r="L746" s="4">
        <f>F746/(constants!$A$4+constants!$B$4*data!F746+constants!$C$4*data!F746^2+constants!$D$4*data!F746^3+constants!$E$4*data!F746^4+constants!$F$4*data!F746^5+constants!$G$4*data!F746^6+constants!$H$4*data!F746^7)</f>
        <v>6014.9276325880064</v>
      </c>
      <c r="M746" s="4"/>
      <c r="N746" s="4"/>
      <c r="O746" s="4">
        <f t="shared" si="223"/>
        <v>34731.683967596116</v>
      </c>
      <c r="P746" s="4">
        <f t="shared" si="224"/>
        <v>11082.960631034606</v>
      </c>
      <c r="Q746" s="4">
        <f t="shared" si="224"/>
        <v>11082.960631034606</v>
      </c>
      <c r="R746" s="4">
        <f t="shared" si="225"/>
        <v>1002.4879387646678</v>
      </c>
      <c r="S746" s="4"/>
      <c r="T746" s="4"/>
      <c r="U746" s="4">
        <f t="shared" si="227"/>
        <v>1</v>
      </c>
      <c r="V746" s="4"/>
      <c r="W746" s="4"/>
      <c r="X746">
        <f>IF(front!E746&gt;$X$2,O746,P746)</f>
        <v>34731.683967596116</v>
      </c>
      <c r="Y746">
        <f t="shared" si="220"/>
        <v>34458.864162753503</v>
      </c>
      <c r="Z746">
        <f>SUMPRODUCT($B$7:$B$456,Y$7:Y$456,EXP(constants!$B$32+constants!$A$32*ABS($A$7:$A$456-$A746)))</f>
        <v>1.3966133942024306E-2</v>
      </c>
      <c r="AA746">
        <f t="shared" si="221"/>
        <v>34458.850196619562</v>
      </c>
      <c r="AB746">
        <f t="shared" si="228"/>
        <v>34453.997103680391</v>
      </c>
      <c r="AD746" s="4"/>
      <c r="AE746" s="4"/>
      <c r="AF746" s="4"/>
      <c r="AH746" s="4"/>
      <c r="AI746" s="5">
        <f>SUMPRODUCT(constants!$B$13:$B$20,A746^constants!$A$13:$A$20)*constants!$C$10/((A746/1000000000)^5*(EXP(0.014388/(A746/1000000000)/constants!$B$9)-1))</f>
        <v>9.7357664304885826E-6</v>
      </c>
      <c r="AL746" s="17">
        <f t="shared" si="222"/>
        <v>2.8257291603036109E-10</v>
      </c>
      <c r="AQ746">
        <f t="shared" si="230"/>
        <v>2.8257291603036109E-10</v>
      </c>
    </row>
    <row r="747" spans="1:43" x14ac:dyDescent="0.2">
      <c r="A747">
        <f>front!A747</f>
        <v>535.28</v>
      </c>
      <c r="B747" s="1">
        <f t="shared" si="229"/>
        <v>0.45999999999992269</v>
      </c>
      <c r="C747">
        <f>front!D747-front!B747</f>
        <v>20639.53</v>
      </c>
      <c r="D747" s="2">
        <f>front!E747-front!C747</f>
        <v>52875.3</v>
      </c>
      <c r="E747" s="2">
        <f>IF(front!F747-front!C747&gt;0,front!F747-front!C747,0)</f>
        <v>52875.3</v>
      </c>
      <c r="F747" s="2">
        <f>front!I747-front!H747</f>
        <v>5998.6999999999989</v>
      </c>
      <c r="G747" s="2"/>
      <c r="H747" s="2"/>
      <c r="I747" s="4">
        <f>C747/(constants!$A$4+constants!$B$4*data!C747+constants!$C$4*data!C747^2+constants!$D$4*data!C747^3+constants!$E$4*data!C747^4+constants!$F$4*data!C747^5+constants!$G$4*data!C747^6+constants!$H$4*data!C747^7)</f>
        <v>20878.294146283126</v>
      </c>
      <c r="J747" s="4">
        <f>D747/(constants!$A$4+constants!$B$4*data!D747+constants!$C$4*data!D747^2+constants!$D$4*data!D747^3+constants!$E$4*data!D747^4+constants!$F$4*data!D747^5+constants!$G$4*data!D747^6+constants!$H$4*data!D747^7)</f>
        <v>55664.219292699527</v>
      </c>
      <c r="K747" s="4">
        <f>E747/(constants!$A$4+constants!$B$4*data!E747+constants!$C$4*data!E747^2+constants!$D$4*data!E747^3+constants!$E$4*data!E747^4+constants!$F$4*data!E747^5+constants!$G$4*data!E747^6+constants!$H$4*data!E747^7)</f>
        <v>55664.219292699527</v>
      </c>
      <c r="L747" s="4">
        <f>F747/(constants!$A$4+constants!$B$4*data!F747+constants!$C$4*data!F747^2+constants!$D$4*data!F747^3+constants!$E$4*data!F747^4+constants!$F$4*data!F747^5+constants!$G$4*data!F747^6+constants!$H$4*data!F747^7)</f>
        <v>5987.1411796620805</v>
      </c>
      <c r="M747" s="4"/>
      <c r="N747" s="4"/>
      <c r="O747" s="4">
        <f t="shared" si="223"/>
        <v>34797.15691047188</v>
      </c>
      <c r="P747" s="4">
        <f t="shared" si="224"/>
        <v>11132.843858539905</v>
      </c>
      <c r="Q747" s="4">
        <f t="shared" si="224"/>
        <v>11132.843858539905</v>
      </c>
      <c r="R747" s="4">
        <f t="shared" si="225"/>
        <v>997.85686327701342</v>
      </c>
      <c r="S747" s="4"/>
      <c r="T747" s="4"/>
      <c r="U747" s="4">
        <f t="shared" si="227"/>
        <v>1</v>
      </c>
      <c r="V747" s="4"/>
      <c r="W747" s="4"/>
      <c r="X747">
        <f>IF(front!E747&gt;$X$2,O747,P747)</f>
        <v>34797.15691047188</v>
      </c>
      <c r="Y747">
        <f t="shared" si="220"/>
        <v>34524.337105629267</v>
      </c>
      <c r="Z747">
        <f>SUMPRODUCT($B$7:$B$456,Y$7:Y$456,EXP(constants!$B$32+constants!$A$32*ABS($A$7:$A$456-$A747)))</f>
        <v>1.3605452002634414E-2</v>
      </c>
      <c r="AA747">
        <f t="shared" si="221"/>
        <v>34524.323500177263</v>
      </c>
      <c r="AB747">
        <f t="shared" si="228"/>
        <v>34519.470407238092</v>
      </c>
      <c r="AD747" s="4"/>
      <c r="AE747" s="4"/>
      <c r="AF747" s="4"/>
      <c r="AH747" s="4"/>
      <c r="AI747" s="5">
        <f>SUMPRODUCT(constants!$B$13:$B$20,A747^constants!$A$13:$A$20)*constants!$C$10/((A747/1000000000)^5*(EXP(0.014388/(A747/1000000000)/constants!$B$9)-1))</f>
        <v>9.7654187014987945E-6</v>
      </c>
      <c r="AL747" s="17">
        <f t="shared" si="222"/>
        <v>2.8289595947715255E-10</v>
      </c>
      <c r="AQ747">
        <f t="shared" si="230"/>
        <v>2.8289595947715255E-10</v>
      </c>
    </row>
    <row r="748" spans="1:43" x14ac:dyDescent="0.2">
      <c r="A748">
        <f>front!A748</f>
        <v>535.73</v>
      </c>
      <c r="B748" s="1">
        <f t="shared" si="229"/>
        <v>0.45000000000004547</v>
      </c>
      <c r="C748">
        <f>front!D748-front!B748</f>
        <v>20797</v>
      </c>
      <c r="D748" s="2">
        <f>front!E748-front!C748</f>
        <v>52423.9</v>
      </c>
      <c r="E748" s="2">
        <f>IF(front!F748-front!C748&gt;0,front!F748-front!C748,0)</f>
        <v>52423.9</v>
      </c>
      <c r="F748" s="2">
        <f>front!I748-front!H748</f>
        <v>5712.9000000000015</v>
      </c>
      <c r="G748" s="2"/>
      <c r="H748" s="2"/>
      <c r="I748" s="4">
        <f>C748/(constants!$A$4+constants!$B$4*data!C748+constants!$C$4*data!C748^2+constants!$D$4*data!C748^3+constants!$E$4*data!C748^4+constants!$F$4*data!C748^5+constants!$G$4*data!C748^6+constants!$H$4*data!C748^7)</f>
        <v>21042.035974614686</v>
      </c>
      <c r="J748" s="4">
        <f>D748/(constants!$A$4+constants!$B$4*data!D748+constants!$C$4*data!D748^2+constants!$D$4*data!D748^3+constants!$E$4*data!D748^4+constants!$F$4*data!D748^5+constants!$G$4*data!D748^6+constants!$H$4*data!D748^7)</f>
        <v>55164.549576287158</v>
      </c>
      <c r="K748" s="4">
        <f>E748/(constants!$A$4+constants!$B$4*data!E748+constants!$C$4*data!E748^2+constants!$D$4*data!E748^3+constants!$E$4*data!E748^4+constants!$F$4*data!E748^5+constants!$G$4*data!E748^6+constants!$H$4*data!E748^7)</f>
        <v>55164.549576287158</v>
      </c>
      <c r="L748" s="4">
        <f>F748/(constants!$A$4+constants!$B$4*data!F748+constants!$C$4*data!F748^2+constants!$D$4*data!F748^3+constants!$E$4*data!F748^4+constants!$F$4*data!F748^5+constants!$G$4*data!F748^6+constants!$H$4*data!F748^7)</f>
        <v>5701.526666755005</v>
      </c>
      <c r="M748" s="4"/>
      <c r="N748" s="4"/>
      <c r="O748" s="4">
        <f t="shared" si="223"/>
        <v>35070.059957691148</v>
      </c>
      <c r="P748" s="4">
        <f t="shared" si="224"/>
        <v>11032.909915257431</v>
      </c>
      <c r="Q748" s="4">
        <f t="shared" si="224"/>
        <v>11032.909915257431</v>
      </c>
      <c r="R748" s="4">
        <f t="shared" si="225"/>
        <v>950.25444445916742</v>
      </c>
      <c r="S748" s="4"/>
      <c r="T748" s="4"/>
      <c r="U748" s="4">
        <f t="shared" si="227"/>
        <v>1</v>
      </c>
      <c r="V748" s="4"/>
      <c r="W748" s="4"/>
      <c r="X748">
        <f>IF(front!E748&gt;$X$2,O748,P748)</f>
        <v>35070.059957691148</v>
      </c>
      <c r="Y748">
        <f t="shared" si="220"/>
        <v>34797.240152848535</v>
      </c>
      <c r="Z748">
        <f>SUMPRODUCT($B$7:$B$456,Y$7:Y$456,EXP(constants!$B$32+constants!$A$32*ABS($A$7:$A$456-$A748)))</f>
        <v>1.3261625910913278E-2</v>
      </c>
      <c r="AA748">
        <f t="shared" si="221"/>
        <v>34797.226891222621</v>
      </c>
      <c r="AB748">
        <f t="shared" si="228"/>
        <v>34792.37379828345</v>
      </c>
      <c r="AD748" s="4"/>
      <c r="AE748" s="4"/>
      <c r="AF748" s="4"/>
      <c r="AH748" s="4"/>
      <c r="AI748" s="5">
        <f>SUMPRODUCT(constants!$B$13:$B$20,A748^constants!$A$13:$A$20)*constants!$C$10/((A748/1000000000)^5*(EXP(0.014388/(A748/1000000000)/constants!$B$9)-1))</f>
        <v>9.7944262256207578E-6</v>
      </c>
      <c r="AL748" s="17">
        <f t="shared" si="222"/>
        <v>2.8151072078054029E-10</v>
      </c>
      <c r="AQ748">
        <f t="shared" si="230"/>
        <v>2.8151072078054029E-10</v>
      </c>
    </row>
    <row r="749" spans="1:43" x14ac:dyDescent="0.2">
      <c r="A749">
        <f>front!A749</f>
        <v>536.19000000000005</v>
      </c>
      <c r="B749" s="1">
        <f t="shared" si="229"/>
        <v>0.46000000000003638</v>
      </c>
      <c r="C749">
        <f>front!D749-front!B749</f>
        <v>20861.13</v>
      </c>
      <c r="D749" s="2">
        <f>front!E749-front!C749</f>
        <v>52827.199999999997</v>
      </c>
      <c r="E749" s="2">
        <f>IF(front!F749-front!C749&gt;0,front!F749-front!C749,0)</f>
        <v>52827.199999999997</v>
      </c>
      <c r="F749" s="2">
        <f>front!I749-front!H749</f>
        <v>5449.4</v>
      </c>
      <c r="G749" s="2"/>
      <c r="H749" s="2"/>
      <c r="I749" s="4">
        <f>C749/(constants!$A$4+constants!$B$4*data!C749+constants!$C$4*data!C749^2+constants!$D$4*data!C749^3+constants!$E$4*data!C749^4+constants!$F$4*data!C749^5+constants!$G$4*data!C749^6+constants!$H$4*data!C749^7)</f>
        <v>21108.742014388507</v>
      </c>
      <c r="J749" s="4">
        <f>D749/(constants!$A$4+constants!$B$4*data!D749+constants!$C$4*data!D749^2+constants!$D$4*data!D749^3+constants!$E$4*data!D749^4+constants!$F$4*data!D749^5+constants!$G$4*data!D749^6+constants!$H$4*data!D749^7)</f>
        <v>55610.966451123772</v>
      </c>
      <c r="K749" s="4">
        <f>E749/(constants!$A$4+constants!$B$4*data!E749+constants!$C$4*data!E749^2+constants!$D$4*data!E749^3+constants!$E$4*data!E749^4+constants!$F$4*data!E749^5+constants!$G$4*data!E749^6+constants!$H$4*data!E749^7)</f>
        <v>55610.966451123772</v>
      </c>
      <c r="L749" s="4">
        <f>F749/(constants!$A$4+constants!$B$4*data!F749+constants!$C$4*data!F749^2+constants!$D$4*data!F749^3+constants!$E$4*data!F749^4+constants!$F$4*data!F749^5+constants!$G$4*data!F749^6+constants!$H$4*data!F749^7)</f>
        <v>5438.2673259214653</v>
      </c>
      <c r="M749" s="4"/>
      <c r="N749" s="4"/>
      <c r="O749" s="4">
        <f t="shared" si="223"/>
        <v>35181.236690647507</v>
      </c>
      <c r="P749" s="4">
        <f t="shared" si="224"/>
        <v>11122.193290224755</v>
      </c>
      <c r="Q749" s="4">
        <f t="shared" si="224"/>
        <v>11122.193290224755</v>
      </c>
      <c r="R749" s="4">
        <f t="shared" si="225"/>
        <v>906.37788765357766</v>
      </c>
      <c r="S749" s="4"/>
      <c r="T749" s="4"/>
      <c r="U749" s="4">
        <f t="shared" si="227"/>
        <v>1</v>
      </c>
      <c r="V749" s="4"/>
      <c r="W749" s="4"/>
      <c r="X749">
        <f>IF(front!E749&gt;$X$2,O749,P749)</f>
        <v>35181.236690647507</v>
      </c>
      <c r="Y749">
        <f t="shared" si="220"/>
        <v>34908.416885804894</v>
      </c>
      <c r="Z749">
        <f>SUMPRODUCT($B$7:$B$456,Y$7:Y$456,EXP(constants!$B$32+constants!$A$32*ABS($A$7:$A$456-$A749)))</f>
        <v>1.2919138220843247E-2</v>
      </c>
      <c r="AA749">
        <f t="shared" si="221"/>
        <v>34908.403966666672</v>
      </c>
      <c r="AB749">
        <f t="shared" si="228"/>
        <v>34903.550873727501</v>
      </c>
      <c r="AD749" s="4"/>
      <c r="AE749" s="4"/>
      <c r="AF749" s="4"/>
      <c r="AH749" s="4"/>
      <c r="AI749" s="5">
        <f>SUMPRODUCT(constants!$B$13:$B$20,A749^constants!$A$13:$A$20)*constants!$C$10/((A749/1000000000)^5*(EXP(0.014388/(A749/1000000000)/constants!$B$9)-1))</f>
        <v>9.8240779292000764E-6</v>
      </c>
      <c r="AL749" s="17">
        <f t="shared" si="222"/>
        <v>2.8146356698036783E-10</v>
      </c>
      <c r="AQ749">
        <f t="shared" si="230"/>
        <v>2.8146356698036783E-10</v>
      </c>
    </row>
    <row r="750" spans="1:43" x14ac:dyDescent="0.2">
      <c r="A750">
        <f>front!A750</f>
        <v>536.65</v>
      </c>
      <c r="B750" s="1">
        <f t="shared" si="229"/>
        <v>0.45999999999992269</v>
      </c>
      <c r="C750">
        <f>front!D750-front!B750</f>
        <v>20996.34</v>
      </c>
      <c r="D750" s="2">
        <f>front!E750-front!C750</f>
        <v>52303.5</v>
      </c>
      <c r="E750" s="2">
        <f>IF(front!F750-front!C750&gt;0,front!F750-front!C750,0)</f>
        <v>52303.5</v>
      </c>
      <c r="F750" s="2">
        <f>front!I750-front!H750</f>
        <v>5188.5000000000018</v>
      </c>
      <c r="G750" s="2"/>
      <c r="H750" s="2"/>
      <c r="I750" s="4">
        <f>C750/(constants!$A$4+constants!$B$4*data!C750+constants!$C$4*data!C750^2+constants!$D$4*data!C750^3+constants!$E$4*data!C750^4+constants!$F$4*data!C750^5+constants!$G$4*data!C750^6+constants!$H$4*data!C750^7)</f>
        <v>21249.424508306769</v>
      </c>
      <c r="J750" s="4">
        <f>D750/(constants!$A$4+constants!$B$4*data!D750+constants!$C$4*data!D750^2+constants!$D$4*data!D750^3+constants!$E$4*data!D750^4+constants!$F$4*data!D750^5+constants!$G$4*data!D750^6+constants!$H$4*data!D750^7)</f>
        <v>55031.30611708283</v>
      </c>
      <c r="K750" s="4">
        <f>E750/(constants!$A$4+constants!$B$4*data!E750+constants!$C$4*data!E750^2+constants!$D$4*data!E750^3+constants!$E$4*data!E750^4+constants!$F$4*data!E750^5+constants!$G$4*data!E750^6+constants!$H$4*data!E750^7)</f>
        <v>55031.30611708283</v>
      </c>
      <c r="L750" s="4">
        <f>F750/(constants!$A$4+constants!$B$4*data!F750+constants!$C$4*data!F750^2+constants!$D$4*data!F750^3+constants!$E$4*data!F750^4+constants!$F$4*data!F750^5+constants!$G$4*data!F750^6+constants!$H$4*data!F750^7)</f>
        <v>5177.6648959106651</v>
      </c>
      <c r="M750" s="4"/>
      <c r="N750" s="4"/>
      <c r="O750" s="4">
        <f t="shared" si="223"/>
        <v>35415.707513844616</v>
      </c>
      <c r="P750" s="4">
        <f t="shared" si="224"/>
        <v>11006.261223416564</v>
      </c>
      <c r="Q750" s="4">
        <f t="shared" si="224"/>
        <v>11006.261223416564</v>
      </c>
      <c r="R750" s="4">
        <f t="shared" si="225"/>
        <v>862.94414931844426</v>
      </c>
      <c r="S750" s="4"/>
      <c r="T750" s="4"/>
      <c r="U750" s="4">
        <f t="shared" si="227"/>
        <v>1</v>
      </c>
      <c r="V750" s="4"/>
      <c r="W750" s="4"/>
      <c r="X750">
        <f>IF(front!E750&gt;$X$2,O750,P750)</f>
        <v>35415.707513844616</v>
      </c>
      <c r="Y750">
        <f t="shared" si="220"/>
        <v>35142.887709002003</v>
      </c>
      <c r="Z750">
        <f>SUMPRODUCT($B$7:$B$456,Y$7:Y$456,EXP(constants!$B$32+constants!$A$32*ABS($A$7:$A$456-$A750)))</f>
        <v>1.2585495435511032E-2</v>
      </c>
      <c r="AA750">
        <f t="shared" si="221"/>
        <v>35142.875123506565</v>
      </c>
      <c r="AB750">
        <f t="shared" si="228"/>
        <v>35138.022030567394</v>
      </c>
      <c r="AD750" s="4"/>
      <c r="AE750" s="4"/>
      <c r="AF750" s="4"/>
      <c r="AH750" s="4"/>
      <c r="AI750" s="5">
        <f>SUMPRODUCT(constants!$B$13:$B$20,A750^constants!$A$13:$A$20)*constants!$C$10/((A750/1000000000)^5*(EXP(0.014388/(A750/1000000000)/constants!$B$9)-1))</f>
        <v>9.8537288962204708E-6</v>
      </c>
      <c r="AL750" s="17">
        <f t="shared" si="222"/>
        <v>2.8042924236453834E-10</v>
      </c>
      <c r="AQ750">
        <f t="shared" si="230"/>
        <v>2.8042924236453834E-10</v>
      </c>
    </row>
    <row r="751" spans="1:43" x14ac:dyDescent="0.2">
      <c r="A751">
        <f>front!A751</f>
        <v>537.11</v>
      </c>
      <c r="B751" s="1">
        <f t="shared" si="229"/>
        <v>0.46000000000003638</v>
      </c>
      <c r="C751">
        <f>front!D751-front!B751</f>
        <v>21059.670000000002</v>
      </c>
      <c r="D751" s="2">
        <f>front!E751-front!C751</f>
        <v>53071.9</v>
      </c>
      <c r="E751" s="2">
        <f>IF(front!F751-front!C751&gt;0,front!F751-front!C751,0)</f>
        <v>53071.9</v>
      </c>
      <c r="F751" s="2">
        <f>front!I751-front!H751</f>
        <v>5415.2000000000007</v>
      </c>
      <c r="G751" s="2"/>
      <c r="H751" s="2"/>
      <c r="I751" s="4">
        <f>C751/(constants!$A$4+constants!$B$4*data!C751+constants!$C$4*data!C751^2+constants!$D$4*data!C751^3+constants!$E$4*data!C751^4+constants!$F$4*data!C751^5+constants!$G$4*data!C751^6+constants!$H$4*data!C751^7)</f>
        <v>21315.336914644588</v>
      </c>
      <c r="J751" s="4">
        <f>D751/(constants!$A$4+constants!$B$4*data!D751+constants!$C$4*data!D751^2+constants!$D$4*data!D751^3+constants!$E$4*data!D751^4+constants!$F$4*data!D751^5+constants!$G$4*data!D751^6+constants!$H$4*data!D751^7)</f>
        <v>55881.905600825594</v>
      </c>
      <c r="K751" s="4">
        <f>E751/(constants!$A$4+constants!$B$4*data!E751+constants!$C$4*data!E751^2+constants!$D$4*data!E751^3+constants!$E$4*data!E751^4+constants!$F$4*data!E751^5+constants!$G$4*data!E751^6+constants!$H$4*data!E751^7)</f>
        <v>55881.905600825594</v>
      </c>
      <c r="L751" s="4">
        <f>F751/(constants!$A$4+constants!$B$4*data!F751+constants!$C$4*data!F751^2+constants!$D$4*data!F751^3+constants!$E$4*data!F751^4+constants!$F$4*data!F751^5+constants!$G$4*data!F751^6+constants!$H$4*data!F751^7)</f>
        <v>5404.1031082523568</v>
      </c>
      <c r="M751" s="4"/>
      <c r="N751" s="4"/>
      <c r="O751" s="4">
        <f t="shared" si="223"/>
        <v>35525.561524407647</v>
      </c>
      <c r="P751" s="4">
        <f t="shared" si="224"/>
        <v>11176.381120165119</v>
      </c>
      <c r="Q751" s="4">
        <f t="shared" si="224"/>
        <v>11176.381120165119</v>
      </c>
      <c r="R751" s="4">
        <f t="shared" si="225"/>
        <v>900.68385137539281</v>
      </c>
      <c r="S751" s="4"/>
      <c r="T751" s="4"/>
      <c r="U751" s="4">
        <f t="shared" si="227"/>
        <v>1</v>
      </c>
      <c r="V751" s="4"/>
      <c r="W751" s="4"/>
      <c r="X751">
        <f>IF(front!E751&gt;$X$2,O751,P751)</f>
        <v>35525.561524407647</v>
      </c>
      <c r="Y751">
        <f t="shared" si="220"/>
        <v>35252.741719565034</v>
      </c>
      <c r="Z751">
        <f>SUMPRODUCT($B$7:$B$456,Y$7:Y$456,EXP(constants!$B$32+constants!$A$32*ABS($A$7:$A$456-$A751)))</f>
        <v>1.226046913111588E-2</v>
      </c>
      <c r="AA751">
        <f t="shared" si="221"/>
        <v>35252.729459095906</v>
      </c>
      <c r="AB751">
        <f t="shared" si="228"/>
        <v>35247.876366156735</v>
      </c>
      <c r="AD751" s="4"/>
      <c r="AE751" s="4"/>
      <c r="AF751" s="4"/>
      <c r="AH751" s="4"/>
      <c r="AI751" s="5">
        <f>SUMPRODUCT(constants!$B$13:$B$20,A751^constants!$A$13:$A$20)*constants!$C$10/((A751/1000000000)^5*(EXP(0.014388/(A751/1000000000)/constants!$B$9)-1))</f>
        <v>9.8833788254785667E-6</v>
      </c>
      <c r="AL751" s="17">
        <f t="shared" si="222"/>
        <v>2.8039643361232669E-10</v>
      </c>
      <c r="AQ751">
        <f t="shared" si="230"/>
        <v>2.8039643361232669E-10</v>
      </c>
    </row>
    <row r="752" spans="1:43" x14ac:dyDescent="0.2">
      <c r="A752">
        <f>front!A752</f>
        <v>537.57000000000005</v>
      </c>
      <c r="B752" s="1">
        <f t="shared" si="229"/>
        <v>0.46000000000003638</v>
      </c>
      <c r="C752">
        <f>front!D752-front!B752</f>
        <v>21138.34</v>
      </c>
      <c r="D752" s="2">
        <f>front!E752-front!C752</f>
        <v>52244.800000000003</v>
      </c>
      <c r="E752" s="2">
        <f>IF(front!F752-front!C752&gt;0,front!F752-front!C752,0)</f>
        <v>52244.800000000003</v>
      </c>
      <c r="F752" s="2">
        <f>front!I752-front!H752</f>
        <v>5717.4000000000015</v>
      </c>
      <c r="G752" s="2"/>
      <c r="H752" s="2"/>
      <c r="I752" s="4">
        <f>C752/(constants!$A$4+constants!$B$4*data!C752+constants!$C$4*data!C752^2+constants!$D$4*data!C752^3+constants!$E$4*data!C752^4+constants!$F$4*data!C752^5+constants!$G$4*data!C752^6+constants!$H$4*data!C752^7)</f>
        <v>21397.231836252282</v>
      </c>
      <c r="J752" s="4">
        <f>D752/(constants!$A$4+constants!$B$4*data!D752+constants!$C$4*data!D752^2+constants!$D$4*data!D752^3+constants!$E$4*data!D752^4+constants!$F$4*data!D752^5+constants!$G$4*data!D752^6+constants!$H$4*data!D752^7)</f>
        <v>54966.348872421811</v>
      </c>
      <c r="K752" s="4">
        <f>E752/(constants!$A$4+constants!$B$4*data!E752+constants!$C$4*data!E752^2+constants!$D$4*data!E752^3+constants!$E$4*data!E752^4+constants!$F$4*data!E752^5+constants!$G$4*data!E752^6+constants!$H$4*data!E752^7)</f>
        <v>54966.348872421811</v>
      </c>
      <c r="L752" s="4">
        <f>F752/(constants!$A$4+constants!$B$4*data!F752+constants!$C$4*data!F752^2+constants!$D$4*data!F752^3+constants!$E$4*data!F752^4+constants!$F$4*data!F752^5+constants!$G$4*data!F752^6+constants!$H$4*data!F752^7)</f>
        <v>5706.0231169285316</v>
      </c>
      <c r="M752" s="4"/>
      <c r="N752" s="4"/>
      <c r="O752" s="4">
        <f t="shared" si="223"/>
        <v>35662.053060420469</v>
      </c>
      <c r="P752" s="4">
        <f t="shared" si="224"/>
        <v>10993.269774484361</v>
      </c>
      <c r="Q752" s="4">
        <f t="shared" si="224"/>
        <v>10993.269774484361</v>
      </c>
      <c r="R752" s="4">
        <f t="shared" si="225"/>
        <v>951.00385282142202</v>
      </c>
      <c r="S752" s="4"/>
      <c r="T752" s="4"/>
      <c r="U752" s="4">
        <f t="shared" si="227"/>
        <v>1</v>
      </c>
      <c r="V752" s="4"/>
      <c r="W752" s="4"/>
      <c r="X752">
        <f>IF(front!E752&gt;$X$2,O752,P752)</f>
        <v>35662.053060420469</v>
      </c>
      <c r="Y752">
        <f t="shared" si="220"/>
        <v>35389.233255577856</v>
      </c>
      <c r="Z752">
        <f>SUMPRODUCT($B$7:$B$456,Y$7:Y$456,EXP(constants!$B$32+constants!$A$32*ABS($A$7:$A$456-$A752)))</f>
        <v>1.1943836783008746E-2</v>
      </c>
      <c r="AA752">
        <f t="shared" si="221"/>
        <v>35389.221311741072</v>
      </c>
      <c r="AB752">
        <f t="shared" si="228"/>
        <v>35384.368218801901</v>
      </c>
      <c r="AD752" s="4"/>
      <c r="AE752" s="4"/>
      <c r="AF752" s="4"/>
      <c r="AH752" s="4"/>
      <c r="AI752" s="5">
        <f>SUMPRODUCT(constants!$B$13:$B$20,A752^constants!$A$13:$A$20)*constants!$C$10/((A752/1000000000)^5*(EXP(0.014388/(A752/1000000000)/constants!$B$9)-1))</f>
        <v>9.9130274163930438E-6</v>
      </c>
      <c r="AL752" s="17">
        <f t="shared" si="222"/>
        <v>2.8015273171178568E-10</v>
      </c>
      <c r="AQ752">
        <f t="shared" si="230"/>
        <v>2.8015273171178568E-10</v>
      </c>
    </row>
    <row r="753" spans="1:43" x14ac:dyDescent="0.2">
      <c r="A753">
        <f>front!A753</f>
        <v>538.03</v>
      </c>
      <c r="B753" s="1">
        <f t="shared" si="229"/>
        <v>0.45999999999992269</v>
      </c>
      <c r="C753">
        <f>front!D753-front!B753</f>
        <v>21215.670000000002</v>
      </c>
      <c r="D753" s="2">
        <f>front!E753-front!C753</f>
        <v>52640.6</v>
      </c>
      <c r="E753" s="2">
        <f>IF(front!F753-front!C753&gt;0,front!F753-front!C753,0)</f>
        <v>52640.6</v>
      </c>
      <c r="F753" s="2">
        <f>front!I753-front!H753</f>
        <v>6061.9000000000015</v>
      </c>
      <c r="G753" s="2"/>
      <c r="H753" s="2"/>
      <c r="I753" s="4">
        <f>C753/(constants!$A$4+constants!$B$4*data!C753+constants!$C$4*data!C753^2+constants!$D$4*data!C753^3+constants!$E$4*data!C753^4+constants!$F$4*data!C753^5+constants!$G$4*data!C753^6+constants!$H$4*data!C753^7)</f>
        <v>21477.750138523614</v>
      </c>
      <c r="J753" s="4">
        <f>D753/(constants!$A$4+constants!$B$4*data!D753+constants!$C$4*data!D753^2+constants!$D$4*data!D753^3+constants!$E$4*data!D753^4+constants!$F$4*data!D753^5+constants!$G$4*data!D753^6+constants!$H$4*data!D753^7)</f>
        <v>55404.39804508815</v>
      </c>
      <c r="K753" s="4">
        <f>E753/(constants!$A$4+constants!$B$4*data!E753+constants!$C$4*data!E753^2+constants!$D$4*data!E753^3+constants!$E$4*data!E753^4+constants!$F$4*data!E753^5+constants!$G$4*data!E753^6+constants!$H$4*data!E753^7)</f>
        <v>55404.39804508815</v>
      </c>
      <c r="L753" s="4">
        <f>F753/(constants!$A$4+constants!$B$4*data!F753+constants!$C$4*data!F753^2+constants!$D$4*data!F753^3+constants!$E$4*data!F753^4+constants!$F$4*data!F753^5+constants!$G$4*data!F753^6+constants!$H$4*data!F753^7)</f>
        <v>6050.3115825738687</v>
      </c>
      <c r="M753" s="4"/>
      <c r="N753" s="4"/>
      <c r="O753" s="4">
        <f t="shared" si="223"/>
        <v>35796.250230872683</v>
      </c>
      <c r="P753" s="4">
        <f t="shared" si="224"/>
        <v>11080.879609017629</v>
      </c>
      <c r="Q753" s="4">
        <f t="shared" si="224"/>
        <v>11080.879609017629</v>
      </c>
      <c r="R753" s="4">
        <f t="shared" si="225"/>
        <v>1008.3852637623114</v>
      </c>
      <c r="S753" s="4"/>
      <c r="T753" s="4"/>
      <c r="U753" s="4">
        <f t="shared" si="227"/>
        <v>1</v>
      </c>
      <c r="V753" s="4"/>
      <c r="W753" s="4"/>
      <c r="X753">
        <f>IF(front!E753&gt;$X$2,O753,P753)</f>
        <v>35796.250230872683</v>
      </c>
      <c r="Y753">
        <f t="shared" si="220"/>
        <v>35523.430426030071</v>
      </c>
      <c r="Z753">
        <f>SUMPRODUCT($B$7:$B$456,Y$7:Y$456,EXP(constants!$B$32+constants!$A$32*ABS($A$7:$A$456-$A753)))</f>
        <v>1.1635381613343701E-2</v>
      </c>
      <c r="AA753">
        <f t="shared" si="221"/>
        <v>35523.418790648459</v>
      </c>
      <c r="AB753">
        <f t="shared" si="228"/>
        <v>35518.565697709288</v>
      </c>
      <c r="AD753" s="4"/>
      <c r="AE753" s="4"/>
      <c r="AF753" s="4"/>
      <c r="AH753" s="4"/>
      <c r="AI753" s="5">
        <f>SUMPRODUCT(constants!$B$13:$B$20,A753^constants!$A$13:$A$20)*constants!$C$10/((A753/1000000000)^5*(EXP(0.014388/(A753/1000000000)/constants!$B$9)-1))</f>
        <v>9.9426743690039177E-6</v>
      </c>
      <c r="AL753" s="17">
        <f t="shared" si="222"/>
        <v>2.7992893782997419E-10</v>
      </c>
      <c r="AQ753">
        <f t="shared" si="230"/>
        <v>2.7992893782997419E-10</v>
      </c>
    </row>
    <row r="754" spans="1:43" x14ac:dyDescent="0.2">
      <c r="A754">
        <f>front!A754</f>
        <v>538.49</v>
      </c>
      <c r="B754" s="1">
        <f t="shared" si="229"/>
        <v>0.46000000000003638</v>
      </c>
      <c r="C754">
        <f>front!D754-front!B754</f>
        <v>21346.93</v>
      </c>
      <c r="D754" s="2">
        <f>front!E754-front!C754</f>
        <v>52624</v>
      </c>
      <c r="E754" s="2">
        <f>IF(front!F754-front!C754&gt;0,front!F754-front!C754,0)</f>
        <v>52624</v>
      </c>
      <c r="F754" s="2">
        <f>front!I754-front!H754</f>
        <v>6143.8000000000011</v>
      </c>
      <c r="G754" s="2"/>
      <c r="H754" s="2"/>
      <c r="I754" s="4">
        <f>C754/(constants!$A$4+constants!$B$4*data!C754+constants!$C$4*data!C754^2+constants!$D$4*data!C754^3+constants!$E$4*data!C754^4+constants!$F$4*data!C754^5+constants!$G$4*data!C754^6+constants!$H$4*data!C754^7)</f>
        <v>21614.463397284206</v>
      </c>
      <c r="J754" s="4">
        <f>D754/(constants!$A$4+constants!$B$4*data!D754+constants!$C$4*data!D754^2+constants!$D$4*data!D754^3+constants!$E$4*data!D754^4+constants!$F$4*data!D754^5+constants!$G$4*data!D754^6+constants!$H$4*data!D754^7)</f>
        <v>55386.023266252698</v>
      </c>
      <c r="K754" s="4">
        <f>E754/(constants!$A$4+constants!$B$4*data!E754+constants!$C$4*data!E754^2+constants!$D$4*data!E754^3+constants!$E$4*data!E754^4+constants!$F$4*data!E754^5+constants!$G$4*data!E754^6+constants!$H$4*data!E754^7)</f>
        <v>55386.023266252698</v>
      </c>
      <c r="L754" s="4">
        <f>F754/(constants!$A$4+constants!$B$4*data!F754+constants!$C$4*data!F754^2+constants!$D$4*data!F754^3+constants!$E$4*data!F754^4+constants!$F$4*data!F754^5+constants!$G$4*data!F754^6+constants!$H$4*data!F754^7)</f>
        <v>6132.1796892896291</v>
      </c>
      <c r="M754" s="4"/>
      <c r="N754" s="4"/>
      <c r="O754" s="4">
        <f t="shared" si="223"/>
        <v>36024.10566214034</v>
      </c>
      <c r="P754" s="4">
        <f t="shared" si="224"/>
        <v>11077.204653250539</v>
      </c>
      <c r="Q754" s="4">
        <f t="shared" si="224"/>
        <v>11077.204653250539</v>
      </c>
      <c r="R754" s="4">
        <f t="shared" si="225"/>
        <v>1022.0299482149383</v>
      </c>
      <c r="S754" s="4"/>
      <c r="T754" s="4"/>
      <c r="U754" s="4">
        <f t="shared" si="227"/>
        <v>1</v>
      </c>
      <c r="V754" s="4"/>
      <c r="W754" s="4"/>
      <c r="X754">
        <f>IF(front!E754&gt;$X$2,O754,P754)</f>
        <v>36024.10566214034</v>
      </c>
      <c r="Y754">
        <f t="shared" si="220"/>
        <v>35751.285857297727</v>
      </c>
      <c r="Z754">
        <f>SUMPRODUCT($B$7:$B$456,Y$7:Y$456,EXP(constants!$B$32+constants!$A$32*ABS($A$7:$A$456-$A754)))</f>
        <v>1.1334892442663804E-2</v>
      </c>
      <c r="AA754">
        <f t="shared" si="221"/>
        <v>35751.274522405285</v>
      </c>
      <c r="AB754">
        <f t="shared" si="228"/>
        <v>35746.421429466114</v>
      </c>
      <c r="AD754" s="4"/>
      <c r="AE754" s="4"/>
      <c r="AF754" s="4"/>
      <c r="AH754" s="4"/>
      <c r="AI754" s="5">
        <f>SUMPRODUCT(constants!$B$13:$B$20,A754^constants!$A$13:$A$20)*constants!$C$10/((A754/1000000000)^5*(EXP(0.014388/(A754/1000000000)/constants!$B$9)-1))</f>
        <v>9.9723193839902602E-6</v>
      </c>
      <c r="AL754" s="17">
        <f t="shared" si="222"/>
        <v>2.789739220097143E-10</v>
      </c>
      <c r="AQ754">
        <f t="shared" si="230"/>
        <v>2.789739220097143E-10</v>
      </c>
    </row>
    <row r="755" spans="1:43" x14ac:dyDescent="0.2">
      <c r="A755">
        <f>front!A755</f>
        <v>538.95000000000005</v>
      </c>
      <c r="B755" s="1">
        <f t="shared" si="229"/>
        <v>0.46000000000003638</v>
      </c>
      <c r="C755">
        <f>front!D755-front!B755</f>
        <v>21397.93</v>
      </c>
      <c r="D755" s="2">
        <f>front!E755-front!C755</f>
        <v>51617.599999999999</v>
      </c>
      <c r="E755" s="2">
        <f>IF(front!F755-front!C755&gt;0,front!F755-front!C755,0)</f>
        <v>51617.599999999999</v>
      </c>
      <c r="F755" s="2">
        <f>front!I755-front!H755</f>
        <v>6177.6999999999989</v>
      </c>
      <c r="G755" s="2"/>
      <c r="H755" s="2"/>
      <c r="I755" s="4">
        <f>C755/(constants!$A$4+constants!$B$4*data!C755+constants!$C$4*data!C755^2+constants!$D$4*data!C755^3+constants!$E$4*data!C755^4+constants!$F$4*data!C755^5+constants!$G$4*data!C755^6+constants!$H$4*data!C755^7)</f>
        <v>21667.5962430734</v>
      </c>
      <c r="J755" s="4">
        <f>D755/(constants!$A$4+constants!$B$4*data!D755+constants!$C$4*data!D755^2+constants!$D$4*data!D755^3+constants!$E$4*data!D755^4+constants!$F$4*data!D755^5+constants!$G$4*data!D755^6+constants!$H$4*data!D755^7)</f>
        <v>54272.461853078639</v>
      </c>
      <c r="K755" s="4">
        <f>E755/(constants!$A$4+constants!$B$4*data!E755+constants!$C$4*data!E755^2+constants!$D$4*data!E755^3+constants!$E$4*data!E755^4+constants!$F$4*data!E755^5+constants!$G$4*data!E755^6+constants!$H$4*data!E755^7)</f>
        <v>54272.461853078639</v>
      </c>
      <c r="L755" s="4">
        <f>F755/(constants!$A$4+constants!$B$4*data!F755+constants!$C$4*data!F755^2+constants!$D$4*data!F755^3+constants!$E$4*data!F755^4+constants!$F$4*data!F755^5+constants!$G$4*data!F755^6+constants!$H$4*data!F755^7)</f>
        <v>6166.0686648438705</v>
      </c>
      <c r="M755" s="4"/>
      <c r="N755" s="4"/>
      <c r="O755" s="4">
        <f t="shared" si="223"/>
        <v>36112.660405122333</v>
      </c>
      <c r="P755" s="4">
        <f t="shared" si="224"/>
        <v>10854.492370615728</v>
      </c>
      <c r="Q755" s="4">
        <f t="shared" si="224"/>
        <v>10854.492370615728</v>
      </c>
      <c r="R755" s="4">
        <f t="shared" si="225"/>
        <v>1027.6781108073117</v>
      </c>
      <c r="S755" s="4"/>
      <c r="T755" s="4"/>
      <c r="U755" s="4">
        <f t="shared" si="227"/>
        <v>1</v>
      </c>
      <c r="V755" s="4"/>
      <c r="W755" s="4"/>
      <c r="X755">
        <f>IF(front!E755&gt;$X$2,O755,P755)</f>
        <v>36112.660405122333</v>
      </c>
      <c r="Y755">
        <f t="shared" si="220"/>
        <v>35839.84060027972</v>
      </c>
      <c r="Z755">
        <f>SUMPRODUCT($B$7:$B$456,Y$7:Y$456,EXP(constants!$B$32+constants!$A$32*ABS($A$7:$A$456-$A755)))</f>
        <v>1.1042163545320562E-2</v>
      </c>
      <c r="AA755">
        <f t="shared" si="221"/>
        <v>35839.829558116173</v>
      </c>
      <c r="AB755">
        <f t="shared" si="228"/>
        <v>35834.976465177002</v>
      </c>
      <c r="AD755" s="4"/>
      <c r="AE755" s="4"/>
      <c r="AF755" s="4"/>
      <c r="AH755" s="4"/>
      <c r="AI755" s="5">
        <f>SUMPRODUCT(constants!$B$13:$B$20,A755^constants!$A$13:$A$20)*constants!$C$10/((A755/1000000000)^5*(EXP(0.014388/(A755/1000000000)/constants!$B$9)-1))</f>
        <v>1.0001962162672692E-5</v>
      </c>
      <c r="AL755" s="17">
        <f t="shared" si="222"/>
        <v>2.791117268457592E-10</v>
      </c>
      <c r="AQ755">
        <f t="shared" si="230"/>
        <v>2.791117268457592E-10</v>
      </c>
    </row>
    <row r="756" spans="1:43" x14ac:dyDescent="0.2">
      <c r="A756">
        <f>front!A756</f>
        <v>539.41</v>
      </c>
      <c r="B756" s="1">
        <f t="shared" si="229"/>
        <v>0.45999999999992269</v>
      </c>
      <c r="C756">
        <f>front!D756-front!B756</f>
        <v>21488.2</v>
      </c>
      <c r="D756" s="2">
        <f>front!E756-front!C756</f>
        <v>52230</v>
      </c>
      <c r="E756" s="2">
        <f>IF(front!F756-front!C756&gt;0,front!F756-front!C756,0)</f>
        <v>52230</v>
      </c>
      <c r="F756" s="2">
        <f>front!I756-front!H756</f>
        <v>6107.2000000000007</v>
      </c>
      <c r="G756" s="2"/>
      <c r="H756" s="2"/>
      <c r="I756" s="4">
        <f>C756/(constants!$A$4+constants!$B$4*data!C756+constants!$C$4*data!C756^2+constants!$D$4*data!C756^3+constants!$E$4*data!C756^4+constants!$F$4*data!C756^5+constants!$G$4*data!C756^6+constants!$H$4*data!C756^7)</f>
        <v>21761.660566701223</v>
      </c>
      <c r="J756" s="4">
        <f>D756/(constants!$A$4+constants!$B$4*data!D756+constants!$C$4*data!D756^2+constants!$D$4*data!D756^3+constants!$E$4*data!D756^4+constants!$F$4*data!D756^5+constants!$G$4*data!D756^6+constants!$H$4*data!D756^7)</f>
        <v>54949.971691046609</v>
      </c>
      <c r="K756" s="4">
        <f>E756/(constants!$A$4+constants!$B$4*data!E756+constants!$C$4*data!E756^2+constants!$D$4*data!E756^3+constants!$E$4*data!E756^4+constants!$F$4*data!E756^5+constants!$G$4*data!E756^6+constants!$H$4*data!E756^7)</f>
        <v>54949.971691046609</v>
      </c>
      <c r="L756" s="4">
        <f>F756/(constants!$A$4+constants!$B$4*data!F756+constants!$C$4*data!F756^2+constants!$D$4*data!F756^3+constants!$E$4*data!F756^4+constants!$F$4*data!F756^5+constants!$G$4*data!F756^6+constants!$H$4*data!F756^7)</f>
        <v>6095.5930296611668</v>
      </c>
      <c r="M756" s="4"/>
      <c r="N756" s="4"/>
      <c r="O756" s="4">
        <f t="shared" si="223"/>
        <v>36269.434277835368</v>
      </c>
      <c r="P756" s="4">
        <f t="shared" si="224"/>
        <v>10989.994338209322</v>
      </c>
      <c r="Q756" s="4">
        <f t="shared" si="224"/>
        <v>10989.994338209322</v>
      </c>
      <c r="R756" s="4">
        <f t="shared" si="225"/>
        <v>1015.9321716101944</v>
      </c>
      <c r="S756" s="4"/>
      <c r="T756" s="4"/>
      <c r="U756" s="4">
        <f t="shared" si="227"/>
        <v>1</v>
      </c>
      <c r="V756" s="4"/>
      <c r="W756" s="4"/>
      <c r="X756">
        <f>IF(front!E756&gt;$X$2,O756,P756)</f>
        <v>36269.434277835368</v>
      </c>
      <c r="Y756">
        <f t="shared" si="220"/>
        <v>35996.614472992755</v>
      </c>
      <c r="Z756">
        <f>SUMPRODUCT($B$7:$B$456,Y$7:Y$456,EXP(constants!$B$32+constants!$A$32*ABS($A$7:$A$456-$A756)))</f>
        <v>1.0756994508626548E-2</v>
      </c>
      <c r="AA756">
        <f t="shared" si="221"/>
        <v>35996.603715998244</v>
      </c>
      <c r="AB756">
        <f t="shared" si="228"/>
        <v>35991.750623059073</v>
      </c>
      <c r="AD756" s="4"/>
      <c r="AE756" s="4"/>
      <c r="AF756" s="4"/>
      <c r="AH756" s="4"/>
      <c r="AI756" s="5">
        <f>SUMPRODUCT(constants!$B$13:$B$20,A756^constants!$A$13:$A$20)*constants!$C$10/((A756/1000000000)^5*(EXP(0.014388/(A756/1000000000)/constants!$B$9)-1))</f>
        <v>1.003160240702618E-5</v>
      </c>
      <c r="AL756" s="17">
        <f t="shared" si="222"/>
        <v>2.7871949081018489E-10</v>
      </c>
      <c r="AQ756">
        <f t="shared" si="230"/>
        <v>2.7871949081018489E-10</v>
      </c>
    </row>
    <row r="757" spans="1:43" x14ac:dyDescent="0.2">
      <c r="A757">
        <f>front!A757</f>
        <v>539.87</v>
      </c>
      <c r="B757" s="1">
        <f t="shared" si="229"/>
        <v>0.46000000000003638</v>
      </c>
      <c r="C757">
        <f>front!D757-front!B757</f>
        <v>21565.73</v>
      </c>
      <c r="D757" s="2">
        <f>front!E757-front!C757</f>
        <v>49401.3</v>
      </c>
      <c r="E757" s="2">
        <f>IF(front!F757-front!C757&gt;0,front!F757-front!C757,0)</f>
        <v>49401.3</v>
      </c>
      <c r="F757" s="2">
        <f>front!I757-front!H757</f>
        <v>5837.0999999999985</v>
      </c>
      <c r="G757" s="2"/>
      <c r="H757" s="2"/>
      <c r="I757" s="4">
        <f>C757/(constants!$A$4+constants!$B$4*data!C757+constants!$C$4*data!C757^2+constants!$D$4*data!C757^3+constants!$E$4*data!C757^4+constants!$F$4*data!C757^5+constants!$G$4*data!C757^6+constants!$H$4*data!C757^7)</f>
        <v>21842.468915689122</v>
      </c>
      <c r="J757" s="4">
        <f>D757/(constants!$A$4+constants!$B$4*data!D757+constants!$C$4*data!D757^2+constants!$D$4*data!D757^3+constants!$E$4*data!D757^4+constants!$F$4*data!D757^5+constants!$G$4*data!D757^6+constants!$H$4*data!D757^7)</f>
        <v>51822.727194119987</v>
      </c>
      <c r="K757" s="4">
        <f>E757/(constants!$A$4+constants!$B$4*data!E757+constants!$C$4*data!E757^2+constants!$D$4*data!E757^3+constants!$E$4*data!E757^4+constants!$F$4*data!E757^5+constants!$G$4*data!E757^6+constants!$H$4*data!E757^7)</f>
        <v>51822.727194119987</v>
      </c>
      <c r="L757" s="4">
        <f>F757/(constants!$A$4+constants!$B$4*data!F757+constants!$C$4*data!F757^2+constants!$D$4*data!F757^3+constants!$E$4*data!F757^4+constants!$F$4*data!F757^5+constants!$G$4*data!F757^6+constants!$H$4*data!F757^7)</f>
        <v>5825.6359384498091</v>
      </c>
      <c r="M757" s="4"/>
      <c r="N757" s="4"/>
      <c r="O757" s="4">
        <f t="shared" si="223"/>
        <v>36404.114859481873</v>
      </c>
      <c r="P757" s="4">
        <f t="shared" si="224"/>
        <v>10364.545438823998</v>
      </c>
      <c r="Q757" s="4">
        <f t="shared" si="224"/>
        <v>10364.545438823998</v>
      </c>
      <c r="R757" s="4">
        <f t="shared" si="225"/>
        <v>970.93932307496823</v>
      </c>
      <c r="S757" s="4"/>
      <c r="T757" s="4"/>
      <c r="U757" s="4">
        <f t="shared" si="227"/>
        <v>1</v>
      </c>
      <c r="V757" s="4"/>
      <c r="W757" s="4"/>
      <c r="X757">
        <f>IF(front!E757&gt;$X$2,O757,P757)</f>
        <v>36404.114859481873</v>
      </c>
      <c r="Y757">
        <f t="shared" ref="Y757:Y820" si="231">X757-$U$4</f>
        <v>36131.29505463926</v>
      </c>
      <c r="Z757">
        <f>SUMPRODUCT($B$7:$B$456,Y$7:Y$456,EXP(constants!$B$32+constants!$A$32*ABS($A$7:$A$456-$A757)))</f>
        <v>1.0479190095645498E-2</v>
      </c>
      <c r="AA757">
        <f t="shared" si="221"/>
        <v>36131.284575449165</v>
      </c>
      <c r="AB757">
        <f t="shared" si="228"/>
        <v>36126.431482509994</v>
      </c>
      <c r="AD757" s="4"/>
      <c r="AE757" s="4"/>
      <c r="AF757" s="4"/>
      <c r="AH757" s="4"/>
      <c r="AI757" s="5">
        <f>SUMPRODUCT(constants!$B$13:$B$20,A757^constants!$A$13:$A$20)*constants!$C$10/((A757/1000000000)^5*(EXP(0.014388/(A757/1000000000)/constants!$B$9)-1))</f>
        <v>1.0061239819684985E-5</v>
      </c>
      <c r="AL757" s="17">
        <f t="shared" si="222"/>
        <v>2.7850079309814938E-10</v>
      </c>
      <c r="AQ757">
        <f t="shared" si="230"/>
        <v>2.7850079309814938E-10</v>
      </c>
    </row>
    <row r="758" spans="1:43" x14ac:dyDescent="0.2">
      <c r="A758">
        <f>front!A758</f>
        <v>540.33000000000004</v>
      </c>
      <c r="B758" s="1">
        <f t="shared" si="229"/>
        <v>0.46000000000003638</v>
      </c>
      <c r="C758">
        <f>front!D758-front!B758</f>
        <v>21714.400000000001</v>
      </c>
      <c r="D758" s="2">
        <f>front!E758-front!C758</f>
        <v>53212.7</v>
      </c>
      <c r="E758" s="2">
        <f>IF(front!F758-front!C758&gt;0,front!F758-front!C758,0)</f>
        <v>53212.7</v>
      </c>
      <c r="F758" s="2">
        <f>front!I758-front!H758</f>
        <v>5933.1999999999989</v>
      </c>
      <c r="G758" s="2"/>
      <c r="H758" s="2"/>
      <c r="I758" s="4">
        <f>C758/(constants!$A$4+constants!$B$4*data!C758+constants!$C$4*data!C758^2+constants!$D$4*data!C758^3+constants!$E$4*data!C758^4+constants!$F$4*data!C758^5+constants!$G$4*data!C758^6+constants!$H$4*data!C758^7)</f>
        <v>21997.475711918443</v>
      </c>
      <c r="J758" s="4">
        <f>D758/(constants!$A$4+constants!$B$4*data!D758+constants!$C$4*data!D758^2+constants!$D$4*data!D758^3+constants!$E$4*data!D758^4+constants!$F$4*data!D758^5+constants!$G$4*data!D758^6+constants!$H$4*data!D758^7)</f>
        <v>56037.832991051189</v>
      </c>
      <c r="K758" s="4">
        <f>E758/(constants!$A$4+constants!$B$4*data!E758+constants!$C$4*data!E758^2+constants!$D$4*data!E758^3+constants!$E$4*data!E758^4+constants!$F$4*data!E758^5+constants!$G$4*data!E758^6+constants!$H$4*data!E758^7)</f>
        <v>56037.832991051189</v>
      </c>
      <c r="L758" s="4">
        <f>F758/(constants!$A$4+constants!$B$4*data!F758+constants!$C$4*data!F758^2+constants!$D$4*data!F758^3+constants!$E$4*data!F758^4+constants!$F$4*data!F758^5+constants!$G$4*data!F758^6+constants!$H$4*data!F758^7)</f>
        <v>5921.6763301359451</v>
      </c>
      <c r="M758" s="4"/>
      <c r="N758" s="4"/>
      <c r="O758" s="4">
        <f t="shared" si="223"/>
        <v>36662.459519864075</v>
      </c>
      <c r="P758" s="4">
        <f t="shared" si="224"/>
        <v>11207.566598210238</v>
      </c>
      <c r="Q758" s="4">
        <f t="shared" si="224"/>
        <v>11207.566598210238</v>
      </c>
      <c r="R758" s="4">
        <f t="shared" si="225"/>
        <v>986.94605502265756</v>
      </c>
      <c r="S758" s="4"/>
      <c r="T758" s="4"/>
      <c r="U758" s="4">
        <f t="shared" si="227"/>
        <v>1</v>
      </c>
      <c r="V758" s="4"/>
      <c r="W758" s="4"/>
      <c r="X758">
        <f>IF(front!E758&gt;$X$2,O758,P758)</f>
        <v>36662.459519864075</v>
      </c>
      <c r="Y758">
        <f t="shared" si="231"/>
        <v>36389.639715021462</v>
      </c>
      <c r="Z758">
        <f>SUMPRODUCT($B$7:$B$456,Y$7:Y$456,EXP(constants!$B$32+constants!$A$32*ABS($A$7:$A$456-$A758)))</f>
        <v>1.0208560111526516E-2</v>
      </c>
      <c r="AA758">
        <f t="shared" si="221"/>
        <v>36389.629506461351</v>
      </c>
      <c r="AB758">
        <f t="shared" si="228"/>
        <v>36384.776413522181</v>
      </c>
      <c r="AD758" s="4"/>
      <c r="AE758" s="4"/>
      <c r="AF758" s="4"/>
      <c r="AH758" s="4"/>
      <c r="AI758" s="5">
        <f>SUMPRODUCT(constants!$B$13:$B$20,A758^constants!$A$13:$A$20)*constants!$C$10/((A758/1000000000)^5*(EXP(0.014388/(A758/1000000000)/constants!$B$9)-1))</f>
        <v>1.0090874103953544E-5</v>
      </c>
      <c r="AL758" s="17">
        <f t="shared" si="222"/>
        <v>2.7733780714407064E-10</v>
      </c>
      <c r="AQ758">
        <f t="shared" si="230"/>
        <v>2.7733780714407064E-10</v>
      </c>
    </row>
    <row r="759" spans="1:43" x14ac:dyDescent="0.2">
      <c r="A759">
        <f>front!A759</f>
        <v>540.79</v>
      </c>
      <c r="B759" s="1">
        <f t="shared" si="229"/>
        <v>0.45999999999992269</v>
      </c>
      <c r="C759">
        <f>front!D759-front!B759</f>
        <v>21754.27</v>
      </c>
      <c r="D759" s="2">
        <f>front!E759-front!C759</f>
        <v>51613.7</v>
      </c>
      <c r="E759" s="2">
        <f>IF(front!F759-front!C759&gt;0,front!F759-front!C759,0)</f>
        <v>51613.7</v>
      </c>
      <c r="F759" s="2">
        <f>front!I759-front!H759</f>
        <v>6036.2999999999993</v>
      </c>
      <c r="G759" s="2"/>
      <c r="H759" s="2"/>
      <c r="I759" s="4">
        <f>C759/(constants!$A$4+constants!$B$4*data!C759+constants!$C$4*data!C759^2+constants!$D$4*data!C759^3+constants!$E$4*data!C759^4+constants!$F$4*data!C759^5+constants!$G$4*data!C759^6+constants!$H$4*data!C759^7)</f>
        <v>22039.056310243617</v>
      </c>
      <c r="J759" s="4">
        <f>D759/(constants!$A$4+constants!$B$4*data!D759+constants!$C$4*data!D759^2+constants!$D$4*data!D759^3+constants!$E$4*data!D759^4+constants!$F$4*data!D759^5+constants!$G$4*data!D759^6+constants!$H$4*data!D759^7)</f>
        <v>54268.148111300157</v>
      </c>
      <c r="K759" s="4">
        <f>E759/(constants!$A$4+constants!$B$4*data!E759+constants!$C$4*data!E759^2+constants!$D$4*data!E759^3+constants!$E$4*data!E759^4+constants!$F$4*data!E759^5+constants!$G$4*data!E759^6+constants!$H$4*data!E759^7)</f>
        <v>54268.148111300157</v>
      </c>
      <c r="L759" s="4">
        <f>F759/(constants!$A$4+constants!$B$4*data!F759+constants!$C$4*data!F759^2+constants!$D$4*data!F759^3+constants!$E$4*data!F759^4+constants!$F$4*data!F759^5+constants!$G$4*data!F759^6+constants!$H$4*data!F759^7)</f>
        <v>6024.7230541669951</v>
      </c>
      <c r="M759" s="4"/>
      <c r="N759" s="4"/>
      <c r="O759" s="4">
        <f t="shared" si="223"/>
        <v>36731.760517072697</v>
      </c>
      <c r="P759" s="4">
        <f t="shared" si="224"/>
        <v>10853.62962226003</v>
      </c>
      <c r="Q759" s="4">
        <f t="shared" si="224"/>
        <v>10853.62962226003</v>
      </c>
      <c r="R759" s="4">
        <f t="shared" si="225"/>
        <v>1004.1205090278326</v>
      </c>
      <c r="S759" s="4"/>
      <c r="T759" s="4"/>
      <c r="U759" s="4">
        <f t="shared" si="227"/>
        <v>1</v>
      </c>
      <c r="V759" s="4"/>
      <c r="W759" s="4"/>
      <c r="X759">
        <f>IF(front!E759&gt;$X$2,O759,P759)</f>
        <v>36731.760517072697</v>
      </c>
      <c r="Y759">
        <f t="shared" si="231"/>
        <v>36458.940712230084</v>
      </c>
      <c r="Z759">
        <f>SUMPRODUCT($B$7:$B$456,Y$7:Y$456,EXP(constants!$B$32+constants!$A$32*ABS($A$7:$A$456-$A759)))</f>
        <v>9.9449192732896496E-3</v>
      </c>
      <c r="AA759">
        <f t="shared" si="221"/>
        <v>36458.930767310812</v>
      </c>
      <c r="AB759">
        <f t="shared" si="228"/>
        <v>36454.077674371641</v>
      </c>
      <c r="AD759" s="4"/>
      <c r="AE759" s="4"/>
      <c r="AF759" s="4"/>
      <c r="AH759" s="4"/>
      <c r="AI759" s="5">
        <f>SUMPRODUCT(constants!$B$13:$B$20,A759^constants!$A$13:$A$20)*constants!$C$10/((A759/1000000000)^5*(EXP(0.014388/(A759/1000000000)/constants!$B$9)-1))</f>
        <v>1.0120504963813366E-5</v>
      </c>
      <c r="AL759" s="17">
        <f t="shared" si="222"/>
        <v>2.7762339934136909E-10</v>
      </c>
      <c r="AQ759">
        <f t="shared" si="230"/>
        <v>2.7762339934136909E-10</v>
      </c>
    </row>
    <row r="760" spans="1:43" x14ac:dyDescent="0.2">
      <c r="A760">
        <f>front!A760</f>
        <v>541.24</v>
      </c>
      <c r="B760" s="1">
        <f t="shared" si="229"/>
        <v>0.45000000000004547</v>
      </c>
      <c r="C760">
        <f>front!D760-front!B760</f>
        <v>21837</v>
      </c>
      <c r="D760" s="2">
        <f>front!E760-front!C760</f>
        <v>52474.5</v>
      </c>
      <c r="E760" s="2">
        <f>IF(front!F760-front!C760&gt;0,front!F760-front!C760,0)</f>
        <v>52474.5</v>
      </c>
      <c r="F760" s="2">
        <f>front!I760-front!H760</f>
        <v>6202.1999999999989</v>
      </c>
      <c r="G760" s="2"/>
      <c r="H760" s="2"/>
      <c r="I760" s="4">
        <f>C760/(constants!$A$4+constants!$B$4*data!C760+constants!$C$4*data!C760^2+constants!$D$4*data!C760^3+constants!$E$4*data!C760^4+constants!$F$4*data!C760^5+constants!$G$4*data!C760^6+constants!$H$4*data!C760^7)</f>
        <v>22125.350870577</v>
      </c>
      <c r="J760" s="4">
        <f>D760/(constants!$A$4+constants!$B$4*data!D760+constants!$C$4*data!D760^2+constants!$D$4*data!D760^3+constants!$E$4*data!D760^4+constants!$F$4*data!D760^5+constants!$G$4*data!D760^6+constants!$H$4*data!D760^7)</f>
        <v>55220.551011050091</v>
      </c>
      <c r="K760" s="4">
        <f>E760/(constants!$A$4+constants!$B$4*data!E760+constants!$C$4*data!E760^2+constants!$D$4*data!E760^3+constants!$E$4*data!E760^4+constants!$F$4*data!E760^5+constants!$G$4*data!E760^6+constants!$H$4*data!E760^7)</f>
        <v>55220.551011050091</v>
      </c>
      <c r="L760" s="4">
        <f>F760/(constants!$A$4+constants!$B$4*data!F760+constants!$C$4*data!F760^2+constants!$D$4*data!F760^3+constants!$E$4*data!F760^4+constants!$F$4*data!F760^5+constants!$G$4*data!F760^6+constants!$H$4*data!F760^7)</f>
        <v>6190.5615028603852</v>
      </c>
      <c r="M760" s="4"/>
      <c r="N760" s="4"/>
      <c r="O760" s="4">
        <f t="shared" si="223"/>
        <v>36875.584784295002</v>
      </c>
      <c r="P760" s="4">
        <f t="shared" si="224"/>
        <v>11044.110202210019</v>
      </c>
      <c r="Q760" s="4">
        <f t="shared" si="224"/>
        <v>11044.110202210019</v>
      </c>
      <c r="R760" s="4">
        <f t="shared" si="225"/>
        <v>1031.7602504767308</v>
      </c>
      <c r="S760" s="4"/>
      <c r="T760" s="4"/>
      <c r="U760" s="4">
        <f t="shared" si="227"/>
        <v>1</v>
      </c>
      <c r="V760" s="4"/>
      <c r="W760" s="4"/>
      <c r="X760">
        <f>IF(front!E760&gt;$X$2,O760,P760)</f>
        <v>36875.584784295002</v>
      </c>
      <c r="Y760">
        <f t="shared" si="231"/>
        <v>36602.76497945239</v>
      </c>
      <c r="Z760">
        <f>SUMPRODUCT($B$7:$B$456,Y$7:Y$456,EXP(constants!$B$32+constants!$A$32*ABS($A$7:$A$456-$A760)))</f>
        <v>9.6935992344143983E-3</v>
      </c>
      <c r="AA760">
        <f t="shared" si="221"/>
        <v>36602.755285853156</v>
      </c>
      <c r="AB760">
        <f t="shared" si="228"/>
        <v>36597.902192913985</v>
      </c>
      <c r="AD760" s="4"/>
      <c r="AE760" s="4"/>
      <c r="AF760" s="4"/>
      <c r="AH760" s="4"/>
      <c r="AI760" s="5">
        <f>SUMPRODUCT(constants!$B$13:$B$20,A760^constants!$A$13:$A$20)*constants!$C$10/((A760/1000000000)^5*(EXP(0.014388/(A760/1000000000)/constants!$B$9)-1))</f>
        <v>1.0149488077291943E-5</v>
      </c>
      <c r="AL760" s="17">
        <f t="shared" si="222"/>
        <v>2.7732431284700977E-10</v>
      </c>
      <c r="AQ760">
        <f t="shared" si="230"/>
        <v>2.7732431284700977E-10</v>
      </c>
    </row>
    <row r="761" spans="1:43" x14ac:dyDescent="0.2">
      <c r="A761">
        <f>front!A761</f>
        <v>541.70000000000005</v>
      </c>
      <c r="B761" s="1">
        <f t="shared" si="229"/>
        <v>0.46000000000003638</v>
      </c>
      <c r="C761">
        <f>front!D761-front!B761</f>
        <v>21928.87</v>
      </c>
      <c r="D761" s="2">
        <f>front!E761-front!C761</f>
        <v>53131.4</v>
      </c>
      <c r="E761" s="2">
        <f>IF(front!F761-front!C761&gt;0,front!F761-front!C761,0)</f>
        <v>53131.4</v>
      </c>
      <c r="F761" s="2">
        <f>front!I761-front!H761</f>
        <v>6216.7000000000007</v>
      </c>
      <c r="G761" s="2"/>
      <c r="H761" s="2"/>
      <c r="I761" s="4">
        <f>C761/(constants!$A$4+constants!$B$4*data!C761+constants!$C$4*data!C761^2+constants!$D$4*data!C761^3+constants!$E$4*data!C761^4+constants!$F$4*data!C761^5+constants!$G$4*data!C761^6+constants!$H$4*data!C761^7)</f>
        <v>22221.203033511687</v>
      </c>
      <c r="J761" s="4">
        <f>D761/(constants!$A$4+constants!$B$4*data!D761+constants!$C$4*data!D761^2+constants!$D$4*data!D761^3+constants!$E$4*data!D761^4+constants!$F$4*data!D761^5+constants!$G$4*data!D761^6+constants!$H$4*data!D761^7)</f>
        <v>55947.795489027594</v>
      </c>
      <c r="K761" s="4">
        <f>E761/(constants!$A$4+constants!$B$4*data!E761+constants!$C$4*data!E761^2+constants!$D$4*data!E761^3+constants!$E$4*data!E761^4+constants!$F$4*data!E761^5+constants!$G$4*data!E761^6+constants!$H$4*data!E761^7)</f>
        <v>55947.795489027594</v>
      </c>
      <c r="L761" s="4">
        <f>F761/(constants!$A$4+constants!$B$4*data!F761+constants!$C$4*data!F761^2+constants!$D$4*data!F761^3+constants!$E$4*data!F761^4+constants!$F$4*data!F761^5+constants!$G$4*data!F761^6+constants!$H$4*data!F761^7)</f>
        <v>6205.0575850057803</v>
      </c>
      <c r="M761" s="4"/>
      <c r="N761" s="4"/>
      <c r="O761" s="4">
        <f t="shared" si="223"/>
        <v>37035.338389186145</v>
      </c>
      <c r="P761" s="4">
        <f t="shared" si="224"/>
        <v>11189.559097805519</v>
      </c>
      <c r="Q761" s="4">
        <f t="shared" si="224"/>
        <v>11189.559097805519</v>
      </c>
      <c r="R761" s="4">
        <f t="shared" si="225"/>
        <v>1034.1762641676301</v>
      </c>
      <c r="S761" s="4"/>
      <c r="T761" s="4"/>
      <c r="U761" s="4">
        <f t="shared" si="227"/>
        <v>1</v>
      </c>
      <c r="V761" s="4"/>
      <c r="W761" s="4"/>
      <c r="X761">
        <f>IF(front!E761&gt;$X$2,O761,P761)</f>
        <v>37035.338389186145</v>
      </c>
      <c r="Y761">
        <f t="shared" si="231"/>
        <v>36762.518584343532</v>
      </c>
      <c r="Z761">
        <f>SUMPRODUCT($B$7:$B$456,Y$7:Y$456,EXP(constants!$B$32+constants!$A$32*ABS($A$7:$A$456-$A761)))</f>
        <v>9.4432575016162243E-3</v>
      </c>
      <c r="AA761">
        <f t="shared" si="221"/>
        <v>36762.509141086033</v>
      </c>
      <c r="AB761">
        <f t="shared" si="228"/>
        <v>36757.656048146862</v>
      </c>
      <c r="AD761" s="4"/>
      <c r="AE761" s="4"/>
      <c r="AF761" s="4"/>
      <c r="AH761" s="4"/>
      <c r="AI761" s="5">
        <f>SUMPRODUCT(constants!$B$13:$B$20,A761^constants!$A$13:$A$20)*constants!$C$10/((A761/1000000000)^5*(EXP(0.014388/(A761/1000000000)/constants!$B$9)-1))</f>
        <v>1.0179111293433769E-5</v>
      </c>
      <c r="AL761" s="17">
        <f t="shared" si="222"/>
        <v>2.7692492905697528E-10</v>
      </c>
      <c r="AQ761">
        <f t="shared" si="230"/>
        <v>2.7692492905697528E-10</v>
      </c>
    </row>
    <row r="762" spans="1:43" x14ac:dyDescent="0.2">
      <c r="A762">
        <f>front!A762</f>
        <v>542.16</v>
      </c>
      <c r="B762" s="1">
        <f t="shared" si="229"/>
        <v>0.45999999999992269</v>
      </c>
      <c r="C762">
        <f>front!D762-front!B762</f>
        <v>22061.27</v>
      </c>
      <c r="D762" s="2">
        <f>front!E762-front!C762</f>
        <v>52249.2</v>
      </c>
      <c r="E762" s="2">
        <f>IF(front!F762-front!C762&gt;0,front!F762-front!C762,0)</f>
        <v>52249.2</v>
      </c>
      <c r="F762" s="2">
        <f>front!I762-front!H762</f>
        <v>6180.2999999999993</v>
      </c>
      <c r="G762" s="2"/>
      <c r="H762" s="2"/>
      <c r="I762" s="4">
        <f>C762/(constants!$A$4+constants!$B$4*data!C762+constants!$C$4*data!C762^2+constants!$D$4*data!C762^3+constants!$E$4*data!C762^4+constants!$F$4*data!C762^5+constants!$G$4*data!C762^6+constants!$H$4*data!C762^7)</f>
        <v>22359.385881371894</v>
      </c>
      <c r="J762" s="4">
        <f>D762/(constants!$A$4+constants!$B$4*data!D762+constants!$C$4*data!D762^2+constants!$D$4*data!D762^3+constants!$E$4*data!D762^4+constants!$F$4*data!D762^5+constants!$G$4*data!D762^6+constants!$H$4*data!D762^7)</f>
        <v>54971.217799291742</v>
      </c>
      <c r="K762" s="4">
        <f>E762/(constants!$A$4+constants!$B$4*data!E762+constants!$C$4*data!E762^2+constants!$D$4*data!E762^3+constants!$E$4*data!E762^4+constants!$F$4*data!E762^5+constants!$G$4*data!E762^6+constants!$H$4*data!E762^7)</f>
        <v>54971.217799291742</v>
      </c>
      <c r="L762" s="4">
        <f>F762/(constants!$A$4+constants!$B$4*data!F762+constants!$C$4*data!F762^2+constants!$D$4*data!F762^3+constants!$E$4*data!F762^4+constants!$F$4*data!F762^5+constants!$G$4*data!F762^6+constants!$H$4*data!F762^7)</f>
        <v>6168.667872613808</v>
      </c>
      <c r="M762" s="4"/>
      <c r="N762" s="4"/>
      <c r="O762" s="4">
        <f t="shared" si="223"/>
        <v>37265.643135619823</v>
      </c>
      <c r="P762" s="4">
        <f t="shared" si="224"/>
        <v>10994.243559858349</v>
      </c>
      <c r="Q762" s="4">
        <f t="shared" si="224"/>
        <v>10994.243559858349</v>
      </c>
      <c r="R762" s="4">
        <f t="shared" si="225"/>
        <v>1028.1113121023013</v>
      </c>
      <c r="S762" s="4"/>
      <c r="T762" s="4"/>
      <c r="U762" s="4">
        <f t="shared" si="227"/>
        <v>1</v>
      </c>
      <c r="V762" s="4"/>
      <c r="W762" s="4"/>
      <c r="X762">
        <f>IF(front!E762&gt;$X$2,O762,P762)</f>
        <v>37265.643135619823</v>
      </c>
      <c r="Y762">
        <f t="shared" si="231"/>
        <v>36992.82333077721</v>
      </c>
      <c r="Z762">
        <f>SUMPRODUCT($B$7:$B$456,Y$7:Y$456,EXP(constants!$B$32+constants!$A$32*ABS($A$7:$A$456-$A762)))</f>
        <v>9.1993809611233476E-3</v>
      </c>
      <c r="AA762">
        <f t="shared" si="221"/>
        <v>36992.814131396248</v>
      </c>
      <c r="AB762">
        <f t="shared" si="228"/>
        <v>36987.961038457077</v>
      </c>
      <c r="AD762" s="4"/>
      <c r="AE762" s="4"/>
      <c r="AF762" s="4"/>
      <c r="AH762" s="4"/>
      <c r="AI762" s="5">
        <f>SUMPRODUCT(constants!$B$13:$B$20,A762^constants!$A$13:$A$20)*constants!$C$10/((A762/1000000000)^5*(EXP(0.014388/(A762/1000000000)/constants!$B$9)-1))</f>
        <v>1.0208730207649004E-5</v>
      </c>
      <c r="AL762" s="17">
        <f t="shared" si="222"/>
        <v>2.7600143184521029E-10</v>
      </c>
      <c r="AQ762">
        <f t="shared" si="230"/>
        <v>2.7600143184521029E-10</v>
      </c>
    </row>
    <row r="763" spans="1:43" x14ac:dyDescent="0.2">
      <c r="A763">
        <f>front!A763</f>
        <v>542.62</v>
      </c>
      <c r="B763" s="1">
        <f t="shared" si="229"/>
        <v>0.46000000000003638</v>
      </c>
      <c r="C763">
        <f>front!D763-front!B763</f>
        <v>22159.8</v>
      </c>
      <c r="D763" s="2">
        <f>front!E763-front!C763</f>
        <v>52388.9</v>
      </c>
      <c r="E763" s="2">
        <f>IF(front!F763-front!C763&gt;0,front!F763-front!C763,0)</f>
        <v>52388.9</v>
      </c>
      <c r="F763" s="2">
        <f>front!I763-front!H763</f>
        <v>6240.1</v>
      </c>
      <c r="G763" s="2"/>
      <c r="H763" s="2"/>
      <c r="I763" s="4">
        <f>C763/(constants!$A$4+constants!$B$4*data!C763+constants!$C$4*data!C763^2+constants!$D$4*data!C763^3+constants!$E$4*data!C763^4+constants!$F$4*data!C763^5+constants!$G$4*data!C763^6+constants!$H$4*data!C763^7)</f>
        <v>22462.252891881875</v>
      </c>
      <c r="J763" s="4">
        <f>D763/(constants!$A$4+constants!$B$4*data!D763+constants!$C$4*data!D763^2+constants!$D$4*data!D763^3+constants!$E$4*data!D763^4+constants!$F$4*data!D763^5+constants!$G$4*data!D763^6+constants!$H$4*data!D763^7)</f>
        <v>55125.814722090428</v>
      </c>
      <c r="K763" s="4">
        <f>E763/(constants!$A$4+constants!$B$4*data!E763+constants!$C$4*data!E763^2+constants!$D$4*data!E763^3+constants!$E$4*data!E763^4+constants!$F$4*data!E763^5+constants!$G$4*data!E763^6+constants!$H$4*data!E763^7)</f>
        <v>55125.814722090428</v>
      </c>
      <c r="L763" s="4">
        <f>F763/(constants!$A$4+constants!$B$4*data!F763+constants!$C$4*data!F763^2+constants!$D$4*data!F763^3+constants!$E$4*data!F763^4+constants!$F$4*data!F763^5+constants!$G$4*data!F763^6+constants!$H$4*data!F763^7)</f>
        <v>6228.4517689637323</v>
      </c>
      <c r="M763" s="4"/>
      <c r="N763" s="4"/>
      <c r="O763" s="4">
        <f t="shared" si="223"/>
        <v>37437.088153136458</v>
      </c>
      <c r="P763" s="4">
        <f t="shared" si="224"/>
        <v>11025.162944418085</v>
      </c>
      <c r="Q763" s="4">
        <f t="shared" si="224"/>
        <v>11025.162944418085</v>
      </c>
      <c r="R763" s="4">
        <f t="shared" si="225"/>
        <v>1038.0752948272889</v>
      </c>
      <c r="S763" s="4"/>
      <c r="T763" s="4"/>
      <c r="U763" s="4">
        <f t="shared" si="227"/>
        <v>1</v>
      </c>
      <c r="V763" s="4"/>
      <c r="W763" s="4"/>
      <c r="X763">
        <f>IF(front!E763&gt;$X$2,O763,P763)</f>
        <v>37437.088153136458</v>
      </c>
      <c r="Y763">
        <f t="shared" si="231"/>
        <v>37164.268348293845</v>
      </c>
      <c r="Z763">
        <f>SUMPRODUCT($B$7:$B$456,Y$7:Y$456,EXP(constants!$B$32+constants!$A$32*ABS($A$7:$A$456-$A763)))</f>
        <v>8.9618026463213415E-3</v>
      </c>
      <c r="AA763">
        <f t="shared" si="221"/>
        <v>37164.259386491198</v>
      </c>
      <c r="AB763">
        <f t="shared" si="228"/>
        <v>37159.406293552027</v>
      </c>
      <c r="AD763" s="4"/>
      <c r="AE763" s="4"/>
      <c r="AF763" s="4"/>
      <c r="AH763" s="4"/>
      <c r="AI763" s="5">
        <f>SUMPRODUCT(constants!$B$13:$B$20,A763^constants!$A$13:$A$20)*constants!$C$10/((A763/1000000000)^5*(EXP(0.014388/(A763/1000000000)/constants!$B$9)-1))</f>
        <v>1.0238344526700029E-5</v>
      </c>
      <c r="AL763" s="17">
        <f t="shared" si="222"/>
        <v>2.7552497598640609E-10</v>
      </c>
      <c r="AQ763">
        <f t="shared" si="230"/>
        <v>2.7552497598640609E-10</v>
      </c>
    </row>
    <row r="764" spans="1:43" x14ac:dyDescent="0.2">
      <c r="A764">
        <f>front!A764</f>
        <v>543.08000000000004</v>
      </c>
      <c r="B764" s="1">
        <f t="shared" si="229"/>
        <v>0.46000000000003638</v>
      </c>
      <c r="C764">
        <f>front!D764-front!B764</f>
        <v>22194.799999999999</v>
      </c>
      <c r="D764" s="2">
        <f>front!E764-front!C764</f>
        <v>52820.3</v>
      </c>
      <c r="E764" s="2">
        <f>IF(front!F764-front!C764&gt;0,front!F764-front!C764,0)</f>
        <v>52820.3</v>
      </c>
      <c r="F764" s="2">
        <f>front!I764-front!H764</f>
        <v>6287.1999999999989</v>
      </c>
      <c r="G764" s="2"/>
      <c r="H764" s="2"/>
      <c r="I764" s="4">
        <f>C764/(constants!$A$4+constants!$B$4*data!C764+constants!$C$4*data!C764^2+constants!$D$4*data!C764^3+constants!$E$4*data!C764^4+constants!$F$4*data!C764^5+constants!$G$4*data!C764^6+constants!$H$4*data!C764^7)</f>
        <v>22498.800353526934</v>
      </c>
      <c r="J764" s="4">
        <f>D764/(constants!$A$4+constants!$B$4*data!D764+constants!$C$4*data!D764^2+constants!$D$4*data!D764^3+constants!$E$4*data!D764^4+constants!$F$4*data!D764^5+constants!$G$4*data!D764^6+constants!$H$4*data!D764^7)</f>
        <v>55603.327461416862</v>
      </c>
      <c r="K764" s="4">
        <f>E764/(constants!$A$4+constants!$B$4*data!E764+constants!$C$4*data!E764^2+constants!$D$4*data!E764^3+constants!$E$4*data!E764^4+constants!$F$4*data!E764^5+constants!$G$4*data!E764^6+constants!$H$4*data!E764^7)</f>
        <v>55603.327461416862</v>
      </c>
      <c r="L764" s="4">
        <f>F764/(constants!$A$4+constants!$B$4*data!F764+constants!$C$4*data!F764^2+constants!$D$4*data!F764^3+constants!$E$4*data!F764^4+constants!$F$4*data!F764^5+constants!$G$4*data!F764^6+constants!$H$4*data!F764^7)</f>
        <v>6275.5419760793884</v>
      </c>
      <c r="M764" s="4"/>
      <c r="N764" s="4"/>
      <c r="O764" s="4">
        <f t="shared" si="223"/>
        <v>37498.000589211559</v>
      </c>
      <c r="P764" s="4">
        <f t="shared" si="224"/>
        <v>11120.665492283373</v>
      </c>
      <c r="Q764" s="4">
        <f t="shared" si="224"/>
        <v>11120.665492283373</v>
      </c>
      <c r="R764" s="4">
        <f t="shared" si="225"/>
        <v>1045.9236626798981</v>
      </c>
      <c r="S764" s="4"/>
      <c r="T764" s="4"/>
      <c r="U764" s="4">
        <f t="shared" si="227"/>
        <v>1</v>
      </c>
      <c r="V764" s="4"/>
      <c r="W764" s="4"/>
      <c r="X764">
        <f>IF(front!E764&gt;$X$2,O764,P764)</f>
        <v>37498.000589211559</v>
      </c>
      <c r="Y764">
        <f t="shared" si="231"/>
        <v>37225.180784368946</v>
      </c>
      <c r="Z764">
        <f>SUMPRODUCT($B$7:$B$456,Y$7:Y$456,EXP(constants!$B$32+constants!$A$32*ABS($A$7:$A$456-$A764)))</f>
        <v>8.730359902586856E-3</v>
      </c>
      <c r="AA764">
        <f t="shared" si="221"/>
        <v>37225.172054009046</v>
      </c>
      <c r="AB764">
        <f t="shared" si="228"/>
        <v>37220.318961069876</v>
      </c>
      <c r="AD764" s="4"/>
      <c r="AE764" s="4"/>
      <c r="AF764" s="4"/>
      <c r="AH764" s="4"/>
      <c r="AI764" s="5">
        <f>SUMPRODUCT(constants!$B$13:$B$20,A764^constants!$A$13:$A$20)*constants!$C$10/((A764/1000000000)^5*(EXP(0.014388/(A764/1000000000)/constants!$B$9)-1))</f>
        <v>1.0267953958068948E-5</v>
      </c>
      <c r="AL764" s="17">
        <f t="shared" si="222"/>
        <v>2.7586958534150623E-10</v>
      </c>
      <c r="AQ764">
        <f t="shared" si="230"/>
        <v>2.7586958534150623E-10</v>
      </c>
    </row>
    <row r="765" spans="1:43" x14ac:dyDescent="0.2">
      <c r="A765">
        <f>front!A765</f>
        <v>543.54</v>
      </c>
      <c r="B765" s="1">
        <f t="shared" si="229"/>
        <v>0.45999999999992269</v>
      </c>
      <c r="C765">
        <f>front!D765-front!B765</f>
        <v>22266</v>
      </c>
      <c r="D765" s="2">
        <f>front!E765-front!C765</f>
        <v>51002.8</v>
      </c>
      <c r="E765" s="2">
        <f>IF(front!F765-front!C765&gt;0,front!F765-front!C765,0)</f>
        <v>51002.8</v>
      </c>
      <c r="F765" s="2">
        <f>front!I765-front!H765</f>
        <v>6333.3000000000011</v>
      </c>
      <c r="G765" s="2"/>
      <c r="H765" s="2"/>
      <c r="I765" s="4">
        <f>C765/(constants!$A$4+constants!$B$4*data!C765+constants!$C$4*data!C765^2+constants!$D$4*data!C765^3+constants!$E$4*data!C765^4+constants!$F$4*data!C765^5+constants!$G$4*data!C765^6+constants!$H$4*data!C765^7)</f>
        <v>22573.159407303316</v>
      </c>
      <c r="J765" s="4">
        <f>D765/(constants!$A$4+constants!$B$4*data!D765+constants!$C$4*data!D765^2+constants!$D$4*data!D765^3+constants!$E$4*data!D765^4+constants!$F$4*data!D765^5+constants!$G$4*data!D765^6+constants!$H$4*data!D765^7)</f>
        <v>53592.570778116038</v>
      </c>
      <c r="K765" s="4">
        <f>E765/(constants!$A$4+constants!$B$4*data!E765+constants!$C$4*data!E765^2+constants!$D$4*data!E765^3+constants!$E$4*data!E765^4+constants!$F$4*data!E765^5+constants!$G$4*data!E765^6+constants!$H$4*data!E765^7)</f>
        <v>53592.570778116038</v>
      </c>
      <c r="L765" s="4">
        <f>F765/(constants!$A$4+constants!$B$4*data!F765+constants!$C$4*data!F765^2+constants!$D$4*data!F765^3+constants!$E$4*data!F765^4+constants!$F$4*data!F765^5+constants!$G$4*data!F765^6+constants!$H$4*data!F765^7)</f>
        <v>6321.6348977403204</v>
      </c>
      <c r="M765" s="4"/>
      <c r="N765" s="4"/>
      <c r="O765" s="4">
        <f t="shared" si="223"/>
        <v>37621.932345505527</v>
      </c>
      <c r="P765" s="4">
        <f t="shared" si="224"/>
        <v>10718.514155623208</v>
      </c>
      <c r="Q765" s="4">
        <f t="shared" si="224"/>
        <v>10718.514155623208</v>
      </c>
      <c r="R765" s="4">
        <f t="shared" si="225"/>
        <v>1053.6058162900533</v>
      </c>
      <c r="S765" s="4"/>
      <c r="T765" s="4"/>
      <c r="U765" s="4">
        <f t="shared" si="227"/>
        <v>1</v>
      </c>
      <c r="V765" s="4"/>
      <c r="W765" s="4"/>
      <c r="X765">
        <f>IF(front!E765&gt;$X$2,O765,P765)</f>
        <v>37621.932345505527</v>
      </c>
      <c r="Y765">
        <f t="shared" si="231"/>
        <v>37349.112540662914</v>
      </c>
      <c r="Z765">
        <f>SUMPRODUCT($B$7:$B$456,Y$7:Y$456,EXP(constants!$B$32+constants!$A$32*ABS($A$7:$A$456-$A765)))</f>
        <v>8.5048942759282375E-3</v>
      </c>
      <c r="AA765">
        <f t="shared" si="221"/>
        <v>37349.104035768636</v>
      </c>
      <c r="AB765">
        <f t="shared" si="228"/>
        <v>37344.250942829465</v>
      </c>
      <c r="AD765" s="4"/>
      <c r="AE765" s="4"/>
      <c r="AF765" s="4"/>
      <c r="AH765" s="4"/>
      <c r="AI765" s="5">
        <f>SUMPRODUCT(constants!$B$13:$B$20,A765^constants!$A$13:$A$20)*constants!$C$10/((A765/1000000000)^5*(EXP(0.014388/(A765/1000000000)/constants!$B$9)-1))</f>
        <v>1.0297558209964075E-5</v>
      </c>
      <c r="AL765" s="17">
        <f t="shared" si="222"/>
        <v>2.7574681376602435E-10</v>
      </c>
      <c r="AQ765">
        <f t="shared" si="230"/>
        <v>2.7574681376602435E-10</v>
      </c>
    </row>
    <row r="766" spans="1:43" x14ac:dyDescent="0.2">
      <c r="A766">
        <f>front!A766</f>
        <v>544</v>
      </c>
      <c r="B766" s="1">
        <f t="shared" si="229"/>
        <v>0.46000000000003638</v>
      </c>
      <c r="C766">
        <f>front!D766-front!B766</f>
        <v>22345.66</v>
      </c>
      <c r="D766" s="2">
        <f>front!E766-front!C766</f>
        <v>53165.2</v>
      </c>
      <c r="E766" s="2">
        <f>IF(front!F766-front!C766&gt;0,front!F766-front!C766,0)</f>
        <v>53165.2</v>
      </c>
      <c r="F766" s="2">
        <f>front!I766-front!H766</f>
        <v>6626.2999999999993</v>
      </c>
      <c r="G766" s="2"/>
      <c r="H766" s="2"/>
      <c r="I766" s="4">
        <f>C766/(constants!$A$4+constants!$B$4*data!C766+constants!$C$4*data!C766^2+constants!$D$4*data!C766^3+constants!$E$4*data!C766^4+constants!$F$4*data!C766^5+constants!$G$4*data!C766^6+constants!$H$4*data!C766^7)</f>
        <v>22656.371383945589</v>
      </c>
      <c r="J766" s="4">
        <f>D766/(constants!$A$4+constants!$B$4*data!D766+constants!$C$4*data!D766^2+constants!$D$4*data!D766^3+constants!$E$4*data!D766^4+constants!$F$4*data!D766^5+constants!$G$4*data!D766^6+constants!$H$4*data!D766^7)</f>
        <v>55985.227139738439</v>
      </c>
      <c r="K766" s="4">
        <f>E766/(constants!$A$4+constants!$B$4*data!E766+constants!$C$4*data!E766^2+constants!$D$4*data!E766^3+constants!$E$4*data!E766^4+constants!$F$4*data!E766^5+constants!$G$4*data!E766^6+constants!$H$4*data!E766^7)</f>
        <v>55985.227139738439</v>
      </c>
      <c r="L766" s="4">
        <f>F766/(constants!$A$4+constants!$B$4*data!F766+constants!$C$4*data!F766^2+constants!$D$4*data!F766^3+constants!$E$4*data!F766^4+constants!$F$4*data!F766^5+constants!$G$4*data!F766^6+constants!$H$4*data!F766^7)</f>
        <v>6614.6502044623412</v>
      </c>
      <c r="M766" s="4"/>
      <c r="N766" s="4"/>
      <c r="O766" s="4">
        <f t="shared" si="223"/>
        <v>37760.61897324265</v>
      </c>
      <c r="P766" s="4">
        <f t="shared" si="224"/>
        <v>11197.045427947689</v>
      </c>
      <c r="Q766" s="4">
        <f t="shared" si="224"/>
        <v>11197.045427947689</v>
      </c>
      <c r="R766" s="4">
        <f t="shared" si="225"/>
        <v>1102.4417007437235</v>
      </c>
      <c r="S766" s="4"/>
      <c r="T766" s="4"/>
      <c r="U766" s="4">
        <f t="shared" si="227"/>
        <v>1</v>
      </c>
      <c r="V766" s="4"/>
      <c r="W766" s="4"/>
      <c r="X766">
        <f>IF(front!E766&gt;$X$2,O766,P766)</f>
        <v>37760.61897324265</v>
      </c>
      <c r="Y766">
        <f t="shared" si="231"/>
        <v>37487.799168400037</v>
      </c>
      <c r="Z766">
        <f>SUMPRODUCT($B$7:$B$456,Y$7:Y$456,EXP(constants!$B$32+constants!$A$32*ABS($A$7:$A$456-$A766)))</f>
        <v>8.2852514045020798E-3</v>
      </c>
      <c r="AA766">
        <f t="shared" si="221"/>
        <v>37487.790883148635</v>
      </c>
      <c r="AB766">
        <f t="shared" si="228"/>
        <v>37482.937790209464</v>
      </c>
      <c r="AD766" s="4"/>
      <c r="AE766" s="4"/>
      <c r="AF766" s="4"/>
      <c r="AH766" s="4"/>
      <c r="AI766" s="5">
        <f>SUMPRODUCT(constants!$B$13:$B$20,A766^constants!$A$13:$A$20)*constants!$C$10/((A766/1000000000)^5*(EXP(0.014388/(A766/1000000000)/constants!$B$9)-1))</f>
        <v>1.0327156991331232E-5</v>
      </c>
      <c r="AL766" s="17">
        <f t="shared" si="222"/>
        <v>2.755162108459034E-10</v>
      </c>
      <c r="AQ766">
        <f t="shared" si="230"/>
        <v>2.755162108459034E-10</v>
      </c>
    </row>
    <row r="767" spans="1:43" x14ac:dyDescent="0.2">
      <c r="A767">
        <f>front!A767</f>
        <v>544.46</v>
      </c>
      <c r="B767" s="1">
        <f t="shared" si="229"/>
        <v>0.46000000000003638</v>
      </c>
      <c r="C767">
        <f>front!D767-front!B767</f>
        <v>22409.53</v>
      </c>
      <c r="D767" s="2">
        <f>front!E767-front!C767</f>
        <v>51307.3</v>
      </c>
      <c r="E767" s="2">
        <f>IF(front!F767-front!C767&gt;0,front!F767-front!C767,0)</f>
        <v>51307.3</v>
      </c>
      <c r="F767" s="2">
        <f>front!I767-front!H767</f>
        <v>6517.3000000000011</v>
      </c>
      <c r="G767" s="2"/>
      <c r="H767" s="2"/>
      <c r="I767" s="4">
        <f>C767/(constants!$A$4+constants!$B$4*data!C767+constants!$C$4*data!C767^2+constants!$D$4*data!C767^3+constants!$E$4*data!C767^4+constants!$F$4*data!C767^5+constants!$G$4*data!C767^6+constants!$H$4*data!C767^7)</f>
        <v>22723.102661458182</v>
      </c>
      <c r="J767" s="4">
        <f>D767/(constants!$A$4+constants!$B$4*data!D767+constants!$C$4*data!D767^2+constants!$D$4*data!D767^3+constants!$E$4*data!D767^4+constants!$F$4*data!D767^5+constants!$G$4*data!D767^6+constants!$H$4*data!D767^7)</f>
        <v>53929.276592743976</v>
      </c>
      <c r="K767" s="4">
        <f>E767/(constants!$A$4+constants!$B$4*data!E767+constants!$C$4*data!E767^2+constants!$D$4*data!E767^3+constants!$E$4*data!E767^4+constants!$F$4*data!E767^5+constants!$G$4*data!E767^6+constants!$H$4*data!E767^7)</f>
        <v>53929.276592743976</v>
      </c>
      <c r="L767" s="4">
        <f>F767/(constants!$A$4+constants!$B$4*data!F767+constants!$C$4*data!F767^2+constants!$D$4*data!F767^3+constants!$E$4*data!F767^4+constants!$F$4*data!F767^5+constants!$G$4*data!F767^6+constants!$H$4*data!F767^7)</f>
        <v>6505.6320587176106</v>
      </c>
      <c r="M767" s="4"/>
      <c r="N767" s="4"/>
      <c r="O767" s="4">
        <f t="shared" si="223"/>
        <v>37871.837769096972</v>
      </c>
      <c r="P767" s="4">
        <f t="shared" si="224"/>
        <v>10785.855318548796</v>
      </c>
      <c r="Q767" s="4">
        <f t="shared" si="224"/>
        <v>10785.855318548796</v>
      </c>
      <c r="R767" s="4">
        <f t="shared" si="225"/>
        <v>1084.2720097862684</v>
      </c>
      <c r="S767" s="4"/>
      <c r="T767" s="4"/>
      <c r="U767" s="4">
        <f t="shared" si="227"/>
        <v>1</v>
      </c>
      <c r="V767" s="4"/>
      <c r="W767" s="4"/>
      <c r="X767">
        <f>IF(front!E767&gt;$X$2,O767,P767)</f>
        <v>37871.837769096972</v>
      </c>
      <c r="Y767">
        <f t="shared" si="231"/>
        <v>37599.017964254359</v>
      </c>
      <c r="Z767">
        <f>SUMPRODUCT($B$7:$B$456,Y$7:Y$456,EXP(constants!$B$32+constants!$A$32*ABS($A$7:$A$456-$A767)))</f>
        <v>8.071280912931942E-3</v>
      </c>
      <c r="AA767">
        <f t="shared" si="221"/>
        <v>37599.009892973445</v>
      </c>
      <c r="AB767">
        <f t="shared" si="228"/>
        <v>37594.156800034274</v>
      </c>
      <c r="AD767" s="4"/>
      <c r="AE767" s="4"/>
      <c r="AF767" s="4"/>
      <c r="AH767" s="4"/>
      <c r="AI767" s="5">
        <f>SUMPRODUCT(constants!$B$13:$B$20,A767^constants!$A$13:$A$20)*constants!$C$10/((A767/1000000000)^5*(EXP(0.014388/(A767/1000000000)/constants!$B$9)-1))</f>
        <v>1.0356750011860789E-5</v>
      </c>
      <c r="AL767" s="17">
        <f t="shared" si="222"/>
        <v>2.7548829109132583E-10</v>
      </c>
      <c r="AQ767">
        <f t="shared" si="230"/>
        <v>2.7548829109132583E-10</v>
      </c>
    </row>
    <row r="768" spans="1:43" x14ac:dyDescent="0.2">
      <c r="A768">
        <f>front!A768</f>
        <v>544.91</v>
      </c>
      <c r="B768" s="1">
        <f t="shared" si="229"/>
        <v>0.44999999999993179</v>
      </c>
      <c r="C768">
        <f>front!D768-front!B768</f>
        <v>22479.599999999999</v>
      </c>
      <c r="D768" s="2">
        <f>front!E768-front!C768</f>
        <v>52148.1</v>
      </c>
      <c r="E768" s="2">
        <f>IF(front!F768-front!C768&gt;0,front!F768-front!C768,0)</f>
        <v>52148.1</v>
      </c>
      <c r="F768" s="2">
        <f>front!I768-front!H768</f>
        <v>6574.0000000000018</v>
      </c>
      <c r="G768" s="2"/>
      <c r="H768" s="2"/>
      <c r="I768" s="4">
        <f>C768/(constants!$A$4+constants!$B$4*data!C768+constants!$C$4*data!C768^2+constants!$D$4*data!C768^3+constants!$E$4*data!C768^4+constants!$F$4*data!C768^5+constants!$G$4*data!C768^6+constants!$H$4*data!C768^7)</f>
        <v>22796.325337739581</v>
      </c>
      <c r="J768" s="4">
        <f>D768/(constants!$A$4+constants!$B$4*data!D768+constants!$C$4*data!D768^2+constants!$D$4*data!D768^3+constants!$E$4*data!D768^4+constants!$F$4*data!D768^5+constants!$G$4*data!D768^6+constants!$H$4*data!D768^7)</f>
        <v>54859.347171186957</v>
      </c>
      <c r="K768" s="4">
        <f>E768/(constants!$A$4+constants!$B$4*data!E768+constants!$C$4*data!E768^2+constants!$D$4*data!E768^3+constants!$E$4*data!E768^4+constants!$F$4*data!E768^5+constants!$G$4*data!E768^6+constants!$H$4*data!E768^7)</f>
        <v>54859.347171186957</v>
      </c>
      <c r="L768" s="4">
        <f>F768/(constants!$A$4+constants!$B$4*data!F768+constants!$C$4*data!F768^2+constants!$D$4*data!F768^3+constants!$E$4*data!F768^4+constants!$F$4*data!F768^5+constants!$G$4*data!F768^6+constants!$H$4*data!F768^7)</f>
        <v>6562.3396134289251</v>
      </c>
      <c r="M768" s="4"/>
      <c r="N768" s="4"/>
      <c r="O768" s="4">
        <f t="shared" si="223"/>
        <v>37993.875562899302</v>
      </c>
      <c r="P768" s="4">
        <f t="shared" si="224"/>
        <v>10971.869434237391</v>
      </c>
      <c r="Q768" s="4">
        <f t="shared" si="224"/>
        <v>10971.869434237391</v>
      </c>
      <c r="R768" s="4">
        <f t="shared" si="225"/>
        <v>1093.7232689048208</v>
      </c>
      <c r="S768" s="4"/>
      <c r="T768" s="4"/>
      <c r="U768" s="4">
        <f t="shared" si="227"/>
        <v>1</v>
      </c>
      <c r="V768" s="4"/>
      <c r="W768" s="4"/>
      <c r="X768">
        <f>IF(front!E768&gt;$X$2,O768,P768)</f>
        <v>37993.875562899302</v>
      </c>
      <c r="Y768">
        <f t="shared" si="231"/>
        <v>37721.055758056689</v>
      </c>
      <c r="Z768">
        <f>SUMPRODUCT($B$7:$B$456,Y$7:Y$456,EXP(constants!$B$32+constants!$A$32*ABS($A$7:$A$456-$A768)))</f>
        <v>7.8673099628349657E-3</v>
      </c>
      <c r="AA768">
        <f t="shared" si="221"/>
        <v>37721.047890746726</v>
      </c>
      <c r="AB768">
        <f t="shared" si="228"/>
        <v>37716.194797807555</v>
      </c>
      <c r="AD768" s="4"/>
      <c r="AE768" s="4"/>
      <c r="AF768" s="4"/>
      <c r="AH768" s="4"/>
      <c r="AI768" s="5">
        <f>SUMPRODUCT(constants!$B$13:$B$20,A768^constants!$A$13:$A$20)*constants!$C$10/((A768/1000000000)^5*(EXP(0.014388/(A768/1000000000)/constants!$B$9)-1))</f>
        <v>1.0385693853350152E-5</v>
      </c>
      <c r="AL768" s="17">
        <f t="shared" si="222"/>
        <v>2.7536430726977452E-10</v>
      </c>
      <c r="AQ768">
        <f t="shared" si="230"/>
        <v>2.7536430726977452E-10</v>
      </c>
    </row>
    <row r="769" spans="1:43" x14ac:dyDescent="0.2">
      <c r="A769">
        <f>front!A769</f>
        <v>545.37</v>
      </c>
      <c r="B769" s="1">
        <f t="shared" si="229"/>
        <v>0.46000000000003638</v>
      </c>
      <c r="C769">
        <f>front!D769-front!B769</f>
        <v>22619.74</v>
      </c>
      <c r="D769" s="2">
        <f>front!E769-front!C769</f>
        <v>52741.2</v>
      </c>
      <c r="E769" s="2">
        <f>IF(front!F769-front!C769&gt;0,front!F769-front!C769,0)</f>
        <v>52741.2</v>
      </c>
      <c r="F769" s="2">
        <f>front!I769-front!H769</f>
        <v>6213.5</v>
      </c>
      <c r="G769" s="2"/>
      <c r="H769" s="2"/>
      <c r="I769" s="4">
        <f>C769/(constants!$A$4+constants!$B$4*data!C769+constants!$C$4*data!C769^2+constants!$D$4*data!C769^3+constants!$E$4*data!C769^4+constants!$F$4*data!C769^5+constants!$G$4*data!C769^6+constants!$H$4*data!C769^7)</f>
        <v>22942.813394118435</v>
      </c>
      <c r="J769" s="4">
        <f>D769/(constants!$A$4+constants!$B$4*data!D769+constants!$C$4*data!D769^2+constants!$D$4*data!D769^3+constants!$E$4*data!D769^4+constants!$F$4*data!D769^5+constants!$G$4*data!D769^6+constants!$H$4*data!D769^7)</f>
        <v>55515.759230105163</v>
      </c>
      <c r="K769" s="4">
        <f>E769/(constants!$A$4+constants!$B$4*data!E769+constants!$C$4*data!E769^2+constants!$D$4*data!E769^3+constants!$E$4*data!E769^4+constants!$F$4*data!E769^5+constants!$G$4*data!E769^6+constants!$H$4*data!E769^7)</f>
        <v>55515.759230105163</v>
      </c>
      <c r="L769" s="4">
        <f>F769/(constants!$A$4+constants!$B$4*data!F769+constants!$C$4*data!F769^2+constants!$D$4*data!F769^3+constants!$E$4*data!F769^4+constants!$F$4*data!F769^5+constants!$G$4*data!F769^6+constants!$H$4*data!F769^7)</f>
        <v>6201.8584290398303</v>
      </c>
      <c r="M769" s="4"/>
      <c r="N769" s="4"/>
      <c r="O769" s="4">
        <f t="shared" si="223"/>
        <v>38238.022323530728</v>
      </c>
      <c r="P769" s="4">
        <f t="shared" si="224"/>
        <v>11103.151846021032</v>
      </c>
      <c r="Q769" s="4">
        <f t="shared" si="224"/>
        <v>11103.151846021032</v>
      </c>
      <c r="R769" s="4">
        <f t="shared" si="225"/>
        <v>1033.6430715066383</v>
      </c>
      <c r="S769" s="4"/>
      <c r="T769" s="4"/>
      <c r="U769" s="4">
        <f t="shared" si="227"/>
        <v>1</v>
      </c>
      <c r="V769" s="4"/>
      <c r="W769" s="4"/>
      <c r="X769">
        <f>IF(front!E769&gt;$X$2,O769,P769)</f>
        <v>38238.022323530728</v>
      </c>
      <c r="Y769">
        <f t="shared" si="231"/>
        <v>37965.202518688115</v>
      </c>
      <c r="Z769">
        <f>SUMPRODUCT($B$7:$B$456,Y$7:Y$456,EXP(constants!$B$32+constants!$A$32*ABS($A$7:$A$456-$A769)))</f>
        <v>7.6641330044185047E-3</v>
      </c>
      <c r="AA769">
        <f t="shared" si="221"/>
        <v>37965.194854555113</v>
      </c>
      <c r="AB769">
        <f t="shared" si="228"/>
        <v>37960.341761615942</v>
      </c>
      <c r="AD769" s="4"/>
      <c r="AE769" s="4"/>
      <c r="AF769" s="4"/>
      <c r="AH769" s="4"/>
      <c r="AI769" s="5">
        <f>SUMPRODUCT(constants!$B$13:$B$20,A769^constants!$A$13:$A$20)*constants!$C$10/((A769/1000000000)^5*(EXP(0.014388/(A769/1000000000)/constants!$B$9)-1))</f>
        <v>1.0415274625157614E-5</v>
      </c>
      <c r="AL769" s="17">
        <f t="shared" si="222"/>
        <v>2.7437251989362076E-10</v>
      </c>
      <c r="AQ769">
        <f t="shared" si="230"/>
        <v>2.7437251989362076E-10</v>
      </c>
    </row>
    <row r="770" spans="1:43" x14ac:dyDescent="0.2">
      <c r="A770">
        <f>front!A770</f>
        <v>545.83000000000004</v>
      </c>
      <c r="B770" s="1">
        <f t="shared" si="229"/>
        <v>0.46000000000003638</v>
      </c>
      <c r="C770">
        <f>front!D770-front!B770</f>
        <v>22676.46</v>
      </c>
      <c r="D770" s="2">
        <f>front!E770-front!C770</f>
        <v>52749.4</v>
      </c>
      <c r="E770" s="2">
        <f>IF(front!F770-front!C770&gt;0,front!F770-front!C770,0)</f>
        <v>52749.4</v>
      </c>
      <c r="F770" s="2">
        <f>front!I770-front!H770</f>
        <v>5796.4999999999982</v>
      </c>
      <c r="G770" s="2"/>
      <c r="H770" s="2"/>
      <c r="I770" s="4">
        <f>C770/(constants!$A$4+constants!$B$4*data!C770+constants!$C$4*data!C770^2+constants!$D$4*data!C770^3+constants!$E$4*data!C770^4+constants!$F$4*data!C770^5+constants!$G$4*data!C770^6+constants!$H$4*data!C770^7)</f>
        <v>23002.118830350591</v>
      </c>
      <c r="J770" s="4">
        <f>D770/(constants!$A$4+constants!$B$4*data!D770+constants!$C$4*data!D770^2+constants!$D$4*data!D770^3+constants!$E$4*data!D770^4+constants!$F$4*data!D770^5+constants!$G$4*data!D770^6+constants!$H$4*data!D770^7)</f>
        <v>55524.836813998561</v>
      </c>
      <c r="K770" s="4">
        <f>E770/(constants!$A$4+constants!$B$4*data!E770+constants!$C$4*data!E770^2+constants!$D$4*data!E770^3+constants!$E$4*data!E770^4+constants!$F$4*data!E770^5+constants!$G$4*data!E770^6+constants!$H$4*data!E770^7)</f>
        <v>55524.836813998561</v>
      </c>
      <c r="L770" s="4">
        <f>F770/(constants!$A$4+constants!$B$4*data!F770+constants!$C$4*data!F770^2+constants!$D$4*data!F770^3+constants!$E$4*data!F770^4+constants!$F$4*data!F770^5+constants!$G$4*data!F770^6+constants!$H$4*data!F770^7)</f>
        <v>5785.0639262891264</v>
      </c>
      <c r="M770" s="4"/>
      <c r="N770" s="4"/>
      <c r="O770" s="4">
        <f t="shared" si="223"/>
        <v>38336.864717250988</v>
      </c>
      <c r="P770" s="4">
        <f t="shared" si="224"/>
        <v>11104.967362799713</v>
      </c>
      <c r="Q770" s="4">
        <f t="shared" si="224"/>
        <v>11104.967362799713</v>
      </c>
      <c r="R770" s="4">
        <f t="shared" si="225"/>
        <v>964.17732104818776</v>
      </c>
      <c r="S770" s="4"/>
      <c r="T770" s="4"/>
      <c r="U770" s="4">
        <f t="shared" si="227"/>
        <v>1</v>
      </c>
      <c r="V770" s="4"/>
      <c r="W770" s="4"/>
      <c r="X770">
        <f>IF(front!E770&gt;$X$2,O770,P770)</f>
        <v>38336.864717250988</v>
      </c>
      <c r="Y770">
        <f t="shared" si="231"/>
        <v>38064.044912408375</v>
      </c>
      <c r="Z770">
        <f>SUMPRODUCT($B$7:$B$456,Y$7:Y$456,EXP(constants!$B$32+constants!$A$32*ABS($A$7:$A$456-$A770)))</f>
        <v>7.4662031859553928E-3</v>
      </c>
      <c r="AA770">
        <f t="shared" si="221"/>
        <v>38064.037446205191</v>
      </c>
      <c r="AB770">
        <f t="shared" si="228"/>
        <v>38059.18435326602</v>
      </c>
      <c r="AD770" s="4"/>
      <c r="AE770" s="4"/>
      <c r="AF770" s="4"/>
      <c r="AH770" s="4"/>
      <c r="AI770" s="5">
        <f>SUMPRODUCT(constants!$B$13:$B$20,A770^constants!$A$13:$A$20)*constants!$C$10/((A770/1000000000)^5*(EXP(0.014388/(A770/1000000000)/constants!$B$9)-1))</f>
        <v>1.0444848775989953E-5</v>
      </c>
      <c r="AL770" s="17">
        <f t="shared" si="222"/>
        <v>2.7443701050029559E-10</v>
      </c>
      <c r="AQ770">
        <f t="shared" si="230"/>
        <v>2.7443701050029559E-10</v>
      </c>
    </row>
    <row r="771" spans="1:43" x14ac:dyDescent="0.2">
      <c r="A771">
        <f>front!A771</f>
        <v>546.29</v>
      </c>
      <c r="B771" s="1">
        <f t="shared" si="229"/>
        <v>0.45999999999992269</v>
      </c>
      <c r="C771">
        <f>front!D771-front!B771</f>
        <v>22769</v>
      </c>
      <c r="D771" s="2">
        <f>front!E771-front!C771</f>
        <v>52125.599999999999</v>
      </c>
      <c r="E771" s="2">
        <f>IF(front!F771-front!C771&gt;0,front!F771-front!C771,0)</f>
        <v>52125.599999999999</v>
      </c>
      <c r="F771" s="2">
        <f>front!I771-front!H771</f>
        <v>5802.4999999999982</v>
      </c>
      <c r="G771" s="2"/>
      <c r="H771" s="2"/>
      <c r="I771" s="4">
        <f>C771/(constants!$A$4+constants!$B$4*data!C771+constants!$C$4*data!C771^2+constants!$D$4*data!C771^3+constants!$E$4*data!C771^4+constants!$F$4*data!C771^5+constants!$G$4*data!C771^6+constants!$H$4*data!C771^7)</f>
        <v>23098.896922700438</v>
      </c>
      <c r="J771" s="4">
        <f>D771/(constants!$A$4+constants!$B$4*data!D771+constants!$C$4*data!D771^2+constants!$D$4*data!D771^3+constants!$E$4*data!D771^4+constants!$F$4*data!D771^5+constants!$G$4*data!D771^6+constants!$H$4*data!D771^7)</f>
        <v>54834.451281833673</v>
      </c>
      <c r="K771" s="4">
        <f>E771/(constants!$A$4+constants!$B$4*data!E771+constants!$C$4*data!E771^2+constants!$D$4*data!E771^3+constants!$E$4*data!E771^4+constants!$F$4*data!E771^5+constants!$G$4*data!E771^6+constants!$H$4*data!E771^7)</f>
        <v>54834.451281833673</v>
      </c>
      <c r="L771" s="4">
        <f>F771/(constants!$A$4+constants!$B$4*data!F771+constants!$C$4*data!F771^2+constants!$D$4*data!F771^3+constants!$E$4*data!F771^4+constants!$F$4*data!F771^5+constants!$G$4*data!F771^6+constants!$H$4*data!F771^7)</f>
        <v>5791.0596868683388</v>
      </c>
      <c r="M771" s="4"/>
      <c r="N771" s="4"/>
      <c r="O771" s="4">
        <f t="shared" si="223"/>
        <v>38498.161537834065</v>
      </c>
      <c r="P771" s="4">
        <f t="shared" si="224"/>
        <v>10966.890256366734</v>
      </c>
      <c r="Q771" s="4">
        <f t="shared" si="224"/>
        <v>10966.890256366734</v>
      </c>
      <c r="R771" s="4">
        <f t="shared" si="225"/>
        <v>965.17661447805642</v>
      </c>
      <c r="S771" s="4"/>
      <c r="T771" s="4"/>
      <c r="U771" s="4">
        <f t="shared" si="227"/>
        <v>1</v>
      </c>
      <c r="V771" s="4"/>
      <c r="W771" s="4"/>
      <c r="X771">
        <f>IF(front!E771&gt;$X$2,O771,P771)</f>
        <v>38498.161537834065</v>
      </c>
      <c r="Y771">
        <f t="shared" si="231"/>
        <v>38225.341732991452</v>
      </c>
      <c r="Z771">
        <f>SUMPRODUCT($B$7:$B$456,Y$7:Y$456,EXP(constants!$B$32+constants!$A$32*ABS($A$7:$A$456-$A771)))</f>
        <v>7.2733849976029004E-3</v>
      </c>
      <c r="AA771">
        <f t="shared" si="221"/>
        <v>38225.334459606456</v>
      </c>
      <c r="AB771">
        <f t="shared" si="228"/>
        <v>38220.481366667285</v>
      </c>
      <c r="AD771" s="4"/>
      <c r="AE771" s="4"/>
      <c r="AF771" s="4"/>
      <c r="AH771" s="4"/>
      <c r="AI771" s="5">
        <f>SUMPRODUCT(constants!$B$13:$B$20,A771^constants!$A$13:$A$20)*constants!$C$10/((A771/1000000000)^5*(EXP(0.014388/(A771/1000000000)/constants!$B$9)-1))</f>
        <v>1.0474416018573752E-5</v>
      </c>
      <c r="AL771" s="17">
        <f t="shared" si="222"/>
        <v>2.7405243586776653E-10</v>
      </c>
      <c r="AQ771">
        <f t="shared" si="230"/>
        <v>2.7405243586776653E-10</v>
      </c>
    </row>
    <row r="772" spans="1:43" x14ac:dyDescent="0.2">
      <c r="A772">
        <f>front!A772</f>
        <v>546.75</v>
      </c>
      <c r="B772" s="1">
        <f t="shared" si="229"/>
        <v>0.46000000000003638</v>
      </c>
      <c r="C772">
        <f>front!D772-front!B772</f>
        <v>22909.33</v>
      </c>
      <c r="D772" s="2">
        <f>front!E772-front!C772</f>
        <v>52596.800000000003</v>
      </c>
      <c r="E772" s="2">
        <f>IF(front!F772-front!C772&gt;0,front!F772-front!C772,0)</f>
        <v>52596.800000000003</v>
      </c>
      <c r="F772" s="2">
        <f>front!I772-front!H772</f>
        <v>6125.1999999999989</v>
      </c>
      <c r="G772" s="2"/>
      <c r="H772" s="2"/>
      <c r="I772" s="4">
        <f>C772/(constants!$A$4+constants!$B$4*data!C772+constants!$C$4*data!C772^2+constants!$D$4*data!C772^3+constants!$E$4*data!C772^4+constants!$F$4*data!C772^5+constants!$G$4*data!C772^6+constants!$H$4*data!C772^7)</f>
        <v>23245.700577935124</v>
      </c>
      <c r="J772" s="4">
        <f>D772/(constants!$A$4+constants!$B$4*data!D772+constants!$C$4*data!D772^2+constants!$D$4*data!D772^3+constants!$E$4*data!D772^4+constants!$F$4*data!D772^5+constants!$G$4*data!D772^6+constants!$H$4*data!D772^7)</f>
        <v>55355.915751409077</v>
      </c>
      <c r="K772" s="4">
        <f>E772/(constants!$A$4+constants!$B$4*data!E772+constants!$C$4*data!E772^2+constants!$D$4*data!E772^3+constants!$E$4*data!E772^4+constants!$F$4*data!E772^5+constants!$G$4*data!E772^6+constants!$H$4*data!E772^7)</f>
        <v>55355.915751409077</v>
      </c>
      <c r="L772" s="4">
        <f>F772/(constants!$A$4+constants!$B$4*data!F772+constants!$C$4*data!F772^2+constants!$D$4*data!F772^3+constants!$E$4*data!F772^4+constants!$F$4*data!F772^5+constants!$G$4*data!F772^6+constants!$H$4*data!F772^7)</f>
        <v>6113.5862833181836</v>
      </c>
      <c r="M772" s="4"/>
      <c r="N772" s="4"/>
      <c r="O772" s="4">
        <f t="shared" si="223"/>
        <v>38742.83429655854</v>
      </c>
      <c r="P772" s="4">
        <f t="shared" si="224"/>
        <v>11071.183150281815</v>
      </c>
      <c r="Q772" s="4">
        <f t="shared" si="224"/>
        <v>11071.183150281815</v>
      </c>
      <c r="R772" s="4">
        <f t="shared" si="225"/>
        <v>1018.9310472196972</v>
      </c>
      <c r="S772" s="4"/>
      <c r="T772" s="4"/>
      <c r="U772" s="4">
        <f t="shared" si="227"/>
        <v>1</v>
      </c>
      <c r="V772" s="4"/>
      <c r="W772" s="4"/>
      <c r="X772">
        <f>IF(front!E772&gt;$X$2,O772,P772)</f>
        <v>38742.83429655854</v>
      </c>
      <c r="Y772">
        <f t="shared" si="231"/>
        <v>38470.014491715927</v>
      </c>
      <c r="Z772">
        <f>SUMPRODUCT($B$7:$B$456,Y$7:Y$456,EXP(constants!$B$32+constants!$A$32*ABS($A$7:$A$456-$A772)))</f>
        <v>7.0855464291232143E-3</v>
      </c>
      <c r="AA772">
        <f t="shared" si="221"/>
        <v>38470.007406169498</v>
      </c>
      <c r="AB772">
        <f t="shared" si="228"/>
        <v>38465.154313230327</v>
      </c>
      <c r="AD772" s="4"/>
      <c r="AE772" s="4"/>
      <c r="AF772" s="4"/>
      <c r="AH772" s="4"/>
      <c r="AI772" s="5">
        <f>SUMPRODUCT(constants!$B$13:$B$20,A772^constants!$A$13:$A$20)*constants!$C$10/((A772/1000000000)^5*(EXP(0.014388/(A772/1000000000)/constants!$B$9)-1))</f>
        <v>1.0503976066421148E-5</v>
      </c>
      <c r="AL772" s="17">
        <f t="shared" si="222"/>
        <v>2.7307770510641732E-10</v>
      </c>
      <c r="AQ772">
        <f t="shared" si="230"/>
        <v>2.7307770510641732E-10</v>
      </c>
    </row>
    <row r="773" spans="1:43" x14ac:dyDescent="0.2">
      <c r="A773">
        <f>front!A773</f>
        <v>547.21</v>
      </c>
      <c r="B773" s="1">
        <f t="shared" si="229"/>
        <v>0.46000000000003638</v>
      </c>
      <c r="C773">
        <f>front!D773-front!B773</f>
        <v>22927.13</v>
      </c>
      <c r="D773" s="2">
        <f>front!E773-front!C773</f>
        <v>52347.9</v>
      </c>
      <c r="E773" s="2">
        <f>IF(front!F773-front!C773&gt;0,front!F773-front!C773,0)</f>
        <v>52347.9</v>
      </c>
      <c r="F773" s="2">
        <f>front!I773-front!H773</f>
        <v>6570.9999999999982</v>
      </c>
      <c r="G773" s="2"/>
      <c r="H773" s="2"/>
      <c r="I773" s="4">
        <f>C773/(constants!$A$4+constants!$B$4*data!C773+constants!$C$4*data!C773^2+constants!$D$4*data!C773^3+constants!$E$4*data!C773^4+constants!$F$4*data!C773^5+constants!$G$4*data!C773^6+constants!$H$4*data!C773^7)</f>
        <v>23264.325749569362</v>
      </c>
      <c r="J773" s="4">
        <f>D773/(constants!$A$4+constants!$B$4*data!D773+constants!$C$4*data!D773^2+constants!$D$4*data!D773^3+constants!$E$4*data!D773^4+constants!$F$4*data!D773^5+constants!$G$4*data!D773^6+constants!$H$4*data!D773^7)</f>
        <v>55080.440958434476</v>
      </c>
      <c r="K773" s="4">
        <f>E773/(constants!$A$4+constants!$B$4*data!E773+constants!$C$4*data!E773^2+constants!$D$4*data!E773^3+constants!$E$4*data!E773^4+constants!$F$4*data!E773^5+constants!$G$4*data!E773^6+constants!$H$4*data!E773^7)</f>
        <v>55080.440958434476</v>
      </c>
      <c r="L773" s="4">
        <f>F773/(constants!$A$4+constants!$B$4*data!F773+constants!$C$4*data!F773^2+constants!$D$4*data!F773^3+constants!$E$4*data!F773^4+constants!$F$4*data!F773^5+constants!$G$4*data!F773^6+constants!$H$4*data!F773^7)</f>
        <v>6559.3391118773379</v>
      </c>
      <c r="M773" s="4"/>
      <c r="N773" s="4"/>
      <c r="O773" s="4">
        <f t="shared" si="223"/>
        <v>38773.876249282264</v>
      </c>
      <c r="P773" s="4">
        <f t="shared" si="224"/>
        <v>11016.088191686895</v>
      </c>
      <c r="Q773" s="4">
        <f t="shared" si="224"/>
        <v>11016.088191686895</v>
      </c>
      <c r="R773" s="4">
        <f t="shared" si="225"/>
        <v>1093.2231853128897</v>
      </c>
      <c r="S773" s="4"/>
      <c r="T773" s="4"/>
      <c r="U773" s="4">
        <f t="shared" si="227"/>
        <v>1</v>
      </c>
      <c r="V773" s="4"/>
      <c r="W773" s="4"/>
      <c r="X773">
        <f>IF(front!E773&gt;$X$2,O773,P773)</f>
        <v>38773.876249282264</v>
      </c>
      <c r="Y773">
        <f t="shared" si="231"/>
        <v>38501.056444439651</v>
      </c>
      <c r="Z773">
        <f>SUMPRODUCT($B$7:$B$456,Y$7:Y$456,EXP(constants!$B$32+constants!$A$32*ABS($A$7:$A$456-$A773)))</f>
        <v>6.9025588795047776E-3</v>
      </c>
      <c r="AA773">
        <f t="shared" si="221"/>
        <v>38501.04954188077</v>
      </c>
      <c r="AB773">
        <f t="shared" si="228"/>
        <v>38496.196448941599</v>
      </c>
      <c r="AD773" s="4"/>
      <c r="AE773" s="4"/>
      <c r="AF773" s="4"/>
      <c r="AH773" s="4"/>
      <c r="AI773" s="5">
        <f>SUMPRODUCT(constants!$B$13:$B$20,A773^constants!$A$13:$A$20)*constants!$C$10/((A773/1000000000)^5*(EXP(0.014388/(A773/1000000000)/constants!$B$9)-1))</f>
        <v>1.0533528633832146E-5</v>
      </c>
      <c r="AL773" s="17">
        <f t="shared" si="222"/>
        <v>2.7362517873169653E-10</v>
      </c>
      <c r="AQ773">
        <f t="shared" si="230"/>
        <v>2.7362517873169653E-10</v>
      </c>
    </row>
    <row r="774" spans="1:43" x14ac:dyDescent="0.2">
      <c r="A774">
        <f>front!A774</f>
        <v>547.66999999999996</v>
      </c>
      <c r="B774" s="1">
        <f t="shared" si="229"/>
        <v>0.45999999999992269</v>
      </c>
      <c r="C774">
        <f>front!D774-front!B774</f>
        <v>22996.199999999997</v>
      </c>
      <c r="D774" s="2">
        <f>front!E774-front!C774</f>
        <v>52144</v>
      </c>
      <c r="E774" s="2">
        <f>IF(front!F774-front!C774&gt;0,front!F774-front!C774,0)</f>
        <v>52144</v>
      </c>
      <c r="F774" s="2">
        <f>front!I774-front!H774</f>
        <v>7142.2999999999993</v>
      </c>
      <c r="G774" s="2"/>
      <c r="H774" s="2"/>
      <c r="I774" s="4">
        <f>C774/(constants!$A$4+constants!$B$4*data!C774+constants!$C$4*data!C774^2+constants!$D$4*data!C774^3+constants!$E$4*data!C774^4+constants!$F$4*data!C774^5+constants!$G$4*data!C774^6+constants!$H$4*data!C774^7)</f>
        <v>23336.606257560616</v>
      </c>
      <c r="J774" s="4">
        <f>D774/(constants!$A$4+constants!$B$4*data!D774+constants!$C$4*data!D774^2+constants!$D$4*data!D774^3+constants!$E$4*data!D774^4+constants!$F$4*data!D774^5+constants!$G$4*data!D774^6+constants!$H$4*data!D774^7)</f>
        <v>54854.810556413657</v>
      </c>
      <c r="K774" s="4">
        <f>E774/(constants!$A$4+constants!$B$4*data!E774+constants!$C$4*data!E774^2+constants!$D$4*data!E774^3+constants!$E$4*data!E774^4+constants!$F$4*data!E774^5+constants!$G$4*data!E774^6+constants!$H$4*data!E774^7)</f>
        <v>54854.810556413657</v>
      </c>
      <c r="L774" s="4">
        <f>F774/(constants!$A$4+constants!$B$4*data!F774+constants!$C$4*data!F774^2+constants!$D$4*data!F774^3+constants!$E$4*data!F774^4+constants!$F$4*data!F774^5+constants!$G$4*data!F774^6+constants!$H$4*data!F774^7)</f>
        <v>7130.9521738615022</v>
      </c>
      <c r="M774" s="4"/>
      <c r="N774" s="4"/>
      <c r="O774" s="4">
        <f t="shared" si="223"/>
        <v>38894.343762601027</v>
      </c>
      <c r="P774" s="4">
        <f t="shared" si="224"/>
        <v>10970.962111282732</v>
      </c>
      <c r="Q774" s="4">
        <f t="shared" si="224"/>
        <v>10970.962111282732</v>
      </c>
      <c r="R774" s="4">
        <f t="shared" si="225"/>
        <v>1188.492028976917</v>
      </c>
      <c r="S774" s="4"/>
      <c r="T774" s="4"/>
      <c r="U774" s="4">
        <f t="shared" si="227"/>
        <v>1</v>
      </c>
      <c r="V774" s="4"/>
      <c r="W774" s="4"/>
      <c r="X774">
        <f>IF(front!E774&gt;$X$2,O774,P774)</f>
        <v>38894.343762601027</v>
      </c>
      <c r="Y774">
        <f t="shared" si="231"/>
        <v>38621.523957758414</v>
      </c>
      <c r="Z774">
        <f>SUMPRODUCT($B$7:$B$456,Y$7:Y$456,EXP(constants!$B$32+constants!$A$32*ABS($A$7:$A$456-$A774)))</f>
        <v>6.7242970689172874E-3</v>
      </c>
      <c r="AA774">
        <f t="shared" si="221"/>
        <v>38621.517233461345</v>
      </c>
      <c r="AB774">
        <f t="shared" si="228"/>
        <v>38616.664140522174</v>
      </c>
      <c r="AD774" s="4"/>
      <c r="AE774" s="4"/>
      <c r="AF774" s="4"/>
      <c r="AH774" s="4"/>
      <c r="AI774" s="5">
        <f>SUMPRODUCT(constants!$B$13:$B$20,A774^constants!$A$13:$A$20)*constants!$C$10/((A774/1000000000)^5*(EXP(0.014388/(A774/1000000000)/constants!$B$9)-1))</f>
        <v>1.056307343590741E-5</v>
      </c>
      <c r="AL774" s="17">
        <f t="shared" si="222"/>
        <v>2.7353666275961704E-10</v>
      </c>
      <c r="AQ774">
        <f t="shared" si="230"/>
        <v>2.7353666275961704E-10</v>
      </c>
    </row>
    <row r="775" spans="1:43" x14ac:dyDescent="0.2">
      <c r="A775">
        <f>front!A775</f>
        <v>548.13</v>
      </c>
      <c r="B775" s="1">
        <f t="shared" si="229"/>
        <v>0.46000000000003638</v>
      </c>
      <c r="C775">
        <f>front!D775-front!B775</f>
        <v>23096.400000000001</v>
      </c>
      <c r="D775" s="2">
        <f>front!E775-front!C775</f>
        <v>52407.9</v>
      </c>
      <c r="E775" s="2">
        <f>IF(front!F775-front!C775&gt;0,front!F775-front!C775,0)</f>
        <v>52407.9</v>
      </c>
      <c r="F775" s="2">
        <f>front!I775-front!H775</f>
        <v>7181.0000000000018</v>
      </c>
      <c r="G775" s="2"/>
      <c r="H775" s="2"/>
      <c r="I775" s="4">
        <f>C775/(constants!$A$4+constants!$B$4*data!C775+constants!$C$4*data!C775^2+constants!$D$4*data!C775^3+constants!$E$4*data!C775^4+constants!$F$4*data!C775^5+constants!$G$4*data!C775^6+constants!$H$4*data!C775^7)</f>
        <v>23441.487903374738</v>
      </c>
      <c r="J775" s="4">
        <f>D775/(constants!$A$4+constants!$B$4*data!D775+constants!$C$4*data!D775^2+constants!$D$4*data!D775^3+constants!$E$4*data!D775^4+constants!$F$4*data!D775^5+constants!$G$4*data!D775^6+constants!$H$4*data!D775^7)</f>
        <v>55146.842081737297</v>
      </c>
      <c r="K775" s="4">
        <f>E775/(constants!$A$4+constants!$B$4*data!E775+constants!$C$4*data!E775^2+constants!$D$4*data!E775^3+constants!$E$4*data!E775^4+constants!$F$4*data!E775^5+constants!$G$4*data!E775^6+constants!$H$4*data!E775^7)</f>
        <v>55146.842081737297</v>
      </c>
      <c r="L775" s="4">
        <f>F775/(constants!$A$4+constants!$B$4*data!F775+constants!$C$4*data!F775^2+constants!$D$4*data!F775^3+constants!$E$4*data!F775^4+constants!$F$4*data!F775^5+constants!$G$4*data!F775^6+constants!$H$4*data!F775^7)</f>
        <v>7169.6900678115207</v>
      </c>
      <c r="M775" s="4"/>
      <c r="N775" s="4"/>
      <c r="O775" s="4">
        <f t="shared" si="223"/>
        <v>39069.146505624565</v>
      </c>
      <c r="P775" s="4">
        <f t="shared" si="224"/>
        <v>11029.368416347459</v>
      </c>
      <c r="Q775" s="4">
        <f t="shared" si="224"/>
        <v>11029.368416347459</v>
      </c>
      <c r="R775" s="4">
        <f t="shared" si="225"/>
        <v>1194.9483446352535</v>
      </c>
      <c r="S775" s="4"/>
      <c r="T775" s="4"/>
      <c r="U775" s="4">
        <f t="shared" si="227"/>
        <v>1</v>
      </c>
      <c r="V775" s="4"/>
      <c r="W775" s="4"/>
      <c r="X775">
        <f>IF(front!E775&gt;$X$2,O775,P775)</f>
        <v>39069.146505624565</v>
      </c>
      <c r="Y775">
        <f t="shared" si="231"/>
        <v>38796.326700781952</v>
      </c>
      <c r="Z775">
        <f>SUMPRODUCT($B$7:$B$456,Y$7:Y$456,EXP(constants!$B$32+constants!$A$32*ABS($A$7:$A$456-$A775)))</f>
        <v>6.5506389529404966E-3</v>
      </c>
      <c r="AA775">
        <f t="shared" ref="AA775:AA838" si="232">Y775-Z775</f>
        <v>38796.320150143001</v>
      </c>
      <c r="AB775">
        <f t="shared" si="228"/>
        <v>38791.46705720383</v>
      </c>
      <c r="AD775" s="4"/>
      <c r="AE775" s="4"/>
      <c r="AF775" s="4"/>
      <c r="AH775" s="4"/>
      <c r="AI775" s="5">
        <f>SUMPRODUCT(constants!$B$13:$B$20,A775^constants!$A$13:$A$20)*constants!$C$10/((A775/1000000000)^5*(EXP(0.014388/(A775/1000000000)/constants!$B$9)-1))</f>
        <v>1.0592610188554113E-5</v>
      </c>
      <c r="AL775" s="17">
        <f t="shared" ref="AL775:AL838" si="233">IF(AB775=0,0,AI775/AB775)</f>
        <v>2.7306547011830518E-10</v>
      </c>
      <c r="AQ775">
        <f t="shared" si="230"/>
        <v>2.7306547011830518E-10</v>
      </c>
    </row>
    <row r="776" spans="1:43" x14ac:dyDescent="0.2">
      <c r="A776">
        <f>front!A776</f>
        <v>548.58000000000004</v>
      </c>
      <c r="B776" s="1">
        <f t="shared" si="229"/>
        <v>0.45000000000004547</v>
      </c>
      <c r="C776">
        <f>front!D776-front!B776</f>
        <v>23212.07</v>
      </c>
      <c r="D776" s="2">
        <f>front!E776-front!C776</f>
        <v>52693.8</v>
      </c>
      <c r="E776" s="2">
        <f>IF(front!F776-front!C776&gt;0,front!F776-front!C776,0)</f>
        <v>52693.8</v>
      </c>
      <c r="F776" s="2">
        <f>front!I776-front!H776</f>
        <v>6511.5</v>
      </c>
      <c r="G776" s="2"/>
      <c r="H776" s="2"/>
      <c r="I776" s="4">
        <f>C776/(constants!$A$4+constants!$B$4*data!C776+constants!$C$4*data!C776^2+constants!$D$4*data!C776^3+constants!$E$4*data!C776^4+constants!$F$4*data!C776^5+constants!$G$4*data!C776^6+constants!$H$4*data!C776^7)</f>
        <v>23562.597795773236</v>
      </c>
      <c r="J776" s="4">
        <f>D776/(constants!$A$4+constants!$B$4*data!D776+constants!$C$4*data!D776^2+constants!$D$4*data!D776^3+constants!$E$4*data!D776^4+constants!$F$4*data!D776^5+constants!$G$4*data!D776^6+constants!$H$4*data!D776^7)</f>
        <v>55463.287644002041</v>
      </c>
      <c r="K776" s="4">
        <f>E776/(constants!$A$4+constants!$B$4*data!E776+constants!$C$4*data!E776^2+constants!$D$4*data!E776^3+constants!$E$4*data!E776^4+constants!$F$4*data!E776^5+constants!$G$4*data!E776^6+constants!$H$4*data!E776^7)</f>
        <v>55463.287644002041</v>
      </c>
      <c r="L776" s="4">
        <f>F776/(constants!$A$4+constants!$B$4*data!F776+constants!$C$4*data!F776^2+constants!$D$4*data!F776^3+constants!$E$4*data!F776^4+constants!$F$4*data!F776^5+constants!$G$4*data!F776^6+constants!$H$4*data!F776^7)</f>
        <v>6499.8315137507007</v>
      </c>
      <c r="M776" s="4"/>
      <c r="N776" s="4"/>
      <c r="O776" s="4">
        <f t="shared" ref="O776:O839" si="234">I776*1000/O$4</f>
        <v>39270.996326288725</v>
      </c>
      <c r="P776" s="4">
        <f t="shared" ref="P776:Q839" si="235">J776*1000/P$4</f>
        <v>11092.657528800408</v>
      </c>
      <c r="Q776" s="4">
        <f t="shared" si="235"/>
        <v>11092.657528800408</v>
      </c>
      <c r="R776" s="4">
        <f t="shared" ref="R776:R839" si="236">L776*1000/R$4</f>
        <v>1083.3052522917833</v>
      </c>
      <c r="S776" s="4"/>
      <c r="T776" s="4"/>
      <c r="U776" s="4">
        <f t="shared" ref="U776:U839" si="237">Q776/P776</f>
        <v>1</v>
      </c>
      <c r="V776" s="4"/>
      <c r="W776" s="4"/>
      <c r="X776">
        <f>IF(front!E776&gt;$X$2,O776,P776)</f>
        <v>39270.996326288725</v>
      </c>
      <c r="Y776">
        <f t="shared" si="231"/>
        <v>38998.176521446112</v>
      </c>
      <c r="Z776">
        <f>SUMPRODUCT($B$7:$B$456,Y$7:Y$456,EXP(constants!$B$32+constants!$A$32*ABS($A$7:$A$456-$A776)))</f>
        <v>6.3850964491685008E-3</v>
      </c>
      <c r="AA776">
        <f t="shared" si="232"/>
        <v>38998.170136349661</v>
      </c>
      <c r="AB776">
        <f t="shared" ref="AB776:AB839" si="238">IF((AA776-$AA$3)&gt;0,AA776-$AA$3,0)</f>
        <v>38993.31704341049</v>
      </c>
      <c r="AD776" s="4"/>
      <c r="AE776" s="4"/>
      <c r="AF776" s="4"/>
      <c r="AH776" s="4"/>
      <c r="AI776" s="5">
        <f>SUMPRODUCT(constants!$B$13:$B$20,A776^constants!$A$13:$A$20)*constants!$C$10/((A776/1000000000)^5*(EXP(0.014388/(A776/1000000000)/constants!$B$9)-1))</f>
        <v>1.0621496776906585E-5</v>
      </c>
      <c r="AL776" s="17">
        <f t="shared" si="233"/>
        <v>2.7239274784142838E-10</v>
      </c>
      <c r="AQ776">
        <f t="shared" si="230"/>
        <v>2.7239274784142838E-10</v>
      </c>
    </row>
    <row r="777" spans="1:43" x14ac:dyDescent="0.2">
      <c r="A777">
        <f>front!A777</f>
        <v>549.04</v>
      </c>
      <c r="B777" s="1">
        <f t="shared" ref="B777:B840" si="239">A777-A776</f>
        <v>0.45999999999992269</v>
      </c>
      <c r="C777">
        <f>front!D777-front!B777</f>
        <v>23341.059999999998</v>
      </c>
      <c r="D777" s="2">
        <f>front!E777-front!C777</f>
        <v>52785.5</v>
      </c>
      <c r="E777" s="2">
        <f>IF(front!F777-front!C777&gt;0,front!F777-front!C777,0)</f>
        <v>52785.5</v>
      </c>
      <c r="F777" s="2">
        <f>front!I777-front!H777</f>
        <v>5851.9</v>
      </c>
      <c r="G777" s="2"/>
      <c r="H777" s="2"/>
      <c r="I777" s="4">
        <f>C777/(constants!$A$4+constants!$B$4*data!C777+constants!$C$4*data!C777^2+constants!$D$4*data!C777^3+constants!$E$4*data!C777^4+constants!$F$4*data!C777^5+constants!$G$4*data!C777^6+constants!$H$4*data!C777^7)</f>
        <v>23697.698732419489</v>
      </c>
      <c r="J777" s="4">
        <f>D777/(constants!$A$4+constants!$B$4*data!D777+constants!$C$4*data!D777^2+constants!$D$4*data!D777^3+constants!$E$4*data!D777^4+constants!$F$4*data!D777^5+constants!$G$4*data!D777^6+constants!$H$4*data!D777^7)</f>
        <v>55564.801106679726</v>
      </c>
      <c r="K777" s="4">
        <f>E777/(constants!$A$4+constants!$B$4*data!E777+constants!$C$4*data!E777^2+constants!$D$4*data!E777^3+constants!$E$4*data!E777^4+constants!$F$4*data!E777^5+constants!$G$4*data!E777^6+constants!$H$4*data!E777^7)</f>
        <v>55564.801106679726</v>
      </c>
      <c r="L777" s="4">
        <f>F777/(constants!$A$4+constants!$B$4*data!F777+constants!$C$4*data!F777^2+constants!$D$4*data!F777^3+constants!$E$4*data!F777^4+constants!$F$4*data!F777^5+constants!$G$4*data!F777^6+constants!$H$4*data!F777^7)</f>
        <v>5840.4261463426319</v>
      </c>
      <c r="M777" s="4"/>
      <c r="N777" s="4"/>
      <c r="O777" s="4">
        <f t="shared" si="234"/>
        <v>39496.164554032475</v>
      </c>
      <c r="P777" s="4">
        <f t="shared" si="235"/>
        <v>11112.960221335945</v>
      </c>
      <c r="Q777" s="4">
        <f t="shared" si="235"/>
        <v>11112.960221335945</v>
      </c>
      <c r="R777" s="4">
        <f t="shared" si="236"/>
        <v>973.40435772377202</v>
      </c>
      <c r="S777" s="4"/>
      <c r="T777" s="4"/>
      <c r="U777" s="4">
        <f t="shared" si="237"/>
        <v>1</v>
      </c>
      <c r="V777" s="4"/>
      <c r="W777" s="4"/>
      <c r="X777">
        <f>IF(front!E777&gt;$X$2,O777,P777)</f>
        <v>39496.164554032475</v>
      </c>
      <c r="Y777">
        <f t="shared" si="231"/>
        <v>39223.344749189862</v>
      </c>
      <c r="Z777">
        <f>SUMPRODUCT($B$7:$B$456,Y$7:Y$456,EXP(constants!$B$32+constants!$A$32*ABS($A$7:$A$456-$A777)))</f>
        <v>6.2201983478014635E-3</v>
      </c>
      <c r="AA777">
        <f t="shared" si="232"/>
        <v>39223.338528991517</v>
      </c>
      <c r="AB777">
        <f t="shared" si="238"/>
        <v>39218.485436052346</v>
      </c>
      <c r="AD777" s="4"/>
      <c r="AE777" s="4"/>
      <c r="AF777" s="4"/>
      <c r="AH777" s="4"/>
      <c r="AI777" s="5">
        <f>SUMPRODUCT(constants!$B$13:$B$20,A777^constants!$A$13:$A$20)*constants!$C$10/((A777/1000000000)^5*(EXP(0.014388/(A777/1000000000)/constants!$B$9)-1))</f>
        <v>1.0651016771964058E-5</v>
      </c>
      <c r="AL777" s="17">
        <f t="shared" si="233"/>
        <v>2.7158154256953808E-10</v>
      </c>
      <c r="AQ777">
        <f t="shared" si="230"/>
        <v>2.7158154256953808E-10</v>
      </c>
    </row>
    <row r="778" spans="1:43" x14ac:dyDescent="0.2">
      <c r="A778">
        <f>front!A778</f>
        <v>549.5</v>
      </c>
      <c r="B778" s="1">
        <f t="shared" si="239"/>
        <v>0.46000000000003638</v>
      </c>
      <c r="C778">
        <f>front!D778-front!B778</f>
        <v>23393.73</v>
      </c>
      <c r="D778" s="2">
        <f>front!E778-front!C778</f>
        <v>53048.9</v>
      </c>
      <c r="E778" s="2">
        <f>IF(front!F778-front!C778&gt;0,front!F778-front!C778,0)</f>
        <v>53048.9</v>
      </c>
      <c r="F778" s="2">
        <f>front!I778-front!H778</f>
        <v>5592.5000000000018</v>
      </c>
      <c r="G778" s="2"/>
      <c r="H778" s="2"/>
      <c r="I778" s="4">
        <f>C778/(constants!$A$4+constants!$B$4*data!C778+constants!$C$4*data!C778^2+constants!$D$4*data!C778^3+constants!$E$4*data!C778^4+constants!$F$4*data!C778^5+constants!$G$4*data!C778^6+constants!$H$4*data!C778^7)</f>
        <v>23752.877466561658</v>
      </c>
      <c r="J778" s="4">
        <f>D778/(constants!$A$4+constants!$B$4*data!D778+constants!$C$4*data!D778^2+constants!$D$4*data!D778^3+constants!$E$4*data!D778^4+constants!$F$4*data!D778^5+constants!$G$4*data!D778^6+constants!$H$4*data!D778^7)</f>
        <v>55856.436606249692</v>
      </c>
      <c r="K778" s="4">
        <f>E778/(constants!$A$4+constants!$B$4*data!E778+constants!$C$4*data!E778^2+constants!$D$4*data!E778^3+constants!$E$4*data!E778^4+constants!$F$4*data!E778^5+constants!$G$4*data!E778^6+constants!$H$4*data!E778^7)</f>
        <v>55856.436606249692</v>
      </c>
      <c r="L778" s="4">
        <f>F778/(constants!$A$4+constants!$B$4*data!F778+constants!$C$4*data!F778^2+constants!$D$4*data!F778^3+constants!$E$4*data!F778^4+constants!$F$4*data!F778^5+constants!$G$4*data!F778^6+constants!$H$4*data!F778^7)</f>
        <v>5581.2287557987556</v>
      </c>
      <c r="M778" s="4"/>
      <c r="N778" s="4"/>
      <c r="O778" s="4">
        <f t="shared" si="234"/>
        <v>39588.129110936097</v>
      </c>
      <c r="P778" s="4">
        <f t="shared" si="235"/>
        <v>11171.287321249938</v>
      </c>
      <c r="Q778" s="4">
        <f t="shared" si="235"/>
        <v>11171.287321249938</v>
      </c>
      <c r="R778" s="4">
        <f t="shared" si="236"/>
        <v>930.20479263312586</v>
      </c>
      <c r="S778" s="4"/>
      <c r="T778" s="4"/>
      <c r="U778" s="4">
        <f t="shared" si="237"/>
        <v>1</v>
      </c>
      <c r="V778" s="4"/>
      <c r="W778" s="4"/>
      <c r="X778">
        <f>IF(front!E778&gt;$X$2,O778,P778)</f>
        <v>39588.129110936097</v>
      </c>
      <c r="Y778">
        <f t="shared" si="231"/>
        <v>39315.309306093484</v>
      </c>
      <c r="Z778">
        <f>SUMPRODUCT($B$7:$B$456,Y$7:Y$456,EXP(constants!$B$32+constants!$A$32*ABS($A$7:$A$456-$A778)))</f>
        <v>6.0595588170058567E-3</v>
      </c>
      <c r="AA778">
        <f t="shared" si="232"/>
        <v>39315.30324653467</v>
      </c>
      <c r="AB778">
        <f t="shared" si="238"/>
        <v>39310.450153595499</v>
      </c>
      <c r="AD778" s="4"/>
      <c r="AE778" s="4"/>
      <c r="AF778" s="4"/>
      <c r="AH778" s="4"/>
      <c r="AI778" s="5">
        <f>SUMPRODUCT(constants!$B$13:$B$20,A778^constants!$A$13:$A$20)*constants!$C$10/((A778/1000000000)^5*(EXP(0.014388/(A778/1000000000)/constants!$B$9)-1))</f>
        <v>1.0680527876340473E-5</v>
      </c>
      <c r="AL778" s="17">
        <f t="shared" si="233"/>
        <v>2.7169691098954732E-10</v>
      </c>
      <c r="AQ778">
        <f t="shared" si="230"/>
        <v>2.7169691098954732E-10</v>
      </c>
    </row>
    <row r="779" spans="1:43" x14ac:dyDescent="0.2">
      <c r="A779">
        <f>front!A779</f>
        <v>549.96</v>
      </c>
      <c r="B779" s="1">
        <f t="shared" si="239"/>
        <v>0.46000000000003638</v>
      </c>
      <c r="C779">
        <f>front!D779-front!B779</f>
        <v>23523.599999999999</v>
      </c>
      <c r="D779" s="2">
        <f>front!E779-front!C779</f>
        <v>51231.1</v>
      </c>
      <c r="E779" s="2">
        <f>IF(front!F779-front!C779&gt;0,front!F779-front!C779,0)</f>
        <v>51231.1</v>
      </c>
      <c r="F779" s="2">
        <f>front!I779-front!H779</f>
        <v>5663.8000000000011</v>
      </c>
      <c r="G779" s="2"/>
      <c r="H779" s="2"/>
      <c r="I779" s="4">
        <f>C779/(constants!$A$4+constants!$B$4*data!C779+constants!$C$4*data!C779^2+constants!$D$4*data!C779^3+constants!$E$4*data!C779^4+constants!$F$4*data!C779^5+constants!$G$4*data!C779^6+constants!$H$4*data!C779^7)</f>
        <v>23888.966600717155</v>
      </c>
      <c r="J779" s="4">
        <f>D779/(constants!$A$4+constants!$B$4*data!D779+constants!$C$4*data!D779^2+constants!$D$4*data!D779^3+constants!$E$4*data!D779^4+constants!$F$4*data!D779^5+constants!$G$4*data!D779^6+constants!$H$4*data!D779^7)</f>
        <v>53845.011269167022</v>
      </c>
      <c r="K779" s="4">
        <f>E779/(constants!$A$4+constants!$B$4*data!E779+constants!$C$4*data!E779^2+constants!$D$4*data!E779^3+constants!$E$4*data!E779^4+constants!$F$4*data!E779^5+constants!$G$4*data!E779^6+constants!$H$4*data!E779^7)</f>
        <v>53845.011269167022</v>
      </c>
      <c r="L779" s="4">
        <f>F779/(constants!$A$4+constants!$B$4*data!F779+constants!$C$4*data!F779^2+constants!$D$4*data!F779^3+constants!$E$4*data!F779^4+constants!$F$4*data!F779^5+constants!$G$4*data!F779^6+constants!$H$4*data!F779^7)</f>
        <v>5652.4666550097445</v>
      </c>
      <c r="M779" s="4"/>
      <c r="N779" s="4"/>
      <c r="O779" s="4">
        <f t="shared" si="234"/>
        <v>39814.944334528591</v>
      </c>
      <c r="P779" s="4">
        <f t="shared" si="235"/>
        <v>10769.002253833403</v>
      </c>
      <c r="Q779" s="4">
        <f t="shared" si="235"/>
        <v>10769.002253833403</v>
      </c>
      <c r="R779" s="4">
        <f t="shared" si="236"/>
        <v>942.07777583495749</v>
      </c>
      <c r="S779" s="4"/>
      <c r="T779" s="4"/>
      <c r="U779" s="4">
        <f t="shared" si="237"/>
        <v>1</v>
      </c>
      <c r="V779" s="4"/>
      <c r="W779" s="4"/>
      <c r="X779">
        <f>IF(front!E779&gt;$X$2,O779,P779)</f>
        <v>39814.944334528591</v>
      </c>
      <c r="Y779">
        <f t="shared" si="231"/>
        <v>39542.124529685978</v>
      </c>
      <c r="Z779">
        <f>SUMPRODUCT($B$7:$B$456,Y$7:Y$456,EXP(constants!$B$32+constants!$A$32*ABS($A$7:$A$456-$A779)))</f>
        <v>5.9030678772054807E-3</v>
      </c>
      <c r="AA779">
        <f t="shared" si="232"/>
        <v>39542.118626618103</v>
      </c>
      <c r="AB779">
        <f t="shared" si="238"/>
        <v>39537.265533678932</v>
      </c>
      <c r="AD779" s="4"/>
      <c r="AE779" s="4"/>
      <c r="AF779" s="4"/>
      <c r="AH779" s="4"/>
      <c r="AI779" s="5">
        <f>SUMPRODUCT(constants!$B$13:$B$20,A779^constants!$A$13:$A$20)*constants!$C$10/((A779/1000000000)^5*(EXP(0.014388/(A779/1000000000)/constants!$B$9)-1))</f>
        <v>1.0710029809229018E-5</v>
      </c>
      <c r="AL779" s="17">
        <f t="shared" si="233"/>
        <v>2.7088443433463851E-10</v>
      </c>
      <c r="AQ779">
        <f t="shared" si="230"/>
        <v>2.7088443433463851E-10</v>
      </c>
    </row>
    <row r="780" spans="1:43" x14ac:dyDescent="0.2">
      <c r="A780">
        <f>front!A780</f>
        <v>550.41999999999996</v>
      </c>
      <c r="B780" s="1">
        <f t="shared" si="239"/>
        <v>0.45999999999992269</v>
      </c>
      <c r="C780">
        <f>front!D780-front!B780</f>
        <v>23601.4</v>
      </c>
      <c r="D780" s="2">
        <f>front!E780-front!C780</f>
        <v>52724.800000000003</v>
      </c>
      <c r="E780" s="2">
        <f>IF(front!F780-front!C780&gt;0,front!F780-front!C780,0)</f>
        <v>52724.800000000003</v>
      </c>
      <c r="F780" s="2">
        <f>front!I780-front!H780</f>
        <v>5696.4000000000015</v>
      </c>
      <c r="G780" s="2"/>
      <c r="H780" s="2"/>
      <c r="I780" s="4">
        <f>C780/(constants!$A$4+constants!$B$4*data!C780+constants!$C$4*data!C780^2+constants!$D$4*data!C780^3+constants!$E$4*data!C780^4+constants!$F$4*data!C780^5+constants!$G$4*data!C780^6+constants!$H$4*data!C780^7)</f>
        <v>23970.514846409009</v>
      </c>
      <c r="J780" s="4">
        <f>D780/(constants!$A$4+constants!$B$4*data!D780+constants!$C$4*data!D780^2+constants!$D$4*data!D780^3+constants!$E$4*data!D780^4+constants!$F$4*data!D780^5+constants!$G$4*data!D780^6+constants!$H$4*data!D780^7)</f>
        <v>55497.60425848572</v>
      </c>
      <c r="K780" s="4">
        <f>E780/(constants!$A$4+constants!$B$4*data!E780+constants!$C$4*data!E780^2+constants!$D$4*data!E780^3+constants!$E$4*data!E780^4+constants!$F$4*data!E780^5+constants!$G$4*data!E780^6+constants!$H$4*data!E780^7)</f>
        <v>55497.60425848572</v>
      </c>
      <c r="L780" s="4">
        <f>F780/(constants!$A$4+constants!$B$4*data!F780+constants!$C$4*data!F780^2+constants!$D$4*data!F780^3+constants!$E$4*data!F780^4+constants!$F$4*data!F780^5+constants!$G$4*data!F780^6+constants!$H$4*data!F780^7)</f>
        <v>5685.0398487842094</v>
      </c>
      <c r="M780" s="4"/>
      <c r="N780" s="4"/>
      <c r="O780" s="4">
        <f t="shared" si="234"/>
        <v>39950.858077348348</v>
      </c>
      <c r="P780" s="4">
        <f t="shared" si="235"/>
        <v>11099.520851697143</v>
      </c>
      <c r="Q780" s="4">
        <f t="shared" si="235"/>
        <v>11099.520851697143</v>
      </c>
      <c r="R780" s="4">
        <f t="shared" si="236"/>
        <v>947.50664146403483</v>
      </c>
      <c r="S780" s="4"/>
      <c r="T780" s="4"/>
      <c r="U780" s="4">
        <f t="shared" si="237"/>
        <v>1</v>
      </c>
      <c r="V780" s="4"/>
      <c r="W780" s="4"/>
      <c r="X780">
        <f>IF(front!E780&gt;$X$2,O780,P780)</f>
        <v>39950.858077348348</v>
      </c>
      <c r="Y780">
        <f t="shared" si="231"/>
        <v>39678.038272505735</v>
      </c>
      <c r="Z780">
        <f>SUMPRODUCT($B$7:$B$456,Y$7:Y$456,EXP(constants!$B$32+constants!$A$32*ABS($A$7:$A$456-$A780)))</f>
        <v>5.7506183890981043E-3</v>
      </c>
      <c r="AA780">
        <f t="shared" si="232"/>
        <v>39678.032521887348</v>
      </c>
      <c r="AB780">
        <f t="shared" si="238"/>
        <v>39673.179428948177</v>
      </c>
      <c r="AD780" s="4"/>
      <c r="AE780" s="4"/>
      <c r="AF780" s="4"/>
      <c r="AH780" s="4"/>
      <c r="AI780" s="5">
        <f>SUMPRODUCT(constants!$B$13:$B$20,A780^constants!$A$13:$A$20)*constants!$C$10/((A780/1000000000)^5*(EXP(0.014388/(A780/1000000000)/constants!$B$9)-1))</f>
        <v>1.0739522290659735E-5</v>
      </c>
      <c r="AL780" s="17">
        <f t="shared" si="233"/>
        <v>2.7069981396105273E-10</v>
      </c>
      <c r="AQ780">
        <f t="shared" si="230"/>
        <v>2.7069981396105273E-10</v>
      </c>
    </row>
    <row r="781" spans="1:43" x14ac:dyDescent="0.2">
      <c r="A781">
        <f>front!A781</f>
        <v>550.88</v>
      </c>
      <c r="B781" s="1">
        <f t="shared" si="239"/>
        <v>0.46000000000003638</v>
      </c>
      <c r="C781">
        <f>front!D781-front!B781</f>
        <v>23668.670000000002</v>
      </c>
      <c r="D781" s="2">
        <f>front!E781-front!C781</f>
        <v>53130.9</v>
      </c>
      <c r="E781" s="2">
        <f>IF(front!F781-front!C781&gt;0,front!F781-front!C781,0)</f>
        <v>53130.9</v>
      </c>
      <c r="F781" s="2">
        <f>front!I781-front!H781</f>
        <v>5501.4</v>
      </c>
      <c r="G781" s="2"/>
      <c r="H781" s="2"/>
      <c r="I781" s="4">
        <f>C781/(constants!$A$4+constants!$B$4*data!C781+constants!$C$4*data!C781^2+constants!$D$4*data!C781^3+constants!$E$4*data!C781^4+constants!$F$4*data!C781^5+constants!$G$4*data!C781^6+constants!$H$4*data!C781^7)</f>
        <v>24041.039389344525</v>
      </c>
      <c r="J781" s="4">
        <f>D781/(constants!$A$4+constants!$B$4*data!D781+constants!$C$4*data!D781^2+constants!$D$4*data!D781^3+constants!$E$4*data!D781^4+constants!$F$4*data!D781^5+constants!$G$4*data!D781^6+constants!$H$4*data!D781^7)</f>
        <v>55947.241776052775</v>
      </c>
      <c r="K781" s="4">
        <f>E781/(constants!$A$4+constants!$B$4*data!E781+constants!$C$4*data!E781^2+constants!$D$4*data!E781^3+constants!$E$4*data!E781^4+constants!$F$4*data!E781^5+constants!$G$4*data!E781^6+constants!$H$4*data!E781^7)</f>
        <v>55947.241776052775</v>
      </c>
      <c r="L781" s="4">
        <f>F781/(constants!$A$4+constants!$B$4*data!F781+constants!$C$4*data!F781^2+constants!$D$4*data!F781^3+constants!$E$4*data!F781^4+constants!$F$4*data!F781^5+constants!$G$4*data!F781^6+constants!$H$4*data!F781^7)</f>
        <v>5490.2148660462963</v>
      </c>
      <c r="M781" s="4"/>
      <c r="N781" s="4"/>
      <c r="O781" s="4">
        <f t="shared" si="234"/>
        <v>40068.398982240877</v>
      </c>
      <c r="P781" s="4">
        <f t="shared" si="235"/>
        <v>11189.448355210554</v>
      </c>
      <c r="Q781" s="4">
        <f t="shared" si="235"/>
        <v>11189.448355210554</v>
      </c>
      <c r="R781" s="4">
        <f t="shared" si="236"/>
        <v>915.03581100771612</v>
      </c>
      <c r="S781" s="4"/>
      <c r="T781" s="4"/>
      <c r="U781" s="4">
        <f t="shared" si="237"/>
        <v>1</v>
      </c>
      <c r="V781" s="4"/>
      <c r="W781" s="4"/>
      <c r="X781">
        <f>IF(front!E781&gt;$X$2,O781,P781)</f>
        <v>40068.398982240877</v>
      </c>
      <c r="Y781">
        <f t="shared" si="231"/>
        <v>39795.579177398264</v>
      </c>
      <c r="Z781">
        <f>SUMPRODUCT($B$7:$B$456,Y$7:Y$456,EXP(constants!$B$32+constants!$A$32*ABS($A$7:$A$456-$A781)))</f>
        <v>5.6021059803039704E-3</v>
      </c>
      <c r="AA781">
        <f t="shared" si="232"/>
        <v>39795.573575292285</v>
      </c>
      <c r="AB781">
        <f t="shared" si="238"/>
        <v>39790.720482353114</v>
      </c>
      <c r="AD781" s="4"/>
      <c r="AE781" s="4"/>
      <c r="AF781" s="4"/>
      <c r="AH781" s="4"/>
      <c r="AI781" s="5">
        <f>SUMPRODUCT(constants!$B$13:$B$20,A781^constants!$A$13:$A$20)*constants!$C$10/((A781/1000000000)^5*(EXP(0.014388/(A781/1000000000)/constants!$B$9)-1))</f>
        <v>1.0769005041518879E-5</v>
      </c>
      <c r="AL781" s="17">
        <f t="shared" si="233"/>
        <v>2.7064111709901941E-10</v>
      </c>
      <c r="AQ781">
        <f t="shared" ref="AQ781:AQ844" si="240">AL781</f>
        <v>2.7064111709901941E-10</v>
      </c>
    </row>
    <row r="782" spans="1:43" x14ac:dyDescent="0.2">
      <c r="A782">
        <f>front!A782</f>
        <v>551.33000000000004</v>
      </c>
      <c r="B782" s="1">
        <f t="shared" si="239"/>
        <v>0.45000000000004547</v>
      </c>
      <c r="C782">
        <f>front!D782-front!B782</f>
        <v>23795.74</v>
      </c>
      <c r="D782" s="2">
        <f>front!E782-front!C782</f>
        <v>52381.5</v>
      </c>
      <c r="E782" s="2">
        <f>IF(front!F782-front!C782&gt;0,front!F782-front!C782,0)</f>
        <v>52381.5</v>
      </c>
      <c r="F782" s="2">
        <f>front!I782-front!H782</f>
        <v>5663</v>
      </c>
      <c r="G782" s="2"/>
      <c r="H782" s="2"/>
      <c r="I782" s="4">
        <f>C782/(constants!$A$4+constants!$B$4*data!C782+constants!$C$4*data!C782^2+constants!$D$4*data!C782^3+constants!$E$4*data!C782^4+constants!$F$4*data!C782^5+constants!$G$4*data!C782^6+constants!$H$4*data!C782^7)</f>
        <v>24174.291408046065</v>
      </c>
      <c r="J782" s="4">
        <f>D782/(constants!$A$4+constants!$B$4*data!D782+constants!$C$4*data!D782^2+constants!$D$4*data!D782^3+constants!$E$4*data!D782^4+constants!$F$4*data!D782^5+constants!$G$4*data!D782^6+constants!$H$4*data!D782^7)</f>
        <v>55117.625203726464</v>
      </c>
      <c r="K782" s="4">
        <f>E782/(constants!$A$4+constants!$B$4*data!E782+constants!$C$4*data!E782^2+constants!$D$4*data!E782^3+constants!$E$4*data!E782^4+constants!$F$4*data!E782^5+constants!$G$4*data!E782^6+constants!$H$4*data!E782^7)</f>
        <v>55117.625203726464</v>
      </c>
      <c r="L782" s="4">
        <f>F782/(constants!$A$4+constants!$B$4*data!F782+constants!$C$4*data!F782^2+constants!$D$4*data!F782^3+constants!$E$4*data!F782^4+constants!$F$4*data!F782^5+constants!$G$4*data!F782^6+constants!$H$4*data!F782^7)</f>
        <v>5651.6673254676753</v>
      </c>
      <c r="M782" s="4"/>
      <c r="N782" s="4"/>
      <c r="O782" s="4">
        <f t="shared" si="234"/>
        <v>40290.485680076781</v>
      </c>
      <c r="P782" s="4">
        <f t="shared" si="235"/>
        <v>11023.525040745293</v>
      </c>
      <c r="Q782" s="4">
        <f t="shared" si="235"/>
        <v>11023.525040745293</v>
      </c>
      <c r="R782" s="4">
        <f t="shared" si="236"/>
        <v>941.9445542446125</v>
      </c>
      <c r="S782" s="4"/>
      <c r="T782" s="4"/>
      <c r="U782" s="4">
        <f t="shared" si="237"/>
        <v>1</v>
      </c>
      <c r="V782" s="4"/>
      <c r="W782" s="4"/>
      <c r="X782">
        <f>IF(front!E782&gt;$X$2,O782,P782)</f>
        <v>40290.485680076781</v>
      </c>
      <c r="Y782">
        <f t="shared" si="231"/>
        <v>40017.665875234168</v>
      </c>
      <c r="Z782">
        <f>SUMPRODUCT($B$7:$B$456,Y$7:Y$456,EXP(constants!$B$32+constants!$A$32*ABS($A$7:$A$456-$A782)))</f>
        <v>5.4605340425070825E-3</v>
      </c>
      <c r="AA782">
        <f t="shared" si="232"/>
        <v>40017.660414700127</v>
      </c>
      <c r="AB782">
        <f t="shared" si="238"/>
        <v>40012.807321760956</v>
      </c>
      <c r="AD782" s="4"/>
      <c r="AE782" s="4"/>
      <c r="AF782" s="4"/>
      <c r="AH782" s="4"/>
      <c r="AI782" s="5">
        <f>SUMPRODUCT(constants!$B$13:$B$20,A782^constants!$A$13:$A$20)*constants!$C$10/((A782/1000000000)^5*(EXP(0.014388/(A782/1000000000)/constants!$B$9)-1))</f>
        <v>1.0797837180140724E-5</v>
      </c>
      <c r="AL782" s="17">
        <f t="shared" si="233"/>
        <v>2.6985952505932575E-10</v>
      </c>
      <c r="AQ782">
        <f t="shared" si="240"/>
        <v>2.6985952505932575E-10</v>
      </c>
    </row>
    <row r="783" spans="1:43" x14ac:dyDescent="0.2">
      <c r="A783">
        <f>front!A783</f>
        <v>551.79</v>
      </c>
      <c r="B783" s="1">
        <f t="shared" si="239"/>
        <v>0.45999999999992269</v>
      </c>
      <c r="C783">
        <f>front!D783-front!B783</f>
        <v>23862.2</v>
      </c>
      <c r="D783" s="2">
        <f>front!E783-front!C783</f>
        <v>52544.5</v>
      </c>
      <c r="E783" s="2">
        <f>IF(front!F783-front!C783&gt;0,front!F783-front!C783,0)</f>
        <v>52544.5</v>
      </c>
      <c r="F783" s="2">
        <f>front!I783-front!H783</f>
        <v>6717.1</v>
      </c>
      <c r="G783" s="2"/>
      <c r="H783" s="2"/>
      <c r="I783" s="4">
        <f>C783/(constants!$A$4+constants!$B$4*data!C783+constants!$C$4*data!C783^2+constants!$D$4*data!C783^3+constants!$E$4*data!C783^4+constants!$F$4*data!C783^5+constants!$G$4*data!C783^6+constants!$H$4*data!C783^7)</f>
        <v>24244.002548058779</v>
      </c>
      <c r="J783" s="4">
        <f>D783/(constants!$A$4+constants!$B$4*data!D783+constants!$C$4*data!D783^2+constants!$D$4*data!D783^3+constants!$E$4*data!D783^4+constants!$F$4*data!D783^5+constants!$G$4*data!D783^6+constants!$H$4*data!D783^7)</f>
        <v>55298.027120703897</v>
      </c>
      <c r="K783" s="4">
        <f>E783/(constants!$A$4+constants!$B$4*data!E783+constants!$C$4*data!E783^2+constants!$D$4*data!E783^3+constants!$E$4*data!E783^4+constants!$F$4*data!E783^5+constants!$G$4*data!E783^6+constants!$H$4*data!E783^7)</f>
        <v>55298.027120703897</v>
      </c>
      <c r="L783" s="4">
        <f>F783/(constants!$A$4+constants!$B$4*data!F783+constants!$C$4*data!F783^2+constants!$D$4*data!F783^3+constants!$E$4*data!F783^4+constants!$F$4*data!F783^5+constants!$G$4*data!F783^6+constants!$H$4*data!F783^7)</f>
        <v>6705.4770066163946</v>
      </c>
      <c r="M783" s="4"/>
      <c r="N783" s="4"/>
      <c r="O783" s="4">
        <f t="shared" si="234"/>
        <v>40406.670913431299</v>
      </c>
      <c r="P783" s="4">
        <f t="shared" si="235"/>
        <v>11059.60542414078</v>
      </c>
      <c r="Q783" s="4">
        <f t="shared" si="235"/>
        <v>11059.60542414078</v>
      </c>
      <c r="R783" s="4">
        <f t="shared" si="236"/>
        <v>1117.5795011027326</v>
      </c>
      <c r="S783" s="4"/>
      <c r="T783" s="4"/>
      <c r="U783" s="4">
        <f t="shared" si="237"/>
        <v>1</v>
      </c>
      <c r="V783" s="4"/>
      <c r="W783" s="4"/>
      <c r="X783">
        <f>IF(front!E783&gt;$X$2,O783,P783)</f>
        <v>40406.670913431299</v>
      </c>
      <c r="Y783">
        <f t="shared" si="231"/>
        <v>40133.851108588686</v>
      </c>
      <c r="Z783">
        <f>SUMPRODUCT($B$7:$B$456,Y$7:Y$456,EXP(constants!$B$32+constants!$A$32*ABS($A$7:$A$456-$A783)))</f>
        <v>5.3195131976024167E-3</v>
      </c>
      <c r="AA783">
        <f t="shared" si="232"/>
        <v>40133.845789075487</v>
      </c>
      <c r="AB783">
        <f t="shared" si="238"/>
        <v>40128.992696136316</v>
      </c>
      <c r="AD783" s="4"/>
      <c r="AE783" s="4"/>
      <c r="AF783" s="4"/>
      <c r="AH783" s="4"/>
      <c r="AI783" s="5">
        <f>SUMPRODUCT(constants!$B$13:$B$20,A783^constants!$A$13:$A$20)*constants!$C$10/((A783/1000000000)^5*(EXP(0.014388/(A783/1000000000)/constants!$B$9)-1))</f>
        <v>1.0827299862510756E-5</v>
      </c>
      <c r="AL783" s="17">
        <f t="shared" si="233"/>
        <v>2.6981240083689483E-10</v>
      </c>
      <c r="AQ783">
        <f t="shared" si="240"/>
        <v>2.6981240083689483E-10</v>
      </c>
    </row>
    <row r="784" spans="1:43" x14ac:dyDescent="0.2">
      <c r="A784">
        <f>front!A784</f>
        <v>552.25</v>
      </c>
      <c r="B784" s="1">
        <f t="shared" si="239"/>
        <v>0.46000000000003638</v>
      </c>
      <c r="C784">
        <f>front!D784-front!B784</f>
        <v>23899.26</v>
      </c>
      <c r="D784" s="2">
        <f>front!E784-front!C784</f>
        <v>51444.2</v>
      </c>
      <c r="E784" s="2">
        <f>IF(front!F784-front!C784&gt;0,front!F784-front!C784,0)</f>
        <v>51444.2</v>
      </c>
      <c r="F784" s="2">
        <f>front!I784-front!H784</f>
        <v>6922</v>
      </c>
      <c r="G784" s="2"/>
      <c r="H784" s="2"/>
      <c r="I784" s="4">
        <f>C784/(constants!$A$4+constants!$B$4*data!C784+constants!$C$4*data!C784^2+constants!$D$4*data!C784^3+constants!$E$4*data!C784^4+constants!$F$4*data!C784^5+constants!$G$4*data!C784^6+constants!$H$4*data!C784^7)</f>
        <v>24282.880780288819</v>
      </c>
      <c r="J784" s="4">
        <f>D784/(constants!$A$4+constants!$B$4*data!D784+constants!$C$4*data!D784^2+constants!$D$4*data!D784^3+constants!$E$4*data!D784^4+constants!$F$4*data!D784^5+constants!$G$4*data!D784^6+constants!$H$4*data!D784^7)</f>
        <v>54080.676754461441</v>
      </c>
      <c r="K784" s="4">
        <f>E784/(constants!$A$4+constants!$B$4*data!E784+constants!$C$4*data!E784^2+constants!$D$4*data!E784^3+constants!$E$4*data!E784^4+constants!$F$4*data!E784^5+constants!$G$4*data!E784^6+constants!$H$4*data!E784^7)</f>
        <v>54080.676754461441</v>
      </c>
      <c r="L784" s="4">
        <f>F784/(constants!$A$4+constants!$B$4*data!F784+constants!$C$4*data!F784^2+constants!$D$4*data!F784^3+constants!$E$4*data!F784^4+constants!$F$4*data!F784^5+constants!$G$4*data!F784^6+constants!$H$4*data!F784^7)</f>
        <v>6910.4780073505326</v>
      </c>
      <c r="M784" s="4"/>
      <c r="N784" s="4"/>
      <c r="O784" s="4">
        <f t="shared" si="234"/>
        <v>40471.467967148033</v>
      </c>
      <c r="P784" s="4">
        <f t="shared" si="235"/>
        <v>10816.135350892289</v>
      </c>
      <c r="Q784" s="4">
        <f t="shared" si="235"/>
        <v>10816.135350892289</v>
      </c>
      <c r="R784" s="4">
        <f t="shared" si="236"/>
        <v>1151.7463345584219</v>
      </c>
      <c r="S784" s="4"/>
      <c r="T784" s="4"/>
      <c r="U784" s="4">
        <f t="shared" si="237"/>
        <v>1</v>
      </c>
      <c r="V784" s="4"/>
      <c r="W784" s="4"/>
      <c r="X784">
        <f>IF(front!E784&gt;$X$2,O784,P784)</f>
        <v>40471.467967148033</v>
      </c>
      <c r="Y784">
        <f t="shared" si="231"/>
        <v>40198.648162305421</v>
      </c>
      <c r="Z784">
        <f>SUMPRODUCT($B$7:$B$456,Y$7:Y$456,EXP(constants!$B$32+constants!$A$32*ABS($A$7:$A$456-$A784)))</f>
        <v>5.1821342819564371E-3</v>
      </c>
      <c r="AA784">
        <f t="shared" si="232"/>
        <v>40198.642980171142</v>
      </c>
      <c r="AB784">
        <f t="shared" si="238"/>
        <v>40193.789887231971</v>
      </c>
      <c r="AD784" s="4"/>
      <c r="AE784" s="4"/>
      <c r="AF784" s="4"/>
      <c r="AH784" s="4"/>
      <c r="AI784" s="5">
        <f>SUMPRODUCT(constants!$B$13:$B$20,A784^constants!$A$13:$A$20)*constants!$C$10/((A784/1000000000)^5*(EXP(0.014388/(A784/1000000000)/constants!$B$9)-1))</f>
        <v>1.0856751988144815E-5</v>
      </c>
      <c r="AL784" s="17">
        <f t="shared" si="233"/>
        <v>2.7011018415045228E-10</v>
      </c>
      <c r="AQ784">
        <f t="shared" si="240"/>
        <v>2.7011018415045228E-10</v>
      </c>
    </row>
    <row r="785" spans="1:43" x14ac:dyDescent="0.2">
      <c r="A785">
        <f>front!A785</f>
        <v>552.71</v>
      </c>
      <c r="B785" s="1">
        <f t="shared" si="239"/>
        <v>0.46000000000003638</v>
      </c>
      <c r="C785">
        <f>front!D785-front!B785</f>
        <v>24068.129999999997</v>
      </c>
      <c r="D785" s="2">
        <f>front!E785-front!C785</f>
        <v>52402</v>
      </c>
      <c r="E785" s="2">
        <f>IF(front!F785-front!C785&gt;0,front!F785-front!C785,0)</f>
        <v>52402</v>
      </c>
      <c r="F785" s="2">
        <f>front!I785-front!H785</f>
        <v>6491.0000000000018</v>
      </c>
      <c r="G785" s="2"/>
      <c r="H785" s="2"/>
      <c r="I785" s="4">
        <f>C785/(constants!$A$4+constants!$B$4*data!C785+constants!$C$4*data!C785^2+constants!$D$4*data!C785^3+constants!$E$4*data!C785^4+constants!$F$4*data!C785^5+constants!$G$4*data!C785^6+constants!$H$4*data!C785^7)</f>
        <v>24460.0837761734</v>
      </c>
      <c r="J785" s="4">
        <f>D785/(constants!$A$4+constants!$B$4*data!D785+constants!$C$4*data!D785^2+constants!$D$4*data!D785^3+constants!$E$4*data!D785^4+constants!$F$4*data!D785^5+constants!$G$4*data!D785^6+constants!$H$4*data!D785^7)</f>
        <v>55140.312499569845</v>
      </c>
      <c r="K785" s="4">
        <f>E785/(constants!$A$4+constants!$B$4*data!E785+constants!$C$4*data!E785^2+constants!$D$4*data!E785^3+constants!$E$4*data!E785^4+constants!$F$4*data!E785^5+constants!$G$4*data!E785^6+constants!$H$4*data!E785^7)</f>
        <v>55140.312499569845</v>
      </c>
      <c r="L785" s="4">
        <f>F785/(constants!$A$4+constants!$B$4*data!F785+constants!$C$4*data!F785^2+constants!$D$4*data!F785^3+constants!$E$4*data!F785^4+constants!$F$4*data!F785^5+constants!$G$4*data!F785^6+constants!$H$4*data!F785^7)</f>
        <v>6479.3299237017509</v>
      </c>
      <c r="M785" s="4"/>
      <c r="N785" s="4"/>
      <c r="O785" s="4">
        <f t="shared" si="234"/>
        <v>40766.806293622336</v>
      </c>
      <c r="P785" s="4">
        <f t="shared" si="235"/>
        <v>11028.062499913969</v>
      </c>
      <c r="Q785" s="4">
        <f t="shared" si="235"/>
        <v>11028.062499913969</v>
      </c>
      <c r="R785" s="4">
        <f t="shared" si="236"/>
        <v>1079.8883206169585</v>
      </c>
      <c r="S785" s="4"/>
      <c r="T785" s="4"/>
      <c r="U785" s="4">
        <f t="shared" si="237"/>
        <v>1</v>
      </c>
      <c r="V785" s="4"/>
      <c r="W785" s="4"/>
      <c r="X785">
        <f>IF(front!E785&gt;$X$2,O785,P785)</f>
        <v>40766.806293622336</v>
      </c>
      <c r="Y785">
        <f t="shared" si="231"/>
        <v>40493.986488779723</v>
      </c>
      <c r="Z785">
        <f>SUMPRODUCT($B$7:$B$456,Y$7:Y$456,EXP(constants!$B$32+constants!$A$32*ABS($A$7:$A$456-$A785)))</f>
        <v>5.0483032410431616E-3</v>
      </c>
      <c r="AA785">
        <f t="shared" si="232"/>
        <v>40493.981440476484</v>
      </c>
      <c r="AB785">
        <f t="shared" si="238"/>
        <v>40489.128347537313</v>
      </c>
      <c r="AD785" s="4"/>
      <c r="AE785" s="4"/>
      <c r="AF785" s="4"/>
      <c r="AH785" s="4"/>
      <c r="AI785" s="5">
        <f>SUMPRODUCT(constants!$B$13:$B$20,A785^constants!$A$13:$A$20)*constants!$C$10/((A785/1000000000)^5*(EXP(0.014388/(A785/1000000000)/constants!$B$9)-1))</f>
        <v>1.0886193281386315E-5</v>
      </c>
      <c r="AL785" s="17">
        <f t="shared" si="233"/>
        <v>2.6886706940058026E-10</v>
      </c>
      <c r="AQ785">
        <f t="shared" si="240"/>
        <v>2.6886706940058026E-10</v>
      </c>
    </row>
    <row r="786" spans="1:43" x14ac:dyDescent="0.2">
      <c r="A786">
        <f>front!A786</f>
        <v>553.16999999999996</v>
      </c>
      <c r="B786" s="1">
        <f t="shared" si="239"/>
        <v>0.45999999999992269</v>
      </c>
      <c r="C786">
        <f>front!D786-front!B786</f>
        <v>24132.399999999998</v>
      </c>
      <c r="D786" s="2">
        <f>front!E786-front!C786</f>
        <v>53015</v>
      </c>
      <c r="E786" s="2">
        <f>IF(front!F786-front!C786&gt;0,front!F786-front!C786,0)</f>
        <v>53015</v>
      </c>
      <c r="F786" s="2">
        <f>front!I786-front!H786</f>
        <v>6259.7999999999993</v>
      </c>
      <c r="G786" s="2"/>
      <c r="H786" s="2"/>
      <c r="I786" s="4">
        <f>C786/(constants!$A$4+constants!$B$4*data!C786+constants!$C$4*data!C786^2+constants!$D$4*data!C786^3+constants!$E$4*data!C786^4+constants!$F$4*data!C786^5+constants!$G$4*data!C786^6+constants!$H$4*data!C786^7)</f>
        <v>24527.545803147106</v>
      </c>
      <c r="J786" s="4">
        <f>D786/(constants!$A$4+constants!$B$4*data!D786+constants!$C$4*data!D786^2+constants!$D$4*data!D786^3+constants!$E$4*data!D786^4+constants!$F$4*data!D786^5+constants!$G$4*data!D786^6+constants!$H$4*data!D786^7)</f>
        <v>55818.89857102251</v>
      </c>
      <c r="K786" s="4">
        <f>E786/(constants!$A$4+constants!$B$4*data!E786+constants!$C$4*data!E786^2+constants!$D$4*data!E786^3+constants!$E$4*data!E786^4+constants!$F$4*data!E786^5+constants!$G$4*data!E786^6+constants!$H$4*data!E786^7)</f>
        <v>55818.89857102251</v>
      </c>
      <c r="L786" s="4">
        <f>F786/(constants!$A$4+constants!$B$4*data!F786+constants!$C$4*data!F786^2+constants!$D$4*data!F786^3+constants!$E$4*data!F786^4+constants!$F$4*data!F786^5+constants!$G$4*data!F786^6+constants!$H$4*data!F786^7)</f>
        <v>6248.1473604948333</v>
      </c>
      <c r="M786" s="4"/>
      <c r="N786" s="4"/>
      <c r="O786" s="4">
        <f t="shared" si="234"/>
        <v>40879.243005245182</v>
      </c>
      <c r="P786" s="4">
        <f t="shared" si="235"/>
        <v>11163.779714204502</v>
      </c>
      <c r="Q786" s="4">
        <f t="shared" si="235"/>
        <v>11163.779714204502</v>
      </c>
      <c r="R786" s="4">
        <f t="shared" si="236"/>
        <v>1041.3578934158056</v>
      </c>
      <c r="S786" s="4"/>
      <c r="T786" s="4"/>
      <c r="U786" s="4">
        <f t="shared" si="237"/>
        <v>1</v>
      </c>
      <c r="V786" s="4"/>
      <c r="W786" s="4"/>
      <c r="X786">
        <f>IF(front!E786&gt;$X$2,O786,P786)</f>
        <v>40879.243005245182</v>
      </c>
      <c r="Y786">
        <f t="shared" si="231"/>
        <v>40606.423200402569</v>
      </c>
      <c r="Z786">
        <f>SUMPRODUCT($B$7:$B$456,Y$7:Y$456,EXP(constants!$B$32+constants!$A$32*ABS($A$7:$A$456-$A786)))</f>
        <v>4.9179284493387218E-3</v>
      </c>
      <c r="AA786">
        <f t="shared" si="232"/>
        <v>40606.418282474122</v>
      </c>
      <c r="AB786">
        <f t="shared" si="238"/>
        <v>40601.565189534951</v>
      </c>
      <c r="AD786" s="4"/>
      <c r="AE786" s="4"/>
      <c r="AF786" s="4"/>
      <c r="AH786" s="4"/>
      <c r="AI786" s="5">
        <f>SUMPRODUCT(constants!$B$13:$B$20,A786^constants!$A$13:$A$20)*constants!$C$10/((A786/1000000000)^5*(EXP(0.014388/(A786/1000000000)/constants!$B$9)-1))</f>
        <v>1.0915623467465238E-5</v>
      </c>
      <c r="AL786" s="17">
        <f t="shared" si="233"/>
        <v>2.6884735641370638E-10</v>
      </c>
      <c r="AQ786">
        <f t="shared" si="240"/>
        <v>2.6884735641370638E-10</v>
      </c>
    </row>
    <row r="787" spans="1:43" x14ac:dyDescent="0.2">
      <c r="A787">
        <f>front!A787</f>
        <v>553.63</v>
      </c>
      <c r="B787" s="1">
        <f t="shared" si="239"/>
        <v>0.46000000000003638</v>
      </c>
      <c r="C787">
        <f>front!D787-front!B787</f>
        <v>24181.600000000002</v>
      </c>
      <c r="D787" s="2">
        <f>front!E787-front!C787</f>
        <v>52315.7</v>
      </c>
      <c r="E787" s="2">
        <f>IF(front!F787-front!C787&gt;0,front!F787-front!C787,0)</f>
        <v>52315.7</v>
      </c>
      <c r="F787" s="2">
        <f>front!I787-front!H787</f>
        <v>6172.7999999999993</v>
      </c>
      <c r="G787" s="2"/>
      <c r="H787" s="2"/>
      <c r="I787" s="4">
        <f>C787/(constants!$A$4+constants!$B$4*data!C787+constants!$C$4*data!C787^2+constants!$D$4*data!C787^3+constants!$E$4*data!C787^4+constants!$F$4*data!C787^5+constants!$G$4*data!C787^6+constants!$H$4*data!C787^7)</f>
        <v>24579.197009231299</v>
      </c>
      <c r="J787" s="4">
        <f>D787/(constants!$A$4+constants!$B$4*data!D787+constants!$C$4*data!D787^2+constants!$D$4*data!D787^3+constants!$E$4*data!D787^4+constants!$F$4*data!D787^5+constants!$G$4*data!D787^6+constants!$H$4*data!D787^7)</f>
        <v>55044.806964940137</v>
      </c>
      <c r="K787" s="4">
        <f>E787/(constants!$A$4+constants!$B$4*data!E787+constants!$C$4*data!E787^2+constants!$D$4*data!E787^3+constants!$E$4*data!E787^4+constants!$F$4*data!E787^5+constants!$G$4*data!E787^6+constants!$H$4*data!E787^7)</f>
        <v>55044.806964940137</v>
      </c>
      <c r="L787" s="4">
        <f>F787/(constants!$A$4+constants!$B$4*data!F787+constants!$C$4*data!F787^2+constants!$D$4*data!F787^3+constants!$E$4*data!F787^4+constants!$F$4*data!F787^5+constants!$G$4*data!F787^6+constants!$H$4*data!F787^7)</f>
        <v>6161.1701785987634</v>
      </c>
      <c r="M787" s="4"/>
      <c r="N787" s="4"/>
      <c r="O787" s="4">
        <f t="shared" si="234"/>
        <v>40965.328348718831</v>
      </c>
      <c r="P787" s="4">
        <f t="shared" si="235"/>
        <v>11008.961392988027</v>
      </c>
      <c r="Q787" s="4">
        <f t="shared" si="235"/>
        <v>11008.961392988027</v>
      </c>
      <c r="R787" s="4">
        <f t="shared" si="236"/>
        <v>1026.8616964331272</v>
      </c>
      <c r="S787" s="4"/>
      <c r="T787" s="4"/>
      <c r="U787" s="4">
        <f t="shared" si="237"/>
        <v>1</v>
      </c>
      <c r="V787" s="4"/>
      <c r="W787" s="4"/>
      <c r="X787">
        <f>IF(front!E787&gt;$X$2,O787,P787)</f>
        <v>40965.328348718831</v>
      </c>
      <c r="Y787">
        <f t="shared" si="231"/>
        <v>40692.508543876218</v>
      </c>
      <c r="Z787">
        <f>SUMPRODUCT($B$7:$B$456,Y$7:Y$456,EXP(constants!$B$32+constants!$A$32*ABS($A$7:$A$456-$A787)))</f>
        <v>4.7909206475911523E-3</v>
      </c>
      <c r="AA787">
        <f t="shared" si="232"/>
        <v>40692.50375295557</v>
      </c>
      <c r="AB787">
        <f t="shared" si="238"/>
        <v>40687.650660016399</v>
      </c>
      <c r="AD787" s="4"/>
      <c r="AE787" s="4"/>
      <c r="AF787" s="4"/>
      <c r="AH787" s="4"/>
      <c r="AI787" s="5">
        <f>SUMPRODUCT(constants!$B$13:$B$20,A787^constants!$A$13:$A$20)*constants!$C$10/((A787/1000000000)^5*(EXP(0.014388/(A787/1000000000)/constants!$B$9)-1))</f>
        <v>1.0945042272502811E-5</v>
      </c>
      <c r="AL787" s="17">
        <f t="shared" si="233"/>
        <v>2.6900157897930592E-10</v>
      </c>
      <c r="AQ787">
        <f t="shared" si="240"/>
        <v>2.6900157897930592E-10</v>
      </c>
    </row>
    <row r="788" spans="1:43" x14ac:dyDescent="0.2">
      <c r="A788">
        <f>front!A788</f>
        <v>554.08000000000004</v>
      </c>
      <c r="B788" s="1">
        <f t="shared" si="239"/>
        <v>0.45000000000004547</v>
      </c>
      <c r="C788">
        <f>front!D788-front!B788</f>
        <v>24247.940000000002</v>
      </c>
      <c r="D788" s="2">
        <f>front!E788-front!C788</f>
        <v>52689.2</v>
      </c>
      <c r="E788" s="2">
        <f>IF(front!F788-front!C788&gt;0,front!F788-front!C788,0)</f>
        <v>52689.2</v>
      </c>
      <c r="F788" s="2">
        <f>front!I788-front!H788</f>
        <v>5926.4000000000015</v>
      </c>
      <c r="G788" s="2"/>
      <c r="H788" s="2"/>
      <c r="I788" s="4">
        <f>C788/(constants!$A$4+constants!$B$4*data!C788+constants!$C$4*data!C788^2+constants!$D$4*data!C788^3+constants!$E$4*data!C788^4+constants!$F$4*data!C788^5+constants!$G$4*data!C788^6+constants!$H$4*data!C788^7)</f>
        <v>24648.852625267074</v>
      </c>
      <c r="J788" s="4">
        <f>D788/(constants!$A$4+constants!$B$4*data!D788+constants!$C$4*data!D788^2+constants!$D$4*data!D788^3+constants!$E$4*data!D788^4+constants!$F$4*data!D788^5+constants!$G$4*data!D788^6+constants!$H$4*data!D788^7)</f>
        <v>55458.195579855681</v>
      </c>
      <c r="K788" s="4">
        <f>E788/(constants!$A$4+constants!$B$4*data!E788+constants!$C$4*data!E788^2+constants!$D$4*data!E788^3+constants!$E$4*data!E788^4+constants!$F$4*data!E788^5+constants!$G$4*data!E788^6+constants!$H$4*data!E788^7)</f>
        <v>55458.195579855681</v>
      </c>
      <c r="L788" s="4">
        <f>F788/(constants!$A$4+constants!$B$4*data!F788+constants!$C$4*data!F788^2+constants!$D$4*data!F788^3+constants!$E$4*data!F788^4+constants!$F$4*data!F788^5+constants!$G$4*data!F788^6+constants!$H$4*data!F788^7)</f>
        <v>5914.8802363982668</v>
      </c>
      <c r="M788" s="4"/>
      <c r="N788" s="4"/>
      <c r="O788" s="4">
        <f t="shared" si="234"/>
        <v>41081.42104211179</v>
      </c>
      <c r="P788" s="4">
        <f t="shared" si="235"/>
        <v>11091.639115971137</v>
      </c>
      <c r="Q788" s="4">
        <f t="shared" si="235"/>
        <v>11091.639115971137</v>
      </c>
      <c r="R788" s="4">
        <f t="shared" si="236"/>
        <v>985.81337273304439</v>
      </c>
      <c r="S788" s="4"/>
      <c r="T788" s="4"/>
      <c r="U788" s="4">
        <f t="shared" si="237"/>
        <v>1</v>
      </c>
      <c r="V788" s="4"/>
      <c r="W788" s="4"/>
      <c r="X788">
        <f>IF(front!E788&gt;$X$2,O788,P788)</f>
        <v>41081.42104211179</v>
      </c>
      <c r="Y788">
        <f t="shared" si="231"/>
        <v>40808.601237269177</v>
      </c>
      <c r="Z788">
        <f>SUMPRODUCT($B$7:$B$456,Y$7:Y$456,EXP(constants!$B$32+constants!$A$32*ABS($A$7:$A$456-$A788)))</f>
        <v>4.6698483361612628E-3</v>
      </c>
      <c r="AA788">
        <f t="shared" si="232"/>
        <v>40808.596567420842</v>
      </c>
      <c r="AB788">
        <f t="shared" si="238"/>
        <v>40803.743474481671</v>
      </c>
      <c r="AD788" s="4"/>
      <c r="AE788" s="4"/>
      <c r="AF788" s="4"/>
      <c r="AH788" s="4"/>
      <c r="AI788" s="5">
        <f>SUMPRODUCT(constants!$B$13:$B$20,A788^constants!$A$13:$A$20)*constants!$C$10/((A788/1000000000)^5*(EXP(0.014388/(A788/1000000000)/constants!$B$9)-1))</f>
        <v>1.0973810263463094E-5</v>
      </c>
      <c r="AL788" s="17">
        <f t="shared" si="233"/>
        <v>2.6894126197823064E-10</v>
      </c>
      <c r="AQ788">
        <f t="shared" si="240"/>
        <v>2.6894126197823064E-10</v>
      </c>
    </row>
    <row r="789" spans="1:43" x14ac:dyDescent="0.2">
      <c r="A789">
        <f>front!A789</f>
        <v>554.54</v>
      </c>
      <c r="B789" s="1">
        <f t="shared" si="239"/>
        <v>0.45999999999992269</v>
      </c>
      <c r="C789">
        <f>front!D789-front!B789</f>
        <v>24356.400000000001</v>
      </c>
      <c r="D789" s="2">
        <f>front!E789-front!C789</f>
        <v>53084.7</v>
      </c>
      <c r="E789" s="2">
        <f>IF(front!F789-front!C789&gt;0,front!F789-front!C789,0)</f>
        <v>53084.7</v>
      </c>
      <c r="F789" s="2">
        <f>front!I789-front!H789</f>
        <v>5716.4</v>
      </c>
      <c r="G789" s="2"/>
      <c r="H789" s="2"/>
      <c r="I789" s="4">
        <f>C789/(constants!$A$4+constants!$B$4*data!C789+constants!$C$4*data!C789^2+constants!$D$4*data!C789^3+constants!$E$4*data!C789^4+constants!$F$4*data!C789^5+constants!$G$4*data!C789^6+constants!$H$4*data!C789^7)</f>
        <v>24762.759202059526</v>
      </c>
      <c r="J789" s="4">
        <f>D789/(constants!$A$4+constants!$B$4*data!D789+constants!$C$4*data!D789^2+constants!$D$4*data!D789^3+constants!$E$4*data!D789^4+constants!$F$4*data!D789^5+constants!$G$4*data!D789^6+constants!$H$4*data!D789^7)</f>
        <v>55896.079901154379</v>
      </c>
      <c r="K789" s="4">
        <f>E789/(constants!$A$4+constants!$B$4*data!E789+constants!$C$4*data!E789^2+constants!$D$4*data!E789^3+constants!$E$4*data!E789^4+constants!$F$4*data!E789^5+constants!$G$4*data!E789^6+constants!$H$4*data!E789^7)</f>
        <v>55896.079901154379</v>
      </c>
      <c r="L789" s="4">
        <f>F789/(constants!$A$4+constants!$B$4*data!F789+constants!$C$4*data!F789^2+constants!$D$4*data!F789^3+constants!$E$4*data!F789^4+constants!$F$4*data!F789^5+constants!$G$4*data!F789^6+constants!$H$4*data!F789^7)</f>
        <v>5705.0239040979359</v>
      </c>
      <c r="M789" s="4"/>
      <c r="N789" s="4"/>
      <c r="O789" s="4">
        <f t="shared" si="234"/>
        <v>41271.265336765879</v>
      </c>
      <c r="P789" s="4">
        <f t="shared" si="235"/>
        <v>11179.215980230876</v>
      </c>
      <c r="Q789" s="4">
        <f t="shared" si="235"/>
        <v>11179.215980230876</v>
      </c>
      <c r="R789" s="4">
        <f t="shared" si="236"/>
        <v>950.83731734965602</v>
      </c>
      <c r="S789" s="4"/>
      <c r="T789" s="4"/>
      <c r="U789" s="4">
        <f t="shared" si="237"/>
        <v>1</v>
      </c>
      <c r="V789" s="4"/>
      <c r="W789" s="4"/>
      <c r="X789">
        <f>IF(front!E789&gt;$X$2,O789,P789)</f>
        <v>41271.265336765879</v>
      </c>
      <c r="Y789">
        <f t="shared" si="231"/>
        <v>40998.445531923266</v>
      </c>
      <c r="Z789">
        <f>SUMPRODUCT($B$7:$B$456,Y$7:Y$456,EXP(constants!$B$32+constants!$A$32*ABS($A$7:$A$456-$A789)))</f>
        <v>4.5492473193347585E-3</v>
      </c>
      <c r="AA789">
        <f t="shared" si="232"/>
        <v>40998.440982675944</v>
      </c>
      <c r="AB789">
        <f t="shared" si="238"/>
        <v>40993.587889736773</v>
      </c>
      <c r="AD789" s="4"/>
      <c r="AE789" s="4"/>
      <c r="AF789" s="4"/>
      <c r="AH789" s="4"/>
      <c r="AI789" s="5">
        <f>SUMPRODUCT(constants!$B$13:$B$20,A789^constants!$A$13:$A$20)*constants!$C$10/((A789/1000000000)^5*(EXP(0.014388/(A789/1000000000)/constants!$B$9)-1))</f>
        <v>1.1003205750549073E-5</v>
      </c>
      <c r="AL789" s="17">
        <f t="shared" si="233"/>
        <v>2.6841284983751948E-10</v>
      </c>
      <c r="AQ789">
        <f t="shared" si="240"/>
        <v>2.6841284983751948E-10</v>
      </c>
    </row>
    <row r="790" spans="1:43" x14ac:dyDescent="0.2">
      <c r="A790">
        <f>front!A790</f>
        <v>555</v>
      </c>
      <c r="B790" s="1">
        <f t="shared" si="239"/>
        <v>0.46000000000003638</v>
      </c>
      <c r="C790">
        <f>front!D790-front!B790</f>
        <v>24461.67</v>
      </c>
      <c r="D790" s="2">
        <f>front!E790-front!C790</f>
        <v>52391.8</v>
      </c>
      <c r="E790" s="2">
        <f>IF(front!F790-front!C790&gt;0,front!F790-front!C790,0)</f>
        <v>52391.8</v>
      </c>
      <c r="F790" s="2">
        <f>front!I790-front!H790</f>
        <v>6133.9</v>
      </c>
      <c r="G790" s="2"/>
      <c r="H790" s="2"/>
      <c r="I790" s="4">
        <f>C790/(constants!$A$4+constants!$B$4*data!C790+constants!$C$4*data!C790^2+constants!$D$4*data!C790^3+constants!$E$4*data!C790^4+constants!$F$4*data!C790^5+constants!$G$4*data!C790^6+constants!$H$4*data!C790^7)</f>
        <v>24873.346152738202</v>
      </c>
      <c r="J790" s="4">
        <f>D790/(constants!$A$4+constants!$B$4*data!D790+constants!$C$4*data!D790^2+constants!$D$4*data!D790^3+constants!$E$4*data!D790^4+constants!$F$4*data!D790^5+constants!$G$4*data!D790^6+constants!$H$4*data!D790^7)</f>
        <v>55129.024140890586</v>
      </c>
      <c r="K790" s="4">
        <f>E790/(constants!$A$4+constants!$B$4*data!E790+constants!$C$4*data!E790^2+constants!$D$4*data!E790^3+constants!$E$4*data!E790^4+constants!$F$4*data!E790^5+constants!$G$4*data!E790^6+constants!$H$4*data!E790^7)</f>
        <v>55129.024140890586</v>
      </c>
      <c r="L790" s="4">
        <f>F790/(constants!$A$4+constants!$B$4*data!F790+constants!$C$4*data!F790^2+constants!$D$4*data!F790^3+constants!$E$4*data!F790^4+constants!$F$4*data!F790^5+constants!$G$4*data!F790^6+constants!$H$4*data!F790^7)</f>
        <v>6122.2831511529548</v>
      </c>
      <c r="M790" s="4"/>
      <c r="N790" s="4"/>
      <c r="O790" s="4">
        <f t="shared" si="234"/>
        <v>41455.576921230335</v>
      </c>
      <c r="P790" s="4">
        <f t="shared" si="235"/>
        <v>11025.804828178118</v>
      </c>
      <c r="Q790" s="4">
        <f t="shared" si="235"/>
        <v>11025.804828178118</v>
      </c>
      <c r="R790" s="4">
        <f t="shared" si="236"/>
        <v>1020.3805251921591</v>
      </c>
      <c r="S790" s="4"/>
      <c r="T790" s="4"/>
      <c r="U790" s="4">
        <f t="shared" si="237"/>
        <v>1</v>
      </c>
      <c r="V790" s="4"/>
      <c r="W790" s="4"/>
      <c r="X790">
        <f>IF(front!E790&gt;$X$2,O790,P790)</f>
        <v>41455.576921230335</v>
      </c>
      <c r="Y790">
        <f t="shared" si="231"/>
        <v>41182.757116387722</v>
      </c>
      <c r="Z790">
        <f>SUMPRODUCT($B$7:$B$456,Y$7:Y$456,EXP(constants!$B$32+constants!$A$32*ABS($A$7:$A$456-$A790)))</f>
        <v>4.4317608801588432E-3</v>
      </c>
      <c r="AA790">
        <f t="shared" si="232"/>
        <v>41182.752684626845</v>
      </c>
      <c r="AB790">
        <f t="shared" si="238"/>
        <v>41177.899591687674</v>
      </c>
      <c r="AD790" s="4"/>
      <c r="AE790" s="4"/>
      <c r="AF790" s="4"/>
      <c r="AH790" s="4"/>
      <c r="AI790" s="5">
        <f>SUMPRODUCT(constants!$B$13:$B$20,A790^constants!$A$13:$A$20)*constants!$C$10/((A790/1000000000)^5*(EXP(0.014388/(A790/1000000000)/constants!$B$9)-1))</f>
        <v>1.1032589046282229E-5</v>
      </c>
      <c r="AL790" s="17">
        <f t="shared" si="233"/>
        <v>2.6792500724124618E-10</v>
      </c>
      <c r="AQ790">
        <f t="shared" si="240"/>
        <v>2.6792500724124618E-10</v>
      </c>
    </row>
    <row r="791" spans="1:43" x14ac:dyDescent="0.2">
      <c r="A791">
        <f>front!A791</f>
        <v>555.46</v>
      </c>
      <c r="B791" s="1">
        <f t="shared" si="239"/>
        <v>0.46000000000003638</v>
      </c>
      <c r="C791">
        <f>front!D791-front!B791</f>
        <v>24568.260000000002</v>
      </c>
      <c r="D791" s="2">
        <f>front!E791-front!C791</f>
        <v>52473.7</v>
      </c>
      <c r="E791" s="2">
        <f>IF(front!F791-front!C791&gt;0,front!F791-front!C791,0)</f>
        <v>52473.7</v>
      </c>
      <c r="F791" s="2">
        <f>front!I791-front!H791</f>
        <v>6693.4</v>
      </c>
      <c r="G791" s="2"/>
      <c r="H791" s="2"/>
      <c r="I791" s="4">
        <f>C791/(constants!$A$4+constants!$B$4*data!C791+constants!$C$4*data!C791^2+constants!$D$4*data!C791^3+constants!$E$4*data!C791^4+constants!$F$4*data!C791^5+constants!$G$4*data!C791^6+constants!$H$4*data!C791^7)</f>
        <v>24985.350342392678</v>
      </c>
      <c r="J791" s="4">
        <f>D791/(constants!$A$4+constants!$B$4*data!D791+constants!$C$4*data!D791^2+constants!$D$4*data!D791^3+constants!$E$4*data!D791^4+constants!$F$4*data!D791^5+constants!$G$4*data!D791^6+constants!$H$4*data!D791^7)</f>
        <v>55219.665595217077</v>
      </c>
      <c r="K791" s="4">
        <f>E791/(constants!$A$4+constants!$B$4*data!E791+constants!$C$4*data!E791^2+constants!$D$4*data!E791^3+constants!$E$4*data!E791^4+constants!$F$4*data!E791^5+constants!$G$4*data!E791^6+constants!$H$4*data!E791^7)</f>
        <v>55219.665595217077</v>
      </c>
      <c r="L791" s="4">
        <f>F791/(constants!$A$4+constants!$B$4*data!F791+constants!$C$4*data!F791^2+constants!$D$4*data!F791^3+constants!$E$4*data!F791^4+constants!$F$4*data!F791^5+constants!$G$4*data!F791^6+constants!$H$4*data!F791^7)</f>
        <v>6681.7689694906285</v>
      </c>
      <c r="M791" s="4"/>
      <c r="N791" s="4"/>
      <c r="O791" s="4">
        <f t="shared" si="234"/>
        <v>41642.250570654469</v>
      </c>
      <c r="P791" s="4">
        <f t="shared" si="235"/>
        <v>11043.933119043415</v>
      </c>
      <c r="Q791" s="4">
        <f t="shared" si="235"/>
        <v>11043.933119043415</v>
      </c>
      <c r="R791" s="4">
        <f t="shared" si="236"/>
        <v>1113.6281615817713</v>
      </c>
      <c r="S791" s="4"/>
      <c r="T791" s="4"/>
      <c r="U791" s="4">
        <f t="shared" si="237"/>
        <v>1</v>
      </c>
      <c r="V791" s="4"/>
      <c r="W791" s="4"/>
      <c r="X791">
        <f>IF(front!E791&gt;$X$2,O791,P791)</f>
        <v>41642.250570654469</v>
      </c>
      <c r="Y791">
        <f t="shared" si="231"/>
        <v>41369.430765811856</v>
      </c>
      <c r="Z791">
        <f>SUMPRODUCT($B$7:$B$456,Y$7:Y$456,EXP(constants!$B$32+constants!$A$32*ABS($A$7:$A$456-$A791)))</f>
        <v>4.3173085832093937E-3</v>
      </c>
      <c r="AA791">
        <f t="shared" si="232"/>
        <v>41369.426448503276</v>
      </c>
      <c r="AB791">
        <f t="shared" si="238"/>
        <v>41364.573355564105</v>
      </c>
      <c r="AD791" s="4"/>
      <c r="AE791" s="4"/>
      <c r="AF791" s="4"/>
      <c r="AH791" s="4"/>
      <c r="AI791" s="5">
        <f>SUMPRODUCT(constants!$B$13:$B$20,A791^constants!$A$13:$A$20)*constants!$C$10/((A791/1000000000)^5*(EXP(0.014388/(A791/1000000000)/constants!$B$9)-1))</f>
        <v>1.1061959880409777E-5</v>
      </c>
      <c r="AL791" s="17">
        <f t="shared" si="233"/>
        <v>2.6742593922878672E-10</v>
      </c>
      <c r="AQ791">
        <f t="shared" si="240"/>
        <v>2.6742593922878672E-10</v>
      </c>
    </row>
    <row r="792" spans="1:43" x14ac:dyDescent="0.2">
      <c r="A792">
        <f>front!A792</f>
        <v>555.91999999999996</v>
      </c>
      <c r="B792" s="1">
        <f t="shared" si="239"/>
        <v>0.45999999999992269</v>
      </c>
      <c r="C792">
        <f>front!D792-front!B792</f>
        <v>24711.67</v>
      </c>
      <c r="D792" s="2">
        <f>front!E792-front!C792</f>
        <v>51505.599999999999</v>
      </c>
      <c r="E792" s="2">
        <f>IF(front!F792-front!C792&gt;0,front!F792-front!C792,0)</f>
        <v>51505.599999999999</v>
      </c>
      <c r="F792" s="2">
        <f>front!I792-front!H792</f>
        <v>6690.5999999999985</v>
      </c>
      <c r="G792" s="2"/>
      <c r="H792" s="2"/>
      <c r="I792" s="4">
        <f>C792/(constants!$A$4+constants!$B$4*data!C792+constants!$C$4*data!C792^2+constants!$D$4*data!C792^3+constants!$E$4*data!C792^4+constants!$F$4*data!C792^5+constants!$G$4*data!C792^6+constants!$H$4*data!C792^7)</f>
        <v>25136.093125937419</v>
      </c>
      <c r="J792" s="4">
        <f>D792/(constants!$A$4+constants!$B$4*data!D792+constants!$C$4*data!D792^2+constants!$D$4*data!D792^3+constants!$E$4*data!D792^4+constants!$F$4*data!D792^5+constants!$G$4*data!D792^6+constants!$H$4*data!D792^7)</f>
        <v>54148.584375870603</v>
      </c>
      <c r="K792" s="4">
        <f>E792/(constants!$A$4+constants!$B$4*data!E792+constants!$C$4*data!E792^2+constants!$D$4*data!E792^3+constants!$E$4*data!E792^4+constants!$F$4*data!E792^5+constants!$G$4*data!E792^6+constants!$H$4*data!E792^7)</f>
        <v>54148.584375870603</v>
      </c>
      <c r="L792" s="4">
        <f>F792/(constants!$A$4+constants!$B$4*data!F792+constants!$C$4*data!F792^2+constants!$D$4*data!F792^3+constants!$E$4*data!F792^4+constants!$F$4*data!F792^5+constants!$G$4*data!F792^6+constants!$H$4*data!F792^7)</f>
        <v>6678.9680688375647</v>
      </c>
      <c r="M792" s="4"/>
      <c r="N792" s="4"/>
      <c r="O792" s="4">
        <f t="shared" si="234"/>
        <v>41893.488543229032</v>
      </c>
      <c r="P792" s="4">
        <f t="shared" si="235"/>
        <v>10829.716875174119</v>
      </c>
      <c r="Q792" s="4">
        <f t="shared" si="235"/>
        <v>10829.716875174119</v>
      </c>
      <c r="R792" s="4">
        <f t="shared" si="236"/>
        <v>1113.1613448062608</v>
      </c>
      <c r="S792" s="4"/>
      <c r="T792" s="4"/>
      <c r="U792" s="4">
        <f t="shared" si="237"/>
        <v>1</v>
      </c>
      <c r="V792" s="4"/>
      <c r="W792" s="4"/>
      <c r="X792">
        <f>IF(front!E792&gt;$X$2,O792,P792)</f>
        <v>41893.488543229032</v>
      </c>
      <c r="Y792">
        <f t="shared" si="231"/>
        <v>41620.668738386419</v>
      </c>
      <c r="Z792">
        <f>SUMPRODUCT($B$7:$B$456,Y$7:Y$456,EXP(constants!$B$32+constants!$A$32*ABS($A$7:$A$456-$A792)))</f>
        <v>4.2058120703447272E-3</v>
      </c>
      <c r="AA792">
        <f t="shared" si="232"/>
        <v>41620.664532574352</v>
      </c>
      <c r="AB792">
        <f t="shared" si="238"/>
        <v>41615.811439635181</v>
      </c>
      <c r="AD792" s="4"/>
      <c r="AE792" s="4"/>
      <c r="AF792" s="4"/>
      <c r="AH792" s="4"/>
      <c r="AI792" s="5">
        <f>SUMPRODUCT(constants!$B$13:$B$20,A792^constants!$A$13:$A$20)*constants!$C$10/((A792/1000000000)^5*(EXP(0.014388/(A792/1000000000)/constants!$B$9)-1))</f>
        <v>1.1091317983603647E-5</v>
      </c>
      <c r="AL792" s="17">
        <f t="shared" si="233"/>
        <v>2.6651692229266978E-10</v>
      </c>
      <c r="AQ792">
        <f t="shared" si="240"/>
        <v>2.6651692229266978E-10</v>
      </c>
    </row>
    <row r="793" spans="1:43" x14ac:dyDescent="0.2">
      <c r="A793">
        <f>front!A793</f>
        <v>556.37</v>
      </c>
      <c r="B793" s="1">
        <f t="shared" si="239"/>
        <v>0.45000000000004547</v>
      </c>
      <c r="C793">
        <f>front!D793-front!B793</f>
        <v>24830.27</v>
      </c>
      <c r="D793" s="2">
        <f>front!E793-front!C793</f>
        <v>52508.7</v>
      </c>
      <c r="E793" s="2">
        <f>IF(front!F793-front!C793&gt;0,front!F793-front!C793,0)</f>
        <v>52508.7</v>
      </c>
      <c r="F793" s="2">
        <f>front!I793-front!H793</f>
        <v>6293.1000000000022</v>
      </c>
      <c r="G793" s="2"/>
      <c r="H793" s="2"/>
      <c r="I793" s="4">
        <f>C793/(constants!$A$4+constants!$B$4*data!C793+constants!$C$4*data!C793^2+constants!$D$4*data!C793^3+constants!$E$4*data!C793^4+constants!$F$4*data!C793^5+constants!$G$4*data!C793^6+constants!$H$4*data!C793^7)</f>
        <v>25260.799059480942</v>
      </c>
      <c r="J793" s="4">
        <f>D793/(constants!$A$4+constants!$B$4*data!D793+constants!$C$4*data!D793^2+constants!$D$4*data!D793^3+constants!$E$4*data!D793^4+constants!$F$4*data!D793^5+constants!$G$4*data!D793^6+constants!$H$4*data!D793^7)</f>
        <v>55258.403073087386</v>
      </c>
      <c r="K793" s="4">
        <f>E793/(constants!$A$4+constants!$B$4*data!E793+constants!$C$4*data!E793^2+constants!$D$4*data!E793^3+constants!$E$4*data!E793^4+constants!$F$4*data!E793^5+constants!$G$4*data!E793^6+constants!$H$4*data!E793^7)</f>
        <v>55258.403073087386</v>
      </c>
      <c r="L793" s="4">
        <f>F793/(constants!$A$4+constants!$B$4*data!F793+constants!$C$4*data!F793^2+constants!$D$4*data!F793^3+constants!$E$4*data!F793^4+constants!$F$4*data!F793^5+constants!$G$4*data!F793^6+constants!$H$4*data!F793^7)</f>
        <v>6281.4409310394922</v>
      </c>
      <c r="M793" s="4"/>
      <c r="N793" s="4"/>
      <c r="O793" s="4">
        <f t="shared" si="234"/>
        <v>42101.331765801573</v>
      </c>
      <c r="P793" s="4">
        <f t="shared" si="235"/>
        <v>11051.680614617477</v>
      </c>
      <c r="Q793" s="4">
        <f t="shared" si="235"/>
        <v>11051.680614617477</v>
      </c>
      <c r="R793" s="4">
        <f t="shared" si="236"/>
        <v>1046.9068218399154</v>
      </c>
      <c r="S793" s="4"/>
      <c r="T793" s="4"/>
      <c r="U793" s="4">
        <f t="shared" si="237"/>
        <v>1</v>
      </c>
      <c r="V793" s="4"/>
      <c r="W793" s="4"/>
      <c r="X793">
        <f>IF(front!E793&gt;$X$2,O793,P793)</f>
        <v>42101.331765801573</v>
      </c>
      <c r="Y793">
        <f t="shared" si="231"/>
        <v>41828.51196095896</v>
      </c>
      <c r="Z793">
        <f>SUMPRODUCT($B$7:$B$456,Y$7:Y$456,EXP(constants!$B$32+constants!$A$32*ABS($A$7:$A$456-$A793)))</f>
        <v>4.0995261544942143E-3</v>
      </c>
      <c r="AA793">
        <f t="shared" si="232"/>
        <v>41828.507861432809</v>
      </c>
      <c r="AB793">
        <f t="shared" si="238"/>
        <v>41823.654768493638</v>
      </c>
      <c r="AD793" s="4"/>
      <c r="AE793" s="4"/>
      <c r="AF793" s="4"/>
      <c r="AH793" s="4"/>
      <c r="AI793" s="5">
        <f>SUMPRODUCT(constants!$B$13:$B$20,A793^constants!$A$13:$A$20)*constants!$C$10/((A793/1000000000)^5*(EXP(0.014388/(A793/1000000000)/constants!$B$9)-1))</f>
        <v>1.1120025290537754E-5</v>
      </c>
      <c r="AL793" s="17">
        <f t="shared" si="233"/>
        <v>2.6587885138423222E-10</v>
      </c>
      <c r="AQ793">
        <f t="shared" si="240"/>
        <v>2.6587885138423222E-10</v>
      </c>
    </row>
    <row r="794" spans="1:43" x14ac:dyDescent="0.2">
      <c r="A794">
        <f>front!A794</f>
        <v>556.83000000000004</v>
      </c>
      <c r="B794" s="1">
        <f t="shared" si="239"/>
        <v>0.46000000000003638</v>
      </c>
      <c r="C794">
        <f>front!D794-front!B794</f>
        <v>24893.599999999999</v>
      </c>
      <c r="D794" s="2">
        <f>front!E794-front!C794</f>
        <v>51796.3</v>
      </c>
      <c r="E794" s="2">
        <f>IF(front!F794-front!C794&gt;0,front!F794-front!C794,0)</f>
        <v>51796.3</v>
      </c>
      <c r="F794" s="2">
        <f>front!I794-front!H794</f>
        <v>5793.0000000000018</v>
      </c>
      <c r="G794" s="2"/>
      <c r="H794" s="2"/>
      <c r="I794" s="4">
        <f>C794/(constants!$A$4+constants!$B$4*data!C794+constants!$C$4*data!C794^2+constants!$D$4*data!C794^3+constants!$E$4*data!C794^4+constants!$F$4*data!C794^5+constants!$G$4*data!C794^6+constants!$H$4*data!C794^7)</f>
        <v>25327.404919570625</v>
      </c>
      <c r="J794" s="4">
        <f>D794/(constants!$A$4+constants!$B$4*data!D794+constants!$C$4*data!D794^2+constants!$D$4*data!D794^3+constants!$E$4*data!D794^4+constants!$F$4*data!D794^5+constants!$G$4*data!D794^6+constants!$H$4*data!D794^7)</f>
        <v>54470.131603018752</v>
      </c>
      <c r="K794" s="4">
        <f>E794/(constants!$A$4+constants!$B$4*data!E794+constants!$C$4*data!E794^2+constants!$D$4*data!E794^3+constants!$E$4*data!E794^4+constants!$F$4*data!E794^5+constants!$G$4*data!E794^6+constants!$H$4*data!E794^7)</f>
        <v>54470.131603018752</v>
      </c>
      <c r="L794" s="4">
        <f>F794/(constants!$A$4+constants!$B$4*data!F794+constants!$C$4*data!F794^2+constants!$D$4*data!F794^3+constants!$E$4*data!F794^4+constants!$F$4*data!F794^5+constants!$G$4*data!F794^6+constants!$H$4*data!F794^7)</f>
        <v>5781.5664157397505</v>
      </c>
      <c r="M794" s="4"/>
      <c r="N794" s="4"/>
      <c r="O794" s="4">
        <f t="shared" si="234"/>
        <v>42212.341532617706</v>
      </c>
      <c r="P794" s="4">
        <f t="shared" si="235"/>
        <v>10894.026320603751</v>
      </c>
      <c r="Q794" s="4">
        <f t="shared" si="235"/>
        <v>10894.026320603751</v>
      </c>
      <c r="R794" s="4">
        <f t="shared" si="236"/>
        <v>963.59440262329178</v>
      </c>
      <c r="S794" s="4"/>
      <c r="T794" s="4"/>
      <c r="U794" s="4">
        <f t="shared" si="237"/>
        <v>1</v>
      </c>
      <c r="V794" s="4"/>
      <c r="W794" s="4"/>
      <c r="X794">
        <f>IF(front!E794&gt;$X$2,O794,P794)</f>
        <v>42212.341532617706</v>
      </c>
      <c r="Y794">
        <f t="shared" si="231"/>
        <v>41939.521727775093</v>
      </c>
      <c r="Z794">
        <f>SUMPRODUCT($B$7:$B$456,Y$7:Y$456,EXP(constants!$B$32+constants!$A$32*ABS($A$7:$A$456-$A794)))</f>
        <v>3.9936539746826113E-3</v>
      </c>
      <c r="AA794">
        <f t="shared" si="232"/>
        <v>41939.517734121117</v>
      </c>
      <c r="AB794">
        <f t="shared" si="238"/>
        <v>41934.664641181946</v>
      </c>
      <c r="AD794" s="4"/>
      <c r="AE794" s="4"/>
      <c r="AF794" s="4"/>
      <c r="AH794" s="4"/>
      <c r="AI794" s="5">
        <f>SUMPRODUCT(constants!$B$13:$B$20,A794^constants!$A$13:$A$20)*constants!$C$10/((A794/1000000000)^5*(EXP(0.014388/(A794/1000000000)/constants!$B$9)-1))</f>
        <v>1.1149357418884936E-5</v>
      </c>
      <c r="AL794" s="17">
        <f t="shared" si="233"/>
        <v>2.6587448628206523E-10</v>
      </c>
      <c r="AQ794">
        <f t="shared" si="240"/>
        <v>2.6587448628206523E-10</v>
      </c>
    </row>
    <row r="795" spans="1:43" x14ac:dyDescent="0.2">
      <c r="A795">
        <f>front!A795</f>
        <v>557.29</v>
      </c>
      <c r="B795" s="1">
        <f t="shared" si="239"/>
        <v>0.45999999999992269</v>
      </c>
      <c r="C795">
        <f>front!D795-front!B795</f>
        <v>25017.34</v>
      </c>
      <c r="D795" s="2">
        <f>front!E795-front!C795</f>
        <v>53403.9</v>
      </c>
      <c r="E795" s="2">
        <f>IF(front!F795-front!C795&gt;0,front!F795-front!C795,0)</f>
        <v>53403.9</v>
      </c>
      <c r="F795" s="2">
        <f>front!I795-front!H795</f>
        <v>5852.7999999999993</v>
      </c>
      <c r="G795" s="2"/>
      <c r="H795" s="2"/>
      <c r="I795" s="4">
        <f>C795/(constants!$A$4+constants!$B$4*data!C795+constants!$C$4*data!C795^2+constants!$D$4*data!C795^3+constants!$E$4*data!C795^4+constants!$F$4*data!C795^5+constants!$G$4*data!C795^6+constants!$H$4*data!C795^7)</f>
        <v>25457.576464427326</v>
      </c>
      <c r="J795" s="4">
        <f>D795/(constants!$A$4+constants!$B$4*data!D795+constants!$C$4*data!D795^2+constants!$D$4*data!D795^3+constants!$E$4*data!D795^4+constants!$F$4*data!D795^5+constants!$G$4*data!D795^6+constants!$H$4*data!D795^7)</f>
        <v>56249.61232904916</v>
      </c>
      <c r="K795" s="4">
        <f>E795/(constants!$A$4+constants!$B$4*data!E795+constants!$C$4*data!E795^2+constants!$D$4*data!E795^3+constants!$E$4*data!E795^4+constants!$F$4*data!E795^5+constants!$G$4*data!E795^6+constants!$H$4*data!E795^7)</f>
        <v>56249.61232904916</v>
      </c>
      <c r="L795" s="4">
        <f>F795/(constants!$A$4+constants!$B$4*data!F795+constants!$C$4*data!F795^2+constants!$D$4*data!F795^3+constants!$E$4*data!F795^4+constants!$F$4*data!F795^5+constants!$G$4*data!F795^6+constants!$H$4*data!F795^7)</f>
        <v>5841.3255579960969</v>
      </c>
      <c r="M795" s="4"/>
      <c r="N795" s="4"/>
      <c r="O795" s="4">
        <f t="shared" si="234"/>
        <v>42429.294107378875</v>
      </c>
      <c r="P795" s="4">
        <f t="shared" si="235"/>
        <v>11249.922465809832</v>
      </c>
      <c r="Q795" s="4">
        <f t="shared" si="235"/>
        <v>11249.922465809832</v>
      </c>
      <c r="R795" s="4">
        <f t="shared" si="236"/>
        <v>973.55425966601615</v>
      </c>
      <c r="S795" s="4"/>
      <c r="T795" s="4"/>
      <c r="U795" s="4">
        <f t="shared" si="237"/>
        <v>1</v>
      </c>
      <c r="V795" s="4"/>
      <c r="W795" s="4"/>
      <c r="X795">
        <f>IF(front!E795&gt;$X$2,O795,P795)</f>
        <v>42429.294107378875</v>
      </c>
      <c r="Y795">
        <f t="shared" si="231"/>
        <v>42156.474302536262</v>
      </c>
      <c r="Z795">
        <f>SUMPRODUCT($B$7:$B$456,Y$7:Y$456,EXP(constants!$B$32+constants!$A$32*ABS($A$7:$A$456-$A795)))</f>
        <v>3.8905159934187802E-3</v>
      </c>
      <c r="AA795">
        <f t="shared" si="232"/>
        <v>42156.470412020266</v>
      </c>
      <c r="AB795">
        <f t="shared" si="238"/>
        <v>42151.617319081095</v>
      </c>
      <c r="AD795" s="4"/>
      <c r="AE795" s="4"/>
      <c r="AF795" s="4"/>
      <c r="AH795" s="4"/>
      <c r="AI795" s="5">
        <f>SUMPRODUCT(constants!$B$13:$B$20,A795^constants!$A$13:$A$20)*constants!$C$10/((A795/1000000000)^5*(EXP(0.014388/(A795/1000000000)/constants!$B$9)-1))</f>
        <v>1.1178676019739864E-5</v>
      </c>
      <c r="AL795" s="17">
        <f t="shared" si="233"/>
        <v>2.6520159203190354E-10</v>
      </c>
      <c r="AQ795">
        <f t="shared" si="240"/>
        <v>2.6520159203190354E-10</v>
      </c>
    </row>
    <row r="796" spans="1:43" x14ac:dyDescent="0.2">
      <c r="A796">
        <f>front!A796</f>
        <v>557.75</v>
      </c>
      <c r="B796" s="1">
        <f t="shared" si="239"/>
        <v>0.46000000000003638</v>
      </c>
      <c r="C796">
        <f>front!D796-front!B796</f>
        <v>25085.600000000002</v>
      </c>
      <c r="D796" s="2">
        <f>front!E796-front!C796</f>
        <v>52339.4</v>
      </c>
      <c r="E796" s="2">
        <f>IF(front!F796-front!C796&gt;0,front!F796-front!C796,0)</f>
        <v>52339.4</v>
      </c>
      <c r="F796" s="2">
        <f>front!I796-front!H796</f>
        <v>5874.9999999999982</v>
      </c>
      <c r="G796" s="2"/>
      <c r="H796" s="2"/>
      <c r="I796" s="4">
        <f>C796/(constants!$A$4+constants!$B$4*data!C796+constants!$C$4*data!C796^2+constants!$D$4*data!C796^3+constants!$E$4*data!C796^4+constants!$F$4*data!C796^5+constants!$G$4*data!C796^6+constants!$H$4*data!C796^7)</f>
        <v>25529.401793145047</v>
      </c>
      <c r="J796" s="4">
        <f>D796/(constants!$A$4+constants!$B$4*data!D796+constants!$C$4*data!D796^2+constants!$D$4*data!D796^3+constants!$E$4*data!D796^4+constants!$F$4*data!D796^5+constants!$G$4*data!D796^6+constants!$H$4*data!D796^7)</f>
        <v>55071.034383472834</v>
      </c>
      <c r="K796" s="4">
        <f>E796/(constants!$A$4+constants!$B$4*data!E796+constants!$C$4*data!E796^2+constants!$D$4*data!E796^3+constants!$E$4*data!E796^4+constants!$F$4*data!E796^5+constants!$G$4*data!E796^6+constants!$H$4*data!E796^7)</f>
        <v>55071.034383472834</v>
      </c>
      <c r="L796" s="4">
        <f>F796/(constants!$A$4+constants!$B$4*data!F796+constants!$C$4*data!F796^2+constants!$D$4*data!F796^3+constants!$E$4*data!F796^4+constants!$F$4*data!F796^5+constants!$G$4*data!F796^6+constants!$H$4*data!F796^7)</f>
        <v>5863.5113049985239</v>
      </c>
      <c r="M796" s="4"/>
      <c r="N796" s="4"/>
      <c r="O796" s="4">
        <f t="shared" si="234"/>
        <v>42549.002988575077</v>
      </c>
      <c r="P796" s="4">
        <f t="shared" si="235"/>
        <v>11014.206876694567</v>
      </c>
      <c r="Q796" s="4">
        <f t="shared" si="235"/>
        <v>11014.206876694567</v>
      </c>
      <c r="R796" s="4">
        <f t="shared" si="236"/>
        <v>977.25188416642061</v>
      </c>
      <c r="S796" s="4"/>
      <c r="T796" s="4"/>
      <c r="U796" s="4">
        <f t="shared" si="237"/>
        <v>1</v>
      </c>
      <c r="V796" s="4"/>
      <c r="W796" s="4"/>
      <c r="X796">
        <f>IF(front!E796&gt;$X$2,O796,P796)</f>
        <v>42549.002988575077</v>
      </c>
      <c r="Y796">
        <f t="shared" si="231"/>
        <v>42276.183183732464</v>
      </c>
      <c r="Z796">
        <f>SUMPRODUCT($B$7:$B$456,Y$7:Y$456,EXP(constants!$B$32+constants!$A$32*ABS($A$7:$A$456-$A796)))</f>
        <v>3.7900415987467059E-3</v>
      </c>
      <c r="AA796">
        <f t="shared" si="232"/>
        <v>42276.179393690865</v>
      </c>
      <c r="AB796">
        <f t="shared" si="238"/>
        <v>42271.326300751694</v>
      </c>
      <c r="AD796" s="4"/>
      <c r="AE796" s="4"/>
      <c r="AF796" s="4"/>
      <c r="AH796" s="4"/>
      <c r="AI796" s="5">
        <f>SUMPRODUCT(constants!$B$13:$B$20,A796^constants!$A$13:$A$20)*constants!$C$10/((A796/1000000000)^5*(EXP(0.014388/(A796/1000000000)/constants!$B$9)-1))</f>
        <v>1.1207980827536186E-5</v>
      </c>
      <c r="AL796" s="17">
        <f t="shared" si="233"/>
        <v>2.6514381753233229E-10</v>
      </c>
      <c r="AQ796">
        <f t="shared" si="240"/>
        <v>2.6514381753233229E-10</v>
      </c>
    </row>
    <row r="797" spans="1:43" x14ac:dyDescent="0.2">
      <c r="A797">
        <f>front!A797</f>
        <v>558.21</v>
      </c>
      <c r="B797" s="1">
        <f t="shared" si="239"/>
        <v>0.46000000000003638</v>
      </c>
      <c r="C797">
        <f>front!D797-front!B797</f>
        <v>25142.67</v>
      </c>
      <c r="D797" s="2">
        <f>front!E797-front!C797</f>
        <v>51313.4</v>
      </c>
      <c r="E797" s="2">
        <f>IF(front!F797-front!C797&gt;0,front!F797-front!C797,0)</f>
        <v>51313.4</v>
      </c>
      <c r="F797" s="2">
        <f>front!I797-front!H797</f>
        <v>5657.7999999999993</v>
      </c>
      <c r="G797" s="2"/>
      <c r="H797" s="2"/>
      <c r="I797" s="4">
        <f>C797/(constants!$A$4+constants!$B$4*data!C797+constants!$C$4*data!C797^2+constants!$D$4*data!C797^3+constants!$E$4*data!C797^4+constants!$F$4*data!C797^5+constants!$G$4*data!C797^6+constants!$H$4*data!C797^7)</f>
        <v>25589.462136097693</v>
      </c>
      <c r="J797" s="4">
        <f>D797/(constants!$A$4+constants!$B$4*data!D797+constants!$C$4*data!D797^2+constants!$D$4*data!D797^3+constants!$E$4*data!D797^4+constants!$F$4*data!D797^5+constants!$G$4*data!D797^6+constants!$H$4*data!D797^7)</f>
        <v>53936.022414945066</v>
      </c>
      <c r="K797" s="4">
        <f>E797/(constants!$A$4+constants!$B$4*data!E797+constants!$C$4*data!E797^2+constants!$D$4*data!E797^3+constants!$E$4*data!E797^4+constants!$F$4*data!E797^5+constants!$G$4*data!E797^6+constants!$H$4*data!E797^7)</f>
        <v>53936.022414945066</v>
      </c>
      <c r="L797" s="4">
        <f>F797/(constants!$A$4+constants!$B$4*data!F797+constants!$C$4*data!F797^2+constants!$D$4*data!F797^3+constants!$E$4*data!F797^4+constants!$F$4*data!F797^5+constants!$G$4*data!F797^6+constants!$H$4*data!F797^7)</f>
        <v>5646.4716981278498</v>
      </c>
      <c r="M797" s="4"/>
      <c r="N797" s="4"/>
      <c r="O797" s="4">
        <f t="shared" si="234"/>
        <v>42649.103560162817</v>
      </c>
      <c r="P797" s="4">
        <f t="shared" si="235"/>
        <v>10787.204482989013</v>
      </c>
      <c r="Q797" s="4">
        <f t="shared" si="235"/>
        <v>10787.204482989013</v>
      </c>
      <c r="R797" s="4">
        <f t="shared" si="236"/>
        <v>941.07861635464167</v>
      </c>
      <c r="S797" s="4"/>
      <c r="T797" s="4"/>
      <c r="U797" s="4">
        <f t="shared" si="237"/>
        <v>1</v>
      </c>
      <c r="V797" s="4"/>
      <c r="W797" s="4"/>
      <c r="X797">
        <f>IF(front!E797&gt;$X$2,O797,P797)</f>
        <v>42649.103560162817</v>
      </c>
      <c r="Y797">
        <f t="shared" si="231"/>
        <v>42376.283755320204</v>
      </c>
      <c r="Z797">
        <f>SUMPRODUCT($B$7:$B$456,Y$7:Y$456,EXP(constants!$B$32+constants!$A$32*ABS($A$7:$A$456-$A797)))</f>
        <v>3.6921620022972298E-3</v>
      </c>
      <c r="AA797">
        <f t="shared" si="232"/>
        <v>42376.280063158199</v>
      </c>
      <c r="AB797">
        <f t="shared" si="238"/>
        <v>42371.426970219029</v>
      </c>
      <c r="AD797" s="4"/>
      <c r="AE797" s="4"/>
      <c r="AF797" s="4"/>
      <c r="AH797" s="4"/>
      <c r="AI797" s="5">
        <f>SUMPRODUCT(constants!$B$13:$B$20,A797^constants!$A$13:$A$20)*constants!$C$10/((A797/1000000000)^5*(EXP(0.014388/(A797/1000000000)/constants!$B$9)-1))</f>
        <v>1.1237271577663303E-5</v>
      </c>
      <c r="AL797" s="17">
        <f t="shared" si="233"/>
        <v>2.6520871212483535E-10</v>
      </c>
      <c r="AQ797">
        <f t="shared" si="240"/>
        <v>2.6520871212483535E-10</v>
      </c>
    </row>
    <row r="798" spans="1:43" x14ac:dyDescent="0.2">
      <c r="A798">
        <f>front!A798</f>
        <v>558.66</v>
      </c>
      <c r="B798" s="1">
        <f t="shared" si="239"/>
        <v>0.44999999999993179</v>
      </c>
      <c r="C798">
        <f>front!D798-front!B798</f>
        <v>25245.34</v>
      </c>
      <c r="D798" s="2">
        <f>front!E798-front!C798</f>
        <v>52775.3</v>
      </c>
      <c r="E798" s="2">
        <f>IF(front!F798-front!C798&gt;0,front!F798-front!C798,0)</f>
        <v>52775.3</v>
      </c>
      <c r="F798" s="2">
        <f>front!I798-front!H798</f>
        <v>5426.1</v>
      </c>
      <c r="G798" s="2"/>
      <c r="H798" s="2"/>
      <c r="I798" s="4">
        <f>C798/(constants!$A$4+constants!$B$4*data!C798+constants!$C$4*data!C798^2+constants!$D$4*data!C798^3+constants!$E$4*data!C798^4+constants!$F$4*data!C798^5+constants!$G$4*data!C798^6+constants!$H$4*data!C798^7)</f>
        <v>25697.533516647101</v>
      </c>
      <c r="J798" s="4">
        <f>D798/(constants!$A$4+constants!$B$4*data!D798+constants!$C$4*data!D798^2+constants!$D$4*data!D798^3+constants!$E$4*data!D798^4+constants!$F$4*data!D798^5+constants!$G$4*data!D798^6+constants!$H$4*data!D798^7)</f>
        <v>55553.509126793579</v>
      </c>
      <c r="K798" s="4">
        <f>E798/(constants!$A$4+constants!$B$4*data!E798+constants!$C$4*data!E798^2+constants!$D$4*data!E798^3+constants!$E$4*data!E798^4+constants!$F$4*data!E798^5+constants!$G$4*data!E798^6+constants!$H$4*data!E798^7)</f>
        <v>55553.509126793579</v>
      </c>
      <c r="L798" s="4">
        <f>F798/(constants!$A$4+constants!$B$4*data!F798+constants!$C$4*data!F798^2+constants!$D$4*data!F798^3+constants!$E$4*data!F798^4+constants!$F$4*data!F798^5+constants!$G$4*data!F798^6+constants!$H$4*data!F798^7)</f>
        <v>5414.9915948024955</v>
      </c>
      <c r="M798" s="4"/>
      <c r="N798" s="4"/>
      <c r="O798" s="4">
        <f t="shared" si="234"/>
        <v>42829.222527745165</v>
      </c>
      <c r="P798" s="4">
        <f t="shared" si="235"/>
        <v>11110.701825358716</v>
      </c>
      <c r="Q798" s="4">
        <f t="shared" si="235"/>
        <v>11110.701825358716</v>
      </c>
      <c r="R798" s="4">
        <f t="shared" si="236"/>
        <v>902.49859913374917</v>
      </c>
      <c r="S798" s="4"/>
      <c r="T798" s="4"/>
      <c r="U798" s="4">
        <f t="shared" si="237"/>
        <v>1</v>
      </c>
      <c r="V798" s="4"/>
      <c r="W798" s="4"/>
      <c r="X798">
        <f>IF(front!E798&gt;$X$2,O798,P798)</f>
        <v>42829.222527745165</v>
      </c>
      <c r="Y798">
        <f t="shared" si="231"/>
        <v>42556.402722902552</v>
      </c>
      <c r="Z798">
        <f>SUMPRODUCT($B$7:$B$456,Y$7:Y$456,EXP(constants!$B$32+constants!$A$32*ABS($A$7:$A$456-$A798)))</f>
        <v>3.5988566397848316E-3</v>
      </c>
      <c r="AA798">
        <f t="shared" si="232"/>
        <v>42556.399124045915</v>
      </c>
      <c r="AB798">
        <f t="shared" si="238"/>
        <v>42551.546031106744</v>
      </c>
      <c r="AD798" s="4"/>
      <c r="AE798" s="4"/>
      <c r="AF798" s="4"/>
      <c r="AH798" s="4"/>
      <c r="AI798" s="5">
        <f>SUMPRODUCT(constants!$B$13:$B$20,A798^constants!$A$13:$A$20)*constants!$C$10/((A798/1000000000)^5*(EXP(0.014388/(A798/1000000000)/constants!$B$9)-1))</f>
        <v>1.1265911716504238E-5</v>
      </c>
      <c r="AL798" s="17">
        <f t="shared" si="233"/>
        <v>2.6475916311638694E-10</v>
      </c>
      <c r="AQ798">
        <f t="shared" si="240"/>
        <v>2.6475916311638694E-10</v>
      </c>
    </row>
    <row r="799" spans="1:43" x14ac:dyDescent="0.2">
      <c r="A799">
        <f>front!A799</f>
        <v>559.12</v>
      </c>
      <c r="B799" s="1">
        <f t="shared" si="239"/>
        <v>0.46000000000003638</v>
      </c>
      <c r="C799">
        <f>front!D799-front!B799</f>
        <v>25332.329999999998</v>
      </c>
      <c r="D799" s="2">
        <f>front!E799-front!C799</f>
        <v>52648.6</v>
      </c>
      <c r="E799" s="2">
        <f>IF(front!F799-front!C799&gt;0,front!F799-front!C799,0)</f>
        <v>52648.6</v>
      </c>
      <c r="F799" s="2">
        <f>front!I799-front!H799</f>
        <v>5478.1</v>
      </c>
      <c r="G799" s="2"/>
      <c r="H799" s="2"/>
      <c r="I799" s="4">
        <f>C799/(constants!$A$4+constants!$B$4*data!C799+constants!$C$4*data!C799^2+constants!$D$4*data!C799^3+constants!$E$4*data!C799^4+constants!$F$4*data!C799^5+constants!$G$4*data!C799^6+constants!$H$4*data!C799^7)</f>
        <v>25789.12175604812</v>
      </c>
      <c r="J799" s="4">
        <f>D799/(constants!$A$4+constants!$B$4*data!D799+constants!$C$4*data!D799^2+constants!$D$4*data!D799^3+constants!$E$4*data!D799^4+constants!$F$4*data!D799^5+constants!$G$4*data!D799^6+constants!$H$4*data!D799^7)</f>
        <v>55413.253452649107</v>
      </c>
      <c r="K799" s="4">
        <f>E799/(constants!$A$4+constants!$B$4*data!E799+constants!$C$4*data!E799^2+constants!$D$4*data!E799^3+constants!$E$4*data!E799^4+constants!$F$4*data!E799^5+constants!$G$4*data!E799^6+constants!$H$4*data!E799^7)</f>
        <v>55413.253452649107</v>
      </c>
      <c r="L799" s="4">
        <f>F799/(constants!$A$4+constants!$B$4*data!F799+constants!$C$4*data!F799^2+constants!$D$4*data!F799^3+constants!$E$4*data!F799^4+constants!$F$4*data!F799^5+constants!$G$4*data!F799^6+constants!$H$4*data!F799^7)</f>
        <v>5466.9380793238124</v>
      </c>
      <c r="M799" s="4"/>
      <c r="N799" s="4"/>
      <c r="O799" s="4">
        <f t="shared" si="234"/>
        <v>42981.869593413532</v>
      </c>
      <c r="P799" s="4">
        <f t="shared" si="235"/>
        <v>11082.650690529821</v>
      </c>
      <c r="Q799" s="4">
        <f t="shared" si="235"/>
        <v>11082.650690529821</v>
      </c>
      <c r="R799" s="4">
        <f t="shared" si="236"/>
        <v>911.15634655396877</v>
      </c>
      <c r="S799" s="4"/>
      <c r="T799" s="4"/>
      <c r="U799" s="4">
        <f t="shared" si="237"/>
        <v>1</v>
      </c>
      <c r="V799" s="4"/>
      <c r="W799" s="4"/>
      <c r="X799">
        <f>IF(front!E799&gt;$X$2,O799,P799)</f>
        <v>42981.869593413532</v>
      </c>
      <c r="Y799">
        <f t="shared" si="231"/>
        <v>42709.049788570919</v>
      </c>
      <c r="Z799">
        <f>SUMPRODUCT($B$7:$B$456,Y$7:Y$456,EXP(constants!$B$32+constants!$A$32*ABS($A$7:$A$456-$A799)))</f>
        <v>3.5059144842955266E-3</v>
      </c>
      <c r="AA799">
        <f t="shared" si="232"/>
        <v>42709.046282656433</v>
      </c>
      <c r="AB799">
        <f t="shared" si="238"/>
        <v>42704.193189717262</v>
      </c>
      <c r="AD799" s="4"/>
      <c r="AE799" s="4"/>
      <c r="AF799" s="4"/>
      <c r="AH799" s="4"/>
      <c r="AI799" s="5">
        <f>SUMPRODUCT(constants!$B$13:$B$20,A799^constants!$A$13:$A$20)*constants!$C$10/((A799/1000000000)^5*(EXP(0.014388/(A799/1000000000)/constants!$B$9)-1))</f>
        <v>1.1295173881171549E-5</v>
      </c>
      <c r="AL799" s="17">
        <f t="shared" si="233"/>
        <v>2.644980044697651E-10</v>
      </c>
      <c r="AQ799">
        <f t="shared" si="240"/>
        <v>2.644980044697651E-10</v>
      </c>
    </row>
    <row r="800" spans="1:43" x14ac:dyDescent="0.2">
      <c r="A800">
        <f>front!A800</f>
        <v>559.58000000000004</v>
      </c>
      <c r="B800" s="1">
        <f t="shared" si="239"/>
        <v>0.46000000000003638</v>
      </c>
      <c r="C800">
        <f>front!D800-front!B800</f>
        <v>25447.07</v>
      </c>
      <c r="D800" s="2">
        <f>front!E800-front!C800</f>
        <v>52991.3</v>
      </c>
      <c r="E800" s="2">
        <f>IF(front!F800-front!C800&gt;0,front!F800-front!C800,0)</f>
        <v>52991.3</v>
      </c>
      <c r="F800" s="2">
        <f>front!I800-front!H800</f>
        <v>6064.2000000000007</v>
      </c>
      <c r="G800" s="2"/>
      <c r="H800" s="2"/>
      <c r="I800" s="4">
        <f>C800/(constants!$A$4+constants!$B$4*data!C800+constants!$C$4*data!C800^2+constants!$D$4*data!C800^3+constants!$E$4*data!C800^4+constants!$F$4*data!C800^5+constants!$G$4*data!C800^6+constants!$H$4*data!C800^7)</f>
        <v>25909.957288792753</v>
      </c>
      <c r="J800" s="4">
        <f>D800/(constants!$A$4+constants!$B$4*data!D800+constants!$C$4*data!D800^2+constants!$D$4*data!D800^3+constants!$E$4*data!D800^4+constants!$F$4*data!D800^5+constants!$G$4*data!D800^6+constants!$H$4*data!D800^7)</f>
        <v>55792.655900178419</v>
      </c>
      <c r="K800" s="4">
        <f>E800/(constants!$A$4+constants!$B$4*data!E800+constants!$C$4*data!E800^2+constants!$D$4*data!E800^3+constants!$E$4*data!E800^4+constants!$F$4*data!E800^5+constants!$G$4*data!E800^6+constants!$H$4*data!E800^7)</f>
        <v>55792.655900178419</v>
      </c>
      <c r="L800" s="4">
        <f>F800/(constants!$A$4+constants!$B$4*data!F800+constants!$C$4*data!F800^2+constants!$D$4*data!F800^3+constants!$E$4*data!F800^4+constants!$F$4*data!F800^5+constants!$G$4*data!F800^6+constants!$H$4*data!F800^7)</f>
        <v>6052.6105866494227</v>
      </c>
      <c r="M800" s="4"/>
      <c r="N800" s="4"/>
      <c r="O800" s="4">
        <f t="shared" si="234"/>
        <v>43183.262147987916</v>
      </c>
      <c r="P800" s="4">
        <f t="shared" si="235"/>
        <v>11158.531180035683</v>
      </c>
      <c r="Q800" s="4">
        <f t="shared" si="235"/>
        <v>11158.531180035683</v>
      </c>
      <c r="R800" s="4">
        <f t="shared" si="236"/>
        <v>1008.7684311082371</v>
      </c>
      <c r="S800" s="4"/>
      <c r="T800" s="4"/>
      <c r="U800" s="4">
        <f t="shared" si="237"/>
        <v>1</v>
      </c>
      <c r="V800" s="4"/>
      <c r="W800" s="4"/>
      <c r="X800">
        <f>IF(front!E800&gt;$X$2,O800,P800)</f>
        <v>43183.262147987916</v>
      </c>
      <c r="Y800">
        <f t="shared" si="231"/>
        <v>42910.442343145303</v>
      </c>
      <c r="Z800">
        <f>SUMPRODUCT($B$7:$B$456,Y$7:Y$456,EXP(constants!$B$32+constants!$A$32*ABS($A$7:$A$456-$A800)))</f>
        <v>3.4153726034299742E-3</v>
      </c>
      <c r="AA800">
        <f t="shared" si="232"/>
        <v>42910.438927772702</v>
      </c>
      <c r="AB800">
        <f t="shared" si="238"/>
        <v>42905.585834833531</v>
      </c>
      <c r="AD800" s="4"/>
      <c r="AE800" s="4"/>
      <c r="AF800" s="4"/>
      <c r="AH800" s="4"/>
      <c r="AI800" s="5">
        <f>SUMPRODUCT(constants!$B$13:$B$20,A800^constants!$A$13:$A$20)*constants!$C$10/((A800/1000000000)^5*(EXP(0.014388/(A800/1000000000)/constants!$B$9)-1))</f>
        <v>1.1324421205848558E-5</v>
      </c>
      <c r="AL800" s="17">
        <f t="shared" si="233"/>
        <v>2.6393815596510654E-10</v>
      </c>
      <c r="AQ800">
        <f t="shared" si="240"/>
        <v>2.6393815596510654E-10</v>
      </c>
    </row>
    <row r="801" spans="1:43" x14ac:dyDescent="0.2">
      <c r="A801">
        <f>front!A801</f>
        <v>560.04</v>
      </c>
      <c r="B801" s="1">
        <f t="shared" si="239"/>
        <v>0.45999999999992269</v>
      </c>
      <c r="C801">
        <f>front!D801-front!B801</f>
        <v>25581.86</v>
      </c>
      <c r="D801" s="2">
        <f>front!E801-front!C801</f>
        <v>52919</v>
      </c>
      <c r="E801" s="2">
        <f>IF(front!F801-front!C801&gt;0,front!F801-front!C801,0)</f>
        <v>52919</v>
      </c>
      <c r="F801" s="2">
        <f>front!I801-front!H801</f>
        <v>6993.2000000000007</v>
      </c>
      <c r="G801" s="2"/>
      <c r="H801" s="2"/>
      <c r="I801" s="4">
        <f>C801/(constants!$A$4+constants!$B$4*data!C801+constants!$C$4*data!C801^2+constants!$D$4*data!C801^3+constants!$E$4*data!C801^4+constants!$F$4*data!C801^5+constants!$G$4*data!C801^6+constants!$H$4*data!C801^7)</f>
        <v>26051.952058053212</v>
      </c>
      <c r="J801" s="4">
        <f>D801/(constants!$A$4+constants!$B$4*data!D801+constants!$C$4*data!D801^2+constants!$D$4*data!D801^3+constants!$E$4*data!D801^4+constants!$F$4*data!D801^5+constants!$G$4*data!D801^6+constants!$H$4*data!D801^7)</f>
        <v>55712.60281885408</v>
      </c>
      <c r="K801" s="4">
        <f>E801/(constants!$A$4+constants!$B$4*data!E801+constants!$C$4*data!E801^2+constants!$D$4*data!E801^3+constants!$E$4*data!E801^4+constants!$F$4*data!E801^5+constants!$G$4*data!E801^6+constants!$H$4*data!E801^7)</f>
        <v>55712.60281885408</v>
      </c>
      <c r="L801" s="4">
        <f>F801/(constants!$A$4+constants!$B$4*data!F801+constants!$C$4*data!F801^2+constants!$D$4*data!F801^3+constants!$E$4*data!F801^4+constants!$F$4*data!F801^5+constants!$G$4*data!F801^6+constants!$H$4*data!F801^7)</f>
        <v>6981.7266879909348</v>
      </c>
      <c r="M801" s="4"/>
      <c r="N801" s="4"/>
      <c r="O801" s="4">
        <f t="shared" si="234"/>
        <v>43419.920096755348</v>
      </c>
      <c r="P801" s="4">
        <f t="shared" si="235"/>
        <v>11142.520563770815</v>
      </c>
      <c r="Q801" s="4">
        <f t="shared" si="235"/>
        <v>11142.520563770815</v>
      </c>
      <c r="R801" s="4">
        <f t="shared" si="236"/>
        <v>1163.6211146651558</v>
      </c>
      <c r="S801" s="4"/>
      <c r="T801" s="4"/>
      <c r="U801" s="4">
        <f t="shared" si="237"/>
        <v>1</v>
      </c>
      <c r="V801" s="4"/>
      <c r="W801" s="4"/>
      <c r="X801">
        <f>IF(front!E801&gt;$X$2,O801,P801)</f>
        <v>43419.920096755348</v>
      </c>
      <c r="Y801">
        <f t="shared" si="231"/>
        <v>43147.100291912735</v>
      </c>
      <c r="Z801">
        <f>SUMPRODUCT($B$7:$B$456,Y$7:Y$456,EXP(constants!$B$32+constants!$A$32*ABS($A$7:$A$456-$A801)))</f>
        <v>3.3271690089737055E-3</v>
      </c>
      <c r="AA801">
        <f t="shared" si="232"/>
        <v>43147.096964743723</v>
      </c>
      <c r="AB801">
        <f t="shared" si="238"/>
        <v>43142.243871804552</v>
      </c>
      <c r="AD801" s="4"/>
      <c r="AE801" s="4"/>
      <c r="AF801" s="4"/>
      <c r="AH801" s="4"/>
      <c r="AI801" s="5">
        <f>SUMPRODUCT(constants!$B$13:$B$20,A801^constants!$A$13:$A$20)*constants!$C$10/((A801/1000000000)^5*(EXP(0.014388/(A801/1000000000)/constants!$B$9)-1))</f>
        <v>1.1353653429807508E-5</v>
      </c>
      <c r="AL801" s="17">
        <f t="shared" si="233"/>
        <v>2.6316789324969825E-10</v>
      </c>
      <c r="AQ801">
        <f t="shared" si="240"/>
        <v>2.6316789324969825E-10</v>
      </c>
    </row>
    <row r="802" spans="1:43" x14ac:dyDescent="0.2">
      <c r="A802">
        <f>front!A802</f>
        <v>560.5</v>
      </c>
      <c r="B802" s="1">
        <f t="shared" si="239"/>
        <v>0.46000000000003638</v>
      </c>
      <c r="C802">
        <f>front!D802-front!B802</f>
        <v>25668.400000000001</v>
      </c>
      <c r="D802" s="2">
        <f>front!E802-front!C802</f>
        <v>53034.8</v>
      </c>
      <c r="E802" s="2">
        <f>IF(front!F802-front!C802&gt;0,front!F802-front!C802,0)</f>
        <v>53034.8</v>
      </c>
      <c r="F802" s="2">
        <f>front!I802-front!H802</f>
        <v>7526.0999999999985</v>
      </c>
      <c r="G802" s="2"/>
      <c r="H802" s="2"/>
      <c r="I802" s="4">
        <f>C802/(constants!$A$4+constants!$B$4*data!C802+constants!$C$4*data!C802^2+constants!$D$4*data!C802^3+constants!$E$4*data!C802^4+constants!$F$4*data!C802^5+constants!$G$4*data!C802^6+constants!$H$4*data!C802^7)</f>
        <v>26143.142797038334</v>
      </c>
      <c r="J802" s="4">
        <f>D802/(constants!$A$4+constants!$B$4*data!D802+constants!$C$4*data!D802^2+constants!$D$4*data!D802^3+constants!$E$4*data!D802^4+constants!$F$4*data!D802^5+constants!$G$4*data!D802^6+constants!$H$4*data!D802^7)</f>
        <v>55840.823290165303</v>
      </c>
      <c r="K802" s="4">
        <f>E802/(constants!$A$4+constants!$B$4*data!E802+constants!$C$4*data!E802^2+constants!$D$4*data!E802^3+constants!$E$4*data!E802^4+constants!$F$4*data!E802^5+constants!$G$4*data!E802^6+constants!$H$4*data!E802^7)</f>
        <v>55840.823290165303</v>
      </c>
      <c r="L802" s="4">
        <f>F802/(constants!$A$4+constants!$B$4*data!F802+constants!$C$4*data!F802^2+constants!$D$4*data!F802^3+constants!$E$4*data!F802^4+constants!$F$4*data!F802^5+constants!$G$4*data!F802^6+constants!$H$4*data!F802^7)</f>
        <v>7515.2292369186025</v>
      </c>
      <c r="M802" s="4"/>
      <c r="N802" s="4"/>
      <c r="O802" s="4">
        <f t="shared" si="234"/>
        <v>43571.904661730558</v>
      </c>
      <c r="P802" s="4">
        <f t="shared" si="235"/>
        <v>11168.164658033062</v>
      </c>
      <c r="Q802" s="4">
        <f t="shared" si="235"/>
        <v>11168.164658033062</v>
      </c>
      <c r="R802" s="4">
        <f t="shared" si="236"/>
        <v>1252.5382061531004</v>
      </c>
      <c r="S802" s="4"/>
      <c r="T802" s="4"/>
      <c r="U802" s="4">
        <f t="shared" si="237"/>
        <v>1</v>
      </c>
      <c r="V802" s="4"/>
      <c r="W802" s="4"/>
      <c r="X802">
        <f>IF(front!E802&gt;$X$2,O802,P802)</f>
        <v>43571.904661730558</v>
      </c>
      <c r="Y802">
        <f t="shared" si="231"/>
        <v>43299.084856887945</v>
      </c>
      <c r="Z802">
        <f>SUMPRODUCT($B$7:$B$456,Y$7:Y$456,EXP(constants!$B$32+constants!$A$32*ABS($A$7:$A$456-$A802)))</f>
        <v>3.2412433135868154E-3</v>
      </c>
      <c r="AA802">
        <f t="shared" si="232"/>
        <v>43299.081615644631</v>
      </c>
      <c r="AB802">
        <f t="shared" si="238"/>
        <v>43294.22852270546</v>
      </c>
      <c r="AD802" s="4"/>
      <c r="AE802" s="4"/>
      <c r="AF802" s="4"/>
      <c r="AH802" s="4"/>
      <c r="AI802" s="5">
        <f>SUMPRODUCT(constants!$B$13:$B$20,A802^constants!$A$13:$A$20)*constants!$C$10/((A802/1000000000)^5*(EXP(0.014388/(A802/1000000000)/constants!$B$9)-1))</f>
        <v>1.1382870293313905E-5</v>
      </c>
      <c r="AL802" s="17">
        <f t="shared" si="233"/>
        <v>2.6291888507365852E-10</v>
      </c>
      <c r="AQ802">
        <f t="shared" si="240"/>
        <v>2.6291888507365852E-10</v>
      </c>
    </row>
    <row r="803" spans="1:43" x14ac:dyDescent="0.2">
      <c r="A803">
        <f>front!A803</f>
        <v>560.95000000000005</v>
      </c>
      <c r="B803" s="1">
        <f t="shared" si="239"/>
        <v>0.45000000000004547</v>
      </c>
      <c r="C803">
        <f>front!D803-front!B803</f>
        <v>25709.46</v>
      </c>
      <c r="D803" s="2">
        <f>front!E803-front!C803</f>
        <v>52568.3</v>
      </c>
      <c r="E803" s="2">
        <f>IF(front!F803-front!C803&gt;0,front!F803-front!C803,0)</f>
        <v>52568.3</v>
      </c>
      <c r="F803" s="2">
        <f>front!I803-front!H803</f>
        <v>7586.5000000000018</v>
      </c>
      <c r="G803" s="2"/>
      <c r="H803" s="2"/>
      <c r="I803" s="4">
        <f>C803/(constants!$A$4+constants!$B$4*data!C803+constants!$C$4*data!C803^2+constants!$D$4*data!C803^3+constants!$E$4*data!C803^4+constants!$F$4*data!C803^5+constants!$G$4*data!C803^6+constants!$H$4*data!C803^7)</f>
        <v>26186.416224659079</v>
      </c>
      <c r="J803" s="4">
        <f>D803/(constants!$A$4+constants!$B$4*data!D803+constants!$C$4*data!D803^2+constants!$D$4*data!D803^3+constants!$E$4*data!D803^4+constants!$F$4*data!D803^5+constants!$G$4*data!D803^6+constants!$H$4*data!D803^7)</f>
        <v>55324.370010078652</v>
      </c>
      <c r="K803" s="4">
        <f>E803/(constants!$A$4+constants!$B$4*data!E803+constants!$C$4*data!E803^2+constants!$D$4*data!E803^3+constants!$E$4*data!E803^4+constants!$F$4*data!E803^5+constants!$G$4*data!E803^6+constants!$H$4*data!E803^7)</f>
        <v>55324.370010078652</v>
      </c>
      <c r="L803" s="4">
        <f>F803/(constants!$A$4+constants!$B$4*data!F803+constants!$C$4*data!F803^2+constants!$D$4*data!F803^3+constants!$E$4*data!F803^4+constants!$F$4*data!F803^5+constants!$G$4*data!F803^6+constants!$H$4*data!F803^7)</f>
        <v>7575.725476642061</v>
      </c>
      <c r="M803" s="4"/>
      <c r="N803" s="4"/>
      <c r="O803" s="4">
        <f t="shared" si="234"/>
        <v>43644.027041098459</v>
      </c>
      <c r="P803" s="4">
        <f t="shared" si="235"/>
        <v>11064.874002015731</v>
      </c>
      <c r="Q803" s="4">
        <f t="shared" si="235"/>
        <v>11064.874002015731</v>
      </c>
      <c r="R803" s="4">
        <f t="shared" si="236"/>
        <v>1262.6209127736768</v>
      </c>
      <c r="S803" s="4"/>
      <c r="T803" s="4"/>
      <c r="U803" s="4">
        <f t="shared" si="237"/>
        <v>1</v>
      </c>
      <c r="V803" s="4"/>
      <c r="W803" s="4"/>
      <c r="X803">
        <f>IF(front!E803&gt;$X$2,O803,P803)</f>
        <v>43644.027041098459</v>
      </c>
      <c r="Y803">
        <f t="shared" si="231"/>
        <v>43371.207236255847</v>
      </c>
      <c r="Z803">
        <f>SUMPRODUCT($B$7:$B$456,Y$7:Y$456,EXP(constants!$B$32+constants!$A$32*ABS($A$7:$A$456-$A803)))</f>
        <v>3.1593332072109306E-3</v>
      </c>
      <c r="AA803">
        <f t="shared" si="232"/>
        <v>43371.204076922637</v>
      </c>
      <c r="AB803">
        <f t="shared" si="238"/>
        <v>43366.350983983466</v>
      </c>
      <c r="AD803" s="4"/>
      <c r="AE803" s="4"/>
      <c r="AF803" s="4"/>
      <c r="AH803" s="4"/>
      <c r="AI803" s="5">
        <f>SUMPRODUCT(constants!$B$13:$B$20,A803^constants!$A$13:$A$20)*constants!$C$10/((A803/1000000000)^5*(EXP(0.014388/(A803/1000000000)/constants!$B$9)-1))</f>
        <v>1.1411436895862983E-5</v>
      </c>
      <c r="AL803" s="17">
        <f t="shared" si="233"/>
        <v>2.6314035276054421E-10</v>
      </c>
      <c r="AQ803">
        <f t="shared" si="240"/>
        <v>2.6314035276054421E-10</v>
      </c>
    </row>
    <row r="804" spans="1:43" x14ac:dyDescent="0.2">
      <c r="A804">
        <f>front!A804</f>
        <v>561.41</v>
      </c>
      <c r="B804" s="1">
        <f t="shared" si="239"/>
        <v>0.45999999999992269</v>
      </c>
      <c r="C804">
        <f>front!D804-front!B804</f>
        <v>25777.73</v>
      </c>
      <c r="D804" s="2">
        <f>front!E804-front!C804</f>
        <v>52681.4</v>
      </c>
      <c r="E804" s="2">
        <f>IF(front!F804-front!C804&gt;0,front!F804-front!C804,0)</f>
        <v>52681.4</v>
      </c>
      <c r="F804" s="2">
        <f>front!I804-front!H804</f>
        <v>7135.8000000000011</v>
      </c>
      <c r="G804" s="2"/>
      <c r="H804" s="2"/>
      <c r="I804" s="4">
        <f>C804/(constants!$A$4+constants!$B$4*data!C804+constants!$C$4*data!C804^2+constants!$D$4*data!C804^3+constants!$E$4*data!C804^4+constants!$F$4*data!C804^5+constants!$G$4*data!C804^6+constants!$H$4*data!C804^7)</f>
        <v>26258.37617065871</v>
      </c>
      <c r="J804" s="4">
        <f>D804/(constants!$A$4+constants!$B$4*data!D804+constants!$C$4*data!D804^2+constants!$D$4*data!D804^3+constants!$E$4*data!D804^4+constants!$F$4*data!D804^5+constants!$G$4*data!D804^6+constants!$H$4*data!D804^7)</f>
        <v>55449.561256437657</v>
      </c>
      <c r="K804" s="4">
        <f>E804/(constants!$A$4+constants!$B$4*data!E804+constants!$C$4*data!E804^2+constants!$D$4*data!E804^3+constants!$E$4*data!E804^4+constants!$F$4*data!E804^5+constants!$G$4*data!E804^6+constants!$H$4*data!E804^7)</f>
        <v>55449.561256437657</v>
      </c>
      <c r="L804" s="4">
        <f>F804/(constants!$A$4+constants!$B$4*data!F804+constants!$C$4*data!F804^2+constants!$D$4*data!F804^3+constants!$E$4*data!F804^4+constants!$F$4*data!F804^5+constants!$G$4*data!F804^6+constants!$H$4*data!F804^7)</f>
        <v>7124.4460269599595</v>
      </c>
      <c r="M804" s="4"/>
      <c r="N804" s="4"/>
      <c r="O804" s="4">
        <f t="shared" si="234"/>
        <v>43763.960284431188</v>
      </c>
      <c r="P804" s="4">
        <f t="shared" si="235"/>
        <v>11089.912251287531</v>
      </c>
      <c r="Q804" s="4">
        <f t="shared" si="235"/>
        <v>11089.912251287531</v>
      </c>
      <c r="R804" s="4">
        <f t="shared" si="236"/>
        <v>1187.4076711599932</v>
      </c>
      <c r="S804" s="4"/>
      <c r="T804" s="4"/>
      <c r="U804" s="4">
        <f t="shared" si="237"/>
        <v>1</v>
      </c>
      <c r="V804" s="4"/>
      <c r="W804" s="4"/>
      <c r="X804">
        <f>IF(front!E804&gt;$X$2,O804,P804)</f>
        <v>43763.960284431188</v>
      </c>
      <c r="Y804">
        <f t="shared" si="231"/>
        <v>43491.140479588576</v>
      </c>
      <c r="Z804">
        <f>SUMPRODUCT($B$7:$B$456,Y$7:Y$456,EXP(constants!$B$32+constants!$A$32*ABS($A$7:$A$456-$A804)))</f>
        <v>3.0777419498818764E-3</v>
      </c>
      <c r="AA804">
        <f t="shared" si="232"/>
        <v>43491.137401846623</v>
      </c>
      <c r="AB804">
        <f t="shared" si="238"/>
        <v>43486.284308907452</v>
      </c>
      <c r="AD804" s="4"/>
      <c r="AE804" s="4"/>
      <c r="AF804" s="4"/>
      <c r="AH804" s="4"/>
      <c r="AI804" s="5">
        <f>SUMPRODUCT(constants!$B$13:$B$20,A804^constants!$A$13:$A$20)*constants!$C$10/((A804/1000000000)^5*(EXP(0.014388/(A804/1000000000)/constants!$B$9)-1))</f>
        <v>1.1440622611137558E-5</v>
      </c>
      <c r="AL804" s="17">
        <f t="shared" si="233"/>
        <v>2.630857704435818E-10</v>
      </c>
      <c r="AQ804">
        <f t="shared" si="240"/>
        <v>2.630857704435818E-10</v>
      </c>
    </row>
    <row r="805" spans="1:43" x14ac:dyDescent="0.2">
      <c r="A805">
        <f>front!A805</f>
        <v>561.87</v>
      </c>
      <c r="B805" s="1">
        <f t="shared" si="239"/>
        <v>0.46000000000003638</v>
      </c>
      <c r="C805">
        <f>front!D805-front!B805</f>
        <v>25927.200000000001</v>
      </c>
      <c r="D805" s="2">
        <f>front!E805-front!C805</f>
        <v>52672.4</v>
      </c>
      <c r="E805" s="2">
        <f>IF(front!F805-front!C805&gt;0,front!F805-front!C805,0)</f>
        <v>52672.4</v>
      </c>
      <c r="F805" s="2">
        <f>front!I805-front!H805</f>
        <v>6653.9999999999982</v>
      </c>
      <c r="G805" s="2"/>
      <c r="H805" s="2"/>
      <c r="I805" s="4">
        <f>C805/(constants!$A$4+constants!$B$4*data!C805+constants!$C$4*data!C805^2+constants!$D$4*data!C805^3+constants!$E$4*data!C805^4+constants!$F$4*data!C805^5+constants!$G$4*data!C805^6+constants!$H$4*data!C805^7)</f>
        <v>26415.967128542045</v>
      </c>
      <c r="J805" s="4">
        <f>D805/(constants!$A$4+constants!$B$4*data!D805+constants!$C$4*data!D805^2+constants!$D$4*data!D805^3+constants!$E$4*data!D805^4+constants!$F$4*data!D805^5+constants!$G$4*data!D805^6+constants!$H$4*data!D805^7)</f>
        <v>55439.598647652499</v>
      </c>
      <c r="K805" s="4">
        <f>E805/(constants!$A$4+constants!$B$4*data!E805+constants!$C$4*data!E805^2+constants!$D$4*data!E805^3+constants!$E$4*data!E805^4+constants!$F$4*data!E805^5+constants!$G$4*data!E805^6+constants!$H$4*data!E805^7)</f>
        <v>55439.598647652499</v>
      </c>
      <c r="L805" s="4">
        <f>F805/(constants!$A$4+constants!$B$4*data!F805+constants!$C$4*data!F805^2+constants!$D$4*data!F805^3+constants!$E$4*data!F805^4+constants!$F$4*data!F805^5+constants!$G$4*data!F805^6+constants!$H$4*data!F805^7)</f>
        <v>6642.3572404597335</v>
      </c>
      <c r="M805" s="4"/>
      <c r="N805" s="4"/>
      <c r="O805" s="4">
        <f t="shared" si="234"/>
        <v>44026.611880903409</v>
      </c>
      <c r="P805" s="4">
        <f t="shared" si="235"/>
        <v>11087.9197295305</v>
      </c>
      <c r="Q805" s="4">
        <f t="shared" si="235"/>
        <v>11087.9197295305</v>
      </c>
      <c r="R805" s="4">
        <f t="shared" si="236"/>
        <v>1107.0595400766222</v>
      </c>
      <c r="S805" s="4"/>
      <c r="T805" s="4"/>
      <c r="U805" s="4">
        <f t="shared" si="237"/>
        <v>1</v>
      </c>
      <c r="V805" s="4"/>
      <c r="W805" s="4"/>
      <c r="X805">
        <f>IF(front!E805&gt;$X$2,O805,P805)</f>
        <v>44026.611880903409</v>
      </c>
      <c r="Y805">
        <f t="shared" si="231"/>
        <v>43753.792076060796</v>
      </c>
      <c r="Z805">
        <f>SUMPRODUCT($B$7:$B$456,Y$7:Y$456,EXP(constants!$B$32+constants!$A$32*ABS($A$7:$A$456-$A805)))</f>
        <v>2.9982578249240725E-3</v>
      </c>
      <c r="AA805">
        <f t="shared" si="232"/>
        <v>43753.789077802969</v>
      </c>
      <c r="AB805">
        <f t="shared" si="238"/>
        <v>43748.935984863798</v>
      </c>
      <c r="AD805" s="4"/>
      <c r="AE805" s="4"/>
      <c r="AF805" s="4"/>
      <c r="AH805" s="4"/>
      <c r="AI805" s="5">
        <f>SUMPRODUCT(constants!$B$13:$B$20,A805^constants!$A$13:$A$20)*constants!$C$10/((A805/1000000000)^5*(EXP(0.014388/(A805/1000000000)/constants!$B$9)-1))</f>
        <v>1.1469792198331211E-5</v>
      </c>
      <c r="AL805" s="17">
        <f t="shared" si="233"/>
        <v>2.6217305495839979E-10</v>
      </c>
      <c r="AQ805">
        <f t="shared" si="240"/>
        <v>2.6217305495839979E-10</v>
      </c>
    </row>
    <row r="806" spans="1:43" x14ac:dyDescent="0.2">
      <c r="A806">
        <f>front!A806</f>
        <v>562.33000000000004</v>
      </c>
      <c r="B806" s="1">
        <f t="shared" si="239"/>
        <v>0.46000000000003638</v>
      </c>
      <c r="C806">
        <f>front!D806-front!B806</f>
        <v>26012.94</v>
      </c>
      <c r="D806" s="2">
        <f>front!E806-front!C806</f>
        <v>52916.7</v>
      </c>
      <c r="E806" s="2">
        <f>IF(front!F806-front!C806&gt;0,front!F806-front!C806,0)</f>
        <v>52916.7</v>
      </c>
      <c r="F806" s="2">
        <f>front!I806-front!H806</f>
        <v>6450.4999999999982</v>
      </c>
      <c r="G806" s="2"/>
      <c r="H806" s="2"/>
      <c r="I806" s="4">
        <f>C806/(constants!$A$4+constants!$B$4*data!C806+constants!$C$4*data!C806^2+constants!$D$4*data!C806^3+constants!$E$4*data!C806^4+constants!$F$4*data!C806^5+constants!$G$4*data!C806^6+constants!$H$4*data!C806^7)</f>
        <v>26506.391604807042</v>
      </c>
      <c r="J806" s="4">
        <f>D806/(constants!$A$4+constants!$B$4*data!D806+constants!$C$4*data!D806^2+constants!$D$4*data!D806^3+constants!$E$4*data!D806^4+constants!$F$4*data!D806^5+constants!$G$4*data!D806^6+constants!$H$4*data!D806^7)</f>
        <v>55710.056268378787</v>
      </c>
      <c r="K806" s="4">
        <f>E806/(constants!$A$4+constants!$B$4*data!E806+constants!$C$4*data!E806^2+constants!$D$4*data!E806^3+constants!$E$4*data!E806^4+constants!$F$4*data!E806^5+constants!$G$4*data!E806^6+constants!$H$4*data!E806^7)</f>
        <v>55710.056268378787</v>
      </c>
      <c r="L806" s="4">
        <f>F806/(constants!$A$4+constants!$B$4*data!F806+constants!$C$4*data!F806^2+constants!$D$4*data!F806^3+constants!$E$4*data!F806^4+constants!$F$4*data!F806^5+constants!$G$4*data!F806^6+constants!$H$4*data!F806^7)</f>
        <v>6438.8283125623593</v>
      </c>
      <c r="M806" s="4"/>
      <c r="N806" s="4"/>
      <c r="O806" s="4">
        <f t="shared" si="234"/>
        <v>44177.319341345072</v>
      </c>
      <c r="P806" s="4">
        <f t="shared" si="235"/>
        <v>11142.011253675757</v>
      </c>
      <c r="Q806" s="4">
        <f t="shared" si="235"/>
        <v>11142.011253675757</v>
      </c>
      <c r="R806" s="4">
        <f t="shared" si="236"/>
        <v>1073.1380520937266</v>
      </c>
      <c r="S806" s="4"/>
      <c r="T806" s="4"/>
      <c r="U806" s="4">
        <f t="shared" si="237"/>
        <v>1</v>
      </c>
      <c r="V806" s="4"/>
      <c r="W806" s="4"/>
      <c r="X806">
        <f>IF(front!E806&gt;$X$2,O806,P806)</f>
        <v>44177.319341345072</v>
      </c>
      <c r="Y806">
        <f t="shared" si="231"/>
        <v>43904.499536502459</v>
      </c>
      <c r="Z806">
        <f>SUMPRODUCT($B$7:$B$456,Y$7:Y$456,EXP(constants!$B$32+constants!$A$32*ABS($A$7:$A$456-$A806)))</f>
        <v>2.920826414658787E-3</v>
      </c>
      <c r="AA806">
        <f t="shared" si="232"/>
        <v>43904.496615676042</v>
      </c>
      <c r="AB806">
        <f t="shared" si="238"/>
        <v>43899.643522736871</v>
      </c>
      <c r="AD806" s="4"/>
      <c r="AE806" s="4"/>
      <c r="AF806" s="4"/>
      <c r="AH806" s="4"/>
      <c r="AI806" s="5">
        <f>SUMPRODUCT(constants!$B$13:$B$20,A806^constants!$A$13:$A$20)*constants!$C$10/((A806/1000000000)^5*(EXP(0.014388/(A806/1000000000)/constants!$B$9)-1))</f>
        <v>1.14989454017116E-5</v>
      </c>
      <c r="AL806" s="17">
        <f t="shared" si="233"/>
        <v>2.6193710196657908E-10</v>
      </c>
      <c r="AQ806">
        <f t="shared" si="240"/>
        <v>2.6193710196657908E-10</v>
      </c>
    </row>
    <row r="807" spans="1:43" x14ac:dyDescent="0.2">
      <c r="A807">
        <f>front!A807</f>
        <v>562.78</v>
      </c>
      <c r="B807" s="1">
        <f t="shared" si="239"/>
        <v>0.44999999999993179</v>
      </c>
      <c r="C807">
        <f>front!D807-front!B807</f>
        <v>26060.27</v>
      </c>
      <c r="D807" s="2">
        <f>front!E807-front!C807</f>
        <v>52957.2</v>
      </c>
      <c r="E807" s="2">
        <f>IF(front!F807-front!C807&gt;0,front!F807-front!C807,0)</f>
        <v>52957.2</v>
      </c>
      <c r="F807" s="2">
        <f>front!I807-front!H807</f>
        <v>6824.1000000000022</v>
      </c>
      <c r="G807" s="2"/>
      <c r="H807" s="2"/>
      <c r="I807" s="4">
        <f>C807/(constants!$A$4+constants!$B$4*data!C807+constants!$C$4*data!C807^2+constants!$D$4*data!C807^3+constants!$E$4*data!C807^4+constants!$F$4*data!C807^5+constants!$G$4*data!C807^6+constants!$H$4*data!C807^7)</f>
        <v>26556.315640564124</v>
      </c>
      <c r="J807" s="4">
        <f>D807/(constants!$A$4+constants!$B$4*data!D807+constants!$C$4*data!D807^2+constants!$D$4*data!D807^3+constants!$E$4*data!D807^4+constants!$F$4*data!D807^5+constants!$G$4*data!D807^6+constants!$H$4*data!D807^7)</f>
        <v>55754.898506379403</v>
      </c>
      <c r="K807" s="4">
        <f>E807/(constants!$A$4+constants!$B$4*data!E807+constants!$C$4*data!E807^2+constants!$D$4*data!E807^3+constants!$E$4*data!E807^4+constants!$F$4*data!E807^5+constants!$G$4*data!E807^6+constants!$H$4*data!E807^7)</f>
        <v>55754.898506379403</v>
      </c>
      <c r="L807" s="4">
        <f>F807/(constants!$A$4+constants!$B$4*data!F807+constants!$C$4*data!F807^2+constants!$D$4*data!F807^3+constants!$E$4*data!F807^4+constants!$F$4*data!F807^5+constants!$G$4*data!F807^6+constants!$H$4*data!F807^7)</f>
        <v>6812.5226186339942</v>
      </c>
      <c r="M807" s="4"/>
      <c r="N807" s="4"/>
      <c r="O807" s="4">
        <f t="shared" si="234"/>
        <v>44260.526067606872</v>
      </c>
      <c r="P807" s="4">
        <f t="shared" si="235"/>
        <v>11150.979701275881</v>
      </c>
      <c r="Q807" s="4">
        <f t="shared" si="235"/>
        <v>11150.979701275881</v>
      </c>
      <c r="R807" s="4">
        <f t="shared" si="236"/>
        <v>1135.4204364389989</v>
      </c>
      <c r="S807" s="4"/>
      <c r="T807" s="4"/>
      <c r="U807" s="4">
        <f t="shared" si="237"/>
        <v>1</v>
      </c>
      <c r="V807" s="4"/>
      <c r="W807" s="4"/>
      <c r="X807">
        <f>IF(front!E807&gt;$X$2,O807,P807)</f>
        <v>44260.526067606872</v>
      </c>
      <c r="Y807">
        <f t="shared" si="231"/>
        <v>43987.706262764259</v>
      </c>
      <c r="Z807">
        <f>SUMPRODUCT($B$7:$B$456,Y$7:Y$456,EXP(constants!$B$32+constants!$A$32*ABS($A$7:$A$456-$A807)))</f>
        <v>2.8470136276559544E-3</v>
      </c>
      <c r="AA807">
        <f t="shared" si="232"/>
        <v>43987.703415750628</v>
      </c>
      <c r="AB807">
        <f t="shared" si="238"/>
        <v>43982.850322811457</v>
      </c>
      <c r="AD807" s="4"/>
      <c r="AE807" s="4"/>
      <c r="AF807" s="4"/>
      <c r="AH807" s="4"/>
      <c r="AI807" s="5">
        <f>SUMPRODUCT(constants!$B$13:$B$20,A807^constants!$A$13:$A$20)*constants!$C$10/((A807/1000000000)^5*(EXP(0.014388/(A807/1000000000)/constants!$B$9)-1))</f>
        <v>1.1527448741685822E-5</v>
      </c>
      <c r="AL807" s="17">
        <f t="shared" si="233"/>
        <v>2.6208962486697173E-10</v>
      </c>
      <c r="AQ807">
        <f t="shared" si="240"/>
        <v>2.6208962486697173E-10</v>
      </c>
    </row>
    <row r="808" spans="1:43" x14ac:dyDescent="0.2">
      <c r="A808">
        <f>front!A808</f>
        <v>563.24</v>
      </c>
      <c r="B808" s="1">
        <f t="shared" si="239"/>
        <v>0.46000000000003638</v>
      </c>
      <c r="C808">
        <f>front!D808-front!B808</f>
        <v>26152.47</v>
      </c>
      <c r="D808" s="2">
        <f>front!E808-front!C808</f>
        <v>52558.6</v>
      </c>
      <c r="E808" s="2">
        <f>IF(front!F808-front!C808&gt;0,front!F808-front!C808,0)</f>
        <v>52558.6</v>
      </c>
      <c r="F808" s="2">
        <f>front!I808-front!H808</f>
        <v>7131.2999999999993</v>
      </c>
      <c r="G808" s="2"/>
      <c r="H808" s="2"/>
      <c r="I808" s="4">
        <f>C808/(constants!$A$4+constants!$B$4*data!C808+constants!$C$4*data!C808^2+constants!$D$4*data!C808^3+constants!$E$4*data!C808^4+constants!$F$4*data!C808^5+constants!$G$4*data!C808^6+constants!$H$4*data!C808^7)</f>
        <v>26653.58543988458</v>
      </c>
      <c r="J808" s="4">
        <f>D808/(constants!$A$4+constants!$B$4*data!D808+constants!$C$4*data!D808^2+constants!$D$4*data!D808^3+constants!$E$4*data!D808^4+constants!$F$4*data!D808^5+constants!$G$4*data!D808^6+constants!$H$4*data!D808^7)</f>
        <v>55313.633559824288</v>
      </c>
      <c r="K808" s="4">
        <f>E808/(constants!$A$4+constants!$B$4*data!E808+constants!$C$4*data!E808^2+constants!$D$4*data!E808^3+constants!$E$4*data!E808^4+constants!$F$4*data!E808^5+constants!$G$4*data!E808^6+constants!$H$4*data!E808^7)</f>
        <v>55313.633559824288</v>
      </c>
      <c r="L808" s="4">
        <f>F808/(constants!$A$4+constants!$B$4*data!F808+constants!$C$4*data!F808^2+constants!$D$4*data!F808^3+constants!$E$4*data!F808^4+constants!$F$4*data!F808^5+constants!$G$4*data!F808^6+constants!$H$4*data!F808^7)</f>
        <v>7119.9418079454999</v>
      </c>
      <c r="M808" s="4"/>
      <c r="N808" s="4"/>
      <c r="O808" s="4">
        <f t="shared" si="234"/>
        <v>44422.642399807635</v>
      </c>
      <c r="P808" s="4">
        <f t="shared" si="235"/>
        <v>11062.726711964857</v>
      </c>
      <c r="Q808" s="4">
        <f t="shared" si="235"/>
        <v>11062.726711964857</v>
      </c>
      <c r="R808" s="4">
        <f t="shared" si="236"/>
        <v>1186.6569679909167</v>
      </c>
      <c r="S808" s="4"/>
      <c r="T808" s="4"/>
      <c r="U808" s="4">
        <f t="shared" si="237"/>
        <v>1</v>
      </c>
      <c r="V808" s="4"/>
      <c r="W808" s="4"/>
      <c r="X808">
        <f>IF(front!E808&gt;$X$2,O808,P808)</f>
        <v>44422.642399807635</v>
      </c>
      <c r="Y808">
        <f t="shared" si="231"/>
        <v>44149.822594965022</v>
      </c>
      <c r="Z808">
        <f>SUMPRODUCT($B$7:$B$456,Y$7:Y$456,EXP(constants!$B$32+constants!$A$32*ABS($A$7:$A$456-$A808)))</f>
        <v>2.7734881695044458E-3</v>
      </c>
      <c r="AA808">
        <f t="shared" si="232"/>
        <v>44149.819821476856</v>
      </c>
      <c r="AB808">
        <f t="shared" si="238"/>
        <v>44144.966728537685</v>
      </c>
      <c r="AD808" s="4"/>
      <c r="AE808" s="4"/>
      <c r="AF808" s="4"/>
      <c r="AH808" s="4"/>
      <c r="AI808" s="5">
        <f>SUMPRODUCT(constants!$B$13:$B$20,A808^constants!$A$13:$A$20)*constants!$C$10/((A808/1000000000)^5*(EXP(0.014388/(A808/1000000000)/constants!$B$9)-1))</f>
        <v>1.1556568784239703E-5</v>
      </c>
      <c r="AL808" s="17">
        <f t="shared" si="233"/>
        <v>2.617867820652114E-10</v>
      </c>
      <c r="AQ808">
        <f t="shared" si="240"/>
        <v>2.617867820652114E-10</v>
      </c>
    </row>
    <row r="809" spans="1:43" x14ac:dyDescent="0.2">
      <c r="A809">
        <f>front!A809</f>
        <v>563.70000000000005</v>
      </c>
      <c r="B809" s="1">
        <f t="shared" si="239"/>
        <v>0.46000000000003638</v>
      </c>
      <c r="C809">
        <f>front!D809-front!B809</f>
        <v>26208.6</v>
      </c>
      <c r="D809" s="2">
        <f>front!E809-front!C809</f>
        <v>51958.1</v>
      </c>
      <c r="E809" s="2">
        <f>IF(front!F809-front!C809&gt;0,front!F809-front!C809,0)</f>
        <v>51958.1</v>
      </c>
      <c r="F809" s="2">
        <f>front!I809-front!H809</f>
        <v>7351.0000000000018</v>
      </c>
      <c r="G809" s="2"/>
      <c r="H809" s="2"/>
      <c r="I809" s="4">
        <f>C809/(constants!$A$4+constants!$B$4*data!C809+constants!$C$4*data!C809^2+constants!$D$4*data!C809^3+constants!$E$4*data!C809^4+constants!$F$4*data!C809^5+constants!$G$4*data!C809^6+constants!$H$4*data!C809^7)</f>
        <v>26712.812552739764</v>
      </c>
      <c r="J809" s="4">
        <f>D809/(constants!$A$4+constants!$B$4*data!D809+constants!$C$4*data!D809^2+constants!$D$4*data!D809^3+constants!$E$4*data!D809^4+constants!$F$4*data!D809^5+constants!$G$4*data!D809^6+constants!$H$4*data!D809^7)</f>
        <v>54649.127876918195</v>
      </c>
      <c r="K809" s="4">
        <f>E809/(constants!$A$4+constants!$B$4*data!E809+constants!$C$4*data!E809^2+constants!$D$4*data!E809^3+constants!$E$4*data!E809^4+constants!$F$4*data!E809^5+constants!$G$4*data!E809^6+constants!$H$4*data!E809^7)</f>
        <v>54649.127876918195</v>
      </c>
      <c r="L809" s="4">
        <f>F809/(constants!$A$4+constants!$B$4*data!F809+constants!$C$4*data!F809^2+constants!$D$4*data!F809^3+constants!$E$4*data!F809^4+constants!$F$4*data!F809^5+constants!$G$4*data!F809^6+constants!$H$4*data!F809^7)</f>
        <v>7339.8832777605476</v>
      </c>
      <c r="M809" s="4"/>
      <c r="N809" s="4"/>
      <c r="O809" s="4">
        <f t="shared" si="234"/>
        <v>44521.354254566279</v>
      </c>
      <c r="P809" s="4">
        <f t="shared" si="235"/>
        <v>10929.82557538364</v>
      </c>
      <c r="Q809" s="4">
        <f t="shared" si="235"/>
        <v>10929.82557538364</v>
      </c>
      <c r="R809" s="4">
        <f t="shared" si="236"/>
        <v>1223.3138796267579</v>
      </c>
      <c r="S809" s="4"/>
      <c r="T809" s="4"/>
      <c r="U809" s="4">
        <f t="shared" si="237"/>
        <v>1</v>
      </c>
      <c r="V809" s="4"/>
      <c r="W809" s="4"/>
      <c r="X809">
        <f>IF(front!E809&gt;$X$2,O809,P809)</f>
        <v>44521.354254566279</v>
      </c>
      <c r="Y809">
        <f t="shared" si="231"/>
        <v>44248.534449723666</v>
      </c>
      <c r="Z809">
        <f>SUMPRODUCT($B$7:$B$456,Y$7:Y$456,EXP(constants!$B$32+constants!$A$32*ABS($A$7:$A$456-$A809)))</f>
        <v>2.7018615406890112E-3</v>
      </c>
      <c r="AA809">
        <f t="shared" si="232"/>
        <v>44248.531747862122</v>
      </c>
      <c r="AB809">
        <f t="shared" si="238"/>
        <v>44243.678654922951</v>
      </c>
      <c r="AD809" s="4"/>
      <c r="AE809" s="4"/>
      <c r="AF809" s="4"/>
      <c r="AH809" s="4"/>
      <c r="AI809" s="5">
        <f>SUMPRODUCT(constants!$B$13:$B$20,A809^constants!$A$13:$A$20)*constants!$C$10/((A809/1000000000)^5*(EXP(0.014388/(A809/1000000000)/constants!$B$9)-1))</f>
        <v>1.1585671687410958E-5</v>
      </c>
      <c r="AL809" s="17">
        <f t="shared" si="233"/>
        <v>2.6186049712938664E-10</v>
      </c>
      <c r="AQ809">
        <f t="shared" si="240"/>
        <v>2.6186049712938664E-10</v>
      </c>
    </row>
    <row r="810" spans="1:43" x14ac:dyDescent="0.2">
      <c r="A810">
        <f>front!A810</f>
        <v>564.16</v>
      </c>
      <c r="B810" s="1">
        <f t="shared" si="239"/>
        <v>0.45999999999992269</v>
      </c>
      <c r="C810">
        <f>front!D810-front!B810</f>
        <v>26369.66</v>
      </c>
      <c r="D810" s="2">
        <f>front!E810-front!C810</f>
        <v>53000.9</v>
      </c>
      <c r="E810" s="2">
        <f>IF(front!F810-front!C810&gt;0,front!F810-front!C810,0)</f>
        <v>53000.9</v>
      </c>
      <c r="F810" s="2">
        <f>front!I810-front!H810</f>
        <v>7647.1</v>
      </c>
      <c r="G810" s="2"/>
      <c r="H810" s="2"/>
      <c r="I810" s="4">
        <f>C810/(constants!$A$4+constants!$B$4*data!C810+constants!$C$4*data!C810^2+constants!$D$4*data!C810^3+constants!$E$4*data!C810^4+constants!$F$4*data!C810^5+constants!$G$4*data!C810^6+constants!$H$4*data!C810^7)</f>
        <v>26882.804241741738</v>
      </c>
      <c r="J810" s="4">
        <f>D810/(constants!$A$4+constants!$B$4*data!D810+constants!$C$4*data!D810^2+constants!$D$4*data!D810^3+constants!$E$4*data!D810^4+constants!$F$4*data!D810^5+constants!$G$4*data!D810^6+constants!$H$4*data!D810^7)</f>
        <v>55803.285770421171</v>
      </c>
      <c r="K810" s="4">
        <f>E810/(constants!$A$4+constants!$B$4*data!E810+constants!$C$4*data!E810^2+constants!$D$4*data!E810^3+constants!$E$4*data!E810^4+constants!$F$4*data!E810^5+constants!$G$4*data!E810^6+constants!$H$4*data!E810^7)</f>
        <v>55803.285770421171</v>
      </c>
      <c r="L810" s="4">
        <f>F810/(constants!$A$4+constants!$B$4*data!F810+constants!$C$4*data!F810^2+constants!$D$4*data!F810^3+constants!$E$4*data!F810^4+constants!$F$4*data!F810^5+constants!$G$4*data!F810^6+constants!$H$4*data!F810^7)</f>
        <v>7636.4280394176158</v>
      </c>
      <c r="M810" s="4"/>
      <c r="N810" s="4"/>
      <c r="O810" s="4">
        <f t="shared" si="234"/>
        <v>44804.673736236233</v>
      </c>
      <c r="P810" s="4">
        <f t="shared" si="235"/>
        <v>11160.657154084234</v>
      </c>
      <c r="Q810" s="4">
        <f t="shared" si="235"/>
        <v>11160.657154084234</v>
      </c>
      <c r="R810" s="4">
        <f t="shared" si="236"/>
        <v>1272.7380065696027</v>
      </c>
      <c r="S810" s="4"/>
      <c r="T810" s="4"/>
      <c r="U810" s="4">
        <f t="shared" si="237"/>
        <v>1</v>
      </c>
      <c r="V810" s="4"/>
      <c r="W810" s="4"/>
      <c r="X810">
        <f>IF(front!E810&gt;$X$2,O810,P810)</f>
        <v>44804.673736236233</v>
      </c>
      <c r="Y810">
        <f t="shared" si="231"/>
        <v>44531.85393139362</v>
      </c>
      <c r="Z810">
        <f>SUMPRODUCT($B$7:$B$456,Y$7:Y$456,EXP(constants!$B$32+constants!$A$32*ABS($A$7:$A$456-$A810)))</f>
        <v>2.6320847030542015E-3</v>
      </c>
      <c r="AA810">
        <f t="shared" si="232"/>
        <v>44531.851299308917</v>
      </c>
      <c r="AB810">
        <f t="shared" si="238"/>
        <v>44526.998206369746</v>
      </c>
      <c r="AD810" s="4"/>
      <c r="AE810" s="4"/>
      <c r="AF810" s="4"/>
      <c r="AH810" s="4"/>
      <c r="AI810" s="5">
        <f>SUMPRODUCT(constants!$B$13:$B$20,A810^constants!$A$13:$A$20)*constants!$C$10/((A810/1000000000)^5*(EXP(0.014388/(A810/1000000000)/constants!$B$9)-1))</f>
        <v>1.1614757199559052E-5</v>
      </c>
      <c r="AL810" s="17">
        <f t="shared" si="233"/>
        <v>2.6084752324259577E-10</v>
      </c>
      <c r="AQ810">
        <f t="shared" si="240"/>
        <v>2.6084752324259577E-10</v>
      </c>
    </row>
    <row r="811" spans="1:43" x14ac:dyDescent="0.2">
      <c r="A811">
        <f>front!A811</f>
        <v>564.61</v>
      </c>
      <c r="B811" s="1">
        <f t="shared" si="239"/>
        <v>0.45000000000004547</v>
      </c>
      <c r="C811">
        <f>front!D811-front!B811</f>
        <v>26434.73</v>
      </c>
      <c r="D811" s="2">
        <f>front!E811-front!C811</f>
        <v>52487.5</v>
      </c>
      <c r="E811" s="2">
        <f>IF(front!F811-front!C811&gt;0,front!F811-front!C811,0)</f>
        <v>52487.5</v>
      </c>
      <c r="F811" s="2">
        <f>front!I811-front!H811</f>
        <v>7698.8999999999978</v>
      </c>
      <c r="G811" s="2"/>
      <c r="H811" s="2"/>
      <c r="I811" s="4">
        <f>C811/(constants!$A$4+constants!$B$4*data!C811+constants!$C$4*data!C811^2+constants!$D$4*data!C811^3+constants!$E$4*data!C811^4+constants!$F$4*data!C811^5+constants!$G$4*data!C811^6+constants!$H$4*data!C811^7)</f>
        <v>26951.50153864644</v>
      </c>
      <c r="J811" s="4">
        <f>D811/(constants!$A$4+constants!$B$4*data!D811+constants!$C$4*data!D811^2+constants!$D$4*data!D811^3+constants!$E$4*data!D811^4+constants!$F$4*data!D811^5+constants!$G$4*data!D811^6+constants!$H$4*data!D811^7)</f>
        <v>55234.939098366864</v>
      </c>
      <c r="K811" s="4">
        <f>E811/(constants!$A$4+constants!$B$4*data!E811+constants!$C$4*data!E811^2+constants!$D$4*data!E811^3+constants!$E$4*data!E811^4+constants!$F$4*data!E811^5+constants!$G$4*data!E811^6+constants!$H$4*data!E811^7)</f>
        <v>55234.939098366864</v>
      </c>
      <c r="L811" s="4">
        <f>F811/(constants!$A$4+constants!$B$4*data!F811+constants!$C$4*data!F811^2+constants!$D$4*data!F811^3+constants!$E$4*data!F811^4+constants!$F$4*data!F811^5+constants!$G$4*data!F811^6+constants!$H$4*data!F811^7)</f>
        <v>7688.3205358517098</v>
      </c>
      <c r="M811" s="4"/>
      <c r="N811" s="4"/>
      <c r="O811" s="4">
        <f t="shared" si="234"/>
        <v>44919.169231077401</v>
      </c>
      <c r="P811" s="4">
        <f t="shared" si="235"/>
        <v>11046.987819673373</v>
      </c>
      <c r="Q811" s="4">
        <f t="shared" si="235"/>
        <v>11046.987819673373</v>
      </c>
      <c r="R811" s="4">
        <f t="shared" si="236"/>
        <v>1281.3867559752848</v>
      </c>
      <c r="S811" s="4"/>
      <c r="T811" s="4"/>
      <c r="U811" s="4">
        <f t="shared" si="237"/>
        <v>1</v>
      </c>
      <c r="V811" s="4"/>
      <c r="W811" s="4"/>
      <c r="X811">
        <f>IF(front!E811&gt;$X$2,O811,P811)</f>
        <v>44919.169231077401</v>
      </c>
      <c r="Y811">
        <f t="shared" si="231"/>
        <v>44646.349426234789</v>
      </c>
      <c r="Z811">
        <f>SUMPRODUCT($B$7:$B$456,Y$7:Y$456,EXP(constants!$B$32+constants!$A$32*ABS($A$7:$A$456-$A811)))</f>
        <v>2.5655687654466226E-3</v>
      </c>
      <c r="AA811">
        <f t="shared" si="232"/>
        <v>44646.346860666024</v>
      </c>
      <c r="AB811">
        <f t="shared" si="238"/>
        <v>44641.493767726854</v>
      </c>
      <c r="AD811" s="4"/>
      <c r="AE811" s="4"/>
      <c r="AF811" s="4"/>
      <c r="AH811" s="4"/>
      <c r="AI811" s="5">
        <f>SUMPRODUCT(constants!$B$13:$B$20,A811^constants!$A$13:$A$20)*constants!$C$10/((A811/1000000000)^5*(EXP(0.014388/(A811/1000000000)/constants!$B$9)-1))</f>
        <v>1.1643193349197642E-5</v>
      </c>
      <c r="AL811" s="17">
        <f t="shared" si="233"/>
        <v>2.6081549622371681E-10</v>
      </c>
      <c r="AQ811">
        <f t="shared" si="240"/>
        <v>2.6081549622371681E-10</v>
      </c>
    </row>
    <row r="812" spans="1:43" x14ac:dyDescent="0.2">
      <c r="A812">
        <f>front!A812</f>
        <v>565.07000000000005</v>
      </c>
      <c r="B812" s="1">
        <f t="shared" si="239"/>
        <v>0.46000000000003638</v>
      </c>
      <c r="C812">
        <f>front!D812-front!B812</f>
        <v>26543.93</v>
      </c>
      <c r="D812" s="2">
        <f>front!E812-front!C812</f>
        <v>52730.6</v>
      </c>
      <c r="E812" s="2">
        <f>IF(front!F812-front!C812&gt;0,front!F812-front!C812,0)</f>
        <v>52730.6</v>
      </c>
      <c r="F812" s="2">
        <f>front!I812-front!H812</f>
        <v>7693.1</v>
      </c>
      <c r="G812" s="2"/>
      <c r="H812" s="2"/>
      <c r="I812" s="4">
        <f>C812/(constants!$A$4+constants!$B$4*data!C812+constants!$C$4*data!C812^2+constants!$D$4*data!C812^3+constants!$E$4*data!C812^4+constants!$F$4*data!C812^5+constants!$G$4*data!C812^6+constants!$H$4*data!C812^7)</f>
        <v>27066.813079508793</v>
      </c>
      <c r="J812" s="4">
        <f>D812/(constants!$A$4+constants!$B$4*data!D812+constants!$C$4*data!D812^2+constants!$D$4*data!D812^3+constants!$E$4*data!D812^4+constants!$F$4*data!D812^5+constants!$G$4*data!D812^6+constants!$H$4*data!D812^7)</f>
        <v>55504.024889351509</v>
      </c>
      <c r="K812" s="4">
        <f>E812/(constants!$A$4+constants!$B$4*data!E812+constants!$C$4*data!E812^2+constants!$D$4*data!E812^3+constants!$E$4*data!E812^4+constants!$F$4*data!E812^5+constants!$G$4*data!E812^6+constants!$H$4*data!E812^7)</f>
        <v>55504.024889351509</v>
      </c>
      <c r="L812" s="4">
        <f>F812/(constants!$A$4+constants!$B$4*data!F812+constants!$C$4*data!F812^2+constants!$D$4*data!F812^3+constants!$E$4*data!F812^4+constants!$F$4*data!F812^5+constants!$G$4*data!F812^6+constants!$H$4*data!F812^7)</f>
        <v>7682.509956224083</v>
      </c>
      <c r="M812" s="4"/>
      <c r="N812" s="4"/>
      <c r="O812" s="4">
        <f t="shared" si="234"/>
        <v>45111.355132514655</v>
      </c>
      <c r="P812" s="4">
        <f t="shared" si="235"/>
        <v>11100.804977870303</v>
      </c>
      <c r="Q812" s="4">
        <f t="shared" si="235"/>
        <v>11100.804977870303</v>
      </c>
      <c r="R812" s="4">
        <f t="shared" si="236"/>
        <v>1280.4183260373472</v>
      </c>
      <c r="S812" s="4"/>
      <c r="T812" s="4"/>
      <c r="U812" s="4">
        <f t="shared" si="237"/>
        <v>1</v>
      </c>
      <c r="V812" s="4"/>
      <c r="W812" s="4"/>
      <c r="X812">
        <f>IF(front!E812&gt;$X$2,O812,P812)</f>
        <v>45111.355132514655</v>
      </c>
      <c r="Y812">
        <f t="shared" si="231"/>
        <v>44838.535327672042</v>
      </c>
      <c r="Z812">
        <f>SUMPRODUCT($B$7:$B$456,Y$7:Y$456,EXP(constants!$B$32+constants!$A$32*ABS($A$7:$A$456-$A812)))</f>
        <v>2.4993117524607137E-3</v>
      </c>
      <c r="AA812">
        <f t="shared" si="232"/>
        <v>44838.532828360287</v>
      </c>
      <c r="AB812">
        <f t="shared" si="238"/>
        <v>44833.679735421116</v>
      </c>
      <c r="AD812" s="4"/>
      <c r="AE812" s="4"/>
      <c r="AF812" s="4"/>
      <c r="AH812" s="4"/>
      <c r="AI812" s="5">
        <f>SUMPRODUCT(constants!$B$13:$B$20,A812^constants!$A$13:$A$20)*constants!$C$10/((A812/1000000000)^5*(EXP(0.014388/(A812/1000000000)/constants!$B$9)-1))</f>
        <v>1.167224372014322E-5</v>
      </c>
      <c r="AL812" s="17">
        <f t="shared" si="233"/>
        <v>2.6034543202844657E-10</v>
      </c>
      <c r="AQ812">
        <f t="shared" si="240"/>
        <v>2.6034543202844657E-10</v>
      </c>
    </row>
    <row r="813" spans="1:43" x14ac:dyDescent="0.2">
      <c r="A813">
        <f>front!A813</f>
        <v>565.53</v>
      </c>
      <c r="B813" s="1">
        <f t="shared" si="239"/>
        <v>0.45999999999992269</v>
      </c>
      <c r="C813">
        <f>front!D813-front!B813</f>
        <v>26591.86</v>
      </c>
      <c r="D813" s="2">
        <f>front!E813-front!C813</f>
        <v>52688.9</v>
      </c>
      <c r="E813" s="2">
        <f>IF(front!F813-front!C813&gt;0,front!F813-front!C813,0)</f>
        <v>52688.9</v>
      </c>
      <c r="F813" s="2">
        <f>front!I813-front!H813</f>
        <v>7701.3999999999978</v>
      </c>
      <c r="G813" s="2"/>
      <c r="H813" s="2"/>
      <c r="I813" s="4">
        <f>C813/(constants!$A$4+constants!$B$4*data!C813+constants!$C$4*data!C813^2+constants!$D$4*data!C813^3+constants!$E$4*data!C813^4+constants!$F$4*data!C813^5+constants!$G$4*data!C813^6+constants!$H$4*data!C813^7)</f>
        <v>27117.43512676677</v>
      </c>
      <c r="J813" s="4">
        <f>D813/(constants!$A$4+constants!$B$4*data!D813+constants!$C$4*data!D813^2+constants!$D$4*data!D813^3+constants!$E$4*data!D813^4+constants!$F$4*data!D813^5+constants!$G$4*data!D813^6+constants!$H$4*data!D813^7)</f>
        <v>55457.863489418756</v>
      </c>
      <c r="K813" s="4">
        <f>E813/(constants!$A$4+constants!$B$4*data!E813+constants!$C$4*data!E813^2+constants!$D$4*data!E813^3+constants!$E$4*data!E813^4+constants!$F$4*data!E813^5+constants!$G$4*data!E813^6+constants!$H$4*data!E813^7)</f>
        <v>55457.863489418756</v>
      </c>
      <c r="L813" s="4">
        <f>F813/(constants!$A$4+constants!$B$4*data!F813+constants!$C$4*data!F813^2+constants!$D$4*data!F813^3+constants!$E$4*data!F813^4+constants!$F$4*data!F813^5+constants!$G$4*data!F813^6+constants!$H$4*data!F813^7)</f>
        <v>7690.8251134370403</v>
      </c>
      <c r="M813" s="4"/>
      <c r="N813" s="4"/>
      <c r="O813" s="4">
        <f t="shared" si="234"/>
        <v>45195.725211277953</v>
      </c>
      <c r="P813" s="4">
        <f t="shared" si="235"/>
        <v>11091.572697883752</v>
      </c>
      <c r="Q813" s="4">
        <f t="shared" si="235"/>
        <v>11091.572697883752</v>
      </c>
      <c r="R813" s="4">
        <f t="shared" si="236"/>
        <v>1281.8041855728402</v>
      </c>
      <c r="S813" s="4"/>
      <c r="T813" s="4"/>
      <c r="U813" s="4">
        <f t="shared" si="237"/>
        <v>1</v>
      </c>
      <c r="V813" s="4"/>
      <c r="W813" s="4"/>
      <c r="X813">
        <f>IF(front!E813&gt;$X$2,O813,P813)</f>
        <v>45195.725211277953</v>
      </c>
      <c r="Y813">
        <f t="shared" si="231"/>
        <v>44922.90540643534</v>
      </c>
      <c r="Z813">
        <f>SUMPRODUCT($B$7:$B$456,Y$7:Y$456,EXP(constants!$B$32+constants!$A$32*ABS($A$7:$A$456-$A813)))</f>
        <v>2.4347658578158858E-3</v>
      </c>
      <c r="AA813">
        <f t="shared" si="232"/>
        <v>44922.902971669486</v>
      </c>
      <c r="AB813">
        <f t="shared" si="238"/>
        <v>44918.049878730315</v>
      </c>
      <c r="AD813" s="4"/>
      <c r="AE813" s="4"/>
      <c r="AF813" s="4"/>
      <c r="AH813" s="4"/>
      <c r="AI813" s="5">
        <f>SUMPRODUCT(constants!$B$13:$B$20,A813^constants!$A$13:$A$20)*constants!$C$10/((A813/1000000000)^5*(EXP(0.014388/(A813/1000000000)/constants!$B$9)-1))</f>
        <v>1.1701275956819929E-5</v>
      </c>
      <c r="AL813" s="17">
        <f t="shared" si="233"/>
        <v>2.605027597683118E-10</v>
      </c>
      <c r="AQ813">
        <f t="shared" si="240"/>
        <v>2.605027597683118E-10</v>
      </c>
    </row>
    <row r="814" spans="1:43" x14ac:dyDescent="0.2">
      <c r="A814">
        <f>front!A814</f>
        <v>565.99</v>
      </c>
      <c r="B814" s="1">
        <f t="shared" si="239"/>
        <v>0.46000000000003638</v>
      </c>
      <c r="C814">
        <f>front!D814-front!B814</f>
        <v>26701.8</v>
      </c>
      <c r="D814" s="2">
        <f>front!E814-front!C814</f>
        <v>52496.5</v>
      </c>
      <c r="E814" s="2">
        <f>IF(front!F814-front!C814&gt;0,front!F814-front!C814,0)</f>
        <v>52496.5</v>
      </c>
      <c r="F814" s="2">
        <f>front!I814-front!H814</f>
        <v>7934.4999999999982</v>
      </c>
      <c r="G814" s="2"/>
      <c r="H814" s="2"/>
      <c r="I814" s="4">
        <f>C814/(constants!$A$4+constants!$B$4*data!C814+constants!$C$4*data!C814^2+constants!$D$4*data!C814^3+constants!$E$4*data!C814^4+constants!$F$4*data!C814^5+constants!$G$4*data!C814^6+constants!$H$4*data!C814^7)</f>
        <v>27233.572053179818</v>
      </c>
      <c r="J814" s="4">
        <f>D814/(constants!$A$4+constants!$B$4*data!D814+constants!$C$4*data!D814^2+constants!$D$4*data!D814^3+constants!$E$4*data!D814^4+constants!$F$4*data!D814^5+constants!$G$4*data!D814^6+constants!$H$4*data!D814^7)</f>
        <v>55244.90017043351</v>
      </c>
      <c r="K814" s="4">
        <f>E814/(constants!$A$4+constants!$B$4*data!E814+constants!$C$4*data!E814^2+constants!$D$4*data!E814^3+constants!$E$4*data!E814^4+constants!$F$4*data!E814^5+constants!$G$4*data!E814^6+constants!$H$4*data!E814^7)</f>
        <v>55244.90017043351</v>
      </c>
      <c r="L814" s="4">
        <f>F814/(constants!$A$4+constants!$B$4*data!F814+constants!$C$4*data!F814^2+constants!$D$4*data!F814^3+constants!$E$4*data!F814^4+constants!$F$4*data!F814^5+constants!$G$4*data!F814^6+constants!$H$4*data!F814^7)</f>
        <v>7924.398761706374</v>
      </c>
      <c r="M814" s="4"/>
      <c r="N814" s="4"/>
      <c r="O814" s="4">
        <f t="shared" si="234"/>
        <v>45389.286755299698</v>
      </c>
      <c r="P814" s="4">
        <f t="shared" si="235"/>
        <v>11048.9800340867</v>
      </c>
      <c r="Q814" s="4">
        <f t="shared" si="235"/>
        <v>11048.9800340867</v>
      </c>
      <c r="R814" s="4">
        <f t="shared" si="236"/>
        <v>1320.7331269510623</v>
      </c>
      <c r="S814" s="4"/>
      <c r="T814" s="4"/>
      <c r="U814" s="4">
        <f t="shared" si="237"/>
        <v>1</v>
      </c>
      <c r="V814" s="4"/>
      <c r="W814" s="4"/>
      <c r="X814">
        <f>IF(front!E814&gt;$X$2,O814,P814)</f>
        <v>45389.286755299698</v>
      </c>
      <c r="Y814">
        <f t="shared" si="231"/>
        <v>45116.466950457085</v>
      </c>
      <c r="Z814">
        <f>SUMPRODUCT($B$7:$B$456,Y$7:Y$456,EXP(constants!$B$32+constants!$A$32*ABS($A$7:$A$456-$A814)))</f>
        <v>2.3718868910808551E-3</v>
      </c>
      <c r="AA814">
        <f t="shared" si="232"/>
        <v>45116.464578570194</v>
      </c>
      <c r="AB814">
        <f t="shared" si="238"/>
        <v>45111.611485631023</v>
      </c>
      <c r="AD814" s="4"/>
      <c r="AE814" s="4"/>
      <c r="AF814" s="4"/>
      <c r="AH814" s="4"/>
      <c r="AI814" s="5">
        <f>SUMPRODUCT(constants!$B$13:$B$20,A814^constants!$A$13:$A$20)*constants!$C$10/((A814/1000000000)^5*(EXP(0.014388/(A814/1000000000)/constants!$B$9)-1))</f>
        <v>1.1730289811767069E-5</v>
      </c>
      <c r="AL814" s="17">
        <f t="shared" si="233"/>
        <v>2.6002817069621662E-10</v>
      </c>
      <c r="AQ814">
        <f t="shared" si="240"/>
        <v>2.6002817069621662E-10</v>
      </c>
    </row>
    <row r="815" spans="1:43" x14ac:dyDescent="0.2">
      <c r="A815">
        <f>front!A815</f>
        <v>566.44000000000005</v>
      </c>
      <c r="B815" s="1">
        <f t="shared" si="239"/>
        <v>0.45000000000004547</v>
      </c>
      <c r="C815">
        <f>front!D815-front!B815</f>
        <v>26769.06</v>
      </c>
      <c r="D815" s="2">
        <f>front!E815-front!C815</f>
        <v>51872.3</v>
      </c>
      <c r="E815" s="2">
        <f>IF(front!F815-front!C815&gt;0,front!F815-front!C815,0)</f>
        <v>51872.3</v>
      </c>
      <c r="F815" s="2">
        <f>front!I815-front!H815</f>
        <v>8255.2999999999993</v>
      </c>
      <c r="G815" s="2"/>
      <c r="H815" s="2"/>
      <c r="I815" s="4">
        <f>C815/(constants!$A$4+constants!$B$4*data!C815+constants!$C$4*data!C815^2+constants!$D$4*data!C815^3+constants!$E$4*data!C815^4+constants!$F$4*data!C815^5+constants!$G$4*data!C815^6+constants!$H$4*data!C815^7)</f>
        <v>27304.638346190444</v>
      </c>
      <c r="J815" s="4">
        <f>D815/(constants!$A$4+constants!$B$4*data!D815+constants!$C$4*data!D815^2+constants!$D$4*data!D815^3+constants!$E$4*data!D815^4+constants!$F$4*data!D815^5+constants!$G$4*data!D815^6+constants!$H$4*data!D815^7)</f>
        <v>54554.206490060351</v>
      </c>
      <c r="K815" s="4">
        <f>E815/(constants!$A$4+constants!$B$4*data!E815+constants!$C$4*data!E815^2+constants!$D$4*data!E815^3+constants!$E$4*data!E815^4+constants!$F$4*data!E815^5+constants!$G$4*data!E815^6+constants!$H$4*data!E815^7)</f>
        <v>54554.206490060351</v>
      </c>
      <c r="L815" s="4">
        <f>F815/(constants!$A$4+constants!$B$4*data!F815+constants!$C$4*data!F815^2+constants!$D$4*data!F815^3+constants!$E$4*data!F815^4+constants!$F$4*data!F815^5+constants!$G$4*data!F815^6+constants!$H$4*data!F815^7)</f>
        <v>8246.0079126847832</v>
      </c>
      <c r="M815" s="4"/>
      <c r="N815" s="4"/>
      <c r="O815" s="4">
        <f t="shared" si="234"/>
        <v>45507.730576984075</v>
      </c>
      <c r="P815" s="4">
        <f t="shared" si="235"/>
        <v>10910.84129801207</v>
      </c>
      <c r="Q815" s="4">
        <f t="shared" si="235"/>
        <v>10910.84129801207</v>
      </c>
      <c r="R815" s="4">
        <f t="shared" si="236"/>
        <v>1374.3346521141304</v>
      </c>
      <c r="S815" s="4"/>
      <c r="T815" s="4"/>
      <c r="U815" s="4">
        <f t="shared" si="237"/>
        <v>1</v>
      </c>
      <c r="V815" s="4"/>
      <c r="W815" s="4"/>
      <c r="X815">
        <f>IF(front!E815&gt;$X$2,O815,P815)</f>
        <v>45507.730576984075</v>
      </c>
      <c r="Y815">
        <f t="shared" si="231"/>
        <v>45234.910772141462</v>
      </c>
      <c r="Z815">
        <f>SUMPRODUCT($B$7:$B$456,Y$7:Y$456,EXP(constants!$B$32+constants!$A$32*ABS($A$7:$A$456-$A815)))</f>
        <v>2.311946464286725E-3</v>
      </c>
      <c r="AA815">
        <f t="shared" si="232"/>
        <v>45234.908460194994</v>
      </c>
      <c r="AB815">
        <f t="shared" si="238"/>
        <v>45230.055367255824</v>
      </c>
      <c r="AD815" s="4"/>
      <c r="AE815" s="4"/>
      <c r="AF815" s="4"/>
      <c r="AH815" s="4"/>
      <c r="AI815" s="5">
        <f>SUMPRODUCT(constants!$B$13:$B$20,A815^constants!$A$13:$A$20)*constants!$C$10/((A815/1000000000)^5*(EXP(0.014388/(A815/1000000000)/constants!$B$9)-1))</f>
        <v>1.1758654907375853E-5</v>
      </c>
      <c r="AL815" s="17">
        <f t="shared" si="233"/>
        <v>2.5997436465418302E-10</v>
      </c>
      <c r="AQ815">
        <f t="shared" si="240"/>
        <v>2.5997436465418302E-10</v>
      </c>
    </row>
    <row r="816" spans="1:43" x14ac:dyDescent="0.2">
      <c r="A816">
        <f>front!A816</f>
        <v>566.9</v>
      </c>
      <c r="B816" s="1">
        <f t="shared" si="239"/>
        <v>0.45999999999992269</v>
      </c>
      <c r="C816">
        <f>front!D816-front!B816</f>
        <v>26872.93</v>
      </c>
      <c r="D816" s="2">
        <f>front!E816-front!C816</f>
        <v>52734.9</v>
      </c>
      <c r="E816" s="2">
        <f>IF(front!F816-front!C816&gt;0,front!F816-front!C816,0)</f>
        <v>52734.9</v>
      </c>
      <c r="F816" s="2">
        <f>front!I816-front!H816</f>
        <v>9054.3000000000011</v>
      </c>
      <c r="G816" s="2"/>
      <c r="H816" s="2"/>
      <c r="I816" s="4">
        <f>C816/(constants!$A$4+constants!$B$4*data!C816+constants!$C$4*data!C816^2+constants!$D$4*data!C816^3+constants!$E$4*data!C816^4+constants!$F$4*data!C816^5+constants!$G$4*data!C816^6+constants!$H$4*data!C816^7)</f>
        <v>27414.408872992164</v>
      </c>
      <c r="J816" s="4">
        <f>D816/(constants!$A$4+constants!$B$4*data!D816+constants!$C$4*data!D816^2+constants!$D$4*data!D816^3+constants!$E$4*data!D816^4+constants!$F$4*data!D816^5+constants!$G$4*data!D816^6+constants!$H$4*data!D816^7)</f>
        <v>55508.785033290798</v>
      </c>
      <c r="K816" s="4">
        <f>E816/(constants!$A$4+constants!$B$4*data!E816+constants!$C$4*data!E816^2+constants!$D$4*data!E816^3+constants!$E$4*data!E816^4+constants!$F$4*data!E816^5+constants!$G$4*data!E816^6+constants!$H$4*data!E816^7)</f>
        <v>55508.785033290798</v>
      </c>
      <c r="L816" s="4">
        <f>F816/(constants!$A$4+constants!$B$4*data!F816+constants!$C$4*data!F816^2+constants!$D$4*data!F816^3+constants!$E$4*data!F816^4+constants!$F$4*data!F816^5+constants!$G$4*data!F816^6+constants!$H$4*data!F816^7)</f>
        <v>9047.8842315584661</v>
      </c>
      <c r="M816" s="4"/>
      <c r="N816" s="4"/>
      <c r="O816" s="4">
        <f t="shared" si="234"/>
        <v>45690.681454986945</v>
      </c>
      <c r="P816" s="4">
        <f t="shared" si="235"/>
        <v>11101.757006658159</v>
      </c>
      <c r="Q816" s="4">
        <f t="shared" si="235"/>
        <v>11101.757006658159</v>
      </c>
      <c r="R816" s="4">
        <f t="shared" si="236"/>
        <v>1507.9807052597444</v>
      </c>
      <c r="S816" s="4"/>
      <c r="T816" s="4"/>
      <c r="U816" s="4">
        <f t="shared" si="237"/>
        <v>1</v>
      </c>
      <c r="V816" s="4"/>
      <c r="W816" s="4"/>
      <c r="X816">
        <f>IF(front!E816&gt;$X$2,O816,P816)</f>
        <v>45690.681454986945</v>
      </c>
      <c r="Y816">
        <f t="shared" si="231"/>
        <v>45417.861650144332</v>
      </c>
      <c r="Z816">
        <f>SUMPRODUCT($B$7:$B$456,Y$7:Y$456,EXP(constants!$B$32+constants!$A$32*ABS($A$7:$A$456-$A816)))</f>
        <v>2.2522393658179524E-3</v>
      </c>
      <c r="AA816">
        <f t="shared" si="232"/>
        <v>45417.859397904969</v>
      </c>
      <c r="AB816">
        <f t="shared" si="238"/>
        <v>45413.006304965798</v>
      </c>
      <c r="AD816" s="4"/>
      <c r="AE816" s="4"/>
      <c r="AF816" s="4"/>
      <c r="AH816" s="4"/>
      <c r="AI816" s="5">
        <f>SUMPRODUCT(constants!$B$13:$B$20,A816^constants!$A$13:$A$20)*constants!$C$10/((A816/1000000000)^5*(EXP(0.014388/(A816/1000000000)/constants!$B$9)-1))</f>
        <v>1.1787631673649398E-5</v>
      </c>
      <c r="AL816" s="17">
        <f t="shared" si="233"/>
        <v>2.5956510332064166E-10</v>
      </c>
      <c r="AQ816">
        <f t="shared" si="240"/>
        <v>2.5956510332064166E-10</v>
      </c>
    </row>
    <row r="817" spans="1:43" x14ac:dyDescent="0.2">
      <c r="A817">
        <f>front!A817</f>
        <v>567.36</v>
      </c>
      <c r="B817" s="1">
        <f t="shared" si="239"/>
        <v>0.46000000000003638</v>
      </c>
      <c r="C817">
        <f>front!D817-front!B817</f>
        <v>26971.06</v>
      </c>
      <c r="D817" s="2">
        <f>front!E817-front!C817</f>
        <v>52875.3</v>
      </c>
      <c r="E817" s="2">
        <f>IF(front!F817-front!C817&gt;0,front!F817-front!C817,0)</f>
        <v>52875.3</v>
      </c>
      <c r="F817" s="2">
        <f>front!I817-front!H817</f>
        <v>10319.200000000001</v>
      </c>
      <c r="G817" s="2"/>
      <c r="H817" s="2"/>
      <c r="I817" s="4">
        <f>C817/(constants!$A$4+constants!$B$4*data!C817+constants!$C$4*data!C817^2+constants!$D$4*data!C817^3+constants!$E$4*data!C817^4+constants!$F$4*data!C817^5+constants!$G$4*data!C817^6+constants!$H$4*data!C817^7)</f>
        <v>27518.138305188953</v>
      </c>
      <c r="J817" s="4">
        <f>D817/(constants!$A$4+constants!$B$4*data!D817+constants!$C$4*data!D817^2+constants!$D$4*data!D817^3+constants!$E$4*data!D817^4+constants!$F$4*data!D817^5+constants!$G$4*data!D817^6+constants!$H$4*data!D817^7)</f>
        <v>55664.219292699527</v>
      </c>
      <c r="K817" s="4">
        <f>E817/(constants!$A$4+constants!$B$4*data!E817+constants!$C$4*data!E817^2+constants!$D$4*data!E817^3+constants!$E$4*data!E817^4+constants!$F$4*data!E817^5+constants!$G$4*data!E817^6+constants!$H$4*data!E817^7)</f>
        <v>55664.219292699527</v>
      </c>
      <c r="L817" s="4">
        <f>F817/(constants!$A$4+constants!$B$4*data!F817+constants!$C$4*data!F817^2+constants!$D$4*data!F817^3+constants!$E$4*data!F817^4+constants!$F$4*data!F817^5+constants!$G$4*data!F817^6+constants!$H$4*data!F817^7)</f>
        <v>10320.184579441986</v>
      </c>
      <c r="M817" s="4"/>
      <c r="N817" s="4"/>
      <c r="O817" s="4">
        <f t="shared" si="234"/>
        <v>45863.563841981588</v>
      </c>
      <c r="P817" s="4">
        <f t="shared" si="235"/>
        <v>11132.843858539905</v>
      </c>
      <c r="Q817" s="4">
        <f t="shared" si="235"/>
        <v>11132.843858539905</v>
      </c>
      <c r="R817" s="4">
        <f t="shared" si="236"/>
        <v>1720.0307632403308</v>
      </c>
      <c r="S817" s="4"/>
      <c r="T817" s="4"/>
      <c r="U817" s="4">
        <f t="shared" si="237"/>
        <v>1</v>
      </c>
      <c r="V817" s="4"/>
      <c r="W817" s="4"/>
      <c r="X817">
        <f>IF(front!E817&gt;$X$2,O817,P817)</f>
        <v>45863.563841981588</v>
      </c>
      <c r="Y817">
        <f t="shared" si="231"/>
        <v>45590.744037138975</v>
      </c>
      <c r="Z817">
        <f>SUMPRODUCT($B$7:$B$456,Y$7:Y$456,EXP(constants!$B$32+constants!$A$32*ABS($A$7:$A$456-$A817)))</f>
        <v>2.1940742310851882E-3</v>
      </c>
      <c r="AA817">
        <f t="shared" si="232"/>
        <v>45590.741843064745</v>
      </c>
      <c r="AB817">
        <f t="shared" si="238"/>
        <v>45585.888750125574</v>
      </c>
      <c r="AD817" s="4"/>
      <c r="AE817" s="4"/>
      <c r="AF817" s="4"/>
      <c r="AH817" s="4"/>
      <c r="AI817" s="5">
        <f>SUMPRODUCT(constants!$B$13:$B$20,A817^constants!$A$13:$A$20)*constants!$C$10/((A817/1000000000)^5*(EXP(0.014388/(A817/1000000000)/constants!$B$9)-1))</f>
        <v>1.1816589327525853E-5</v>
      </c>
      <c r="AL817" s="17">
        <f t="shared" si="233"/>
        <v>2.5921594711682135E-10</v>
      </c>
      <c r="AQ817">
        <f t="shared" si="240"/>
        <v>2.5921594711682135E-10</v>
      </c>
    </row>
    <row r="818" spans="1:43" x14ac:dyDescent="0.2">
      <c r="A818">
        <f>front!A818</f>
        <v>567.82000000000005</v>
      </c>
      <c r="B818" s="1">
        <f t="shared" si="239"/>
        <v>0.46000000000003638</v>
      </c>
      <c r="C818">
        <f>front!D818-front!B818</f>
        <v>27050.799999999999</v>
      </c>
      <c r="D818" s="2">
        <f>front!E818-front!C818</f>
        <v>52565.599999999999</v>
      </c>
      <c r="E818" s="2">
        <f>IF(front!F818-front!C818&gt;0,front!F818-front!C818,0)</f>
        <v>52565.599999999999</v>
      </c>
      <c r="F818" s="2">
        <f>front!I818-front!H818</f>
        <v>10733.8</v>
      </c>
      <c r="G818" s="2"/>
      <c r="H818" s="2"/>
      <c r="I818" s="4">
        <f>C818/(constants!$A$4+constants!$B$4*data!C818+constants!$C$4*data!C818^2+constants!$D$4*data!C818^3+constants!$E$4*data!C818^4+constants!$F$4*data!C818^5+constants!$G$4*data!C818^6+constants!$H$4*data!C818^7)</f>
        <v>27602.446209841219</v>
      </c>
      <c r="J818" s="4">
        <f>D818/(constants!$A$4+constants!$B$4*data!D818+constants!$C$4*data!D818^2+constants!$D$4*data!D818^3+constants!$E$4*data!D818^4+constants!$F$4*data!D818^5+constants!$G$4*data!D818^6+constants!$H$4*data!D818^7)</f>
        <v>55321.381504950215</v>
      </c>
      <c r="K818" s="4">
        <f>E818/(constants!$A$4+constants!$B$4*data!E818+constants!$C$4*data!E818^2+constants!$D$4*data!E818^3+constants!$E$4*data!E818^4+constants!$F$4*data!E818^5+constants!$G$4*data!E818^6+constants!$H$4*data!E818^7)</f>
        <v>55321.381504950215</v>
      </c>
      <c r="L818" s="4">
        <f>F818/(constants!$A$4+constants!$B$4*data!F818+constants!$C$4*data!F818^2+constants!$D$4*data!F818^3+constants!$E$4*data!F818^4+constants!$F$4*data!F818^5+constants!$G$4*data!F818^6+constants!$H$4*data!F818^7)</f>
        <v>10738.055222384302</v>
      </c>
      <c r="M818" s="4"/>
      <c r="N818" s="4"/>
      <c r="O818" s="4">
        <f t="shared" si="234"/>
        <v>46004.077016402029</v>
      </c>
      <c r="P818" s="4">
        <f t="shared" si="235"/>
        <v>11064.276300990043</v>
      </c>
      <c r="Q818" s="4">
        <f t="shared" si="235"/>
        <v>11064.276300990043</v>
      </c>
      <c r="R818" s="4">
        <f t="shared" si="236"/>
        <v>1789.6758703973837</v>
      </c>
      <c r="S818" s="4"/>
      <c r="T818" s="4"/>
      <c r="U818" s="4">
        <f t="shared" si="237"/>
        <v>1</v>
      </c>
      <c r="V818" s="4"/>
      <c r="W818" s="4"/>
      <c r="X818">
        <f>IF(front!E818&gt;$X$2,O818,P818)</f>
        <v>46004.077016402029</v>
      </c>
      <c r="Y818">
        <f t="shared" si="231"/>
        <v>45731.257211559416</v>
      </c>
      <c r="Z818">
        <f>SUMPRODUCT($B$7:$B$456,Y$7:Y$456,EXP(constants!$B$32+constants!$A$32*ABS($A$7:$A$456-$A818)))</f>
        <v>2.1374112381539689E-3</v>
      </c>
      <c r="AA818">
        <f t="shared" si="232"/>
        <v>45731.255074148175</v>
      </c>
      <c r="AB818">
        <f t="shared" si="238"/>
        <v>45726.401981209005</v>
      </c>
      <c r="AD818" s="4"/>
      <c r="AE818" s="4"/>
      <c r="AF818" s="4"/>
      <c r="AH818" s="4"/>
      <c r="AI818" s="5">
        <f>SUMPRODUCT(constants!$B$13:$B$20,A818^constants!$A$13:$A$20)*constants!$C$10/((A818/1000000000)^5*(EXP(0.014388/(A818/1000000000)/constants!$B$9)-1))</f>
        <v>1.1845527625812508E-5</v>
      </c>
      <c r="AL818" s="17">
        <f t="shared" si="233"/>
        <v>2.5905225673956059E-10</v>
      </c>
      <c r="AQ818">
        <f t="shared" si="240"/>
        <v>2.5905225673956059E-10</v>
      </c>
    </row>
    <row r="819" spans="1:43" x14ac:dyDescent="0.2">
      <c r="A819">
        <f>front!A819</f>
        <v>568.27</v>
      </c>
      <c r="B819" s="1">
        <f t="shared" si="239"/>
        <v>0.44999999999993179</v>
      </c>
      <c r="C819">
        <f>front!D819-front!B819</f>
        <v>27129.399999999998</v>
      </c>
      <c r="D819" s="2">
        <f>front!E819-front!C819</f>
        <v>52069</v>
      </c>
      <c r="E819" s="2">
        <f>IF(front!F819-front!C819&gt;0,front!F819-front!C819,0)</f>
        <v>52069</v>
      </c>
      <c r="F819" s="2">
        <f>front!I819-front!H819</f>
        <v>11731.399999999998</v>
      </c>
      <c r="G819" s="2"/>
      <c r="H819" s="2"/>
      <c r="I819" s="4">
        <f>C819/(constants!$A$4+constants!$B$4*data!C819+constants!$C$4*data!C819^2+constants!$D$4*data!C819^3+constants!$E$4*data!C819^4+constants!$F$4*data!C819^5+constants!$G$4*data!C819^6+constants!$H$4*data!C819^7)</f>
        <v>27685.564424321183</v>
      </c>
      <c r="J819" s="4">
        <f>D819/(constants!$A$4+constants!$B$4*data!D819+constants!$C$4*data!D819^2+constants!$D$4*data!D819^3+constants!$E$4*data!D819^4+constants!$F$4*data!D819^5+constants!$G$4*data!D819^6+constants!$H$4*data!D819^7)</f>
        <v>54771.826086794434</v>
      </c>
      <c r="K819" s="4">
        <f>E819/(constants!$A$4+constants!$B$4*data!E819+constants!$C$4*data!E819^2+constants!$D$4*data!E819^3+constants!$E$4*data!E819^4+constants!$F$4*data!E819^5+constants!$G$4*data!E819^6+constants!$H$4*data!E819^7)</f>
        <v>54771.826086794434</v>
      </c>
      <c r="L819" s="4">
        <f>F819/(constants!$A$4+constants!$B$4*data!F819+constants!$C$4*data!F819^2+constants!$D$4*data!F819^3+constants!$E$4*data!F819^4+constants!$F$4*data!F819^5+constants!$G$4*data!F819^6+constants!$H$4*data!F819^7)</f>
        <v>11745.399827190935</v>
      </c>
      <c r="M819" s="4"/>
      <c r="N819" s="4"/>
      <c r="O819" s="4">
        <f t="shared" si="234"/>
        <v>46142.607373868639</v>
      </c>
      <c r="P819" s="4">
        <f t="shared" si="235"/>
        <v>10954.365217358887</v>
      </c>
      <c r="Q819" s="4">
        <f t="shared" si="235"/>
        <v>10954.365217358887</v>
      </c>
      <c r="R819" s="4">
        <f t="shared" si="236"/>
        <v>1957.5666378651558</v>
      </c>
      <c r="S819" s="4"/>
      <c r="T819" s="4"/>
      <c r="U819" s="4">
        <f t="shared" si="237"/>
        <v>1</v>
      </c>
      <c r="V819" s="4"/>
      <c r="W819" s="4"/>
      <c r="X819">
        <f>IF(front!E819&gt;$X$2,O819,P819)</f>
        <v>46142.607373868639</v>
      </c>
      <c r="Y819">
        <f t="shared" si="231"/>
        <v>45869.787569026026</v>
      </c>
      <c r="Z819">
        <f>SUMPRODUCT($B$7:$B$456,Y$7:Y$456,EXP(constants!$B$32+constants!$A$32*ABS($A$7:$A$456-$A819)))</f>
        <v>2.0833962923607063E-3</v>
      </c>
      <c r="AA819">
        <f t="shared" si="232"/>
        <v>45869.785485629734</v>
      </c>
      <c r="AB819">
        <f t="shared" si="238"/>
        <v>45864.932392690564</v>
      </c>
      <c r="AD819" s="4"/>
      <c r="AE819" s="4"/>
      <c r="AF819" s="4"/>
      <c r="AH819" s="4"/>
      <c r="AI819" s="5">
        <f>SUMPRODUCT(constants!$B$13:$B$20,A819^constants!$A$13:$A$20)*constants!$C$10/((A819/1000000000)^5*(EXP(0.014388/(A819/1000000000)/constants!$B$9)-1))</f>
        <v>1.1873817869076464E-5</v>
      </c>
      <c r="AL819" s="17">
        <f t="shared" si="233"/>
        <v>2.5888663189153159E-10</v>
      </c>
      <c r="AQ819">
        <f t="shared" si="240"/>
        <v>2.5888663189153159E-10</v>
      </c>
    </row>
    <row r="820" spans="1:43" x14ac:dyDescent="0.2">
      <c r="A820">
        <f>front!A820</f>
        <v>568.73</v>
      </c>
      <c r="B820" s="1">
        <f t="shared" si="239"/>
        <v>0.46000000000003638</v>
      </c>
      <c r="C820">
        <f>front!D820-front!B820</f>
        <v>27303.66</v>
      </c>
      <c r="D820" s="2">
        <f>front!E820-front!C820</f>
        <v>52879.4</v>
      </c>
      <c r="E820" s="2">
        <f>IF(front!F820-front!C820&gt;0,front!F820-front!C820,0)</f>
        <v>52879.4</v>
      </c>
      <c r="F820" s="2">
        <f>front!I820-front!H820</f>
        <v>13350.4</v>
      </c>
      <c r="G820" s="2"/>
      <c r="H820" s="2"/>
      <c r="I820" s="4">
        <f>C820/(constants!$A$4+constants!$B$4*data!C820+constants!$C$4*data!C820^2+constants!$D$4*data!C820^3+constants!$E$4*data!C820^4+constants!$F$4*data!C820^5+constants!$G$4*data!C820^6+constants!$H$4*data!C820^7)</f>
        <v>27869.896667260404</v>
      </c>
      <c r="J820" s="4">
        <f>D820/(constants!$A$4+constants!$B$4*data!D820+constants!$C$4*data!D820^2+constants!$D$4*data!D820^3+constants!$E$4*data!D820^4+constants!$F$4*data!D820^5+constants!$G$4*data!D820^6+constants!$H$4*data!D820^7)</f>
        <v>55668.758624855436</v>
      </c>
      <c r="K820" s="4">
        <f>E820/(constants!$A$4+constants!$B$4*data!E820+constants!$C$4*data!E820^2+constants!$D$4*data!E820^3+constants!$E$4*data!E820^4+constants!$F$4*data!E820^5+constants!$G$4*data!E820^6+constants!$H$4*data!E820^7)</f>
        <v>55668.758624855436</v>
      </c>
      <c r="L820" s="4">
        <f>F820/(constants!$A$4+constants!$B$4*data!F820+constants!$C$4*data!F820^2+constants!$D$4*data!F820^3+constants!$E$4*data!F820^4+constants!$F$4*data!F820^5+constants!$G$4*data!F820^6+constants!$H$4*data!F820^7)</f>
        <v>13386.311810307716</v>
      </c>
      <c r="M820" s="4"/>
      <c r="N820" s="4"/>
      <c r="O820" s="4">
        <f t="shared" si="234"/>
        <v>46449.827778767343</v>
      </c>
      <c r="P820" s="4">
        <f t="shared" si="235"/>
        <v>11133.751724971087</v>
      </c>
      <c r="Q820" s="4">
        <f t="shared" si="235"/>
        <v>11133.751724971087</v>
      </c>
      <c r="R820" s="4">
        <f t="shared" si="236"/>
        <v>2231.0519683846192</v>
      </c>
      <c r="S820" s="4"/>
      <c r="T820" s="4"/>
      <c r="U820" s="4">
        <f t="shared" si="237"/>
        <v>1</v>
      </c>
      <c r="V820" s="4"/>
      <c r="W820" s="4"/>
      <c r="X820">
        <f>IF(front!E820&gt;$X$2,O820,P820)</f>
        <v>46449.827778767343</v>
      </c>
      <c r="Y820">
        <f t="shared" si="231"/>
        <v>46177.00797392473</v>
      </c>
      <c r="Z820">
        <f>SUMPRODUCT($B$7:$B$456,Y$7:Y$456,EXP(constants!$B$32+constants!$A$32*ABS($A$7:$A$456-$A820)))</f>
        <v>2.0295916089482528E-3</v>
      </c>
      <c r="AA820">
        <f t="shared" si="232"/>
        <v>46177.005944333119</v>
      </c>
      <c r="AB820">
        <f t="shared" si="238"/>
        <v>46172.152851393948</v>
      </c>
      <c r="AD820" s="4"/>
      <c r="AE820" s="4"/>
      <c r="AF820" s="4"/>
      <c r="AH820" s="4"/>
      <c r="AI820" s="5">
        <f>SUMPRODUCT(constants!$B$13:$B$20,A820^constants!$A$13:$A$20)*constants!$C$10/((A820/1000000000)^5*(EXP(0.014388/(A820/1000000000)/constants!$B$9)-1))</f>
        <v>1.1902717164777326E-5</v>
      </c>
      <c r="AL820" s="17">
        <f t="shared" si="233"/>
        <v>2.577899541112253E-10</v>
      </c>
      <c r="AQ820">
        <f t="shared" si="240"/>
        <v>2.577899541112253E-10</v>
      </c>
    </row>
    <row r="821" spans="1:43" x14ac:dyDescent="0.2">
      <c r="A821">
        <f>front!A821</f>
        <v>569.19000000000005</v>
      </c>
      <c r="B821" s="1">
        <f t="shared" si="239"/>
        <v>0.46000000000003638</v>
      </c>
      <c r="C821">
        <f>front!D821-front!B821</f>
        <v>27368.6</v>
      </c>
      <c r="D821" s="2">
        <f>front!E821-front!C821</f>
        <v>52653.8</v>
      </c>
      <c r="E821" s="2">
        <f>IF(front!F821-front!C821&gt;0,front!F821-front!C821,0)</f>
        <v>52653.8</v>
      </c>
      <c r="F821" s="2">
        <f>front!I821-front!H821</f>
        <v>15341.100000000002</v>
      </c>
      <c r="G821" s="2"/>
      <c r="H821" s="2"/>
      <c r="I821" s="4">
        <f>C821/(constants!$A$4+constants!$B$4*data!C821+constants!$C$4*data!C821^2+constants!$D$4*data!C821^3+constants!$E$4*data!C821^4+constants!$F$4*data!C821^5+constants!$G$4*data!C821^6+constants!$H$4*data!C821^7)</f>
        <v>27938.609598177281</v>
      </c>
      <c r="J821" s="4">
        <f>D821/(constants!$A$4+constants!$B$4*data!D821+constants!$C$4*data!D821^2+constants!$D$4*data!D821^3+constants!$E$4*data!D821^4+constants!$F$4*data!D821^5+constants!$G$4*data!D821^6+constants!$H$4*data!D821^7)</f>
        <v>55419.009499919572</v>
      </c>
      <c r="K821" s="4">
        <f>E821/(constants!$A$4+constants!$B$4*data!E821+constants!$C$4*data!E821^2+constants!$D$4*data!E821^3+constants!$E$4*data!E821^4+constants!$F$4*data!E821^5+constants!$G$4*data!E821^6+constants!$H$4*data!E821^7)</f>
        <v>55419.009499919572</v>
      </c>
      <c r="L821" s="4">
        <f>F821/(constants!$A$4+constants!$B$4*data!F821+constants!$C$4*data!F821^2+constants!$D$4*data!F821^3+constants!$E$4*data!F821^4+constants!$F$4*data!F821^5+constants!$G$4*data!F821^6+constants!$H$4*data!F821^7)</f>
        <v>15415.160765564702</v>
      </c>
      <c r="M821" s="4"/>
      <c r="N821" s="4"/>
      <c r="O821" s="4">
        <f t="shared" si="234"/>
        <v>46564.349330295467</v>
      </c>
      <c r="P821" s="4">
        <f t="shared" si="235"/>
        <v>11083.801899983915</v>
      </c>
      <c r="Q821" s="4">
        <f t="shared" si="235"/>
        <v>11083.801899983915</v>
      </c>
      <c r="R821" s="4">
        <f t="shared" si="236"/>
        <v>2569.1934609274504</v>
      </c>
      <c r="S821" s="4"/>
      <c r="T821" s="4"/>
      <c r="U821" s="4">
        <f t="shared" si="237"/>
        <v>1</v>
      </c>
      <c r="V821" s="4"/>
      <c r="W821" s="4"/>
      <c r="X821">
        <f>IF(front!E821&gt;$X$2,O821,P821)</f>
        <v>46564.349330295467</v>
      </c>
      <c r="Y821">
        <f t="shared" ref="Y821:Y884" si="241">X821-$U$4</f>
        <v>46291.529525452854</v>
      </c>
      <c r="Z821">
        <f>SUMPRODUCT($B$7:$B$456,Y$7:Y$456,EXP(constants!$B$32+constants!$A$32*ABS($A$7:$A$456-$A821)))</f>
        <v>1.9771764566431202E-3</v>
      </c>
      <c r="AA821">
        <f t="shared" si="232"/>
        <v>46291.527548276397</v>
      </c>
      <c r="AB821">
        <f t="shared" si="238"/>
        <v>46286.674455337226</v>
      </c>
      <c r="AD821" s="4"/>
      <c r="AE821" s="4"/>
      <c r="AF821" s="4"/>
      <c r="AH821" s="4"/>
      <c r="AI821" s="5">
        <f>SUMPRODUCT(constants!$B$13:$B$20,A821^constants!$A$13:$A$20)*constants!$C$10/((A821/1000000000)^5*(EXP(0.014388/(A821/1000000000)/constants!$B$9)-1))</f>
        <v>1.1931596387038461E-5</v>
      </c>
      <c r="AL821" s="17">
        <f t="shared" si="233"/>
        <v>2.5777605601265339E-10</v>
      </c>
      <c r="AQ821">
        <f t="shared" si="240"/>
        <v>2.5777605601265339E-10</v>
      </c>
    </row>
    <row r="822" spans="1:43" x14ac:dyDescent="0.2">
      <c r="A822">
        <f>front!A822</f>
        <v>569.65</v>
      </c>
      <c r="B822" s="1">
        <f t="shared" si="239"/>
        <v>0.45999999999992269</v>
      </c>
      <c r="C822">
        <f>front!D822-front!B822</f>
        <v>27437.47</v>
      </c>
      <c r="D822" s="2">
        <f>front!E822-front!C822</f>
        <v>52275.3</v>
      </c>
      <c r="E822" s="2">
        <f>IF(front!F822-front!C822&gt;0,front!F822-front!C822,0)</f>
        <v>52275.3</v>
      </c>
      <c r="F822" s="2">
        <f>front!I822-front!H822</f>
        <v>17796</v>
      </c>
      <c r="G822" s="2"/>
      <c r="H822" s="2"/>
      <c r="I822" s="4">
        <f>C822/(constants!$A$4+constants!$B$4*data!C822+constants!$C$4*data!C822^2+constants!$D$4*data!C822^3+constants!$E$4*data!C822^4+constants!$F$4*data!C822^5+constants!$G$4*data!C822^6+constants!$H$4*data!C822^7)</f>
        <v>28011.492336516232</v>
      </c>
      <c r="J822" s="4">
        <f>D822/(constants!$A$4+constants!$B$4*data!D822+constants!$C$4*data!D822^2+constants!$D$4*data!D822^3+constants!$E$4*data!D822^4+constants!$F$4*data!D822^5+constants!$G$4*data!D822^6+constants!$H$4*data!D822^7)</f>
        <v>55000.099720475147</v>
      </c>
      <c r="K822" s="4">
        <f>E822/(constants!$A$4+constants!$B$4*data!E822+constants!$C$4*data!E822^2+constants!$D$4*data!E822^3+constants!$E$4*data!E822^4+constants!$F$4*data!E822^5+constants!$G$4*data!E822^6+constants!$H$4*data!E822^7)</f>
        <v>55000.099720475147</v>
      </c>
      <c r="L822" s="4">
        <f>F822/(constants!$A$4+constants!$B$4*data!F822+constants!$C$4*data!F822^2+constants!$D$4*data!F822^3+constants!$E$4*data!F822^4+constants!$F$4*data!F822^5+constants!$G$4*data!F822^6+constants!$H$4*data!F822^7)</f>
        <v>17934.983312583212</v>
      </c>
      <c r="M822" s="4"/>
      <c r="N822" s="4"/>
      <c r="O822" s="4">
        <f t="shared" si="234"/>
        <v>46685.820560860382</v>
      </c>
      <c r="P822" s="4">
        <f t="shared" si="235"/>
        <v>11000.019944095029</v>
      </c>
      <c r="Q822" s="4">
        <f t="shared" si="235"/>
        <v>11000.019944095029</v>
      </c>
      <c r="R822" s="4">
        <f t="shared" si="236"/>
        <v>2989.1638854305352</v>
      </c>
      <c r="S822" s="4"/>
      <c r="T822" s="4"/>
      <c r="U822" s="4">
        <f t="shared" si="237"/>
        <v>1</v>
      </c>
      <c r="V822" s="4"/>
      <c r="W822" s="4"/>
      <c r="X822">
        <f>IF(front!E822&gt;$X$2,O822,P822)</f>
        <v>46685.820560860382</v>
      </c>
      <c r="Y822">
        <f t="shared" si="241"/>
        <v>46413.000756017769</v>
      </c>
      <c r="Z822">
        <f>SUMPRODUCT($B$7:$B$456,Y$7:Y$456,EXP(constants!$B$32+constants!$A$32*ABS($A$7:$A$456-$A822)))</f>
        <v>1.9261149501547522E-3</v>
      </c>
      <c r="AA822">
        <f t="shared" si="232"/>
        <v>46412.998829902819</v>
      </c>
      <c r="AB822">
        <f t="shared" si="238"/>
        <v>46408.145736963648</v>
      </c>
      <c r="AD822" s="4"/>
      <c r="AE822" s="4"/>
      <c r="AF822" s="4"/>
      <c r="AH822" s="4"/>
      <c r="AI822" s="5">
        <f>SUMPRODUCT(constants!$B$13:$B$20,A822^constants!$A$13:$A$20)*constants!$C$10/((A822/1000000000)^5*(EXP(0.014388/(A822/1000000000)/constants!$B$9)-1))</f>
        <v>1.1960455297009608E-5</v>
      </c>
      <c r="AL822" s="17">
        <f t="shared" si="233"/>
        <v>2.5772318861434748E-10</v>
      </c>
      <c r="AQ822">
        <f t="shared" si="240"/>
        <v>2.5772318861434748E-10</v>
      </c>
    </row>
    <row r="823" spans="1:43" x14ac:dyDescent="0.2">
      <c r="A823">
        <f>front!A823</f>
        <v>570.1</v>
      </c>
      <c r="B823" s="1">
        <f t="shared" si="239"/>
        <v>0.45000000000004547</v>
      </c>
      <c r="C823">
        <f>front!D823-front!B823</f>
        <v>27528.870000000003</v>
      </c>
      <c r="D823" s="2">
        <f>front!E823-front!C823</f>
        <v>52518.9</v>
      </c>
      <c r="E823" s="2">
        <f>IF(front!F823-front!C823&gt;0,front!F823-front!C823,0)</f>
        <v>52518.9</v>
      </c>
      <c r="F823" s="2">
        <f>front!I823-front!H823</f>
        <v>18723.399999999998</v>
      </c>
      <c r="G823" s="2"/>
      <c r="H823" s="2"/>
      <c r="I823" s="4">
        <f>C823/(constants!$A$4+constants!$B$4*data!C823+constants!$C$4*data!C823^2+constants!$D$4*data!C823^3+constants!$E$4*data!C823^4+constants!$F$4*data!C823^5+constants!$G$4*data!C823^6+constants!$H$4*data!C823^7)</f>
        <v>28108.236012609806</v>
      </c>
      <c r="J823" s="4">
        <f>D823/(constants!$A$4+constants!$B$4*data!D823+constants!$C$4*data!D823^2+constants!$D$4*data!D823^3+constants!$E$4*data!D823^4+constants!$F$4*data!D823^5+constants!$G$4*data!D823^6+constants!$H$4*data!D823^7)</f>
        <v>55269.692488023975</v>
      </c>
      <c r="K823" s="4">
        <f>E823/(constants!$A$4+constants!$B$4*data!E823+constants!$C$4*data!E823^2+constants!$D$4*data!E823^3+constants!$E$4*data!E823^4+constants!$F$4*data!E823^5+constants!$G$4*data!E823^6+constants!$H$4*data!E823^7)</f>
        <v>55269.692488023975</v>
      </c>
      <c r="L823" s="4">
        <f>F823/(constants!$A$4+constants!$B$4*data!F823+constants!$C$4*data!F823^2+constants!$D$4*data!F823^3+constants!$E$4*data!F823^4+constants!$F$4*data!F823^5+constants!$G$4*data!F823^6+constants!$H$4*data!F823^7)</f>
        <v>18892.073586522438</v>
      </c>
      <c r="M823" s="4"/>
      <c r="N823" s="4"/>
      <c r="O823" s="4">
        <f t="shared" si="234"/>
        <v>46847.060021016347</v>
      </c>
      <c r="P823" s="4">
        <f t="shared" si="235"/>
        <v>11053.938497604795</v>
      </c>
      <c r="Q823" s="4">
        <f t="shared" si="235"/>
        <v>11053.938497604795</v>
      </c>
      <c r="R823" s="4">
        <f t="shared" si="236"/>
        <v>3148.6789310870731</v>
      </c>
      <c r="S823" s="4"/>
      <c r="T823" s="4"/>
      <c r="U823" s="4">
        <f t="shared" si="237"/>
        <v>1</v>
      </c>
      <c r="V823" s="4"/>
      <c r="W823" s="4"/>
      <c r="X823">
        <f>IF(front!E823&gt;$X$2,O823,P823)</f>
        <v>46847.060021016347</v>
      </c>
      <c r="Y823">
        <f t="shared" si="241"/>
        <v>46574.240216173734</v>
      </c>
      <c r="Z823">
        <f>SUMPRODUCT($B$7:$B$456,Y$7:Y$456,EXP(constants!$B$32+constants!$A$32*ABS($A$7:$A$456-$A823)))</f>
        <v>1.8774397150071718E-3</v>
      </c>
      <c r="AA823">
        <f t="shared" si="232"/>
        <v>46574.238338734016</v>
      </c>
      <c r="AB823">
        <f t="shared" si="238"/>
        <v>46569.385245794845</v>
      </c>
      <c r="AD823" s="4"/>
      <c r="AE823" s="4"/>
      <c r="AF823" s="4"/>
      <c r="AH823" s="4"/>
      <c r="AI823" s="5">
        <f>SUMPRODUCT(constants!$B$13:$B$20,A823^constants!$A$13:$A$20)*constants!$C$10/((A823/1000000000)^5*(EXP(0.014388/(A823/1000000000)/constants!$B$9)-1))</f>
        <v>1.1988666956253685E-5</v>
      </c>
      <c r="AL823" s="17">
        <f t="shared" si="233"/>
        <v>2.5743665914800206E-10</v>
      </c>
      <c r="AQ823">
        <f t="shared" si="240"/>
        <v>2.5743665914800206E-10</v>
      </c>
    </row>
    <row r="824" spans="1:43" x14ac:dyDescent="0.2">
      <c r="A824">
        <f>front!A824</f>
        <v>570.55999999999995</v>
      </c>
      <c r="B824" s="1">
        <f t="shared" si="239"/>
        <v>0.45999999999992269</v>
      </c>
      <c r="C824">
        <f>front!D824-front!B824</f>
        <v>27650.74</v>
      </c>
      <c r="D824" s="2">
        <f>front!E824-front!C824</f>
        <v>52636.7</v>
      </c>
      <c r="E824" s="2">
        <f>IF(front!F824-front!C824&gt;0,front!F824-front!C824,0)</f>
        <v>52636.7</v>
      </c>
      <c r="F824" s="2">
        <f>front!I824-front!H824</f>
        <v>19465.199999999997</v>
      </c>
      <c r="G824" s="2"/>
      <c r="H824" s="2"/>
      <c r="I824" s="4">
        <f>C824/(constants!$A$4+constants!$B$4*data!C824+constants!$C$4*data!C824^2+constants!$D$4*data!C824^3+constants!$E$4*data!C824^4+constants!$F$4*data!C824^5+constants!$G$4*data!C824^6+constants!$H$4*data!C824^7)</f>
        <v>28237.263370414687</v>
      </c>
      <c r="J824" s="4">
        <f>D824/(constants!$A$4+constants!$B$4*data!D824+constants!$C$4*data!D824^2+constants!$D$4*data!D824^3+constants!$E$4*data!D824^4+constants!$F$4*data!D824^5+constants!$G$4*data!D824^6+constants!$H$4*data!D824^7)</f>
        <v>55400.081055737188</v>
      </c>
      <c r="K824" s="4">
        <f>E824/(constants!$A$4+constants!$B$4*data!E824+constants!$C$4*data!E824^2+constants!$D$4*data!E824^3+constants!$E$4*data!E824^4+constants!$F$4*data!E824^5+constants!$G$4*data!E824^6+constants!$H$4*data!E824^7)</f>
        <v>55400.081055737188</v>
      </c>
      <c r="L824" s="4">
        <f>F824/(constants!$A$4+constants!$B$4*data!F824+constants!$C$4*data!F824^2+constants!$D$4*data!F824^3+constants!$E$4*data!F824^4+constants!$F$4*data!F824^5+constants!$G$4*data!F824^6+constants!$H$4*data!F824^7)</f>
        <v>19659.626809808251</v>
      </c>
      <c r="M824" s="4"/>
      <c r="N824" s="4"/>
      <c r="O824" s="4">
        <f t="shared" si="234"/>
        <v>47062.105617357811</v>
      </c>
      <c r="P824" s="4">
        <f t="shared" si="235"/>
        <v>11080.016211147438</v>
      </c>
      <c r="Q824" s="4">
        <f t="shared" si="235"/>
        <v>11080.016211147438</v>
      </c>
      <c r="R824" s="4">
        <f t="shared" si="236"/>
        <v>3276.6044683013752</v>
      </c>
      <c r="S824" s="4"/>
      <c r="T824" s="4"/>
      <c r="U824" s="4">
        <f t="shared" si="237"/>
        <v>1</v>
      </c>
      <c r="V824" s="4"/>
      <c r="W824" s="4"/>
      <c r="X824">
        <f>IF(front!E824&gt;$X$2,O824,P824)</f>
        <v>47062.105617357811</v>
      </c>
      <c r="Y824">
        <f t="shared" si="241"/>
        <v>46789.285812515198</v>
      </c>
      <c r="Z824">
        <f>SUMPRODUCT($B$7:$B$456,Y$7:Y$456,EXP(constants!$B$32+constants!$A$32*ABS($A$7:$A$456-$A824)))</f>
        <v>1.8289539565068322E-3</v>
      </c>
      <c r="AA824">
        <f t="shared" si="232"/>
        <v>46789.283983561239</v>
      </c>
      <c r="AB824">
        <f t="shared" si="238"/>
        <v>46784.430890622069</v>
      </c>
      <c r="AD824" s="4"/>
      <c r="AE824" s="4"/>
      <c r="AF824" s="4"/>
      <c r="AH824" s="4"/>
      <c r="AI824" s="5">
        <f>SUMPRODUCT(constants!$B$13:$B$20,A824^constants!$A$13:$A$20)*constants!$C$10/((A824/1000000000)^5*(EXP(0.014388/(A824/1000000000)/constants!$B$9)-1))</f>
        <v>1.2017484983909532E-5</v>
      </c>
      <c r="AL824" s="17">
        <f t="shared" si="233"/>
        <v>2.5686932073632287E-10</v>
      </c>
      <c r="AQ824">
        <f t="shared" si="240"/>
        <v>2.5686932073632287E-10</v>
      </c>
    </row>
    <row r="825" spans="1:43" x14ac:dyDescent="0.2">
      <c r="A825">
        <f>front!A825</f>
        <v>571.02</v>
      </c>
      <c r="B825" s="1">
        <f t="shared" si="239"/>
        <v>0.46000000000003638</v>
      </c>
      <c r="C825">
        <f>front!D825-front!B825</f>
        <v>27713.870000000003</v>
      </c>
      <c r="D825" s="2">
        <f>front!E825-front!C825</f>
        <v>52127</v>
      </c>
      <c r="E825" s="2">
        <f>IF(front!F825-front!C825&gt;0,front!F825-front!C825,0)</f>
        <v>52127</v>
      </c>
      <c r="F825" s="2">
        <f>front!I825-front!H825</f>
        <v>20978.600000000002</v>
      </c>
      <c r="G825" s="2"/>
      <c r="H825" s="2"/>
      <c r="I825" s="4">
        <f>C825/(constants!$A$4+constants!$B$4*data!C825+constants!$C$4*data!C825^2+constants!$D$4*data!C825^3+constants!$E$4*data!C825^4+constants!$F$4*data!C825^5+constants!$G$4*data!C825^6+constants!$H$4*data!C825^7)</f>
        <v>28304.115429932608</v>
      </c>
      <c r="J825" s="4">
        <f>D825/(constants!$A$4+constants!$B$4*data!D825+constants!$C$4*data!D825^2+constants!$D$4*data!D825^3+constants!$E$4*data!D825^4+constants!$F$4*data!D825^5+constants!$G$4*data!D825^6+constants!$H$4*data!D825^7)</f>
        <v>54836.000347471876</v>
      </c>
      <c r="K825" s="4">
        <f>E825/(constants!$A$4+constants!$B$4*data!E825+constants!$C$4*data!E825^2+constants!$D$4*data!E825^3+constants!$E$4*data!E825^4+constants!$F$4*data!E825^5+constants!$G$4*data!E825^6+constants!$H$4*data!E825^7)</f>
        <v>54836.000347471876</v>
      </c>
      <c r="L825" s="4">
        <f>F825/(constants!$A$4+constants!$B$4*data!F825+constants!$C$4*data!F825^2+constants!$D$4*data!F825^3+constants!$E$4*data!F825^4+constants!$F$4*data!F825^5+constants!$G$4*data!F825^6+constants!$H$4*data!F825^7)</f>
        <v>21230.963316440215</v>
      </c>
      <c r="M825" s="4"/>
      <c r="N825" s="4"/>
      <c r="O825" s="4">
        <f t="shared" si="234"/>
        <v>47173.525716554352</v>
      </c>
      <c r="P825" s="4">
        <f t="shared" si="235"/>
        <v>10967.200069494376</v>
      </c>
      <c r="Q825" s="4">
        <f t="shared" si="235"/>
        <v>10967.200069494376</v>
      </c>
      <c r="R825" s="4">
        <f t="shared" si="236"/>
        <v>3538.4938860733687</v>
      </c>
      <c r="S825" s="4"/>
      <c r="T825" s="4"/>
      <c r="U825" s="4">
        <f t="shared" si="237"/>
        <v>1</v>
      </c>
      <c r="V825" s="4"/>
      <c r="W825" s="4"/>
      <c r="X825">
        <f>IF(front!E825&gt;$X$2,O825,P825)</f>
        <v>47173.525716554352</v>
      </c>
      <c r="Y825">
        <f t="shared" si="241"/>
        <v>46900.705911711739</v>
      </c>
      <c r="Z825">
        <f>SUMPRODUCT($B$7:$B$456,Y$7:Y$456,EXP(constants!$B$32+constants!$A$32*ABS($A$7:$A$456-$A825)))</f>
        <v>1.7817203653909036E-3</v>
      </c>
      <c r="AA825">
        <f t="shared" si="232"/>
        <v>46900.704129991376</v>
      </c>
      <c r="AB825">
        <f t="shared" si="238"/>
        <v>46895.851037052205</v>
      </c>
      <c r="AD825" s="4"/>
      <c r="AE825" s="4"/>
      <c r="AF825" s="4"/>
      <c r="AH825" s="4"/>
      <c r="AI825" s="5">
        <f>SUMPRODUCT(constants!$B$13:$B$20,A825^constants!$A$13:$A$20)*constants!$C$10/((A825/1000000000)^5*(EXP(0.014388/(A825/1000000000)/constants!$B$9)-1))</f>
        <v>1.2046281994476135E-5</v>
      </c>
      <c r="AL825" s="17">
        <f t="shared" si="233"/>
        <v>2.5687308638366369E-10</v>
      </c>
      <c r="AQ825">
        <f t="shared" si="240"/>
        <v>2.5687308638366369E-10</v>
      </c>
    </row>
    <row r="826" spans="1:43" x14ac:dyDescent="0.2">
      <c r="A826">
        <f>front!A826</f>
        <v>571.47</v>
      </c>
      <c r="B826" s="1">
        <f t="shared" si="239"/>
        <v>0.45000000000004547</v>
      </c>
      <c r="C826">
        <f>front!D826-front!B826</f>
        <v>27758.93</v>
      </c>
      <c r="D826" s="2">
        <f>front!E826-front!C826</f>
        <v>52212.6</v>
      </c>
      <c r="E826" s="2">
        <f>IF(front!F826-front!C826&gt;0,front!F826-front!C826,0)</f>
        <v>52212.6</v>
      </c>
      <c r="F826" s="2">
        <f>front!I826-front!H826</f>
        <v>21458.1</v>
      </c>
      <c r="G826" s="2"/>
      <c r="H826" s="2"/>
      <c r="I826" s="4">
        <f>C826/(constants!$A$4+constants!$B$4*data!C826+constants!$C$4*data!C826^2+constants!$D$4*data!C826^3+constants!$E$4*data!C826^4+constants!$F$4*data!C826^5+constants!$G$4*data!C826^6+constants!$H$4*data!C826^7)</f>
        <v>28351.838137304312</v>
      </c>
      <c r="J826" s="4">
        <f>D826/(constants!$A$4+constants!$B$4*data!D826+constants!$C$4*data!D826^2+constants!$D$4*data!D826^3+constants!$E$4*data!D826^4+constants!$F$4*data!D826^5+constants!$G$4*data!D826^6+constants!$H$4*data!D826^7)</f>
        <v>54930.717669325488</v>
      </c>
      <c r="K826" s="4">
        <f>E826/(constants!$A$4+constants!$B$4*data!E826+constants!$C$4*data!E826^2+constants!$D$4*data!E826^3+constants!$E$4*data!E826^4+constants!$F$4*data!E826^5+constants!$G$4*data!E826^6+constants!$H$4*data!E826^7)</f>
        <v>54930.717669325488</v>
      </c>
      <c r="L826" s="4">
        <f>F826/(constants!$A$4+constants!$B$4*data!F826+constants!$C$4*data!F826^2+constants!$D$4*data!F826^3+constants!$E$4*data!F826^4+constants!$F$4*data!F826^5+constants!$G$4*data!F826^6+constants!$H$4*data!F826^7)</f>
        <v>21730.292650242671</v>
      </c>
      <c r="M826" s="4"/>
      <c r="N826" s="4"/>
      <c r="O826" s="4">
        <f t="shared" si="234"/>
        <v>47253.063562173855</v>
      </c>
      <c r="P826" s="4">
        <f t="shared" si="235"/>
        <v>10986.143533865097</v>
      </c>
      <c r="Q826" s="4">
        <f t="shared" si="235"/>
        <v>10986.143533865097</v>
      </c>
      <c r="R826" s="4">
        <f t="shared" si="236"/>
        <v>3621.7154417071119</v>
      </c>
      <c r="S826" s="4"/>
      <c r="T826" s="4"/>
      <c r="U826" s="4">
        <f t="shared" si="237"/>
        <v>1</v>
      </c>
      <c r="V826" s="4"/>
      <c r="W826" s="4"/>
      <c r="X826">
        <f>IF(front!E826&gt;$X$2,O826,P826)</f>
        <v>47253.063562173855</v>
      </c>
      <c r="Y826">
        <f t="shared" si="241"/>
        <v>46980.243757331242</v>
      </c>
      <c r="Z826">
        <f>SUMPRODUCT($B$7:$B$456,Y$7:Y$456,EXP(constants!$B$32+constants!$A$32*ABS($A$7:$A$456-$A826)))</f>
        <v>1.7366941546002816E-3</v>
      </c>
      <c r="AA826">
        <f t="shared" si="232"/>
        <v>46980.242020637088</v>
      </c>
      <c r="AB826">
        <f t="shared" si="238"/>
        <v>46975.388927697917</v>
      </c>
      <c r="AD826" s="4"/>
      <c r="AE826" s="4"/>
      <c r="AF826" s="4"/>
      <c r="AH826" s="4"/>
      <c r="AI826" s="5">
        <f>SUMPRODUCT(constants!$B$13:$B$20,A826^constants!$A$13:$A$20)*constants!$C$10/((A826/1000000000)^5*(EXP(0.014388/(A826/1000000000)/constants!$B$9)-1))</f>
        <v>1.2074432421154595E-5</v>
      </c>
      <c r="AL826" s="17">
        <f t="shared" si="233"/>
        <v>2.5703741249995686E-10</v>
      </c>
      <c r="AQ826">
        <f t="shared" si="240"/>
        <v>2.5703741249995686E-10</v>
      </c>
    </row>
    <row r="827" spans="1:43" x14ac:dyDescent="0.2">
      <c r="A827">
        <f>front!A827</f>
        <v>571.92999999999995</v>
      </c>
      <c r="B827" s="1">
        <f t="shared" si="239"/>
        <v>0.45999999999992269</v>
      </c>
      <c r="C827">
        <f>front!D827-front!B827</f>
        <v>27887.8</v>
      </c>
      <c r="D827" s="2">
        <f>front!E827-front!C827</f>
        <v>52629.8</v>
      </c>
      <c r="E827" s="2">
        <f>IF(front!F827-front!C827&gt;0,front!F827-front!C827,0)</f>
        <v>52629.8</v>
      </c>
      <c r="F827" s="2">
        <f>front!I827-front!H827</f>
        <v>21513.200000000001</v>
      </c>
      <c r="G827" s="2"/>
      <c r="H827" s="2"/>
      <c r="I827" s="4">
        <f>C827/(constants!$A$4+constants!$B$4*data!C827+constants!$C$4*data!C827^2+constants!$D$4*data!C827^3+constants!$E$4*data!C827^4+constants!$F$4*data!C827^5+constants!$G$4*data!C827^6+constants!$H$4*data!C827^7)</f>
        <v>28488.351071208337</v>
      </c>
      <c r="J827" s="4">
        <f>D827/(constants!$A$4+constants!$B$4*data!D827+constants!$C$4*data!D827^2+constants!$D$4*data!D827^3+constants!$E$4*data!D827^4+constants!$F$4*data!D827^5+constants!$G$4*data!D827^6+constants!$H$4*data!D827^7)</f>
        <v>55392.443340333739</v>
      </c>
      <c r="K827" s="4">
        <f>E827/(constants!$A$4+constants!$B$4*data!E827+constants!$C$4*data!E827^2+constants!$D$4*data!E827^3+constants!$E$4*data!E827^4+constants!$F$4*data!E827^5+constants!$G$4*data!E827^6+constants!$H$4*data!E827^7)</f>
        <v>55392.443340333739</v>
      </c>
      <c r="L827" s="4">
        <f>F827/(constants!$A$4+constants!$B$4*data!F827+constants!$C$4*data!F827^2+constants!$D$4*data!F827^3+constants!$E$4*data!F827^4+constants!$F$4*data!F827^5+constants!$G$4*data!F827^6+constants!$H$4*data!F827^7)</f>
        <v>21787.715720824723</v>
      </c>
      <c r="M827" s="4"/>
      <c r="N827" s="4"/>
      <c r="O827" s="4">
        <f t="shared" si="234"/>
        <v>47480.585118680559</v>
      </c>
      <c r="P827" s="4">
        <f t="shared" si="235"/>
        <v>11078.488668066748</v>
      </c>
      <c r="Q827" s="4">
        <f t="shared" si="235"/>
        <v>11078.488668066748</v>
      </c>
      <c r="R827" s="4">
        <f t="shared" si="236"/>
        <v>3631.2859534707868</v>
      </c>
      <c r="S827" s="4"/>
      <c r="T827" s="4"/>
      <c r="U827" s="4">
        <f t="shared" si="237"/>
        <v>1</v>
      </c>
      <c r="V827" s="4"/>
      <c r="W827" s="4"/>
      <c r="X827">
        <f>IF(front!E827&gt;$X$2,O827,P827)</f>
        <v>47480.585118680559</v>
      </c>
      <c r="Y827">
        <f t="shared" si="241"/>
        <v>47207.765313837946</v>
      </c>
      <c r="Z827">
        <f>SUMPRODUCT($B$7:$B$456,Y$7:Y$456,EXP(constants!$B$32+constants!$A$32*ABS($A$7:$A$456-$A827)))</f>
        <v>1.6918432160077854E-3</v>
      </c>
      <c r="AA827">
        <f t="shared" si="232"/>
        <v>47207.763621994731</v>
      </c>
      <c r="AB827">
        <f t="shared" si="238"/>
        <v>47202.91052905556</v>
      </c>
      <c r="AD827" s="4"/>
      <c r="AE827" s="4"/>
      <c r="AF827" s="4"/>
      <c r="AH827" s="4"/>
      <c r="AI827" s="5">
        <f>SUMPRODUCT(constants!$B$13:$B$20,A827^constants!$A$13:$A$20)*constants!$C$10/((A827/1000000000)^5*(EXP(0.014388/(A827/1000000000)/constants!$B$9)-1))</f>
        <v>1.2103187164903522E-5</v>
      </c>
      <c r="AL827" s="17">
        <f t="shared" si="233"/>
        <v>2.5640764582627707E-10</v>
      </c>
      <c r="AQ827">
        <f t="shared" si="240"/>
        <v>2.5640764582627707E-10</v>
      </c>
    </row>
    <row r="828" spans="1:43" x14ac:dyDescent="0.2">
      <c r="A828">
        <f>front!A828</f>
        <v>572.39</v>
      </c>
      <c r="B828" s="1">
        <f t="shared" si="239"/>
        <v>0.46000000000003638</v>
      </c>
      <c r="C828">
        <f>front!D828-front!B828</f>
        <v>28003.47</v>
      </c>
      <c r="D828" s="2">
        <f>front!E828-front!C828</f>
        <v>52493.9</v>
      </c>
      <c r="E828" s="2">
        <f>IF(front!F828-front!C828&gt;0,front!F828-front!C828,0)</f>
        <v>52493.9</v>
      </c>
      <c r="F828" s="2">
        <f>front!I828-front!H828</f>
        <v>18787.900000000001</v>
      </c>
      <c r="G828" s="2"/>
      <c r="H828" s="2"/>
      <c r="I828" s="4">
        <f>C828/(constants!$A$4+constants!$B$4*data!C828+constants!$C$4*data!C828^2+constants!$D$4*data!C828^3+constants!$E$4*data!C828^4+constants!$F$4*data!C828^5+constants!$G$4*data!C828^6+constants!$H$4*data!C828^7)</f>
        <v>28610.916023133799</v>
      </c>
      <c r="J828" s="4">
        <f>D828/(constants!$A$4+constants!$B$4*data!D828+constants!$C$4*data!D828^2+constants!$D$4*data!D828^3+constants!$E$4*data!D828^4+constants!$F$4*data!D828^5+constants!$G$4*data!D828^6+constants!$H$4*data!D828^7)</f>
        <v>55242.02251993581</v>
      </c>
      <c r="K828" s="4">
        <f>E828/(constants!$A$4+constants!$B$4*data!E828+constants!$C$4*data!E828^2+constants!$D$4*data!E828^3+constants!$E$4*data!E828^4+constants!$F$4*data!E828^5+constants!$G$4*data!E828^6+constants!$H$4*data!E828^7)</f>
        <v>55242.02251993581</v>
      </c>
      <c r="L828" s="4">
        <f>F828/(constants!$A$4+constants!$B$4*data!F828+constants!$C$4*data!F828^2+constants!$D$4*data!F828^3+constants!$E$4*data!F828^4+constants!$F$4*data!F828^5+constants!$G$4*data!F828^6+constants!$H$4*data!F828^7)</f>
        <v>18958.742558816768</v>
      </c>
      <c r="M828" s="4"/>
      <c r="N828" s="4"/>
      <c r="O828" s="4">
        <f t="shared" si="234"/>
        <v>47684.860038556333</v>
      </c>
      <c r="P828" s="4">
        <f t="shared" si="235"/>
        <v>11048.404503987162</v>
      </c>
      <c r="Q828" s="4">
        <f t="shared" si="235"/>
        <v>11048.404503987162</v>
      </c>
      <c r="R828" s="4">
        <f t="shared" si="236"/>
        <v>3159.7904264694612</v>
      </c>
      <c r="S828" s="4"/>
      <c r="T828" s="4"/>
      <c r="U828" s="4">
        <f t="shared" si="237"/>
        <v>1</v>
      </c>
      <c r="V828" s="4"/>
      <c r="W828" s="4"/>
      <c r="X828">
        <f>IF(front!E828&gt;$X$2,O828,P828)</f>
        <v>47684.860038556333</v>
      </c>
      <c r="Y828">
        <f t="shared" si="241"/>
        <v>47412.04023371372</v>
      </c>
      <c r="Z828">
        <f>SUMPRODUCT($B$7:$B$456,Y$7:Y$456,EXP(constants!$B$32+constants!$A$32*ABS($A$7:$A$456-$A828)))</f>
        <v>1.6481505738759981E-3</v>
      </c>
      <c r="AA828">
        <f t="shared" si="232"/>
        <v>47412.038585563147</v>
      </c>
      <c r="AB828">
        <f t="shared" si="238"/>
        <v>47407.185492623976</v>
      </c>
      <c r="AD828" s="4"/>
      <c r="AE828" s="4"/>
      <c r="AF828" s="4"/>
      <c r="AH828" s="4"/>
      <c r="AI828" s="5">
        <f>SUMPRODUCT(constants!$B$13:$B$20,A828^constants!$A$13:$A$20)*constants!$C$10/((A828/1000000000)^5*(EXP(0.014388/(A828/1000000000)/constants!$B$9)-1))</f>
        <v>1.2131920196675209E-5</v>
      </c>
      <c r="AL828" s="17">
        <f t="shared" si="233"/>
        <v>2.5590888956195887E-10</v>
      </c>
      <c r="AQ828">
        <f t="shared" si="240"/>
        <v>2.5590888956195887E-10</v>
      </c>
    </row>
    <row r="829" spans="1:43" x14ac:dyDescent="0.2">
      <c r="A829">
        <f>front!A829</f>
        <v>572.85</v>
      </c>
      <c r="B829" s="1">
        <f t="shared" si="239"/>
        <v>0.46000000000003638</v>
      </c>
      <c r="C829">
        <f>front!D829-front!B829</f>
        <v>28076.6</v>
      </c>
      <c r="D829" s="2">
        <f>front!E829-front!C829</f>
        <v>52328.7</v>
      </c>
      <c r="E829" s="2">
        <f>IF(front!F829-front!C829&gt;0,front!F829-front!C829,0)</f>
        <v>52328.7</v>
      </c>
      <c r="F829" s="2">
        <f>front!I829-front!H829</f>
        <v>19596.599999999999</v>
      </c>
      <c r="G829" s="2"/>
      <c r="H829" s="2"/>
      <c r="I829" s="4">
        <f>C829/(constants!$A$4+constants!$B$4*data!C829+constants!$C$4*data!C829^2+constants!$D$4*data!C829^3+constants!$E$4*data!C829^4+constants!$F$4*data!C829^5+constants!$G$4*data!C829^6+constants!$H$4*data!C829^7)</f>
        <v>28688.422206223891</v>
      </c>
      <c r="J829" s="4">
        <f>D829/(constants!$A$4+constants!$B$4*data!D829+constants!$C$4*data!D829^2+constants!$D$4*data!D829^3+constants!$E$4*data!D829^4+constants!$F$4*data!D829^5+constants!$G$4*data!D829^6+constants!$H$4*data!D829^7)</f>
        <v>55059.193253391015</v>
      </c>
      <c r="K829" s="4">
        <f>E829/(constants!$A$4+constants!$B$4*data!E829+constants!$C$4*data!E829^2+constants!$D$4*data!E829^3+constants!$E$4*data!E829^4+constants!$F$4*data!E829^5+constants!$G$4*data!E829^6+constants!$H$4*data!E829^7)</f>
        <v>55059.193253391015</v>
      </c>
      <c r="L829" s="4">
        <f>F829/(constants!$A$4+constants!$B$4*data!F829+constants!$C$4*data!F829^2+constants!$D$4*data!F829^3+constants!$E$4*data!F829^4+constants!$F$4*data!F829^5+constants!$G$4*data!F829^6+constants!$H$4*data!F829^7)</f>
        <v>19795.772157324882</v>
      </c>
      <c r="M829" s="4"/>
      <c r="N829" s="4"/>
      <c r="O829" s="4">
        <f t="shared" si="234"/>
        <v>47814.037010373147</v>
      </c>
      <c r="P829" s="4">
        <f t="shared" si="235"/>
        <v>11011.838650678203</v>
      </c>
      <c r="Q829" s="4">
        <f t="shared" si="235"/>
        <v>11011.838650678203</v>
      </c>
      <c r="R829" s="4">
        <f t="shared" si="236"/>
        <v>3299.2953595541467</v>
      </c>
      <c r="S829" s="4"/>
      <c r="T829" s="4"/>
      <c r="U829" s="4">
        <f t="shared" si="237"/>
        <v>1</v>
      </c>
      <c r="V829" s="4"/>
      <c r="W829" s="4"/>
      <c r="X829">
        <f>IF(front!E829&gt;$X$2,O829,P829)</f>
        <v>47814.037010373147</v>
      </c>
      <c r="Y829">
        <f t="shared" si="241"/>
        <v>47541.217205530535</v>
      </c>
      <c r="Z829">
        <f>SUMPRODUCT($B$7:$B$456,Y$7:Y$456,EXP(constants!$B$32+constants!$A$32*ABS($A$7:$A$456-$A829)))</f>
        <v>1.6055863146572341E-3</v>
      </c>
      <c r="AA829">
        <f t="shared" si="232"/>
        <v>47541.215599944218</v>
      </c>
      <c r="AB829">
        <f t="shared" si="238"/>
        <v>47536.362507005048</v>
      </c>
      <c r="AD829" s="4"/>
      <c r="AE829" s="4"/>
      <c r="AF829" s="4"/>
      <c r="AH829" s="4"/>
      <c r="AI829" s="5">
        <f>SUMPRODUCT(constants!$B$13:$B$20,A829^constants!$A$13:$A$20)*constants!$C$10/((A829/1000000000)^5*(EXP(0.014388/(A829/1000000000)/constants!$B$9)-1))</f>
        <v>1.2160631285393238E-5</v>
      </c>
      <c r="AL829" s="17">
        <f t="shared" si="233"/>
        <v>2.5581745518709439E-10</v>
      </c>
      <c r="AQ829">
        <f t="shared" si="240"/>
        <v>2.5581745518709439E-10</v>
      </c>
    </row>
    <row r="830" spans="1:43" x14ac:dyDescent="0.2">
      <c r="A830">
        <f>front!A830</f>
        <v>573.29999999999995</v>
      </c>
      <c r="B830" s="1">
        <f t="shared" si="239"/>
        <v>0.44999999999993179</v>
      </c>
      <c r="C830">
        <f>front!D830-front!B830</f>
        <v>28157.339999999997</v>
      </c>
      <c r="D830" s="2">
        <f>front!E830-front!C830</f>
        <v>52919.6</v>
      </c>
      <c r="E830" s="2">
        <f>IF(front!F830-front!C830&gt;0,front!F830-front!C830,0)</f>
        <v>52919.6</v>
      </c>
      <c r="F830" s="2">
        <f>front!I830-front!H830</f>
        <v>24021.5</v>
      </c>
      <c r="G830" s="2"/>
      <c r="H830" s="2"/>
      <c r="I830" s="4">
        <f>C830/(constants!$A$4+constants!$B$4*data!C830+constants!$C$4*data!C830^2+constants!$D$4*data!C830^3+constants!$E$4*data!C830^4+constants!$F$4*data!C830^5+constants!$G$4*data!C830^6+constants!$H$4*data!C830^7)</f>
        <v>28774.009044144907</v>
      </c>
      <c r="J830" s="4">
        <f>D830/(constants!$A$4+constants!$B$4*data!D830+constants!$C$4*data!D830^2+constants!$D$4*data!D830^3+constants!$E$4*data!D830^4+constants!$F$4*data!D830^5+constants!$G$4*data!D830^6+constants!$H$4*data!D830^7)</f>
        <v>55713.267137271461</v>
      </c>
      <c r="K830" s="4">
        <f>E830/(constants!$A$4+constants!$B$4*data!E830+constants!$C$4*data!E830^2+constants!$D$4*data!E830^3+constants!$E$4*data!E830^4+constants!$F$4*data!E830^5+constants!$G$4*data!E830^6+constants!$H$4*data!E830^7)</f>
        <v>55713.267137271461</v>
      </c>
      <c r="L830" s="4">
        <f>F830/(constants!$A$4+constants!$B$4*data!F830+constants!$C$4*data!F830^2+constants!$D$4*data!F830^3+constants!$E$4*data!F830^4+constants!$F$4*data!F830^5+constants!$G$4*data!F830^6+constants!$H$4*data!F830^7)</f>
        <v>24411.144949364079</v>
      </c>
      <c r="M830" s="4"/>
      <c r="N830" s="4"/>
      <c r="O830" s="4">
        <f t="shared" si="234"/>
        <v>47956.681740241511</v>
      </c>
      <c r="P830" s="4">
        <f t="shared" si="235"/>
        <v>11142.653427454292</v>
      </c>
      <c r="Q830" s="4">
        <f t="shared" si="235"/>
        <v>11142.653427454292</v>
      </c>
      <c r="R830" s="4">
        <f t="shared" si="236"/>
        <v>4068.524158227347</v>
      </c>
      <c r="S830" s="4"/>
      <c r="T830" s="4"/>
      <c r="U830" s="4">
        <f t="shared" si="237"/>
        <v>1</v>
      </c>
      <c r="V830" s="4"/>
      <c r="W830" s="4"/>
      <c r="X830">
        <f>IF(front!E830&gt;$X$2,O830,P830)</f>
        <v>47956.681740241511</v>
      </c>
      <c r="Y830">
        <f t="shared" si="241"/>
        <v>47683.861935398898</v>
      </c>
      <c r="Z830">
        <f>SUMPRODUCT($B$7:$B$456,Y$7:Y$456,EXP(constants!$B$32+constants!$A$32*ABS($A$7:$A$456-$A830)))</f>
        <v>1.5650112225998371E-3</v>
      </c>
      <c r="AA830">
        <f t="shared" si="232"/>
        <v>47683.860370387672</v>
      </c>
      <c r="AB830">
        <f t="shared" si="238"/>
        <v>47679.007277448502</v>
      </c>
      <c r="AD830" s="4"/>
      <c r="AE830" s="4"/>
      <c r="AF830" s="4"/>
      <c r="AH830" s="4"/>
      <c r="AI830" s="5">
        <f>SUMPRODUCT(constants!$B$13:$B$20,A830^constants!$A$13:$A$20)*constants!$C$10/((A830/1000000000)^5*(EXP(0.014388/(A830/1000000000)/constants!$B$9)-1))</f>
        <v>1.2188696766408267E-5</v>
      </c>
      <c r="AL830" s="17">
        <f t="shared" si="233"/>
        <v>2.5564074133257695E-10</v>
      </c>
      <c r="AQ830">
        <f t="shared" si="240"/>
        <v>2.5564074133257695E-10</v>
      </c>
    </row>
    <row r="831" spans="1:43" x14ac:dyDescent="0.2">
      <c r="A831">
        <f>front!A831</f>
        <v>573.76</v>
      </c>
      <c r="B831" s="1">
        <f t="shared" si="239"/>
        <v>0.46000000000003638</v>
      </c>
      <c r="C831">
        <f>front!D831-front!B831</f>
        <v>28233.07</v>
      </c>
      <c r="D831" s="2">
        <f>front!E831-front!C831</f>
        <v>52862.9</v>
      </c>
      <c r="E831" s="2">
        <f>IF(front!F831-front!C831&gt;0,front!F831-front!C831,0)</f>
        <v>52862.9</v>
      </c>
      <c r="F831" s="2">
        <f>front!I831-front!H831</f>
        <v>26138.899999999998</v>
      </c>
      <c r="G831" s="2"/>
      <c r="H831" s="2"/>
      <c r="I831" s="4">
        <f>C831/(constants!$A$4+constants!$B$4*data!C831+constants!$C$4*data!C831^2+constants!$D$4*data!C831^3+constants!$E$4*data!C831^4+constants!$F$4*data!C831^5+constants!$G$4*data!C831^6+constants!$H$4*data!C831^7)</f>
        <v>28854.299670315846</v>
      </c>
      <c r="J831" s="4">
        <f>D831/(constants!$A$4+constants!$B$4*data!D831+constants!$C$4*data!D831^2+constants!$D$4*data!D831^3+constants!$E$4*data!D831^4+constants!$F$4*data!D831^5+constants!$G$4*data!D831^6+constants!$H$4*data!D831^7)</f>
        <v>55650.490685129123</v>
      </c>
      <c r="K831" s="4">
        <f>E831/(constants!$A$4+constants!$B$4*data!E831+constants!$C$4*data!E831^2+constants!$D$4*data!E831^3+constants!$E$4*data!E831^4+constants!$F$4*data!E831^5+constants!$G$4*data!E831^6+constants!$H$4*data!E831^7)</f>
        <v>55650.490685129123</v>
      </c>
      <c r="L831" s="4">
        <f>F831/(constants!$A$4+constants!$B$4*data!F831+constants!$C$4*data!F831^2+constants!$D$4*data!F831^3+constants!$E$4*data!F831^4+constants!$F$4*data!F831^5+constants!$G$4*data!F831^6+constants!$H$4*data!F831^7)</f>
        <v>26639.267895215518</v>
      </c>
      <c r="M831" s="4"/>
      <c r="N831" s="4"/>
      <c r="O831" s="4">
        <f t="shared" si="234"/>
        <v>48090.499450526411</v>
      </c>
      <c r="P831" s="4">
        <f t="shared" si="235"/>
        <v>11130.098137025825</v>
      </c>
      <c r="Q831" s="4">
        <f t="shared" si="235"/>
        <v>11130.098137025825</v>
      </c>
      <c r="R831" s="4">
        <f t="shared" si="236"/>
        <v>4439.8779825359197</v>
      </c>
      <c r="S831" s="4"/>
      <c r="T831" s="4"/>
      <c r="U831" s="4">
        <f t="shared" si="237"/>
        <v>1</v>
      </c>
      <c r="V831" s="4"/>
      <c r="W831" s="4"/>
      <c r="X831">
        <f>IF(front!E831&gt;$X$2,O831,P831)</f>
        <v>48090.499450526411</v>
      </c>
      <c r="Y831">
        <f t="shared" si="241"/>
        <v>47817.679645683798</v>
      </c>
      <c r="Z831">
        <f>SUMPRODUCT($B$7:$B$456,Y$7:Y$456,EXP(constants!$B$32+constants!$A$32*ABS($A$7:$A$456-$A831)))</f>
        <v>1.5245940760023882E-3</v>
      </c>
      <c r="AA831">
        <f t="shared" si="232"/>
        <v>47817.678121089724</v>
      </c>
      <c r="AB831">
        <f t="shared" si="238"/>
        <v>47812.825028150553</v>
      </c>
      <c r="AD831" s="4"/>
      <c r="AE831" s="4"/>
      <c r="AF831" s="4"/>
      <c r="AH831" s="4"/>
      <c r="AI831" s="5">
        <f>SUMPRODUCT(constants!$B$13:$B$20,A831^constants!$A$13:$A$20)*constants!$C$10/((A831/1000000000)^5*(EXP(0.014388/(A831/1000000000)/constants!$B$9)-1))</f>
        <v>1.2217363769746874E-5</v>
      </c>
      <c r="AL831" s="17">
        <f t="shared" si="233"/>
        <v>2.5552482545329017E-10</v>
      </c>
      <c r="AQ831">
        <f t="shared" si="240"/>
        <v>2.5552482545329017E-10</v>
      </c>
    </row>
    <row r="832" spans="1:43" x14ac:dyDescent="0.2">
      <c r="A832">
        <f>front!A832</f>
        <v>574.22</v>
      </c>
      <c r="B832" s="1">
        <f t="shared" si="239"/>
        <v>0.46000000000003638</v>
      </c>
      <c r="C832">
        <f>front!D832-front!B832</f>
        <v>28317.870000000003</v>
      </c>
      <c r="D832" s="2">
        <f>front!E832-front!C832</f>
        <v>52526.2</v>
      </c>
      <c r="E832" s="2">
        <f>IF(front!F832-front!C832&gt;0,front!F832-front!C832,0)</f>
        <v>52526.2</v>
      </c>
      <c r="F832" s="2">
        <f>front!I832-front!H832</f>
        <v>27760.9</v>
      </c>
      <c r="G832" s="2"/>
      <c r="H832" s="2"/>
      <c r="I832" s="4">
        <f>C832/(constants!$A$4+constants!$B$4*data!C832+constants!$C$4*data!C832^2+constants!$D$4*data!C832^3+constants!$E$4*data!C832^4+constants!$F$4*data!C832^5+constants!$G$4*data!C832^6+constants!$H$4*data!C832^7)</f>
        <v>28944.223192853984</v>
      </c>
      <c r="J832" s="4">
        <f>D832/(constants!$A$4+constants!$B$4*data!D832+constants!$C$4*data!D832^2+constants!$D$4*data!D832^3+constants!$E$4*data!D832^4+constants!$F$4*data!D832^5+constants!$G$4*data!D832^6+constants!$H$4*data!D832^7)</f>
        <v>55277.772225047709</v>
      </c>
      <c r="K832" s="4">
        <f>E832/(constants!$A$4+constants!$B$4*data!E832+constants!$C$4*data!E832^2+constants!$D$4*data!E832^3+constants!$E$4*data!E832^4+constants!$F$4*data!E832^5+constants!$G$4*data!E832^6+constants!$H$4*data!E832^7)</f>
        <v>55277.772225047709</v>
      </c>
      <c r="L832" s="4">
        <f>F832/(constants!$A$4+constants!$B$4*data!F832+constants!$C$4*data!F832^2+constants!$D$4*data!F832^3+constants!$E$4*data!F832^4+constants!$F$4*data!F832^5+constants!$G$4*data!F832^6+constants!$H$4*data!F832^7)</f>
        <v>28353.924664028811</v>
      </c>
      <c r="M832" s="4"/>
      <c r="N832" s="4"/>
      <c r="O832" s="4">
        <f t="shared" si="234"/>
        <v>48240.371988089973</v>
      </c>
      <c r="P832" s="4">
        <f t="shared" si="235"/>
        <v>11055.554445009542</v>
      </c>
      <c r="Q832" s="4">
        <f t="shared" si="235"/>
        <v>11055.554445009542</v>
      </c>
      <c r="R832" s="4">
        <f t="shared" si="236"/>
        <v>4725.6541106714685</v>
      </c>
      <c r="S832" s="4"/>
      <c r="T832" s="4"/>
      <c r="U832" s="4">
        <f t="shared" si="237"/>
        <v>1</v>
      </c>
      <c r="V832" s="4"/>
      <c r="W832" s="4"/>
      <c r="X832">
        <f>IF(front!E832&gt;$X$2,O832,P832)</f>
        <v>48240.371988089973</v>
      </c>
      <c r="Y832">
        <f t="shared" si="241"/>
        <v>47967.552183247361</v>
      </c>
      <c r="Z832">
        <f>SUMPRODUCT($B$7:$B$456,Y$7:Y$456,EXP(constants!$B$32+constants!$A$32*ABS($A$7:$A$456-$A832)))</f>
        <v>1.4852207211142195E-3</v>
      </c>
      <c r="AA832">
        <f t="shared" si="232"/>
        <v>47967.550698026636</v>
      </c>
      <c r="AB832">
        <f t="shared" si="238"/>
        <v>47962.697605087465</v>
      </c>
      <c r="AD832" s="4"/>
      <c r="AE832" s="4"/>
      <c r="AF832" s="4"/>
      <c r="AH832" s="4"/>
      <c r="AI832" s="5">
        <f>SUMPRODUCT(constants!$B$13:$B$20,A832^constants!$A$13:$A$20)*constants!$C$10/((A832/1000000000)^5*(EXP(0.014388/(A832/1000000000)/constants!$B$9)-1))</f>
        <v>1.2246008148561501E-5</v>
      </c>
      <c r="AL832" s="17">
        <f t="shared" si="233"/>
        <v>2.5532359020737296E-10</v>
      </c>
      <c r="AQ832">
        <f t="shared" si="240"/>
        <v>2.5532359020737296E-10</v>
      </c>
    </row>
    <row r="833" spans="1:43" x14ac:dyDescent="0.2">
      <c r="A833">
        <f>front!A833</f>
        <v>574.66999999999996</v>
      </c>
      <c r="B833" s="1">
        <f t="shared" si="239"/>
        <v>0.44999999999993179</v>
      </c>
      <c r="C833">
        <f>front!D833-front!B833</f>
        <v>28427</v>
      </c>
      <c r="D833" s="2">
        <f>front!E833-front!C833</f>
        <v>51693.1</v>
      </c>
      <c r="E833" s="2">
        <f>IF(front!F833-front!C833&gt;0,front!F833-front!C833,0)</f>
        <v>51693.1</v>
      </c>
      <c r="F833" s="2">
        <f>front!I833-front!H833</f>
        <v>27111.599999999999</v>
      </c>
      <c r="G833" s="2"/>
      <c r="H833" s="2"/>
      <c r="I833" s="4">
        <f>C833/(constants!$A$4+constants!$B$4*data!C833+constants!$C$4*data!C833^2+constants!$D$4*data!C833^3+constants!$E$4*data!C833^4+constants!$F$4*data!C833^5+constants!$G$4*data!C833^6+constants!$H$4*data!C833^7)</f>
        <v>29059.972603532071</v>
      </c>
      <c r="J833" s="4">
        <f>D833/(constants!$A$4+constants!$B$4*data!D833+constants!$C$4*data!D833^2+constants!$D$4*data!D833^3+constants!$E$4*data!D833^4+constants!$F$4*data!D833^5+constants!$G$4*data!D833^6+constants!$H$4*data!D833^7)</f>
        <v>54355.973640116754</v>
      </c>
      <c r="K833" s="4">
        <f>E833/(constants!$A$4+constants!$B$4*data!E833+constants!$C$4*data!E833^2+constants!$D$4*data!E833^3+constants!$E$4*data!E833^4+constants!$F$4*data!E833^5+constants!$G$4*data!E833^6+constants!$H$4*data!E833^7)</f>
        <v>54355.973640116754</v>
      </c>
      <c r="L833" s="4">
        <f>F833/(constants!$A$4+constants!$B$4*data!F833+constants!$C$4*data!F833^2+constants!$D$4*data!F833^3+constants!$E$4*data!F833^4+constants!$F$4*data!F833^5+constants!$G$4*data!F833^6+constants!$H$4*data!F833^7)</f>
        <v>27666.739859098383</v>
      </c>
      <c r="M833" s="4"/>
      <c r="N833" s="4"/>
      <c r="O833" s="4">
        <f t="shared" si="234"/>
        <v>48433.287672553452</v>
      </c>
      <c r="P833" s="4">
        <f t="shared" si="235"/>
        <v>10871.194728023351</v>
      </c>
      <c r="Q833" s="4">
        <f t="shared" si="235"/>
        <v>10871.194728023351</v>
      </c>
      <c r="R833" s="4">
        <f t="shared" si="236"/>
        <v>4611.1233098497305</v>
      </c>
      <c r="S833" s="4"/>
      <c r="T833" s="4"/>
      <c r="U833" s="4">
        <f t="shared" si="237"/>
        <v>1</v>
      </c>
      <c r="V833" s="4"/>
      <c r="W833" s="4"/>
      <c r="X833">
        <f>IF(front!E833&gt;$X$2,O833,P833)</f>
        <v>48433.287672553452</v>
      </c>
      <c r="Y833">
        <f t="shared" si="241"/>
        <v>48160.467867710839</v>
      </c>
      <c r="Z833">
        <f>SUMPRODUCT($B$7:$B$456,Y$7:Y$456,EXP(constants!$B$32+constants!$A$32*ABS($A$7:$A$456-$A833)))</f>
        <v>1.4476874119830764E-3</v>
      </c>
      <c r="AA833">
        <f t="shared" si="232"/>
        <v>48160.466420023426</v>
      </c>
      <c r="AB833">
        <f t="shared" si="238"/>
        <v>48155.613327084255</v>
      </c>
      <c r="AD833" s="4"/>
      <c r="AE833" s="4"/>
      <c r="AF833" s="4"/>
      <c r="AH833" s="4"/>
      <c r="AI833" s="5">
        <f>SUMPRODUCT(constants!$B$13:$B$20,A833^constants!$A$13:$A$20)*constants!$C$10/((A833/1000000000)^5*(EXP(0.014388/(A833/1000000000)/constants!$B$9)-1))</f>
        <v>1.2274007713751558E-5</v>
      </c>
      <c r="AL833" s="17">
        <f t="shared" si="233"/>
        <v>2.5488218020158127E-10</v>
      </c>
      <c r="AQ833">
        <f t="shared" si="240"/>
        <v>2.5488218020158127E-10</v>
      </c>
    </row>
    <row r="834" spans="1:43" x14ac:dyDescent="0.2">
      <c r="A834">
        <f>front!A834</f>
        <v>575.13</v>
      </c>
      <c r="B834" s="1">
        <f t="shared" si="239"/>
        <v>0.46000000000003638</v>
      </c>
      <c r="C834">
        <f>front!D834-front!B834</f>
        <v>28528.93</v>
      </c>
      <c r="D834" s="2">
        <f>front!E834-front!C834</f>
        <v>52084.3</v>
      </c>
      <c r="E834" s="2">
        <f>IF(front!F834-front!C834&gt;0,front!F834-front!C834,0)</f>
        <v>52084.3</v>
      </c>
      <c r="F834" s="2">
        <f>front!I834-front!H834</f>
        <v>24926.6</v>
      </c>
      <c r="G834" s="2"/>
      <c r="H834" s="2"/>
      <c r="I834" s="4">
        <f>C834/(constants!$A$4+constants!$B$4*data!C834+constants!$C$4*data!C834^2+constants!$D$4*data!C834^3+constants!$E$4*data!C834^4+constants!$F$4*data!C834^5+constants!$G$4*data!C834^6+constants!$H$4*data!C834^7)</f>
        <v>29168.111573977076</v>
      </c>
      <c r="J834" s="4">
        <f>D834/(constants!$A$4+constants!$B$4*data!D834+constants!$C$4*data!D834^2+constants!$D$4*data!D834^3+constants!$E$4*data!D834^4+constants!$F$4*data!D834^5+constants!$G$4*data!D834^6+constants!$H$4*data!D834^7)</f>
        <v>54788.754553260384</v>
      </c>
      <c r="K834" s="4">
        <f>E834/(constants!$A$4+constants!$B$4*data!E834+constants!$C$4*data!E834^2+constants!$D$4*data!E834^3+constants!$E$4*data!E834^4+constants!$F$4*data!E834^5+constants!$G$4*data!E834^6+constants!$H$4*data!E834^7)</f>
        <v>54788.754553260384</v>
      </c>
      <c r="L834" s="4">
        <f>F834/(constants!$A$4+constants!$B$4*data!F834+constants!$C$4*data!F834^2+constants!$D$4*data!F834^3+constants!$E$4*data!F834^4+constants!$F$4*data!F834^5+constants!$G$4*data!F834^6+constants!$H$4*data!F834^7)</f>
        <v>25362.11614804971</v>
      </c>
      <c r="M834" s="4"/>
      <c r="N834" s="4"/>
      <c r="O834" s="4">
        <f t="shared" si="234"/>
        <v>48613.51928996179</v>
      </c>
      <c r="P834" s="4">
        <f t="shared" si="235"/>
        <v>10957.750910652077</v>
      </c>
      <c r="Q834" s="4">
        <f t="shared" si="235"/>
        <v>10957.750910652077</v>
      </c>
      <c r="R834" s="4">
        <f t="shared" si="236"/>
        <v>4227.0193580082851</v>
      </c>
      <c r="S834" s="4"/>
      <c r="T834" s="4"/>
      <c r="U834" s="4">
        <f t="shared" si="237"/>
        <v>1</v>
      </c>
      <c r="V834" s="4"/>
      <c r="W834" s="4"/>
      <c r="X834">
        <f>IF(front!E834&gt;$X$2,O834,P834)</f>
        <v>48613.51928996179</v>
      </c>
      <c r="Y834">
        <f t="shared" si="241"/>
        <v>48340.699485119178</v>
      </c>
      <c r="Z834">
        <f>SUMPRODUCT($B$7:$B$456,Y$7:Y$456,EXP(constants!$B$32+constants!$A$32*ABS($A$7:$A$456-$A834)))</f>
        <v>1.4103002076535124E-3</v>
      </c>
      <c r="AA834">
        <f t="shared" si="232"/>
        <v>48340.698074818967</v>
      </c>
      <c r="AB834">
        <f t="shared" si="238"/>
        <v>48335.844981879796</v>
      </c>
      <c r="AD834" s="4"/>
      <c r="AE834" s="4"/>
      <c r="AF834" s="4"/>
      <c r="AH834" s="4"/>
      <c r="AI834" s="5">
        <f>SUMPRODUCT(constants!$B$13:$B$20,A834^constants!$A$13:$A$20)*constants!$C$10/((A834/1000000000)^5*(EXP(0.014388/(A834/1000000000)/constants!$B$9)-1))</f>
        <v>1.2302606669105192E-5</v>
      </c>
      <c r="AL834" s="17">
        <f t="shared" si="233"/>
        <v>2.5452346335762224E-10</v>
      </c>
      <c r="AQ834">
        <f t="shared" si="240"/>
        <v>2.5452346335762224E-10</v>
      </c>
    </row>
    <row r="835" spans="1:43" x14ac:dyDescent="0.2">
      <c r="A835">
        <f>front!A835</f>
        <v>575.59</v>
      </c>
      <c r="B835" s="1">
        <f t="shared" si="239"/>
        <v>0.46000000000003638</v>
      </c>
      <c r="C835">
        <f>front!D835-front!B835</f>
        <v>28619.47</v>
      </c>
      <c r="D835" s="2">
        <f>front!E835-front!C835</f>
        <v>53161.9</v>
      </c>
      <c r="E835" s="2">
        <f>IF(front!F835-front!C835&gt;0,front!F835-front!C835,0)</f>
        <v>53161.9</v>
      </c>
      <c r="F835" s="2">
        <f>front!I835-front!H835</f>
        <v>21640.400000000001</v>
      </c>
      <c r="G835" s="2"/>
      <c r="H835" s="2"/>
      <c r="I835" s="4">
        <f>C835/(constants!$A$4+constants!$B$4*data!C835+constants!$C$4*data!C835^2+constants!$D$4*data!C835^3+constants!$E$4*data!C835^4+constants!$F$4*data!C835^5+constants!$G$4*data!C835^6+constants!$H$4*data!C835^7)</f>
        <v>29264.187992464973</v>
      </c>
      <c r="J835" s="4">
        <f>D835/(constants!$A$4+constants!$B$4*data!D835+constants!$C$4*data!D835^2+constants!$D$4*data!D835^3+constants!$E$4*data!D835^4+constants!$F$4*data!D835^5+constants!$G$4*data!D835^6+constants!$H$4*data!D835^7)</f>
        <v>55981.57251332036</v>
      </c>
      <c r="K835" s="4">
        <f>E835/(constants!$A$4+constants!$B$4*data!E835+constants!$C$4*data!E835^2+constants!$D$4*data!E835^3+constants!$E$4*data!E835^4+constants!$F$4*data!E835^5+constants!$G$4*data!E835^6+constants!$H$4*data!E835^7)</f>
        <v>55981.57251332036</v>
      </c>
      <c r="L835" s="4">
        <f>F835/(constants!$A$4+constants!$B$4*data!F835+constants!$C$4*data!F835^2+constants!$D$4*data!F835^3+constants!$E$4*data!F835^4+constants!$F$4*data!F835^5+constants!$G$4*data!F835^6+constants!$H$4*data!F835^7)</f>
        <v>21920.313341998084</v>
      </c>
      <c r="M835" s="4"/>
      <c r="N835" s="4"/>
      <c r="O835" s="4">
        <f t="shared" si="234"/>
        <v>48773.646654108292</v>
      </c>
      <c r="P835" s="4">
        <f t="shared" si="235"/>
        <v>11196.31450266407</v>
      </c>
      <c r="Q835" s="4">
        <f t="shared" si="235"/>
        <v>11196.31450266407</v>
      </c>
      <c r="R835" s="4">
        <f t="shared" si="236"/>
        <v>3653.3855569996808</v>
      </c>
      <c r="S835" s="4"/>
      <c r="T835" s="4"/>
      <c r="U835" s="4">
        <f t="shared" si="237"/>
        <v>1</v>
      </c>
      <c r="V835" s="4"/>
      <c r="W835" s="4"/>
      <c r="X835">
        <f>IF(front!E835&gt;$X$2,O835,P835)</f>
        <v>48773.646654108292</v>
      </c>
      <c r="Y835">
        <f t="shared" si="241"/>
        <v>48500.826849265679</v>
      </c>
      <c r="Z835">
        <f>SUMPRODUCT($B$7:$B$456,Y$7:Y$456,EXP(constants!$B$32+constants!$A$32*ABS($A$7:$A$456-$A835)))</f>
        <v>1.373878545357409E-3</v>
      </c>
      <c r="AA835">
        <f t="shared" si="232"/>
        <v>48500.825475387137</v>
      </c>
      <c r="AB835">
        <f t="shared" si="238"/>
        <v>48495.972382447966</v>
      </c>
      <c r="AD835" s="4"/>
      <c r="AE835" s="4"/>
      <c r="AF835" s="4"/>
      <c r="AH835" s="4"/>
      <c r="AI835" s="5">
        <f>SUMPRODUCT(constants!$B$13:$B$20,A835^constants!$A$13:$A$20)*constants!$C$10/((A835/1000000000)^5*(EXP(0.014388/(A835/1000000000)/constants!$B$9)-1))</f>
        <v>1.23311823286377E-5</v>
      </c>
      <c r="AL835" s="17">
        <f t="shared" si="233"/>
        <v>2.5427229773622799E-10</v>
      </c>
      <c r="AQ835">
        <f t="shared" si="240"/>
        <v>2.5427229773622799E-10</v>
      </c>
    </row>
    <row r="836" spans="1:43" x14ac:dyDescent="0.2">
      <c r="A836">
        <f>front!A836</f>
        <v>576.04</v>
      </c>
      <c r="B836" s="1">
        <f t="shared" si="239"/>
        <v>0.44999999999993179</v>
      </c>
      <c r="C836">
        <f>front!D836-front!B836</f>
        <v>28675.67</v>
      </c>
      <c r="D836" s="2">
        <f>front!E836-front!C836</f>
        <v>52446.400000000001</v>
      </c>
      <c r="E836" s="2">
        <f>IF(front!F836-front!C836&gt;0,front!F836-front!C836,0)</f>
        <v>52446.400000000001</v>
      </c>
      <c r="F836" s="2">
        <f>front!I836-front!H836</f>
        <v>22662.6</v>
      </c>
      <c r="G836" s="2"/>
      <c r="H836" s="2"/>
      <c r="I836" s="4">
        <f>C836/(constants!$A$4+constants!$B$4*data!C836+constants!$C$4*data!C836^2+constants!$D$4*data!C836^3+constants!$E$4*data!C836^4+constants!$F$4*data!C836^5+constants!$G$4*data!C836^6+constants!$H$4*data!C836^7)</f>
        <v>29323.834607684421</v>
      </c>
      <c r="J836" s="4">
        <f>D836/(constants!$A$4+constants!$B$4*data!D836+constants!$C$4*data!D836^2+constants!$D$4*data!D836^3+constants!$E$4*data!D836^4+constants!$F$4*data!D836^5+constants!$G$4*data!D836^6+constants!$H$4*data!D836^7)</f>
        <v>55189.451120660684</v>
      </c>
      <c r="K836" s="4">
        <f>E836/(constants!$A$4+constants!$B$4*data!E836+constants!$C$4*data!E836^2+constants!$D$4*data!E836^3+constants!$E$4*data!E836^4+constants!$F$4*data!E836^5+constants!$G$4*data!E836^6+constants!$H$4*data!E836^7)</f>
        <v>55189.451120660684</v>
      </c>
      <c r="L836" s="4">
        <f>F836/(constants!$A$4+constants!$B$4*data!F836+constants!$C$4*data!F836^2+constants!$D$4*data!F836^3+constants!$E$4*data!F836^4+constants!$F$4*data!F836^5+constants!$G$4*data!F836^6+constants!$H$4*data!F836^7)</f>
        <v>22987.626201064555</v>
      </c>
      <c r="M836" s="4"/>
      <c r="N836" s="4"/>
      <c r="O836" s="4">
        <f t="shared" si="234"/>
        <v>48873.057679474034</v>
      </c>
      <c r="P836" s="4">
        <f t="shared" si="235"/>
        <v>11037.890224132138</v>
      </c>
      <c r="Q836" s="4">
        <f t="shared" si="235"/>
        <v>11037.890224132138</v>
      </c>
      <c r="R836" s="4">
        <f t="shared" si="236"/>
        <v>3831.2710335107595</v>
      </c>
      <c r="S836" s="4"/>
      <c r="T836" s="4"/>
      <c r="U836" s="4">
        <f t="shared" si="237"/>
        <v>1</v>
      </c>
      <c r="V836" s="4"/>
      <c r="W836" s="4"/>
      <c r="X836">
        <f>IF(front!E836&gt;$X$2,O836,P836)</f>
        <v>48873.057679474034</v>
      </c>
      <c r="Y836">
        <f t="shared" si="241"/>
        <v>48600.237874631421</v>
      </c>
      <c r="Z836">
        <f>SUMPRODUCT($B$7:$B$456,Y$7:Y$456,EXP(constants!$B$32+constants!$A$32*ABS($A$7:$A$456-$A836)))</f>
        <v>1.3391589865615551E-3</v>
      </c>
      <c r="AA836">
        <f t="shared" si="232"/>
        <v>48600.236535472432</v>
      </c>
      <c r="AB836">
        <f t="shared" si="238"/>
        <v>48595.383442533261</v>
      </c>
      <c r="AD836" s="4"/>
      <c r="AE836" s="4"/>
      <c r="AF836" s="4"/>
      <c r="AH836" s="4"/>
      <c r="AI836" s="5">
        <f>SUMPRODUCT(constants!$B$13:$B$20,A836^constants!$A$13:$A$20)*constants!$C$10/((A836/1000000000)^5*(EXP(0.014388/(A836/1000000000)/constants!$B$9)-1))</f>
        <v>1.2359114022185387E-5</v>
      </c>
      <c r="AL836" s="17">
        <f t="shared" si="233"/>
        <v>2.5432691639938854E-10</v>
      </c>
      <c r="AQ836">
        <f t="shared" si="240"/>
        <v>2.5432691639938854E-10</v>
      </c>
    </row>
    <row r="837" spans="1:43" x14ac:dyDescent="0.2">
      <c r="A837">
        <f>front!A837</f>
        <v>576.5</v>
      </c>
      <c r="B837" s="1">
        <f t="shared" si="239"/>
        <v>0.46000000000003638</v>
      </c>
      <c r="C837">
        <f>front!D837-front!B837</f>
        <v>28762.73</v>
      </c>
      <c r="D837" s="2">
        <f>front!E837-front!C837</f>
        <v>53442.2</v>
      </c>
      <c r="E837" s="2">
        <f>IF(front!F837-front!C837&gt;0,front!F837-front!C837,0)</f>
        <v>53442.2</v>
      </c>
      <c r="F837" s="2">
        <f>front!I837-front!H837</f>
        <v>27226.199999999997</v>
      </c>
      <c r="G837" s="2"/>
      <c r="H837" s="2"/>
      <c r="I837" s="4">
        <f>C837/(constants!$A$4+constants!$B$4*data!C837+constants!$C$4*data!C837^2+constants!$D$4*data!C837^3+constants!$E$4*data!C837^4+constants!$F$4*data!C837^5+constants!$G$4*data!C837^6+constants!$H$4*data!C837^7)</f>
        <v>29416.248976282579</v>
      </c>
      <c r="J837" s="4">
        <f>D837/(constants!$A$4+constants!$B$4*data!D837+constants!$C$4*data!D837^2+constants!$D$4*data!D837^3+constants!$E$4*data!D837^4+constants!$F$4*data!D837^5+constants!$G$4*data!D837^6+constants!$H$4*data!D837^7)</f>
        <v>56292.040035809267</v>
      </c>
      <c r="K837" s="4">
        <f>E837/(constants!$A$4+constants!$B$4*data!E837+constants!$C$4*data!E837^2+constants!$D$4*data!E837^3+constants!$E$4*data!E837^4+constants!$F$4*data!E837^5+constants!$G$4*data!E837^6+constants!$H$4*data!E837^7)</f>
        <v>56292.040035809267</v>
      </c>
      <c r="L837" s="4">
        <f>F837/(constants!$A$4+constants!$B$4*data!F837+constants!$C$4*data!F837^2+constants!$D$4*data!F837^3+constants!$E$4*data!F837^4+constants!$F$4*data!F837^5+constants!$G$4*data!F837^6+constants!$H$4*data!F837^7)</f>
        <v>27787.950101535425</v>
      </c>
      <c r="M837" s="4"/>
      <c r="N837" s="4"/>
      <c r="O837" s="4">
        <f t="shared" si="234"/>
        <v>49027.081627137632</v>
      </c>
      <c r="P837" s="4">
        <f t="shared" si="235"/>
        <v>11258.408007161852</v>
      </c>
      <c r="Q837" s="4">
        <f t="shared" si="235"/>
        <v>11258.408007161852</v>
      </c>
      <c r="R837" s="4">
        <f t="shared" si="236"/>
        <v>4631.3250169225712</v>
      </c>
      <c r="S837" s="4"/>
      <c r="T837" s="4"/>
      <c r="U837" s="4">
        <f t="shared" si="237"/>
        <v>1</v>
      </c>
      <c r="V837" s="4"/>
      <c r="W837" s="4"/>
      <c r="X837">
        <f>IF(front!E837&gt;$X$2,O837,P837)</f>
        <v>49027.081627137632</v>
      </c>
      <c r="Y837">
        <f t="shared" si="241"/>
        <v>48754.261822295019</v>
      </c>
      <c r="Z837">
        <f>SUMPRODUCT($B$7:$B$456,Y$7:Y$456,EXP(constants!$B$32+constants!$A$32*ABS($A$7:$A$456-$A837)))</f>
        <v>1.3045745795646293E-3</v>
      </c>
      <c r="AA837">
        <f t="shared" si="232"/>
        <v>48754.260517720439</v>
      </c>
      <c r="AB837">
        <f t="shared" si="238"/>
        <v>48749.407424781268</v>
      </c>
      <c r="AD837" s="4"/>
      <c r="AE837" s="4"/>
      <c r="AF837" s="4"/>
      <c r="AH837" s="4"/>
      <c r="AI837" s="5">
        <f>SUMPRODUCT(constants!$B$13:$B$20,A837^constants!$A$13:$A$20)*constants!$C$10/((A837/1000000000)^5*(EXP(0.014388/(A837/1000000000)/constants!$B$9)-1))</f>
        <v>1.2387642940405598E-5</v>
      </c>
      <c r="AL837" s="17">
        <f t="shared" si="233"/>
        <v>2.5410858500217307E-10</v>
      </c>
      <c r="AQ837">
        <f t="shared" si="240"/>
        <v>2.5410858500217307E-10</v>
      </c>
    </row>
    <row r="838" spans="1:43" x14ac:dyDescent="0.2">
      <c r="A838">
        <f>front!A838</f>
        <v>576.96</v>
      </c>
      <c r="B838" s="1">
        <f t="shared" si="239"/>
        <v>0.46000000000003638</v>
      </c>
      <c r="C838">
        <f>front!D838-front!B838</f>
        <v>28842</v>
      </c>
      <c r="D838" s="2">
        <f>front!E838-front!C838</f>
        <v>51888.6</v>
      </c>
      <c r="E838" s="2">
        <f>IF(front!F838-front!C838&gt;0,front!F838-front!C838,0)</f>
        <v>51888.6</v>
      </c>
      <c r="F838" s="2">
        <f>front!I838-front!H838</f>
        <v>29581.4</v>
      </c>
      <c r="G838" s="2"/>
      <c r="H838" s="2"/>
      <c r="I838" s="4">
        <f>C838/(constants!$A$4+constants!$B$4*data!C838+constants!$C$4*data!C838^2+constants!$D$4*data!C838^3+constants!$E$4*data!C838^4+constants!$F$4*data!C838^5+constants!$G$4*data!C838^6+constants!$H$4*data!C838^7)</f>
        <v>29500.410277172396</v>
      </c>
      <c r="J838" s="4">
        <f>D838/(constants!$A$4+constants!$B$4*data!D838+constants!$C$4*data!D838^2+constants!$D$4*data!D838^3+constants!$E$4*data!D838^4+constants!$F$4*data!D838^5+constants!$G$4*data!D838^6+constants!$H$4*data!D838^7)</f>
        <v>54572.238908449406</v>
      </c>
      <c r="K838" s="4">
        <f>E838/(constants!$A$4+constants!$B$4*data!E838+constants!$C$4*data!E838^2+constants!$D$4*data!E838^3+constants!$E$4*data!E838^4+constants!$F$4*data!E838^5+constants!$G$4*data!E838^6+constants!$H$4*data!E838^7)</f>
        <v>54572.238908449406</v>
      </c>
      <c r="L838" s="4">
        <f>F838/(constants!$A$4+constants!$B$4*data!F838+constants!$C$4*data!F838^2+constants!$D$4*data!F838^3+constants!$E$4*data!F838^4+constants!$F$4*data!F838^5+constants!$G$4*data!F838^6+constants!$H$4*data!F838^7)</f>
        <v>30286.167946960828</v>
      </c>
      <c r="M838" s="4"/>
      <c r="N838" s="4"/>
      <c r="O838" s="4">
        <f t="shared" si="234"/>
        <v>49167.350461953989</v>
      </c>
      <c r="P838" s="4">
        <f t="shared" si="235"/>
        <v>10914.447781689882</v>
      </c>
      <c r="Q838" s="4">
        <f t="shared" si="235"/>
        <v>10914.447781689882</v>
      </c>
      <c r="R838" s="4">
        <f t="shared" si="236"/>
        <v>5047.6946578268053</v>
      </c>
      <c r="S838" s="4"/>
      <c r="T838" s="4"/>
      <c r="U838" s="4">
        <f t="shared" si="237"/>
        <v>1</v>
      </c>
      <c r="V838" s="4"/>
      <c r="W838" s="4"/>
      <c r="X838">
        <f>IF(front!E838&gt;$X$2,O838,P838)</f>
        <v>49167.350461953989</v>
      </c>
      <c r="Y838">
        <f t="shared" si="241"/>
        <v>48894.530657111376</v>
      </c>
      <c r="Z838">
        <f>SUMPRODUCT($B$7:$B$456,Y$7:Y$456,EXP(constants!$B$32+constants!$A$32*ABS($A$7:$A$456-$A838)))</f>
        <v>1.2708833310495059E-3</v>
      </c>
      <c r="AA838">
        <f t="shared" si="232"/>
        <v>48894.529386228045</v>
      </c>
      <c r="AB838">
        <f t="shared" si="238"/>
        <v>48889.676293288874</v>
      </c>
      <c r="AD838" s="4"/>
      <c r="AE838" s="4"/>
      <c r="AF838" s="4"/>
      <c r="AH838" s="4"/>
      <c r="AI838" s="5">
        <f>SUMPRODUCT(constants!$B$13:$B$20,A838^constants!$A$13:$A$20)*constants!$C$10/((A838/1000000000)^5*(EXP(0.014388/(A838/1000000000)/constants!$B$9)-1))</f>
        <v>1.2416147901787537E-5</v>
      </c>
      <c r="AL838" s="17">
        <f t="shared" si="233"/>
        <v>2.5396257130652986E-10</v>
      </c>
      <c r="AQ838">
        <f t="shared" si="240"/>
        <v>2.5396257130652986E-10</v>
      </c>
    </row>
    <row r="839" spans="1:43" x14ac:dyDescent="0.2">
      <c r="A839">
        <f>front!A839</f>
        <v>577.41999999999996</v>
      </c>
      <c r="B839" s="1">
        <f t="shared" si="239"/>
        <v>0.45999999999992269</v>
      </c>
      <c r="C839">
        <f>front!D839-front!B839</f>
        <v>28967.87</v>
      </c>
      <c r="D839" s="2">
        <f>front!E839-front!C839</f>
        <v>52731.4</v>
      </c>
      <c r="E839" s="2">
        <f>IF(front!F839-front!C839&gt;0,front!F839-front!C839,0)</f>
        <v>52731.4</v>
      </c>
      <c r="F839" s="2">
        <f>front!I839-front!H839</f>
        <v>34596.6</v>
      </c>
      <c r="G839" s="2"/>
      <c r="H839" s="2"/>
      <c r="I839" s="4">
        <f>C839/(constants!$A$4+constants!$B$4*data!C839+constants!$C$4*data!C839^2+constants!$D$4*data!C839^3+constants!$E$4*data!C839^4+constants!$F$4*data!C839^5+constants!$G$4*data!C839^6+constants!$H$4*data!C839^7)</f>
        <v>29634.07835935229</v>
      </c>
      <c r="J839" s="4">
        <f>D839/(constants!$A$4+constants!$B$4*data!D839+constants!$C$4*data!D839^2+constants!$D$4*data!D839^3+constants!$E$4*data!D839^4+constants!$F$4*data!D839^5+constants!$G$4*data!D839^6+constants!$H$4*data!D839^7)</f>
        <v>55504.910496167628</v>
      </c>
      <c r="K839" s="4">
        <f>E839/(constants!$A$4+constants!$B$4*data!E839+constants!$C$4*data!E839^2+constants!$D$4*data!E839^3+constants!$E$4*data!E839^4+constants!$F$4*data!E839^5+constants!$G$4*data!E839^6+constants!$H$4*data!E839^7)</f>
        <v>55504.910496167628</v>
      </c>
      <c r="L839" s="4">
        <f>F839/(constants!$A$4+constants!$B$4*data!F839+constants!$C$4*data!F839^2+constants!$D$4*data!F839^3+constants!$E$4*data!F839^4+constants!$F$4*data!F839^5+constants!$G$4*data!F839^6+constants!$H$4*data!F839^7)</f>
        <v>35650.548956722778</v>
      </c>
      <c r="M839" s="4"/>
      <c r="N839" s="4"/>
      <c r="O839" s="4">
        <f t="shared" si="234"/>
        <v>49390.130598920485</v>
      </c>
      <c r="P839" s="4">
        <f t="shared" si="235"/>
        <v>11100.982099233526</v>
      </c>
      <c r="Q839" s="4">
        <f t="shared" si="235"/>
        <v>11100.982099233526</v>
      </c>
      <c r="R839" s="4">
        <f t="shared" si="236"/>
        <v>5941.7581594537969</v>
      </c>
      <c r="S839" s="4"/>
      <c r="T839" s="4"/>
      <c r="U839" s="4">
        <f t="shared" si="237"/>
        <v>1</v>
      </c>
      <c r="V839" s="4"/>
      <c r="W839" s="4"/>
      <c r="X839">
        <f>IF(front!E839&gt;$X$2,O839,P839)</f>
        <v>49390.130598920485</v>
      </c>
      <c r="Y839">
        <f t="shared" si="241"/>
        <v>49117.310794077872</v>
      </c>
      <c r="Z839">
        <f>SUMPRODUCT($B$7:$B$456,Y$7:Y$456,EXP(constants!$B$32+constants!$A$32*ABS($A$7:$A$456-$A839)))</f>
        <v>1.2380621747807745E-3</v>
      </c>
      <c r="AA839">
        <f t="shared" ref="AA839:AA902" si="242">Y839-Z839</f>
        <v>49117.309556015694</v>
      </c>
      <c r="AB839">
        <f t="shared" si="238"/>
        <v>49112.456463076524</v>
      </c>
      <c r="AD839" s="4"/>
      <c r="AE839" s="4"/>
      <c r="AF839" s="4"/>
      <c r="AH839" s="4"/>
      <c r="AI839" s="5">
        <f>SUMPRODUCT(constants!$B$13:$B$20,A839^constants!$A$13:$A$20)*constants!$C$10/((A839/1000000000)^5*(EXP(0.014388/(A839/1000000000)/constants!$B$9)-1))</f>
        <v>1.2444628686708851E-5</v>
      </c>
      <c r="AL839" s="17">
        <f t="shared" ref="AL839:AL902" si="243">IF(AB839=0,0,AI839/AB839)</f>
        <v>2.5339047530772379E-10</v>
      </c>
      <c r="AQ839">
        <f t="shared" si="240"/>
        <v>2.5339047530772379E-10</v>
      </c>
    </row>
    <row r="840" spans="1:43" x14ac:dyDescent="0.2">
      <c r="A840">
        <f>front!A840</f>
        <v>577.87</v>
      </c>
      <c r="B840" s="1">
        <f t="shared" si="239"/>
        <v>0.45000000000004547</v>
      </c>
      <c r="C840">
        <f>front!D840-front!B840</f>
        <v>29065.13</v>
      </c>
      <c r="D840" s="2">
        <f>front!E840-front!C840</f>
        <v>52788.3</v>
      </c>
      <c r="E840" s="2">
        <f>IF(front!F840-front!C840&gt;0,front!F840-front!C840,0)</f>
        <v>52788.3</v>
      </c>
      <c r="F840" s="2">
        <f>front!I840-front!H840</f>
        <v>38007.199999999997</v>
      </c>
      <c r="G840" s="2"/>
      <c r="H840" s="2"/>
      <c r="I840" s="4">
        <f>C840/(constants!$A$4+constants!$B$4*data!C840+constants!$C$4*data!C840^2+constants!$D$4*data!C840^3+constants!$E$4*data!C840^4+constants!$F$4*data!C840^5+constants!$G$4*data!C840^6+constants!$H$4*data!C840^7)</f>
        <v>29737.390278296567</v>
      </c>
      <c r="J840" s="4">
        <f>D840/(constants!$A$4+constants!$B$4*data!D840+constants!$C$4*data!D840^2+constants!$D$4*data!D840^3+constants!$E$4*data!D840^4+constants!$F$4*data!D840^5+constants!$G$4*data!D840^6+constants!$H$4*data!D840^7)</f>
        <v>55567.900883840673</v>
      </c>
      <c r="K840" s="4">
        <f>E840/(constants!$A$4+constants!$B$4*data!E840+constants!$C$4*data!E840^2+constants!$D$4*data!E840^3+constants!$E$4*data!E840^4+constants!$F$4*data!E840^5+constants!$G$4*data!E840^6+constants!$H$4*data!E840^7)</f>
        <v>55567.900883840673</v>
      </c>
      <c r="L840" s="4">
        <f>F840/(constants!$A$4+constants!$B$4*data!F840+constants!$C$4*data!F840^2+constants!$D$4*data!F840^3+constants!$E$4*data!F840^4+constants!$F$4*data!F840^5+constants!$G$4*data!F840^6+constants!$H$4*data!F840^7)</f>
        <v>39333.673853504166</v>
      </c>
      <c r="M840" s="4"/>
      <c r="N840" s="4"/>
      <c r="O840" s="4">
        <f t="shared" ref="O840:O903" si="244">I840*1000/O$4</f>
        <v>49562.317130494281</v>
      </c>
      <c r="P840" s="4">
        <f t="shared" ref="P840:Q903" si="245">J840*1000/P$4</f>
        <v>11113.580176768135</v>
      </c>
      <c r="Q840" s="4">
        <f t="shared" si="245"/>
        <v>11113.580176768135</v>
      </c>
      <c r="R840" s="4">
        <f t="shared" ref="R840:R903" si="246">L840*1000/R$4</f>
        <v>6555.6123089173607</v>
      </c>
      <c r="S840" s="4"/>
      <c r="T840" s="4"/>
      <c r="U840" s="4">
        <f t="shared" ref="U840:U903" si="247">Q840/P840</f>
        <v>1</v>
      </c>
      <c r="V840" s="4"/>
      <c r="W840" s="4"/>
      <c r="X840">
        <f>IF(front!E840&gt;$X$2,O840,P840)</f>
        <v>49562.317130494281</v>
      </c>
      <c r="Y840">
        <f t="shared" si="241"/>
        <v>49289.497325651668</v>
      </c>
      <c r="Z840">
        <f>SUMPRODUCT($B$7:$B$456,Y$7:Y$456,EXP(constants!$B$32+constants!$A$32*ABS($A$7:$A$456-$A840)))</f>
        <v>1.2067748585798707E-3</v>
      </c>
      <c r="AA840">
        <f t="shared" si="242"/>
        <v>49289.496118876807</v>
      </c>
      <c r="AB840">
        <f t="shared" ref="AB840:AB903" si="248">IF((AA840-$AA$3)&gt;0,AA840-$AA$3,0)</f>
        <v>49284.643025937636</v>
      </c>
      <c r="AD840" s="4"/>
      <c r="AE840" s="4"/>
      <c r="AF840" s="4"/>
      <c r="AH840" s="4"/>
      <c r="AI840" s="5">
        <f>SUMPRODUCT(constants!$B$13:$B$20,A840^constants!$A$13:$A$20)*constants!$C$10/((A840/1000000000)^5*(EXP(0.014388/(A840/1000000000)/constants!$B$9)-1))</f>
        <v>1.2472466720465544E-5</v>
      </c>
      <c r="AL840" s="17">
        <f t="shared" si="243"/>
        <v>2.5307004281032339E-10</v>
      </c>
      <c r="AQ840">
        <f t="shared" si="240"/>
        <v>2.5307004281032339E-10</v>
      </c>
    </row>
    <row r="841" spans="1:43" x14ac:dyDescent="0.2">
      <c r="A841">
        <f>front!A841</f>
        <v>578.33000000000004</v>
      </c>
      <c r="B841" s="1">
        <f t="shared" ref="B841:B904" si="249">A841-A840</f>
        <v>0.46000000000003638</v>
      </c>
      <c r="C841">
        <f>front!D841-front!B841</f>
        <v>29146.67</v>
      </c>
      <c r="D841" s="2">
        <f>front!E841-front!C841</f>
        <v>53177.2</v>
      </c>
      <c r="E841" s="2">
        <f>IF(front!F841-front!C841&gt;0,front!F841-front!C841,0)</f>
        <v>53177.2</v>
      </c>
      <c r="F841" s="2">
        <f>front!I841-front!H841</f>
        <v>31675.3</v>
      </c>
      <c r="G841" s="2"/>
      <c r="H841" s="2"/>
      <c r="I841" s="4">
        <f>C841/(constants!$A$4+constants!$B$4*data!C841+constants!$C$4*data!C841^2+constants!$D$4*data!C841^3+constants!$E$4*data!C841^4+constants!$F$4*data!C841^5+constants!$G$4*data!C841^6+constants!$H$4*data!C841^7)</f>
        <v>29824.021698975557</v>
      </c>
      <c r="J841" s="4">
        <f>D841/(constants!$A$4+constants!$B$4*data!D841+constants!$C$4*data!D841^2+constants!$D$4*data!D841^3+constants!$E$4*data!D841^4+constants!$F$4*data!D841^5+constants!$G$4*data!D841^6+constants!$H$4*data!D841^7)</f>
        <v>55998.516794882235</v>
      </c>
      <c r="K841" s="4">
        <f>E841/(constants!$A$4+constants!$B$4*data!E841+constants!$C$4*data!E841^2+constants!$D$4*data!E841^3+constants!$E$4*data!E841^4+constants!$F$4*data!E841^5+constants!$G$4*data!E841^6+constants!$H$4*data!E841^7)</f>
        <v>55998.516794882235</v>
      </c>
      <c r="L841" s="4">
        <f>F841/(constants!$A$4+constants!$B$4*data!F841+constants!$C$4*data!F841^2+constants!$D$4*data!F841^3+constants!$E$4*data!F841^4+constants!$F$4*data!F841^5+constants!$G$4*data!F841^6+constants!$H$4*data!F841^7)</f>
        <v>32518.487427713098</v>
      </c>
      <c r="M841" s="4"/>
      <c r="N841" s="4"/>
      <c r="O841" s="4">
        <f t="shared" si="244"/>
        <v>49706.702831625924</v>
      </c>
      <c r="P841" s="4">
        <f t="shared" si="245"/>
        <v>11199.703358976447</v>
      </c>
      <c r="Q841" s="4">
        <f t="shared" si="245"/>
        <v>11199.703358976447</v>
      </c>
      <c r="R841" s="4">
        <f t="shared" si="246"/>
        <v>5419.74790461885</v>
      </c>
      <c r="S841" s="4"/>
      <c r="T841" s="4"/>
      <c r="U841" s="4">
        <f t="shared" si="247"/>
        <v>1</v>
      </c>
      <c r="V841" s="4"/>
      <c r="W841" s="4"/>
      <c r="X841">
        <f>IF(front!E841&gt;$X$2,O841,P841)</f>
        <v>49706.702831625924</v>
      </c>
      <c r="Y841">
        <f t="shared" si="241"/>
        <v>49433.883026783311</v>
      </c>
      <c r="Z841">
        <f>SUMPRODUCT($B$7:$B$456,Y$7:Y$456,EXP(constants!$B$32+constants!$A$32*ABS($A$7:$A$456-$A841)))</f>
        <v>1.1756093335887389E-3</v>
      </c>
      <c r="AA841">
        <f t="shared" si="242"/>
        <v>49433.881851173974</v>
      </c>
      <c r="AB841">
        <f t="shared" si="248"/>
        <v>49429.028758234803</v>
      </c>
      <c r="AD841" s="4"/>
      <c r="AE841" s="4"/>
      <c r="AF841" s="4"/>
      <c r="AH841" s="4"/>
      <c r="AI841" s="5">
        <f>SUMPRODUCT(constants!$B$13:$B$20,A841^constants!$A$13:$A$20)*constants!$C$10/((A841/1000000000)^5*(EXP(0.014388/(A841/1000000000)/constants!$B$9)-1))</f>
        <v>1.250089903563285E-5</v>
      </c>
      <c r="AL841" s="17">
        <f t="shared" si="243"/>
        <v>2.5290602202152753E-10</v>
      </c>
      <c r="AQ841">
        <f t="shared" si="240"/>
        <v>2.5290602202152753E-10</v>
      </c>
    </row>
    <row r="842" spans="1:43" x14ac:dyDescent="0.2">
      <c r="A842">
        <f>front!A842</f>
        <v>578.79</v>
      </c>
      <c r="B842" s="1">
        <f t="shared" si="249"/>
        <v>0.45999999999992269</v>
      </c>
      <c r="C842">
        <f>front!D842-front!B842</f>
        <v>29228.6</v>
      </c>
      <c r="D842" s="2">
        <f>front!E842-front!C842</f>
        <v>51839.3</v>
      </c>
      <c r="E842" s="2">
        <f>IF(front!F842-front!C842&gt;0,front!F842-front!C842,0)</f>
        <v>51839.3</v>
      </c>
      <c r="F842" s="2">
        <f>front!I842-front!H842</f>
        <v>24896.299999999996</v>
      </c>
      <c r="G842" s="2"/>
      <c r="H842" s="2"/>
      <c r="I842" s="4">
        <f>C842/(constants!$A$4+constants!$B$4*data!C842+constants!$C$4*data!C842^2+constants!$D$4*data!C842^3+constants!$E$4*data!C842^4+constants!$F$4*data!C842^5+constants!$G$4*data!C842^6+constants!$H$4*data!C842^7)</f>
        <v>29911.083684054516</v>
      </c>
      <c r="J842" s="4">
        <f>D842/(constants!$A$4+constants!$B$4*data!D842+constants!$C$4*data!D842^2+constants!$D$4*data!D842^3+constants!$E$4*data!D842^4+constants!$F$4*data!D842^5+constants!$G$4*data!D842^6+constants!$H$4*data!D842^7)</f>
        <v>54517.699755628833</v>
      </c>
      <c r="K842" s="4">
        <f>E842/(constants!$A$4+constants!$B$4*data!E842+constants!$C$4*data!E842^2+constants!$D$4*data!E842^3+constants!$E$4*data!E842^4+constants!$F$4*data!E842^5+constants!$G$4*data!E842^6+constants!$H$4*data!E842^7)</f>
        <v>54517.699755628833</v>
      </c>
      <c r="L842" s="4">
        <f>F842/(constants!$A$4+constants!$B$4*data!F842+constants!$C$4*data!F842^2+constants!$D$4*data!F842^3+constants!$E$4*data!F842^4+constants!$F$4*data!F842^5+constants!$G$4*data!F842^6+constants!$H$4*data!F842^7)</f>
        <v>25330.244820053904</v>
      </c>
      <c r="M842" s="4"/>
      <c r="N842" s="4"/>
      <c r="O842" s="4">
        <f t="shared" si="244"/>
        <v>49851.806140090863</v>
      </c>
      <c r="P842" s="4">
        <f t="shared" si="245"/>
        <v>10903.539951125766</v>
      </c>
      <c r="Q842" s="4">
        <f t="shared" si="245"/>
        <v>10903.539951125766</v>
      </c>
      <c r="R842" s="4">
        <f t="shared" si="246"/>
        <v>4221.7074700089843</v>
      </c>
      <c r="S842" s="4"/>
      <c r="T842" s="4"/>
      <c r="U842" s="4">
        <f t="shared" si="247"/>
        <v>1</v>
      </c>
      <c r="V842" s="4"/>
      <c r="W842" s="4"/>
      <c r="X842">
        <f>IF(front!E842&gt;$X$2,O842,P842)</f>
        <v>49851.806140090863</v>
      </c>
      <c r="Y842">
        <f t="shared" si="241"/>
        <v>49578.98633524825</v>
      </c>
      <c r="Z842">
        <f>SUMPRODUCT($B$7:$B$456,Y$7:Y$456,EXP(constants!$B$32+constants!$A$32*ABS($A$7:$A$456-$A842)))</f>
        <v>1.1452486728530029E-3</v>
      </c>
      <c r="AA842">
        <f t="shared" si="242"/>
        <v>49578.985189999577</v>
      </c>
      <c r="AB842">
        <f t="shared" si="248"/>
        <v>49574.132097060407</v>
      </c>
      <c r="AD842" s="4"/>
      <c r="AE842" s="4"/>
      <c r="AF842" s="4"/>
      <c r="AH842" s="4"/>
      <c r="AI842" s="5">
        <f>SUMPRODUCT(constants!$B$13:$B$20,A842^constants!$A$13:$A$20)*constants!$C$10/((A842/1000000000)^5*(EXP(0.014388/(A842/1000000000)/constants!$B$9)-1))</f>
        <v>1.2529306527200969E-5</v>
      </c>
      <c r="AL842" s="17">
        <f t="shared" si="243"/>
        <v>2.5273879737662453E-10</v>
      </c>
      <c r="AQ842">
        <f t="shared" si="240"/>
        <v>2.5273879737662453E-10</v>
      </c>
    </row>
    <row r="843" spans="1:43" x14ac:dyDescent="0.2">
      <c r="A843">
        <f>front!A843</f>
        <v>579.24</v>
      </c>
      <c r="B843" s="1">
        <f t="shared" si="249"/>
        <v>0.45000000000004547</v>
      </c>
      <c r="C843">
        <f>front!D843-front!B843</f>
        <v>29274.2</v>
      </c>
      <c r="D843" s="2">
        <f>front!E843-front!C843</f>
        <v>52674.8</v>
      </c>
      <c r="E843" s="2">
        <f>IF(front!F843-front!C843&gt;0,front!F843-front!C843,0)</f>
        <v>52674.8</v>
      </c>
      <c r="F843" s="2">
        <f>front!I843-front!H843</f>
        <v>23398.400000000001</v>
      </c>
      <c r="G843" s="2"/>
      <c r="H843" s="2"/>
      <c r="I843" s="4">
        <f>C843/(constants!$A$4+constants!$B$4*data!C843+constants!$C$4*data!C843^2+constants!$D$4*data!C843^3+constants!$E$4*data!C843^4+constants!$F$4*data!C843^5+constants!$G$4*data!C843^6+constants!$H$4*data!C843^7)</f>
        <v>29959.547041267353</v>
      </c>
      <c r="J843" s="4">
        <f>D843/(constants!$A$4+constants!$B$4*data!D843+constants!$C$4*data!D843^2+constants!$D$4*data!D843^3+constants!$E$4*data!D843^4+constants!$F$4*data!D843^5+constants!$G$4*data!D843^6+constants!$H$4*data!D843^7)</f>
        <v>55442.255335789479</v>
      </c>
      <c r="K843" s="4">
        <f>E843/(constants!$A$4+constants!$B$4*data!E843+constants!$C$4*data!E843^2+constants!$D$4*data!E843^3+constants!$E$4*data!E843^4+constants!$F$4*data!E843^5+constants!$G$4*data!E843^6+constants!$H$4*data!E843^7)</f>
        <v>55442.255335789479</v>
      </c>
      <c r="L843" s="4">
        <f>F843/(constants!$A$4+constants!$B$4*data!F843+constants!$C$4*data!F843^2+constants!$D$4*data!F843^3+constants!$E$4*data!F843^4+constants!$F$4*data!F843^5+constants!$G$4*data!F843^6+constants!$H$4*data!F843^7)</f>
        <v>23757.770280553719</v>
      </c>
      <c r="M843" s="4"/>
      <c r="N843" s="4"/>
      <c r="O843" s="4">
        <f t="shared" si="244"/>
        <v>49932.57840211226</v>
      </c>
      <c r="P843" s="4">
        <f t="shared" si="245"/>
        <v>11088.451067157896</v>
      </c>
      <c r="Q843" s="4">
        <f t="shared" si="245"/>
        <v>11088.451067157896</v>
      </c>
      <c r="R843" s="4">
        <f t="shared" si="246"/>
        <v>3959.628380092287</v>
      </c>
      <c r="S843" s="4"/>
      <c r="T843" s="4"/>
      <c r="U843" s="4">
        <f t="shared" si="247"/>
        <v>1</v>
      </c>
      <c r="V843" s="4"/>
      <c r="W843" s="4"/>
      <c r="X843">
        <f>IF(front!E843&gt;$X$2,O843,P843)</f>
        <v>49932.57840211226</v>
      </c>
      <c r="Y843">
        <f t="shared" si="241"/>
        <v>49659.758597269647</v>
      </c>
      <c r="Z843">
        <f>SUMPRODUCT($B$7:$B$456,Y$7:Y$456,EXP(constants!$B$32+constants!$A$32*ABS($A$7:$A$456-$A843)))</f>
        <v>1.1163068651747561E-3</v>
      </c>
      <c r="AA843">
        <f t="shared" si="242"/>
        <v>49659.757480962784</v>
      </c>
      <c r="AB843">
        <f t="shared" si="248"/>
        <v>49654.904388023613</v>
      </c>
      <c r="AD843" s="4"/>
      <c r="AE843" s="4"/>
      <c r="AF843" s="4"/>
      <c r="AH843" s="4"/>
      <c r="AI843" s="5">
        <f>SUMPRODUCT(constants!$B$13:$B$20,A843^constants!$A$13:$A$20)*constants!$C$10/((A843/1000000000)^5*(EXP(0.014388/(A843/1000000000)/constants!$B$9)-1))</f>
        <v>1.2557072238129189E-5</v>
      </c>
      <c r="AL843" s="17">
        <f t="shared" si="243"/>
        <v>2.5288684759118897E-10</v>
      </c>
      <c r="AQ843">
        <f t="shared" si="240"/>
        <v>2.5288684759118897E-10</v>
      </c>
    </row>
    <row r="844" spans="1:43" x14ac:dyDescent="0.2">
      <c r="A844">
        <f>front!A844</f>
        <v>579.70000000000005</v>
      </c>
      <c r="B844" s="1">
        <f t="shared" si="249"/>
        <v>0.46000000000003638</v>
      </c>
      <c r="C844">
        <f>front!D844-front!B844</f>
        <v>29441.67</v>
      </c>
      <c r="D844" s="2">
        <f>front!E844-front!C844</f>
        <v>52846.9</v>
      </c>
      <c r="E844" s="2">
        <f>IF(front!F844-front!C844&gt;0,front!F844-front!C844,0)</f>
        <v>52846.9</v>
      </c>
      <c r="F844" s="2">
        <f>front!I844-front!H844</f>
        <v>25600.699999999997</v>
      </c>
      <c r="G844" s="2"/>
      <c r="H844" s="2"/>
      <c r="I844" s="4">
        <f>C844/(constants!$A$4+constants!$B$4*data!C844+constants!$C$4*data!C844^2+constants!$D$4*data!C844^3+constants!$E$4*data!C844^4+constants!$F$4*data!C844^5+constants!$G$4*data!C844^6+constants!$H$4*data!C844^7)</f>
        <v>30137.57609387481</v>
      </c>
      <c r="J844" s="4">
        <f>D844/(constants!$A$4+constants!$B$4*data!D844+constants!$C$4*data!D844^2+constants!$D$4*data!D844^3+constants!$E$4*data!D844^4+constants!$F$4*data!D844^5+constants!$G$4*data!D844^6+constants!$H$4*data!D844^7)</f>
        <v>55632.776583555358</v>
      </c>
      <c r="K844" s="4">
        <f>E844/(constants!$A$4+constants!$B$4*data!E844+constants!$C$4*data!E844^2+constants!$D$4*data!E844^3+constants!$E$4*data!E844^4+constants!$F$4*data!E844^5+constants!$G$4*data!E844^6+constants!$H$4*data!E844^7)</f>
        <v>55632.776583555358</v>
      </c>
      <c r="L844" s="4">
        <f>F844/(constants!$A$4+constants!$B$4*data!F844+constants!$C$4*data!F844^2+constants!$D$4*data!F844^3+constants!$E$4*data!F844^4+constants!$F$4*data!F844^5+constants!$G$4*data!F844^6+constants!$H$4*data!F844^7)</f>
        <v>26071.80287347233</v>
      </c>
      <c r="M844" s="4"/>
      <c r="N844" s="4"/>
      <c r="O844" s="4">
        <f t="shared" si="244"/>
        <v>50229.293489791344</v>
      </c>
      <c r="P844" s="4">
        <f t="shared" si="245"/>
        <v>11126.555316711072</v>
      </c>
      <c r="Q844" s="4">
        <f t="shared" si="245"/>
        <v>11126.555316711072</v>
      </c>
      <c r="R844" s="4">
        <f t="shared" si="246"/>
        <v>4345.300478912055</v>
      </c>
      <c r="S844" s="4"/>
      <c r="T844" s="4"/>
      <c r="U844" s="4">
        <f t="shared" si="247"/>
        <v>1</v>
      </c>
      <c r="V844" s="4"/>
      <c r="W844" s="4"/>
      <c r="X844">
        <f>IF(front!E844&gt;$X$2,O844,P844)</f>
        <v>50229.293489791344</v>
      </c>
      <c r="Y844">
        <f t="shared" si="241"/>
        <v>49956.473684948731</v>
      </c>
      <c r="Z844">
        <f>SUMPRODUCT($B$7:$B$456,Y$7:Y$456,EXP(constants!$B$32+constants!$A$32*ABS($A$7:$A$456-$A844)))</f>
        <v>1.087477718414674E-3</v>
      </c>
      <c r="AA844">
        <f t="shared" si="242"/>
        <v>49956.472597471009</v>
      </c>
      <c r="AB844">
        <f t="shared" si="248"/>
        <v>49951.619504531838</v>
      </c>
      <c r="AD844" s="4"/>
      <c r="AE844" s="4"/>
      <c r="AF844" s="4"/>
      <c r="AH844" s="4"/>
      <c r="AI844" s="5">
        <f>SUMPRODUCT(constants!$B$13:$B$20,A844^constants!$A$13:$A$20)*constants!$C$10/((A844/1000000000)^5*(EXP(0.014388/(A844/1000000000)/constants!$B$9)-1))</f>
        <v>1.2585429990104226E-5</v>
      </c>
      <c r="AL844" s="17">
        <f t="shared" si="243"/>
        <v>2.5195239143272256E-10</v>
      </c>
      <c r="AQ844">
        <f t="shared" si="240"/>
        <v>2.5195239143272256E-10</v>
      </c>
    </row>
    <row r="845" spans="1:43" x14ac:dyDescent="0.2">
      <c r="A845">
        <f>front!A845</f>
        <v>580.16</v>
      </c>
      <c r="B845" s="1">
        <f t="shared" si="249"/>
        <v>0.45999999999992269</v>
      </c>
      <c r="C845">
        <f>front!D845-front!B845</f>
        <v>29540.530000000002</v>
      </c>
      <c r="D845" s="2">
        <f>front!E845-front!C845</f>
        <v>52414.400000000001</v>
      </c>
      <c r="E845" s="2">
        <f>IF(front!F845-front!C845&gt;0,front!F845-front!C845,0)</f>
        <v>52414.400000000001</v>
      </c>
      <c r="F845" s="2">
        <f>front!I845-front!H845</f>
        <v>27531.299999999996</v>
      </c>
      <c r="G845" s="2"/>
      <c r="H845" s="2"/>
      <c r="I845" s="4">
        <f>C845/(constants!$A$4+constants!$B$4*data!C845+constants!$C$4*data!C845^2+constants!$D$4*data!C845^3+constants!$E$4*data!C845^4+constants!$F$4*data!C845^5+constants!$G$4*data!C845^6+constants!$H$4*data!C845^7)</f>
        <v>30242.701046090919</v>
      </c>
      <c r="J845" s="4">
        <f>D845/(constants!$A$4+constants!$B$4*data!D845+constants!$C$4*data!D845^2+constants!$D$4*data!D845^3+constants!$E$4*data!D845^4+constants!$F$4*data!D845^5+constants!$G$4*data!D845^6+constants!$H$4*data!D845^7)</f>
        <v>55154.035724387431</v>
      </c>
      <c r="K845" s="4">
        <f>E845/(constants!$A$4+constants!$B$4*data!E845+constants!$C$4*data!E845^2+constants!$D$4*data!E845^3+constants!$E$4*data!E845^4+constants!$F$4*data!E845^5+constants!$G$4*data!E845^6+constants!$H$4*data!E845^7)</f>
        <v>55154.035724387431</v>
      </c>
      <c r="L845" s="4">
        <f>F845/(constants!$A$4+constants!$B$4*data!F845+constants!$C$4*data!F845^2+constants!$D$4*data!F845^3+constants!$E$4*data!F845^4+constants!$F$4*data!F845^5+constants!$G$4*data!F845^6+constants!$H$4*data!F845^7)</f>
        <v>28110.808365141806</v>
      </c>
      <c r="M845" s="4"/>
      <c r="N845" s="4"/>
      <c r="O845" s="4">
        <f t="shared" si="244"/>
        <v>50404.501743484863</v>
      </c>
      <c r="P845" s="4">
        <f t="shared" si="245"/>
        <v>11030.807144877486</v>
      </c>
      <c r="Q845" s="4">
        <f t="shared" si="245"/>
        <v>11030.807144877486</v>
      </c>
      <c r="R845" s="4">
        <f t="shared" si="246"/>
        <v>4685.134727523634</v>
      </c>
      <c r="S845" s="4"/>
      <c r="T845" s="4"/>
      <c r="U845" s="4">
        <f t="shared" si="247"/>
        <v>1</v>
      </c>
      <c r="V845" s="4"/>
      <c r="W845" s="4"/>
      <c r="X845">
        <f>IF(front!E845&gt;$X$2,O845,P845)</f>
        <v>50404.501743484863</v>
      </c>
      <c r="Y845">
        <f t="shared" si="241"/>
        <v>50131.68193864225</v>
      </c>
      <c r="Z845">
        <f>SUMPRODUCT($B$7:$B$456,Y$7:Y$456,EXP(constants!$B$32+constants!$A$32*ABS($A$7:$A$456-$A845)))</f>
        <v>1.0593930978497184E-3</v>
      </c>
      <c r="AA845">
        <f t="shared" si="242"/>
        <v>50131.68087924915</v>
      </c>
      <c r="AB845">
        <f t="shared" si="248"/>
        <v>50126.827786309979</v>
      </c>
      <c r="AD845" s="4"/>
      <c r="AE845" s="4"/>
      <c r="AF845" s="4"/>
      <c r="AH845" s="4"/>
      <c r="AI845" s="5">
        <f>SUMPRODUCT(constants!$B$13:$B$20,A845^constants!$A$13:$A$20)*constants!$C$10/((A845/1000000000)^5*(EXP(0.014388/(A845/1000000000)/constants!$B$9)-1))</f>
        <v>1.2613762281840456E-5</v>
      </c>
      <c r="AL845" s="17">
        <f t="shared" si="243"/>
        <v>2.51636954479002E-10</v>
      </c>
      <c r="AQ845">
        <f t="shared" ref="AQ845:AQ908" si="250">AL845</f>
        <v>2.51636954479002E-10</v>
      </c>
    </row>
    <row r="846" spans="1:43" x14ac:dyDescent="0.2">
      <c r="A846">
        <f>front!A846</f>
        <v>580.61</v>
      </c>
      <c r="B846" s="1">
        <f t="shared" si="249"/>
        <v>0.45000000000004547</v>
      </c>
      <c r="C846">
        <f>front!D846-front!B846</f>
        <v>29650.94</v>
      </c>
      <c r="D846" s="2">
        <f>front!E846-front!C846</f>
        <v>52430.3</v>
      </c>
      <c r="E846" s="2">
        <f>IF(front!F846-front!C846&gt;0,front!F846-front!C846,0)</f>
        <v>52430.3</v>
      </c>
      <c r="F846" s="2">
        <f>front!I846-front!H846</f>
        <v>30127.3</v>
      </c>
      <c r="G846" s="2"/>
      <c r="H846" s="2"/>
      <c r="I846" s="4">
        <f>C846/(constants!$A$4+constants!$B$4*data!C846+constants!$C$4*data!C846^2+constants!$D$4*data!C846^3+constants!$E$4*data!C846^4+constants!$F$4*data!C846^5+constants!$G$4*data!C846^6+constants!$H$4*data!C846^7)</f>
        <v>30360.135810931723</v>
      </c>
      <c r="J846" s="4">
        <f>D846/(constants!$A$4+constants!$B$4*data!D846+constants!$C$4*data!D846^2+constants!$D$4*data!D846^3+constants!$E$4*data!D846^4+constants!$F$4*data!D846^5+constants!$G$4*data!D846^6+constants!$H$4*data!D846^7)</f>
        <v>55171.632636918002</v>
      </c>
      <c r="K846" s="4">
        <f>E846/(constants!$A$4+constants!$B$4*data!E846+constants!$C$4*data!E846^2+constants!$D$4*data!E846^3+constants!$E$4*data!E846^4+constants!$F$4*data!E846^5+constants!$G$4*data!E846^6+constants!$H$4*data!E846^7)</f>
        <v>55171.632636918002</v>
      </c>
      <c r="L846" s="4">
        <f>F846/(constants!$A$4+constants!$B$4*data!F846+constants!$C$4*data!F846^2+constants!$D$4*data!F846^3+constants!$E$4*data!F846^4+constants!$F$4*data!F846^5+constants!$G$4*data!F846^6+constants!$H$4*data!F846^7)</f>
        <v>30867.140465207445</v>
      </c>
      <c r="M846" s="4"/>
      <c r="N846" s="4"/>
      <c r="O846" s="4">
        <f t="shared" si="244"/>
        <v>50600.226351552876</v>
      </c>
      <c r="P846" s="4">
        <f t="shared" si="245"/>
        <v>11034.3265273836</v>
      </c>
      <c r="Q846" s="4">
        <f t="shared" si="245"/>
        <v>11034.3265273836</v>
      </c>
      <c r="R846" s="4">
        <f t="shared" si="246"/>
        <v>5144.5234108679078</v>
      </c>
      <c r="S846" s="4"/>
      <c r="T846" s="4"/>
      <c r="U846" s="4">
        <f t="shared" si="247"/>
        <v>1</v>
      </c>
      <c r="V846" s="4"/>
      <c r="W846" s="4"/>
      <c r="X846">
        <f>IF(front!E846&gt;$X$2,O846,P846)</f>
        <v>50600.226351552876</v>
      </c>
      <c r="Y846">
        <f t="shared" si="241"/>
        <v>50327.406546710263</v>
      </c>
      <c r="Z846">
        <f>SUMPRODUCT($B$7:$B$456,Y$7:Y$456,EXP(constants!$B$32+constants!$A$32*ABS($A$7:$A$456-$A846)))</f>
        <v>1.0326209635347775E-3</v>
      </c>
      <c r="AA846">
        <f t="shared" si="242"/>
        <v>50327.405514089296</v>
      </c>
      <c r="AB846">
        <f t="shared" si="248"/>
        <v>50322.552421150125</v>
      </c>
      <c r="AD846" s="4"/>
      <c r="AE846" s="4"/>
      <c r="AF846" s="4"/>
      <c r="AH846" s="4"/>
      <c r="AI846" s="5">
        <f>SUMPRODUCT(constants!$B$13:$B$20,A846^constants!$A$13:$A$20)*constants!$C$10/((A846/1000000000)^5*(EXP(0.014388/(A846/1000000000)/constants!$B$9)-1))</f>
        <v>1.2641453815089928E-5</v>
      </c>
      <c r="AL846" s="17">
        <f t="shared" si="243"/>
        <v>2.5120851798798736E-10</v>
      </c>
      <c r="AQ846">
        <f t="shared" si="250"/>
        <v>2.5120851798798736E-10</v>
      </c>
    </row>
    <row r="847" spans="1:43" x14ac:dyDescent="0.2">
      <c r="A847">
        <f>front!A847</f>
        <v>581.07000000000005</v>
      </c>
      <c r="B847" s="1">
        <f t="shared" si="249"/>
        <v>0.46000000000003638</v>
      </c>
      <c r="C847">
        <f>front!D847-front!B847</f>
        <v>29689.07</v>
      </c>
      <c r="D847" s="2">
        <f>front!E847-front!C847</f>
        <v>52615.1</v>
      </c>
      <c r="E847" s="2">
        <f>IF(front!F847-front!C847&gt;0,front!F847-front!C847,0)</f>
        <v>52615.1</v>
      </c>
      <c r="F847" s="2">
        <f>front!I847-front!H847</f>
        <v>39259.4</v>
      </c>
      <c r="G847" s="2"/>
      <c r="H847" s="2"/>
      <c r="I847" s="4">
        <f>C847/(constants!$A$4+constants!$B$4*data!C847+constants!$C$4*data!C847^2+constants!$D$4*data!C847^3+constants!$E$4*data!C847^4+constants!$F$4*data!C847^5+constants!$G$4*data!C847^6+constants!$H$4*data!C847^7)</f>
        <v>30400.698633991658</v>
      </c>
      <c r="J847" s="4">
        <f>D847/(constants!$A$4+constants!$B$4*data!D847+constants!$C$4*data!D847^2+constants!$D$4*data!D847^3+constants!$E$4*data!D847^4+constants!$F$4*data!D847^5+constants!$G$4*data!D847^6+constants!$H$4*data!D847^7)</f>
        <v>55376.171834429122</v>
      </c>
      <c r="K847" s="4">
        <f>E847/(constants!$A$4+constants!$B$4*data!E847+constants!$C$4*data!E847^2+constants!$D$4*data!E847^3+constants!$E$4*data!E847^4+constants!$F$4*data!E847^5+constants!$G$4*data!E847^6+constants!$H$4*data!E847^7)</f>
        <v>55376.171834429122</v>
      </c>
      <c r="L847" s="4">
        <f>F847/(constants!$A$4+constants!$B$4*data!F847+constants!$C$4*data!F847^2+constants!$D$4*data!F847^3+constants!$E$4*data!F847^4+constants!$F$4*data!F847^5+constants!$G$4*data!F847^6+constants!$H$4*data!F847^7)</f>
        <v>40693.136298960279</v>
      </c>
      <c r="M847" s="4"/>
      <c r="N847" s="4"/>
      <c r="O847" s="4">
        <f t="shared" si="244"/>
        <v>50667.831056652765</v>
      </c>
      <c r="P847" s="4">
        <f t="shared" si="245"/>
        <v>11075.234366885825</v>
      </c>
      <c r="Q847" s="4">
        <f t="shared" si="245"/>
        <v>11075.234366885825</v>
      </c>
      <c r="R847" s="4">
        <f t="shared" si="246"/>
        <v>6782.1893831600464</v>
      </c>
      <c r="S847" s="4"/>
      <c r="T847" s="4"/>
      <c r="U847" s="4">
        <f t="shared" si="247"/>
        <v>1</v>
      </c>
      <c r="V847" s="4"/>
      <c r="W847" s="4"/>
      <c r="X847">
        <f>IF(front!E847&gt;$X$2,O847,P847)</f>
        <v>50667.831056652765</v>
      </c>
      <c r="Y847">
        <f t="shared" si="241"/>
        <v>50395.011251810152</v>
      </c>
      <c r="Z847">
        <f>SUMPRODUCT($B$7:$B$456,Y$7:Y$456,EXP(constants!$B$32+constants!$A$32*ABS($A$7:$A$456-$A847)))</f>
        <v>1.0059530443147155E-3</v>
      </c>
      <c r="AA847">
        <f t="shared" si="242"/>
        <v>50395.010245857105</v>
      </c>
      <c r="AB847">
        <f t="shared" si="248"/>
        <v>50390.157152917935</v>
      </c>
      <c r="AD847" s="4"/>
      <c r="AE847" s="4"/>
      <c r="AF847" s="4"/>
      <c r="AH847" s="4"/>
      <c r="AI847" s="5">
        <f>SUMPRODUCT(constants!$B$13:$B$20,A847^constants!$A$13:$A$20)*constants!$C$10/((A847/1000000000)^5*(EXP(0.014388/(A847/1000000000)/constants!$B$9)-1))</f>
        <v>1.2669735118243644E-5</v>
      </c>
      <c r="AL847" s="17">
        <f t="shared" si="243"/>
        <v>2.5143273675045445E-10</v>
      </c>
      <c r="AQ847">
        <f t="shared" si="250"/>
        <v>2.5143273675045445E-10</v>
      </c>
    </row>
    <row r="848" spans="1:43" x14ac:dyDescent="0.2">
      <c r="A848">
        <f>front!A848</f>
        <v>581.53</v>
      </c>
      <c r="B848" s="1">
        <f t="shared" si="249"/>
        <v>0.45999999999992269</v>
      </c>
      <c r="C848">
        <f>front!D848-front!B848</f>
        <v>29791.140000000003</v>
      </c>
      <c r="D848" s="2">
        <f>front!E848-front!C848</f>
        <v>52587.3</v>
      </c>
      <c r="E848" s="2">
        <f>IF(front!F848-front!C848&gt;0,front!F848-front!C848,0)</f>
        <v>52587.3</v>
      </c>
      <c r="F848" s="2">
        <f>front!I848-front!H848</f>
        <v>46616.899999999994</v>
      </c>
      <c r="G848" s="2"/>
      <c r="H848" s="2"/>
      <c r="I848" s="4">
        <f>C848/(constants!$A$4+constants!$B$4*data!C848+constants!$C$4*data!C848^2+constants!$D$4*data!C848^3+constants!$E$4*data!C848^4+constants!$F$4*data!C848^5+constants!$G$4*data!C848^6+constants!$H$4*data!C848^7)</f>
        <v>30509.298282707274</v>
      </c>
      <c r="J848" s="4">
        <f>D848/(constants!$A$4+constants!$B$4*data!D848+constants!$C$4*data!D848^2+constants!$D$4*data!D848^3+constants!$E$4*data!D848^4+constants!$F$4*data!D848^5+constants!$G$4*data!D848^6+constants!$H$4*data!D848^7)</f>
        <v>55345.400420993166</v>
      </c>
      <c r="K848" s="4">
        <f>E848/(constants!$A$4+constants!$B$4*data!E848+constants!$C$4*data!E848^2+constants!$D$4*data!E848^3+constants!$E$4*data!E848^4+constants!$F$4*data!E848^5+constants!$G$4*data!E848^6+constants!$H$4*data!E848^7)</f>
        <v>55345.400420993166</v>
      </c>
      <c r="L848" s="4">
        <f>F848/(constants!$A$4+constants!$B$4*data!F848+constants!$C$4*data!F848^2+constants!$D$4*data!F848^3+constants!$E$4*data!F848^4+constants!$F$4*data!F848^5+constants!$G$4*data!F848^6+constants!$H$4*data!F848^7)</f>
        <v>48750.797953343288</v>
      </c>
      <c r="M848" s="4"/>
      <c r="N848" s="4"/>
      <c r="O848" s="4">
        <f t="shared" si="244"/>
        <v>50848.830471178793</v>
      </c>
      <c r="P848" s="4">
        <f t="shared" si="245"/>
        <v>11069.080084198633</v>
      </c>
      <c r="Q848" s="4">
        <f t="shared" si="245"/>
        <v>11069.080084198633</v>
      </c>
      <c r="R848" s="4">
        <f t="shared" si="246"/>
        <v>8125.132992223881</v>
      </c>
      <c r="S848" s="4"/>
      <c r="T848" s="4"/>
      <c r="U848" s="4">
        <f t="shared" si="247"/>
        <v>1</v>
      </c>
      <c r="V848" s="4"/>
      <c r="W848" s="4"/>
      <c r="X848">
        <f>IF(front!E848&gt;$X$2,O848,P848)</f>
        <v>50848.830471178793</v>
      </c>
      <c r="Y848">
        <f t="shared" si="241"/>
        <v>50576.01066633618</v>
      </c>
      <c r="Z848">
        <f>SUMPRODUCT($B$7:$B$456,Y$7:Y$456,EXP(constants!$B$32+constants!$A$32*ABS($A$7:$A$456-$A848)))</f>
        <v>9.7997383657800249E-4</v>
      </c>
      <c r="AA848">
        <f t="shared" si="242"/>
        <v>50576.00968636234</v>
      </c>
      <c r="AB848">
        <f t="shared" si="248"/>
        <v>50571.156593423169</v>
      </c>
      <c r="AD848" s="4"/>
      <c r="AE848" s="4"/>
      <c r="AF848" s="4"/>
      <c r="AH848" s="4"/>
      <c r="AI848" s="5">
        <f>SUMPRODUCT(constants!$B$13:$B$20,A848^constants!$A$13:$A$20)*constants!$C$10/((A848/1000000000)^5*(EXP(0.014388/(A848/1000000000)/constants!$B$9)-1))</f>
        <v>1.2697990335104872E-5</v>
      </c>
      <c r="AL848" s="17">
        <f t="shared" si="243"/>
        <v>2.5109155476100499E-10</v>
      </c>
      <c r="AQ848">
        <f t="shared" si="250"/>
        <v>2.5109155476100499E-10</v>
      </c>
    </row>
    <row r="849" spans="1:43" x14ac:dyDescent="0.2">
      <c r="A849">
        <f>front!A849</f>
        <v>581.98</v>
      </c>
      <c r="B849" s="1">
        <f t="shared" si="249"/>
        <v>0.45000000000004547</v>
      </c>
      <c r="C849">
        <f>front!D849-front!B849</f>
        <v>29846.199999999997</v>
      </c>
      <c r="D849" s="2">
        <f>front!E849-front!C849</f>
        <v>52432.5</v>
      </c>
      <c r="E849" s="2">
        <f>IF(front!F849-front!C849&gt;0,front!F849-front!C849,0)</f>
        <v>52432.5</v>
      </c>
      <c r="F849" s="2">
        <f>front!I849-front!H849</f>
        <v>42244.4</v>
      </c>
      <c r="G849" s="2"/>
      <c r="H849" s="2"/>
      <c r="I849" s="4">
        <f>C849/(constants!$A$4+constants!$B$4*data!C849+constants!$C$4*data!C849^2+constants!$D$4*data!C849^3+constants!$E$4*data!C849^4+constants!$F$4*data!C849^5+constants!$G$4*data!C849^6+constants!$H$4*data!C849^7)</f>
        <v>30567.891011966174</v>
      </c>
      <c r="J849" s="4">
        <f>D849/(constants!$A$4+constants!$B$4*data!D849+constants!$C$4*data!D849^2+constants!$D$4*data!D849^3+constants!$E$4*data!D849^4+constants!$F$4*data!D849^5+constants!$G$4*data!D849^6+constants!$H$4*data!D849^7)</f>
        <v>55174.067447320289</v>
      </c>
      <c r="K849" s="4">
        <f>E849/(constants!$A$4+constants!$B$4*data!E849+constants!$C$4*data!E849^2+constants!$D$4*data!E849^3+constants!$E$4*data!E849^4+constants!$F$4*data!E849^5+constants!$G$4*data!E849^6+constants!$H$4*data!E849^7)</f>
        <v>55174.067447320289</v>
      </c>
      <c r="L849" s="4">
        <f>F849/(constants!$A$4+constants!$B$4*data!F849+constants!$C$4*data!F849^2+constants!$D$4*data!F849^3+constants!$E$4*data!F849^4+constants!$F$4*data!F849^5+constants!$G$4*data!F849^6+constants!$H$4*data!F849^7)</f>
        <v>43948.86500291244</v>
      </c>
      <c r="M849" s="4"/>
      <c r="N849" s="4"/>
      <c r="O849" s="4">
        <f t="shared" si="244"/>
        <v>50946.485019943619</v>
      </c>
      <c r="P849" s="4">
        <f t="shared" si="245"/>
        <v>11034.813489464059</v>
      </c>
      <c r="Q849" s="4">
        <f t="shared" si="245"/>
        <v>11034.813489464059</v>
      </c>
      <c r="R849" s="4">
        <f t="shared" si="246"/>
        <v>7324.8108338187403</v>
      </c>
      <c r="S849" s="4"/>
      <c r="T849" s="4"/>
      <c r="U849" s="4">
        <f t="shared" si="247"/>
        <v>1</v>
      </c>
      <c r="V849" s="4"/>
      <c r="W849" s="4"/>
      <c r="X849">
        <f>IF(front!E849&gt;$X$2,O849,P849)</f>
        <v>50946.485019943619</v>
      </c>
      <c r="Y849">
        <f t="shared" si="241"/>
        <v>50673.665215101006</v>
      </c>
      <c r="Z849">
        <f>SUMPRODUCT($B$7:$B$456,Y$7:Y$456,EXP(constants!$B$32+constants!$A$32*ABS($A$7:$A$456-$A849)))</f>
        <v>9.5520872225807153E-4</v>
      </c>
      <c r="AA849">
        <f t="shared" si="242"/>
        <v>50673.664259892284</v>
      </c>
      <c r="AB849">
        <f t="shared" si="248"/>
        <v>50668.811166953114</v>
      </c>
      <c r="AD849" s="4"/>
      <c r="AE849" s="4"/>
      <c r="AF849" s="4"/>
      <c r="AH849" s="4"/>
      <c r="AI849" s="5">
        <f>SUMPRODUCT(constants!$B$13:$B$20,A849^constants!$A$13:$A$20)*constants!$C$10/((A849/1000000000)^5*(EXP(0.014388/(A849/1000000000)/constants!$B$9)-1))</f>
        <v>1.2725605866660655E-5</v>
      </c>
      <c r="AL849" s="17">
        <f t="shared" si="243"/>
        <v>2.511526434818046E-10</v>
      </c>
      <c r="AQ849">
        <f t="shared" si="250"/>
        <v>2.511526434818046E-10</v>
      </c>
    </row>
    <row r="850" spans="1:43" x14ac:dyDescent="0.2">
      <c r="A850">
        <f>front!A850</f>
        <v>582.44000000000005</v>
      </c>
      <c r="B850" s="1">
        <f t="shared" si="249"/>
        <v>0.46000000000003638</v>
      </c>
      <c r="C850">
        <f>front!D850-front!B850</f>
        <v>29957.260000000002</v>
      </c>
      <c r="D850" s="2">
        <f>front!E850-front!C850</f>
        <v>52680.800000000003</v>
      </c>
      <c r="E850" s="2">
        <f>IF(front!F850-front!C850&gt;0,front!F850-front!C850,0)</f>
        <v>52680.800000000003</v>
      </c>
      <c r="F850" s="2">
        <f>front!I850-front!H850</f>
        <v>34350.600000000006</v>
      </c>
      <c r="G850" s="2"/>
      <c r="H850" s="2"/>
      <c r="I850" s="4">
        <f>C850/(constants!$A$4+constants!$B$4*data!C850+constants!$C$4*data!C850^2+constants!$D$4*data!C850^3+constants!$E$4*data!C850^4+constants!$F$4*data!C850^5+constants!$G$4*data!C850^6+constants!$H$4*data!C850^7)</f>
        <v>30686.09898266042</v>
      </c>
      <c r="J850" s="4">
        <f>D850/(constants!$A$4+constants!$B$4*data!D850+constants!$C$4*data!D850^2+constants!$D$4*data!D850^3+constants!$E$4*data!D850^4+constants!$F$4*data!D850^5+constants!$G$4*data!D850^6+constants!$H$4*data!D850^7)</f>
        <v>55448.897080118229</v>
      </c>
      <c r="K850" s="4">
        <f>E850/(constants!$A$4+constants!$B$4*data!E850+constants!$C$4*data!E850^2+constants!$D$4*data!E850^3+constants!$E$4*data!E850^4+constants!$F$4*data!E850^5+constants!$G$4*data!E850^6+constants!$H$4*data!E850^7)</f>
        <v>55448.897080118229</v>
      </c>
      <c r="L850" s="4">
        <f>F850/(constants!$A$4+constants!$B$4*data!F850+constants!$C$4*data!F850^2+constants!$D$4*data!F850^3+constants!$E$4*data!F850^4+constants!$F$4*data!F850^5+constants!$G$4*data!F850^6+constants!$H$4*data!F850^7)</f>
        <v>35386.001195874582</v>
      </c>
      <c r="M850" s="4"/>
      <c r="N850" s="4"/>
      <c r="O850" s="4">
        <f t="shared" si="244"/>
        <v>51143.498304434033</v>
      </c>
      <c r="P850" s="4">
        <f t="shared" si="245"/>
        <v>11089.779416023646</v>
      </c>
      <c r="Q850" s="4">
        <f t="shared" si="245"/>
        <v>11089.779416023646</v>
      </c>
      <c r="R850" s="4">
        <f t="shared" si="246"/>
        <v>5897.6668659790967</v>
      </c>
      <c r="S850" s="4"/>
      <c r="T850" s="4"/>
      <c r="U850" s="4">
        <f t="shared" si="247"/>
        <v>1</v>
      </c>
      <c r="V850" s="4"/>
      <c r="W850" s="4"/>
      <c r="X850">
        <f>IF(front!E850&gt;$X$2,O850,P850)</f>
        <v>51143.498304434033</v>
      </c>
      <c r="Y850">
        <f t="shared" si="241"/>
        <v>50870.67849959142</v>
      </c>
      <c r="Z850">
        <f>SUMPRODUCT($B$7:$B$456,Y$7:Y$456,EXP(constants!$B$32+constants!$A$32*ABS($A$7:$A$456-$A850)))</f>
        <v>9.3054001036568595E-4</v>
      </c>
      <c r="AA850">
        <f t="shared" si="242"/>
        <v>50870.677569051411</v>
      </c>
      <c r="AB850">
        <f t="shared" si="248"/>
        <v>50865.824476112241</v>
      </c>
      <c r="AD850" s="4"/>
      <c r="AE850" s="4"/>
      <c r="AF850" s="4"/>
      <c r="AH850" s="4"/>
      <c r="AI850" s="5">
        <f>SUMPRODUCT(constants!$B$13:$B$20,A850^constants!$A$13:$A$20)*constants!$C$10/((A850/1000000000)^5*(EXP(0.014388/(A850/1000000000)/constants!$B$9)-1))</f>
        <v>1.2753808866965105E-5</v>
      </c>
      <c r="AL850" s="17">
        <f t="shared" si="243"/>
        <v>2.507343387887989E-10</v>
      </c>
      <c r="AQ850">
        <f t="shared" si="250"/>
        <v>2.507343387887989E-10</v>
      </c>
    </row>
    <row r="851" spans="1:43" x14ac:dyDescent="0.2">
      <c r="A851">
        <f>front!A851</f>
        <v>582.89</v>
      </c>
      <c r="B851" s="1">
        <f t="shared" si="249"/>
        <v>0.44999999999993179</v>
      </c>
      <c r="C851">
        <f>front!D851-front!B851</f>
        <v>30057.940000000002</v>
      </c>
      <c r="D851" s="2">
        <f>front!E851-front!C851</f>
        <v>53179.7</v>
      </c>
      <c r="E851" s="2">
        <f>IF(front!F851-front!C851&gt;0,front!F851-front!C851,0)</f>
        <v>53179.7</v>
      </c>
      <c r="F851" s="2">
        <f>front!I851-front!H851</f>
        <v>26280.299999999996</v>
      </c>
      <c r="G851" s="2"/>
      <c r="H851" s="2"/>
      <c r="I851" s="4">
        <f>C851/(constants!$A$4+constants!$B$4*data!C851+constants!$C$4*data!C851^2+constants!$D$4*data!C851^3+constants!$E$4*data!C851^4+constants!$F$4*data!C851^5+constants!$G$4*data!C851^6+constants!$H$4*data!C851^7)</f>
        <v>30793.284521749851</v>
      </c>
      <c r="J851" s="4">
        <f>D851/(constants!$A$4+constants!$B$4*data!D851+constants!$C$4*data!D851^2+constants!$D$4*data!D851^3+constants!$E$4*data!D851^4+constants!$F$4*data!D851^5+constants!$G$4*data!D851^6+constants!$H$4*data!D851^7)</f>
        <v>56001.285493723466</v>
      </c>
      <c r="K851" s="4">
        <f>E851/(constants!$A$4+constants!$B$4*data!E851+constants!$C$4*data!E851^2+constants!$D$4*data!E851^3+constants!$E$4*data!E851^4+constants!$F$4*data!E851^5+constants!$G$4*data!E851^6+constants!$H$4*data!E851^7)</f>
        <v>56001.285493723466</v>
      </c>
      <c r="L851" s="4">
        <f>F851/(constants!$A$4+constants!$B$4*data!F851+constants!$C$4*data!F851^2+constants!$D$4*data!F851^3+constants!$E$4*data!F851^4+constants!$F$4*data!F851^5+constants!$G$4*data!F851^6+constants!$H$4*data!F851^7)</f>
        <v>26788.480527439719</v>
      </c>
      <c r="M851" s="4"/>
      <c r="N851" s="4"/>
      <c r="O851" s="4">
        <f t="shared" si="244"/>
        <v>51322.140869583083</v>
      </c>
      <c r="P851" s="4">
        <f t="shared" si="245"/>
        <v>11200.257098744694</v>
      </c>
      <c r="Q851" s="4">
        <f t="shared" si="245"/>
        <v>11200.257098744694</v>
      </c>
      <c r="R851" s="4">
        <f t="shared" si="246"/>
        <v>4464.7467545732861</v>
      </c>
      <c r="S851" s="4"/>
      <c r="T851" s="4"/>
      <c r="U851" s="4">
        <f t="shared" si="247"/>
        <v>1</v>
      </c>
      <c r="V851" s="4"/>
      <c r="W851" s="4"/>
      <c r="X851">
        <f>IF(front!E851&gt;$X$2,O851,P851)</f>
        <v>51322.140869583083</v>
      </c>
      <c r="Y851">
        <f t="shared" si="241"/>
        <v>51049.32106474047</v>
      </c>
      <c r="Z851">
        <f>SUMPRODUCT($B$7:$B$456,Y$7:Y$456,EXP(constants!$B$32+constants!$A$32*ABS($A$7:$A$456-$A851)))</f>
        <v>9.0702414812956567E-4</v>
      </c>
      <c r="AA851">
        <f t="shared" si="242"/>
        <v>51049.32015771632</v>
      </c>
      <c r="AB851">
        <f t="shared" si="248"/>
        <v>51044.467064777149</v>
      </c>
      <c r="AD851" s="4"/>
      <c r="AE851" s="4"/>
      <c r="AF851" s="4"/>
      <c r="AH851" s="4"/>
      <c r="AI851" s="5">
        <f>SUMPRODUCT(constants!$B$13:$B$20,A851^constants!$A$13:$A$20)*constants!$C$10/((A851/1000000000)^5*(EXP(0.014388/(A851/1000000000)/constants!$B$9)-1))</f>
        <v>1.278137292271375E-5</v>
      </c>
      <c r="AL851" s="17">
        <f t="shared" si="243"/>
        <v>2.5039683353915235E-10</v>
      </c>
      <c r="AQ851">
        <f t="shared" si="250"/>
        <v>2.5039683353915235E-10</v>
      </c>
    </row>
    <row r="852" spans="1:43" x14ac:dyDescent="0.2">
      <c r="A852">
        <f>front!A852</f>
        <v>583.35</v>
      </c>
      <c r="B852" s="1">
        <f t="shared" si="249"/>
        <v>0.46000000000003638</v>
      </c>
      <c r="C852">
        <f>front!D852-front!B852</f>
        <v>30188.999999999996</v>
      </c>
      <c r="D852" s="2">
        <f>front!E852-front!C852</f>
        <v>52630.6</v>
      </c>
      <c r="E852" s="2">
        <f>IF(front!F852-front!C852&gt;0,front!F852-front!C852,0)</f>
        <v>52630.6</v>
      </c>
      <c r="F852" s="2">
        <f>front!I852-front!H852</f>
        <v>21515.299999999996</v>
      </c>
      <c r="G852" s="2"/>
      <c r="H852" s="2"/>
      <c r="I852" s="4">
        <f>C852/(constants!$A$4+constants!$B$4*data!C852+constants!$C$4*data!C852^2+constants!$D$4*data!C852^3+constants!$E$4*data!C852^4+constants!$F$4*data!C852^5+constants!$G$4*data!C852^6+constants!$H$4*data!C852^7)</f>
        <v>30932.849601412716</v>
      </c>
      <c r="J852" s="4">
        <f>D852/(constants!$A$4+constants!$B$4*data!D852+constants!$C$4*data!D852^2+constants!$D$4*data!D852^3+constants!$E$4*data!D852^4+constants!$F$4*data!D852^5+constants!$G$4*data!D852^6+constants!$H$4*data!D852^7)</f>
        <v>55393.328870265817</v>
      </c>
      <c r="K852" s="4">
        <f>E852/(constants!$A$4+constants!$B$4*data!E852+constants!$C$4*data!E852^2+constants!$D$4*data!E852^3+constants!$E$4*data!E852^4+constants!$F$4*data!E852^5+constants!$G$4*data!E852^6+constants!$H$4*data!E852^7)</f>
        <v>55393.328870265817</v>
      </c>
      <c r="L852" s="4">
        <f>F852/(constants!$A$4+constants!$B$4*data!F852+constants!$C$4*data!F852^2+constants!$D$4*data!F852^3+constants!$E$4*data!F852^4+constants!$F$4*data!F852^5+constants!$G$4*data!F852^6+constants!$H$4*data!F852^7)</f>
        <v>21789.904439128302</v>
      </c>
      <c r="M852" s="4"/>
      <c r="N852" s="4"/>
      <c r="O852" s="4">
        <f t="shared" si="244"/>
        <v>51554.749335687862</v>
      </c>
      <c r="P852" s="4">
        <f t="shared" si="245"/>
        <v>11078.665774053165</v>
      </c>
      <c r="Q852" s="4">
        <f t="shared" si="245"/>
        <v>11078.665774053165</v>
      </c>
      <c r="R852" s="4">
        <f t="shared" si="246"/>
        <v>3631.6507398547169</v>
      </c>
      <c r="S852" s="4"/>
      <c r="T852" s="4"/>
      <c r="U852" s="4">
        <f t="shared" si="247"/>
        <v>1</v>
      </c>
      <c r="V852" s="4"/>
      <c r="W852" s="4"/>
      <c r="X852">
        <f>IF(front!E852&gt;$X$2,O852,P852)</f>
        <v>51554.749335687862</v>
      </c>
      <c r="Y852">
        <f t="shared" si="241"/>
        <v>51281.929530845249</v>
      </c>
      <c r="Z852">
        <f>SUMPRODUCT($B$7:$B$456,Y$7:Y$456,EXP(constants!$B$32+constants!$A$32*ABS($A$7:$A$456-$A852)))</f>
        <v>8.8359982539437209E-4</v>
      </c>
      <c r="AA852">
        <f t="shared" si="242"/>
        <v>51281.928647245426</v>
      </c>
      <c r="AB852">
        <f t="shared" si="248"/>
        <v>51277.075554306255</v>
      </c>
      <c r="AD852" s="4"/>
      <c r="AE852" s="4"/>
      <c r="AF852" s="4"/>
      <c r="AH852" s="4"/>
      <c r="AI852" s="5">
        <f>SUMPRODUCT(constants!$B$13:$B$20,A852^constants!$A$13:$A$20)*constants!$C$10/((A852/1000000000)^5*(EXP(0.014388/(A852/1000000000)/constants!$B$9)-1))</f>
        <v>1.2809522902495863E-5</v>
      </c>
      <c r="AL852" s="17">
        <f t="shared" si="243"/>
        <v>2.4980993483003182E-10</v>
      </c>
      <c r="AQ852">
        <f t="shared" si="250"/>
        <v>2.4980993483003182E-10</v>
      </c>
    </row>
    <row r="853" spans="1:43" x14ac:dyDescent="0.2">
      <c r="A853">
        <f>front!A853</f>
        <v>583.80999999999995</v>
      </c>
      <c r="B853" s="1">
        <f t="shared" si="249"/>
        <v>0.45999999999992269</v>
      </c>
      <c r="C853">
        <f>front!D853-front!B853</f>
        <v>30259.659999999996</v>
      </c>
      <c r="D853" s="2">
        <f>front!E853-front!C853</f>
        <v>52383</v>
      </c>
      <c r="E853" s="2">
        <f>IF(front!F853-front!C853&gt;0,front!F853-front!C853,0)</f>
        <v>52383</v>
      </c>
      <c r="F853" s="2">
        <f>front!I853-front!H853</f>
        <v>21569.7</v>
      </c>
      <c r="G853" s="2"/>
      <c r="H853" s="2"/>
      <c r="I853" s="4">
        <f>C853/(constants!$A$4+constants!$B$4*data!C853+constants!$C$4*data!C853^2+constants!$D$4*data!C853^3+constants!$E$4*data!C853^4+constants!$F$4*data!C853^5+constants!$G$4*data!C853^6+constants!$H$4*data!C853^7)</f>
        <v>31008.11217482368</v>
      </c>
      <c r="J853" s="4">
        <f>D853/(constants!$A$4+constants!$B$4*data!D853+constants!$C$4*data!D853^2+constants!$D$4*data!D853^3+constants!$E$4*data!D853^4+constants!$F$4*data!D853^5+constants!$G$4*data!D853^6+constants!$H$4*data!D853^7)</f>
        <v>55119.285237397773</v>
      </c>
      <c r="K853" s="4">
        <f>E853/(constants!$A$4+constants!$B$4*data!E853+constants!$C$4*data!E853^2+constants!$D$4*data!E853^3+constants!$E$4*data!E853^4+constants!$F$4*data!E853^5+constants!$G$4*data!E853^6+constants!$H$4*data!E853^7)</f>
        <v>55119.285237397773</v>
      </c>
      <c r="L853" s="4">
        <f>F853/(constants!$A$4+constants!$B$4*data!F853+constants!$C$4*data!F853^2+constants!$D$4*data!F853^3+constants!$E$4*data!F853^4+constants!$F$4*data!F853^5+constants!$G$4*data!F853^6+constants!$H$4*data!F853^7)</f>
        <v>21846.607271492943</v>
      </c>
      <c r="M853" s="4"/>
      <c r="N853" s="4"/>
      <c r="O853" s="4">
        <f t="shared" si="244"/>
        <v>51680.186958039463</v>
      </c>
      <c r="P853" s="4">
        <f t="shared" si="245"/>
        <v>11023.857047479554</v>
      </c>
      <c r="Q853" s="4">
        <f t="shared" si="245"/>
        <v>11023.857047479554</v>
      </c>
      <c r="R853" s="4">
        <f t="shared" si="246"/>
        <v>3641.1012119154907</v>
      </c>
      <c r="S853" s="4"/>
      <c r="T853" s="4"/>
      <c r="U853" s="4">
        <f t="shared" si="247"/>
        <v>1</v>
      </c>
      <c r="V853" s="4"/>
      <c r="W853" s="4"/>
      <c r="X853">
        <f>IF(front!E853&gt;$X$2,O853,P853)</f>
        <v>51680.186958039463</v>
      </c>
      <c r="Y853">
        <f t="shared" si="241"/>
        <v>51407.36715319685</v>
      </c>
      <c r="Z853">
        <f>SUMPRODUCT($B$7:$B$456,Y$7:Y$456,EXP(constants!$B$32+constants!$A$32*ABS($A$7:$A$456-$A853)))</f>
        <v>8.6078044674665324E-4</v>
      </c>
      <c r="AA853">
        <f t="shared" si="242"/>
        <v>51407.366292416402</v>
      </c>
      <c r="AB853">
        <f t="shared" si="248"/>
        <v>51402.513199477231</v>
      </c>
      <c r="AD853" s="4"/>
      <c r="AE853" s="4"/>
      <c r="AF853" s="4"/>
      <c r="AH853" s="4"/>
      <c r="AI853" s="5">
        <f>SUMPRODUCT(constants!$B$13:$B$20,A853^constants!$A$13:$A$20)*constants!$C$10/((A853/1000000000)^5*(EXP(0.014388/(A853/1000000000)/constants!$B$9)-1))</f>
        <v>1.2837645777753896E-5</v>
      </c>
      <c r="AL853" s="17">
        <f t="shared" si="243"/>
        <v>2.4974743409791988E-10</v>
      </c>
      <c r="AQ853">
        <f t="shared" si="250"/>
        <v>2.4974743409791988E-10</v>
      </c>
    </row>
    <row r="854" spans="1:43" x14ac:dyDescent="0.2">
      <c r="A854">
        <f>front!A854</f>
        <v>584.26</v>
      </c>
      <c r="B854" s="1">
        <f t="shared" si="249"/>
        <v>0.45000000000004547</v>
      </c>
      <c r="C854">
        <f>front!D854-front!B854</f>
        <v>30363.870000000003</v>
      </c>
      <c r="D854" s="2">
        <f>front!E854-front!C854</f>
        <v>52694.7</v>
      </c>
      <c r="E854" s="2">
        <f>IF(front!F854-front!C854&gt;0,front!F854-front!C854,0)</f>
        <v>52694.7</v>
      </c>
      <c r="F854" s="2">
        <f>front!I854-front!H854</f>
        <v>25036.5</v>
      </c>
      <c r="G854" s="2"/>
      <c r="H854" s="2"/>
      <c r="I854" s="4">
        <f>C854/(constants!$A$4+constants!$B$4*data!C854+constants!$C$4*data!C854^2+constants!$D$4*data!C854^3+constants!$E$4*data!C854^4+constants!$F$4*data!C854^5+constants!$G$4*data!C854^6+constants!$H$4*data!C854^7)</f>
        <v>31119.131976073404</v>
      </c>
      <c r="J854" s="4">
        <f>D854/(constants!$A$4+constants!$B$4*data!D854+constants!$C$4*data!D854^2+constants!$D$4*data!D854^3+constants!$E$4*data!D854^4+constants!$F$4*data!D854^5+constants!$G$4*data!D854^6+constants!$H$4*data!D854^7)</f>
        <v>55464.283919791138</v>
      </c>
      <c r="K854" s="4">
        <f>E854/(constants!$A$4+constants!$B$4*data!E854+constants!$C$4*data!E854^2+constants!$D$4*data!E854^3+constants!$E$4*data!E854^4+constants!$F$4*data!E854^5+constants!$G$4*data!E854^6+constants!$H$4*data!E854^7)</f>
        <v>55464.283919791138</v>
      </c>
      <c r="L854" s="4">
        <f>F854/(constants!$A$4+constants!$B$4*data!F854+constants!$C$4*data!F854^2+constants!$D$4*data!F854^3+constants!$E$4*data!F854^4+constants!$F$4*data!F854^5+constants!$G$4*data!F854^6+constants!$H$4*data!F854^7)</f>
        <v>25477.735972741259</v>
      </c>
      <c r="M854" s="4"/>
      <c r="N854" s="4"/>
      <c r="O854" s="4">
        <f t="shared" si="244"/>
        <v>51865.21996012234</v>
      </c>
      <c r="P854" s="4">
        <f t="shared" si="245"/>
        <v>11092.856783958228</v>
      </c>
      <c r="Q854" s="4">
        <f t="shared" si="245"/>
        <v>11092.856783958228</v>
      </c>
      <c r="R854" s="4">
        <f t="shared" si="246"/>
        <v>4246.2893287902098</v>
      </c>
      <c r="S854" s="4"/>
      <c r="T854" s="4"/>
      <c r="U854" s="4">
        <f t="shared" si="247"/>
        <v>1</v>
      </c>
      <c r="V854" s="4"/>
      <c r="W854" s="4"/>
      <c r="X854">
        <f>IF(front!E854&gt;$X$2,O854,P854)</f>
        <v>51865.21996012234</v>
      </c>
      <c r="Y854">
        <f t="shared" si="241"/>
        <v>51592.400155279727</v>
      </c>
      <c r="Z854">
        <f>SUMPRODUCT($B$7:$B$456,Y$7:Y$456,EXP(constants!$B$32+constants!$A$32*ABS($A$7:$A$456-$A854)))</f>
        <v>8.3902749235913524E-4</v>
      </c>
      <c r="AA854">
        <f t="shared" si="242"/>
        <v>51592.399316252238</v>
      </c>
      <c r="AB854">
        <f t="shared" si="248"/>
        <v>51587.546223313067</v>
      </c>
      <c r="AD854" s="4"/>
      <c r="AE854" s="4"/>
      <c r="AF854" s="4"/>
      <c r="AH854" s="4"/>
      <c r="AI854" s="5">
        <f>SUMPRODUCT(constants!$B$13:$B$20,A854^constants!$A$13:$A$20)*constants!$C$10/((A854/1000000000)^5*(EXP(0.014388/(A854/1000000000)/constants!$B$9)-1))</f>
        <v>1.2865130865195807E-5</v>
      </c>
      <c r="AL854" s="17">
        <f t="shared" si="243"/>
        <v>2.4938443106995255E-10</v>
      </c>
      <c r="AQ854">
        <f t="shared" si="250"/>
        <v>2.4938443106995255E-10</v>
      </c>
    </row>
    <row r="855" spans="1:43" x14ac:dyDescent="0.2">
      <c r="A855">
        <f>front!A855</f>
        <v>584.72</v>
      </c>
      <c r="B855" s="1">
        <f t="shared" si="249"/>
        <v>0.46000000000003638</v>
      </c>
      <c r="C855">
        <f>front!D855-front!B855</f>
        <v>30402.670000000002</v>
      </c>
      <c r="D855" s="2">
        <f>front!E855-front!C855</f>
        <v>52215.7</v>
      </c>
      <c r="E855" s="2">
        <f>IF(front!F855-front!C855&gt;0,front!F855-front!C855,0)</f>
        <v>52215.7</v>
      </c>
      <c r="F855" s="2">
        <f>front!I855-front!H855</f>
        <v>30342.6</v>
      </c>
      <c r="G855" s="2"/>
      <c r="H855" s="2"/>
      <c r="I855" s="4">
        <f>C855/(constants!$A$4+constants!$B$4*data!C855+constants!$C$4*data!C855^2+constants!$D$4*data!C855^3+constants!$E$4*data!C855^4+constants!$F$4*data!C855^5+constants!$G$4*data!C855^6+constants!$H$4*data!C855^7)</f>
        <v>31160.474098131068</v>
      </c>
      <c r="J855" s="4">
        <f>D855/(constants!$A$4+constants!$B$4*data!D855+constants!$C$4*data!D855^2+constants!$D$4*data!D855^3+constants!$E$4*data!D855^4+constants!$F$4*data!D855^5+constants!$G$4*data!D855^6+constants!$H$4*data!D855^7)</f>
        <v>54934.147965229087</v>
      </c>
      <c r="K855" s="4">
        <f>E855/(constants!$A$4+constants!$B$4*data!E855+constants!$C$4*data!E855^2+constants!$D$4*data!E855^3+constants!$E$4*data!E855^4+constants!$F$4*data!E855^5+constants!$G$4*data!E855^6+constants!$H$4*data!E855^7)</f>
        <v>54934.147965229087</v>
      </c>
      <c r="L855" s="4">
        <f>F855/(constants!$A$4+constants!$B$4*data!F855+constants!$C$4*data!F855^2+constants!$D$4*data!F855^3+constants!$E$4*data!F855^4+constants!$F$4*data!F855^5+constants!$G$4*data!F855^6+constants!$H$4*data!F855^7)</f>
        <v>31096.469929135201</v>
      </c>
      <c r="M855" s="4"/>
      <c r="N855" s="4"/>
      <c r="O855" s="4">
        <f t="shared" si="244"/>
        <v>51934.123496885113</v>
      </c>
      <c r="P855" s="4">
        <f t="shared" si="245"/>
        <v>10986.829593045817</v>
      </c>
      <c r="Q855" s="4">
        <f t="shared" si="245"/>
        <v>10986.829593045817</v>
      </c>
      <c r="R855" s="4">
        <f t="shared" si="246"/>
        <v>5182.7449881891998</v>
      </c>
      <c r="S855" s="4"/>
      <c r="T855" s="4"/>
      <c r="U855" s="4">
        <f t="shared" si="247"/>
        <v>1</v>
      </c>
      <c r="V855" s="4"/>
      <c r="W855" s="4"/>
      <c r="X855">
        <f>IF(front!E855&gt;$X$2,O855,P855)</f>
        <v>51934.123496885113</v>
      </c>
      <c r="Y855">
        <f t="shared" si="241"/>
        <v>51661.3036920425</v>
      </c>
      <c r="Z855">
        <f>SUMPRODUCT($B$7:$B$456,Y$7:Y$456,EXP(constants!$B$32+constants!$A$32*ABS($A$7:$A$456-$A855)))</f>
        <v>8.173592150533442E-4</v>
      </c>
      <c r="AA855">
        <f t="shared" si="242"/>
        <v>51661.302874683286</v>
      </c>
      <c r="AB855">
        <f t="shared" si="248"/>
        <v>51656.449781744115</v>
      </c>
      <c r="AD855" s="4"/>
      <c r="AE855" s="4"/>
      <c r="AF855" s="4"/>
      <c r="AH855" s="4"/>
      <c r="AI855" s="5">
        <f>SUMPRODUCT(constants!$B$13:$B$20,A855^constants!$A$13:$A$20)*constants!$C$10/((A855/1000000000)^5*(EXP(0.014388/(A855/1000000000)/constants!$B$9)-1))</f>
        <v>1.2893199527264724E-5</v>
      </c>
      <c r="AL855" s="17">
        <f t="shared" si="243"/>
        <v>2.4959515378506139E-10</v>
      </c>
      <c r="AQ855">
        <f t="shared" si="250"/>
        <v>2.4959515378506139E-10</v>
      </c>
    </row>
    <row r="856" spans="1:43" x14ac:dyDescent="0.2">
      <c r="A856">
        <f>front!A856</f>
        <v>585.17999999999995</v>
      </c>
      <c r="B856" s="1">
        <f t="shared" si="249"/>
        <v>0.45999999999992269</v>
      </c>
      <c r="C856">
        <f>front!D856-front!B856</f>
        <v>30513.34</v>
      </c>
      <c r="D856" s="2">
        <f>front!E856-front!C856</f>
        <v>52917.599999999999</v>
      </c>
      <c r="E856" s="2">
        <f>IF(front!F856-front!C856&gt;0,front!F856-front!C856,0)</f>
        <v>52917.599999999999</v>
      </c>
      <c r="F856" s="2">
        <f>front!I856-front!H856</f>
        <v>34410.9</v>
      </c>
      <c r="G856" s="2"/>
      <c r="H856" s="2"/>
      <c r="I856" s="4">
        <f>C856/(constants!$A$4+constants!$B$4*data!C856+constants!$C$4*data!C856^2+constants!$D$4*data!C856^3+constants!$E$4*data!C856^4+constants!$F$4*data!C856^5+constants!$G$4*data!C856^6+constants!$H$4*data!C856^7)</f>
        <v>31278.414898145311</v>
      </c>
      <c r="J856" s="4">
        <f>D856/(constants!$A$4+constants!$B$4*data!D856+constants!$C$4*data!D856^2+constants!$D$4*data!D856^3+constants!$E$4*data!D856^4+constants!$F$4*data!D856^5+constants!$G$4*data!D856^6+constants!$H$4*data!D856^7)</f>
        <v>55711.052743998698</v>
      </c>
      <c r="K856" s="4">
        <f>E856/(constants!$A$4+constants!$B$4*data!E856+constants!$C$4*data!E856^2+constants!$D$4*data!E856^3+constants!$E$4*data!E856^4+constants!$F$4*data!E856^5+constants!$G$4*data!E856^6+constants!$H$4*data!E856^7)</f>
        <v>55711.052743998698</v>
      </c>
      <c r="L856" s="4">
        <f>F856/(constants!$A$4+constants!$B$4*data!F856+constants!$C$4*data!F856^2+constants!$D$4*data!F856^3+constants!$E$4*data!F856^4+constants!$F$4*data!F856^5+constants!$G$4*data!F856^6+constants!$H$4*data!F856^7)</f>
        <v>35450.833953109359</v>
      </c>
      <c r="M856" s="4"/>
      <c r="N856" s="4"/>
      <c r="O856" s="4">
        <f t="shared" si="244"/>
        <v>52130.691496908854</v>
      </c>
      <c r="P856" s="4">
        <f t="shared" si="245"/>
        <v>11142.21054879974</v>
      </c>
      <c r="Q856" s="4">
        <f t="shared" si="245"/>
        <v>11142.21054879974</v>
      </c>
      <c r="R856" s="4">
        <f t="shared" si="246"/>
        <v>5908.4723255182271</v>
      </c>
      <c r="S856" s="4"/>
      <c r="T856" s="4"/>
      <c r="U856" s="4">
        <f t="shared" si="247"/>
        <v>1</v>
      </c>
      <c r="V856" s="4"/>
      <c r="W856" s="4"/>
      <c r="X856">
        <f>IF(front!E856&gt;$X$2,O856,P856)</f>
        <v>52130.691496908854</v>
      </c>
      <c r="Y856">
        <f t="shared" si="241"/>
        <v>51857.871692066241</v>
      </c>
      <c r="Z856">
        <f>SUMPRODUCT($B$7:$B$456,Y$7:Y$456,EXP(constants!$B$32+constants!$A$32*ABS($A$7:$A$456-$A856)))</f>
        <v>7.9625053114071428E-4</v>
      </c>
      <c r="AA856">
        <f t="shared" si="242"/>
        <v>51857.870895815708</v>
      </c>
      <c r="AB856">
        <f t="shared" si="248"/>
        <v>51853.017802876537</v>
      </c>
      <c r="AD856" s="4"/>
      <c r="AE856" s="4"/>
      <c r="AF856" s="4"/>
      <c r="AH856" s="4"/>
      <c r="AI856" s="5">
        <f>SUMPRODUCT(constants!$B$13:$B$20,A856^constants!$A$13:$A$20)*constants!$C$10/((A856/1000000000)^5*(EXP(0.014388/(A856/1000000000)/constants!$B$9)-1))</f>
        <v>1.2921240487323322E-5</v>
      </c>
      <c r="AL856" s="17">
        <f t="shared" si="243"/>
        <v>2.4918974892540426E-10</v>
      </c>
      <c r="AQ856">
        <f t="shared" si="250"/>
        <v>2.4918974892540426E-10</v>
      </c>
    </row>
    <row r="857" spans="1:43" x14ac:dyDescent="0.2">
      <c r="A857">
        <f>front!A857</f>
        <v>585.63</v>
      </c>
      <c r="B857" s="1">
        <f t="shared" si="249"/>
        <v>0.45000000000004547</v>
      </c>
      <c r="C857">
        <f>front!D857-front!B857</f>
        <v>30581.870000000003</v>
      </c>
      <c r="D857" s="2">
        <f>front!E857-front!C857</f>
        <v>51027.9</v>
      </c>
      <c r="E857" s="2">
        <f>IF(front!F857-front!C857&gt;0,front!F857-front!C857,0)</f>
        <v>51027.9</v>
      </c>
      <c r="F857" s="2">
        <f>front!I857-front!H857</f>
        <v>31500.400000000001</v>
      </c>
      <c r="G857" s="2"/>
      <c r="H857" s="2"/>
      <c r="I857" s="4">
        <f>C857/(constants!$A$4+constants!$B$4*data!C857+constants!$C$4*data!C857^2+constants!$D$4*data!C857^3+constants!$E$4*data!C857^4+constants!$F$4*data!C857^5+constants!$G$4*data!C857^6+constants!$H$4*data!C857^7)</f>
        <v>31351.461921334088</v>
      </c>
      <c r="J857" s="4">
        <f>D857/(constants!$A$4+constants!$B$4*data!D857+constants!$C$4*data!D857^2+constants!$D$4*data!D857^3+constants!$E$4*data!D857^4+constants!$F$4*data!D857^5+constants!$G$4*data!D857^6+constants!$H$4*data!D857^7)</f>
        <v>53620.323128942</v>
      </c>
      <c r="K857" s="4">
        <f>E857/(constants!$A$4+constants!$B$4*data!E857+constants!$C$4*data!E857^2+constants!$D$4*data!E857^3+constants!$E$4*data!E857^4+constants!$F$4*data!E857^5+constants!$G$4*data!E857^6+constants!$H$4*data!E857^7)</f>
        <v>53620.323128942</v>
      </c>
      <c r="L857" s="4">
        <f>F857/(constants!$A$4+constants!$B$4*data!F857+constants!$C$4*data!F857^2+constants!$D$4*data!F857^3+constants!$E$4*data!F857^4+constants!$F$4*data!F857^5+constants!$G$4*data!F857^6+constants!$H$4*data!F857^7)</f>
        <v>32331.622675751882</v>
      </c>
      <c r="M857" s="4"/>
      <c r="N857" s="4"/>
      <c r="O857" s="4">
        <f t="shared" si="244"/>
        <v>52252.436535556815</v>
      </c>
      <c r="P857" s="4">
        <f t="shared" si="245"/>
        <v>10724.0646257884</v>
      </c>
      <c r="Q857" s="4">
        <f t="shared" si="245"/>
        <v>10724.0646257884</v>
      </c>
      <c r="R857" s="4">
        <f t="shared" si="246"/>
        <v>5388.6037792919797</v>
      </c>
      <c r="S857" s="4"/>
      <c r="T857" s="4"/>
      <c r="U857" s="4">
        <f t="shared" si="247"/>
        <v>1</v>
      </c>
      <c r="V857" s="4"/>
      <c r="W857" s="4"/>
      <c r="X857">
        <f>IF(front!E857&gt;$X$2,O857,P857)</f>
        <v>52252.436535556815</v>
      </c>
      <c r="Y857">
        <f t="shared" si="241"/>
        <v>51979.616730714202</v>
      </c>
      <c r="Z857">
        <f>SUMPRODUCT($B$7:$B$456,Y$7:Y$456,EXP(constants!$B$32+constants!$A$32*ABS($A$7:$A$456-$A857)))</f>
        <v>7.7612832512359857E-4</v>
      </c>
      <c r="AA857">
        <f t="shared" si="242"/>
        <v>51979.615954585875</v>
      </c>
      <c r="AB857">
        <f t="shared" si="248"/>
        <v>51974.762861646705</v>
      </c>
      <c r="AD857" s="4"/>
      <c r="AE857" s="4"/>
      <c r="AF857" s="4"/>
      <c r="AH857" s="4"/>
      <c r="AI857" s="5">
        <f>SUMPRODUCT(constants!$B$13:$B$20,A857^constants!$A$13:$A$20)*constants!$C$10/((A857/1000000000)^5*(EXP(0.014388/(A857/1000000000)/constants!$B$9)-1))</f>
        <v>1.2948644865678147E-5</v>
      </c>
      <c r="AL857" s="17">
        <f t="shared" si="243"/>
        <v>2.4913331303014431E-10</v>
      </c>
      <c r="AQ857">
        <f t="shared" si="250"/>
        <v>2.4913331303014431E-10</v>
      </c>
    </row>
    <row r="858" spans="1:43" x14ac:dyDescent="0.2">
      <c r="A858">
        <f>front!A858</f>
        <v>586.09</v>
      </c>
      <c r="B858" s="1">
        <f t="shared" si="249"/>
        <v>0.46000000000003638</v>
      </c>
      <c r="C858">
        <f>front!D858-front!B858</f>
        <v>30695.870000000003</v>
      </c>
      <c r="D858" s="2">
        <f>front!E858-front!C858</f>
        <v>52732.1</v>
      </c>
      <c r="E858" s="2">
        <f>IF(front!F858-front!C858&gt;0,front!F858-front!C858,0)</f>
        <v>52732.1</v>
      </c>
      <c r="F858" s="2">
        <f>front!I858-front!H858</f>
        <v>26295.499999999996</v>
      </c>
      <c r="G858" s="2"/>
      <c r="H858" s="2"/>
      <c r="I858" s="4">
        <f>C858/(constants!$A$4+constants!$B$4*data!C858+constants!$C$4*data!C858^2+constants!$D$4*data!C858^3+constants!$E$4*data!C858^4+constants!$F$4*data!C858^5+constants!$G$4*data!C858^6+constants!$H$4*data!C858^7)</f>
        <v>31473.000978837343</v>
      </c>
      <c r="J858" s="4">
        <f>D858/(constants!$A$4+constants!$B$4*data!D858+constants!$C$4*data!D858^2+constants!$D$4*data!D858^3+constants!$E$4*data!D858^4+constants!$F$4*data!D858^5+constants!$G$4*data!D858^6+constants!$H$4*data!D858^7)</f>
        <v>55505.685402641138</v>
      </c>
      <c r="K858" s="4">
        <f>E858/(constants!$A$4+constants!$B$4*data!E858+constants!$C$4*data!E858^2+constants!$D$4*data!E858^3+constants!$E$4*data!E858^4+constants!$F$4*data!E858^5+constants!$G$4*data!E858^6+constants!$H$4*data!E858^7)</f>
        <v>55505.685402641138</v>
      </c>
      <c r="L858" s="4">
        <f>F858/(constants!$A$4+constants!$B$4*data!F858+constants!$C$4*data!F858^2+constants!$D$4*data!F858^3+constants!$E$4*data!F858^4+constants!$F$4*data!F858^5+constants!$G$4*data!F858^6+constants!$H$4*data!F858^7)</f>
        <v>26804.523406817923</v>
      </c>
      <c r="M858" s="4"/>
      <c r="N858" s="4"/>
      <c r="O858" s="4">
        <f t="shared" si="244"/>
        <v>52455.001631395571</v>
      </c>
      <c r="P858" s="4">
        <f t="shared" si="245"/>
        <v>11101.137080528228</v>
      </c>
      <c r="Q858" s="4">
        <f t="shared" si="245"/>
        <v>11101.137080528228</v>
      </c>
      <c r="R858" s="4">
        <f t="shared" si="246"/>
        <v>4467.4205678029875</v>
      </c>
      <c r="S858" s="4"/>
      <c r="T858" s="4"/>
      <c r="U858" s="4">
        <f t="shared" si="247"/>
        <v>1</v>
      </c>
      <c r="V858" s="4"/>
      <c r="W858" s="4"/>
      <c r="X858">
        <f>IF(front!E858&gt;$X$2,O858,P858)</f>
        <v>52455.001631395571</v>
      </c>
      <c r="Y858">
        <f t="shared" si="241"/>
        <v>52182.181826552958</v>
      </c>
      <c r="Z858">
        <f>SUMPRODUCT($B$7:$B$456,Y$7:Y$456,EXP(constants!$B$32+constants!$A$32*ABS($A$7:$A$456-$A858)))</f>
        <v>7.5608444822229345E-4</v>
      </c>
      <c r="AA858">
        <f t="shared" si="242"/>
        <v>52182.181070468512</v>
      </c>
      <c r="AB858">
        <f t="shared" si="248"/>
        <v>52177.327977529341</v>
      </c>
      <c r="AD858" s="4"/>
      <c r="AE858" s="4"/>
      <c r="AF858" s="4"/>
      <c r="AH858" s="4"/>
      <c r="AI858" s="5">
        <f>SUMPRODUCT(constants!$B$13:$B$20,A858^constants!$A$13:$A$20)*constants!$C$10/((A858/1000000000)^5*(EXP(0.014388/(A858/1000000000)/constants!$B$9)-1))</f>
        <v>1.2976630441277198E-5</v>
      </c>
      <c r="AL858" s="17">
        <f t="shared" si="243"/>
        <v>2.4870247182580348E-10</v>
      </c>
      <c r="AQ858">
        <f t="shared" si="250"/>
        <v>2.4870247182580348E-10</v>
      </c>
    </row>
    <row r="859" spans="1:43" x14ac:dyDescent="0.2">
      <c r="A859">
        <f>front!A859</f>
        <v>586.54999999999995</v>
      </c>
      <c r="B859" s="1">
        <f t="shared" si="249"/>
        <v>0.45999999999992269</v>
      </c>
      <c r="C859">
        <f>front!D859-front!B859</f>
        <v>30720.87</v>
      </c>
      <c r="D859" s="2">
        <f>front!E859-front!C859</f>
        <v>52753.7</v>
      </c>
      <c r="E859" s="2">
        <f>IF(front!F859-front!C859&gt;0,front!F859-front!C859,0)</f>
        <v>52753.7</v>
      </c>
      <c r="F859" s="2">
        <f>front!I859-front!H859</f>
        <v>24536.100000000002</v>
      </c>
      <c r="G859" s="2"/>
      <c r="H859" s="2"/>
      <c r="I859" s="4">
        <f>C859/(constants!$A$4+constants!$B$4*data!C859+constants!$C$4*data!C859^2+constants!$D$4*data!C859^3+constants!$E$4*data!C859^4+constants!$F$4*data!C859^5+constants!$G$4*data!C859^6+constants!$H$4*data!C859^7)</f>
        <v>31499.658449851915</v>
      </c>
      <c r="J859" s="4">
        <f>D859/(constants!$A$4+constants!$B$4*data!D859+constants!$C$4*data!D859^2+constants!$D$4*data!D859^3+constants!$E$4*data!D859^4+constants!$F$4*data!D859^5+constants!$G$4*data!D859^6+constants!$H$4*data!D859^7)</f>
        <v>55529.597036653198</v>
      </c>
      <c r="K859" s="4">
        <f>E859/(constants!$A$4+constants!$B$4*data!E859+constants!$C$4*data!E859^2+constants!$D$4*data!E859^3+constants!$E$4*data!E859^4+constants!$F$4*data!E859^5+constants!$G$4*data!E859^6+constants!$H$4*data!E859^7)</f>
        <v>55529.597036653198</v>
      </c>
      <c r="L859" s="4">
        <f>F859/(constants!$A$4+constants!$B$4*data!F859+constants!$C$4*data!F859^2+constants!$D$4*data!F859^3+constants!$E$4*data!F859^4+constants!$F$4*data!F859^5+constants!$G$4*data!F859^6+constants!$H$4*data!F859^7)</f>
        <v>24951.55355642107</v>
      </c>
      <c r="M859" s="4"/>
      <c r="N859" s="4"/>
      <c r="O859" s="4">
        <f t="shared" si="244"/>
        <v>52499.430749753192</v>
      </c>
      <c r="P859" s="4">
        <f t="shared" si="245"/>
        <v>11105.919407330639</v>
      </c>
      <c r="Q859" s="4">
        <f t="shared" si="245"/>
        <v>11105.919407330639</v>
      </c>
      <c r="R859" s="4">
        <f t="shared" si="246"/>
        <v>4158.5922594035119</v>
      </c>
      <c r="S859" s="4"/>
      <c r="T859" s="4"/>
      <c r="U859" s="4">
        <f t="shared" si="247"/>
        <v>1</v>
      </c>
      <c r="V859" s="4"/>
      <c r="W859" s="4"/>
      <c r="X859">
        <f>IF(front!E859&gt;$X$2,O859,P859)</f>
        <v>52499.430749753192</v>
      </c>
      <c r="Y859">
        <f t="shared" si="241"/>
        <v>52226.610944910579</v>
      </c>
      <c r="Z859">
        <f>SUMPRODUCT($B$7:$B$456,Y$7:Y$456,EXP(constants!$B$32+constants!$A$32*ABS($A$7:$A$456-$A859)))</f>
        <v>7.3655821381416017E-4</v>
      </c>
      <c r="AA859">
        <f t="shared" si="242"/>
        <v>52226.610208352366</v>
      </c>
      <c r="AB859">
        <f t="shared" si="248"/>
        <v>52221.757115413195</v>
      </c>
      <c r="AD859" s="4"/>
      <c r="AE859" s="4"/>
      <c r="AF859" s="4"/>
      <c r="AH859" s="4"/>
      <c r="AI859" s="5">
        <f>SUMPRODUCT(constants!$B$13:$B$20,A859^constants!$A$13:$A$20)*constants!$C$10/((A859/1000000000)^5*(EXP(0.014388/(A859/1000000000)/constants!$B$9)-1))</f>
        <v>1.3004587728227273E-5</v>
      </c>
      <c r="AL859" s="17">
        <f t="shared" si="243"/>
        <v>2.4902623823029084E-10</v>
      </c>
      <c r="AQ859">
        <f t="shared" si="250"/>
        <v>2.4902623823029084E-10</v>
      </c>
    </row>
    <row r="860" spans="1:43" x14ac:dyDescent="0.2">
      <c r="A860">
        <f>front!A860</f>
        <v>587</v>
      </c>
      <c r="B860" s="1">
        <f t="shared" si="249"/>
        <v>0.45000000000004547</v>
      </c>
      <c r="C860">
        <f>front!D860-front!B860</f>
        <v>30841.260000000002</v>
      </c>
      <c r="D860" s="2">
        <f>front!E860-front!C860</f>
        <v>52629.599999999999</v>
      </c>
      <c r="E860" s="2">
        <f>IF(front!F860-front!C860&gt;0,front!F860-front!C860,0)</f>
        <v>52629.599999999999</v>
      </c>
      <c r="F860" s="2">
        <f>front!I860-front!H860</f>
        <v>28526</v>
      </c>
      <c r="G860" s="2"/>
      <c r="H860" s="2"/>
      <c r="I860" s="4">
        <f>C860/(constants!$A$4+constants!$B$4*data!C860+constants!$C$4*data!C860^2+constants!$D$4*data!C860^3+constants!$E$4*data!C860^4+constants!$F$4*data!C860^5+constants!$G$4*data!C860^6+constants!$H$4*data!C860^7)</f>
        <v>31628.051163739565</v>
      </c>
      <c r="J860" s="4">
        <f>D860/(constants!$A$4+constants!$B$4*data!D860+constants!$C$4*data!D860^2+constants!$D$4*data!D860^3+constants!$E$4*data!D860^4+constants!$F$4*data!D860^5+constants!$G$4*data!D860^6+constants!$H$4*data!D860^7)</f>
        <v>55392.221957944472</v>
      </c>
      <c r="K860" s="4">
        <f>E860/(constants!$A$4+constants!$B$4*data!E860+constants!$C$4*data!E860^2+constants!$D$4*data!E860^3+constants!$E$4*data!E860^4+constants!$F$4*data!E860^5+constants!$G$4*data!E860^6+constants!$H$4*data!E860^7)</f>
        <v>55392.221957944472</v>
      </c>
      <c r="L860" s="4">
        <f>F860/(constants!$A$4+constants!$B$4*data!F860+constants!$C$4*data!F860^2+constants!$D$4*data!F860^3+constants!$E$4*data!F860^4+constants!$F$4*data!F860^5+constants!$G$4*data!F860^6+constants!$H$4*data!F860^7)</f>
        <v>29165.002741740565</v>
      </c>
      <c r="M860" s="4"/>
      <c r="N860" s="4"/>
      <c r="O860" s="4">
        <f t="shared" si="244"/>
        <v>52713.418606232612</v>
      </c>
      <c r="P860" s="4">
        <f t="shared" si="245"/>
        <v>11078.444391588895</v>
      </c>
      <c r="Q860" s="4">
        <f t="shared" si="245"/>
        <v>11078.444391588895</v>
      </c>
      <c r="R860" s="4">
        <f t="shared" si="246"/>
        <v>4860.8337902900939</v>
      </c>
      <c r="S860" s="4"/>
      <c r="T860" s="4"/>
      <c r="U860" s="4">
        <f t="shared" si="247"/>
        <v>1</v>
      </c>
      <c r="V860" s="4"/>
      <c r="W860" s="4"/>
      <c r="X860">
        <f>IF(front!E860&gt;$X$2,O860,P860)</f>
        <v>52713.418606232612</v>
      </c>
      <c r="Y860">
        <f t="shared" si="241"/>
        <v>52440.598801389999</v>
      </c>
      <c r="Z860">
        <f>SUMPRODUCT($B$7:$B$456,Y$7:Y$456,EXP(constants!$B$32+constants!$A$32*ABS($A$7:$A$456-$A860)))</f>
        <v>7.1794450425627181E-4</v>
      </c>
      <c r="AA860">
        <f t="shared" si="242"/>
        <v>52440.598083445497</v>
      </c>
      <c r="AB860">
        <f t="shared" si="248"/>
        <v>52435.744990506326</v>
      </c>
      <c r="AD860" s="4"/>
      <c r="AE860" s="4"/>
      <c r="AF860" s="4"/>
      <c r="AH860" s="4"/>
      <c r="AI860" s="5">
        <f>SUMPRODUCT(constants!$B$13:$B$20,A860^constants!$A$13:$A$20)*constants!$C$10/((A860/1000000000)^5*(EXP(0.014388/(A860/1000000000)/constants!$B$9)-1))</f>
        <v>1.3031909688316106E-5</v>
      </c>
      <c r="AL860" s="17">
        <f t="shared" si="243"/>
        <v>2.4853102956152485E-10</v>
      </c>
      <c r="AQ860">
        <f t="shared" si="250"/>
        <v>2.4853102956152485E-10</v>
      </c>
    </row>
    <row r="861" spans="1:43" x14ac:dyDescent="0.2">
      <c r="A861">
        <f>front!A861</f>
        <v>587.46</v>
      </c>
      <c r="B861" s="1">
        <f t="shared" si="249"/>
        <v>0.46000000000003638</v>
      </c>
      <c r="C861">
        <f>front!D861-front!B861</f>
        <v>30940.139999999996</v>
      </c>
      <c r="D861" s="2">
        <f>front!E861-front!C861</f>
        <v>52670.2</v>
      </c>
      <c r="E861" s="2">
        <f>IF(front!F861-front!C861&gt;0,front!F861-front!C861,0)</f>
        <v>52670.2</v>
      </c>
      <c r="F861" s="2">
        <f>front!I861-front!H861</f>
        <v>29406.700000000004</v>
      </c>
      <c r="G861" s="2"/>
      <c r="H861" s="2"/>
      <c r="I861" s="4">
        <f>C861/(constants!$A$4+constants!$B$4*data!C861+constants!$C$4*data!C861^2+constants!$D$4*data!C861^3+constants!$E$4*data!C861^4+constants!$F$4*data!C861^5+constants!$G$4*data!C861^6+constants!$H$4*data!C861^7)</f>
        <v>31733.530044525913</v>
      </c>
      <c r="J861" s="4">
        <f>D861/(constants!$A$4+constants!$B$4*data!D861+constants!$C$4*data!D861^2+constants!$D$4*data!D861^3+constants!$E$4*data!D861^4+constants!$F$4*data!D861^5+constants!$G$4*data!D861^6+constants!$H$4*data!D861^7)</f>
        <v>55437.163355004239</v>
      </c>
      <c r="K861" s="4">
        <f>E861/(constants!$A$4+constants!$B$4*data!E861+constants!$C$4*data!E861^2+constants!$D$4*data!E861^3+constants!$E$4*data!E861^4+constants!$F$4*data!E861^5+constants!$G$4*data!E861^6+constants!$H$4*data!E861^7)</f>
        <v>55437.163355004239</v>
      </c>
      <c r="L861" s="4">
        <f>F861/(constants!$A$4+constants!$B$4*data!F861+constants!$C$4*data!F861^2+constants!$D$4*data!F861^3+constants!$E$4*data!F861^4+constants!$F$4*data!F861^5+constants!$G$4*data!F861^6+constants!$H$4*data!F861^7)</f>
        <v>30100.39562451333</v>
      </c>
      <c r="M861" s="4"/>
      <c r="N861" s="4"/>
      <c r="O861" s="4">
        <f t="shared" si="244"/>
        <v>52889.216740876524</v>
      </c>
      <c r="P861" s="4">
        <f t="shared" si="245"/>
        <v>11087.432671000846</v>
      </c>
      <c r="Q861" s="4">
        <f t="shared" si="245"/>
        <v>11087.432671000846</v>
      </c>
      <c r="R861" s="4">
        <f t="shared" si="246"/>
        <v>5016.7326040855551</v>
      </c>
      <c r="S861" s="4"/>
      <c r="T861" s="4"/>
      <c r="U861" s="4">
        <f t="shared" si="247"/>
        <v>1</v>
      </c>
      <c r="V861" s="4"/>
      <c r="W861" s="4"/>
      <c r="X861">
        <f>IF(front!E861&gt;$X$2,O861,P861)</f>
        <v>52889.216740876524</v>
      </c>
      <c r="Y861">
        <f t="shared" si="241"/>
        <v>52616.396936033911</v>
      </c>
      <c r="Z861">
        <f>SUMPRODUCT($B$7:$B$456,Y$7:Y$456,EXP(constants!$B$32+constants!$A$32*ABS($A$7:$A$456-$A861)))</f>
        <v>6.9940325173467426E-4</v>
      </c>
      <c r="AA861">
        <f t="shared" si="242"/>
        <v>52616.396236630659</v>
      </c>
      <c r="AB861">
        <f t="shared" si="248"/>
        <v>52611.543143691488</v>
      </c>
      <c r="AD861" s="4"/>
      <c r="AE861" s="4"/>
      <c r="AF861" s="4"/>
      <c r="AH861" s="4"/>
      <c r="AI861" s="5">
        <f>SUMPRODUCT(constants!$B$13:$B$20,A861^constants!$A$13:$A$20)*constants!$C$10/((A861/1000000000)^5*(EXP(0.014388/(A861/1000000000)/constants!$B$9)-1))</f>
        <v>1.3059810441055701E-5</v>
      </c>
      <c r="AL861" s="17">
        <f t="shared" si="243"/>
        <v>2.4823089498414888E-10</v>
      </c>
      <c r="AQ861">
        <f t="shared" si="250"/>
        <v>2.4823089498414888E-10</v>
      </c>
    </row>
    <row r="862" spans="1:43" x14ac:dyDescent="0.2">
      <c r="A862">
        <f>front!A862</f>
        <v>587.91</v>
      </c>
      <c r="B862" s="1">
        <f t="shared" si="249"/>
        <v>0.44999999999993179</v>
      </c>
      <c r="C862">
        <f>front!D862-front!B862</f>
        <v>30984.13</v>
      </c>
      <c r="D862" s="2">
        <f>front!E862-front!C862</f>
        <v>52023.7</v>
      </c>
      <c r="E862" s="2">
        <f>IF(front!F862-front!C862&gt;0,front!F862-front!C862,0)</f>
        <v>52023.7</v>
      </c>
      <c r="F862" s="2">
        <f>front!I862-front!H862</f>
        <v>24958.699999999997</v>
      </c>
      <c r="G862" s="2"/>
      <c r="H862" s="2"/>
      <c r="I862" s="4">
        <f>C862/(constants!$A$4+constants!$B$4*data!C862+constants!$C$4*data!C862^2+constants!$D$4*data!C862^3+constants!$E$4*data!C862^4+constants!$F$4*data!C862^5+constants!$G$4*data!C862^6+constants!$H$4*data!C862^7)</f>
        <v>31780.463310580322</v>
      </c>
      <c r="J862" s="4">
        <f>D862/(constants!$A$4+constants!$B$4*data!D862+constants!$C$4*data!D862^2+constants!$D$4*data!D862^3+constants!$E$4*data!D862^4+constants!$F$4*data!D862^5+constants!$G$4*data!D862^6+constants!$H$4*data!D862^7)</f>
        <v>54721.705635644437</v>
      </c>
      <c r="K862" s="4">
        <f>E862/(constants!$A$4+constants!$B$4*data!E862+constants!$C$4*data!E862^2+constants!$D$4*data!E862^3+constants!$E$4*data!E862^4+constants!$F$4*data!E862^5+constants!$G$4*data!E862^6+constants!$H$4*data!E862^7)</f>
        <v>54721.705635644437</v>
      </c>
      <c r="L862" s="4">
        <f>F862/(constants!$A$4+constants!$B$4*data!F862+constants!$C$4*data!F862^2+constants!$D$4*data!F862^3+constants!$E$4*data!F862^4+constants!$F$4*data!F862^5+constants!$G$4*data!F862^6+constants!$H$4*data!F862^7)</f>
        <v>25395.883492057455</v>
      </c>
      <c r="M862" s="4"/>
      <c r="N862" s="4"/>
      <c r="O862" s="4">
        <f t="shared" si="244"/>
        <v>52967.438850967199</v>
      </c>
      <c r="P862" s="4">
        <f t="shared" si="245"/>
        <v>10944.341127128888</v>
      </c>
      <c r="Q862" s="4">
        <f t="shared" si="245"/>
        <v>10944.341127128888</v>
      </c>
      <c r="R862" s="4">
        <f t="shared" si="246"/>
        <v>4232.6472486762423</v>
      </c>
      <c r="S862" s="4"/>
      <c r="T862" s="4"/>
      <c r="U862" s="4">
        <f t="shared" si="247"/>
        <v>1</v>
      </c>
      <c r="V862" s="4"/>
      <c r="W862" s="4"/>
      <c r="X862">
        <f>IF(front!E862&gt;$X$2,O862,P862)</f>
        <v>52967.438850967199</v>
      </c>
      <c r="Y862">
        <f t="shared" si="241"/>
        <v>52694.619046124586</v>
      </c>
      <c r="Z862">
        <f>SUMPRODUCT($B$7:$B$456,Y$7:Y$456,EXP(constants!$B$32+constants!$A$32*ABS($A$7:$A$456-$A862)))</f>
        <v>6.8172849263557452E-4</v>
      </c>
      <c r="AA862">
        <f t="shared" si="242"/>
        <v>52694.61836439609</v>
      </c>
      <c r="AB862">
        <f t="shared" si="248"/>
        <v>52689.765271456919</v>
      </c>
      <c r="AD862" s="4"/>
      <c r="AE862" s="4"/>
      <c r="AF862" s="4"/>
      <c r="AH862" s="4"/>
      <c r="AI862" s="5">
        <f>SUMPRODUCT(constants!$B$13:$B$20,A862^constants!$A$13:$A$20)*constants!$C$10/((A862/1000000000)^5*(EXP(0.014388/(A862/1000000000)/constants!$B$9)-1))</f>
        <v>1.3087076727059058E-5</v>
      </c>
      <c r="AL862" s="17">
        <f t="shared" si="243"/>
        <v>2.4837986390022098E-10</v>
      </c>
      <c r="AQ862">
        <f t="shared" si="250"/>
        <v>2.4837986390022098E-10</v>
      </c>
    </row>
    <row r="863" spans="1:43" x14ac:dyDescent="0.2">
      <c r="A863">
        <f>front!A863</f>
        <v>588.37</v>
      </c>
      <c r="B863" s="1">
        <f t="shared" si="249"/>
        <v>0.46000000000003638</v>
      </c>
      <c r="C863">
        <f>front!D863-front!B863</f>
        <v>31076.94</v>
      </c>
      <c r="D863" s="2">
        <f>front!E863-front!C863</f>
        <v>53154.6</v>
      </c>
      <c r="E863" s="2">
        <f>IF(front!F863-front!C863&gt;0,front!F863-front!C863,0)</f>
        <v>53154.6</v>
      </c>
      <c r="F863" s="2">
        <f>front!I863-front!H863</f>
        <v>22799</v>
      </c>
      <c r="G863" s="2"/>
      <c r="H863" s="2"/>
      <c r="I863" s="4">
        <f>C863/(constants!$A$4+constants!$B$4*data!C863+constants!$C$4*data!C863^2+constants!$D$4*data!C863^3+constants!$E$4*data!C863^4+constants!$F$4*data!C863^5+constants!$G$4*data!C863^6+constants!$H$4*data!C863^7)</f>
        <v>31879.498234948256</v>
      </c>
      <c r="J863" s="4">
        <f>D863/(constants!$A$4+constants!$B$4*data!D863+constants!$C$4*data!D863^2+constants!$D$4*data!D863^3+constants!$E$4*data!D863^4+constants!$F$4*data!D863^5+constants!$G$4*data!D863^6+constants!$H$4*data!D863^7)</f>
        <v>55973.488080627401</v>
      </c>
      <c r="K863" s="4">
        <f>E863/(constants!$A$4+constants!$B$4*data!E863+constants!$C$4*data!E863^2+constants!$D$4*data!E863^3+constants!$E$4*data!E863^4+constants!$F$4*data!E863^5+constants!$G$4*data!E863^6+constants!$H$4*data!E863^7)</f>
        <v>55973.488080627401</v>
      </c>
      <c r="L863" s="4">
        <f>F863/(constants!$A$4+constants!$B$4*data!F863+constants!$C$4*data!F863^2+constants!$D$4*data!F863^3+constants!$E$4*data!F863^4+constants!$F$4*data!F863^5+constants!$G$4*data!F863^6+constants!$H$4*data!F863^7)</f>
        <v>23130.276128403653</v>
      </c>
      <c r="M863" s="4"/>
      <c r="N863" s="4"/>
      <c r="O863" s="4">
        <f t="shared" si="244"/>
        <v>53132.497058247092</v>
      </c>
      <c r="P863" s="4">
        <f t="shared" si="245"/>
        <v>11194.697616125481</v>
      </c>
      <c r="Q863" s="4">
        <f t="shared" si="245"/>
        <v>11194.697616125481</v>
      </c>
      <c r="R863" s="4">
        <f t="shared" si="246"/>
        <v>3855.0460214006089</v>
      </c>
      <c r="S863" s="4"/>
      <c r="T863" s="4"/>
      <c r="U863" s="4">
        <f t="shared" si="247"/>
        <v>1</v>
      </c>
      <c r="V863" s="4"/>
      <c r="W863" s="4"/>
      <c r="X863">
        <f>IF(front!E863&gt;$X$2,O863,P863)</f>
        <v>53132.497058247092</v>
      </c>
      <c r="Y863">
        <f t="shared" si="241"/>
        <v>52859.677253404479</v>
      </c>
      <c r="Z863">
        <f>SUMPRODUCT($B$7:$B$456,Y$7:Y$456,EXP(constants!$B$32+constants!$A$32*ABS($A$7:$A$456-$A863)))</f>
        <v>6.6412253554809953E-4</v>
      </c>
      <c r="AA863">
        <f t="shared" si="242"/>
        <v>52859.676589281946</v>
      </c>
      <c r="AB863">
        <f t="shared" si="248"/>
        <v>52854.823496342775</v>
      </c>
      <c r="AD863" s="4"/>
      <c r="AE863" s="4"/>
      <c r="AF863" s="4"/>
      <c r="AH863" s="4"/>
      <c r="AI863" s="5">
        <f>SUMPRODUCT(constants!$B$13:$B$20,A863^constants!$A$13:$A$20)*constants!$C$10/((A863/1000000000)^5*(EXP(0.014388/(A863/1000000000)/constants!$B$9)-1))</f>
        <v>1.3114920193831505E-5</v>
      </c>
      <c r="AL863" s="17">
        <f t="shared" si="243"/>
        <v>2.4813099971356401E-10</v>
      </c>
      <c r="AQ863">
        <f t="shared" si="250"/>
        <v>2.4813099971356401E-10</v>
      </c>
    </row>
    <row r="864" spans="1:43" x14ac:dyDescent="0.2">
      <c r="A864">
        <f>front!A864</f>
        <v>588.83000000000004</v>
      </c>
      <c r="B864" s="1">
        <f t="shared" si="249"/>
        <v>0.46000000000003638</v>
      </c>
      <c r="C864">
        <f>front!D864-front!B864</f>
        <v>31158.269999999997</v>
      </c>
      <c r="D864" s="2">
        <f>front!E864-front!C864</f>
        <v>52261.3</v>
      </c>
      <c r="E864" s="2">
        <f>IF(front!F864-front!C864&gt;0,front!F864-front!C864,0)</f>
        <v>52261.3</v>
      </c>
      <c r="F864" s="2">
        <f>front!I864-front!H864</f>
        <v>20426.699999999997</v>
      </c>
      <c r="G864" s="2"/>
      <c r="H864" s="2"/>
      <c r="I864" s="4">
        <f>C864/(constants!$A$4+constants!$B$4*data!C864+constants!$C$4*data!C864^2+constants!$D$4*data!C864^3+constants!$E$4*data!C864^4+constants!$F$4*data!C864^5+constants!$G$4*data!C864^6+constants!$H$4*data!C864^7)</f>
        <v>31966.300164023964</v>
      </c>
      <c r="J864" s="4">
        <f>D864/(constants!$A$4+constants!$B$4*data!D864+constants!$C$4*data!D864^2+constants!$D$4*data!D864^3+constants!$E$4*data!D864^4+constants!$F$4*data!D864^5+constants!$G$4*data!D864^6+constants!$H$4*data!D864^7)</f>
        <v>54984.607431402459</v>
      </c>
      <c r="K864" s="4">
        <f>E864/(constants!$A$4+constants!$B$4*data!E864+constants!$C$4*data!E864^2+constants!$D$4*data!E864^3+constants!$E$4*data!E864^4+constants!$F$4*data!E864^5+constants!$G$4*data!E864^6+constants!$H$4*data!E864^7)</f>
        <v>54984.607431402459</v>
      </c>
      <c r="L864" s="4">
        <f>F864/(constants!$A$4+constants!$B$4*data!F864+constants!$C$4*data!F864^2+constants!$D$4*data!F864^3+constants!$E$4*data!F864^4+constants!$F$4*data!F864^5+constants!$G$4*data!F864^6+constants!$H$4*data!F864^7)</f>
        <v>20657.10896134824</v>
      </c>
      <c r="M864" s="4"/>
      <c r="N864" s="4"/>
      <c r="O864" s="4">
        <f t="shared" si="244"/>
        <v>53277.166940039933</v>
      </c>
      <c r="P864" s="4">
        <f t="shared" si="245"/>
        <v>10996.921486280491</v>
      </c>
      <c r="Q864" s="4">
        <f t="shared" si="245"/>
        <v>10996.921486280491</v>
      </c>
      <c r="R864" s="4">
        <f t="shared" si="246"/>
        <v>3442.8514935580397</v>
      </c>
      <c r="S864" s="4"/>
      <c r="T864" s="4"/>
      <c r="U864" s="4">
        <f t="shared" si="247"/>
        <v>1</v>
      </c>
      <c r="V864" s="4"/>
      <c r="W864" s="4"/>
      <c r="X864">
        <f>IF(front!E864&gt;$X$2,O864,P864)</f>
        <v>53277.166940039933</v>
      </c>
      <c r="Y864">
        <f t="shared" si="241"/>
        <v>53004.34713519732</v>
      </c>
      <c r="Z864">
        <f>SUMPRODUCT($B$7:$B$456,Y$7:Y$456,EXP(constants!$B$32+constants!$A$32*ABS($A$7:$A$456-$A864)))</f>
        <v>6.4697126053466815E-4</v>
      </c>
      <c r="AA864">
        <f t="shared" si="242"/>
        <v>53004.34648822606</v>
      </c>
      <c r="AB864">
        <f t="shared" si="248"/>
        <v>52999.493395286889</v>
      </c>
      <c r="AD864" s="4"/>
      <c r="AE864" s="4"/>
      <c r="AF864" s="4"/>
      <c r="AH864" s="4"/>
      <c r="AI864" s="5">
        <f>SUMPRODUCT(constants!$B$13:$B$20,A864^constants!$A$13:$A$20)*constants!$C$10/((A864/1000000000)^5*(EXP(0.014388/(A864/1000000000)/constants!$B$9)-1))</f>
        <v>1.3142734419853661E-5</v>
      </c>
      <c r="AL864" s="17">
        <f t="shared" si="243"/>
        <v>2.4797849145143738E-10</v>
      </c>
      <c r="AQ864">
        <f t="shared" si="250"/>
        <v>2.4797849145143738E-10</v>
      </c>
    </row>
    <row r="865" spans="1:43" x14ac:dyDescent="0.2">
      <c r="A865">
        <f>front!A865</f>
        <v>589.28</v>
      </c>
      <c r="B865" s="1">
        <f t="shared" si="249"/>
        <v>0.44999999999993179</v>
      </c>
      <c r="C865">
        <f>front!D865-front!B865</f>
        <v>31237.600000000002</v>
      </c>
      <c r="D865" s="2">
        <f>front!E865-front!C865</f>
        <v>52693.5</v>
      </c>
      <c r="E865" s="2">
        <f>IF(front!F865-front!C865&gt;0,front!F865-front!C865,0)</f>
        <v>52693.5</v>
      </c>
      <c r="F865" s="2">
        <f>front!I865-front!H865</f>
        <v>18443.399999999998</v>
      </c>
      <c r="G865" s="2"/>
      <c r="H865" s="2"/>
      <c r="I865" s="4">
        <f>C865/(constants!$A$4+constants!$B$4*data!C865+constants!$C$4*data!C865^2+constants!$D$4*data!C865^3+constants!$E$4*data!C865^4+constants!$F$4*data!C865^5+constants!$G$4*data!C865^6+constants!$H$4*data!C865^7)</f>
        <v>32050.982820328896</v>
      </c>
      <c r="J865" s="4">
        <f>D865/(constants!$A$4+constants!$B$4*data!D865+constants!$C$4*data!D865^2+constants!$D$4*data!D865^3+constants!$E$4*data!D865^4+constants!$F$4*data!D865^5+constants!$G$4*data!D865^6+constants!$H$4*data!D865^7)</f>
        <v>55462.955552244755</v>
      </c>
      <c r="K865" s="4">
        <f>E865/(constants!$A$4+constants!$B$4*data!E865+constants!$C$4*data!E865^2+constants!$D$4*data!E865^3+constants!$E$4*data!E865^4+constants!$F$4*data!E865^5+constants!$G$4*data!E865^6+constants!$H$4*data!E865^7)</f>
        <v>55462.955552244755</v>
      </c>
      <c r="L865" s="4">
        <f>F865/(constants!$A$4+constants!$B$4*data!F865+constants!$C$4*data!F865^2+constants!$D$4*data!F865^3+constants!$E$4*data!F865^4+constants!$F$4*data!F865^5+constants!$G$4*data!F865^6+constants!$H$4*data!F865^7)</f>
        <v>18602.814164015002</v>
      </c>
      <c r="M865" s="4"/>
      <c r="N865" s="4"/>
      <c r="O865" s="4">
        <f t="shared" si="244"/>
        <v>53418.304700548157</v>
      </c>
      <c r="P865" s="4">
        <f t="shared" si="245"/>
        <v>11092.59111044895</v>
      </c>
      <c r="Q865" s="4">
        <f t="shared" si="245"/>
        <v>11092.59111044895</v>
      </c>
      <c r="R865" s="4">
        <f t="shared" si="246"/>
        <v>3100.4690273358337</v>
      </c>
      <c r="S865" s="4"/>
      <c r="T865" s="4"/>
      <c r="U865" s="4">
        <f t="shared" si="247"/>
        <v>1</v>
      </c>
      <c r="V865" s="4"/>
      <c r="W865" s="4"/>
      <c r="X865">
        <f>IF(front!E865&gt;$X$2,O865,P865)</f>
        <v>53418.304700548157</v>
      </c>
      <c r="Y865">
        <f t="shared" si="241"/>
        <v>53145.484895705544</v>
      </c>
      <c r="Z865">
        <f>SUMPRODUCT($B$7:$B$456,Y$7:Y$456,EXP(constants!$B$32+constants!$A$32*ABS($A$7:$A$456-$A865)))</f>
        <v>6.3062152074488368E-4</v>
      </c>
      <c r="AA865">
        <f t="shared" si="242"/>
        <v>53145.484265084022</v>
      </c>
      <c r="AB865">
        <f t="shared" si="248"/>
        <v>53140.631172144851</v>
      </c>
      <c r="AD865" s="4"/>
      <c r="AE865" s="4"/>
      <c r="AF865" s="4"/>
      <c r="AI865" s="5">
        <f>SUMPRODUCT(constants!$B$13:$B$20,A865^constants!$A$13:$A$20)*constants!$C$10/((A865/1000000000)^5*(EXP(0.014388/(A865/1000000000)/constants!$B$9)-1))</f>
        <v>1.3169915513641455E-5</v>
      </c>
      <c r="AL865" s="17">
        <f t="shared" si="243"/>
        <v>2.4783137164815676E-10</v>
      </c>
      <c r="AQ865">
        <f t="shared" si="250"/>
        <v>2.4783137164815676E-10</v>
      </c>
    </row>
    <row r="866" spans="1:43" x14ac:dyDescent="0.2">
      <c r="A866">
        <f>front!A866</f>
        <v>589.74</v>
      </c>
      <c r="B866" s="1">
        <f t="shared" si="249"/>
        <v>0.46000000000003638</v>
      </c>
      <c r="C866">
        <f>front!D866-front!B866</f>
        <v>31396</v>
      </c>
      <c r="D866" s="2">
        <f>front!E866-front!C866</f>
        <v>52890.7</v>
      </c>
      <c r="E866" s="2">
        <f>IF(front!F866-front!C866&gt;0,front!F866-front!C866,0)</f>
        <v>52890.7</v>
      </c>
      <c r="F866" s="2">
        <f>front!I866-front!H866</f>
        <v>19338</v>
      </c>
      <c r="G866" s="2"/>
      <c r="H866" s="2"/>
      <c r="I866" s="4">
        <f>C866/(constants!$A$4+constants!$B$4*data!C866+constants!$C$4*data!C866^2+constants!$D$4*data!C866^3+constants!$E$4*data!C866^4+constants!$F$4*data!C866^5+constants!$G$4*data!C866^6+constants!$H$4*data!C866^7)</f>
        <v>32220.115766472194</v>
      </c>
      <c r="J866" s="4">
        <f>D866/(constants!$A$4+constants!$B$4*data!D866+constants!$C$4*data!D866^2+constants!$D$4*data!D866^3+constants!$E$4*data!D866^4+constants!$F$4*data!D866^5+constants!$G$4*data!D866^6+constants!$H$4*data!D866^7)</f>
        <v>55681.269556160092</v>
      </c>
      <c r="K866" s="4">
        <f>E866/(constants!$A$4+constants!$B$4*data!E866+constants!$C$4*data!E866^2+constants!$D$4*data!E866^3+constants!$E$4*data!E866^4+constants!$F$4*data!E866^5+constants!$G$4*data!E866^6+constants!$H$4*data!E866^7)</f>
        <v>55681.269556160092</v>
      </c>
      <c r="L866" s="4">
        <f>F866/(constants!$A$4+constants!$B$4*data!F866+constants!$C$4*data!F866^2+constants!$D$4*data!F866^3+constants!$E$4*data!F866^4+constants!$F$4*data!F866^5+constants!$G$4*data!F866^6+constants!$H$4*data!F866^7)</f>
        <v>19527.885500597313</v>
      </c>
      <c r="M866" s="4"/>
      <c r="N866" s="4"/>
      <c r="O866" s="4">
        <f t="shared" si="244"/>
        <v>53700.192944120325</v>
      </c>
      <c r="P866" s="4">
        <f t="shared" si="245"/>
        <v>11136.253911232019</v>
      </c>
      <c r="Q866" s="4">
        <f t="shared" si="245"/>
        <v>11136.253911232019</v>
      </c>
      <c r="R866" s="4">
        <f t="shared" si="246"/>
        <v>3254.6475834328853</v>
      </c>
      <c r="S866" s="4"/>
      <c r="T866" s="4"/>
      <c r="U866" s="4">
        <f t="shared" si="247"/>
        <v>1</v>
      </c>
      <c r="V866" s="4"/>
      <c r="W866" s="4"/>
      <c r="X866">
        <f>IF(front!E866&gt;$X$2,O866,P866)</f>
        <v>53700.192944120325</v>
      </c>
      <c r="Y866">
        <f t="shared" si="241"/>
        <v>53427.373139277712</v>
      </c>
      <c r="Z866">
        <f>SUMPRODUCT($B$7:$B$456,Y$7:Y$456,EXP(constants!$B$32+constants!$A$32*ABS($A$7:$A$456-$A866)))</f>
        <v>6.1433542510327499E-4</v>
      </c>
      <c r="AA866">
        <f t="shared" si="242"/>
        <v>53427.372524942286</v>
      </c>
      <c r="AB866">
        <f t="shared" si="248"/>
        <v>53422.519432003115</v>
      </c>
      <c r="AD866" s="4"/>
      <c r="AE866" s="4"/>
      <c r="AF866" s="4"/>
      <c r="AI866" s="5">
        <f>SUMPRODUCT(constants!$B$13:$B$20,A866^constants!$A$13:$A$20)*constants!$C$10/((A866/1000000000)^5*(EXP(0.014388/(A866/1000000000)/constants!$B$9)-1))</f>
        <v>1.3197671340001501E-5</v>
      </c>
      <c r="AL866" s="17">
        <f t="shared" si="243"/>
        <v>2.4704322222765382E-10</v>
      </c>
      <c r="AQ866">
        <f t="shared" si="250"/>
        <v>2.4704322222765382E-10</v>
      </c>
    </row>
    <row r="867" spans="1:43" x14ac:dyDescent="0.2">
      <c r="A867">
        <f>front!A867</f>
        <v>590.19000000000005</v>
      </c>
      <c r="B867" s="1">
        <f t="shared" si="249"/>
        <v>0.45000000000004547</v>
      </c>
      <c r="C867">
        <f>front!D867-front!B867</f>
        <v>31460.6</v>
      </c>
      <c r="D867" s="2">
        <f>front!E867-front!C867</f>
        <v>52352.2</v>
      </c>
      <c r="E867" s="2">
        <f>IF(front!F867-front!C867&gt;0,front!F867-front!C867,0)</f>
        <v>52352.2</v>
      </c>
      <c r="F867" s="2">
        <f>front!I867-front!H867</f>
        <v>18857.099999999999</v>
      </c>
      <c r="G867" s="2"/>
      <c r="H867" s="2"/>
      <c r="I867" s="4">
        <f>C867/(constants!$A$4+constants!$B$4*data!C867+constants!$C$4*data!C867^2+constants!$D$4*data!C867^3+constants!$E$4*data!C867^4+constants!$F$4*data!C867^5+constants!$G$4*data!C867^6+constants!$H$4*data!C867^7)</f>
        <v>32289.110251140923</v>
      </c>
      <c r="J867" s="4">
        <f>D867/(constants!$A$4+constants!$B$4*data!D867+constants!$C$4*data!D867^2+constants!$D$4*data!D867^3+constants!$E$4*data!D867^4+constants!$F$4*data!D867^5+constants!$G$4*data!D867^6+constants!$H$4*data!D867^7)</f>
        <v>55085.199602289467</v>
      </c>
      <c r="K867" s="4">
        <f>E867/(constants!$A$4+constants!$B$4*data!E867+constants!$C$4*data!E867^2+constants!$D$4*data!E867^3+constants!$E$4*data!E867^4+constants!$F$4*data!E867^5+constants!$G$4*data!E867^6+constants!$H$4*data!E867^7)</f>
        <v>55085.199602289467</v>
      </c>
      <c r="L867" s="4">
        <f>F867/(constants!$A$4+constants!$B$4*data!F867+constants!$C$4*data!F867^2+constants!$D$4*data!F867^3+constants!$E$4*data!F867^4+constants!$F$4*data!F867^5+constants!$G$4*data!F867^6+constants!$H$4*data!F867^7)</f>
        <v>19030.284529450768</v>
      </c>
      <c r="M867" s="4"/>
      <c r="N867" s="4"/>
      <c r="O867" s="4">
        <f t="shared" si="244"/>
        <v>53815.183751901539</v>
      </c>
      <c r="P867" s="4">
        <f t="shared" si="245"/>
        <v>11017.039920457893</v>
      </c>
      <c r="Q867" s="4">
        <f t="shared" si="245"/>
        <v>11017.039920457893</v>
      </c>
      <c r="R867" s="4">
        <f t="shared" si="246"/>
        <v>3171.7140882417943</v>
      </c>
      <c r="S867" s="4"/>
      <c r="T867" s="4"/>
      <c r="U867" s="4">
        <f t="shared" si="247"/>
        <v>1</v>
      </c>
      <c r="V867" s="4"/>
      <c r="W867" s="4"/>
      <c r="X867">
        <f>IF(front!E867&gt;$X$2,O867,P867)</f>
        <v>53815.183751901539</v>
      </c>
      <c r="Y867">
        <f t="shared" si="241"/>
        <v>53542.363947058926</v>
      </c>
      <c r="Z867">
        <f>SUMPRODUCT($B$7:$B$456,Y$7:Y$456,EXP(constants!$B$32+constants!$A$32*ABS($A$7:$A$456-$A867)))</f>
        <v>5.9881043202122226E-4</v>
      </c>
      <c r="AA867">
        <f t="shared" si="242"/>
        <v>53542.363348248495</v>
      </c>
      <c r="AB867">
        <f t="shared" si="248"/>
        <v>53537.510255309324</v>
      </c>
      <c r="AD867" s="4"/>
      <c r="AE867" s="4"/>
      <c r="AF867" s="4"/>
      <c r="AI867" s="5">
        <f>SUMPRODUCT(constants!$B$13:$B$20,A867^constants!$A$13:$A$20)*constants!$C$10/((A867/1000000000)^5*(EXP(0.014388/(A867/1000000000)/constants!$B$9)-1))</f>
        <v>1.3224794946553968E-5</v>
      </c>
      <c r="AL867" s="17">
        <f t="shared" si="243"/>
        <v>2.4701923723175872E-10</v>
      </c>
      <c r="AQ867">
        <f t="shared" si="250"/>
        <v>2.4701923723175872E-10</v>
      </c>
    </row>
    <row r="868" spans="1:43" x14ac:dyDescent="0.2">
      <c r="A868">
        <f>front!A868</f>
        <v>590.65</v>
      </c>
      <c r="B868" s="1">
        <f t="shared" si="249"/>
        <v>0.45999999999992269</v>
      </c>
      <c r="C868">
        <f>front!D868-front!B868</f>
        <v>31548.47</v>
      </c>
      <c r="D868" s="2">
        <f>front!E868-front!C868</f>
        <v>52153.599999999999</v>
      </c>
      <c r="E868" s="2">
        <f>IF(front!F868-front!C868&gt;0,front!F868-front!C868,0)</f>
        <v>52153.599999999999</v>
      </c>
      <c r="F868" s="2">
        <f>front!I868-front!H868</f>
        <v>16817.699999999997</v>
      </c>
      <c r="G868" s="2"/>
      <c r="H868" s="2"/>
      <c r="I868" s="4">
        <f>C868/(constants!$A$4+constants!$B$4*data!C868+constants!$C$4*data!C868^2+constants!$D$4*data!C868^3+constants!$E$4*data!C868^4+constants!$F$4*data!C868^5+constants!$G$4*data!C868^6+constants!$H$4*data!C868^7)</f>
        <v>32382.973782085639</v>
      </c>
      <c r="J868" s="4">
        <f>D868/(constants!$A$4+constants!$B$4*data!D868+constants!$C$4*data!D868^2+constants!$D$4*data!D868^3+constants!$E$4*data!D868^4+constants!$F$4*data!D868^5+constants!$G$4*data!D868^6+constants!$H$4*data!D868^7)</f>
        <v>54865.432895325052</v>
      </c>
      <c r="K868" s="4">
        <f>E868/(constants!$A$4+constants!$B$4*data!E868+constants!$C$4*data!E868^2+constants!$D$4*data!E868^3+constants!$E$4*data!E868^4+constants!$F$4*data!E868^5+constants!$G$4*data!E868^6+constants!$H$4*data!E868^7)</f>
        <v>54865.432895325052</v>
      </c>
      <c r="L868" s="4">
        <f>F868/(constants!$A$4+constants!$B$4*data!F868+constants!$C$4*data!F868^2+constants!$D$4*data!F868^3+constants!$E$4*data!F868^4+constants!$F$4*data!F868^5+constants!$G$4*data!F868^6+constants!$H$4*data!F868^7)</f>
        <v>16928.423231819575</v>
      </c>
      <c r="M868" s="4"/>
      <c r="N868" s="4"/>
      <c r="O868" s="4">
        <f t="shared" si="244"/>
        <v>53971.622970142729</v>
      </c>
      <c r="P868" s="4">
        <f t="shared" si="245"/>
        <v>10973.08657906501</v>
      </c>
      <c r="Q868" s="4">
        <f t="shared" si="245"/>
        <v>10973.08657906501</v>
      </c>
      <c r="R868" s="4">
        <f t="shared" si="246"/>
        <v>2821.4038719699288</v>
      </c>
      <c r="S868" s="4"/>
      <c r="T868" s="4"/>
      <c r="U868" s="4">
        <f t="shared" si="247"/>
        <v>1</v>
      </c>
      <c r="V868" s="4"/>
      <c r="W868" s="4"/>
      <c r="X868">
        <f>IF(front!E868&gt;$X$2,O868,P868)</f>
        <v>53971.622970142729</v>
      </c>
      <c r="Y868">
        <f t="shared" si="241"/>
        <v>53698.803165300116</v>
      </c>
      <c r="Z868">
        <f>SUMPRODUCT($B$7:$B$456,Y$7:Y$456,EXP(constants!$B$32+constants!$A$32*ABS($A$7:$A$456-$A868)))</f>
        <v>5.8334587262025414E-4</v>
      </c>
      <c r="AA868">
        <f t="shared" si="242"/>
        <v>53698.802581954245</v>
      </c>
      <c r="AB868">
        <f t="shared" si="248"/>
        <v>53693.949489015075</v>
      </c>
      <c r="AD868" s="4"/>
      <c r="AE868" s="4"/>
      <c r="AF868" s="4"/>
      <c r="AI868" s="5">
        <f>SUMPRODUCT(constants!$B$13:$B$20,A868^constants!$A$13:$A$20)*constants!$C$10/((A868/1000000000)^5*(EXP(0.014388/(A868/1000000000)/constants!$B$9)-1))</f>
        <v>1.3252491645533639E-5</v>
      </c>
      <c r="AL868" s="17">
        <f t="shared" si="243"/>
        <v>2.4681536321415295E-10</v>
      </c>
      <c r="AQ868">
        <f t="shared" si="250"/>
        <v>2.4681536321415295E-10</v>
      </c>
    </row>
    <row r="869" spans="1:43" x14ac:dyDescent="0.2">
      <c r="A869">
        <f>front!A869</f>
        <v>591.11</v>
      </c>
      <c r="B869" s="1">
        <f t="shared" si="249"/>
        <v>0.46000000000003638</v>
      </c>
      <c r="C869">
        <f>front!D869-front!B869</f>
        <v>31671.27</v>
      </c>
      <c r="D869" s="2">
        <f>front!E869-front!C869</f>
        <v>52795.4</v>
      </c>
      <c r="E869" s="2">
        <f>IF(front!F869-front!C869&gt;0,front!F869-front!C869,0)</f>
        <v>52795.4</v>
      </c>
      <c r="F869" s="2">
        <f>front!I869-front!H869</f>
        <v>15615</v>
      </c>
      <c r="G869" s="2"/>
      <c r="H869" s="2"/>
      <c r="I869" s="4">
        <f>C869/(constants!$A$4+constants!$B$4*data!C869+constants!$C$4*data!C869^2+constants!$D$4*data!C869^3+constants!$E$4*data!C869^4+constants!$F$4*data!C869^5+constants!$G$4*data!C869^6+constants!$H$4*data!C869^7)</f>
        <v>32514.180912248725</v>
      </c>
      <c r="J869" s="4">
        <f>D869/(constants!$A$4+constants!$B$4*data!D869+constants!$C$4*data!D869^2+constants!$D$4*data!D869^3+constants!$E$4*data!D869^4+constants!$F$4*data!D869^5+constants!$G$4*data!D869^6+constants!$H$4*data!D869^7)</f>
        <v>55575.761067865533</v>
      </c>
      <c r="K869" s="4">
        <f>E869/(constants!$A$4+constants!$B$4*data!E869+constants!$C$4*data!E869^2+constants!$D$4*data!E869^3+constants!$E$4*data!E869^4+constants!$F$4*data!E869^5+constants!$G$4*data!E869^6+constants!$H$4*data!E869^7)</f>
        <v>55575.761067865533</v>
      </c>
      <c r="L869" s="4">
        <f>F869/(constants!$A$4+constants!$B$4*data!F869+constants!$C$4*data!F869^2+constants!$D$4*data!F869^3+constants!$E$4*data!F869^4+constants!$F$4*data!F869^5+constants!$G$4*data!F869^6+constants!$H$4*data!F869^7)</f>
        <v>15695.317402405628</v>
      </c>
      <c r="M869" s="4"/>
      <c r="N869" s="4"/>
      <c r="O869" s="4">
        <f t="shared" si="244"/>
        <v>54190.301520414541</v>
      </c>
      <c r="P869" s="4">
        <f t="shared" si="245"/>
        <v>11115.152213573107</v>
      </c>
      <c r="Q869" s="4">
        <f t="shared" si="245"/>
        <v>11115.152213573107</v>
      </c>
      <c r="R869" s="4">
        <f t="shared" si="246"/>
        <v>2615.8862337342712</v>
      </c>
      <c r="S869" s="4"/>
      <c r="T869" s="4"/>
      <c r="U869" s="4">
        <f t="shared" si="247"/>
        <v>1</v>
      </c>
      <c r="V869" s="4"/>
      <c r="W869" s="4"/>
      <c r="X869">
        <f>IF(front!E869&gt;$X$2,O869,P869)</f>
        <v>54190.301520414541</v>
      </c>
      <c r="Y869">
        <f t="shared" si="241"/>
        <v>53917.481715571928</v>
      </c>
      <c r="Z869">
        <f>SUMPRODUCT($B$7:$B$456,Y$7:Y$456,EXP(constants!$B$32+constants!$A$32*ABS($A$7:$A$456-$A869)))</f>
        <v>5.682806926967886E-4</v>
      </c>
      <c r="AA869">
        <f t="shared" si="242"/>
        <v>53917.481147291233</v>
      </c>
      <c r="AB869">
        <f t="shared" si="248"/>
        <v>53912.628054352062</v>
      </c>
      <c r="AD869" s="4"/>
      <c r="AE869" s="4"/>
      <c r="AF869" s="4"/>
      <c r="AI869" s="5">
        <f>SUMPRODUCT(constants!$B$13:$B$20,A869^constants!$A$13:$A$20)*constants!$C$10/((A869/1000000000)^5*(EXP(0.014388/(A869/1000000000)/constants!$B$9)-1))</f>
        <v>1.3280158182108371E-5</v>
      </c>
      <c r="AL869" s="17">
        <f t="shared" si="243"/>
        <v>2.4632741273009297E-10</v>
      </c>
      <c r="AQ869">
        <f t="shared" si="250"/>
        <v>2.4632741273009297E-10</v>
      </c>
    </row>
    <row r="870" spans="1:43" x14ac:dyDescent="0.2">
      <c r="A870">
        <f>front!A870</f>
        <v>591.55999999999995</v>
      </c>
      <c r="B870" s="1">
        <f t="shared" si="249"/>
        <v>0.44999999999993179</v>
      </c>
      <c r="C870">
        <f>front!D870-front!B870</f>
        <v>31768.93</v>
      </c>
      <c r="D870" s="2">
        <f>front!E870-front!C870</f>
        <v>53250.1</v>
      </c>
      <c r="E870" s="2">
        <f>IF(front!F870-front!C870&gt;0,front!F870-front!C870,0)</f>
        <v>53250.1</v>
      </c>
      <c r="F870" s="2">
        <f>front!I870-front!H870</f>
        <v>16503.5</v>
      </c>
      <c r="G870" s="2"/>
      <c r="H870" s="2"/>
      <c r="I870" s="4">
        <f>C870/(constants!$A$4+constants!$B$4*data!C870+constants!$C$4*data!C870^2+constants!$D$4*data!C870^3+constants!$E$4*data!C870^4+constants!$F$4*data!C870^5+constants!$G$4*data!C870^6+constants!$H$4*data!C870^7)</f>
        <v>32618.552762676198</v>
      </c>
      <c r="J870" s="4">
        <f>D870/(constants!$A$4+constants!$B$4*data!D870+constants!$C$4*data!D870^2+constants!$D$4*data!D870^3+constants!$E$4*data!D870^4+constants!$F$4*data!D870^5+constants!$G$4*data!D870^6+constants!$H$4*data!D870^7)</f>
        <v>56079.255014078488</v>
      </c>
      <c r="K870" s="4">
        <f>E870/(constants!$A$4+constants!$B$4*data!E870+constants!$C$4*data!E870^2+constants!$D$4*data!E870^3+constants!$E$4*data!E870^4+constants!$F$4*data!E870^5+constants!$G$4*data!E870^6+constants!$H$4*data!E870^7)</f>
        <v>56079.255014078488</v>
      </c>
      <c r="L870" s="4">
        <f>F870/(constants!$A$4+constants!$B$4*data!F870+constants!$C$4*data!F870^2+constants!$D$4*data!F870^3+constants!$E$4*data!F870^4+constants!$F$4*data!F870^5+constants!$G$4*data!F870^6+constants!$H$4*data!F870^7)</f>
        <v>16605.817974830796</v>
      </c>
      <c r="M870" s="4"/>
      <c r="N870" s="4"/>
      <c r="O870" s="4">
        <f t="shared" si="244"/>
        <v>54364.25460446033</v>
      </c>
      <c r="P870" s="4">
        <f t="shared" si="245"/>
        <v>11215.851002815698</v>
      </c>
      <c r="Q870" s="4">
        <f t="shared" si="245"/>
        <v>11215.851002815698</v>
      </c>
      <c r="R870" s="4">
        <f t="shared" si="246"/>
        <v>2767.636329138466</v>
      </c>
      <c r="S870" s="4"/>
      <c r="T870" s="4"/>
      <c r="U870" s="4">
        <f t="shared" si="247"/>
        <v>1</v>
      </c>
      <c r="V870" s="4"/>
      <c r="W870" s="4"/>
      <c r="X870">
        <f>IF(front!E870&gt;$X$2,O870,P870)</f>
        <v>54364.25460446033</v>
      </c>
      <c r="Y870">
        <f t="shared" si="241"/>
        <v>54091.434799617717</v>
      </c>
      <c r="Z870">
        <f>SUMPRODUCT($B$7:$B$456,Y$7:Y$456,EXP(constants!$B$32+constants!$A$32*ABS($A$7:$A$456-$A870)))</f>
        <v>5.5391955794487958E-4</v>
      </c>
      <c r="AA870">
        <f t="shared" si="242"/>
        <v>54091.434245698161</v>
      </c>
      <c r="AB870">
        <f t="shared" si="248"/>
        <v>54086.58115275899</v>
      </c>
      <c r="AD870" s="4"/>
      <c r="AE870" s="4"/>
      <c r="AF870" s="4"/>
      <c r="AI870" s="5">
        <f>SUMPRODUCT(constants!$B$13:$B$20,A870^constants!$A$13:$A$20)*constants!$C$10/((A870/1000000000)^5*(EXP(0.014388/(A870/1000000000)/constants!$B$9)-1))</f>
        <v>1.3307193911190449E-5</v>
      </c>
      <c r="AL870" s="17">
        <f t="shared" si="243"/>
        <v>2.4603503544818974E-10</v>
      </c>
      <c r="AQ870">
        <f t="shared" si="250"/>
        <v>2.4603503544818974E-10</v>
      </c>
    </row>
    <row r="871" spans="1:43" x14ac:dyDescent="0.2">
      <c r="A871">
        <f>front!A871</f>
        <v>592.02</v>
      </c>
      <c r="B871" s="1">
        <f t="shared" si="249"/>
        <v>0.46000000000003638</v>
      </c>
      <c r="C871">
        <f>front!D871-front!B871</f>
        <v>31713.4</v>
      </c>
      <c r="D871" s="2">
        <f>front!E871-front!C871</f>
        <v>51785.1</v>
      </c>
      <c r="E871" s="2">
        <f>IF(front!F871-front!C871&gt;0,front!F871-front!C871,0)</f>
        <v>51785.1</v>
      </c>
      <c r="F871" s="2">
        <f>front!I871-front!H871</f>
        <v>17523.8</v>
      </c>
      <c r="G871" s="2"/>
      <c r="H871" s="2"/>
      <c r="I871" s="4">
        <f>C871/(constants!$A$4+constants!$B$4*data!C871+constants!$C$4*data!C871^2+constants!$D$4*data!C871^3+constants!$E$4*data!C871^4+constants!$F$4*data!C871^5+constants!$G$4*data!C871^6+constants!$H$4*data!C871^7)</f>
        <v>32559.203558661971</v>
      </c>
      <c r="J871" s="4">
        <f>D871/(constants!$A$4+constants!$B$4*data!D871+constants!$C$4*data!D871^2+constants!$D$4*data!D871^3+constants!$E$4*data!D871^4+constants!$F$4*data!D871^5+constants!$G$4*data!D871^6+constants!$H$4*data!D871^7)</f>
        <v>54457.741985452238</v>
      </c>
      <c r="K871" s="4">
        <f>E871/(constants!$A$4+constants!$B$4*data!E871+constants!$C$4*data!E871^2+constants!$D$4*data!E871^3+constants!$E$4*data!E871^4+constants!$F$4*data!E871^5+constants!$G$4*data!E871^6+constants!$H$4*data!E871^7)</f>
        <v>54457.741985452238</v>
      </c>
      <c r="L871" s="4">
        <f>F871/(constants!$A$4+constants!$B$4*data!F871+constants!$C$4*data!F871^2+constants!$D$4*data!F871^3+constants!$E$4*data!F871^4+constants!$F$4*data!F871^5+constants!$G$4*data!F871^6+constants!$H$4*data!F871^7)</f>
        <v>17654.603412792552</v>
      </c>
      <c r="M871" s="4"/>
      <c r="N871" s="4"/>
      <c r="O871" s="4">
        <f t="shared" si="244"/>
        <v>54265.339264436618</v>
      </c>
      <c r="P871" s="4">
        <f t="shared" si="245"/>
        <v>10891.548397090446</v>
      </c>
      <c r="Q871" s="4">
        <f t="shared" si="245"/>
        <v>10891.548397090446</v>
      </c>
      <c r="R871" s="4">
        <f t="shared" si="246"/>
        <v>2942.433902132092</v>
      </c>
      <c r="S871" s="4"/>
      <c r="T871" s="4"/>
      <c r="U871" s="4">
        <f t="shared" si="247"/>
        <v>1</v>
      </c>
      <c r="V871" s="4"/>
      <c r="W871" s="4"/>
      <c r="X871">
        <f>IF(front!E871&gt;$X$2,O871,P871)</f>
        <v>54265.339264436618</v>
      </c>
      <c r="Y871">
        <f t="shared" si="241"/>
        <v>53992.519459594005</v>
      </c>
      <c r="Z871">
        <f>SUMPRODUCT($B$7:$B$456,Y$7:Y$456,EXP(constants!$B$32+constants!$A$32*ABS($A$7:$A$456-$A871)))</f>
        <v>5.3961432635717219E-4</v>
      </c>
      <c r="AA871">
        <f t="shared" si="242"/>
        <v>53992.518919979681</v>
      </c>
      <c r="AB871">
        <f t="shared" si="248"/>
        <v>53987.66582704051</v>
      </c>
      <c r="AD871" s="4"/>
      <c r="AE871" s="4"/>
      <c r="AF871" s="4"/>
      <c r="AI871" s="5">
        <f>SUMPRODUCT(constants!$B$13:$B$20,A871^constants!$A$13:$A$20)*constants!$C$10/((A871/1000000000)^5*(EXP(0.014388/(A871/1000000000)/constants!$B$9)-1))</f>
        <v>1.3334800242999458E-5</v>
      </c>
      <c r="AL871" s="17">
        <f t="shared" si="243"/>
        <v>2.4699716201326356E-10</v>
      </c>
      <c r="AQ871">
        <f t="shared" si="250"/>
        <v>2.4699716201326356E-10</v>
      </c>
    </row>
    <row r="872" spans="1:43" x14ac:dyDescent="0.2">
      <c r="A872">
        <f>front!A872</f>
        <v>592.47</v>
      </c>
      <c r="B872" s="1">
        <f t="shared" si="249"/>
        <v>0.45000000000004547</v>
      </c>
      <c r="C872">
        <f>front!D872-front!B872</f>
        <v>31890.47</v>
      </c>
      <c r="D872" s="2">
        <f>front!E872-front!C872</f>
        <v>52895.199999999997</v>
      </c>
      <c r="E872" s="2">
        <f>IF(front!F872-front!C872&gt;0,front!F872-front!C872,0)</f>
        <v>52895.199999999997</v>
      </c>
      <c r="F872" s="2">
        <f>front!I872-front!H872</f>
        <v>24546</v>
      </c>
      <c r="G872" s="2"/>
      <c r="H872" s="2"/>
      <c r="I872" s="4">
        <f>C872/(constants!$A$4+constants!$B$4*data!C872+constants!$C$4*data!C872^2+constants!$D$4*data!C872^3+constants!$E$4*data!C872^4+constants!$F$4*data!C872^5+constants!$G$4*data!C872^6+constants!$H$4*data!C872^7)</f>
        <v>32748.477811835935</v>
      </c>
      <c r="J872" s="4">
        <f>D872/(constants!$A$4+constants!$B$4*data!D872+constants!$C$4*data!D872^2+constants!$D$4*data!D872^3+constants!$E$4*data!D872^4+constants!$F$4*data!D872^5+constants!$G$4*data!D872^6+constants!$H$4*data!D872^7)</f>
        <v>55686.251821899859</v>
      </c>
      <c r="K872" s="4">
        <f>E872/(constants!$A$4+constants!$B$4*data!E872+constants!$C$4*data!E872^2+constants!$D$4*data!E872^3+constants!$E$4*data!E872^4+constants!$F$4*data!E872^5+constants!$G$4*data!E872^6+constants!$H$4*data!E872^7)</f>
        <v>55686.251821899859</v>
      </c>
      <c r="L872" s="4">
        <f>F872/(constants!$A$4+constants!$B$4*data!F872+constants!$C$4*data!F872^2+constants!$D$4*data!F872^3+constants!$E$4*data!F872^4+constants!$F$4*data!F872^5+constants!$G$4*data!F872^6+constants!$H$4*data!F872^7)</f>
        <v>24961.957120346786</v>
      </c>
      <c r="M872" s="4"/>
      <c r="N872" s="4"/>
      <c r="O872" s="4">
        <f t="shared" si="244"/>
        <v>54580.796353059894</v>
      </c>
      <c r="P872" s="4">
        <f t="shared" si="245"/>
        <v>11137.250364379972</v>
      </c>
      <c r="Q872" s="4">
        <f t="shared" si="245"/>
        <v>11137.250364379972</v>
      </c>
      <c r="R872" s="4">
        <f t="shared" si="246"/>
        <v>4160.3261867244637</v>
      </c>
      <c r="S872" s="4"/>
      <c r="T872" s="4"/>
      <c r="U872" s="4">
        <f t="shared" si="247"/>
        <v>1</v>
      </c>
      <c r="V872" s="4"/>
      <c r="W872" s="4"/>
      <c r="X872">
        <f>IF(front!E872&gt;$X$2,O872,P872)</f>
        <v>54580.796353059894</v>
      </c>
      <c r="Y872">
        <f t="shared" si="241"/>
        <v>54307.976548217281</v>
      </c>
      <c r="Z872">
        <f>SUMPRODUCT($B$7:$B$456,Y$7:Y$456,EXP(constants!$B$32+constants!$A$32*ABS($A$7:$A$456-$A872)))</f>
        <v>5.2597762506770361E-4</v>
      </c>
      <c r="AA872">
        <f t="shared" si="242"/>
        <v>54307.976022239658</v>
      </c>
      <c r="AB872">
        <f t="shared" si="248"/>
        <v>54303.122929300487</v>
      </c>
      <c r="AD872" s="4"/>
      <c r="AE872" s="4"/>
      <c r="AF872" s="4"/>
      <c r="AI872" s="5">
        <f>SUMPRODUCT(constants!$B$13:$B$20,A872^constants!$A$13:$A$20)*constants!$C$10/((A872/1000000000)^5*(EXP(0.014388/(A872/1000000000)/constants!$B$9)-1))</f>
        <v>1.3361776730810695E-5</v>
      </c>
      <c r="AL872" s="17">
        <f t="shared" si="243"/>
        <v>2.4605908481924608E-10</v>
      </c>
      <c r="AQ872">
        <f t="shared" si="250"/>
        <v>2.4605908481924608E-10</v>
      </c>
    </row>
    <row r="873" spans="1:43" x14ac:dyDescent="0.2">
      <c r="A873">
        <f>front!A873</f>
        <v>592.92999999999995</v>
      </c>
      <c r="B873" s="1">
        <f t="shared" si="249"/>
        <v>0.45999999999992269</v>
      </c>
      <c r="C873">
        <f>front!D873-front!B873</f>
        <v>31967.600000000002</v>
      </c>
      <c r="D873" s="2">
        <f>front!E873-front!C873</f>
        <v>52439.3</v>
      </c>
      <c r="E873" s="2">
        <f>IF(front!F873-front!C873&gt;0,front!F873-front!C873,0)</f>
        <v>52439.3</v>
      </c>
      <c r="F873" s="2">
        <f>front!I873-front!H873</f>
        <v>29372.299999999996</v>
      </c>
      <c r="G873" s="2"/>
      <c r="H873" s="2"/>
      <c r="I873" s="4">
        <f>C873/(constants!$A$4+constants!$B$4*data!C873+constants!$C$4*data!C873^2+constants!$D$4*data!C873^3+constants!$E$4*data!C873^4+constants!$F$4*data!C873^5+constants!$G$4*data!C873^6+constants!$H$4*data!C873^7)</f>
        <v>32830.947428741492</v>
      </c>
      <c r="J873" s="4">
        <f>D873/(constants!$A$4+constants!$B$4*data!D873+constants!$C$4*data!D873^2+constants!$D$4*data!D873^3+constants!$E$4*data!D873^4+constants!$F$4*data!D873^5+constants!$G$4*data!D873^6+constants!$H$4*data!D873^7)</f>
        <v>55181.593251851576</v>
      </c>
      <c r="K873" s="4">
        <f>E873/(constants!$A$4+constants!$B$4*data!E873+constants!$C$4*data!E873^2+constants!$D$4*data!E873^3+constants!$E$4*data!E873^4+constants!$F$4*data!E873^5+constants!$G$4*data!E873^6+constants!$H$4*data!E873^7)</f>
        <v>55181.593251851576</v>
      </c>
      <c r="L873" s="4">
        <f>F873/(constants!$A$4+constants!$B$4*data!F873+constants!$C$4*data!F873^2+constants!$D$4*data!F873^3+constants!$E$4*data!F873^4+constants!$F$4*data!F873^5+constants!$G$4*data!F873^6+constants!$H$4*data!F873^7)</f>
        <v>30063.824066486155</v>
      </c>
      <c r="M873" s="4"/>
      <c r="N873" s="4"/>
      <c r="O873" s="4">
        <f t="shared" si="244"/>
        <v>54718.245714569151</v>
      </c>
      <c r="P873" s="4">
        <f t="shared" si="245"/>
        <v>11036.318650370315</v>
      </c>
      <c r="Q873" s="4">
        <f t="shared" si="245"/>
        <v>11036.318650370315</v>
      </c>
      <c r="R873" s="4">
        <f t="shared" si="246"/>
        <v>5010.6373444143592</v>
      </c>
      <c r="S873" s="4"/>
      <c r="T873" s="4"/>
      <c r="U873" s="4">
        <f t="shared" si="247"/>
        <v>1</v>
      </c>
      <c r="V873" s="4"/>
      <c r="W873" s="4"/>
      <c r="X873">
        <f>IF(front!E873&gt;$X$2,O873,P873)</f>
        <v>54718.245714569151</v>
      </c>
      <c r="Y873">
        <f t="shared" si="241"/>
        <v>54445.425909726539</v>
      </c>
      <c r="Z873">
        <f>SUMPRODUCT($B$7:$B$456,Y$7:Y$456,EXP(constants!$B$32+constants!$A$32*ABS($A$7:$A$456-$A873)))</f>
        <v>5.123940069617465E-4</v>
      </c>
      <c r="AA873">
        <f t="shared" si="242"/>
        <v>54445.425397332532</v>
      </c>
      <c r="AB873">
        <f t="shared" si="248"/>
        <v>54440.572304393361</v>
      </c>
      <c r="AD873" s="4"/>
      <c r="AE873" s="4"/>
      <c r="AF873" s="4"/>
      <c r="AI873" s="5">
        <f>SUMPRODUCT(constants!$B$13:$B$20,A873^constants!$A$13:$A$20)*constants!$C$10/((A873/1000000000)^5*(EXP(0.014388/(A873/1000000000)/constants!$B$9)-1))</f>
        <v>1.3389322154328697E-5</v>
      </c>
      <c r="AL873" s="17">
        <f t="shared" si="243"/>
        <v>2.4594381703897293E-10</v>
      </c>
      <c r="AQ873">
        <f t="shared" si="250"/>
        <v>2.4594381703897293E-10</v>
      </c>
    </row>
    <row r="874" spans="1:43" x14ac:dyDescent="0.2">
      <c r="A874">
        <f>front!A874</f>
        <v>593.39</v>
      </c>
      <c r="B874" s="1">
        <f t="shared" si="249"/>
        <v>0.46000000000003638</v>
      </c>
      <c r="C874">
        <f>front!D874-front!B874</f>
        <v>32041.67</v>
      </c>
      <c r="D874" s="2">
        <f>front!E874-front!C874</f>
        <v>52527.3</v>
      </c>
      <c r="E874" s="2">
        <f>IF(front!F874-front!C874&gt;0,front!F874-front!C874,0)</f>
        <v>52527.3</v>
      </c>
      <c r="F874" s="2">
        <f>front!I874-front!H874</f>
        <v>26929.200000000004</v>
      </c>
      <c r="G874" s="2"/>
      <c r="H874" s="2"/>
      <c r="I874" s="4">
        <f>C874/(constants!$A$4+constants!$B$4*data!C874+constants!$C$4*data!C874^2+constants!$D$4*data!C874^3+constants!$E$4*data!C874^4+constants!$F$4*data!C874^5+constants!$G$4*data!C874^6+constants!$H$4*data!C874^7)</f>
        <v>32910.158669870521</v>
      </c>
      <c r="J874" s="4">
        <f>D874/(constants!$A$4+constants!$B$4*data!D874+constants!$C$4*data!D874^2+constants!$D$4*data!D874^3+constants!$E$4*data!D874^4+constants!$F$4*data!D874^5+constants!$G$4*data!D874^6+constants!$H$4*data!D874^7)</f>
        <v>55278.989723849838</v>
      </c>
      <c r="K874" s="4">
        <f>E874/(constants!$A$4+constants!$B$4*data!E874+constants!$C$4*data!E874^2+constants!$D$4*data!E874^3+constants!$E$4*data!E874^4+constants!$F$4*data!E874^5+constants!$G$4*data!E874^6+constants!$H$4*data!E874^7)</f>
        <v>55278.989723849838</v>
      </c>
      <c r="L874" s="4">
        <f>F874/(constants!$A$4+constants!$B$4*data!F874+constants!$C$4*data!F874^2+constants!$D$4*data!F874^3+constants!$E$4*data!F874^4+constants!$F$4*data!F874^5+constants!$G$4*data!F874^6+constants!$H$4*data!F874^7)</f>
        <v>27473.886752147137</v>
      </c>
      <c r="M874" s="4"/>
      <c r="N874" s="4"/>
      <c r="O874" s="4">
        <f t="shared" si="244"/>
        <v>54850.264449784205</v>
      </c>
      <c r="P874" s="4">
        <f t="shared" si="245"/>
        <v>11055.797944769967</v>
      </c>
      <c r="Q874" s="4">
        <f t="shared" si="245"/>
        <v>11055.797944769967</v>
      </c>
      <c r="R874" s="4">
        <f t="shared" si="246"/>
        <v>4578.9811253578564</v>
      </c>
      <c r="S874" s="4"/>
      <c r="T874" s="4"/>
      <c r="U874" s="4">
        <f t="shared" si="247"/>
        <v>1</v>
      </c>
      <c r="V874" s="4"/>
      <c r="W874" s="4"/>
      <c r="X874">
        <f>IF(front!E874&gt;$X$2,O874,P874)</f>
        <v>54850.264449784205</v>
      </c>
      <c r="Y874">
        <f t="shared" si="241"/>
        <v>54577.444644941592</v>
      </c>
      <c r="Z874">
        <f>SUMPRODUCT($B$7:$B$456,Y$7:Y$456,EXP(constants!$B$32+constants!$A$32*ABS($A$7:$A$456-$A874)))</f>
        <v>4.9916119214485116E-4</v>
      </c>
      <c r="AA874">
        <f t="shared" si="242"/>
        <v>54577.444145780399</v>
      </c>
      <c r="AB874">
        <f t="shared" si="248"/>
        <v>54572.591052841228</v>
      </c>
      <c r="AD874" s="4"/>
      <c r="AE874" s="4"/>
      <c r="AF874" s="4"/>
      <c r="AI874" s="5">
        <f>SUMPRODUCT(constants!$B$13:$B$20,A874^constants!$A$13:$A$20)*constants!$C$10/((A874/1000000000)^5*(EXP(0.014388/(A874/1000000000)/constants!$B$9)-1))</f>
        <v>1.3416836524422055E-5</v>
      </c>
      <c r="AL874" s="17">
        <f t="shared" si="243"/>
        <v>2.4585302375382689E-10</v>
      </c>
      <c r="AQ874">
        <f t="shared" si="250"/>
        <v>2.4585302375382689E-10</v>
      </c>
    </row>
    <row r="875" spans="1:43" x14ac:dyDescent="0.2">
      <c r="A875">
        <f>front!A875</f>
        <v>593.84</v>
      </c>
      <c r="B875" s="1">
        <f t="shared" si="249"/>
        <v>0.45000000000004547</v>
      </c>
      <c r="C875">
        <f>front!D875-front!B875</f>
        <v>32060.269999999997</v>
      </c>
      <c r="D875" s="2">
        <f>front!E875-front!C875</f>
        <v>52108.7</v>
      </c>
      <c r="E875" s="2">
        <f>IF(front!F875-front!C875&gt;0,front!F875-front!C875,0)</f>
        <v>52108.7</v>
      </c>
      <c r="F875" s="2">
        <f>front!I875-front!H875</f>
        <v>22334.5</v>
      </c>
      <c r="G875" s="2"/>
      <c r="H875" s="2"/>
      <c r="I875" s="4">
        <f>C875/(constants!$A$4+constants!$B$4*data!C875+constants!$C$4*data!C875^2+constants!$D$4*data!C875^3+constants!$E$4*data!C875^4+constants!$F$4*data!C875^5+constants!$G$4*data!C875^6+constants!$H$4*data!C875^7)</f>
        <v>32930.051779307083</v>
      </c>
      <c r="J875" s="4">
        <f>D875/(constants!$A$4+constants!$B$4*data!D875+constants!$C$4*data!D875^2+constants!$D$4*data!D875^3+constants!$E$4*data!D875^4+constants!$F$4*data!D875^5+constants!$G$4*data!D875^6+constants!$H$4*data!D875^7)</f>
        <v>54815.751971011996</v>
      </c>
      <c r="K875" s="4">
        <f>E875/(constants!$A$4+constants!$B$4*data!E875+constants!$C$4*data!E875^2+constants!$D$4*data!E875^3+constants!$E$4*data!E875^4+constants!$F$4*data!E875^5+constants!$G$4*data!E875^6+constants!$H$4*data!E875^7)</f>
        <v>54815.751971011996</v>
      </c>
      <c r="L875" s="4">
        <f>F875/(constants!$A$4+constants!$B$4*data!F875+constants!$C$4*data!F875^2+constants!$D$4*data!F875^3+constants!$E$4*data!F875^4+constants!$F$4*data!F875^5+constants!$G$4*data!F875^6+constants!$H$4*data!F875^7)</f>
        <v>22644.712652896844</v>
      </c>
      <c r="M875" s="4"/>
      <c r="N875" s="4"/>
      <c r="O875" s="4">
        <f t="shared" si="244"/>
        <v>54883.419632178469</v>
      </c>
      <c r="P875" s="4">
        <f t="shared" si="245"/>
        <v>10963.150394202399</v>
      </c>
      <c r="Q875" s="4">
        <f t="shared" si="245"/>
        <v>10963.150394202399</v>
      </c>
      <c r="R875" s="4">
        <f t="shared" si="246"/>
        <v>3774.1187754828075</v>
      </c>
      <c r="S875" s="4"/>
      <c r="T875" s="4"/>
      <c r="U875" s="4">
        <f t="shared" si="247"/>
        <v>1</v>
      </c>
      <c r="V875" s="4"/>
      <c r="W875" s="4"/>
      <c r="X875">
        <f>IF(front!E875&gt;$X$2,O875,P875)</f>
        <v>54883.419632178469</v>
      </c>
      <c r="Y875">
        <f t="shared" si="241"/>
        <v>54610.599827335856</v>
      </c>
      <c r="Z875">
        <f>SUMPRODUCT($B$7:$B$456,Y$7:Y$456,EXP(constants!$B$32+constants!$A$32*ABS($A$7:$A$456-$A875)))</f>
        <v>4.8654679008009079E-4</v>
      </c>
      <c r="AA875">
        <f t="shared" si="242"/>
        <v>54610.599340789064</v>
      </c>
      <c r="AB875">
        <f t="shared" si="248"/>
        <v>54605.746247849893</v>
      </c>
      <c r="AD875" s="4"/>
      <c r="AE875" s="4"/>
      <c r="AF875" s="4"/>
      <c r="AI875" s="5">
        <f>SUMPRODUCT(constants!$B$13:$B$20,A875^constants!$A$13:$A$20)*constants!$C$10/((A875/1000000000)^5*(EXP(0.014388/(A875/1000000000)/constants!$B$9)-1))</f>
        <v>1.3443722538772423E-5</v>
      </c>
      <c r="AL875" s="17">
        <f t="shared" si="243"/>
        <v>2.4619611419195228E-10</v>
      </c>
      <c r="AQ875">
        <f t="shared" si="250"/>
        <v>2.4619611419195228E-10</v>
      </c>
    </row>
    <row r="876" spans="1:43" x14ac:dyDescent="0.2">
      <c r="A876">
        <f>front!A876</f>
        <v>594.29999999999995</v>
      </c>
      <c r="B876" s="1">
        <f t="shared" si="249"/>
        <v>0.45999999999992269</v>
      </c>
      <c r="C876">
        <f>front!D876-front!B876</f>
        <v>32194.929999999997</v>
      </c>
      <c r="D876" s="2">
        <f>front!E876-front!C876</f>
        <v>52584.3</v>
      </c>
      <c r="E876" s="2">
        <f>IF(front!F876-front!C876&gt;0,front!F876-front!C876,0)</f>
        <v>52584.3</v>
      </c>
      <c r="F876" s="2">
        <f>front!I876-front!H876</f>
        <v>18089.199999999997</v>
      </c>
      <c r="G876" s="2"/>
      <c r="H876" s="2"/>
      <c r="I876" s="4">
        <f>C876/(constants!$A$4+constants!$B$4*data!C876+constants!$C$4*data!C876^2+constants!$D$4*data!C876^3+constants!$E$4*data!C876^4+constants!$F$4*data!C876^5+constants!$G$4*data!C876^6+constants!$H$4*data!C876^7)</f>
        <v>33074.09844065347</v>
      </c>
      <c r="J876" s="4">
        <f>D876/(constants!$A$4+constants!$B$4*data!D876+constants!$C$4*data!D876^2+constants!$D$4*data!D876^3+constants!$E$4*data!D876^4+constants!$F$4*data!D876^5+constants!$G$4*data!D876^6+constants!$H$4*data!D876^7)</f>
        <v>55342.079807673203</v>
      </c>
      <c r="K876" s="4">
        <f>E876/(constants!$A$4+constants!$B$4*data!E876+constants!$C$4*data!E876^2+constants!$D$4*data!E876^3+constants!$E$4*data!E876^4+constants!$F$4*data!E876^5+constants!$G$4*data!E876^6+constants!$H$4*data!E876^7)</f>
        <v>55342.079807673203</v>
      </c>
      <c r="L876" s="4">
        <f>F876/(constants!$A$4+constants!$B$4*data!F876+constants!$C$4*data!F876^2+constants!$D$4*data!F876^3+constants!$E$4*data!F876^4+constants!$F$4*data!F876^5+constants!$G$4*data!F876^6+constants!$H$4*data!F876^7)</f>
        <v>18237.266429265033</v>
      </c>
      <c r="M876" s="4"/>
      <c r="N876" s="4"/>
      <c r="O876" s="4">
        <f t="shared" si="244"/>
        <v>55123.497401089116</v>
      </c>
      <c r="P876" s="4">
        <f t="shared" si="245"/>
        <v>11068.41596153464</v>
      </c>
      <c r="Q876" s="4">
        <f t="shared" si="245"/>
        <v>11068.41596153464</v>
      </c>
      <c r="R876" s="4">
        <f t="shared" si="246"/>
        <v>3039.5444048775057</v>
      </c>
      <c r="S876" s="4"/>
      <c r="T876" s="4"/>
      <c r="U876" s="4">
        <f t="shared" si="247"/>
        <v>1</v>
      </c>
      <c r="V876" s="4"/>
      <c r="W876" s="4"/>
      <c r="X876">
        <f>IF(front!E876&gt;$X$2,O876,P876)</f>
        <v>55123.497401089116</v>
      </c>
      <c r="Y876">
        <f t="shared" si="241"/>
        <v>54850.677596246504</v>
      </c>
      <c r="Z876">
        <f>SUMPRODUCT($B$7:$B$456,Y$7:Y$456,EXP(constants!$B$32+constants!$A$32*ABS($A$7:$A$456-$A876)))</f>
        <v>4.7398149172490607E-4</v>
      </c>
      <c r="AA876">
        <f t="shared" si="242"/>
        <v>54850.677122265013</v>
      </c>
      <c r="AB876">
        <f t="shared" si="248"/>
        <v>54845.824029325842</v>
      </c>
      <c r="AD876" s="4"/>
      <c r="AE876" s="4"/>
      <c r="AF876" s="4"/>
      <c r="AI876" s="5">
        <f>SUMPRODUCT(constants!$B$13:$B$20,A876^constants!$A$13:$A$20)*constants!$C$10/((A876/1000000000)^5*(EXP(0.014388/(A876/1000000000)/constants!$B$9)-1))</f>
        <v>1.3471174959708436E-5</v>
      </c>
      <c r="AL876" s="17">
        <f t="shared" si="243"/>
        <v>2.4561897278643222E-10</v>
      </c>
      <c r="AQ876">
        <f t="shared" si="250"/>
        <v>2.4561897278643222E-10</v>
      </c>
    </row>
    <row r="877" spans="1:43" x14ac:dyDescent="0.2">
      <c r="A877">
        <f>front!A877</f>
        <v>594.75</v>
      </c>
      <c r="B877" s="1">
        <f t="shared" si="249"/>
        <v>0.45000000000004547</v>
      </c>
      <c r="C877">
        <f>front!D877-front!B877</f>
        <v>32226.329999999998</v>
      </c>
      <c r="D877" s="2">
        <f>front!E877-front!C877</f>
        <v>52639.8</v>
      </c>
      <c r="E877" s="2">
        <f>IF(front!F877-front!C877&gt;0,front!F877-front!C877,0)</f>
        <v>52639.8</v>
      </c>
      <c r="F877" s="2">
        <f>front!I877-front!H877</f>
        <v>19634.3</v>
      </c>
      <c r="G877" s="2"/>
      <c r="H877" s="2"/>
      <c r="I877" s="4">
        <f>C877/(constants!$A$4+constants!$B$4*data!C877+constants!$C$4*data!C877^2+constants!$D$4*data!C877^3+constants!$E$4*data!C877^4+constants!$F$4*data!C877^5+constants!$G$4*data!C877^6+constants!$H$4*data!C877^7)</f>
        <v>33107.693495652988</v>
      </c>
      <c r="J877" s="4">
        <f>D877/(constants!$A$4+constants!$B$4*data!D877+constants!$C$4*data!D877^2+constants!$D$4*data!D877^3+constants!$E$4*data!D877^4+constants!$F$4*data!D877^5+constants!$G$4*data!D877^6+constants!$H$4*data!D877^7)</f>
        <v>55403.512507645319</v>
      </c>
      <c r="K877" s="4">
        <f>E877/(constants!$A$4+constants!$B$4*data!E877+constants!$C$4*data!E877^2+constants!$D$4*data!E877^3+constants!$E$4*data!E877^4+constants!$F$4*data!E877^5+constants!$G$4*data!E877^6+constants!$H$4*data!E877^7)</f>
        <v>55403.512507645319</v>
      </c>
      <c r="L877" s="4">
        <f>F877/(constants!$A$4+constants!$B$4*data!F877+constants!$C$4*data!F877^2+constants!$D$4*data!F877^3+constants!$E$4*data!F877^4+constants!$F$4*data!F877^5+constants!$G$4*data!F877^6+constants!$H$4*data!F877^7)</f>
        <v>19834.843769284842</v>
      </c>
      <c r="M877" s="4"/>
      <c r="N877" s="4"/>
      <c r="O877" s="4">
        <f t="shared" si="244"/>
        <v>55179.489159421646</v>
      </c>
      <c r="P877" s="4">
        <f t="shared" si="245"/>
        <v>11080.702501529064</v>
      </c>
      <c r="Q877" s="4">
        <f t="shared" si="245"/>
        <v>11080.702501529064</v>
      </c>
      <c r="R877" s="4">
        <f t="shared" si="246"/>
        <v>3305.8072948808067</v>
      </c>
      <c r="S877" s="4"/>
      <c r="T877" s="4"/>
      <c r="U877" s="4">
        <f t="shared" si="247"/>
        <v>1</v>
      </c>
      <c r="V877" s="4"/>
      <c r="W877" s="4"/>
      <c r="X877">
        <f>IF(front!E877&gt;$X$2,O877,P877)</f>
        <v>55179.489159421646</v>
      </c>
      <c r="Y877">
        <f t="shared" si="241"/>
        <v>54906.669354579033</v>
      </c>
      <c r="Z877">
        <f>SUMPRODUCT($B$7:$B$456,Y$7:Y$456,EXP(constants!$B$32+constants!$A$32*ABS($A$7:$A$456-$A877)))</f>
        <v>4.6200341089257642E-4</v>
      </c>
      <c r="AA877">
        <f t="shared" si="242"/>
        <v>54906.668892575624</v>
      </c>
      <c r="AB877">
        <f t="shared" si="248"/>
        <v>54901.815799636453</v>
      </c>
      <c r="AD877" s="4"/>
      <c r="AE877" s="4"/>
      <c r="AF877" s="4"/>
      <c r="AI877" s="5">
        <f>SUMPRODUCT(constants!$B$13:$B$20,A877^constants!$A$13:$A$20)*constants!$C$10/((A877/1000000000)^5*(EXP(0.014388/(A877/1000000000)/constants!$B$9)-1))</f>
        <v>1.3498000038204412E-5</v>
      </c>
      <c r="AL877" s="17">
        <f t="shared" si="243"/>
        <v>2.4585707852478339E-10</v>
      </c>
      <c r="AQ877">
        <f t="shared" si="250"/>
        <v>2.4585707852478339E-10</v>
      </c>
    </row>
    <row r="878" spans="1:43" x14ac:dyDescent="0.2">
      <c r="A878">
        <f>front!A878</f>
        <v>595.21</v>
      </c>
      <c r="B878" s="1">
        <f t="shared" si="249"/>
        <v>0.46000000000003638</v>
      </c>
      <c r="C878">
        <f>front!D878-front!B878</f>
        <v>32343.469999999998</v>
      </c>
      <c r="D878" s="2">
        <f>front!E878-front!C878</f>
        <v>51828.7</v>
      </c>
      <c r="E878" s="2">
        <f>IF(front!F878-front!C878&gt;0,front!F878-front!C878,0)</f>
        <v>51828.7</v>
      </c>
      <c r="F878" s="2">
        <f>front!I878-front!H878</f>
        <v>21247.7</v>
      </c>
      <c r="G878" s="2"/>
      <c r="H878" s="2"/>
      <c r="I878" s="4">
        <f>C878/(constants!$A$4+constants!$B$4*data!C878+constants!$C$4*data!C878^2+constants!$D$4*data!C878^3+constants!$E$4*data!C878^4+constants!$F$4*data!C878^5+constants!$G$4*data!C878^6+constants!$H$4*data!C878^7)</f>
        <v>33233.043257793935</v>
      </c>
      <c r="J878" s="4">
        <f>D878/(constants!$A$4+constants!$B$4*data!D878+constants!$C$4*data!D878^2+constants!$D$4*data!D878^3+constants!$E$4*data!D878^4+constants!$F$4*data!D878^5+constants!$G$4*data!D878^6+constants!$H$4*data!D878^7)</f>
        <v>54505.973524171117</v>
      </c>
      <c r="K878" s="4">
        <f>E878/(constants!$A$4+constants!$B$4*data!E878+constants!$C$4*data!E878^2+constants!$D$4*data!E878^3+constants!$E$4*data!E878^4+constants!$F$4*data!E878^5+constants!$G$4*data!E878^6+constants!$H$4*data!E878^7)</f>
        <v>54505.973524171117</v>
      </c>
      <c r="L878" s="4">
        <f>F878/(constants!$A$4+constants!$B$4*data!F878+constants!$C$4*data!F878^2+constants!$D$4*data!F878^3+constants!$E$4*data!F878^4+constants!$F$4*data!F878^5+constants!$G$4*data!F878^6+constants!$H$4*data!F878^7)</f>
        <v>21511.106036055731</v>
      </c>
      <c r="M878" s="4"/>
      <c r="N878" s="4"/>
      <c r="O878" s="4">
        <f t="shared" si="244"/>
        <v>55388.405429656559</v>
      </c>
      <c r="P878" s="4">
        <f t="shared" si="245"/>
        <v>10901.194704834223</v>
      </c>
      <c r="Q878" s="4">
        <f t="shared" si="245"/>
        <v>10901.194704834223</v>
      </c>
      <c r="R878" s="4">
        <f t="shared" si="246"/>
        <v>3585.184339342622</v>
      </c>
      <c r="S878" s="4"/>
      <c r="T878" s="4"/>
      <c r="U878" s="4">
        <f t="shared" si="247"/>
        <v>1</v>
      </c>
      <c r="V878" s="4"/>
      <c r="W878" s="4"/>
      <c r="X878">
        <f>IF(front!E878&gt;$X$2,O878,P878)</f>
        <v>55388.405429656559</v>
      </c>
      <c r="Y878">
        <f t="shared" si="241"/>
        <v>55115.585624813946</v>
      </c>
      <c r="Z878">
        <f>SUMPRODUCT($B$7:$B$456,Y$7:Y$456,EXP(constants!$B$32+constants!$A$32*ABS($A$7:$A$456-$A878)))</f>
        <v>4.500719567809911E-4</v>
      </c>
      <c r="AA878">
        <f t="shared" si="242"/>
        <v>55115.585174741987</v>
      </c>
      <c r="AB878">
        <f t="shared" si="248"/>
        <v>55110.732081802817</v>
      </c>
      <c r="AD878" s="4"/>
      <c r="AE878" s="4"/>
      <c r="AF878" s="4"/>
      <c r="AI878" s="5">
        <f>SUMPRODUCT(constants!$B$13:$B$20,A878^constants!$A$13:$A$20)*constants!$C$10/((A878/1000000000)^5*(EXP(0.014388/(A878/1000000000)/constants!$B$9)-1))</f>
        <v>1.3525389830769807E-5</v>
      </c>
      <c r="AL878" s="17">
        <f t="shared" si="243"/>
        <v>2.4542206789584271E-10</v>
      </c>
      <c r="AQ878">
        <f t="shared" si="250"/>
        <v>2.4542206789584271E-10</v>
      </c>
    </row>
    <row r="879" spans="1:43" x14ac:dyDescent="0.2">
      <c r="A879">
        <f>front!A879</f>
        <v>595.66</v>
      </c>
      <c r="B879" s="1">
        <f t="shared" si="249"/>
        <v>0.44999999999993179</v>
      </c>
      <c r="C879">
        <f>front!D879-front!B879</f>
        <v>32390.27</v>
      </c>
      <c r="D879" s="2">
        <f>front!E879-front!C879</f>
        <v>52778.6</v>
      </c>
      <c r="E879" s="2">
        <f>IF(front!F879-front!C879&gt;0,front!F879-front!C879,0)</f>
        <v>52778.6</v>
      </c>
      <c r="F879" s="2">
        <f>front!I879-front!H879</f>
        <v>19221.7</v>
      </c>
      <c r="G879" s="2"/>
      <c r="H879" s="2"/>
      <c r="I879" s="4">
        <f>C879/(constants!$A$4+constants!$B$4*data!C879+constants!$C$4*data!C879^2+constants!$D$4*data!C879^3+constants!$E$4*data!C879^4+constants!$F$4*data!C879^5+constants!$G$4*data!C879^6+constants!$H$4*data!C879^7)</f>
        <v>33283.132478377949</v>
      </c>
      <c r="J879" s="4">
        <f>D879/(constants!$A$4+constants!$B$4*data!D879+constants!$C$4*data!D879^2+constants!$D$4*data!D879^3+constants!$E$4*data!D879^4+constants!$F$4*data!D879^5+constants!$G$4*data!D879^6+constants!$H$4*data!D879^7)</f>
        <v>55557.1624031713</v>
      </c>
      <c r="K879" s="4">
        <f>E879/(constants!$A$4+constants!$B$4*data!E879+constants!$C$4*data!E879^2+constants!$D$4*data!E879^3+constants!$E$4*data!E879^4+constants!$F$4*data!E879^5+constants!$G$4*data!E879^6+constants!$H$4*data!E879^7)</f>
        <v>55557.1624031713</v>
      </c>
      <c r="L879" s="4">
        <f>F879/(constants!$A$4+constants!$B$4*data!F879+constants!$C$4*data!F879^2+constants!$D$4*data!F879^3+constants!$E$4*data!F879^4+constants!$F$4*data!F879^5+constants!$G$4*data!F879^6+constants!$H$4*data!F879^7)</f>
        <v>19407.478557113245</v>
      </c>
      <c r="M879" s="4"/>
      <c r="N879" s="4"/>
      <c r="O879" s="4">
        <f t="shared" si="244"/>
        <v>55471.887463963249</v>
      </c>
      <c r="P879" s="4">
        <f t="shared" si="245"/>
        <v>11111.432480634261</v>
      </c>
      <c r="Q879" s="4">
        <f t="shared" si="245"/>
        <v>11111.432480634261</v>
      </c>
      <c r="R879" s="4">
        <f t="shared" si="246"/>
        <v>3234.5797595188742</v>
      </c>
      <c r="S879" s="4"/>
      <c r="T879" s="4"/>
      <c r="U879" s="4">
        <f t="shared" si="247"/>
        <v>1</v>
      </c>
      <c r="V879" s="4"/>
      <c r="W879" s="4"/>
      <c r="X879">
        <f>IF(front!E879&gt;$X$2,O879,P879)</f>
        <v>55471.887463963249</v>
      </c>
      <c r="Y879">
        <f t="shared" si="241"/>
        <v>55199.067659120636</v>
      </c>
      <c r="Z879">
        <f>SUMPRODUCT($B$7:$B$456,Y$7:Y$456,EXP(constants!$B$32+constants!$A$32*ABS($A$7:$A$456-$A879)))</f>
        <v>4.3869809857596494E-4</v>
      </c>
      <c r="AA879">
        <f t="shared" si="242"/>
        <v>55199.067220422534</v>
      </c>
      <c r="AB879">
        <f t="shared" si="248"/>
        <v>55194.214127483363</v>
      </c>
      <c r="AD879" s="4"/>
      <c r="AE879" s="4"/>
      <c r="AF879" s="4"/>
      <c r="AI879" s="5">
        <f>SUMPRODUCT(constants!$B$13:$B$20,A879^constants!$A$13:$A$20)*constants!$C$10/((A879/1000000000)^5*(EXP(0.014388/(A879/1000000000)/constants!$B$9)-1))</f>
        <v>1.3552153313723809E-5</v>
      </c>
      <c r="AL879" s="17">
        <f t="shared" si="243"/>
        <v>2.4553576000596883E-10</v>
      </c>
      <c r="AQ879">
        <f t="shared" si="250"/>
        <v>2.4553576000596883E-10</v>
      </c>
    </row>
    <row r="880" spans="1:43" x14ac:dyDescent="0.2">
      <c r="A880">
        <f>front!A880</f>
        <v>596.12</v>
      </c>
      <c r="B880" s="1">
        <f t="shared" si="249"/>
        <v>0.46000000000003638</v>
      </c>
      <c r="C880">
        <f>front!D880-front!B880</f>
        <v>32570.73</v>
      </c>
      <c r="D880" s="2">
        <f>front!E880-front!C880</f>
        <v>53099</v>
      </c>
      <c r="E880" s="2">
        <f>IF(front!F880-front!C880&gt;0,front!F880-front!C880,0)</f>
        <v>53099</v>
      </c>
      <c r="F880" s="2">
        <f>front!I880-front!H880</f>
        <v>16231.8</v>
      </c>
      <c r="G880" s="2"/>
      <c r="H880" s="2"/>
      <c r="I880" s="4">
        <f>C880/(constants!$A$4+constants!$B$4*data!C880+constants!$C$4*data!C880^2+constants!$D$4*data!C880^3+constants!$E$4*data!C880^4+constants!$F$4*data!C880^5+constants!$G$4*data!C880^6+constants!$H$4*data!C880^7)</f>
        <v>33476.325083002623</v>
      </c>
      <c r="J880" s="4">
        <f>D880/(constants!$A$4+constants!$B$4*data!D880+constants!$C$4*data!D880^2+constants!$D$4*data!D880^3+constants!$E$4*data!D880^4+constants!$F$4*data!D880^5+constants!$G$4*data!D880^6+constants!$H$4*data!D880^7)</f>
        <v>55911.915466064267</v>
      </c>
      <c r="K880" s="4">
        <f>E880/(constants!$A$4+constants!$B$4*data!E880+constants!$C$4*data!E880^2+constants!$D$4*data!E880^3+constants!$E$4*data!E880^4+constants!$F$4*data!E880^5+constants!$G$4*data!E880^6+constants!$H$4*data!E880^7)</f>
        <v>55911.915466064267</v>
      </c>
      <c r="L880" s="4">
        <f>F880/(constants!$A$4+constants!$B$4*data!F880+constants!$C$4*data!F880^2+constants!$D$4*data!F880^3+constants!$E$4*data!F880^4+constants!$F$4*data!F880^5+constants!$G$4*data!F880^6+constants!$H$4*data!F880^7)</f>
        <v>16327.113140923449</v>
      </c>
      <c r="M880" s="4"/>
      <c r="N880" s="4"/>
      <c r="O880" s="4">
        <f t="shared" si="244"/>
        <v>55793.875138337702</v>
      </c>
      <c r="P880" s="4">
        <f t="shared" si="245"/>
        <v>11182.383093212853</v>
      </c>
      <c r="Q880" s="4">
        <f t="shared" si="245"/>
        <v>11182.383093212853</v>
      </c>
      <c r="R880" s="4">
        <f t="shared" si="246"/>
        <v>2721.1855234872414</v>
      </c>
      <c r="S880" s="4"/>
      <c r="T880" s="4"/>
      <c r="U880" s="4">
        <f t="shared" si="247"/>
        <v>1</v>
      </c>
      <c r="V880" s="4"/>
      <c r="W880" s="4"/>
      <c r="X880">
        <f>IF(front!E880&gt;$X$2,O880,P880)</f>
        <v>55793.875138337702</v>
      </c>
      <c r="Y880">
        <f t="shared" si="241"/>
        <v>55521.055333495089</v>
      </c>
      <c r="Z880">
        <f>SUMPRODUCT($B$7:$B$456,Y$7:Y$456,EXP(constants!$B$32+constants!$A$32*ABS($A$7:$A$456-$A880)))</f>
        <v>4.2736851505214098E-4</v>
      </c>
      <c r="AA880">
        <f t="shared" si="242"/>
        <v>55521.054906126577</v>
      </c>
      <c r="AB880">
        <f t="shared" si="248"/>
        <v>55516.201813187407</v>
      </c>
      <c r="AD880" s="4"/>
      <c r="AE880" s="4"/>
      <c r="AF880" s="4"/>
      <c r="AI880" s="5">
        <f>SUMPRODUCT(constants!$B$13:$B$20,A880^constants!$A$13:$A$20)*constants!$C$10/((A880/1000000000)^5*(EXP(0.014388/(A880/1000000000)/constants!$B$9)-1))</f>
        <v>1.3579479808434984E-5</v>
      </c>
      <c r="AL880" s="17">
        <f t="shared" si="243"/>
        <v>2.4460390597559381E-10</v>
      </c>
      <c r="AQ880">
        <f t="shared" si="250"/>
        <v>2.4460390597559381E-10</v>
      </c>
    </row>
    <row r="881" spans="1:43" x14ac:dyDescent="0.2">
      <c r="A881">
        <f>front!A881</f>
        <v>596.58000000000004</v>
      </c>
      <c r="B881" s="1">
        <f t="shared" si="249"/>
        <v>0.46000000000003638</v>
      </c>
      <c r="C881">
        <f>front!D881-front!B881</f>
        <v>32622.600000000002</v>
      </c>
      <c r="D881" s="2">
        <f>front!E881-front!C881</f>
        <v>51709.7</v>
      </c>
      <c r="E881" s="2">
        <f>IF(front!F881-front!C881&gt;0,front!F881-front!C881,0)</f>
        <v>51709.7</v>
      </c>
      <c r="F881" s="2">
        <f>front!I881-front!H881</f>
        <v>15011.5</v>
      </c>
      <c r="G881" s="2"/>
      <c r="H881" s="2"/>
      <c r="I881" s="4">
        <f>C881/(constants!$A$4+constants!$B$4*data!C881+constants!$C$4*data!C881^2+constants!$D$4*data!C881^3+constants!$E$4*data!C881^4+constants!$F$4*data!C881^5+constants!$G$4*data!C881^6+constants!$H$4*data!C881^7)</f>
        <v>33531.869374403839</v>
      </c>
      <c r="J881" s="4">
        <f>D881/(constants!$A$4+constants!$B$4*data!D881+constants!$C$4*data!D881^2+constants!$D$4*data!D881^3+constants!$E$4*data!D881^4+constants!$F$4*data!D881^5+constants!$G$4*data!D881^6+constants!$H$4*data!D881^7)</f>
        <v>54374.335728834012</v>
      </c>
      <c r="K881" s="4">
        <f>E881/(constants!$A$4+constants!$B$4*data!E881+constants!$C$4*data!E881^2+constants!$D$4*data!E881^3+constants!$E$4*data!E881^4+constants!$F$4*data!E881^5+constants!$G$4*data!E881^6+constants!$H$4*data!E881^7)</f>
        <v>54374.335728834012</v>
      </c>
      <c r="L881" s="4">
        <f>F881/(constants!$A$4+constants!$B$4*data!F881+constants!$C$4*data!F881^2+constants!$D$4*data!F881^3+constants!$E$4*data!F881^4+constants!$F$4*data!F881^5+constants!$G$4*data!F881^6+constants!$H$4*data!F881^7)</f>
        <v>15078.35851025563</v>
      </c>
      <c r="M881" s="4"/>
      <c r="N881" s="4"/>
      <c r="O881" s="4">
        <f t="shared" si="244"/>
        <v>55886.44895733973</v>
      </c>
      <c r="P881" s="4">
        <f t="shared" si="245"/>
        <v>10874.867145766802</v>
      </c>
      <c r="Q881" s="4">
        <f t="shared" si="245"/>
        <v>10874.867145766802</v>
      </c>
      <c r="R881" s="4">
        <f t="shared" si="246"/>
        <v>2513.0597517092715</v>
      </c>
      <c r="S881" s="4"/>
      <c r="T881" s="4"/>
      <c r="U881" s="4">
        <f t="shared" si="247"/>
        <v>1</v>
      </c>
      <c r="V881" s="4"/>
      <c r="W881" s="4"/>
      <c r="X881">
        <f>IF(front!E881&gt;$X$2,O881,P881)</f>
        <v>55886.44895733973</v>
      </c>
      <c r="Y881">
        <f t="shared" si="241"/>
        <v>55613.629152497117</v>
      </c>
      <c r="Z881">
        <f>SUMPRODUCT($B$7:$B$456,Y$7:Y$456,EXP(constants!$B$32+constants!$A$32*ABS($A$7:$A$456-$A881)))</f>
        <v>4.1633152332034911E-4</v>
      </c>
      <c r="AA881">
        <f t="shared" si="242"/>
        <v>55613.628736165592</v>
      </c>
      <c r="AB881">
        <f t="shared" si="248"/>
        <v>55608.775643226421</v>
      </c>
      <c r="AD881" s="4"/>
      <c r="AE881" s="4"/>
      <c r="AF881" s="4"/>
      <c r="AI881" s="5">
        <f>SUMPRODUCT(constants!$B$13:$B$20,A881^constants!$A$13:$A$20)*constants!$C$10/((A881/1000000000)^5*(EXP(0.014388/(A881/1000000000)/constants!$B$9)-1))</f>
        <v>1.3606774054783959E-5</v>
      </c>
      <c r="AL881" s="17">
        <f t="shared" si="243"/>
        <v>2.4468753173207776E-10</v>
      </c>
      <c r="AQ881">
        <f t="shared" si="250"/>
        <v>2.4468753173207776E-10</v>
      </c>
    </row>
    <row r="882" spans="1:43" x14ac:dyDescent="0.2">
      <c r="A882">
        <f>front!A882</f>
        <v>597.03</v>
      </c>
      <c r="B882" s="1">
        <f t="shared" si="249"/>
        <v>0.44999999999993179</v>
      </c>
      <c r="C882">
        <f>front!D882-front!B882</f>
        <v>32658.400000000001</v>
      </c>
      <c r="D882" s="2">
        <f>front!E882-front!C882</f>
        <v>52141.7</v>
      </c>
      <c r="E882" s="2">
        <f>IF(front!F882-front!C882&gt;0,front!F882-front!C882,0)</f>
        <v>52141.7</v>
      </c>
      <c r="F882" s="2">
        <f>front!I882-front!H882</f>
        <v>17022.3</v>
      </c>
      <c r="G882" s="2"/>
      <c r="H882" s="2"/>
      <c r="I882" s="4">
        <f>C882/(constants!$A$4+constants!$B$4*data!C882+constants!$C$4*data!C882^2+constants!$D$4*data!C882^3+constants!$E$4*data!C882^4+constants!$F$4*data!C882^5+constants!$G$4*data!C882^6+constants!$H$4*data!C882^7)</f>
        <v>33570.209109449817</v>
      </c>
      <c r="J882" s="4">
        <f>D882/(constants!$A$4+constants!$B$4*data!D882+constants!$C$4*data!D882^2+constants!$D$4*data!D882^3+constants!$E$4*data!D882^4+constants!$F$4*data!D882^5+constants!$G$4*data!D882^6+constants!$H$4*data!D882^7)</f>
        <v>54852.265632132883</v>
      </c>
      <c r="K882" s="4">
        <f>E882/(constants!$A$4+constants!$B$4*data!E882+constants!$C$4*data!E882^2+constants!$D$4*data!E882^3+constants!$E$4*data!E882^4+constants!$F$4*data!E882^5+constants!$G$4*data!E882^6+constants!$H$4*data!E882^7)</f>
        <v>54852.265632132883</v>
      </c>
      <c r="L882" s="4">
        <f>F882/(constants!$A$4+constants!$B$4*data!F882+constants!$C$4*data!F882^2+constants!$D$4*data!F882^3+constants!$E$4*data!F882^4+constants!$F$4*data!F882^5+constants!$G$4*data!F882^6+constants!$H$4*data!F882^7)</f>
        <v>17138.672175214764</v>
      </c>
      <c r="M882" s="4"/>
      <c r="N882" s="4"/>
      <c r="O882" s="4">
        <f t="shared" si="244"/>
        <v>55950.348515749698</v>
      </c>
      <c r="P882" s="4">
        <f t="shared" si="245"/>
        <v>10970.453126426575</v>
      </c>
      <c r="Q882" s="4">
        <f t="shared" si="245"/>
        <v>10970.453126426575</v>
      </c>
      <c r="R882" s="4">
        <f t="shared" si="246"/>
        <v>2856.4453625357942</v>
      </c>
      <c r="S882" s="4"/>
      <c r="T882" s="4"/>
      <c r="U882" s="4">
        <f t="shared" si="247"/>
        <v>1</v>
      </c>
      <c r="V882" s="4"/>
      <c r="W882" s="4"/>
      <c r="X882">
        <f>IF(front!E882&gt;$X$2,O882,P882)</f>
        <v>55950.348515749698</v>
      </c>
      <c r="Y882">
        <f t="shared" si="241"/>
        <v>55677.528710907085</v>
      </c>
      <c r="Z882">
        <f>SUMPRODUCT($B$7:$B$456,Y$7:Y$456,EXP(constants!$B$32+constants!$A$32*ABS($A$7:$A$456-$A882)))</f>
        <v>4.0581032634021277E-4</v>
      </c>
      <c r="AA882">
        <f t="shared" si="242"/>
        <v>55677.528305096756</v>
      </c>
      <c r="AB882">
        <f t="shared" si="248"/>
        <v>55672.675212157585</v>
      </c>
      <c r="AD882" s="4"/>
      <c r="AE882" s="4"/>
      <c r="AF882" s="4"/>
      <c r="AI882" s="5">
        <f>SUMPRODUCT(constants!$B$13:$B$20,A882^constants!$A$13:$A$20)*constants!$C$10/((A882/1000000000)^5*(EXP(0.014388/(A882/1000000000)/constants!$B$9)-1))</f>
        <v>1.3633443582803738E-5</v>
      </c>
      <c r="AL882" s="17">
        <f t="shared" si="243"/>
        <v>2.4488572770842021E-10</v>
      </c>
      <c r="AQ882">
        <f t="shared" si="250"/>
        <v>2.4488572770842021E-10</v>
      </c>
    </row>
    <row r="883" spans="1:43" x14ac:dyDescent="0.2">
      <c r="A883">
        <f>front!A883</f>
        <v>597.49</v>
      </c>
      <c r="B883" s="1">
        <f t="shared" si="249"/>
        <v>0.46000000000003638</v>
      </c>
      <c r="C883">
        <f>front!D883-front!B883</f>
        <v>32750.999999999996</v>
      </c>
      <c r="D883" s="2">
        <f>front!E883-front!C883</f>
        <v>51900.7</v>
      </c>
      <c r="E883" s="2">
        <f>IF(front!F883-front!C883&gt;0,front!F883-front!C883,0)</f>
        <v>51900.7</v>
      </c>
      <c r="F883" s="2">
        <f>front!I883-front!H883</f>
        <v>17399.099999999999</v>
      </c>
      <c r="G883" s="2"/>
      <c r="H883" s="2"/>
      <c r="I883" s="4">
        <f>C883/(constants!$A$4+constants!$B$4*data!C883+constants!$C$4*data!C883^2+constants!$D$4*data!C883^3+constants!$E$4*data!C883^4+constants!$F$4*data!C883^5+constants!$G$4*data!C883^6+constants!$H$4*data!C883^7)</f>
        <v>33669.392719610179</v>
      </c>
      <c r="J883" s="4">
        <f>D883/(constants!$A$4+constants!$B$4*data!D883+constants!$C$4*data!D883^2+constants!$D$4*data!D883^3+constants!$E$4*data!D883^4+constants!$F$4*data!D883^5+constants!$G$4*data!D883^6+constants!$H$4*data!D883^7)</f>
        <v>54585.625067454464</v>
      </c>
      <c r="K883" s="4">
        <f>E883/(constants!$A$4+constants!$B$4*data!E883+constants!$C$4*data!E883^2+constants!$D$4*data!E883^3+constants!$E$4*data!E883^4+constants!$F$4*data!E883^5+constants!$G$4*data!E883^6+constants!$H$4*data!E883^7)</f>
        <v>54585.625067454464</v>
      </c>
      <c r="L883" s="4">
        <f>F883/(constants!$A$4+constants!$B$4*data!F883+constants!$C$4*data!F883^2+constants!$D$4*data!F883^3+constants!$E$4*data!F883^4+constants!$F$4*data!F883^5+constants!$G$4*data!F883^6+constants!$H$4*data!F883^7)</f>
        <v>17526.237508684477</v>
      </c>
      <c r="M883" s="4"/>
      <c r="N883" s="4"/>
      <c r="O883" s="4">
        <f t="shared" si="244"/>
        <v>56115.654532683628</v>
      </c>
      <c r="P883" s="4">
        <f t="shared" si="245"/>
        <v>10917.125013490893</v>
      </c>
      <c r="Q883" s="4">
        <f t="shared" si="245"/>
        <v>10917.125013490893</v>
      </c>
      <c r="R883" s="4">
        <f t="shared" si="246"/>
        <v>2921.0395847807458</v>
      </c>
      <c r="S883" s="4"/>
      <c r="T883" s="4"/>
      <c r="U883" s="4">
        <f t="shared" si="247"/>
        <v>1</v>
      </c>
      <c r="V883" s="4"/>
      <c r="W883" s="4"/>
      <c r="X883">
        <f>IF(front!E883&gt;$X$2,O883,P883)</f>
        <v>56115.654532683628</v>
      </c>
      <c r="Y883">
        <f t="shared" si="241"/>
        <v>55842.834727841015</v>
      </c>
      <c r="Z883">
        <f>SUMPRODUCT($B$7:$B$456,Y$7:Y$456,EXP(constants!$B$32+constants!$A$32*ABS($A$7:$A$456-$A883)))</f>
        <v>3.9533008491216508E-4</v>
      </c>
      <c r="AA883">
        <f t="shared" si="242"/>
        <v>55842.834332510931</v>
      </c>
      <c r="AB883">
        <f t="shared" si="248"/>
        <v>55837.98123957176</v>
      </c>
      <c r="AD883" s="4"/>
      <c r="AE883" s="4"/>
      <c r="AF883" s="4"/>
      <c r="AI883" s="5">
        <f>SUMPRODUCT(constants!$B$13:$B$20,A883^constants!$A$13:$A$20)*constants!$C$10/((A883/1000000000)^5*(EXP(0.014388/(A883/1000000000)/constants!$B$9)-1))</f>
        <v>1.3660673541776094E-5</v>
      </c>
      <c r="AL883" s="17">
        <f t="shared" si="243"/>
        <v>2.4464841383081603E-10</v>
      </c>
      <c r="AQ883">
        <f t="shared" si="250"/>
        <v>2.4464841383081603E-10</v>
      </c>
    </row>
    <row r="884" spans="1:43" x14ac:dyDescent="0.2">
      <c r="A884">
        <f>front!A884</f>
        <v>597.94000000000005</v>
      </c>
      <c r="B884" s="1">
        <f t="shared" si="249"/>
        <v>0.45000000000004547</v>
      </c>
      <c r="C884">
        <f>front!D884-front!B884</f>
        <v>32796.6</v>
      </c>
      <c r="D884" s="2">
        <f>front!E884-front!C884</f>
        <v>52420.1</v>
      </c>
      <c r="E884" s="2">
        <f>IF(front!F884-front!C884&gt;0,front!F884-front!C884,0)</f>
        <v>52420.1</v>
      </c>
      <c r="F884" s="2">
        <f>front!I884-front!H884</f>
        <v>16542</v>
      </c>
      <c r="G884" s="2"/>
      <c r="H884" s="2"/>
      <c r="I884" s="4">
        <f>C884/(constants!$A$4+constants!$B$4*data!C884+constants!$C$4*data!C884^2+constants!$D$4*data!C884^3+constants!$E$4*data!C884^4+constants!$F$4*data!C884^5+constants!$G$4*data!C884^6+constants!$H$4*data!C884^7)</f>
        <v>33718.242366120307</v>
      </c>
      <c r="J884" s="4">
        <f>D884/(constants!$A$4+constants!$B$4*data!D884+constants!$C$4*data!D884^2+constants!$D$4*data!D884^3+constants!$E$4*data!D884^4+constants!$F$4*data!D884^5+constants!$G$4*data!D884^6+constants!$H$4*data!D884^7)</f>
        <v>55160.344026040912</v>
      </c>
      <c r="K884" s="4">
        <f>E884/(constants!$A$4+constants!$B$4*data!E884+constants!$C$4*data!E884^2+constants!$D$4*data!E884^3+constants!$E$4*data!E884^4+constants!$F$4*data!E884^5+constants!$G$4*data!E884^6+constants!$H$4*data!E884^7)</f>
        <v>55160.344026040912</v>
      </c>
      <c r="L884" s="4">
        <f>F884/(constants!$A$4+constants!$B$4*data!F884+constants!$C$4*data!F884^2+constants!$D$4*data!F884^3+constants!$E$4*data!F884^4+constants!$F$4*data!F884^5+constants!$G$4*data!F884^6+constants!$H$4*data!F884^7)</f>
        <v>16645.330330860732</v>
      </c>
      <c r="M884" s="4"/>
      <c r="N884" s="4"/>
      <c r="O884" s="4">
        <f t="shared" si="244"/>
        <v>56197.070610200513</v>
      </c>
      <c r="P884" s="4">
        <f t="shared" si="245"/>
        <v>11032.068805208182</v>
      </c>
      <c r="Q884" s="4">
        <f t="shared" si="245"/>
        <v>11032.068805208182</v>
      </c>
      <c r="R884" s="4">
        <f t="shared" si="246"/>
        <v>2774.2217218101218</v>
      </c>
      <c r="S884" s="4"/>
      <c r="T884" s="4"/>
      <c r="U884" s="4">
        <f t="shared" si="247"/>
        <v>1</v>
      </c>
      <c r="V884" s="4"/>
      <c r="W884" s="4"/>
      <c r="X884">
        <f>IF(front!E884&gt;$X$2,O884,P884)</f>
        <v>56197.070610200513</v>
      </c>
      <c r="Y884">
        <f t="shared" si="241"/>
        <v>55924.2508053579</v>
      </c>
      <c r="Z884">
        <f>SUMPRODUCT($B$7:$B$456,Y$7:Y$456,EXP(constants!$B$32+constants!$A$32*ABS($A$7:$A$456-$A884)))</f>
        <v>3.853396194716329E-4</v>
      </c>
      <c r="AA884">
        <f t="shared" si="242"/>
        <v>55924.250420018281</v>
      </c>
      <c r="AB884">
        <f t="shared" si="248"/>
        <v>55919.39732707911</v>
      </c>
      <c r="AD884" s="4"/>
      <c r="AE884" s="4"/>
      <c r="AF884" s="4"/>
      <c r="AI884" s="5">
        <f>SUMPRODUCT(constants!$B$13:$B$20,A884^constants!$A$13:$A$20)*constants!$C$10/((A884/1000000000)^5*(EXP(0.014388/(A884/1000000000)/constants!$B$9)-1))</f>
        <v>1.3687279863256052E-5</v>
      </c>
      <c r="AL884" s="17">
        <f t="shared" si="243"/>
        <v>2.4476801463359034E-10</v>
      </c>
      <c r="AQ884">
        <f t="shared" si="250"/>
        <v>2.4476801463359034E-10</v>
      </c>
    </row>
    <row r="885" spans="1:43" x14ac:dyDescent="0.2">
      <c r="A885">
        <f>front!A885</f>
        <v>598.4</v>
      </c>
      <c r="B885" s="1">
        <f t="shared" si="249"/>
        <v>0.45999999999992269</v>
      </c>
      <c r="C885">
        <f>front!D885-front!B885</f>
        <v>32897.270000000004</v>
      </c>
      <c r="D885" s="2">
        <f>front!E885-front!C885</f>
        <v>53188.800000000003</v>
      </c>
      <c r="E885" s="2">
        <f>IF(front!F885-front!C885&gt;0,front!F885-front!C885,0)</f>
        <v>53188.800000000003</v>
      </c>
      <c r="F885" s="2">
        <f>front!I885-front!H885</f>
        <v>19681.8</v>
      </c>
      <c r="G885" s="2"/>
      <c r="H885" s="2"/>
      <c r="I885" s="4">
        <f>C885/(constants!$A$4+constants!$B$4*data!C885+constants!$C$4*data!C885^2+constants!$D$4*data!C885^3+constants!$E$4*data!C885^4+constants!$F$4*data!C885^5+constants!$G$4*data!C885^6+constants!$H$4*data!C885^7)</f>
        <v>33826.104320996616</v>
      </c>
      <c r="J885" s="4">
        <f>D885/(constants!$A$4+constants!$B$4*data!D885+constants!$C$4*data!D885^2+constants!$D$4*data!D885^3+constants!$E$4*data!D885^4+constants!$F$4*data!D885^5+constants!$G$4*data!D885^6+constants!$H$4*data!D885^7)</f>
        <v>56011.363617926501</v>
      </c>
      <c r="K885" s="4">
        <f>E885/(constants!$A$4+constants!$B$4*data!E885+constants!$C$4*data!E885^2+constants!$D$4*data!E885^3+constants!$E$4*data!E885^4+constants!$F$4*data!E885^5+constants!$G$4*data!E885^6+constants!$H$4*data!E885^7)</f>
        <v>56011.363617926501</v>
      </c>
      <c r="L885" s="4">
        <f>F885/(constants!$A$4+constants!$B$4*data!F885+constants!$C$4*data!F885^2+constants!$D$4*data!F885^3+constants!$E$4*data!F885^4+constants!$F$4*data!F885^5+constants!$G$4*data!F885^6+constants!$H$4*data!F885^7)</f>
        <v>19884.078342506211</v>
      </c>
      <c r="M885" s="4"/>
      <c r="N885" s="4"/>
      <c r="O885" s="4">
        <f t="shared" si="244"/>
        <v>56376.840534994357</v>
      </c>
      <c r="P885" s="4">
        <f t="shared" si="245"/>
        <v>11202.2727235853</v>
      </c>
      <c r="Q885" s="4">
        <f t="shared" si="245"/>
        <v>11202.2727235853</v>
      </c>
      <c r="R885" s="4">
        <f t="shared" si="246"/>
        <v>3314.0130570843685</v>
      </c>
      <c r="S885" s="4"/>
      <c r="T885" s="4"/>
      <c r="U885" s="4">
        <f t="shared" si="247"/>
        <v>1</v>
      </c>
      <c r="V885" s="4"/>
      <c r="W885" s="4"/>
      <c r="X885">
        <f>IF(front!E885&gt;$X$2,O885,P885)</f>
        <v>56376.840534994357</v>
      </c>
      <c r="Y885">
        <f t="shared" ref="Y885:Y948" si="251">X885-$U$4</f>
        <v>56104.020730151744</v>
      </c>
      <c r="Z885">
        <f>SUMPRODUCT($B$7:$B$456,Y$7:Y$456,EXP(constants!$B$32+constants!$A$32*ABS($A$7:$A$456-$A885)))</f>
        <v>3.7538804362023849E-4</v>
      </c>
      <c r="AA885">
        <f t="shared" si="242"/>
        <v>56104.020354763699</v>
      </c>
      <c r="AB885">
        <f t="shared" si="248"/>
        <v>56099.167261824528</v>
      </c>
      <c r="AD885" s="4"/>
      <c r="AE885" s="4"/>
      <c r="AF885" s="4"/>
      <c r="AI885" s="5">
        <f>SUMPRODUCT(constants!$B$13:$B$20,A885^constants!$A$13:$A$20)*constants!$C$10/((A885/1000000000)^5*(EXP(0.014388/(A885/1000000000)/constants!$B$9)-1))</f>
        <v>1.3714444889792174E-5</v>
      </c>
      <c r="AL885" s="17">
        <f t="shared" si="243"/>
        <v>2.4446788712182634E-10</v>
      </c>
      <c r="AQ885">
        <f t="shared" si="250"/>
        <v>2.4446788712182634E-10</v>
      </c>
    </row>
    <row r="886" spans="1:43" x14ac:dyDescent="0.2">
      <c r="A886">
        <f>front!A886</f>
        <v>598.85</v>
      </c>
      <c r="B886" s="1">
        <f t="shared" si="249"/>
        <v>0.45000000000004547</v>
      </c>
      <c r="C886">
        <f>front!D886-front!B886</f>
        <v>32985.33</v>
      </c>
      <c r="D886" s="2">
        <f>front!E886-front!C886</f>
        <v>52583.9</v>
      </c>
      <c r="E886" s="2">
        <f>IF(front!F886-front!C886&gt;0,front!F886-front!C886,0)</f>
        <v>52583.9</v>
      </c>
      <c r="F886" s="2">
        <f>front!I886-front!H886</f>
        <v>25260.000000000004</v>
      </c>
      <c r="G886" s="2"/>
      <c r="H886" s="2"/>
      <c r="I886" s="4">
        <f>C886/(constants!$A$4+constants!$B$4*data!C886+constants!$C$4*data!C886^2+constants!$D$4*data!C886^3+constants!$E$4*data!C886^4+constants!$F$4*data!C886^5+constants!$G$4*data!C886^6+constants!$H$4*data!C886^7)</f>
        <v>33920.475496261293</v>
      </c>
      <c r="J886" s="4">
        <f>D886/(constants!$A$4+constants!$B$4*data!D886+constants!$C$4*data!D886^2+constants!$D$4*data!D886^3+constants!$E$4*data!D886^4+constants!$F$4*data!D886^5+constants!$G$4*data!D886^6+constants!$H$4*data!D886^7)</f>
        <v>55341.637059858404</v>
      </c>
      <c r="K886" s="4">
        <f>E886/(constants!$A$4+constants!$B$4*data!E886+constants!$C$4*data!E886^2+constants!$D$4*data!E886^3+constants!$E$4*data!E886^4+constants!$F$4*data!E886^5+constants!$G$4*data!E886^6+constants!$H$4*data!E886^7)</f>
        <v>55341.637059858404</v>
      </c>
      <c r="L886" s="4">
        <f>F886/(constants!$A$4+constants!$B$4*data!F886+constants!$C$4*data!F886^2+constants!$D$4*data!F886^3+constants!$E$4*data!F886^4+constants!$F$4*data!F886^5+constants!$G$4*data!F886^6+constants!$H$4*data!F886^7)</f>
        <v>25712.96703804854</v>
      </c>
      <c r="M886" s="4"/>
      <c r="N886" s="4"/>
      <c r="O886" s="4">
        <f t="shared" si="244"/>
        <v>56534.125827102151</v>
      </c>
      <c r="P886" s="4">
        <f t="shared" si="245"/>
        <v>11068.327411971681</v>
      </c>
      <c r="Q886" s="4">
        <f t="shared" si="245"/>
        <v>11068.327411971681</v>
      </c>
      <c r="R886" s="4">
        <f t="shared" si="246"/>
        <v>4285.4945063414234</v>
      </c>
      <c r="S886" s="4"/>
      <c r="T886" s="4"/>
      <c r="U886" s="4">
        <f t="shared" si="247"/>
        <v>1</v>
      </c>
      <c r="V886" s="4"/>
      <c r="W886" s="4"/>
      <c r="X886">
        <f>IF(front!E886&gt;$X$2,O886,P886)</f>
        <v>56534.125827102151</v>
      </c>
      <c r="Y886">
        <f t="shared" si="251"/>
        <v>56261.306022259538</v>
      </c>
      <c r="Z886">
        <f>SUMPRODUCT($B$7:$B$456,Y$7:Y$456,EXP(constants!$B$32+constants!$A$32*ABS($A$7:$A$456-$A886)))</f>
        <v>3.659015374834485E-4</v>
      </c>
      <c r="AA886">
        <f t="shared" si="242"/>
        <v>56261.305656358003</v>
      </c>
      <c r="AB886">
        <f t="shared" si="248"/>
        <v>56256.452563418832</v>
      </c>
      <c r="AD886" s="4"/>
      <c r="AE886" s="4"/>
      <c r="AF886" s="4"/>
      <c r="AI886" s="5">
        <f>SUMPRODUCT(constants!$B$13:$B$20,A886^constants!$A$13:$A$20)*constants!$C$10/((A886/1000000000)^5*(EXP(0.014388/(A886/1000000000)/constants!$B$9)-1))</f>
        <v>1.3740987378472917E-5</v>
      </c>
      <c r="AL886" s="17">
        <f t="shared" si="243"/>
        <v>2.4425620088615566E-10</v>
      </c>
      <c r="AQ886">
        <f t="shared" si="250"/>
        <v>2.4425620088615566E-10</v>
      </c>
    </row>
    <row r="887" spans="1:43" x14ac:dyDescent="0.2">
      <c r="A887">
        <f>front!A887</f>
        <v>599.30999999999995</v>
      </c>
      <c r="B887" s="1">
        <f t="shared" si="249"/>
        <v>0.45999999999992269</v>
      </c>
      <c r="C887">
        <f>front!D887-front!B887</f>
        <v>33124.54</v>
      </c>
      <c r="D887" s="2">
        <f>front!E887-front!C887</f>
        <v>51792.4</v>
      </c>
      <c r="E887" s="2">
        <f>IF(front!F887-front!C887&gt;0,front!F887-front!C887,0)</f>
        <v>51792.4</v>
      </c>
      <c r="F887" s="2">
        <f>front!I887-front!H887</f>
        <v>23251.9</v>
      </c>
      <c r="G887" s="2"/>
      <c r="H887" s="2"/>
      <c r="I887" s="4">
        <f>C887/(constants!$A$4+constants!$B$4*data!C887+constants!$C$4*data!C887^2+constants!$D$4*data!C887^3+constants!$E$4*data!C887^4+constants!$F$4*data!C887^5+constants!$G$4*data!C887^6+constants!$H$4*data!C887^7)</f>
        <v>34069.70081794756</v>
      </c>
      <c r="J887" s="4">
        <f>D887/(constants!$A$4+constants!$B$4*data!D887+constants!$C$4*data!D887^2+constants!$D$4*data!D887^3+constants!$E$4*data!D887^4+constants!$F$4*data!D887^5+constants!$G$4*data!D887^6+constants!$H$4*data!D887^7)</f>
        <v>54465.817350583267</v>
      </c>
      <c r="K887" s="4">
        <f>E887/(constants!$A$4+constants!$B$4*data!E887+constants!$C$4*data!E887^2+constants!$D$4*data!E887^3+constants!$E$4*data!E887^4+constants!$F$4*data!E887^5+constants!$G$4*data!E887^6+constants!$H$4*data!E887^7)</f>
        <v>54465.817350583267</v>
      </c>
      <c r="L887" s="4">
        <f>F887/(constants!$A$4+constants!$B$4*data!F887+constants!$C$4*data!F887^2+constants!$D$4*data!F887^3+constants!$E$4*data!F887^4+constants!$F$4*data!F887^5+constants!$G$4*data!F887^6+constants!$H$4*data!F887^7)</f>
        <v>23604.309741981753</v>
      </c>
      <c r="M887" s="4"/>
      <c r="N887" s="4"/>
      <c r="O887" s="4">
        <f t="shared" si="244"/>
        <v>56782.834696579266</v>
      </c>
      <c r="P887" s="4">
        <f t="shared" si="245"/>
        <v>10893.163470116655</v>
      </c>
      <c r="Q887" s="4">
        <f t="shared" si="245"/>
        <v>10893.163470116655</v>
      </c>
      <c r="R887" s="4">
        <f t="shared" si="246"/>
        <v>3934.0516236636254</v>
      </c>
      <c r="S887" s="4"/>
      <c r="T887" s="4"/>
      <c r="U887" s="4">
        <f t="shared" si="247"/>
        <v>1</v>
      </c>
      <c r="V887" s="4"/>
      <c r="W887" s="4"/>
      <c r="X887">
        <f>IF(front!E887&gt;$X$2,O887,P887)</f>
        <v>56782.834696579266</v>
      </c>
      <c r="Y887">
        <f t="shared" si="251"/>
        <v>56510.014891736653</v>
      </c>
      <c r="Z887">
        <f>SUMPRODUCT($B$7:$B$456,Y$7:Y$456,EXP(constants!$B$32+constants!$A$32*ABS($A$7:$A$456-$A887)))</f>
        <v>3.5645195918833003E-4</v>
      </c>
      <c r="AA887">
        <f t="shared" si="242"/>
        <v>56510.014535284696</v>
      </c>
      <c r="AB887">
        <f t="shared" si="248"/>
        <v>56505.161442345525</v>
      </c>
      <c r="AD887" s="4"/>
      <c r="AE887" s="4"/>
      <c r="AF887" s="4"/>
      <c r="AI887" s="5">
        <f>SUMPRODUCT(constants!$B$13:$B$20,A887^constants!$A$13:$A$20)*constants!$C$10/((A887/1000000000)^5*(EXP(0.014388/(A887/1000000000)/constants!$B$9)-1))</f>
        <v>1.3768086837279274E-5</v>
      </c>
      <c r="AL887" s="17">
        <f t="shared" si="243"/>
        <v>2.4366069374613508E-10</v>
      </c>
      <c r="AQ887">
        <f t="shared" si="250"/>
        <v>2.4366069374613508E-10</v>
      </c>
    </row>
    <row r="888" spans="1:43" x14ac:dyDescent="0.2">
      <c r="A888">
        <f>front!A888</f>
        <v>599.76</v>
      </c>
      <c r="B888" s="1">
        <f t="shared" si="249"/>
        <v>0.45000000000004547</v>
      </c>
      <c r="C888">
        <f>front!D888-front!B888</f>
        <v>33226.93</v>
      </c>
      <c r="D888" s="2">
        <f>front!E888-front!C888</f>
        <v>52934.8</v>
      </c>
      <c r="E888" s="2">
        <f>IF(front!F888-front!C888&gt;0,front!F888-front!C888,0)</f>
        <v>52934.8</v>
      </c>
      <c r="F888" s="2">
        <f>front!I888-front!H888</f>
        <v>22666.7</v>
      </c>
      <c r="G888" s="2"/>
      <c r="H888" s="2"/>
      <c r="I888" s="4">
        <f>C888/(constants!$A$4+constants!$B$4*data!C888+constants!$C$4*data!C888^2+constants!$D$4*data!C888^3+constants!$E$4*data!C888^4+constants!$F$4*data!C888^5+constants!$G$4*data!C888^6+constants!$H$4*data!C888^7)</f>
        <v>34179.487113506031</v>
      </c>
      <c r="J888" s="4">
        <f>D888/(constants!$A$4+constants!$B$4*data!D888+constants!$C$4*data!D888^2+constants!$D$4*data!D888^3+constants!$E$4*data!D888^4+constants!$F$4*data!D888^5+constants!$G$4*data!D888^6+constants!$H$4*data!D888^7)</f>
        <v>55730.096661952404</v>
      </c>
      <c r="K888" s="4">
        <f>E888/(constants!$A$4+constants!$B$4*data!E888+constants!$C$4*data!E888^2+constants!$D$4*data!E888^3+constants!$E$4*data!E888^4+constants!$F$4*data!E888^5+constants!$G$4*data!E888^6+constants!$H$4*data!E888^7)</f>
        <v>55730.096661952404</v>
      </c>
      <c r="L888" s="4">
        <f>F888/(constants!$A$4+constants!$B$4*data!F888+constants!$C$4*data!F888^2+constants!$D$4*data!F888^3+constants!$E$4*data!F888^4+constants!$F$4*data!F888^5+constants!$G$4*data!F888^6+constants!$H$4*data!F888^7)</f>
        <v>22991.913284812261</v>
      </c>
      <c r="M888" s="4"/>
      <c r="N888" s="4"/>
      <c r="O888" s="4">
        <f t="shared" si="244"/>
        <v>56965.811855843393</v>
      </c>
      <c r="P888" s="4">
        <f t="shared" si="245"/>
        <v>11146.01933239048</v>
      </c>
      <c r="Q888" s="4">
        <f t="shared" si="245"/>
        <v>11146.01933239048</v>
      </c>
      <c r="R888" s="4">
        <f t="shared" si="246"/>
        <v>3831.9855474687101</v>
      </c>
      <c r="S888" s="4"/>
      <c r="T888" s="4"/>
      <c r="U888" s="4">
        <f t="shared" si="247"/>
        <v>1</v>
      </c>
      <c r="V888" s="4"/>
      <c r="W888" s="4"/>
      <c r="X888">
        <f>IF(front!E888&gt;$X$2,O888,P888)</f>
        <v>56965.811855843393</v>
      </c>
      <c r="Y888">
        <f t="shared" si="251"/>
        <v>56692.99205100078</v>
      </c>
      <c r="Z888">
        <f>SUMPRODUCT($B$7:$B$456,Y$7:Y$456,EXP(constants!$B$32+constants!$A$32*ABS($A$7:$A$456-$A888)))</f>
        <v>3.4744399061879371E-4</v>
      </c>
      <c r="AA888">
        <f t="shared" si="242"/>
        <v>56692.991703556792</v>
      </c>
      <c r="AB888">
        <f t="shared" si="248"/>
        <v>56688.138610617621</v>
      </c>
      <c r="AD888" s="4"/>
      <c r="AE888" s="4"/>
      <c r="AF888" s="4"/>
      <c r="AI888" s="5">
        <f>SUMPRODUCT(constants!$B$13:$B$20,A888^constants!$A$13:$A$20)*constants!$C$10/((A888/1000000000)^5*(EXP(0.014388/(A888/1000000000)/constants!$B$9)-1))</f>
        <v>1.3794564876449698E-5</v>
      </c>
      <c r="AL888" s="17">
        <f t="shared" si="243"/>
        <v>2.433412917506872E-10</v>
      </c>
      <c r="AQ888">
        <f t="shared" si="250"/>
        <v>2.433412917506872E-10</v>
      </c>
    </row>
    <row r="889" spans="1:43" x14ac:dyDescent="0.2">
      <c r="A889">
        <f>front!A889</f>
        <v>600.22</v>
      </c>
      <c r="B889" s="1">
        <f t="shared" si="249"/>
        <v>0.46000000000003638</v>
      </c>
      <c r="C889">
        <f>front!D889-front!B889</f>
        <v>33309</v>
      </c>
      <c r="D889" s="2">
        <f>front!E889-front!C889</f>
        <v>52230.3</v>
      </c>
      <c r="E889" s="2">
        <f>IF(front!F889-front!C889&gt;0,front!F889-front!C889,0)</f>
        <v>52230.3</v>
      </c>
      <c r="F889" s="2">
        <f>front!I889-front!H889</f>
        <v>22725.1</v>
      </c>
      <c r="G889" s="2"/>
      <c r="H889" s="2"/>
      <c r="I889" s="4">
        <f>C889/(constants!$A$4+constants!$B$4*data!C889+constants!$C$4*data!C889^2+constants!$D$4*data!C889^3+constants!$E$4*data!C889^4+constants!$F$4*data!C889^5+constants!$G$4*data!C889^6+constants!$H$4*data!C889^7)</f>
        <v>34267.503907767423</v>
      </c>
      <c r="J889" s="4">
        <f>D889/(constants!$A$4+constants!$B$4*data!D889+constants!$C$4*data!D889^2+constants!$D$4*data!D889^3+constants!$E$4*data!D889^4+constants!$F$4*data!D889^5+constants!$G$4*data!D889^6+constants!$H$4*data!D889^7)</f>
        <v>54950.303659134719</v>
      </c>
      <c r="K889" s="4">
        <f>E889/(constants!$A$4+constants!$B$4*data!E889+constants!$C$4*data!E889^2+constants!$D$4*data!E889^3+constants!$E$4*data!E889^4+constants!$F$4*data!E889^5+constants!$G$4*data!E889^6+constants!$H$4*data!E889^7)</f>
        <v>54950.303659134719</v>
      </c>
      <c r="L889" s="4">
        <f>F889/(constants!$A$4+constants!$B$4*data!F889+constants!$C$4*data!F889^2+constants!$D$4*data!F889^3+constants!$E$4*data!F889^4+constants!$F$4*data!F889^5+constants!$G$4*data!F889^6+constants!$H$4*data!F889^7)</f>
        <v>23052.983344903387</v>
      </c>
      <c r="M889" s="4"/>
      <c r="N889" s="4"/>
      <c r="O889" s="4">
        <f t="shared" si="244"/>
        <v>57112.506512945707</v>
      </c>
      <c r="P889" s="4">
        <f t="shared" si="245"/>
        <v>10990.060731826943</v>
      </c>
      <c r="Q889" s="4">
        <f t="shared" si="245"/>
        <v>10990.060731826943</v>
      </c>
      <c r="R889" s="4">
        <f t="shared" si="246"/>
        <v>3842.1638908172313</v>
      </c>
      <c r="S889" s="4"/>
      <c r="T889" s="4"/>
      <c r="U889" s="4">
        <f t="shared" si="247"/>
        <v>1</v>
      </c>
      <c r="V889" s="4"/>
      <c r="W889" s="4"/>
      <c r="X889">
        <f>IF(front!E889&gt;$X$2,O889,P889)</f>
        <v>57112.506512945707</v>
      </c>
      <c r="Y889">
        <f t="shared" si="251"/>
        <v>56839.686708103094</v>
      </c>
      <c r="Z889">
        <f>SUMPRODUCT($B$7:$B$456,Y$7:Y$456,EXP(constants!$B$32+constants!$A$32*ABS($A$7:$A$456-$A889)))</f>
        <v>3.3847108710190118E-4</v>
      </c>
      <c r="AA889">
        <f t="shared" si="242"/>
        <v>56839.686369632007</v>
      </c>
      <c r="AB889">
        <f t="shared" si="248"/>
        <v>56834.833276692836</v>
      </c>
      <c r="AD889" s="4"/>
      <c r="AE889" s="4"/>
      <c r="AF889" s="4"/>
      <c r="AI889" s="5">
        <f>SUMPRODUCT(constants!$B$13:$B$20,A889^constants!$A$13:$A$20)*constants!$C$10/((A889/1000000000)^5*(EXP(0.014388/(A889/1000000000)/constants!$B$9)-1))</f>
        <v>1.3821598141995966E-5</v>
      </c>
      <c r="AL889" s="17">
        <f t="shared" si="243"/>
        <v>2.4318885699386767E-10</v>
      </c>
      <c r="AQ889">
        <f t="shared" si="250"/>
        <v>2.4318885699386767E-10</v>
      </c>
    </row>
    <row r="890" spans="1:43" x14ac:dyDescent="0.2">
      <c r="A890">
        <f>front!A890</f>
        <v>600.66999999999996</v>
      </c>
      <c r="B890" s="1">
        <f t="shared" si="249"/>
        <v>0.44999999999993179</v>
      </c>
      <c r="C890">
        <f>front!D890-front!B890</f>
        <v>33379.870000000003</v>
      </c>
      <c r="D890" s="2">
        <f>front!E890-front!C890</f>
        <v>51959.9</v>
      </c>
      <c r="E890" s="2">
        <f>IF(front!F890-front!C890&gt;0,front!F890-front!C890,0)</f>
        <v>51959.9</v>
      </c>
      <c r="F890" s="2">
        <f>front!I890-front!H890</f>
        <v>21163.399999999998</v>
      </c>
      <c r="G890" s="2"/>
      <c r="H890" s="2"/>
      <c r="I890" s="4">
        <f>C890/(constants!$A$4+constants!$B$4*data!C890+constants!$C$4*data!C890^2+constants!$D$4*data!C890^3+constants!$E$4*data!C890^4+constants!$F$4*data!C890^5+constants!$G$4*data!C890^6+constants!$H$4*data!C890^7)</f>
        <v>34343.52229257609</v>
      </c>
      <c r="J890" s="4">
        <f>D890/(constants!$A$4+constants!$B$4*data!D890+constants!$C$4*data!D890^2+constants!$D$4*data!D890^3+constants!$E$4*data!D890^4+constants!$F$4*data!D890^5+constants!$G$4*data!D890^6+constants!$H$4*data!D890^7)</f>
        <v>54651.119295208555</v>
      </c>
      <c r="K890" s="4">
        <f>E890/(constants!$A$4+constants!$B$4*data!E890+constants!$C$4*data!E890^2+constants!$D$4*data!E890^3+constants!$E$4*data!E890^4+constants!$F$4*data!E890^5+constants!$G$4*data!E890^6+constants!$H$4*data!E890^7)</f>
        <v>54651.119295208555</v>
      </c>
      <c r="L890" s="4">
        <f>F890/(constants!$A$4+constants!$B$4*data!F890+constants!$C$4*data!F890^2+constants!$D$4*data!F890^3+constants!$E$4*data!F890^4+constants!$F$4*data!F890^5+constants!$G$4*data!F890^6+constants!$H$4*data!F890^7)</f>
        <v>21423.32306953982</v>
      </c>
      <c r="M890" s="4"/>
      <c r="N890" s="4"/>
      <c r="O890" s="4">
        <f t="shared" si="244"/>
        <v>57239.203820960152</v>
      </c>
      <c r="P890" s="4">
        <f t="shared" si="245"/>
        <v>10930.223859041711</v>
      </c>
      <c r="Q890" s="4">
        <f t="shared" si="245"/>
        <v>10930.223859041711</v>
      </c>
      <c r="R890" s="4">
        <f t="shared" si="246"/>
        <v>3570.5538449233031</v>
      </c>
      <c r="S890" s="4"/>
      <c r="T890" s="4"/>
      <c r="U890" s="4">
        <f t="shared" si="247"/>
        <v>1</v>
      </c>
      <c r="V890" s="4"/>
      <c r="W890" s="4"/>
      <c r="X890">
        <f>IF(front!E890&gt;$X$2,O890,P890)</f>
        <v>57239.203820960152</v>
      </c>
      <c r="Y890">
        <f t="shared" si="251"/>
        <v>56966.384016117539</v>
      </c>
      <c r="Z890">
        <f>SUMPRODUCT($B$7:$B$456,Y$7:Y$456,EXP(constants!$B$32+constants!$A$32*ABS($A$7:$A$456-$A890)))</f>
        <v>3.2991751673788186E-4</v>
      </c>
      <c r="AA890">
        <f t="shared" si="242"/>
        <v>56966.383686200024</v>
      </c>
      <c r="AB890">
        <f t="shared" si="248"/>
        <v>56961.530593260853</v>
      </c>
      <c r="AD890" s="4"/>
      <c r="AE890" s="4"/>
      <c r="AF890" s="4"/>
      <c r="AI890" s="5">
        <f>SUMPRODUCT(constants!$B$13:$B$20,A890^constants!$A$13:$A$20)*constants!$C$10/((A890/1000000000)^5*(EXP(0.014388/(A890/1000000000)/constants!$B$9)-1))</f>
        <v>1.3848011124503488E-5</v>
      </c>
      <c r="AL890" s="17">
        <f t="shared" si="243"/>
        <v>2.4311164008893139E-10</v>
      </c>
      <c r="AQ890">
        <f t="shared" si="250"/>
        <v>2.4311164008893139E-10</v>
      </c>
    </row>
    <row r="891" spans="1:43" x14ac:dyDescent="0.2">
      <c r="A891">
        <f>front!A891</f>
        <v>601.13</v>
      </c>
      <c r="B891" s="1">
        <f t="shared" si="249"/>
        <v>0.46000000000003638</v>
      </c>
      <c r="C891">
        <f>front!D891-front!B891</f>
        <v>33527.800000000003</v>
      </c>
      <c r="D891" s="2">
        <f>front!E891-front!C891</f>
        <v>52290.7</v>
      </c>
      <c r="E891" s="2">
        <f>IF(front!F891-front!C891&gt;0,front!F891-front!C891,0)</f>
        <v>52290.7</v>
      </c>
      <c r="F891" s="2">
        <f>front!I891-front!H891</f>
        <v>20668.8</v>
      </c>
      <c r="G891" s="2"/>
      <c r="H891" s="2"/>
      <c r="I891" s="4">
        <f>C891/(constants!$A$4+constants!$B$4*data!C891+constants!$C$4*data!C891^2+constants!$D$4*data!C891^3+constants!$E$4*data!C891^4+constants!$F$4*data!C891^5+constants!$G$4*data!C891^6+constants!$H$4*data!C891^7)</f>
        <v>34502.238016045158</v>
      </c>
      <c r="J891" s="4">
        <f>D891/(constants!$A$4+constants!$B$4*data!D891+constants!$C$4*data!D891^2+constants!$D$4*data!D891^3+constants!$E$4*data!D891^4+constants!$F$4*data!D891^5+constants!$G$4*data!D891^6+constants!$H$4*data!D891^7)</f>
        <v>55017.141428468494</v>
      </c>
      <c r="K891" s="4">
        <f>E891/(constants!$A$4+constants!$B$4*data!E891+constants!$C$4*data!E891^2+constants!$D$4*data!E891^3+constants!$E$4*data!E891^4+constants!$F$4*data!E891^5+constants!$G$4*data!E891^6+constants!$H$4*data!E891^7)</f>
        <v>55017.141428468494</v>
      </c>
      <c r="L891" s="4">
        <f>F891/(constants!$A$4+constants!$B$4*data!F891+constants!$C$4*data!F891^2+constants!$D$4*data!F891^3+constants!$E$4*data!F891^4+constants!$F$4*data!F891^5+constants!$G$4*data!F891^6+constants!$H$4*data!F891^7)</f>
        <v>20908.724159043049</v>
      </c>
      <c r="M891" s="4"/>
      <c r="N891" s="4"/>
      <c r="O891" s="4">
        <f t="shared" si="244"/>
        <v>57503.730026741934</v>
      </c>
      <c r="P891" s="4">
        <f t="shared" si="245"/>
        <v>11003.428285693699</v>
      </c>
      <c r="Q891" s="4">
        <f t="shared" si="245"/>
        <v>11003.428285693699</v>
      </c>
      <c r="R891" s="4">
        <f t="shared" si="246"/>
        <v>3484.7873598405085</v>
      </c>
      <c r="S891" s="4"/>
      <c r="T891" s="4"/>
      <c r="U891" s="4">
        <f t="shared" si="247"/>
        <v>1</v>
      </c>
      <c r="V891" s="4"/>
      <c r="W891" s="4"/>
      <c r="X891">
        <f>IF(front!E891&gt;$X$2,O891,P891)</f>
        <v>57503.730026741934</v>
      </c>
      <c r="Y891">
        <f t="shared" si="251"/>
        <v>57230.910221899321</v>
      </c>
      <c r="Z891">
        <f>SUMPRODUCT($B$7:$B$456,Y$7:Y$456,EXP(constants!$B$32+constants!$A$32*ABS($A$7:$A$456-$A891)))</f>
        <v>3.2139724260405844E-4</v>
      </c>
      <c r="AA891">
        <f t="shared" si="242"/>
        <v>57230.909900502076</v>
      </c>
      <c r="AB891">
        <f t="shared" si="248"/>
        <v>57226.056807562905</v>
      </c>
      <c r="AD891" s="4"/>
      <c r="AE891" s="4"/>
      <c r="AF891" s="4"/>
      <c r="AI891" s="5">
        <f>SUMPRODUCT(constants!$B$13:$B$20,A891^constants!$A$13:$A$20)*constants!$C$10/((A891/1000000000)^5*(EXP(0.014388/(A891/1000000000)/constants!$B$9)-1))</f>
        <v>1.3874977581027814E-5</v>
      </c>
      <c r="AL891" s="17">
        <f t="shared" si="243"/>
        <v>2.4245908865756619E-10</v>
      </c>
      <c r="AQ891">
        <f t="shared" si="250"/>
        <v>2.4245908865756619E-10</v>
      </c>
    </row>
    <row r="892" spans="1:43" x14ac:dyDescent="0.2">
      <c r="A892">
        <f>front!A892</f>
        <v>601.59</v>
      </c>
      <c r="B892" s="1">
        <f t="shared" si="249"/>
        <v>0.46000000000003638</v>
      </c>
      <c r="C892">
        <f>front!D892-front!B892</f>
        <v>33573.4</v>
      </c>
      <c r="D892" s="2">
        <f>front!E892-front!C892</f>
        <v>52115.6</v>
      </c>
      <c r="E892" s="2">
        <f>IF(front!F892-front!C892&gt;0,front!F892-front!C892,0)</f>
        <v>52115.6</v>
      </c>
      <c r="F892" s="2">
        <f>front!I892-front!H892</f>
        <v>18527.699999999997</v>
      </c>
      <c r="G892" s="2"/>
      <c r="H892" s="2"/>
      <c r="I892" s="4">
        <f>C892/(constants!$A$4+constants!$B$4*data!C892+constants!$C$4*data!C892^2+constants!$D$4*data!C892^3+constants!$E$4*data!C892^4+constants!$F$4*data!C892^5+constants!$G$4*data!C892^6+constants!$H$4*data!C892^7)</f>
        <v>34551.173474318144</v>
      </c>
      <c r="J892" s="4">
        <f>D892/(constants!$A$4+constants!$B$4*data!D892+constants!$C$4*data!D892^2+constants!$D$4*data!D892^3+constants!$E$4*data!D892^4+constants!$F$4*data!D892^5+constants!$G$4*data!D892^6+constants!$H$4*data!D892^7)</f>
        <v>54823.386573151125</v>
      </c>
      <c r="K892" s="4">
        <f>E892/(constants!$A$4+constants!$B$4*data!E892+constants!$C$4*data!E892^2+constants!$D$4*data!E892^3+constants!$E$4*data!E892^4+constants!$F$4*data!E892^5+constants!$G$4*data!E892^6+constants!$H$4*data!E892^7)</f>
        <v>54823.386573151125</v>
      </c>
      <c r="L892" s="4">
        <f>F892/(constants!$A$4+constants!$B$4*data!F892+constants!$C$4*data!F892^2+constants!$D$4*data!F892^3+constants!$E$4*data!F892^4+constants!$F$4*data!F892^5+constants!$G$4*data!F892^6+constants!$H$4*data!F892^7)</f>
        <v>18689.875141378227</v>
      </c>
      <c r="M892" s="4"/>
      <c r="N892" s="4"/>
      <c r="O892" s="4">
        <f t="shared" si="244"/>
        <v>57585.289123863578</v>
      </c>
      <c r="P892" s="4">
        <f t="shared" si="245"/>
        <v>10964.677314630226</v>
      </c>
      <c r="Q892" s="4">
        <f t="shared" si="245"/>
        <v>10964.677314630226</v>
      </c>
      <c r="R892" s="4">
        <f t="shared" si="246"/>
        <v>3114.9791902297047</v>
      </c>
      <c r="S892" s="4"/>
      <c r="T892" s="4"/>
      <c r="U892" s="4">
        <f t="shared" si="247"/>
        <v>1</v>
      </c>
      <c r="V892" s="4"/>
      <c r="W892" s="4"/>
      <c r="X892">
        <f>IF(front!E892&gt;$X$2,O892,P892)</f>
        <v>57585.289123863578</v>
      </c>
      <c r="Y892">
        <f t="shared" si="251"/>
        <v>57312.469319020965</v>
      </c>
      <c r="Z892">
        <f>SUMPRODUCT($B$7:$B$456,Y$7:Y$456,EXP(constants!$B$32+constants!$A$32*ABS($A$7:$A$456-$A892)))</f>
        <v>3.1309700853368247E-4</v>
      </c>
      <c r="AA892">
        <f t="shared" si="242"/>
        <v>57312.469005923958</v>
      </c>
      <c r="AB892">
        <f t="shared" si="248"/>
        <v>57307.615912984787</v>
      </c>
      <c r="AD892" s="4"/>
      <c r="AE892" s="4"/>
      <c r="AF892" s="4"/>
      <c r="AI892" s="5">
        <f>SUMPRODUCT(constants!$B$13:$B$20,A892^constants!$A$13:$A$20)*constants!$C$10/((A892/1000000000)^5*(EXP(0.014388/(A892/1000000000)/constants!$B$9)-1))</f>
        <v>1.3901910034756824E-5</v>
      </c>
      <c r="AL892" s="17">
        <f t="shared" si="243"/>
        <v>2.4258398841552442E-10</v>
      </c>
      <c r="AQ892">
        <f t="shared" si="250"/>
        <v>2.4258398841552442E-10</v>
      </c>
    </row>
    <row r="893" spans="1:43" x14ac:dyDescent="0.2">
      <c r="A893">
        <f>front!A893</f>
        <v>602.04</v>
      </c>
      <c r="B893" s="1">
        <f t="shared" si="249"/>
        <v>0.44999999999993179</v>
      </c>
      <c r="C893">
        <f>front!D893-front!B893</f>
        <v>33611.46</v>
      </c>
      <c r="D893" s="2">
        <f>front!E893-front!C893</f>
        <v>53253.7</v>
      </c>
      <c r="E893" s="2">
        <f>IF(front!F893-front!C893&gt;0,front!F893-front!C893,0)</f>
        <v>53253.7</v>
      </c>
      <c r="F893" s="2">
        <f>front!I893-front!H893</f>
        <v>18472.2</v>
      </c>
      <c r="G893" s="2"/>
      <c r="H893" s="2"/>
      <c r="I893" s="4">
        <f>C893/(constants!$A$4+constants!$B$4*data!C893+constants!$C$4*data!C893^2+constants!$D$4*data!C893^3+constants!$E$4*data!C893^4+constants!$F$4*data!C893^5+constants!$G$4*data!C893^6+constants!$H$4*data!C893^7)</f>
        <v>34592.021280776447</v>
      </c>
      <c r="J893" s="4">
        <f>D893/(constants!$A$4+constants!$B$4*data!D893+constants!$C$4*data!D893^2+constants!$D$4*data!D893^3+constants!$E$4*data!D893^4+constants!$F$4*data!D893^5+constants!$G$4*data!D893^6+constants!$H$4*data!D893^7)</f>
        <v>56083.24224705252</v>
      </c>
      <c r="K893" s="4">
        <f>E893/(constants!$A$4+constants!$B$4*data!E893+constants!$C$4*data!E893^2+constants!$D$4*data!E893^3+constants!$E$4*data!E893^4+constants!$F$4*data!E893^5+constants!$G$4*data!E893^6+constants!$H$4*data!E893^7)</f>
        <v>56083.24224705252</v>
      </c>
      <c r="L893" s="4">
        <f>F893/(constants!$A$4+constants!$B$4*data!F893+constants!$C$4*data!F893^2+constants!$D$4*data!F893^3+constants!$E$4*data!F893^4+constants!$F$4*data!F893^5+constants!$G$4*data!F893^6+constants!$H$4*data!F893^7)</f>
        <v>18632.554818450924</v>
      </c>
      <c r="M893" s="4"/>
      <c r="N893" s="4"/>
      <c r="O893" s="4">
        <f t="shared" si="244"/>
        <v>57653.368801294084</v>
      </c>
      <c r="P893" s="4">
        <f t="shared" si="245"/>
        <v>11216.648449410504</v>
      </c>
      <c r="Q893" s="4">
        <f t="shared" si="245"/>
        <v>11216.648449410504</v>
      </c>
      <c r="R893" s="4">
        <f t="shared" si="246"/>
        <v>3105.4258030751539</v>
      </c>
      <c r="S893" s="4"/>
      <c r="T893" s="4"/>
      <c r="U893" s="4">
        <f t="shared" si="247"/>
        <v>1</v>
      </c>
      <c r="V893" s="4"/>
      <c r="W893" s="4"/>
      <c r="X893">
        <f>IF(front!E893&gt;$X$2,O893,P893)</f>
        <v>57653.368801294084</v>
      </c>
      <c r="Y893">
        <f t="shared" si="251"/>
        <v>57380.548996451471</v>
      </c>
      <c r="Z893">
        <f>SUMPRODUCT($B$7:$B$456,Y$7:Y$456,EXP(constants!$B$32+constants!$A$32*ABS($A$7:$A$456-$A893)))</f>
        <v>3.0518467157105567E-4</v>
      </c>
      <c r="AA893">
        <f t="shared" si="242"/>
        <v>57380.548691266798</v>
      </c>
      <c r="AB893">
        <f t="shared" si="248"/>
        <v>57375.695598327628</v>
      </c>
      <c r="AD893" s="4"/>
      <c r="AE893" s="4"/>
      <c r="AF893" s="4"/>
      <c r="AI893" s="5">
        <f>SUMPRODUCT(constants!$B$13:$B$20,A893^constants!$A$13:$A$20)*constants!$C$10/((A893/1000000000)^5*(EXP(0.014388/(A893/1000000000)/constants!$B$9)-1))</f>
        <v>1.3928223950778831E-5</v>
      </c>
      <c r="AL893" s="17">
        <f t="shared" si="243"/>
        <v>2.4275477282727373E-10</v>
      </c>
      <c r="AQ893">
        <f t="shared" si="250"/>
        <v>2.4275477282727373E-10</v>
      </c>
    </row>
    <row r="894" spans="1:43" x14ac:dyDescent="0.2">
      <c r="A894">
        <f>front!A894</f>
        <v>602.5</v>
      </c>
      <c r="B894" s="1">
        <f t="shared" si="249"/>
        <v>0.46000000000003638</v>
      </c>
      <c r="C894">
        <f>front!D894-front!B894</f>
        <v>33727.47</v>
      </c>
      <c r="D894" s="2">
        <f>front!E894-front!C894</f>
        <v>50783.4</v>
      </c>
      <c r="E894" s="2">
        <f>IF(front!F894-front!C894&gt;0,front!F894-front!C894,0)</f>
        <v>50783.4</v>
      </c>
      <c r="F894" s="2">
        <f>front!I894-front!H894</f>
        <v>19644.399999999998</v>
      </c>
      <c r="G894" s="2"/>
      <c r="H894" s="2"/>
      <c r="I894" s="4">
        <f>C894/(constants!$A$4+constants!$B$4*data!C894+constants!$C$4*data!C894^2+constants!$D$4*data!C894^3+constants!$E$4*data!C894^4+constants!$F$4*data!C894^5+constants!$G$4*data!C894^6+constants!$H$4*data!C894^7)</f>
        <v>34716.55047424911</v>
      </c>
      <c r="J894" s="4">
        <f>D894/(constants!$A$4+constants!$B$4*data!D894+constants!$C$4*data!D894^2+constants!$D$4*data!D894^3+constants!$E$4*data!D894^4+constants!$F$4*data!D894^5+constants!$G$4*data!D894^6+constants!$H$4*data!D894^7)</f>
        <v>53350.004530783277</v>
      </c>
      <c r="K894" s="4">
        <f>E894/(constants!$A$4+constants!$B$4*data!E894+constants!$C$4*data!E894^2+constants!$D$4*data!E894^3+constants!$E$4*data!E894^4+constants!$F$4*data!E894^5+constants!$G$4*data!E894^6+constants!$H$4*data!E894^7)</f>
        <v>53350.004530783277</v>
      </c>
      <c r="L894" s="4">
        <f>F894/(constants!$A$4+constants!$B$4*data!F894+constants!$C$4*data!F894^2+constants!$D$4*data!F894^3+constants!$E$4*data!F894^4+constants!$F$4*data!F894^5+constants!$G$4*data!F894^6+constants!$H$4*data!F894^7)</f>
        <v>19845.311995810836</v>
      </c>
      <c r="M894" s="4"/>
      <c r="N894" s="4"/>
      <c r="O894" s="4">
        <f t="shared" si="244"/>
        <v>57860.91745708185</v>
      </c>
      <c r="P894" s="4">
        <f t="shared" si="245"/>
        <v>10670.000906156656</v>
      </c>
      <c r="Q894" s="4">
        <f t="shared" si="245"/>
        <v>10670.000906156656</v>
      </c>
      <c r="R894" s="4">
        <f t="shared" si="246"/>
        <v>3307.5519993018061</v>
      </c>
      <c r="S894" s="4"/>
      <c r="T894" s="4"/>
      <c r="U894" s="4">
        <f t="shared" si="247"/>
        <v>1</v>
      </c>
      <c r="V894" s="4"/>
      <c r="W894" s="4"/>
      <c r="X894">
        <f>IF(front!E894&gt;$X$2,O894,P894)</f>
        <v>57860.91745708185</v>
      </c>
      <c r="Y894">
        <f t="shared" si="251"/>
        <v>57588.097652239238</v>
      </c>
      <c r="Z894">
        <f>SUMPRODUCT($B$7:$B$456,Y$7:Y$456,EXP(constants!$B$32+constants!$A$32*ABS($A$7:$A$456-$A894)))</f>
        <v>2.9730313472834177E-4</v>
      </c>
      <c r="AA894">
        <f t="shared" si="242"/>
        <v>57588.097354936101</v>
      </c>
      <c r="AB894">
        <f t="shared" si="248"/>
        <v>57583.24426199693</v>
      </c>
      <c r="AD894" s="4"/>
      <c r="AE894" s="4"/>
      <c r="AF894" s="4"/>
      <c r="AI894" s="5">
        <f>SUMPRODUCT(constants!$B$13:$B$20,A894^constants!$A$13:$A$20)*constants!$C$10/((A894/1000000000)^5*(EXP(0.014388/(A894/1000000000)/constants!$B$9)-1))</f>
        <v>1.3955088686880935E-5</v>
      </c>
      <c r="AL894" s="17">
        <f t="shared" si="243"/>
        <v>2.4234634338049689E-10</v>
      </c>
      <c r="AQ894">
        <f t="shared" si="250"/>
        <v>2.4234634338049689E-10</v>
      </c>
    </row>
    <row r="895" spans="1:43" x14ac:dyDescent="0.2">
      <c r="A895">
        <f>front!A895</f>
        <v>602.95000000000005</v>
      </c>
      <c r="B895" s="1">
        <f t="shared" si="249"/>
        <v>0.45000000000004547</v>
      </c>
      <c r="C895">
        <f>front!D895-front!B895</f>
        <v>33858.199999999997</v>
      </c>
      <c r="D895" s="2">
        <f>front!E895-front!C895</f>
        <v>52793</v>
      </c>
      <c r="E895" s="2">
        <f>IF(front!F895-front!C895&gt;0,front!F895-front!C895,0)</f>
        <v>52793</v>
      </c>
      <c r="F895" s="2">
        <f>front!I895-front!H895</f>
        <v>20927.199999999997</v>
      </c>
      <c r="G895" s="2"/>
      <c r="H895" s="2"/>
      <c r="I895" s="4">
        <f>C895/(constants!$A$4+constants!$B$4*data!C895+constants!$C$4*data!C895^2+constants!$D$4*data!C895^3+constants!$E$4*data!C895^4+constants!$F$4*data!C895^5+constants!$G$4*data!C895^6+constants!$H$4*data!C895^7)</f>
        <v>34856.919878750356</v>
      </c>
      <c r="J895" s="4">
        <f>D895/(constants!$A$4+constants!$B$4*data!D895+constants!$C$4*data!D895^2+constants!$D$4*data!D895^3+constants!$E$4*data!D895^4+constants!$F$4*data!D895^5+constants!$G$4*data!D895^6+constants!$H$4*data!D895^7)</f>
        <v>55573.10409866269</v>
      </c>
      <c r="K895" s="4">
        <f>E895/(constants!$A$4+constants!$B$4*data!E895+constants!$C$4*data!E895^2+constants!$D$4*data!E895^3+constants!$E$4*data!E895^4+constants!$F$4*data!E895^5+constants!$G$4*data!E895^6+constants!$H$4*data!E895^7)</f>
        <v>55573.10409866269</v>
      </c>
      <c r="L895" s="4">
        <f>F895/(constants!$A$4+constants!$B$4*data!F895+constants!$C$4*data!F895^2+constants!$D$4*data!F895^3+constants!$E$4*data!F895^4+constants!$F$4*data!F895^5+constants!$G$4*data!F895^6+constants!$H$4*data!F895^7)</f>
        <v>21177.47915365711</v>
      </c>
      <c r="M895" s="4"/>
      <c r="N895" s="4"/>
      <c r="O895" s="4">
        <f t="shared" si="244"/>
        <v>58094.866464583924</v>
      </c>
      <c r="P895" s="4">
        <f t="shared" si="245"/>
        <v>11114.620819732538</v>
      </c>
      <c r="Q895" s="4">
        <f t="shared" si="245"/>
        <v>11114.620819732538</v>
      </c>
      <c r="R895" s="4">
        <f t="shared" si="246"/>
        <v>3529.5798589428514</v>
      </c>
      <c r="S895" s="4"/>
      <c r="T895" s="4"/>
      <c r="U895" s="4">
        <f t="shared" si="247"/>
        <v>1</v>
      </c>
      <c r="V895" s="4"/>
      <c r="W895" s="4"/>
      <c r="X895">
        <f>IF(front!E895&gt;$X$2,O895,P895)</f>
        <v>58094.866464583924</v>
      </c>
      <c r="Y895">
        <f t="shared" si="251"/>
        <v>57822.046659741311</v>
      </c>
      <c r="Z895">
        <f>SUMPRODUCT($B$7:$B$456,Y$7:Y$456,EXP(constants!$B$32+constants!$A$32*ABS($A$7:$A$456-$A895)))</f>
        <v>2.8978992790138018E-4</v>
      </c>
      <c r="AA895">
        <f t="shared" si="242"/>
        <v>57822.046369951386</v>
      </c>
      <c r="AB895">
        <f t="shared" si="248"/>
        <v>57817.193277012215</v>
      </c>
      <c r="AD895" s="4"/>
      <c r="AE895" s="4"/>
      <c r="AF895" s="4"/>
      <c r="AI895" s="5">
        <f>SUMPRODUCT(constants!$B$13:$B$20,A895^constants!$A$13:$A$20)*constants!$C$10/((A895/1000000000)^5*(EXP(0.014388/(A895/1000000000)/constants!$B$9)-1))</f>
        <v>1.398133606697656E-5</v>
      </c>
      <c r="AL895" s="17">
        <f t="shared" si="243"/>
        <v>2.4181969539734576E-10</v>
      </c>
      <c r="AQ895">
        <f t="shared" si="250"/>
        <v>2.4181969539734576E-10</v>
      </c>
    </row>
    <row r="896" spans="1:43" x14ac:dyDescent="0.2">
      <c r="A896">
        <f>front!A896</f>
        <v>603.41</v>
      </c>
      <c r="B896" s="1">
        <f t="shared" si="249"/>
        <v>0.45999999999992269</v>
      </c>
      <c r="C896">
        <f>front!D896-front!B896</f>
        <v>33886.26</v>
      </c>
      <c r="D896" s="2">
        <f>front!E896-front!C896</f>
        <v>52515.1</v>
      </c>
      <c r="E896" s="2">
        <f>IF(front!F896-front!C896&gt;0,front!F896-front!C896,0)</f>
        <v>52515.1</v>
      </c>
      <c r="F896" s="2">
        <f>front!I896-front!H896</f>
        <v>21959.700000000004</v>
      </c>
      <c r="G896" s="2"/>
      <c r="H896" s="2"/>
      <c r="I896" s="4">
        <f>C896/(constants!$A$4+constants!$B$4*data!C896+constants!$C$4*data!C896^2+constants!$D$4*data!C896^3+constants!$E$4*data!C896^4+constants!$F$4*data!C896^5+constants!$G$4*data!C896^6+constants!$H$4*data!C896^7)</f>
        <v>34887.054314369067</v>
      </c>
      <c r="J896" s="4">
        <f>D896/(constants!$A$4+constants!$B$4*data!D896+constants!$C$4*data!D896^2+constants!$D$4*data!D896^3+constants!$E$4*data!D896^4+constants!$F$4*data!D896^5+constants!$G$4*data!D896^6+constants!$H$4*data!D896^7)</f>
        <v>55265.486616584742</v>
      </c>
      <c r="K896" s="4">
        <f>E896/(constants!$A$4+constants!$B$4*data!E896+constants!$C$4*data!E896^2+constants!$D$4*data!E896^3+constants!$E$4*data!E896^4+constants!$F$4*data!E896^5+constants!$G$4*data!E896^6+constants!$H$4*data!E896^7)</f>
        <v>55265.486616584742</v>
      </c>
      <c r="L896" s="4">
        <f>F896/(constants!$A$4+constants!$B$4*data!F896+constants!$C$4*data!F896^2+constants!$D$4*data!F896^3+constants!$E$4*data!F896^4+constants!$F$4*data!F896^5+constants!$G$4*data!F896^6+constants!$H$4*data!F896^7)</f>
        <v>22253.374976727075</v>
      </c>
      <c r="M896" s="4"/>
      <c r="N896" s="4"/>
      <c r="O896" s="4">
        <f t="shared" si="244"/>
        <v>58145.090523948449</v>
      </c>
      <c r="P896" s="4">
        <f t="shared" si="245"/>
        <v>11053.097323316948</v>
      </c>
      <c r="Q896" s="4">
        <f t="shared" si="245"/>
        <v>11053.097323316948</v>
      </c>
      <c r="R896" s="4">
        <f t="shared" si="246"/>
        <v>3708.8958294545128</v>
      </c>
      <c r="S896" s="4"/>
      <c r="T896" s="4"/>
      <c r="U896" s="4">
        <f t="shared" si="247"/>
        <v>1</v>
      </c>
      <c r="V896" s="4"/>
      <c r="W896" s="4"/>
      <c r="X896">
        <f>IF(front!E896&gt;$X$2,O896,P896)</f>
        <v>58145.090523948449</v>
      </c>
      <c r="Y896">
        <f t="shared" si="251"/>
        <v>57872.270719105836</v>
      </c>
      <c r="Z896">
        <f>SUMPRODUCT($B$7:$B$456,Y$7:Y$456,EXP(constants!$B$32+constants!$A$32*ABS($A$7:$A$456-$A896)))</f>
        <v>2.8230596751226958E-4</v>
      </c>
      <c r="AA896">
        <f t="shared" si="242"/>
        <v>57872.270436799867</v>
      </c>
      <c r="AB896">
        <f t="shared" si="248"/>
        <v>57867.417343860696</v>
      </c>
      <c r="AD896" s="4"/>
      <c r="AE896" s="4"/>
      <c r="AF896" s="4"/>
      <c r="AI896" s="5">
        <f>SUMPRODUCT(constants!$B$13:$B$20,A896^constants!$A$13:$A$20)*constants!$C$10/((A896/1000000000)^5*(EXP(0.014388/(A896/1000000000)/constants!$B$9)-1))</f>
        <v>1.400813249415413E-5</v>
      </c>
      <c r="AL896" s="17">
        <f t="shared" si="243"/>
        <v>2.4207288206616826E-10</v>
      </c>
      <c r="AQ896">
        <f t="shared" si="250"/>
        <v>2.4207288206616826E-10</v>
      </c>
    </row>
    <row r="897" spans="1:43" x14ac:dyDescent="0.2">
      <c r="A897">
        <f>front!A897</f>
        <v>603.86</v>
      </c>
      <c r="B897" s="1">
        <f t="shared" si="249"/>
        <v>0.45000000000004547</v>
      </c>
      <c r="C897">
        <f>front!D897-front!B897</f>
        <v>34012.939999999995</v>
      </c>
      <c r="D897" s="2">
        <f>front!E897-front!C897</f>
        <v>53267.199999999997</v>
      </c>
      <c r="E897" s="2">
        <f>IF(front!F897-front!C897&gt;0,front!F897-front!C897,0)</f>
        <v>53267.199999999997</v>
      </c>
      <c r="F897" s="2">
        <f>front!I897-front!H897</f>
        <v>19722.300000000003</v>
      </c>
      <c r="G897" s="2"/>
      <c r="H897" s="2"/>
      <c r="I897" s="4">
        <f>C897/(constants!$A$4+constants!$B$4*data!C897+constants!$C$4*data!C897^2+constants!$D$4*data!C897^3+constants!$E$4*data!C897^4+constants!$F$4*data!C897^5+constants!$G$4*data!C897^6+constants!$H$4*data!C897^7)</f>
        <v>35023.123473588275</v>
      </c>
      <c r="J897" s="4">
        <f>D897/(constants!$A$4+constants!$B$4*data!D897+constants!$C$4*data!D897^2+constants!$D$4*data!D897^3+constants!$E$4*data!D897^4+constants!$F$4*data!D897^5+constants!$G$4*data!D897^6+constants!$H$4*data!D897^7)</f>
        <v>56098.194506754458</v>
      </c>
      <c r="K897" s="4">
        <f>E897/(constants!$A$4+constants!$B$4*data!E897+constants!$C$4*data!E897^2+constants!$D$4*data!E897^3+constants!$E$4*data!E897^4+constants!$F$4*data!E897^5+constants!$G$4*data!E897^6+constants!$H$4*data!E897^7)</f>
        <v>56098.194506754458</v>
      </c>
      <c r="L897" s="4">
        <f>F897/(constants!$A$4+constants!$B$4*data!F897+constants!$C$4*data!F897^2+constants!$D$4*data!F897^3+constants!$E$4*data!F897^4+constants!$F$4*data!F897^5+constants!$G$4*data!F897^6+constants!$H$4*data!F897^7)</f>
        <v>19926.062937734863</v>
      </c>
      <c r="M897" s="4"/>
      <c r="N897" s="4"/>
      <c r="O897" s="4">
        <f t="shared" si="244"/>
        <v>58371.872455980454</v>
      </c>
      <c r="P897" s="4">
        <f t="shared" si="245"/>
        <v>11219.638901350892</v>
      </c>
      <c r="Q897" s="4">
        <f t="shared" si="245"/>
        <v>11219.638901350892</v>
      </c>
      <c r="R897" s="4">
        <f t="shared" si="246"/>
        <v>3321.0104896224775</v>
      </c>
      <c r="S897" s="4"/>
      <c r="T897" s="4"/>
      <c r="U897" s="4">
        <f t="shared" si="247"/>
        <v>1</v>
      </c>
      <c r="V897" s="4"/>
      <c r="W897" s="4"/>
      <c r="X897">
        <f>IF(front!E897&gt;$X$2,O897,P897)</f>
        <v>58371.872455980454</v>
      </c>
      <c r="Y897">
        <f t="shared" si="251"/>
        <v>58099.052651137841</v>
      </c>
      <c r="Z897">
        <f>SUMPRODUCT($B$7:$B$456,Y$7:Y$456,EXP(constants!$B$32+constants!$A$32*ABS($A$7:$A$456-$A897)))</f>
        <v>2.7517175708982242E-4</v>
      </c>
      <c r="AA897">
        <f t="shared" si="242"/>
        <v>58099.052375966086</v>
      </c>
      <c r="AB897">
        <f t="shared" si="248"/>
        <v>58094.199283026916</v>
      </c>
      <c r="AD897" s="4"/>
      <c r="AE897" s="4"/>
      <c r="AF897" s="4"/>
      <c r="AI897" s="5">
        <f>SUMPRODUCT(constants!$B$13:$B$20,A897^constants!$A$13:$A$20)*constants!$C$10/((A897/1000000000)^5*(EXP(0.014388/(A897/1000000000)/constants!$B$9)-1))</f>
        <v>1.4034312764660889E-5</v>
      </c>
      <c r="AL897" s="17">
        <f t="shared" si="243"/>
        <v>2.4157855582598971E-10</v>
      </c>
      <c r="AQ897">
        <f t="shared" si="250"/>
        <v>2.4157855582598971E-10</v>
      </c>
    </row>
    <row r="898" spans="1:43" x14ac:dyDescent="0.2">
      <c r="A898">
        <f>front!A898</f>
        <v>604.32000000000005</v>
      </c>
      <c r="B898" s="1">
        <f t="shared" si="249"/>
        <v>0.46000000000003638</v>
      </c>
      <c r="C898">
        <f>front!D898-front!B898</f>
        <v>34067.53</v>
      </c>
      <c r="D898" s="2">
        <f>front!E898-front!C898</f>
        <v>53304.5</v>
      </c>
      <c r="E898" s="2">
        <f>IF(front!F898-front!C898&gt;0,front!F898-front!C898,0)</f>
        <v>53304.5</v>
      </c>
      <c r="F898" s="2">
        <f>front!I898-front!H898</f>
        <v>17888.900000000001</v>
      </c>
      <c r="G898" s="2"/>
      <c r="H898" s="2"/>
      <c r="I898" s="4">
        <f>C898/(constants!$A$4+constants!$B$4*data!C898+constants!$C$4*data!C898^2+constants!$D$4*data!C898^3+constants!$E$4*data!C898^4+constants!$F$4*data!C898^5+constants!$G$4*data!C898^6+constants!$H$4*data!C898^7)</f>
        <v>35081.771594245678</v>
      </c>
      <c r="J898" s="4">
        <f>D898/(constants!$A$4+constants!$B$4*data!D898+constants!$C$4*data!D898^2+constants!$D$4*data!D898^3+constants!$E$4*data!D898^4+constants!$F$4*data!D898^5+constants!$G$4*data!D898^6+constants!$H$4*data!D898^7)</f>
        <v>56139.508171201342</v>
      </c>
      <c r="K898" s="4">
        <f>E898/(constants!$A$4+constants!$B$4*data!E898+constants!$C$4*data!E898^2+constants!$D$4*data!E898^3+constants!$E$4*data!E898^4+constants!$F$4*data!E898^5+constants!$G$4*data!E898^6+constants!$H$4*data!E898^7)</f>
        <v>56139.508171201342</v>
      </c>
      <c r="L898" s="4">
        <f>F898/(constants!$A$4+constants!$B$4*data!F898+constants!$C$4*data!F898^2+constants!$D$4*data!F898^3+constants!$E$4*data!F898^4+constants!$F$4*data!F898^5+constants!$G$4*data!F898^6+constants!$H$4*data!F898^7)</f>
        <v>18030.730783696472</v>
      </c>
      <c r="M898" s="4"/>
      <c r="N898" s="4"/>
      <c r="O898" s="4">
        <f t="shared" si="244"/>
        <v>58469.619323742801</v>
      </c>
      <c r="P898" s="4">
        <f t="shared" si="245"/>
        <v>11227.901634240268</v>
      </c>
      <c r="Q898" s="4">
        <f t="shared" si="245"/>
        <v>11227.901634240268</v>
      </c>
      <c r="R898" s="4">
        <f t="shared" si="246"/>
        <v>3005.1217972827453</v>
      </c>
      <c r="S898" s="4"/>
      <c r="T898" s="4"/>
      <c r="U898" s="4">
        <f t="shared" si="247"/>
        <v>1</v>
      </c>
      <c r="V898" s="4"/>
      <c r="W898" s="4"/>
      <c r="X898">
        <f>IF(front!E898&gt;$X$2,O898,P898)</f>
        <v>58469.619323742801</v>
      </c>
      <c r="Y898">
        <f t="shared" si="251"/>
        <v>58196.799518900189</v>
      </c>
      <c r="Z898">
        <f>SUMPRODUCT($B$7:$B$456,Y$7:Y$456,EXP(constants!$B$32+constants!$A$32*ABS($A$7:$A$456-$A898)))</f>
        <v>2.6806531779713713E-4</v>
      </c>
      <c r="AA898">
        <f t="shared" si="242"/>
        <v>58196.799250834869</v>
      </c>
      <c r="AB898">
        <f t="shared" si="248"/>
        <v>58191.946157895698</v>
      </c>
      <c r="AD898" s="4"/>
      <c r="AE898" s="4"/>
      <c r="AF898" s="4"/>
      <c r="AI898" s="5">
        <f>SUMPRODUCT(constants!$B$13:$B$20,A898^constants!$A$13:$A$20)*constants!$C$10/((A898/1000000000)^5*(EXP(0.014388/(A898/1000000000)/constants!$B$9)-1))</f>
        <v>1.4061040301378928E-5</v>
      </c>
      <c r="AL898" s="17">
        <f t="shared" si="243"/>
        <v>2.4163206817703371E-10</v>
      </c>
      <c r="AQ898">
        <f t="shared" si="250"/>
        <v>2.4163206817703371E-10</v>
      </c>
    </row>
    <row r="899" spans="1:43" x14ac:dyDescent="0.2">
      <c r="A899">
        <f>front!A899</f>
        <v>604.77</v>
      </c>
      <c r="B899" s="1">
        <f t="shared" si="249"/>
        <v>0.44999999999993179</v>
      </c>
      <c r="C899">
        <f>front!D899-front!B899</f>
        <v>34123.4</v>
      </c>
      <c r="D899" s="2">
        <f>front!E899-front!C899</f>
        <v>52279</v>
      </c>
      <c r="E899" s="2">
        <f>IF(front!F899-front!C899&gt;0,front!F899-front!C899,0)</f>
        <v>52279</v>
      </c>
      <c r="F899" s="2">
        <f>front!I899-front!H899</f>
        <v>16647.599999999999</v>
      </c>
      <c r="G899" s="2"/>
      <c r="H899" s="2"/>
      <c r="I899" s="4">
        <f>C899/(constants!$A$4+constants!$B$4*data!C899+constants!$C$4*data!C899^2+constants!$D$4*data!C899^3+constants!$E$4*data!C899^4+constants!$F$4*data!C899^5+constants!$G$4*data!C899^6+constants!$H$4*data!C899^7)</f>
        <v>35141.802397739913</v>
      </c>
      <c r="J899" s="4">
        <f>D899/(constants!$A$4+constants!$B$4*data!D899+constants!$C$4*data!D899^2+constants!$D$4*data!D899^3+constants!$E$4*data!D899^4+constants!$F$4*data!D899^5+constants!$G$4*data!D899^6+constants!$H$4*data!D899^7)</f>
        <v>55004.194138612671</v>
      </c>
      <c r="K899" s="4">
        <f>E899/(constants!$A$4+constants!$B$4*data!E899+constants!$C$4*data!E899^2+constants!$D$4*data!E899^3+constants!$E$4*data!E899^4+constants!$F$4*data!E899^5+constants!$G$4*data!E899^6+constants!$H$4*data!E899^7)</f>
        <v>55004.194138612671</v>
      </c>
      <c r="L899" s="4">
        <f>F899/(constants!$A$4+constants!$B$4*data!F899+constants!$C$4*data!F899^2+constants!$D$4*data!F899^3+constants!$E$4*data!F899^4+constants!$F$4*data!F899^5+constants!$G$4*data!F899^6+constants!$H$4*data!F899^7)</f>
        <v>16753.732267522446</v>
      </c>
      <c r="M899" s="4"/>
      <c r="N899" s="4"/>
      <c r="O899" s="4">
        <f t="shared" si="244"/>
        <v>58569.670662899858</v>
      </c>
      <c r="P899" s="4">
        <f t="shared" si="245"/>
        <v>11000.838827722535</v>
      </c>
      <c r="Q899" s="4">
        <f t="shared" si="245"/>
        <v>11000.838827722535</v>
      </c>
      <c r="R899" s="4">
        <f t="shared" si="246"/>
        <v>2792.288711253741</v>
      </c>
      <c r="S899" s="4"/>
      <c r="T899" s="4"/>
      <c r="U899" s="4">
        <f t="shared" si="247"/>
        <v>1</v>
      </c>
      <c r="V899" s="4"/>
      <c r="W899" s="4"/>
      <c r="X899">
        <f>IF(front!E899&gt;$X$2,O899,P899)</f>
        <v>58569.670662899858</v>
      </c>
      <c r="Y899">
        <f t="shared" si="251"/>
        <v>58296.850858057245</v>
      </c>
      <c r="Z899">
        <f>SUMPRODUCT($B$7:$B$456,Y$7:Y$456,EXP(constants!$B$32+constants!$A$32*ABS($A$7:$A$456-$A899)))</f>
        <v>2.6129098567452167E-4</v>
      </c>
      <c r="AA899">
        <f t="shared" si="242"/>
        <v>58296.850596766257</v>
      </c>
      <c r="AB899">
        <f t="shared" si="248"/>
        <v>58291.997503827086</v>
      </c>
      <c r="AD899" s="4"/>
      <c r="AE899" s="4"/>
      <c r="AF899" s="4"/>
      <c r="AI899" s="5">
        <f>SUMPRODUCT(constants!$B$13:$B$20,A899^constants!$A$13:$A$20)*constants!$C$10/((A899/1000000000)^5*(EXP(0.014388/(A899/1000000000)/constants!$B$9)-1))</f>
        <v>1.4087152898171276E-5</v>
      </c>
      <c r="AL899" s="17">
        <f t="shared" si="243"/>
        <v>2.4166529714900234E-10</v>
      </c>
      <c r="AQ899">
        <f t="shared" si="250"/>
        <v>2.4166529714900234E-10</v>
      </c>
    </row>
    <row r="900" spans="1:43" x14ac:dyDescent="0.2">
      <c r="A900">
        <f>front!A900</f>
        <v>605.23</v>
      </c>
      <c r="B900" s="1">
        <f t="shared" si="249"/>
        <v>0.46000000000003638</v>
      </c>
      <c r="C900">
        <f>front!D900-front!B900</f>
        <v>34184</v>
      </c>
      <c r="D900" s="2">
        <f>front!E900-front!C900</f>
        <v>52757.5</v>
      </c>
      <c r="E900" s="2">
        <f>IF(front!F900-front!C900&gt;0,front!F900-front!C900,0)</f>
        <v>52757.5</v>
      </c>
      <c r="F900" s="2">
        <f>front!I900-front!H900</f>
        <v>18230.900000000001</v>
      </c>
      <c r="G900" s="2"/>
      <c r="H900" s="2"/>
      <c r="I900" s="4">
        <f>C900/(constants!$A$4+constants!$B$4*data!C900+constants!$C$4*data!C900^2+constants!$D$4*data!C900^3+constants!$E$4*data!C900^4+constants!$F$4*data!C900^5+constants!$G$4*data!C900^6+constants!$H$4*data!C900^7)</f>
        <v>35206.92407420266</v>
      </c>
      <c r="J900" s="4">
        <f>D900/(constants!$A$4+constants!$B$4*data!D900+constants!$C$4*data!D900^2+constants!$D$4*data!D900^3+constants!$E$4*data!D900^4+constants!$F$4*data!D900^5+constants!$G$4*data!D900^6+constants!$H$4*data!D900^7)</f>
        <v>55533.803760090552</v>
      </c>
      <c r="K900" s="4">
        <f>E900/(constants!$A$4+constants!$B$4*data!E900+constants!$C$4*data!E900^2+constants!$D$4*data!E900^3+constants!$E$4*data!E900^4+constants!$F$4*data!E900^5+constants!$G$4*data!E900^6+constants!$H$4*data!E900^7)</f>
        <v>55533.803760090552</v>
      </c>
      <c r="L900" s="4">
        <f>F900/(constants!$A$4+constants!$B$4*data!F900+constants!$C$4*data!F900^2+constants!$D$4*data!F900^3+constants!$E$4*data!F900^4+constants!$F$4*data!F900^5+constants!$G$4*data!F900^6+constants!$H$4*data!F900^7)</f>
        <v>18383.457043756032</v>
      </c>
      <c r="M900" s="4"/>
      <c r="N900" s="4"/>
      <c r="O900" s="4">
        <f t="shared" si="244"/>
        <v>58678.206790337761</v>
      </c>
      <c r="P900" s="4">
        <f t="shared" si="245"/>
        <v>11106.76075201811</v>
      </c>
      <c r="Q900" s="4">
        <f t="shared" si="245"/>
        <v>11106.76075201811</v>
      </c>
      <c r="R900" s="4">
        <f t="shared" si="246"/>
        <v>3063.9095072926716</v>
      </c>
      <c r="S900" s="4"/>
      <c r="T900" s="4"/>
      <c r="U900" s="4">
        <f t="shared" si="247"/>
        <v>1</v>
      </c>
      <c r="V900" s="4"/>
      <c r="W900" s="4"/>
      <c r="X900">
        <f>IF(front!E900&gt;$X$2,O900,P900)</f>
        <v>58678.206790337761</v>
      </c>
      <c r="Y900">
        <f t="shared" si="251"/>
        <v>58405.386985495148</v>
      </c>
      <c r="Z900">
        <f>SUMPRODUCT($B$7:$B$456,Y$7:Y$456,EXP(constants!$B$32+constants!$A$32*ABS($A$7:$A$456-$A900)))</f>
        <v>2.5454302379405975E-4</v>
      </c>
      <c r="AA900">
        <f t="shared" si="242"/>
        <v>58405.386730952123</v>
      </c>
      <c r="AB900">
        <f t="shared" si="248"/>
        <v>58400.533638012952</v>
      </c>
      <c r="AD900" s="4"/>
      <c r="AE900" s="4"/>
      <c r="AF900" s="4"/>
      <c r="AI900" s="5">
        <f>SUMPRODUCT(constants!$B$13:$B$20,A900^constants!$A$13:$A$20)*constants!$C$10/((A900/1000000000)^5*(EXP(0.014388/(A900/1000000000)/constants!$B$9)-1))</f>
        <v>1.4113810972645724E-5</v>
      </c>
      <c r="AL900" s="17">
        <f t="shared" si="243"/>
        <v>2.4167263710513481E-10</v>
      </c>
      <c r="AQ900">
        <f t="shared" si="250"/>
        <v>2.4167263710513481E-10</v>
      </c>
    </row>
    <row r="901" spans="1:43" x14ac:dyDescent="0.2">
      <c r="A901">
        <f>front!A901</f>
        <v>605.67999999999995</v>
      </c>
      <c r="B901" s="1">
        <f t="shared" si="249"/>
        <v>0.44999999999993179</v>
      </c>
      <c r="C901">
        <f>front!D901-front!B901</f>
        <v>34263.4</v>
      </c>
      <c r="D901" s="2">
        <f>front!E901-front!C901</f>
        <v>52270.1</v>
      </c>
      <c r="E901" s="2">
        <f>IF(front!F901-front!C901&gt;0,front!F901-front!C901,0)</f>
        <v>52270.1</v>
      </c>
      <c r="F901" s="2">
        <f>front!I901-front!H901</f>
        <v>21534.3</v>
      </c>
      <c r="G901" s="2"/>
      <c r="H901" s="2"/>
      <c r="I901" s="4">
        <f>C901/(constants!$A$4+constants!$B$4*data!C901+constants!$C$4*data!C901^2+constants!$D$4*data!C901^3+constants!$E$4*data!C901^4+constants!$F$4*data!C901^5+constants!$G$4*data!C901^6+constants!$H$4*data!C901^7)</f>
        <v>35292.262091831901</v>
      </c>
      <c r="J901" s="4">
        <f>D901/(constants!$A$4+constants!$B$4*data!D901+constants!$C$4*data!D901^2+constants!$D$4*data!D901^3+constants!$E$4*data!D901^4+constants!$F$4*data!D901^5+constants!$G$4*data!D901^6+constants!$H$4*data!D901^7)</f>
        <v>54994.345422509963</v>
      </c>
      <c r="K901" s="4">
        <f>E901/(constants!$A$4+constants!$B$4*data!E901+constants!$C$4*data!E901^2+constants!$D$4*data!E901^3+constants!$E$4*data!E901^4+constants!$F$4*data!E901^5+constants!$G$4*data!E901^6+constants!$H$4*data!E901^7)</f>
        <v>54994.345422509963</v>
      </c>
      <c r="L901" s="4">
        <f>F901/(constants!$A$4+constants!$B$4*data!F901+constants!$C$4*data!F901^2+constants!$D$4*data!F901^3+constants!$E$4*data!F901^4+constants!$F$4*data!F901^5+constants!$G$4*data!F901^6+constants!$H$4*data!F901^7)</f>
        <v>21809.707729531136</v>
      </c>
      <c r="M901" s="4"/>
      <c r="N901" s="4"/>
      <c r="O901" s="4">
        <f t="shared" si="244"/>
        <v>58820.436819719835</v>
      </c>
      <c r="P901" s="4">
        <f t="shared" si="245"/>
        <v>10998.869084501992</v>
      </c>
      <c r="Q901" s="4">
        <f t="shared" si="245"/>
        <v>10998.869084501992</v>
      </c>
      <c r="R901" s="4">
        <f t="shared" si="246"/>
        <v>3634.9512882551894</v>
      </c>
      <c r="S901" s="4"/>
      <c r="T901" s="4"/>
      <c r="U901" s="4">
        <f t="shared" si="247"/>
        <v>1</v>
      </c>
      <c r="V901" s="4"/>
      <c r="W901" s="4"/>
      <c r="X901">
        <f>IF(front!E901&gt;$X$2,O901,P901)</f>
        <v>58820.436819719835</v>
      </c>
      <c r="Y901">
        <f t="shared" si="251"/>
        <v>58547.617014877222</v>
      </c>
      <c r="Z901">
        <f>SUMPRODUCT($B$7:$B$456,Y$7:Y$456,EXP(constants!$B$32+constants!$A$32*ABS($A$7:$A$456-$A901)))</f>
        <v>2.4811041626076913E-4</v>
      </c>
      <c r="AA901">
        <f t="shared" si="242"/>
        <v>58547.616766766805</v>
      </c>
      <c r="AB901">
        <f t="shared" si="248"/>
        <v>58542.763673827634</v>
      </c>
      <c r="AD901" s="4"/>
      <c r="AE901" s="4"/>
      <c r="AF901" s="4"/>
      <c r="AI901" s="5">
        <f>SUMPRODUCT(constants!$B$13:$B$20,A901^constants!$A$13:$A$20)*constants!$C$10/((A901/1000000000)^5*(EXP(0.014388/(A901/1000000000)/constants!$B$9)-1))</f>
        <v>1.4139855341132242E-5</v>
      </c>
      <c r="AL901" s="17">
        <f t="shared" si="243"/>
        <v>2.4153036949045957E-10</v>
      </c>
      <c r="AQ901">
        <f t="shared" si="250"/>
        <v>2.4153036949045957E-10</v>
      </c>
    </row>
    <row r="902" spans="1:43" x14ac:dyDescent="0.2">
      <c r="A902">
        <f>front!A902</f>
        <v>606.14</v>
      </c>
      <c r="B902" s="1">
        <f t="shared" si="249"/>
        <v>0.46000000000003638</v>
      </c>
      <c r="C902">
        <f>front!D902-front!B902</f>
        <v>34250.47</v>
      </c>
      <c r="D902" s="2">
        <f>front!E902-front!C902</f>
        <v>52556.4</v>
      </c>
      <c r="E902" s="2">
        <f>IF(front!F902-front!C902&gt;0,front!F902-front!C902,0)</f>
        <v>52556.4</v>
      </c>
      <c r="F902" s="2">
        <f>front!I902-front!H902</f>
        <v>20572.599999999999</v>
      </c>
      <c r="G902" s="2"/>
      <c r="H902" s="2"/>
      <c r="I902" s="4">
        <f>C902/(constants!$A$4+constants!$B$4*data!C902+constants!$C$4*data!C902^2+constants!$D$4*data!C902^3+constants!$E$4*data!C902^4+constants!$F$4*data!C902^5+constants!$G$4*data!C902^6+constants!$H$4*data!C902^7)</f>
        <v>35278.364057258339</v>
      </c>
      <c r="J902" s="4">
        <f>D902/(constants!$A$4+constants!$B$4*data!D902+constants!$C$4*data!D902^2+constants!$D$4*data!D902^3+constants!$E$4*data!D902^4+constants!$F$4*data!D902^5+constants!$G$4*data!D902^6+constants!$H$4*data!D902^7)</f>
        <v>55311.198500624603</v>
      </c>
      <c r="K902" s="4">
        <f>E902/(constants!$A$4+constants!$B$4*data!E902+constants!$C$4*data!E902^2+constants!$D$4*data!E902^3+constants!$E$4*data!E902^4+constants!$F$4*data!E902^5+constants!$G$4*data!E902^6+constants!$H$4*data!E902^7)</f>
        <v>55311.198500624603</v>
      </c>
      <c r="L902" s="4">
        <f>F902/(constants!$A$4+constants!$B$4*data!F902+constants!$C$4*data!F902^2+constants!$D$4*data!F902^3+constants!$E$4*data!F902^4+constants!$F$4*data!F902^5+constants!$G$4*data!F902^6+constants!$H$4*data!F902^7)</f>
        <v>20808.721542426185</v>
      </c>
      <c r="M902" s="4"/>
      <c r="N902" s="4"/>
      <c r="O902" s="4">
        <f t="shared" si="244"/>
        <v>58797.273428763896</v>
      </c>
      <c r="P902" s="4">
        <f t="shared" si="245"/>
        <v>11062.239700124921</v>
      </c>
      <c r="Q902" s="4">
        <f t="shared" si="245"/>
        <v>11062.239700124921</v>
      </c>
      <c r="R902" s="4">
        <f t="shared" si="246"/>
        <v>3468.1202570710307</v>
      </c>
      <c r="S902" s="4"/>
      <c r="T902" s="4"/>
      <c r="U902" s="4">
        <f t="shared" si="247"/>
        <v>1</v>
      </c>
      <c r="V902" s="4"/>
      <c r="W902" s="4"/>
      <c r="X902">
        <f>IF(front!E902&gt;$X$2,O902,P902)</f>
        <v>58797.273428763896</v>
      </c>
      <c r="Y902">
        <f t="shared" si="251"/>
        <v>58524.453623921283</v>
      </c>
      <c r="Z902">
        <f>SUMPRODUCT($B$7:$B$456,Y$7:Y$456,EXP(constants!$B$32+constants!$A$32*ABS($A$7:$A$456-$A902)))</f>
        <v>2.4170284874843739E-4</v>
      </c>
      <c r="AA902">
        <f t="shared" si="242"/>
        <v>58524.453382218431</v>
      </c>
      <c r="AB902">
        <f t="shared" si="248"/>
        <v>58519.60028927926</v>
      </c>
      <c r="AD902" s="4"/>
      <c r="AE902" s="4"/>
      <c r="AF902" s="4"/>
      <c r="AI902" s="5">
        <f>SUMPRODUCT(constants!$B$13:$B$20,A902^constants!$A$13:$A$20)*constants!$C$10/((A902/1000000000)^5*(EXP(0.014388/(A902/1000000000)/constants!$B$9)-1))</f>
        <v>1.4166443391318484E-5</v>
      </c>
      <c r="AL902" s="17">
        <f t="shared" si="243"/>
        <v>2.4208031704402746E-10</v>
      </c>
      <c r="AQ902">
        <f t="shared" si="250"/>
        <v>2.4208031704402746E-10</v>
      </c>
    </row>
    <row r="903" spans="1:43" x14ac:dyDescent="0.2">
      <c r="A903">
        <f>front!A903</f>
        <v>606.59</v>
      </c>
      <c r="B903" s="1">
        <f t="shared" si="249"/>
        <v>0.45000000000004547</v>
      </c>
      <c r="C903">
        <f>front!D903-front!B903</f>
        <v>34347.599999999999</v>
      </c>
      <c r="D903" s="2">
        <f>front!E903-front!C903</f>
        <v>53304</v>
      </c>
      <c r="E903" s="2">
        <f>IF(front!F903-front!C903&gt;0,front!F903-front!C903,0)</f>
        <v>53304</v>
      </c>
      <c r="F903" s="2">
        <f>front!I903-front!H903</f>
        <v>17827.599999999999</v>
      </c>
      <c r="G903" s="2"/>
      <c r="H903" s="2"/>
      <c r="I903" s="4">
        <f>C903/(constants!$A$4+constants!$B$4*data!C903+constants!$C$4*data!C903^2+constants!$D$4*data!C903^3+constants!$E$4*data!C903^4+constants!$F$4*data!C903^5+constants!$G$4*data!C903^6+constants!$H$4*data!C903^7)</f>
        <v>35382.775917846971</v>
      </c>
      <c r="J903" s="4">
        <f>D903/(constants!$A$4+constants!$B$4*data!D903+constants!$C$4*data!D903^2+constants!$D$4*data!D903^3+constants!$E$4*data!D903^4+constants!$F$4*data!D903^5+constants!$G$4*data!D903^6+constants!$H$4*data!D903^7)</f>
        <v>56138.954357735456</v>
      </c>
      <c r="K903" s="4">
        <f>E903/(constants!$A$4+constants!$B$4*data!E903+constants!$C$4*data!E903^2+constants!$D$4*data!E903^3+constants!$E$4*data!E903^4+constants!$F$4*data!E903^5+constants!$G$4*data!E903^6+constants!$H$4*data!E903^7)</f>
        <v>56138.954357735456</v>
      </c>
      <c r="L903" s="4">
        <f>F903/(constants!$A$4+constants!$B$4*data!F903+constants!$C$4*data!F903^2+constants!$D$4*data!F903^3+constants!$E$4*data!F903^4+constants!$F$4*data!F903^5+constants!$G$4*data!F903^6+constants!$H$4*data!F903^7)</f>
        <v>17967.548703061606</v>
      </c>
      <c r="M903" s="4"/>
      <c r="N903" s="4"/>
      <c r="O903" s="4">
        <f t="shared" si="244"/>
        <v>58971.293196411614</v>
      </c>
      <c r="P903" s="4">
        <f t="shared" si="245"/>
        <v>11227.790871547091</v>
      </c>
      <c r="Q903" s="4">
        <f t="shared" si="245"/>
        <v>11227.790871547091</v>
      </c>
      <c r="R903" s="4">
        <f t="shared" si="246"/>
        <v>2994.5914505102678</v>
      </c>
      <c r="S903" s="4"/>
      <c r="T903" s="4"/>
      <c r="U903" s="4">
        <f t="shared" si="247"/>
        <v>1</v>
      </c>
      <c r="V903" s="4"/>
      <c r="W903" s="4"/>
      <c r="X903">
        <f>IF(front!E903&gt;$X$2,O903,P903)</f>
        <v>58971.293196411614</v>
      </c>
      <c r="Y903">
        <f t="shared" si="251"/>
        <v>58698.473391569001</v>
      </c>
      <c r="Z903">
        <f>SUMPRODUCT($B$7:$B$456,Y$7:Y$456,EXP(constants!$B$32+constants!$A$32*ABS($A$7:$A$456-$A903)))</f>
        <v>2.3559472784021976E-4</v>
      </c>
      <c r="AA903">
        <f t="shared" ref="AA903:AA966" si="252">Y903-Z903</f>
        <v>58698.473155974272</v>
      </c>
      <c r="AB903">
        <f t="shared" si="248"/>
        <v>58693.620063035101</v>
      </c>
      <c r="AD903" s="4"/>
      <c r="AE903" s="4"/>
      <c r="AF903" s="4"/>
      <c r="AI903" s="5">
        <f>SUMPRODUCT(constants!$B$13:$B$20,A903^constants!$A$13:$A$20)*constants!$C$10/((A903/1000000000)^5*(EXP(0.014388/(A903/1000000000)/constants!$B$9)-1))</f>
        <v>1.4192418986439701E-5</v>
      </c>
      <c r="AL903" s="17">
        <f t="shared" ref="AL903:AL966" si="253">IF(AB903=0,0,AI903/AB903)</f>
        <v>2.4180513948871256E-10</v>
      </c>
      <c r="AQ903">
        <f t="shared" si="250"/>
        <v>2.4180513948871256E-10</v>
      </c>
    </row>
    <row r="904" spans="1:43" x14ac:dyDescent="0.2">
      <c r="A904">
        <f>front!A904</f>
        <v>607.04999999999995</v>
      </c>
      <c r="B904" s="1">
        <f t="shared" si="249"/>
        <v>0.45999999999992269</v>
      </c>
      <c r="C904">
        <f>front!D904-front!B904</f>
        <v>34441.14</v>
      </c>
      <c r="D904" s="2">
        <f>front!E904-front!C904</f>
        <v>52570.7</v>
      </c>
      <c r="E904" s="2">
        <f>IF(front!F904-front!C904&gt;0,front!F904-front!C904,0)</f>
        <v>52570.7</v>
      </c>
      <c r="F904" s="2">
        <f>front!I904-front!H904</f>
        <v>18648.7</v>
      </c>
      <c r="G904" s="2"/>
      <c r="H904" s="2"/>
      <c r="I904" s="4">
        <f>C904/(constants!$A$4+constants!$B$4*data!C904+constants!$C$4*data!C904^2+constants!$D$4*data!C904^3+constants!$E$4*data!C904^4+constants!$F$4*data!C904^5+constants!$G$4*data!C904^6+constants!$H$4*data!C904^7)</f>
        <v>35483.350446878816</v>
      </c>
      <c r="J904" s="4">
        <f>D904/(constants!$A$4+constants!$B$4*data!D904+constants!$C$4*data!D904^2+constants!$D$4*data!D904^3+constants!$E$4*data!D904^4+constants!$F$4*data!D904^5+constants!$G$4*data!D904^6+constants!$H$4*data!D904^7)</f>
        <v>55327.026464701543</v>
      </c>
      <c r="K904" s="4">
        <f>E904/(constants!$A$4+constants!$B$4*data!E904+constants!$C$4*data!E904^2+constants!$D$4*data!E904^3+constants!$E$4*data!E904^4+constants!$F$4*data!E904^5+constants!$G$4*data!E904^6+constants!$H$4*data!E904^7)</f>
        <v>55327.026464701543</v>
      </c>
      <c r="L904" s="4">
        <f>F904/(constants!$A$4+constants!$B$4*data!F904+constants!$C$4*data!F904^2+constants!$D$4*data!F904^3+constants!$E$4*data!F904^4+constants!$F$4*data!F904^5+constants!$G$4*data!F904^6+constants!$H$4*data!F904^7)</f>
        <v>18814.878438023083</v>
      </c>
      <c r="M904" s="4"/>
      <c r="N904" s="4"/>
      <c r="O904" s="4">
        <f t="shared" ref="O904:O967" si="254">I904*1000/O$4</f>
        <v>59138.917411464688</v>
      </c>
      <c r="P904" s="4">
        <f t="shared" ref="P904:Q967" si="255">J904*1000/P$4</f>
        <v>11065.405292940308</v>
      </c>
      <c r="Q904" s="4">
        <f t="shared" si="255"/>
        <v>11065.405292940308</v>
      </c>
      <c r="R904" s="4">
        <f t="shared" ref="R904:R967" si="256">L904*1000/R$4</f>
        <v>3135.813073003847</v>
      </c>
      <c r="S904" s="4"/>
      <c r="T904" s="4"/>
      <c r="U904" s="4">
        <f t="shared" ref="U904:U967" si="257">Q904/P904</f>
        <v>1</v>
      </c>
      <c r="V904" s="4"/>
      <c r="W904" s="4"/>
      <c r="X904">
        <f>IF(front!E904&gt;$X$2,O904,P904)</f>
        <v>59138.917411464688</v>
      </c>
      <c r="Y904">
        <f t="shared" si="251"/>
        <v>58866.097606622076</v>
      </c>
      <c r="Z904">
        <f>SUMPRODUCT($B$7:$B$456,Y$7:Y$456,EXP(constants!$B$32+constants!$A$32*ABS($A$7:$A$456-$A904)))</f>
        <v>2.2951038383348278E-4</v>
      </c>
      <c r="AA904">
        <f t="shared" si="252"/>
        <v>58866.097377111691</v>
      </c>
      <c r="AB904">
        <f t="shared" ref="AB904:AB967" si="258">IF((AA904-$AA$3)&gt;0,AA904-$AA$3,0)</f>
        <v>58861.244284172521</v>
      </c>
      <c r="AD904" s="4"/>
      <c r="AE904" s="4"/>
      <c r="AF904" s="4"/>
      <c r="AI904" s="5">
        <f>SUMPRODUCT(constants!$B$13:$B$20,A904^constants!$A$13:$A$20)*constants!$C$10/((A904/1000000000)^5*(EXP(0.014388/(A904/1000000000)/constants!$B$9)-1))</f>
        <v>1.4218936460024816E-5</v>
      </c>
      <c r="AL904" s="17">
        <f t="shared" si="253"/>
        <v>2.4156703842987251E-10</v>
      </c>
      <c r="AQ904">
        <f t="shared" si="250"/>
        <v>2.4156703842987251E-10</v>
      </c>
    </row>
    <row r="905" spans="1:43" x14ac:dyDescent="0.2">
      <c r="A905">
        <f>front!A905</f>
        <v>607.5</v>
      </c>
      <c r="B905" s="1">
        <f t="shared" ref="B905:B968" si="259">A905-A904</f>
        <v>0.45000000000004547</v>
      </c>
      <c r="C905">
        <f>front!D905-front!B905</f>
        <v>34481.869999999995</v>
      </c>
      <c r="D905" s="2">
        <f>front!E905-front!C905</f>
        <v>52773.1</v>
      </c>
      <c r="E905" s="2">
        <f>IF(front!F905-front!C905&gt;0,front!F905-front!C905,0)</f>
        <v>52773.1</v>
      </c>
      <c r="F905" s="2">
        <f>front!I905-front!H905</f>
        <v>19192.599999999999</v>
      </c>
      <c r="G905" s="2"/>
      <c r="H905" s="2"/>
      <c r="I905" s="4">
        <f>C905/(constants!$A$4+constants!$B$4*data!C905+constants!$C$4*data!C905^2+constants!$D$4*data!C905^3+constants!$E$4*data!C905^4+constants!$F$4*data!C905^5+constants!$G$4*data!C905^6+constants!$H$4*data!C905^7)</f>
        <v>35527.150174967297</v>
      </c>
      <c r="J905" s="4">
        <f>D905/(constants!$A$4+constants!$B$4*data!D905+constants!$C$4*data!D905^2+constants!$D$4*data!D905^3+constants!$E$4*data!D905^4+constants!$F$4*data!D905^5+constants!$G$4*data!D905^6+constants!$H$4*data!D905^7)</f>
        <v>55551.073615168585</v>
      </c>
      <c r="K905" s="4">
        <f>E905/(constants!$A$4+constants!$B$4*data!E905+constants!$C$4*data!E905^2+constants!$D$4*data!E905^3+constants!$E$4*data!E905^4+constants!$F$4*data!E905^5+constants!$G$4*data!E905^6+constants!$H$4*data!E905^7)</f>
        <v>55551.073615168585</v>
      </c>
      <c r="L905" s="4">
        <f>F905/(constants!$A$4+constants!$B$4*data!F905+constants!$C$4*data!F905^2+constants!$D$4*data!F905^3+constants!$E$4*data!F905^4+constants!$F$4*data!F905^5+constants!$G$4*data!F905^6+constants!$H$4*data!F905^7)</f>
        <v>19377.357707874977</v>
      </c>
      <c r="M905" s="4"/>
      <c r="N905" s="4"/>
      <c r="O905" s="4">
        <f t="shared" si="254"/>
        <v>59211.916958278831</v>
      </c>
      <c r="P905" s="4">
        <f t="shared" si="255"/>
        <v>11110.214723033718</v>
      </c>
      <c r="Q905" s="4">
        <f t="shared" si="255"/>
        <v>11110.214723033718</v>
      </c>
      <c r="R905" s="4">
        <f t="shared" si="256"/>
        <v>3229.5596179791628</v>
      </c>
      <c r="S905" s="4"/>
      <c r="T905" s="4"/>
      <c r="U905" s="4">
        <f t="shared" si="257"/>
        <v>1</v>
      </c>
      <c r="V905" s="4"/>
      <c r="W905" s="4"/>
      <c r="X905">
        <f>IF(front!E905&gt;$X$2,O905,P905)</f>
        <v>59211.916958278831</v>
      </c>
      <c r="Y905">
        <f t="shared" si="251"/>
        <v>58939.097153436218</v>
      </c>
      <c r="Z905">
        <f>SUMPRODUCT($B$7:$B$456,Y$7:Y$456,EXP(constants!$B$32+constants!$A$32*ABS($A$7:$A$456-$A905)))</f>
        <v>2.2371038113841568E-4</v>
      </c>
      <c r="AA905">
        <f t="shared" si="252"/>
        <v>58939.096929725834</v>
      </c>
      <c r="AB905">
        <f t="shared" si="258"/>
        <v>58934.243836786663</v>
      </c>
      <c r="AD905" s="4"/>
      <c r="AE905" s="4"/>
      <c r="AF905" s="4"/>
      <c r="AI905" s="5">
        <f>SUMPRODUCT(constants!$B$13:$B$20,A905^constants!$A$13:$A$20)*constants!$C$10/((A905/1000000000)^5*(EXP(0.014388/(A905/1000000000)/constants!$B$9)-1))</f>
        <v>1.4244842746226E-5</v>
      </c>
      <c r="AL905" s="17">
        <f t="shared" si="253"/>
        <v>2.4170739826026907E-10</v>
      </c>
      <c r="AQ905">
        <f t="shared" si="250"/>
        <v>2.4170739826026907E-10</v>
      </c>
    </row>
    <row r="906" spans="1:43" x14ac:dyDescent="0.2">
      <c r="A906">
        <f>front!A906</f>
        <v>607.96</v>
      </c>
      <c r="B906" s="1">
        <f t="shared" si="259"/>
        <v>0.46000000000003638</v>
      </c>
      <c r="C906">
        <f>front!D906-front!B906</f>
        <v>34512.200000000004</v>
      </c>
      <c r="D906" s="2">
        <f>front!E906-front!C906</f>
        <v>52563.9</v>
      </c>
      <c r="E906" s="2">
        <f>IF(front!F906-front!C906&gt;0,front!F906-front!C906,0)</f>
        <v>52563.9</v>
      </c>
      <c r="F906" s="2">
        <f>front!I906-front!H906</f>
        <v>17102.3</v>
      </c>
      <c r="G906" s="2"/>
      <c r="H906" s="2"/>
      <c r="I906" s="4">
        <f>C906/(constants!$A$4+constants!$B$4*data!C906+constants!$C$4*data!C906^2+constants!$D$4*data!C906^3+constants!$E$4*data!C906^4+constants!$F$4*data!C906^5+constants!$G$4*data!C906^6+constants!$H$4*data!C906^7)</f>
        <v>35559.768717146108</v>
      </c>
      <c r="J906" s="4">
        <f>D906/(constants!$A$4+constants!$B$4*data!D906+constants!$C$4*data!D906^2+constants!$D$4*data!D906^3+constants!$E$4*data!D906^4+constants!$F$4*data!D906^5+constants!$G$4*data!D906^6+constants!$H$4*data!D906^7)</f>
        <v>55319.499857004681</v>
      </c>
      <c r="K906" s="4">
        <f>E906/(constants!$A$4+constants!$B$4*data!E906+constants!$C$4*data!E906^2+constants!$D$4*data!E906^3+constants!$E$4*data!E906^4+constants!$F$4*data!E906^5+constants!$G$4*data!E906^6+constants!$H$4*data!E906^7)</f>
        <v>55319.499857004681</v>
      </c>
      <c r="L906" s="4">
        <f>F906/(constants!$A$4+constants!$B$4*data!F906+constants!$C$4*data!F906^2+constants!$D$4*data!F906^3+constants!$E$4*data!F906^4+constants!$F$4*data!F906^5+constants!$G$4*data!F906^6+constants!$H$4*data!F906^7)</f>
        <v>17220.918594934894</v>
      </c>
      <c r="M906" s="4"/>
      <c r="N906" s="4"/>
      <c r="O906" s="4">
        <f t="shared" si="254"/>
        <v>59266.281195243508</v>
      </c>
      <c r="P906" s="4">
        <f t="shared" si="255"/>
        <v>11063.899971400935</v>
      </c>
      <c r="Q906" s="4">
        <f t="shared" si="255"/>
        <v>11063.899971400935</v>
      </c>
      <c r="R906" s="4">
        <f t="shared" si="256"/>
        <v>2870.1530991558161</v>
      </c>
      <c r="S906" s="4"/>
      <c r="T906" s="4"/>
      <c r="U906" s="4">
        <f t="shared" si="257"/>
        <v>1</v>
      </c>
      <c r="V906" s="4"/>
      <c r="W906" s="4"/>
      <c r="X906">
        <f>IF(front!E906&gt;$X$2,O906,P906)</f>
        <v>59266.281195243508</v>
      </c>
      <c r="Y906">
        <f t="shared" si="251"/>
        <v>58993.461390400895</v>
      </c>
      <c r="Z906">
        <f>SUMPRODUCT($B$7:$B$456,Y$7:Y$456,EXP(constants!$B$32+constants!$A$32*ABS($A$7:$A$456-$A906)))</f>
        <v>2.1793295594217847E-4</v>
      </c>
      <c r="AA906">
        <f t="shared" si="252"/>
        <v>58993.461172467942</v>
      </c>
      <c r="AB906">
        <f t="shared" si="258"/>
        <v>58988.608079528771</v>
      </c>
      <c r="AD906" s="4"/>
      <c r="AE906" s="4"/>
      <c r="AF906" s="4"/>
      <c r="AI906" s="5">
        <f>SUMPRODUCT(constants!$B$13:$B$20,A906^constants!$A$13:$A$20)*constants!$C$10/((A906/1000000000)^5*(EXP(0.014388/(A906/1000000000)/constants!$B$9)-1))</f>
        <v>1.4271289100612354E-5</v>
      </c>
      <c r="AL906" s="17">
        <f t="shared" si="253"/>
        <v>2.4193296918231605E-10</v>
      </c>
      <c r="AQ906">
        <f t="shared" si="250"/>
        <v>2.4193296918231605E-10</v>
      </c>
    </row>
    <row r="907" spans="1:43" x14ac:dyDescent="0.2">
      <c r="A907">
        <f>front!A907</f>
        <v>608.41</v>
      </c>
      <c r="B907" s="1">
        <f t="shared" si="259"/>
        <v>0.44999999999993179</v>
      </c>
      <c r="C907">
        <f>front!D907-front!B907</f>
        <v>34640.799999999996</v>
      </c>
      <c r="D907" s="2">
        <f>front!E907-front!C907</f>
        <v>52228.2</v>
      </c>
      <c r="E907" s="2">
        <f>IF(front!F907-front!C907&gt;0,front!F907-front!C907,0)</f>
        <v>52228.2</v>
      </c>
      <c r="F907" s="2">
        <f>front!I907-front!H907</f>
        <v>16676</v>
      </c>
      <c r="G907" s="2"/>
      <c r="H907" s="2"/>
      <c r="I907" s="4">
        <f>C907/(constants!$A$4+constants!$B$4*data!C907+constants!$C$4*data!C907^2+constants!$D$4*data!C907^3+constants!$E$4*data!C907^4+constants!$F$4*data!C907^5+constants!$G$4*data!C907^6+constants!$H$4*data!C907^7)</f>
        <v>35698.097231740176</v>
      </c>
      <c r="J907" s="4">
        <f>D907/(constants!$A$4+constants!$B$4*data!D907+constants!$C$4*data!D907^2+constants!$D$4*data!D907^3+constants!$E$4*data!D907^4+constants!$F$4*data!D907^5+constants!$G$4*data!D907^6+constants!$H$4*data!D907^7)</f>
        <v>54947.979884083848</v>
      </c>
      <c r="K907" s="4">
        <f>E907/(constants!$A$4+constants!$B$4*data!E907+constants!$C$4*data!E907^2+constants!$D$4*data!E907^3+constants!$E$4*data!E907^4+constants!$F$4*data!E907^5+constants!$G$4*data!E907^6+constants!$H$4*data!E907^7)</f>
        <v>54947.979884083848</v>
      </c>
      <c r="L907" s="4">
        <f>F907/(constants!$A$4+constants!$B$4*data!F907+constants!$C$4*data!F907^2+constants!$D$4*data!F907^3+constants!$E$4*data!F907^4+constants!$F$4*data!F907^5+constants!$G$4*data!F907^6+constants!$H$4*data!F907^7)</f>
        <v>16782.892117752501</v>
      </c>
      <c r="M907" s="4"/>
      <c r="N907" s="4"/>
      <c r="O907" s="4">
        <f t="shared" si="254"/>
        <v>59496.828719566962</v>
      </c>
      <c r="P907" s="4">
        <f t="shared" si="255"/>
        <v>10989.59597681677</v>
      </c>
      <c r="Q907" s="4">
        <f t="shared" si="255"/>
        <v>10989.59597681677</v>
      </c>
      <c r="R907" s="4">
        <f t="shared" si="256"/>
        <v>2797.1486862920833</v>
      </c>
      <c r="S907" s="4"/>
      <c r="T907" s="4"/>
      <c r="U907" s="4">
        <f t="shared" si="257"/>
        <v>1</v>
      </c>
      <c r="V907" s="4"/>
      <c r="W907" s="4"/>
      <c r="X907">
        <f>IF(front!E907&gt;$X$2,O907,P907)</f>
        <v>59496.828719566962</v>
      </c>
      <c r="Y907">
        <f t="shared" si="251"/>
        <v>59224.008914724349</v>
      </c>
      <c r="Z907">
        <f>SUMPRODUCT($B$7:$B$456,Y$7:Y$456,EXP(constants!$B$32+constants!$A$32*ABS($A$7:$A$456-$A907)))</f>
        <v>2.1242552873694442E-4</v>
      </c>
      <c r="AA907">
        <f t="shared" si="252"/>
        <v>59224.008702298823</v>
      </c>
      <c r="AB907">
        <f t="shared" si="258"/>
        <v>59219.155609359652</v>
      </c>
      <c r="AD907" s="4"/>
      <c r="AE907" s="4"/>
      <c r="AF907" s="4"/>
      <c r="AI907" s="5">
        <f>SUMPRODUCT(constants!$B$13:$B$20,A907^constants!$A$13:$A$20)*constants!$C$10/((A907/1000000000)^5*(EXP(0.014388/(A907/1000000000)/constants!$B$9)-1))</f>
        <v>1.429712555184087E-5</v>
      </c>
      <c r="AL907" s="17">
        <f t="shared" si="253"/>
        <v>2.4142737944715298E-10</v>
      </c>
      <c r="AQ907">
        <f t="shared" si="250"/>
        <v>2.4142737944715298E-10</v>
      </c>
    </row>
    <row r="908" spans="1:43" x14ac:dyDescent="0.2">
      <c r="A908">
        <f>front!A908</f>
        <v>608.87</v>
      </c>
      <c r="B908" s="1">
        <f t="shared" si="259"/>
        <v>0.46000000000003638</v>
      </c>
      <c r="C908">
        <f>front!D908-front!B908</f>
        <v>34689.93</v>
      </c>
      <c r="D908" s="2">
        <f>front!E908-front!C908</f>
        <v>52575.1</v>
      </c>
      <c r="E908" s="2">
        <f>IF(front!F908-front!C908&gt;0,front!F908-front!C908,0)</f>
        <v>52575.1</v>
      </c>
      <c r="F908" s="2">
        <f>front!I908-front!H908</f>
        <v>16627.199999999997</v>
      </c>
      <c r="G908" s="2"/>
      <c r="H908" s="2"/>
      <c r="I908" s="4">
        <f>C908/(constants!$A$4+constants!$B$4*data!C908+constants!$C$4*data!C908^2+constants!$D$4*data!C908^3+constants!$E$4*data!C908^4+constants!$F$4*data!C908^5+constants!$G$4*data!C908^6+constants!$H$4*data!C908^7)</f>
        <v>35750.954589185807</v>
      </c>
      <c r="J908" s="4">
        <f>D908/(constants!$A$4+constants!$B$4*data!D908+constants!$C$4*data!D908^2+constants!$D$4*data!D908^3+constants!$E$4*data!D908^4+constants!$F$4*data!D908^5+constants!$G$4*data!D908^6+constants!$H$4*data!D908^7)</f>
        <v>55331.896645261171</v>
      </c>
      <c r="K908" s="4">
        <f>E908/(constants!$A$4+constants!$B$4*data!E908+constants!$C$4*data!E908^2+constants!$D$4*data!E908^3+constants!$E$4*data!E908^4+constants!$F$4*data!E908^5+constants!$G$4*data!E908^6+constants!$H$4*data!E908^7)</f>
        <v>55331.896645261171</v>
      </c>
      <c r="L908" s="4">
        <f>F908/(constants!$A$4+constants!$B$4*data!F908+constants!$C$4*data!F908^2+constants!$D$4*data!F908^3+constants!$E$4*data!F908^4+constants!$F$4*data!F908^5+constants!$G$4*data!F908^6+constants!$H$4*data!F908^7)</f>
        <v>16732.78810735029</v>
      </c>
      <c r="M908" s="4"/>
      <c r="N908" s="4"/>
      <c r="O908" s="4">
        <f t="shared" si="254"/>
        <v>59584.924315309676</v>
      </c>
      <c r="P908" s="4">
        <f t="shared" si="255"/>
        <v>11066.379329052234</v>
      </c>
      <c r="Q908" s="4">
        <f t="shared" si="255"/>
        <v>11066.379329052234</v>
      </c>
      <c r="R908" s="4">
        <f t="shared" si="256"/>
        <v>2788.7980178917151</v>
      </c>
      <c r="S908" s="4"/>
      <c r="T908" s="4"/>
      <c r="U908" s="4">
        <f t="shared" si="257"/>
        <v>1</v>
      </c>
      <c r="V908" s="4"/>
      <c r="W908" s="4"/>
      <c r="X908">
        <f>IF(front!E908&gt;$X$2,O908,P908)</f>
        <v>59584.924315309676</v>
      </c>
      <c r="Y908">
        <f t="shared" si="251"/>
        <v>59312.104510467063</v>
      </c>
      <c r="Z908">
        <f>SUMPRODUCT($B$7:$B$456,Y$7:Y$456,EXP(constants!$B$32+constants!$A$32*ABS($A$7:$A$456-$A908)))</f>
        <v>2.0693954013058864E-4</v>
      </c>
      <c r="AA908">
        <f t="shared" si="252"/>
        <v>59312.104303527522</v>
      </c>
      <c r="AB908">
        <f t="shared" si="258"/>
        <v>59307.251210588351</v>
      </c>
      <c r="AD908" s="4"/>
      <c r="AE908" s="4"/>
      <c r="AF908" s="4"/>
      <c r="AI908" s="5">
        <f>SUMPRODUCT(constants!$B$13:$B$20,A908^constants!$A$13:$A$20)*constants!$C$10/((A908/1000000000)^5*(EXP(0.014388/(A908/1000000000)/constants!$B$9)-1))</f>
        <v>1.4323500254132684E-5</v>
      </c>
      <c r="AL908" s="17">
        <f t="shared" si="253"/>
        <v>2.4151347367748947E-10</v>
      </c>
      <c r="AQ908">
        <f t="shared" si="250"/>
        <v>2.4151347367748947E-10</v>
      </c>
    </row>
    <row r="909" spans="1:43" x14ac:dyDescent="0.2">
      <c r="A909">
        <f>front!A909</f>
        <v>609.32000000000005</v>
      </c>
      <c r="B909" s="1">
        <f t="shared" si="259"/>
        <v>0.45000000000004547</v>
      </c>
      <c r="C909">
        <f>front!D909-front!B909</f>
        <v>34798.799999999996</v>
      </c>
      <c r="D909" s="2">
        <f>front!E909-front!C909</f>
        <v>51122.2</v>
      </c>
      <c r="E909" s="2">
        <f>IF(front!F909-front!C909&gt;0,front!F909-front!C909,0)</f>
        <v>51122.2</v>
      </c>
      <c r="F909" s="2">
        <f>front!I909-front!H909</f>
        <v>15295.5</v>
      </c>
      <c r="G909" s="2"/>
      <c r="H909" s="2"/>
      <c r="I909" s="4">
        <f>C909/(constants!$A$4+constants!$B$4*data!C909+constants!$C$4*data!C909^2+constants!$D$4*data!C909^3+constants!$E$4*data!C909^4+constants!$F$4*data!C909^5+constants!$G$4*data!C909^6+constants!$H$4*data!C909^7)</f>
        <v>35868.105353370083</v>
      </c>
      <c r="J909" s="4">
        <f>D909/(constants!$A$4+constants!$B$4*data!D909+constants!$C$4*data!D909^2+constants!$D$4*data!D909^3+constants!$E$4*data!D909^4+constants!$F$4*data!D909^5+constants!$G$4*data!D909^6+constants!$H$4*data!D909^7)</f>
        <v>53724.59174382389</v>
      </c>
      <c r="K909" s="4">
        <f>E909/(constants!$A$4+constants!$B$4*data!E909+constants!$C$4*data!E909^2+constants!$D$4*data!E909^3+constants!$E$4*data!E909^4+constants!$F$4*data!E909^5+constants!$G$4*data!E909^6+constants!$H$4*data!E909^7)</f>
        <v>53724.59174382389</v>
      </c>
      <c r="L909" s="4">
        <f>F909/(constants!$A$4+constants!$B$4*data!F909+constants!$C$4*data!F909^2+constants!$D$4*data!F909^3+constants!$E$4*data!F909^4+constants!$F$4*data!F909^5+constants!$G$4*data!F909^6+constants!$H$4*data!F909^7)</f>
        <v>15368.543096026016</v>
      </c>
      <c r="M909" s="4"/>
      <c r="N909" s="4"/>
      <c r="O909" s="4">
        <f t="shared" si="254"/>
        <v>59780.175588950144</v>
      </c>
      <c r="P909" s="4">
        <f t="shared" si="255"/>
        <v>10744.918348764779</v>
      </c>
      <c r="Q909" s="4">
        <f t="shared" si="255"/>
        <v>10744.918348764779</v>
      </c>
      <c r="R909" s="4">
        <f t="shared" si="256"/>
        <v>2561.4238493376693</v>
      </c>
      <c r="S909" s="4"/>
      <c r="T909" s="4"/>
      <c r="U909" s="4">
        <f t="shared" si="257"/>
        <v>1</v>
      </c>
      <c r="V909" s="4"/>
      <c r="W909" s="4"/>
      <c r="X909">
        <f>IF(front!E909&gt;$X$2,O909,P909)</f>
        <v>59780.175588950144</v>
      </c>
      <c r="Y909">
        <f t="shared" si="251"/>
        <v>59507.355784107531</v>
      </c>
      <c r="Z909">
        <f>SUMPRODUCT($B$7:$B$456,Y$7:Y$456,EXP(constants!$B$32+constants!$A$32*ABS($A$7:$A$456-$A909)))</f>
        <v>2.017099297294132E-4</v>
      </c>
      <c r="AA909">
        <f t="shared" si="252"/>
        <v>59507.355582397598</v>
      </c>
      <c r="AB909">
        <f t="shared" si="258"/>
        <v>59502.502489458428</v>
      </c>
      <c r="AD909" s="4"/>
      <c r="AE909" s="4"/>
      <c r="AF909" s="4"/>
      <c r="AI909" s="5">
        <f>SUMPRODUCT(constants!$B$13:$B$20,A909^constants!$A$13:$A$20)*constants!$C$10/((A909/1000000000)^5*(EXP(0.014388/(A909/1000000000)/constants!$B$9)-1))</f>
        <v>1.4349266353816E-5</v>
      </c>
      <c r="AL909" s="17">
        <f t="shared" si="253"/>
        <v>2.4115399778955753E-10</v>
      </c>
      <c r="AQ909">
        <f t="shared" ref="AQ909:AQ972" si="260">AL909</f>
        <v>2.4115399778955753E-10</v>
      </c>
    </row>
    <row r="910" spans="1:43" x14ac:dyDescent="0.2">
      <c r="A910">
        <f>front!A910</f>
        <v>609.78</v>
      </c>
      <c r="B910" s="1">
        <f t="shared" si="259"/>
        <v>0.45999999999992269</v>
      </c>
      <c r="C910">
        <f>front!D910-front!B910</f>
        <v>34877.730000000003</v>
      </c>
      <c r="D910" s="2">
        <f>front!E910-front!C910</f>
        <v>52093.9</v>
      </c>
      <c r="E910" s="2">
        <f>IF(front!F910-front!C910&gt;0,front!F910-front!C910,0)</f>
        <v>52093.9</v>
      </c>
      <c r="F910" s="2">
        <f>front!I910-front!H910</f>
        <v>18182.8</v>
      </c>
      <c r="G910" s="2"/>
      <c r="H910" s="2"/>
      <c r="I910" s="4">
        <f>C910/(constants!$A$4+constants!$B$4*data!C910+constants!$C$4*data!C910^2+constants!$D$4*data!C910^3+constants!$E$4*data!C910^4+constants!$F$4*data!C910^5+constants!$G$4*data!C910^6+constants!$H$4*data!C910^7)</f>
        <v>35953.057042196007</v>
      </c>
      <c r="J910" s="4">
        <f>D910/(constants!$A$4+constants!$B$4*data!D910+constants!$C$4*data!D910^2+constants!$D$4*data!D910^3+constants!$E$4*data!D910^4+constants!$F$4*data!D910^5+constants!$G$4*data!D910^6+constants!$H$4*data!D910^7)</f>
        <v>54799.37643133822</v>
      </c>
      <c r="K910" s="4">
        <f>E910/(constants!$A$4+constants!$B$4*data!E910+constants!$C$4*data!E910^2+constants!$D$4*data!E910^3+constants!$E$4*data!E910^4+constants!$F$4*data!E910^5+constants!$G$4*data!E910^6+constants!$H$4*data!E910^7)</f>
        <v>54799.37643133822</v>
      </c>
      <c r="L910" s="4">
        <f>F910/(constants!$A$4+constants!$B$4*data!F910+constants!$C$4*data!F910^2+constants!$D$4*data!F910^3+constants!$E$4*data!F910^4+constants!$F$4*data!F910^5+constants!$G$4*data!F910^6+constants!$H$4*data!F910^7)</f>
        <v>18333.825352347514</v>
      </c>
      <c r="M910" s="4"/>
      <c r="N910" s="4"/>
      <c r="O910" s="4">
        <f t="shared" si="254"/>
        <v>59921.761736993343</v>
      </c>
      <c r="P910" s="4">
        <f t="shared" si="255"/>
        <v>10959.875286267645</v>
      </c>
      <c r="Q910" s="4">
        <f t="shared" si="255"/>
        <v>10959.875286267645</v>
      </c>
      <c r="R910" s="4">
        <f t="shared" si="256"/>
        <v>3055.6375587245861</v>
      </c>
      <c r="S910" s="4"/>
      <c r="T910" s="4"/>
      <c r="U910" s="4">
        <f t="shared" si="257"/>
        <v>1</v>
      </c>
      <c r="V910" s="4"/>
      <c r="W910" s="4"/>
      <c r="X910">
        <f>IF(front!E910&gt;$X$2,O910,P910)</f>
        <v>59921.761736993343</v>
      </c>
      <c r="Y910">
        <f t="shared" si="251"/>
        <v>59648.94193215073</v>
      </c>
      <c r="Z910">
        <f>SUMPRODUCT($B$7:$B$456,Y$7:Y$456,EXP(constants!$B$32+constants!$A$32*ABS($A$7:$A$456-$A910)))</f>
        <v>1.9650067647786836E-4</v>
      </c>
      <c r="AA910">
        <f t="shared" si="252"/>
        <v>59648.941735650056</v>
      </c>
      <c r="AB910">
        <f t="shared" si="258"/>
        <v>59644.088642710885</v>
      </c>
      <c r="AD910" s="4"/>
      <c r="AE910" s="4"/>
      <c r="AF910" s="4"/>
      <c r="AI910" s="5">
        <f>SUMPRODUCT(constants!$B$13:$B$20,A910^constants!$A$13:$A$20)*constants!$C$10/((A910/1000000000)^5*(EXP(0.014388/(A910/1000000000)/constants!$B$9)-1))</f>
        <v>1.4375568880803689E-5</v>
      </c>
      <c r="AL910" s="17">
        <f t="shared" si="253"/>
        <v>2.4102252558369053E-10</v>
      </c>
      <c r="AQ910">
        <f t="shared" si="260"/>
        <v>2.4102252558369053E-10</v>
      </c>
    </row>
    <row r="911" spans="1:43" x14ac:dyDescent="0.2">
      <c r="A911">
        <f>front!A911</f>
        <v>610.23</v>
      </c>
      <c r="B911" s="1">
        <f t="shared" si="259"/>
        <v>0.45000000000004547</v>
      </c>
      <c r="C911">
        <f>front!D911-front!B911</f>
        <v>35005</v>
      </c>
      <c r="D911" s="2">
        <f>front!E911-front!C911</f>
        <v>52665.2</v>
      </c>
      <c r="E911" s="2">
        <f>IF(front!F911-front!C911&gt;0,front!F911-front!C911,0)</f>
        <v>52665.2</v>
      </c>
      <c r="F911" s="2">
        <f>front!I911-front!H911</f>
        <v>18903.800000000003</v>
      </c>
      <c r="G911" s="2"/>
      <c r="H911" s="2"/>
      <c r="I911" s="4">
        <f>C911/(constants!$A$4+constants!$B$4*data!C911+constants!$C$4*data!C911^2+constants!$D$4*data!C911^3+constants!$E$4*data!C911^4+constants!$F$4*data!C911^5+constants!$G$4*data!C911^6+constants!$H$4*data!C911^7)</f>
        <v>36090.068895484023</v>
      </c>
      <c r="J911" s="4">
        <f>D911/(constants!$A$4+constants!$B$4*data!D911+constants!$C$4*data!D911^2+constants!$D$4*data!D911^3+constants!$E$4*data!D911^4+constants!$F$4*data!D911^5+constants!$G$4*data!D911^6+constants!$H$4*data!D911^7)</f>
        <v>55431.628616079346</v>
      </c>
      <c r="K911" s="4">
        <f>E911/(constants!$A$4+constants!$B$4*data!E911+constants!$C$4*data!E911^2+constants!$D$4*data!E911^3+constants!$E$4*data!E911^4+constants!$F$4*data!E911^5+constants!$G$4*data!E911^6+constants!$H$4*data!E911^7)</f>
        <v>55431.628616079346</v>
      </c>
      <c r="L911" s="4">
        <f>F911/(constants!$A$4+constants!$B$4*data!F911+constants!$C$4*data!F911^2+constants!$D$4*data!F911^3+constants!$E$4*data!F911^4+constants!$F$4*data!F911^5+constants!$G$4*data!F911^6+constants!$H$4*data!F911^7)</f>
        <v>19078.573756087782</v>
      </c>
      <c r="M911" s="4"/>
      <c r="N911" s="4"/>
      <c r="O911" s="4">
        <f t="shared" si="254"/>
        <v>60150.114825806704</v>
      </c>
      <c r="P911" s="4">
        <f t="shared" si="255"/>
        <v>11086.325723215868</v>
      </c>
      <c r="Q911" s="4">
        <f t="shared" si="255"/>
        <v>11086.325723215868</v>
      </c>
      <c r="R911" s="4">
        <f t="shared" si="256"/>
        <v>3179.7622926812974</v>
      </c>
      <c r="S911" s="4"/>
      <c r="T911" s="4"/>
      <c r="U911" s="4">
        <f t="shared" si="257"/>
        <v>1</v>
      </c>
      <c r="V911" s="4"/>
      <c r="W911" s="4"/>
      <c r="X911">
        <f>IF(front!E911&gt;$X$2,O911,P911)</f>
        <v>60150.114825806704</v>
      </c>
      <c r="Y911">
        <f t="shared" si="251"/>
        <v>59877.295020964091</v>
      </c>
      <c r="Z911">
        <f>SUMPRODUCT($B$7:$B$456,Y$7:Y$456,EXP(constants!$B$32+constants!$A$32*ABS($A$7:$A$456-$A911)))</f>
        <v>1.9153486868251805E-4</v>
      </c>
      <c r="AA911">
        <f t="shared" si="252"/>
        <v>59877.294829429222</v>
      </c>
      <c r="AB911">
        <f t="shared" si="258"/>
        <v>59872.441736490051</v>
      </c>
      <c r="AD911" s="4"/>
      <c r="AE911" s="4"/>
      <c r="AF911" s="4"/>
      <c r="AI911" s="5">
        <f>SUMPRODUCT(constants!$B$13:$B$20,A911^constants!$A$13:$A$20)*constants!$C$10/((A911/1000000000)^5*(EXP(0.014388/(A911/1000000000)/constants!$B$9)-1))</f>
        <v>1.4401264121829247E-5</v>
      </c>
      <c r="AL911" s="17">
        <f t="shared" si="253"/>
        <v>2.4053243368980902E-10</v>
      </c>
      <c r="AQ911">
        <f t="shared" si="260"/>
        <v>2.4053243368980902E-10</v>
      </c>
    </row>
    <row r="912" spans="1:43" x14ac:dyDescent="0.2">
      <c r="A912">
        <f>front!A912</f>
        <v>610.69000000000005</v>
      </c>
      <c r="B912" s="1">
        <f t="shared" si="259"/>
        <v>0.46000000000003638</v>
      </c>
      <c r="C912">
        <f>front!D912-front!B912</f>
        <v>35111.94</v>
      </c>
      <c r="D912" s="2">
        <f>front!E912-front!C912</f>
        <v>52846.2</v>
      </c>
      <c r="E912" s="2">
        <f>IF(front!F912-front!C912&gt;0,front!F912-front!C912,0)</f>
        <v>52846.2</v>
      </c>
      <c r="F912" s="2">
        <f>front!I912-front!H912</f>
        <v>15973.099999999999</v>
      </c>
      <c r="G912" s="2"/>
      <c r="H912" s="2"/>
      <c r="I912" s="4">
        <f>C912/(constants!$A$4+constants!$B$4*data!C912+constants!$C$4*data!C912^2+constants!$D$4*data!C912^3+constants!$E$4*data!C912^4+constants!$F$4*data!C912^5+constants!$G$4*data!C912^6+constants!$H$4*data!C912^7)</f>
        <v>36205.225380384501</v>
      </c>
      <c r="J912" s="4">
        <f>D912/(constants!$A$4+constants!$B$4*data!D912+constants!$C$4*data!D912^2+constants!$D$4*data!D912^3+constants!$E$4*data!D912^4+constants!$F$4*data!D912^5+constants!$G$4*data!D912^6+constants!$H$4*data!D912^7)</f>
        <v>55632.001597527829</v>
      </c>
      <c r="K912" s="4">
        <f>E912/(constants!$A$4+constants!$B$4*data!E912+constants!$C$4*data!E912^2+constants!$D$4*data!E912^3+constants!$E$4*data!E912^4+constants!$F$4*data!E912^5+constants!$G$4*data!E912^6+constants!$H$4*data!E912^7)</f>
        <v>55632.001597527829</v>
      </c>
      <c r="L912" s="4">
        <f>F912/(constants!$A$4+constants!$B$4*data!F912+constants!$C$4*data!F912^2+constants!$D$4*data!F912^3+constants!$E$4*data!F912^4+constants!$F$4*data!F912^5+constants!$G$4*data!F912^6+constants!$H$4*data!F912^7)</f>
        <v>16061.970505720221</v>
      </c>
      <c r="M912" s="4"/>
      <c r="N912" s="4"/>
      <c r="O912" s="4">
        <f t="shared" si="254"/>
        <v>60342.042300640838</v>
      </c>
      <c r="P912" s="4">
        <f t="shared" si="255"/>
        <v>11126.400319505567</v>
      </c>
      <c r="Q912" s="4">
        <f t="shared" si="255"/>
        <v>11126.400319505567</v>
      </c>
      <c r="R912" s="4">
        <f t="shared" si="256"/>
        <v>2676.9950842867033</v>
      </c>
      <c r="S912" s="4"/>
      <c r="T912" s="4"/>
      <c r="U912" s="4">
        <f t="shared" si="257"/>
        <v>1</v>
      </c>
      <c r="V912" s="4"/>
      <c r="W912" s="4"/>
      <c r="X912">
        <f>IF(front!E912&gt;$X$2,O912,P912)</f>
        <v>60342.042300640838</v>
      </c>
      <c r="Y912">
        <f t="shared" si="251"/>
        <v>60069.222495798225</v>
      </c>
      <c r="Z912">
        <f>SUMPRODUCT($B$7:$B$456,Y$7:Y$456,EXP(constants!$B$32+constants!$A$32*ABS($A$7:$A$456-$A912)))</f>
        <v>1.8658839114020086E-4</v>
      </c>
      <c r="AA912">
        <f t="shared" si="252"/>
        <v>60069.222309209836</v>
      </c>
      <c r="AB912">
        <f t="shared" si="258"/>
        <v>60064.369216270665</v>
      </c>
      <c r="AD912" s="4"/>
      <c r="AE912" s="4"/>
      <c r="AF912" s="4"/>
      <c r="AI912" s="5">
        <f>SUMPRODUCT(constants!$B$13:$B$20,A912^constants!$A$13:$A$20)*constants!$C$10/((A912/1000000000)^5*(EXP(0.014388/(A912/1000000000)/constants!$B$9)-1))</f>
        <v>1.4427493959962368E-5</v>
      </c>
      <c r="AL912" s="17">
        <f t="shared" si="253"/>
        <v>2.4020054065687491E-10</v>
      </c>
      <c r="AQ912">
        <f t="shared" si="260"/>
        <v>2.4020054065687491E-10</v>
      </c>
    </row>
    <row r="913" spans="1:43" x14ac:dyDescent="0.2">
      <c r="A913">
        <f>front!A913</f>
        <v>611.14</v>
      </c>
      <c r="B913" s="1">
        <f t="shared" si="259"/>
        <v>0.44999999999993179</v>
      </c>
      <c r="C913">
        <f>front!D913-front!B913</f>
        <v>35211.199999999997</v>
      </c>
      <c r="D913" s="2">
        <f>front!E913-front!C913</f>
        <v>52486.7</v>
      </c>
      <c r="E913" s="2">
        <f>IF(front!F913-front!C913&gt;0,front!F913-front!C913,0)</f>
        <v>52486.7</v>
      </c>
      <c r="F913" s="2">
        <f>front!I913-front!H913</f>
        <v>15231.600000000002</v>
      </c>
      <c r="G913" s="2"/>
      <c r="H913" s="2"/>
      <c r="I913" s="4">
        <f>C913/(constants!$A$4+constants!$B$4*data!C913+constants!$C$4*data!C913^2+constants!$D$4*data!C913^3+constants!$E$4*data!C913^4+constants!$F$4*data!C913^5+constants!$G$4*data!C913^6+constants!$H$4*data!C913^7)</f>
        <v>36312.136968891798</v>
      </c>
      <c r="J913" s="4">
        <f>D913/(constants!$A$4+constants!$B$4*data!D913+constants!$C$4*data!D913^2+constants!$D$4*data!D913^3+constants!$E$4*data!D913^4+constants!$F$4*data!D913^5+constants!$G$4*data!D913^6+constants!$H$4*data!D913^7)</f>
        <v>55234.053673249015</v>
      </c>
      <c r="K913" s="4">
        <f>E913/(constants!$A$4+constants!$B$4*data!E913+constants!$C$4*data!E913^2+constants!$D$4*data!E913^3+constants!$E$4*data!E913^4+constants!$F$4*data!E913^5+constants!$G$4*data!E913^6+constants!$H$4*data!E913^7)</f>
        <v>55234.053673249015</v>
      </c>
      <c r="L913" s="4">
        <f>F913/(constants!$A$4+constants!$B$4*data!F913+constants!$C$4*data!F913^2+constants!$D$4*data!F913^3+constants!$E$4*data!F913^4+constants!$F$4*data!F913^5+constants!$G$4*data!F913^6+constants!$H$4*data!F913^7)</f>
        <v>15303.228508441242</v>
      </c>
      <c r="M913" s="4"/>
      <c r="N913" s="4"/>
      <c r="O913" s="4">
        <f t="shared" si="254"/>
        <v>60520.228281486336</v>
      </c>
      <c r="P913" s="4">
        <f t="shared" si="255"/>
        <v>11046.810734649804</v>
      </c>
      <c r="Q913" s="4">
        <f t="shared" si="255"/>
        <v>11046.810734649804</v>
      </c>
      <c r="R913" s="4">
        <f t="shared" si="256"/>
        <v>2550.5380847402071</v>
      </c>
      <c r="S913" s="4"/>
      <c r="T913" s="4"/>
      <c r="U913" s="4">
        <f t="shared" si="257"/>
        <v>1</v>
      </c>
      <c r="V913" s="4"/>
      <c r="W913" s="4"/>
      <c r="X913">
        <f>IF(front!E913&gt;$X$2,O913,P913)</f>
        <v>60520.228281486336</v>
      </c>
      <c r="Y913">
        <f t="shared" si="251"/>
        <v>60247.408476643723</v>
      </c>
      <c r="Z913">
        <f>SUMPRODUCT($B$7:$B$456,Y$7:Y$456,EXP(constants!$B$32+constants!$A$32*ABS($A$7:$A$456-$A913)))</f>
        <v>1.8187307868502997E-4</v>
      </c>
      <c r="AA913">
        <f t="shared" si="252"/>
        <v>60247.408294770641</v>
      </c>
      <c r="AB913">
        <f t="shared" si="258"/>
        <v>60242.55520183147</v>
      </c>
      <c r="AD913" s="4"/>
      <c r="AE913" s="4"/>
      <c r="AF913" s="4"/>
      <c r="AI913" s="5">
        <f>SUMPRODUCT(constants!$B$13:$B$20,A913^constants!$A$13:$A$20)*constants!$C$10/((A913/1000000000)^5*(EXP(0.014388/(A913/1000000000)/constants!$B$9)-1))</f>
        <v>1.4453117844668638E-5</v>
      </c>
      <c r="AL913" s="17">
        <f t="shared" si="253"/>
        <v>2.3991541853173653E-10</v>
      </c>
      <c r="AQ913">
        <f t="shared" si="260"/>
        <v>2.3991541853173653E-10</v>
      </c>
    </row>
    <row r="914" spans="1:43" x14ac:dyDescent="0.2">
      <c r="A914">
        <f>front!A914</f>
        <v>611.6</v>
      </c>
      <c r="B914" s="1">
        <f t="shared" si="259"/>
        <v>0.46000000000003638</v>
      </c>
      <c r="C914">
        <f>front!D914-front!B914</f>
        <v>35373.799999999996</v>
      </c>
      <c r="D914" s="2">
        <f>front!E914-front!C914</f>
        <v>53160.1</v>
      </c>
      <c r="E914" s="2">
        <f>IF(front!F914-front!C914&gt;0,front!F914-front!C914,0)</f>
        <v>53160.1</v>
      </c>
      <c r="F914" s="2">
        <f>front!I914-front!H914</f>
        <v>15504.7</v>
      </c>
      <c r="G914" s="2"/>
      <c r="H914" s="2"/>
      <c r="I914" s="4">
        <f>C914/(constants!$A$4+constants!$B$4*data!C914+constants!$C$4*data!C914^2+constants!$D$4*data!C914^3+constants!$E$4*data!C914^4+constants!$F$4*data!C914^5+constants!$G$4*data!C914^6+constants!$H$4*data!C914^7)</f>
        <v>36487.323628382612</v>
      </c>
      <c r="J914" s="4">
        <f>D914/(constants!$A$4+constants!$B$4*data!D914+constants!$C$4*data!D914^2+constants!$D$4*data!D914^3+constants!$E$4*data!D914^4+constants!$F$4*data!D914^5+constants!$G$4*data!D914^6+constants!$H$4*data!D914^7)</f>
        <v>55979.579085943784</v>
      </c>
      <c r="K914" s="4">
        <f>E914/(constants!$A$4+constants!$B$4*data!E914+constants!$C$4*data!E914^2+constants!$D$4*data!E914^3+constants!$E$4*data!E914^4+constants!$F$4*data!E914^5+constants!$G$4*data!E914^6+constants!$H$4*data!E914^7)</f>
        <v>55979.579085943784</v>
      </c>
      <c r="L914" s="4">
        <f>F914/(constants!$A$4+constants!$B$4*data!F914+constants!$C$4*data!F914^2+constants!$D$4*data!F914^3+constants!$E$4*data!F914^4+constants!$F$4*data!F914^5+constants!$G$4*data!F914^6+constants!$H$4*data!F914^7)</f>
        <v>15582.468141502621</v>
      </c>
      <c r="M914" s="4"/>
      <c r="N914" s="4"/>
      <c r="O914" s="4">
        <f t="shared" si="254"/>
        <v>60812.206047304346</v>
      </c>
      <c r="P914" s="4">
        <f t="shared" si="255"/>
        <v>11195.915817188756</v>
      </c>
      <c r="Q914" s="4">
        <f t="shared" si="255"/>
        <v>11195.915817188756</v>
      </c>
      <c r="R914" s="4">
        <f t="shared" si="256"/>
        <v>2597.0780235837701</v>
      </c>
      <c r="S914" s="4"/>
      <c r="T914" s="4"/>
      <c r="U914" s="4">
        <f t="shared" si="257"/>
        <v>1</v>
      </c>
      <c r="V914" s="4"/>
      <c r="W914" s="4"/>
      <c r="X914">
        <f>IF(front!E914&gt;$X$2,O914,P914)</f>
        <v>60812.206047304346</v>
      </c>
      <c r="Y914">
        <f t="shared" si="251"/>
        <v>60539.386242461733</v>
      </c>
      <c r="Z914">
        <f>SUMPRODUCT($B$7:$B$456,Y$7:Y$456,EXP(constants!$B$32+constants!$A$32*ABS($A$7:$A$456-$A914)))</f>
        <v>1.771761213870939E-4</v>
      </c>
      <c r="AA914">
        <f t="shared" si="252"/>
        <v>60539.386065285609</v>
      </c>
      <c r="AB914">
        <f t="shared" si="258"/>
        <v>60534.532972346438</v>
      </c>
      <c r="AD914" s="4"/>
      <c r="AE914" s="4"/>
      <c r="AF914" s="4"/>
      <c r="AI914" s="5">
        <f>SUMPRODUCT(constants!$B$13:$B$20,A914^constants!$A$13:$A$20)*constants!$C$10/((A914/1000000000)^5*(EXP(0.014388/(A914/1000000000)/constants!$B$9)-1))</f>
        <v>1.4479274490041914E-5</v>
      </c>
      <c r="AL914" s="17">
        <f t="shared" si="253"/>
        <v>2.391903229294984E-10</v>
      </c>
      <c r="AQ914">
        <f t="shared" si="260"/>
        <v>2.391903229294984E-10</v>
      </c>
    </row>
    <row r="915" spans="1:43" x14ac:dyDescent="0.2">
      <c r="A915">
        <f>front!A915</f>
        <v>612.04999999999995</v>
      </c>
      <c r="B915" s="1">
        <f t="shared" si="259"/>
        <v>0.44999999999993179</v>
      </c>
      <c r="C915">
        <f>front!D915-front!B915</f>
        <v>35497.599999999999</v>
      </c>
      <c r="D915" s="2">
        <f>front!E915-front!C915</f>
        <v>51396.2</v>
      </c>
      <c r="E915" s="2">
        <f>IF(front!F915-front!C915&gt;0,front!F915-front!C915,0)</f>
        <v>51396.2</v>
      </c>
      <c r="F915" s="2">
        <f>front!I915-front!H915</f>
        <v>14533</v>
      </c>
      <c r="G915" s="2"/>
      <c r="H915" s="2"/>
      <c r="I915" s="4">
        <f>C915/(constants!$A$4+constants!$B$4*data!C915+constants!$C$4*data!C915^2+constants!$D$4*data!C915^3+constants!$E$4*data!C915^4+constants!$F$4*data!C915^5+constants!$G$4*data!C915^6+constants!$H$4*data!C915^7)</f>
        <v>36620.750520447495</v>
      </c>
      <c r="J915" s="4">
        <f>D915/(constants!$A$4+constants!$B$4*data!D915+constants!$C$4*data!D915^2+constants!$D$4*data!D915^3+constants!$E$4*data!D915^4+constants!$F$4*data!D915^5+constants!$G$4*data!D915^6+constants!$H$4*data!D915^7)</f>
        <v>54027.591208253303</v>
      </c>
      <c r="K915" s="4">
        <f>E915/(constants!$A$4+constants!$B$4*data!E915+constants!$C$4*data!E915^2+constants!$D$4*data!E915^3+constants!$E$4*data!E915^4+constants!$F$4*data!E915^5+constants!$G$4*data!E915^6+constants!$H$4*data!E915^7)</f>
        <v>54027.591208253303</v>
      </c>
      <c r="L915" s="4">
        <f>F915/(constants!$A$4+constants!$B$4*data!F915+constants!$C$4*data!F915^2+constants!$D$4*data!F915^3+constants!$E$4*data!F915^4+constants!$F$4*data!F915^5+constants!$G$4*data!F915^6+constants!$H$4*data!F915^7)</f>
        <v>14590.034063344729</v>
      </c>
      <c r="M915" s="4"/>
      <c r="N915" s="4"/>
      <c r="O915" s="4">
        <f t="shared" si="254"/>
        <v>61034.58420074582</v>
      </c>
      <c r="P915" s="4">
        <f t="shared" si="255"/>
        <v>10805.51824165066</v>
      </c>
      <c r="Q915" s="4">
        <f t="shared" si="255"/>
        <v>10805.51824165066</v>
      </c>
      <c r="R915" s="4">
        <f t="shared" si="256"/>
        <v>2431.6723438907879</v>
      </c>
      <c r="S915" s="4"/>
      <c r="T915" s="4"/>
      <c r="U915" s="4">
        <f t="shared" si="257"/>
        <v>1</v>
      </c>
      <c r="V915" s="4"/>
      <c r="W915" s="4"/>
      <c r="X915">
        <f>IF(front!E915&gt;$X$2,O915,P915)</f>
        <v>61034.58420074582</v>
      </c>
      <c r="Y915">
        <f t="shared" si="251"/>
        <v>60761.764395903207</v>
      </c>
      <c r="Z915">
        <f>SUMPRODUCT($B$7:$B$456,Y$7:Y$456,EXP(constants!$B$32+constants!$A$32*ABS($A$7:$A$456-$A915)))</f>
        <v>1.7269866827851482E-4</v>
      </c>
      <c r="AA915">
        <f t="shared" si="252"/>
        <v>60761.76422320454</v>
      </c>
      <c r="AB915">
        <f t="shared" si="258"/>
        <v>60756.911130265369</v>
      </c>
      <c r="AD915" s="4"/>
      <c r="AE915" s="4"/>
      <c r="AF915" s="4"/>
      <c r="AI915" s="5">
        <f>SUMPRODUCT(constants!$B$13:$B$20,A915^constants!$A$13:$A$20)*constants!$C$10/((A915/1000000000)^5*(EXP(0.014388/(A915/1000000000)/constants!$B$9)-1))</f>
        <v>1.4504826530183758E-5</v>
      </c>
      <c r="AL915" s="17">
        <f t="shared" si="253"/>
        <v>2.3873541726117052E-10</v>
      </c>
      <c r="AQ915">
        <f t="shared" si="260"/>
        <v>2.3873541726117052E-10</v>
      </c>
    </row>
    <row r="916" spans="1:43" x14ac:dyDescent="0.2">
      <c r="A916">
        <f>front!A916</f>
        <v>612.5</v>
      </c>
      <c r="B916" s="1">
        <f t="shared" si="259"/>
        <v>0.45000000000004547</v>
      </c>
      <c r="C916">
        <f>front!D916-front!B916</f>
        <v>35593.060000000005</v>
      </c>
      <c r="D916" s="2">
        <f>front!E916-front!C916</f>
        <v>52221</v>
      </c>
      <c r="E916" s="2">
        <f>IF(front!F916-front!C916&gt;0,front!F916-front!C916,0)</f>
        <v>52221</v>
      </c>
      <c r="F916" s="2">
        <f>front!I916-front!H916</f>
        <v>14351.3</v>
      </c>
      <c r="G916" s="2"/>
      <c r="H916" s="2"/>
      <c r="I916" s="4">
        <f>C916/(constants!$A$4+constants!$B$4*data!C916+constants!$C$4*data!C916^2+constants!$D$4*data!C916^3+constants!$E$4*data!C916^4+constants!$F$4*data!C916^5+constants!$G$4*data!C916^6+constants!$H$4*data!C916^7)</f>
        <v>36723.659459718976</v>
      </c>
      <c r="J916" s="4">
        <f>D916/(constants!$A$4+constants!$B$4*data!D916+constants!$C$4*data!D916^2+constants!$D$4*data!D916^3+constants!$E$4*data!D916^4+constants!$F$4*data!D916^5+constants!$G$4*data!D916^6+constants!$H$4*data!D916^7)</f>
        <v>54940.01268305134</v>
      </c>
      <c r="K916" s="4">
        <f>E916/(constants!$A$4+constants!$B$4*data!E916+constants!$C$4*data!E916^2+constants!$D$4*data!E916^3+constants!$E$4*data!E916^4+constants!$F$4*data!E916^5+constants!$G$4*data!E916^6+constants!$H$4*data!E916^7)</f>
        <v>54940.01268305134</v>
      </c>
      <c r="L916" s="4">
        <f>F916/(constants!$A$4+constants!$B$4*data!F916+constants!$C$4*data!F916^2+constants!$D$4*data!F916^3+constants!$E$4*data!F916^4+constants!$F$4*data!F916^5+constants!$G$4*data!F916^6+constants!$H$4*data!F916^7)</f>
        <v>14404.798060563136</v>
      </c>
      <c r="M916" s="4"/>
      <c r="N916" s="4"/>
      <c r="O916" s="4">
        <f t="shared" si="254"/>
        <v>61206.099099531624</v>
      </c>
      <c r="P916" s="4">
        <f t="shared" si="255"/>
        <v>10988.002536610267</v>
      </c>
      <c r="Q916" s="4">
        <f t="shared" si="255"/>
        <v>10988.002536610267</v>
      </c>
      <c r="R916" s="4">
        <f t="shared" si="256"/>
        <v>2400.7996767605227</v>
      </c>
      <c r="S916" s="4"/>
      <c r="T916" s="4"/>
      <c r="U916" s="4">
        <f t="shared" si="257"/>
        <v>1</v>
      </c>
      <c r="V916" s="4"/>
      <c r="W916" s="4"/>
      <c r="X916">
        <f>IF(front!E916&gt;$X$2,O916,P916)</f>
        <v>61206.099099531624</v>
      </c>
      <c r="Y916">
        <f t="shared" si="251"/>
        <v>60933.279294689011</v>
      </c>
      <c r="Z916">
        <f>SUMPRODUCT($B$7:$B$456,Y$7:Y$456,EXP(constants!$B$32+constants!$A$32*ABS($A$7:$A$456-$A916)))</f>
        <v>1.683343657806522E-4</v>
      </c>
      <c r="AA916">
        <f t="shared" si="252"/>
        <v>60933.279126354646</v>
      </c>
      <c r="AB916">
        <f t="shared" si="258"/>
        <v>60928.426033415475</v>
      </c>
      <c r="AD916" s="4"/>
      <c r="AE916" s="4"/>
      <c r="AF916" s="4"/>
      <c r="AI916" s="5">
        <f>SUMPRODUCT(constants!$B$13:$B$20,A916^constants!$A$13:$A$20)*constants!$C$10/((A916/1000000000)^5*(EXP(0.014388/(A916/1000000000)/constants!$B$9)-1))</f>
        <v>1.4530342865268862E-5</v>
      </c>
      <c r="AL916" s="17">
        <f t="shared" si="253"/>
        <v>2.3848216360126991E-10</v>
      </c>
      <c r="AQ916">
        <f t="shared" si="260"/>
        <v>2.3848216360126991E-10</v>
      </c>
    </row>
    <row r="917" spans="1:43" x14ac:dyDescent="0.2">
      <c r="A917">
        <f>front!A917</f>
        <v>612.96</v>
      </c>
      <c r="B917" s="1">
        <f t="shared" si="259"/>
        <v>0.46000000000003638</v>
      </c>
      <c r="C917">
        <f>front!D917-front!B917</f>
        <v>35686.800000000003</v>
      </c>
      <c r="D917" s="2">
        <f>front!E917-front!C917</f>
        <v>52549.5</v>
      </c>
      <c r="E917" s="2">
        <f>IF(front!F917-front!C917&gt;0,front!F917-front!C917,0)</f>
        <v>52549.5</v>
      </c>
      <c r="F917" s="2">
        <f>front!I917-front!H917</f>
        <v>15211.300000000001</v>
      </c>
      <c r="G917" s="2"/>
      <c r="H917" s="2"/>
      <c r="I917" s="4">
        <f>C917/(constants!$A$4+constants!$B$4*data!C917+constants!$C$4*data!C917^2+constants!$D$4*data!C917^3+constants!$E$4*data!C917^4+constants!$F$4*data!C917^5+constants!$G$4*data!C917^6+constants!$H$4*data!C917^7)</f>
        <v>36824.736069477534</v>
      </c>
      <c r="J917" s="4">
        <f>D917/(constants!$A$4+constants!$B$4*data!D917+constants!$C$4*data!D917^2+constants!$D$4*data!D917^3+constants!$E$4*data!D917^4+constants!$F$4*data!D917^5+constants!$G$4*data!D917^6+constants!$H$4*data!D917^7)</f>
        <v>55303.561298201093</v>
      </c>
      <c r="K917" s="4">
        <f>E917/(constants!$A$4+constants!$B$4*data!E917+constants!$C$4*data!E917^2+constants!$D$4*data!E917^3+constants!$E$4*data!E917^4+constants!$F$4*data!E917^5+constants!$G$4*data!E917^6+constants!$H$4*data!E917^7)</f>
        <v>55303.561298201093</v>
      </c>
      <c r="L917" s="4">
        <f>F917/(constants!$A$4+constants!$B$4*data!F917+constants!$C$4*data!F917^2+constants!$D$4*data!F917^3+constants!$E$4*data!F917^4+constants!$F$4*data!F917^5+constants!$G$4*data!F917^6+constants!$H$4*data!F917^7)</f>
        <v>15282.481921579625</v>
      </c>
      <c r="M917" s="4"/>
      <c r="N917" s="4"/>
      <c r="O917" s="4">
        <f t="shared" si="254"/>
        <v>61374.560115795895</v>
      </c>
      <c r="P917" s="4">
        <f t="shared" si="255"/>
        <v>11060.712259640219</v>
      </c>
      <c r="Q917" s="4">
        <f t="shared" si="255"/>
        <v>11060.712259640219</v>
      </c>
      <c r="R917" s="4">
        <f t="shared" si="256"/>
        <v>2547.080320263271</v>
      </c>
      <c r="S917" s="4"/>
      <c r="T917" s="4"/>
      <c r="U917" s="4">
        <f t="shared" si="257"/>
        <v>1</v>
      </c>
      <c r="V917" s="4"/>
      <c r="W917" s="4"/>
      <c r="X917">
        <f>IF(front!E917&gt;$X$2,O917,P917)</f>
        <v>61374.560115795895</v>
      </c>
      <c r="Y917">
        <f t="shared" si="251"/>
        <v>61101.740310953282</v>
      </c>
      <c r="Z917">
        <f>SUMPRODUCT($B$7:$B$456,Y$7:Y$456,EXP(constants!$B$32+constants!$A$32*ABS($A$7:$A$456-$A917)))</f>
        <v>1.6398705207395375E-4</v>
      </c>
      <c r="AA917">
        <f t="shared" si="252"/>
        <v>61101.740146966229</v>
      </c>
      <c r="AB917">
        <f t="shared" si="258"/>
        <v>61096.887054027058</v>
      </c>
      <c r="AD917" s="4"/>
      <c r="AE917" s="4"/>
      <c r="AF917" s="4"/>
      <c r="AI917" s="5">
        <f>SUMPRODUCT(constants!$B$13:$B$20,A917^constants!$A$13:$A$20)*constants!$C$10/((A917/1000000000)^5*(EXP(0.014388/(A917/1000000000)/constants!$B$9)-1))</f>
        <v>1.4556389205239964E-5</v>
      </c>
      <c r="AL917" s="17">
        <f t="shared" si="253"/>
        <v>2.3825091436111906E-10</v>
      </c>
      <c r="AQ917">
        <f t="shared" si="260"/>
        <v>2.3825091436111906E-10</v>
      </c>
    </row>
    <row r="918" spans="1:43" x14ac:dyDescent="0.2">
      <c r="A918">
        <f>front!A918</f>
        <v>613.41</v>
      </c>
      <c r="B918" s="1">
        <f t="shared" si="259"/>
        <v>0.44999999999993179</v>
      </c>
      <c r="C918">
        <f>front!D918-front!B918</f>
        <v>35791.47</v>
      </c>
      <c r="D918" s="2">
        <f>front!E918-front!C918</f>
        <v>50776.6</v>
      </c>
      <c r="E918" s="2">
        <f>IF(front!F918-front!C918&gt;0,front!F918-front!C918,0)</f>
        <v>50776.6</v>
      </c>
      <c r="F918" s="2">
        <f>front!I918-front!H918</f>
        <v>14457</v>
      </c>
      <c r="G918" s="2"/>
      <c r="H918" s="2"/>
      <c r="I918" s="4">
        <f>C918/(constants!$A$4+constants!$B$4*data!C918+constants!$C$4*data!C918^2+constants!$D$4*data!C918^3+constants!$E$4*data!C918^4+constants!$F$4*data!C918^5+constants!$G$4*data!C918^6+constants!$H$4*data!C918^7)</f>
        <v>36937.623762291456</v>
      </c>
      <c r="J918" s="4">
        <f>D918/(constants!$A$4+constants!$B$4*data!D918+constants!$C$4*data!D918^2+constants!$D$4*data!D918^3+constants!$E$4*data!D918^4+constants!$F$4*data!D918^5+constants!$G$4*data!D918^6+constants!$H$4*data!D918^7)</f>
        <v>53342.487041200802</v>
      </c>
      <c r="K918" s="4">
        <f>E918/(constants!$A$4+constants!$B$4*data!E918+constants!$C$4*data!E918^2+constants!$D$4*data!E918^3+constants!$E$4*data!E918^4+constants!$F$4*data!E918^5+constants!$G$4*data!E918^6+constants!$H$4*data!E918^7)</f>
        <v>53342.487041200802</v>
      </c>
      <c r="L918" s="4">
        <f>F918/(constants!$A$4+constants!$B$4*data!F918+constants!$C$4*data!F918^2+constants!$D$4*data!F918^3+constants!$E$4*data!F918^4+constants!$F$4*data!F918^5+constants!$G$4*data!F918^6+constants!$H$4*data!F918^7)</f>
        <v>14512.542075333376</v>
      </c>
      <c r="M918" s="4"/>
      <c r="N918" s="4"/>
      <c r="O918" s="4">
        <f t="shared" si="254"/>
        <v>61562.70627048576</v>
      </c>
      <c r="P918" s="4">
        <f t="shared" si="255"/>
        <v>10668.49740824016</v>
      </c>
      <c r="Q918" s="4">
        <f t="shared" si="255"/>
        <v>10668.49740824016</v>
      </c>
      <c r="R918" s="4">
        <f t="shared" si="256"/>
        <v>2418.7570125555631</v>
      </c>
      <c r="S918" s="4"/>
      <c r="T918" s="4"/>
      <c r="U918" s="4">
        <f t="shared" si="257"/>
        <v>1</v>
      </c>
      <c r="V918" s="4"/>
      <c r="W918" s="4"/>
      <c r="X918">
        <f>IF(front!E918&gt;$X$2,O918,P918)</f>
        <v>61562.70627048576</v>
      </c>
      <c r="Y918">
        <f t="shared" si="251"/>
        <v>61289.886465643147</v>
      </c>
      <c r="Z918">
        <f>SUMPRODUCT($B$7:$B$456,Y$7:Y$456,EXP(constants!$B$32+constants!$A$32*ABS($A$7:$A$456-$A918)))</f>
        <v>1.5984290256708505E-4</v>
      </c>
      <c r="AA918">
        <f t="shared" si="252"/>
        <v>61289.886305800246</v>
      </c>
      <c r="AB918">
        <f t="shared" si="258"/>
        <v>61285.033212861075</v>
      </c>
      <c r="AD918" s="4"/>
      <c r="AE918" s="4"/>
      <c r="AF918" s="4"/>
      <c r="AI918" s="5">
        <f>SUMPRODUCT(constants!$B$13:$B$20,A918^constants!$A$13:$A$20)*constants!$C$10/((A918/1000000000)^5*(EXP(0.014388/(A918/1000000000)/constants!$B$9)-1))</f>
        <v>1.4581832983584827E-5</v>
      </c>
      <c r="AL918" s="17">
        <f t="shared" si="253"/>
        <v>2.3793465091122331E-10</v>
      </c>
      <c r="AQ918">
        <f t="shared" si="260"/>
        <v>2.3793465091122331E-10</v>
      </c>
    </row>
    <row r="919" spans="1:43" x14ac:dyDescent="0.2">
      <c r="A919">
        <f>front!A919</f>
        <v>613.87</v>
      </c>
      <c r="B919" s="1">
        <f t="shared" si="259"/>
        <v>0.46000000000003638</v>
      </c>
      <c r="C919">
        <f>front!D919-front!B919</f>
        <v>35959.4</v>
      </c>
      <c r="D919" s="2">
        <f>front!E919-front!C919</f>
        <v>53212.2</v>
      </c>
      <c r="E919" s="2">
        <f>IF(front!F919-front!C919&gt;0,front!F919-front!C919,0)</f>
        <v>53212.2</v>
      </c>
      <c r="F919" s="2">
        <f>front!I919-front!H919</f>
        <v>14451.3</v>
      </c>
      <c r="G919" s="2"/>
      <c r="H919" s="2"/>
      <c r="I919" s="4">
        <f>C919/(constants!$A$4+constants!$B$4*data!C919+constants!$C$4*data!C919^2+constants!$D$4*data!C919^3+constants!$E$4*data!C919^4+constants!$F$4*data!C919^5+constants!$G$4*data!C919^6+constants!$H$4*data!C919^7)</f>
        <v>37118.794583994459</v>
      </c>
      <c r="J919" s="4">
        <f>D919/(constants!$A$4+constants!$B$4*data!D919+constants!$C$4*data!D919^2+constants!$D$4*data!D919^3+constants!$E$4*data!D919^4+constants!$F$4*data!D919^5+constants!$G$4*data!D919^6+constants!$H$4*data!D919^7)</f>
        <v>56037.27923171944</v>
      </c>
      <c r="K919" s="4">
        <f>E919/(constants!$A$4+constants!$B$4*data!E919+constants!$C$4*data!E919^2+constants!$D$4*data!E919^3+constants!$E$4*data!E919^4+constants!$F$4*data!E919^5+constants!$G$4*data!E919^6+constants!$H$4*data!E919^7)</f>
        <v>56037.27923171944</v>
      </c>
      <c r="L919" s="4">
        <f>F919/(constants!$A$4+constants!$B$4*data!F919+constants!$C$4*data!F919^2+constants!$D$4*data!F919^3+constants!$E$4*data!F919^4+constants!$F$4*data!F919^5+constants!$G$4*data!F919^6+constants!$H$4*data!F919^7)</f>
        <v>14506.730929172485</v>
      </c>
      <c r="M919" s="4"/>
      <c r="N919" s="4"/>
      <c r="O919" s="4">
        <f t="shared" si="254"/>
        <v>61864.657639990757</v>
      </c>
      <c r="P919" s="4">
        <f t="shared" si="255"/>
        <v>11207.455846343888</v>
      </c>
      <c r="Q919" s="4">
        <f t="shared" si="255"/>
        <v>11207.455846343888</v>
      </c>
      <c r="R919" s="4">
        <f t="shared" si="256"/>
        <v>2417.7884881954142</v>
      </c>
      <c r="S919" s="4"/>
      <c r="T919" s="4"/>
      <c r="U919" s="4">
        <f t="shared" si="257"/>
        <v>1</v>
      </c>
      <c r="V919" s="4"/>
      <c r="W919" s="4"/>
      <c r="X919">
        <f>IF(front!E919&gt;$X$2,O919,P919)</f>
        <v>61864.657639990757</v>
      </c>
      <c r="Y919">
        <f t="shared" si="251"/>
        <v>61591.837835148144</v>
      </c>
      <c r="Z919">
        <f>SUMPRODUCT($B$7:$B$456,Y$7:Y$456,EXP(constants!$B$32+constants!$A$32*ABS($A$7:$A$456-$A919)))</f>
        <v>1.5571488486834726E-4</v>
      </c>
      <c r="AA919">
        <f t="shared" si="252"/>
        <v>61591.837679433258</v>
      </c>
      <c r="AB919">
        <f t="shared" si="258"/>
        <v>61586.984586494087</v>
      </c>
      <c r="AD919" s="4"/>
      <c r="AE919" s="4"/>
      <c r="AF919" s="4"/>
      <c r="AI919" s="5">
        <f>SUMPRODUCT(constants!$B$13:$B$20,A919^constants!$A$13:$A$20)*constants!$C$10/((A919/1000000000)^5*(EXP(0.014388/(A919/1000000000)/constants!$B$9)-1))</f>
        <v>1.4607804915666499E-5</v>
      </c>
      <c r="AL919" s="17">
        <f t="shared" si="253"/>
        <v>2.3718980582903814E-10</v>
      </c>
      <c r="AQ919">
        <f t="shared" si="260"/>
        <v>2.3718980582903814E-10</v>
      </c>
    </row>
    <row r="920" spans="1:43" x14ac:dyDescent="0.2">
      <c r="A920">
        <f>front!A920</f>
        <v>614.32000000000005</v>
      </c>
      <c r="B920" s="1">
        <f t="shared" si="259"/>
        <v>0.45000000000004547</v>
      </c>
      <c r="C920">
        <f>front!D920-front!B920</f>
        <v>36070.6</v>
      </c>
      <c r="D920" s="2">
        <f>front!E920-front!C920</f>
        <v>53189.8</v>
      </c>
      <c r="E920" s="2">
        <f>IF(front!F920-front!C920&gt;0,front!F920-front!C920,0)</f>
        <v>53189.8</v>
      </c>
      <c r="F920" s="2">
        <f>front!I920-front!H920</f>
        <v>14912.5</v>
      </c>
      <c r="G920" s="2"/>
      <c r="H920" s="2"/>
      <c r="I920" s="4">
        <f>C920/(constants!$A$4+constants!$B$4*data!C920+constants!$C$4*data!C920^2+constants!$D$4*data!C920^3+constants!$E$4*data!C920^4+constants!$F$4*data!C920^5+constants!$G$4*data!C920^6+constants!$H$4*data!C920^7)</f>
        <v>37238.800770117989</v>
      </c>
      <c r="J920" s="4">
        <f>D920/(constants!$A$4+constants!$B$4*data!D920+constants!$C$4*data!D920^2+constants!$D$4*data!D920^3+constants!$E$4*data!D920^4+constants!$F$4*data!D920^5+constants!$G$4*data!D920^6+constants!$H$4*data!D920^7)</f>
        <v>56012.471109893253</v>
      </c>
      <c r="K920" s="4">
        <f>E920/(constants!$A$4+constants!$B$4*data!E920+constants!$C$4*data!E920^2+constants!$D$4*data!E920^3+constants!$E$4*data!E920^4+constants!$F$4*data!E920^5+constants!$G$4*data!E920^6+constants!$H$4*data!E920^7)</f>
        <v>56012.471109893253</v>
      </c>
      <c r="L920" s="4">
        <f>F920/(constants!$A$4+constants!$B$4*data!F920+constants!$C$4*data!F920^2+constants!$D$4*data!F920^3+constants!$E$4*data!F920^4+constants!$F$4*data!F920^5+constants!$G$4*data!F920^6+constants!$H$4*data!F920^7)</f>
        <v>14977.264667319991</v>
      </c>
      <c r="M920" s="4"/>
      <c r="N920" s="4"/>
      <c r="O920" s="4">
        <f t="shared" si="254"/>
        <v>62064.66795019665</v>
      </c>
      <c r="P920" s="4">
        <f t="shared" si="255"/>
        <v>11202.494221978652</v>
      </c>
      <c r="Q920" s="4">
        <f t="shared" si="255"/>
        <v>11202.494221978652</v>
      </c>
      <c r="R920" s="4">
        <f t="shared" si="256"/>
        <v>2496.2107778866653</v>
      </c>
      <c r="S920" s="4"/>
      <c r="T920" s="4"/>
      <c r="U920" s="4">
        <f t="shared" si="257"/>
        <v>1</v>
      </c>
      <c r="V920" s="4"/>
      <c r="W920" s="4"/>
      <c r="X920">
        <f>IF(front!E920&gt;$X$2,O920,P920)</f>
        <v>62064.66795019665</v>
      </c>
      <c r="Y920">
        <f t="shared" si="251"/>
        <v>61791.848145354037</v>
      </c>
      <c r="Z920">
        <f>SUMPRODUCT($B$7:$B$456,Y$7:Y$456,EXP(constants!$B$32+constants!$A$32*ABS($A$7:$A$456-$A920)))</f>
        <v>1.5177978294915156E-4</v>
      </c>
      <c r="AA920">
        <f t="shared" si="252"/>
        <v>61791.847993574251</v>
      </c>
      <c r="AB920">
        <f t="shared" si="258"/>
        <v>61786.99490063508</v>
      </c>
      <c r="AD920" s="4"/>
      <c r="AE920" s="4"/>
      <c r="AF920" s="4"/>
      <c r="AI920" s="5">
        <f>SUMPRODUCT(constants!$B$13:$B$20,A920^constants!$A$13:$A$20)*constants!$C$10/((A920/1000000000)^5*(EXP(0.014388/(A920/1000000000)/constants!$B$9)-1))</f>
        <v>1.4633175672421573E-5</v>
      </c>
      <c r="AL920" s="17">
        <f t="shared" si="253"/>
        <v>2.3683261657173045E-10</v>
      </c>
      <c r="AQ920">
        <f t="shared" si="260"/>
        <v>2.3683261657173045E-10</v>
      </c>
    </row>
    <row r="921" spans="1:43" x14ac:dyDescent="0.2">
      <c r="A921">
        <f>front!A921</f>
        <v>614.78</v>
      </c>
      <c r="B921" s="1">
        <f t="shared" si="259"/>
        <v>0.45999999999992269</v>
      </c>
      <c r="C921">
        <f>front!D921-front!B921</f>
        <v>36169.730000000003</v>
      </c>
      <c r="D921" s="2">
        <f>front!E921-front!C921</f>
        <v>53159.7</v>
      </c>
      <c r="E921" s="2">
        <f>IF(front!F921-front!C921&gt;0,front!F921-front!C921,0)</f>
        <v>53159.7</v>
      </c>
      <c r="F921" s="2">
        <f>front!I921-front!H921</f>
        <v>15740.499999999998</v>
      </c>
      <c r="G921" s="2"/>
      <c r="H921" s="2"/>
      <c r="I921" s="4">
        <f>C921/(constants!$A$4+constants!$B$4*data!C921+constants!$C$4*data!C921^2+constants!$D$4*data!C921^3+constants!$E$4*data!C921^4+constants!$F$4*data!C921^5+constants!$G$4*data!C921^6+constants!$H$4*data!C921^7)</f>
        <v>37345.806892794477</v>
      </c>
      <c r="J921" s="4">
        <f>D921/(constants!$A$4+constants!$B$4*data!D921+constants!$C$4*data!D921^2+constants!$D$4*data!D921^3+constants!$E$4*data!D921^4+constants!$F$4*data!D921^5+constants!$G$4*data!D921^6+constants!$H$4*data!D921^7)</f>
        <v>55979.136102581986</v>
      </c>
      <c r="K921" s="4">
        <f>E921/(constants!$A$4+constants!$B$4*data!E921+constants!$C$4*data!E921^2+constants!$D$4*data!E921^3+constants!$E$4*data!E921^4+constants!$F$4*data!E921^5+constants!$G$4*data!E921^6+constants!$H$4*data!E921^7)</f>
        <v>55979.136102581986</v>
      </c>
      <c r="L921" s="4">
        <f>F921/(constants!$A$4+constants!$B$4*data!F921+constants!$C$4*data!F921^2+constants!$D$4*data!F921^3+constants!$E$4*data!F921^4+constants!$F$4*data!F921^5+constants!$G$4*data!F921^6+constants!$H$4*data!F921^7)</f>
        <v>15823.766746162413</v>
      </c>
      <c r="M921" s="4"/>
      <c r="N921" s="4"/>
      <c r="O921" s="4">
        <f t="shared" si="254"/>
        <v>62243.011487990792</v>
      </c>
      <c r="P921" s="4">
        <f t="shared" si="255"/>
        <v>11195.827220516398</v>
      </c>
      <c r="Q921" s="4">
        <f t="shared" si="255"/>
        <v>11195.827220516398</v>
      </c>
      <c r="R921" s="4">
        <f t="shared" si="256"/>
        <v>2637.2944576937352</v>
      </c>
      <c r="S921" s="4"/>
      <c r="T921" s="4"/>
      <c r="U921" s="4">
        <f t="shared" si="257"/>
        <v>1</v>
      </c>
      <c r="V921" s="4"/>
      <c r="W921" s="4"/>
      <c r="X921">
        <f>IF(front!E921&gt;$X$2,O921,P921)</f>
        <v>62243.011487990792</v>
      </c>
      <c r="Y921">
        <f t="shared" si="251"/>
        <v>61970.191683148179</v>
      </c>
      <c r="Z921">
        <f>SUMPRODUCT($B$7:$B$456,Y$7:Y$456,EXP(constants!$B$32+constants!$A$32*ABS($A$7:$A$456-$A921)))</f>
        <v>1.4785999908473155E-4</v>
      </c>
      <c r="AA921">
        <f t="shared" si="252"/>
        <v>61970.191535288177</v>
      </c>
      <c r="AB921">
        <f t="shared" si="258"/>
        <v>61965.338442349006</v>
      </c>
      <c r="AD921" s="4"/>
      <c r="AE921" s="4"/>
      <c r="AF921" s="4"/>
      <c r="AI921" s="5">
        <f>SUMPRODUCT(constants!$B$13:$B$20,A921^constants!$A$13:$A$20)*constants!$C$10/((A921/1000000000)^5*(EXP(0.014388/(A921/1000000000)/constants!$B$9)-1))</f>
        <v>1.465907272619863E-5</v>
      </c>
      <c r="AL921" s="17">
        <f t="shared" si="253"/>
        <v>2.3656891247091411E-10</v>
      </c>
      <c r="AQ921">
        <f t="shared" si="260"/>
        <v>2.3656891247091411E-10</v>
      </c>
    </row>
    <row r="922" spans="1:43" x14ac:dyDescent="0.2">
      <c r="A922">
        <f>front!A922</f>
        <v>615.23</v>
      </c>
      <c r="B922" s="1">
        <f t="shared" si="259"/>
        <v>0.45000000000004547</v>
      </c>
      <c r="C922">
        <f>front!D922-front!B922</f>
        <v>36291.659999999996</v>
      </c>
      <c r="D922" s="2">
        <f>front!E922-front!C922</f>
        <v>53175.6</v>
      </c>
      <c r="E922" s="2">
        <f>IF(front!F922-front!C922&gt;0,front!F922-front!C922,0)</f>
        <v>53175.6</v>
      </c>
      <c r="F922" s="2">
        <f>front!I922-front!H922</f>
        <v>16596.300000000003</v>
      </c>
      <c r="G922" s="2"/>
      <c r="H922" s="2"/>
      <c r="I922" s="4">
        <f>C922/(constants!$A$4+constants!$B$4*data!C922+constants!$C$4*data!C922^2+constants!$D$4*data!C922^3+constants!$E$4*data!C922^4+constants!$F$4*data!C922^5+constants!$G$4*data!C922^6+constants!$H$4*data!C922^7)</f>
        <v>37477.457882390285</v>
      </c>
      <c r="J922" s="4">
        <f>D922/(constants!$A$4+constants!$B$4*data!D922+constants!$C$4*data!D922^2+constants!$D$4*data!D922^3+constants!$E$4*data!D922^4+constants!$F$4*data!D922^5+constants!$G$4*data!D922^6+constants!$H$4*data!D922^7)</f>
        <v>55996.744831372431</v>
      </c>
      <c r="K922" s="4">
        <f>E922/(constants!$A$4+constants!$B$4*data!E922+constants!$C$4*data!E922^2+constants!$D$4*data!E922^3+constants!$E$4*data!E922^4+constants!$F$4*data!E922^5+constants!$G$4*data!E922^6+constants!$H$4*data!E922^7)</f>
        <v>55996.744831372431</v>
      </c>
      <c r="L922" s="4">
        <f>F922/(constants!$A$4+constants!$B$4*data!F922+constants!$C$4*data!F922^2+constants!$D$4*data!F922^3+constants!$E$4*data!F922^4+constants!$F$4*data!F922^5+constants!$G$4*data!F922^6+constants!$H$4*data!F922^7)</f>
        <v>16701.066488535773</v>
      </c>
      <c r="M922" s="4"/>
      <c r="N922" s="4"/>
      <c r="O922" s="4">
        <f t="shared" si="254"/>
        <v>62462.429803983803</v>
      </c>
      <c r="P922" s="4">
        <f t="shared" si="255"/>
        <v>11199.348966274487</v>
      </c>
      <c r="Q922" s="4">
        <f t="shared" si="255"/>
        <v>11199.348966274487</v>
      </c>
      <c r="R922" s="4">
        <f t="shared" si="256"/>
        <v>2783.5110814226286</v>
      </c>
      <c r="S922" s="4"/>
      <c r="T922" s="4"/>
      <c r="U922" s="4">
        <f t="shared" si="257"/>
        <v>1</v>
      </c>
      <c r="V922" s="4"/>
      <c r="W922" s="4"/>
      <c r="X922">
        <f>IF(front!E922&gt;$X$2,O922,P922)</f>
        <v>62462.429803983803</v>
      </c>
      <c r="Y922">
        <f t="shared" si="251"/>
        <v>62189.60999914119</v>
      </c>
      <c r="Z922">
        <f>SUMPRODUCT($B$7:$B$456,Y$7:Y$456,EXP(constants!$B$32+constants!$A$32*ABS($A$7:$A$456-$A922)))</f>
        <v>1.4412339955115108E-4</v>
      </c>
      <c r="AA922">
        <f t="shared" si="252"/>
        <v>62189.609855017792</v>
      </c>
      <c r="AB922">
        <f t="shared" si="258"/>
        <v>62184.756762078621</v>
      </c>
      <c r="AD922" s="4"/>
      <c r="AE922" s="4"/>
      <c r="AF922" s="4"/>
      <c r="AI922" s="5">
        <f>SUMPRODUCT(constants!$B$13:$B$20,A922^constants!$A$13:$A$20)*constants!$C$10/((A922/1000000000)^5*(EXP(0.014388/(A922/1000000000)/constants!$B$9)-1))</f>
        <v>1.4684370005839932E-5</v>
      </c>
      <c r="AL922" s="17">
        <f t="shared" si="253"/>
        <v>2.361409896966056E-10</v>
      </c>
      <c r="AQ922">
        <f t="shared" si="260"/>
        <v>2.361409896966056E-10</v>
      </c>
    </row>
    <row r="923" spans="1:43" x14ac:dyDescent="0.2">
      <c r="A923">
        <f>front!A923</f>
        <v>615.69000000000005</v>
      </c>
      <c r="B923" s="1">
        <f t="shared" si="259"/>
        <v>0.46000000000003638</v>
      </c>
      <c r="C923">
        <f>front!D923-front!B923</f>
        <v>36418.800000000003</v>
      </c>
      <c r="D923" s="2">
        <f>front!E923-front!C923</f>
        <v>52737.5</v>
      </c>
      <c r="E923" s="2">
        <f>IF(front!F923-front!C923&gt;0,front!F923-front!C923,0)</f>
        <v>52737.5</v>
      </c>
      <c r="F923" s="2">
        <f>front!I923-front!H923</f>
        <v>15850.3</v>
      </c>
      <c r="G923" s="2"/>
      <c r="H923" s="2"/>
      <c r="I923" s="4">
        <f>C923/(constants!$A$4+constants!$B$4*data!C923+constants!$C$4*data!C923^2+constants!$D$4*data!C923^3+constants!$E$4*data!C923^4+constants!$F$4*data!C923^5+constants!$G$4*data!C923^6+constants!$H$4*data!C923^7)</f>
        <v>37614.773440812642</v>
      </c>
      <c r="J923" s="4">
        <f>D923/(constants!$A$4+constants!$B$4*data!D923+constants!$C$4*data!D923^2+constants!$D$4*data!D923^3+constants!$E$4*data!D923^4+constants!$F$4*data!D923^5+constants!$G$4*data!D923^6+constants!$H$4*data!D923^7)</f>
        <v>55511.663268569333</v>
      </c>
      <c r="K923" s="4">
        <f>E923/(constants!$A$4+constants!$B$4*data!E923+constants!$C$4*data!E923^2+constants!$D$4*data!E923^3+constants!$E$4*data!E923^4+constants!$F$4*data!E923^5+constants!$G$4*data!E923^6+constants!$H$4*data!E923^7)</f>
        <v>55511.663268569333</v>
      </c>
      <c r="L923" s="4">
        <f>F923/(constants!$A$4+constants!$B$4*data!F923+constants!$C$4*data!F923^2+constants!$D$4*data!F923^3+constants!$E$4*data!F923^4+constants!$F$4*data!F923^5+constants!$G$4*data!F923^6+constants!$H$4*data!F923^7)</f>
        <v>15936.189759639614</v>
      </c>
      <c r="M923" s="4"/>
      <c r="N923" s="4"/>
      <c r="O923" s="4">
        <f t="shared" si="254"/>
        <v>62691.289068021069</v>
      </c>
      <c r="P923" s="4">
        <f t="shared" si="255"/>
        <v>11102.332653713867</v>
      </c>
      <c r="Q923" s="4">
        <f t="shared" si="255"/>
        <v>11102.332653713867</v>
      </c>
      <c r="R923" s="4">
        <f t="shared" si="256"/>
        <v>2656.031626606602</v>
      </c>
      <c r="S923" s="4"/>
      <c r="T923" s="4"/>
      <c r="U923" s="4">
        <f t="shared" si="257"/>
        <v>1</v>
      </c>
      <c r="V923" s="4"/>
      <c r="W923" s="4"/>
      <c r="X923">
        <f>IF(front!E923&gt;$X$2,O923,P923)</f>
        <v>62691.289068021069</v>
      </c>
      <c r="Y923">
        <f t="shared" si="251"/>
        <v>62418.469263178456</v>
      </c>
      <c r="Z923">
        <f>SUMPRODUCT($B$7:$B$456,Y$7:Y$456,EXP(constants!$B$32+constants!$A$32*ABS($A$7:$A$456-$A923)))</f>
        <v>1.4040134536798385E-4</v>
      </c>
      <c r="AA923">
        <f t="shared" si="252"/>
        <v>62418.469122777111</v>
      </c>
      <c r="AB923">
        <f t="shared" si="258"/>
        <v>62413.61602983794</v>
      </c>
      <c r="AD923" s="4"/>
      <c r="AE923" s="4"/>
      <c r="AF923" s="4"/>
      <c r="AI923" s="5">
        <f>SUMPRODUCT(constants!$B$13:$B$20,A923^constants!$A$13:$A$20)*constants!$C$10/((A923/1000000000)^5*(EXP(0.014388/(A923/1000000000)/constants!$B$9)-1))</f>
        <v>1.4710191720429547E-5</v>
      </c>
      <c r="AL923" s="17">
        <f t="shared" si="253"/>
        <v>2.3568882330735456E-10</v>
      </c>
      <c r="AQ923">
        <f t="shared" si="260"/>
        <v>2.3568882330735456E-10</v>
      </c>
    </row>
    <row r="924" spans="1:43" x14ac:dyDescent="0.2">
      <c r="A924">
        <f>front!A924</f>
        <v>616.14</v>
      </c>
      <c r="B924" s="1">
        <f t="shared" si="259"/>
        <v>0.44999999999993179</v>
      </c>
      <c r="C924">
        <f>front!D924-front!B924</f>
        <v>36512.33</v>
      </c>
      <c r="D924" s="2">
        <f>front!E924-front!C924</f>
        <v>52616.7</v>
      </c>
      <c r="E924" s="2">
        <f>IF(front!F924-front!C924&gt;0,front!F924-front!C924,0)</f>
        <v>52616.7</v>
      </c>
      <c r="F924" s="2">
        <f>front!I924-front!H924</f>
        <v>13478.5</v>
      </c>
      <c r="G924" s="2"/>
      <c r="H924" s="2"/>
      <c r="I924" s="4">
        <f>C924/(constants!$A$4+constants!$B$4*data!C924+constants!$C$4*data!C924^2+constants!$D$4*data!C924^3+constants!$E$4*data!C924^4+constants!$F$4*data!C924^5+constants!$G$4*data!C924^6+constants!$H$4*data!C924^7)</f>
        <v>37715.814601509832</v>
      </c>
      <c r="J924" s="4">
        <f>D924/(constants!$A$4+constants!$B$4*data!D924+constants!$C$4*data!D924^2+constants!$D$4*data!D924^3+constants!$E$4*data!D924^4+constants!$F$4*data!D924^5+constants!$G$4*data!D924^6+constants!$H$4*data!D924^7)</f>
        <v>55377.942872900014</v>
      </c>
      <c r="K924" s="4">
        <f>E924/(constants!$A$4+constants!$B$4*data!E924+constants!$C$4*data!E924^2+constants!$D$4*data!E924^3+constants!$E$4*data!E924^4+constants!$F$4*data!E924^5+constants!$G$4*data!E924^6+constants!$H$4*data!E924^7)</f>
        <v>55377.942872900014</v>
      </c>
      <c r="L924" s="4">
        <f>F924/(constants!$A$4+constants!$B$4*data!F924+constants!$C$4*data!F924^2+constants!$D$4*data!F924^3+constants!$E$4*data!F924^4+constants!$F$4*data!F924^5+constants!$G$4*data!F924^6+constants!$H$4*data!F924^7)</f>
        <v>13516.485915144251</v>
      </c>
      <c r="M924" s="4"/>
      <c r="N924" s="4"/>
      <c r="O924" s="4">
        <f t="shared" si="254"/>
        <v>62859.691002516389</v>
      </c>
      <c r="P924" s="4">
        <f t="shared" si="255"/>
        <v>11075.588574580004</v>
      </c>
      <c r="Q924" s="4">
        <f t="shared" si="255"/>
        <v>11075.588574580004</v>
      </c>
      <c r="R924" s="4">
        <f t="shared" si="256"/>
        <v>2252.7476525240418</v>
      </c>
      <c r="S924" s="4"/>
      <c r="T924" s="4"/>
      <c r="U924" s="4">
        <f t="shared" si="257"/>
        <v>1</v>
      </c>
      <c r="V924" s="4"/>
      <c r="W924" s="4"/>
      <c r="X924">
        <f>IF(front!E924&gt;$X$2,O924,P924)</f>
        <v>62859.691002516389</v>
      </c>
      <c r="Y924">
        <f t="shared" si="251"/>
        <v>62586.871197673776</v>
      </c>
      <c r="Z924">
        <f>SUMPRODUCT($B$7:$B$456,Y$7:Y$456,EXP(constants!$B$32+constants!$A$32*ABS($A$7:$A$456-$A924)))</f>
        <v>1.3685323496041312E-4</v>
      </c>
      <c r="AA924">
        <f t="shared" si="252"/>
        <v>62586.871060820544</v>
      </c>
      <c r="AB924">
        <f t="shared" si="258"/>
        <v>62582.017967881373</v>
      </c>
      <c r="AD924" s="4"/>
      <c r="AE924" s="4"/>
      <c r="AF924" s="4"/>
      <c r="AI924" s="5">
        <f>SUMPRODUCT(constants!$B$13:$B$20,A924^constants!$A$13:$A$20)*constants!$C$10/((A924/1000000000)^5*(EXP(0.014388/(A924/1000000000)/constants!$B$9)-1))</f>
        <v>1.4735415076728848E-5</v>
      </c>
      <c r="AL924" s="17">
        <f t="shared" si="253"/>
        <v>2.3545765309599673E-10</v>
      </c>
      <c r="AQ924">
        <f t="shared" si="260"/>
        <v>2.3545765309599673E-10</v>
      </c>
    </row>
    <row r="925" spans="1:43" x14ac:dyDescent="0.2">
      <c r="A925">
        <f>front!A925</f>
        <v>616.59</v>
      </c>
      <c r="B925" s="1">
        <f t="shared" si="259"/>
        <v>0.45000000000004547</v>
      </c>
      <c r="C925">
        <f>front!D925-front!B925</f>
        <v>36586.400000000001</v>
      </c>
      <c r="D925" s="2">
        <f>front!E925-front!C925</f>
        <v>53090.400000000001</v>
      </c>
      <c r="E925" s="2">
        <f>IF(front!F925-front!C925&gt;0,front!F925-front!C925,0)</f>
        <v>53090.400000000001</v>
      </c>
      <c r="F925" s="2">
        <f>front!I925-front!H925</f>
        <v>13175.499999999998</v>
      </c>
      <c r="G925" s="2"/>
      <c r="H925" s="2"/>
      <c r="I925" s="4">
        <f>C925/(constants!$A$4+constants!$B$4*data!C925+constants!$C$4*data!C925^2+constants!$D$4*data!C925^3+constants!$E$4*data!C925^4+constants!$F$4*data!C925^5+constants!$G$4*data!C925^6+constants!$H$4*data!C925^7)</f>
        <v>37795.848351879562</v>
      </c>
      <c r="J925" s="4">
        <f>D925/(constants!$A$4+constants!$B$4*data!D925+constants!$C$4*data!D925^2+constants!$D$4*data!D925^3+constants!$E$4*data!D925^4+constants!$F$4*data!D925^5+constants!$G$4*data!D925^6+constants!$H$4*data!D925^7)</f>
        <v>55902.391952372476</v>
      </c>
      <c r="K925" s="4">
        <f>E925/(constants!$A$4+constants!$B$4*data!E925+constants!$C$4*data!E925^2+constants!$D$4*data!E925^3+constants!$E$4*data!E925^4+constants!$F$4*data!E925^5+constants!$G$4*data!E925^6+constants!$H$4*data!E925^7)</f>
        <v>55902.391952372476</v>
      </c>
      <c r="L925" s="4">
        <f>F925/(constants!$A$4+constants!$B$4*data!F925+constants!$C$4*data!F925^2+constants!$D$4*data!F925^3+constants!$E$4*data!F925^4+constants!$F$4*data!F925^5+constants!$G$4*data!F925^6+constants!$H$4*data!F925^7)</f>
        <v>13208.662454702191</v>
      </c>
      <c r="M925" s="4"/>
      <c r="N925" s="4"/>
      <c r="O925" s="4">
        <f t="shared" si="254"/>
        <v>62993.080586465934</v>
      </c>
      <c r="P925" s="4">
        <f t="shared" si="255"/>
        <v>11180.478390474495</v>
      </c>
      <c r="Q925" s="4">
        <f t="shared" si="255"/>
        <v>11180.478390474495</v>
      </c>
      <c r="R925" s="4">
        <f t="shared" si="256"/>
        <v>2201.4437424503653</v>
      </c>
      <c r="S925" s="4"/>
      <c r="T925" s="4"/>
      <c r="U925" s="4">
        <f t="shared" si="257"/>
        <v>1</v>
      </c>
      <c r="V925" s="4"/>
      <c r="W925" s="4"/>
      <c r="X925">
        <f>IF(front!E925&gt;$X$2,O925,P925)</f>
        <v>62993.080586465934</v>
      </c>
      <c r="Y925">
        <f t="shared" si="251"/>
        <v>62720.260781623321</v>
      </c>
      <c r="Z925">
        <f>SUMPRODUCT($B$7:$B$456,Y$7:Y$456,EXP(constants!$B$32+constants!$A$32*ABS($A$7:$A$456-$A925)))</f>
        <v>1.333947895587666E-4</v>
      </c>
      <c r="AA925">
        <f t="shared" si="252"/>
        <v>62720.260648228534</v>
      </c>
      <c r="AB925">
        <f t="shared" si="258"/>
        <v>62715.407555289363</v>
      </c>
      <c r="AD925" s="4"/>
      <c r="AE925" s="4"/>
      <c r="AF925" s="4"/>
      <c r="AI925" s="5">
        <f>SUMPRODUCT(constants!$B$13:$B$20,A925^constants!$A$13:$A$20)*constants!$C$10/((A925/1000000000)^5*(EXP(0.014388/(A925/1000000000)/constants!$B$9)-1))</f>
        <v>1.4760601715490533E-5</v>
      </c>
      <c r="AL925" s="17">
        <f t="shared" si="253"/>
        <v>2.3535845960145778E-10</v>
      </c>
      <c r="AQ925">
        <f t="shared" si="260"/>
        <v>2.3535845960145778E-10</v>
      </c>
    </row>
    <row r="926" spans="1:43" x14ac:dyDescent="0.2">
      <c r="A926">
        <f>front!A926</f>
        <v>617.04999999999995</v>
      </c>
      <c r="B926" s="1">
        <f t="shared" si="259"/>
        <v>0.45999999999992269</v>
      </c>
      <c r="C926">
        <f>front!D926-front!B926</f>
        <v>36725.54</v>
      </c>
      <c r="D926" s="2">
        <f>front!E926-front!C926</f>
        <v>52667.199999999997</v>
      </c>
      <c r="E926" s="2">
        <f>IF(front!F926-front!C926&gt;0,front!F926-front!C926,0)</f>
        <v>52667.199999999997</v>
      </c>
      <c r="F926" s="2">
        <f>front!I926-front!H926</f>
        <v>13197.800000000001</v>
      </c>
      <c r="G926" s="2"/>
      <c r="H926" s="2"/>
      <c r="I926" s="4">
        <f>C926/(constants!$A$4+constants!$B$4*data!C926+constants!$C$4*data!C926^2+constants!$D$4*data!C926^3+constants!$E$4*data!C926^4+constants!$F$4*data!C926^5+constants!$G$4*data!C926^6+constants!$H$4*data!C926^7)</f>
        <v>37946.227961237841</v>
      </c>
      <c r="J926" s="4">
        <f>D926/(constants!$A$4+constants!$B$4*data!D926+constants!$C$4*data!D926^2+constants!$D$4*data!D926^3+constants!$E$4*data!D926^4+constants!$F$4*data!D926^5+constants!$G$4*data!D926^6+constants!$H$4*data!D926^7)</f>
        <v>55433.842508801943</v>
      </c>
      <c r="K926" s="4">
        <f>E926/(constants!$A$4+constants!$B$4*data!E926+constants!$C$4*data!E926^2+constants!$D$4*data!E926^3+constants!$E$4*data!E926^4+constants!$F$4*data!E926^5+constants!$G$4*data!E926^6+constants!$H$4*data!E926^7)</f>
        <v>55433.842508801943</v>
      </c>
      <c r="L926" s="4">
        <f>F926/(constants!$A$4+constants!$B$4*data!F926+constants!$C$4*data!F926^2+constants!$D$4*data!F926^3+constants!$E$4*data!F926^4+constants!$F$4*data!F926^5+constants!$G$4*data!F926^6+constants!$H$4*data!F926^7)</f>
        <v>13231.307724804416</v>
      </c>
      <c r="M926" s="4"/>
      <c r="N926" s="4"/>
      <c r="O926" s="4">
        <f t="shared" si="254"/>
        <v>63243.713268729734</v>
      </c>
      <c r="P926" s="4">
        <f t="shared" si="255"/>
        <v>11086.768501760389</v>
      </c>
      <c r="Q926" s="4">
        <f t="shared" si="255"/>
        <v>11086.768501760389</v>
      </c>
      <c r="R926" s="4">
        <f t="shared" si="256"/>
        <v>2205.2179541340693</v>
      </c>
      <c r="S926" s="4"/>
      <c r="T926" s="4"/>
      <c r="U926" s="4">
        <f t="shared" si="257"/>
        <v>1</v>
      </c>
      <c r="V926" s="4"/>
      <c r="W926" s="4"/>
      <c r="X926">
        <f>IF(front!E926&gt;$X$2,O926,P926)</f>
        <v>63243.713268729734</v>
      </c>
      <c r="Y926">
        <f t="shared" si="251"/>
        <v>62970.893463887121</v>
      </c>
      <c r="Z926">
        <f>SUMPRODUCT($B$7:$B$456,Y$7:Y$456,EXP(constants!$B$32+constants!$A$32*ABS($A$7:$A$456-$A926)))</f>
        <v>1.2994980674517712E-4</v>
      </c>
      <c r="AA926">
        <f t="shared" si="252"/>
        <v>62970.893333937318</v>
      </c>
      <c r="AB926">
        <f t="shared" si="258"/>
        <v>62966.040240998147</v>
      </c>
      <c r="AD926" s="4"/>
      <c r="AE926" s="4"/>
      <c r="AF926" s="4"/>
      <c r="AI926" s="5">
        <f>SUMPRODUCT(constants!$B$13:$B$20,A926^constants!$A$13:$A$20)*constants!$C$10/((A926/1000000000)^5*(EXP(0.014388/(A926/1000000000)/constants!$B$9)-1))</f>
        <v>1.4786309996725776E-5</v>
      </c>
      <c r="AL926" s="17">
        <f t="shared" si="253"/>
        <v>2.3482991689063186E-10</v>
      </c>
      <c r="AQ926">
        <f t="shared" si="260"/>
        <v>2.3482991689063186E-10</v>
      </c>
    </row>
    <row r="927" spans="1:43" x14ac:dyDescent="0.2">
      <c r="A927">
        <f>front!A927</f>
        <v>617.5</v>
      </c>
      <c r="B927" s="1">
        <f t="shared" si="259"/>
        <v>0.45000000000004547</v>
      </c>
      <c r="C927">
        <f>front!D927-front!B927</f>
        <v>36828.530000000006</v>
      </c>
      <c r="D927" s="2">
        <f>front!E927-front!C927</f>
        <v>52711.4</v>
      </c>
      <c r="E927" s="2">
        <f>IF(front!F927-front!C927&gt;0,front!F927-front!C927,0)</f>
        <v>52711.4</v>
      </c>
      <c r="F927" s="2">
        <f>front!I927-front!H927</f>
        <v>14071</v>
      </c>
      <c r="G927" s="2"/>
      <c r="H927" s="2"/>
      <c r="I927" s="4">
        <f>C927/(constants!$A$4+constants!$B$4*data!C927+constants!$C$4*data!C927^2+constants!$D$4*data!C927^3+constants!$E$4*data!C927^4+constants!$F$4*data!C927^5+constants!$G$4*data!C927^6+constants!$H$4*data!C927^7)</f>
        <v>38057.568294603196</v>
      </c>
      <c r="J927" s="4">
        <f>D927/(constants!$A$4+constants!$B$4*data!D927+constants!$C$4*data!D927^2+constants!$D$4*data!D927^3+constants!$E$4*data!D927^4+constants!$F$4*data!D927^5+constants!$G$4*data!D927^6+constants!$H$4*data!D927^7)</f>
        <v>55482.770511575283</v>
      </c>
      <c r="K927" s="4">
        <f>E927/(constants!$A$4+constants!$B$4*data!E927+constants!$C$4*data!E927^2+constants!$D$4*data!E927^3+constants!$E$4*data!E927^4+constants!$F$4*data!E927^5+constants!$G$4*data!E927^6+constants!$H$4*data!E927^7)</f>
        <v>55482.770511575283</v>
      </c>
      <c r="L927" s="4">
        <f>F927/(constants!$A$4+constants!$B$4*data!F927+constants!$C$4*data!F927^2+constants!$D$4*data!F927^3+constants!$E$4*data!F927^4+constants!$F$4*data!F927^5+constants!$G$4*data!F927^6+constants!$H$4*data!F927^7)</f>
        <v>14119.251732329181</v>
      </c>
      <c r="M927" s="4"/>
      <c r="N927" s="4"/>
      <c r="O927" s="4">
        <f t="shared" si="254"/>
        <v>63429.280491005331</v>
      </c>
      <c r="P927" s="4">
        <f t="shared" si="255"/>
        <v>11096.554102315056</v>
      </c>
      <c r="Q927" s="4">
        <f t="shared" si="255"/>
        <v>11096.554102315056</v>
      </c>
      <c r="R927" s="4">
        <f t="shared" si="256"/>
        <v>2353.2086220548636</v>
      </c>
      <c r="S927" s="4"/>
      <c r="T927" s="4"/>
      <c r="U927" s="4">
        <f t="shared" si="257"/>
        <v>1</v>
      </c>
      <c r="V927" s="4"/>
      <c r="W927" s="4"/>
      <c r="X927">
        <f>IF(front!E927&gt;$X$2,O927,P927)</f>
        <v>63429.280491005331</v>
      </c>
      <c r="Y927">
        <f t="shared" si="251"/>
        <v>63156.460686162718</v>
      </c>
      <c r="Z927">
        <f>SUMPRODUCT($B$7:$B$456,Y$7:Y$456,EXP(constants!$B$32+constants!$A$32*ABS($A$7:$A$456-$A927)))</f>
        <v>1.2666581925512829E-4</v>
      </c>
      <c r="AA927">
        <f t="shared" si="252"/>
        <v>63156.460559496896</v>
      </c>
      <c r="AB927">
        <f t="shared" si="258"/>
        <v>63151.607466557725</v>
      </c>
      <c r="AD927" s="4"/>
      <c r="AE927" s="4"/>
      <c r="AF927" s="4"/>
      <c r="AI927" s="5">
        <f>SUMPRODUCT(constants!$B$13:$B$20,A927^constants!$A$13:$A$20)*constants!$C$10/((A927/1000000000)^5*(EXP(0.014388/(A927/1000000000)/constants!$B$9)-1))</f>
        <v>1.4811422062521872E-5</v>
      </c>
      <c r="AL927" s="17">
        <f t="shared" si="253"/>
        <v>2.3453753050332633E-10</v>
      </c>
      <c r="AQ927">
        <f t="shared" si="260"/>
        <v>2.3453753050332633E-10</v>
      </c>
    </row>
    <row r="928" spans="1:43" x14ac:dyDescent="0.2">
      <c r="A928">
        <f>front!A928</f>
        <v>617.96</v>
      </c>
      <c r="B928" s="1">
        <f t="shared" si="259"/>
        <v>0.46000000000003638</v>
      </c>
      <c r="C928">
        <f>front!D928-front!B928</f>
        <v>36895</v>
      </c>
      <c r="D928" s="2">
        <f>front!E928-front!C928</f>
        <v>52143.199999999997</v>
      </c>
      <c r="E928" s="2">
        <f>IF(front!F928-front!C928&gt;0,front!F928-front!C928,0)</f>
        <v>52143.199999999997</v>
      </c>
      <c r="F928" s="2">
        <f>front!I928-front!H928</f>
        <v>14017.8</v>
      </c>
      <c r="G928" s="2"/>
      <c r="H928" s="2"/>
      <c r="I928" s="4">
        <f>C928/(constants!$A$4+constants!$B$4*data!C928+constants!$C$4*data!C928^2+constants!$D$4*data!C928^3+constants!$E$4*data!C928^4+constants!$F$4*data!C928^5+constants!$G$4*data!C928^6+constants!$H$4*data!C928^7)</f>
        <v>38129.441573875993</v>
      </c>
      <c r="J928" s="4">
        <f>D928/(constants!$A$4+constants!$B$4*data!D928+constants!$C$4*data!D928^2+constants!$D$4*data!D928^3+constants!$E$4*data!D928^4+constants!$F$4*data!D928^5+constants!$G$4*data!D928^6+constants!$H$4*data!D928^7)</f>
        <v>54853.925364874041</v>
      </c>
      <c r="K928" s="4">
        <f>E928/(constants!$A$4+constants!$B$4*data!E928+constants!$C$4*data!E928^2+constants!$D$4*data!E928^3+constants!$E$4*data!E928^4+constants!$F$4*data!E928^5+constants!$G$4*data!E928^6+constants!$H$4*data!E928^7)</f>
        <v>54853.925364874041</v>
      </c>
      <c r="L928" s="4">
        <f>F928/(constants!$A$4+constants!$B$4*data!F928+constants!$C$4*data!F928^2+constants!$D$4*data!F928^3+constants!$E$4*data!F928^4+constants!$F$4*data!F928^5+constants!$G$4*data!F928^6+constants!$H$4*data!F928^7)</f>
        <v>14065.084425658679</v>
      </c>
      <c r="M928" s="4"/>
      <c r="N928" s="4"/>
      <c r="O928" s="4">
        <f t="shared" si="254"/>
        <v>63549.069289793326</v>
      </c>
      <c r="P928" s="4">
        <f t="shared" si="255"/>
        <v>10970.785072974808</v>
      </c>
      <c r="Q928" s="4">
        <f t="shared" si="255"/>
        <v>10970.785072974808</v>
      </c>
      <c r="R928" s="4">
        <f t="shared" si="256"/>
        <v>2344.18073760978</v>
      </c>
      <c r="S928" s="4"/>
      <c r="T928" s="4"/>
      <c r="U928" s="4">
        <f t="shared" si="257"/>
        <v>1</v>
      </c>
      <c r="V928" s="4"/>
      <c r="W928" s="4"/>
      <c r="X928">
        <f>IF(front!E928&gt;$X$2,O928,P928)</f>
        <v>63549.069289793326</v>
      </c>
      <c r="Y928">
        <f t="shared" si="251"/>
        <v>63276.249484950713</v>
      </c>
      <c r="Z928">
        <f>SUMPRODUCT($B$7:$B$456,Y$7:Y$456,EXP(constants!$B$32+constants!$A$32*ABS($A$7:$A$456-$A928)))</f>
        <v>1.2339461524598654E-4</v>
      </c>
      <c r="AA928">
        <f t="shared" si="252"/>
        <v>63276.249361556096</v>
      </c>
      <c r="AB928">
        <f t="shared" si="258"/>
        <v>63271.396268616925</v>
      </c>
      <c r="AD928" s="4"/>
      <c r="AE928" s="4"/>
      <c r="AF928" s="4"/>
      <c r="AI928" s="5">
        <f>SUMPRODUCT(constants!$B$13:$B$20,A928^constants!$A$13:$A$20)*constants!$C$10/((A928/1000000000)^5*(EXP(0.014388/(A928/1000000000)/constants!$B$9)-1))</f>
        <v>1.4837053896152232E-5</v>
      </c>
      <c r="AL928" s="17">
        <f t="shared" si="253"/>
        <v>2.3449860080789018E-10</v>
      </c>
      <c r="AQ928">
        <f t="shared" si="260"/>
        <v>2.3449860080789018E-10</v>
      </c>
    </row>
    <row r="929" spans="1:43" x14ac:dyDescent="0.2">
      <c r="A929">
        <f>front!A929</f>
        <v>618.41</v>
      </c>
      <c r="B929" s="1">
        <f t="shared" si="259"/>
        <v>0.44999999999993179</v>
      </c>
      <c r="C929">
        <f>front!D929-front!B929</f>
        <v>36975.199999999997</v>
      </c>
      <c r="D929" s="2">
        <f>front!E929-front!C929</f>
        <v>52993</v>
      </c>
      <c r="E929" s="2">
        <f>IF(front!F929-front!C929&gt;0,front!F929-front!C929,0)</f>
        <v>52993</v>
      </c>
      <c r="F929" s="2">
        <f>front!I929-front!H929</f>
        <v>12020.300000000001</v>
      </c>
      <c r="G929" s="2"/>
      <c r="H929" s="2"/>
      <c r="I929" s="4">
        <f>C929/(constants!$A$4+constants!$B$4*data!C929+constants!$C$4*data!C929^2+constants!$D$4*data!C929^3+constants!$E$4*data!C929^4+constants!$F$4*data!C929^5+constants!$G$4*data!C929^6+constants!$H$4*data!C929^7)</f>
        <v>38216.175522400124</v>
      </c>
      <c r="J929" s="4">
        <f>D929/(constants!$A$4+constants!$B$4*data!D929+constants!$C$4*data!D929^2+constants!$D$4*data!D929^3+constants!$E$4*data!D929^4+constants!$F$4*data!D929^5+constants!$G$4*data!D929^6+constants!$H$4*data!D929^7)</f>
        <v>55794.538265872354</v>
      </c>
      <c r="K929" s="4">
        <f>E929/(constants!$A$4+constants!$B$4*data!E929+constants!$C$4*data!E929^2+constants!$D$4*data!E929^3+constants!$E$4*data!E929^4+constants!$F$4*data!E929^5+constants!$G$4*data!E929^6+constants!$H$4*data!E929^7)</f>
        <v>55794.538265872354</v>
      </c>
      <c r="L929" s="4">
        <f>F929/(constants!$A$4+constants!$B$4*data!F929+constants!$C$4*data!F929^2+constants!$D$4*data!F929^3+constants!$E$4*data!F929^4+constants!$F$4*data!F929^5+constants!$G$4*data!F929^6+constants!$H$4*data!F929^7)</f>
        <v>12037.640701211347</v>
      </c>
      <c r="M929" s="4"/>
      <c r="N929" s="4"/>
      <c r="O929" s="4">
        <f t="shared" si="254"/>
        <v>63693.625870666874</v>
      </c>
      <c r="P929" s="4">
        <f t="shared" si="255"/>
        <v>11158.90765317447</v>
      </c>
      <c r="Q929" s="4">
        <f t="shared" si="255"/>
        <v>11158.90765317447</v>
      </c>
      <c r="R929" s="4">
        <f t="shared" si="256"/>
        <v>2006.2734502018911</v>
      </c>
      <c r="S929" s="4"/>
      <c r="T929" s="4"/>
      <c r="U929" s="4">
        <f t="shared" si="257"/>
        <v>1</v>
      </c>
      <c r="V929" s="4"/>
      <c r="W929" s="4"/>
      <c r="X929">
        <f>IF(front!E929&gt;$X$2,O929,P929)</f>
        <v>63693.625870666874</v>
      </c>
      <c r="Y929">
        <f t="shared" si="251"/>
        <v>63420.806065824261</v>
      </c>
      <c r="Z929">
        <f>SUMPRODUCT($B$7:$B$456,Y$7:Y$456,EXP(constants!$B$32+constants!$A$32*ABS($A$7:$A$456-$A929)))</f>
        <v>1.2027628530801492E-4</v>
      </c>
      <c r="AA929">
        <f t="shared" si="252"/>
        <v>63420.805945547974</v>
      </c>
      <c r="AB929">
        <f t="shared" si="258"/>
        <v>63415.952852608803</v>
      </c>
      <c r="AD929" s="4"/>
      <c r="AE929" s="4"/>
      <c r="AF929" s="4"/>
      <c r="AI929" s="5">
        <f>SUMPRODUCT(constants!$B$13:$B$20,A929^constants!$A$13:$A$20)*constants!$C$10/((A929/1000000000)^5*(EXP(0.014388/(A929/1000000000)/constants!$B$9)-1))</f>
        <v>1.4862090965802717E-5</v>
      </c>
      <c r="AL929" s="17">
        <f t="shared" si="253"/>
        <v>2.3435886866424842E-10</v>
      </c>
      <c r="AQ929">
        <f t="shared" si="260"/>
        <v>2.3435886866424842E-10</v>
      </c>
    </row>
    <row r="930" spans="1:43" x14ac:dyDescent="0.2">
      <c r="A930">
        <f>front!A930</f>
        <v>618.87</v>
      </c>
      <c r="B930" s="1">
        <f t="shared" si="259"/>
        <v>0.46000000000003638</v>
      </c>
      <c r="C930">
        <f>front!D930-front!B930</f>
        <v>37093.870000000003</v>
      </c>
      <c r="D930" s="2">
        <f>front!E930-front!C930</f>
        <v>52794.8</v>
      </c>
      <c r="E930" s="2">
        <f>IF(front!F930-front!C930&gt;0,front!F930-front!C930,0)</f>
        <v>52794.8</v>
      </c>
      <c r="F930" s="2">
        <f>front!I930-front!H930</f>
        <v>10383.799999999999</v>
      </c>
      <c r="G930" s="2"/>
      <c r="H930" s="2"/>
      <c r="I930" s="4">
        <f>C930/(constants!$A$4+constants!$B$4*data!C930+constants!$C$4*data!C930^2+constants!$D$4*data!C930^3+constants!$E$4*data!C930^4+constants!$F$4*data!C930^5+constants!$G$4*data!C930^6+constants!$H$4*data!C930^7)</f>
        <v>38344.542880639419</v>
      </c>
      <c r="J930" s="4">
        <f>D930/(constants!$A$4+constants!$B$4*data!D930+constants!$C$4*data!D930^2+constants!$D$4*data!D930^3+constants!$E$4*data!D930^4+constants!$F$4*data!D930^5+constants!$G$4*data!D930^6+constants!$H$4*data!D930^7)</f>
        <v>55575.096825029337</v>
      </c>
      <c r="K930" s="4">
        <f>E930/(constants!$A$4+constants!$B$4*data!E930+constants!$C$4*data!E930^2+constants!$D$4*data!E930^3+constants!$E$4*data!E930^4+constants!$F$4*data!E930^5+constants!$G$4*data!E930^6+constants!$H$4*data!E930^7)</f>
        <v>55575.096825029337</v>
      </c>
      <c r="L930" s="4">
        <f>F930/(constants!$A$4+constants!$B$4*data!F930+constants!$C$4*data!F930^2+constants!$D$4*data!F930^3+constants!$E$4*data!F930^4+constants!$F$4*data!F930^5+constants!$G$4*data!F930^6+constants!$H$4*data!F930^7)</f>
        <v>10385.26536056957</v>
      </c>
      <c r="M930" s="4"/>
      <c r="N930" s="4"/>
      <c r="O930" s="4">
        <f t="shared" si="254"/>
        <v>63907.571467732363</v>
      </c>
      <c r="P930" s="4">
        <f t="shared" si="255"/>
        <v>11115.019365005866</v>
      </c>
      <c r="Q930" s="4">
        <f t="shared" si="255"/>
        <v>11115.019365005866</v>
      </c>
      <c r="R930" s="4">
        <f t="shared" si="256"/>
        <v>1730.8775600949284</v>
      </c>
      <c r="S930" s="4"/>
      <c r="T930" s="4"/>
      <c r="U930" s="4">
        <f t="shared" si="257"/>
        <v>1</v>
      </c>
      <c r="V930" s="4"/>
      <c r="W930" s="4"/>
      <c r="X930">
        <f>IF(front!E930&gt;$X$2,O930,P930)</f>
        <v>63907.571467732363</v>
      </c>
      <c r="Y930">
        <f t="shared" si="251"/>
        <v>63634.75166288975</v>
      </c>
      <c r="Z930">
        <f>SUMPRODUCT($B$7:$B$456,Y$7:Y$456,EXP(constants!$B$32+constants!$A$32*ABS($A$7:$A$456-$A930)))</f>
        <v>1.171700940006996E-4</v>
      </c>
      <c r="AA930">
        <f t="shared" si="252"/>
        <v>63634.751545719657</v>
      </c>
      <c r="AB930">
        <f t="shared" si="258"/>
        <v>63629.898452780486</v>
      </c>
      <c r="AD930" s="4"/>
      <c r="AE930" s="4"/>
      <c r="AF930" s="4"/>
      <c r="AI930" s="5">
        <f>SUMPRODUCT(constants!$B$13:$B$20,A930^constants!$A$13:$A$20)*constants!$C$10/((A930/1000000000)^5*(EXP(0.014388/(A930/1000000000)/constants!$B$9)-1))</f>
        <v>1.4887645923941531E-5</v>
      </c>
      <c r="AL930" s="17">
        <f t="shared" si="253"/>
        <v>2.3397249227090308E-10</v>
      </c>
      <c r="AQ930">
        <f t="shared" si="260"/>
        <v>2.3397249227090308E-10</v>
      </c>
    </row>
    <row r="931" spans="1:43" x14ac:dyDescent="0.2">
      <c r="A931">
        <f>front!A931</f>
        <v>619.32000000000005</v>
      </c>
      <c r="B931" s="1">
        <f t="shared" si="259"/>
        <v>0.45000000000004547</v>
      </c>
      <c r="C931">
        <f>front!D931-front!B931</f>
        <v>37221.129999999997</v>
      </c>
      <c r="D931" s="2">
        <f>front!E931-front!C931</f>
        <v>52702.400000000001</v>
      </c>
      <c r="E931" s="2">
        <f>IF(front!F931-front!C931&gt;0,front!F931-front!C931,0)</f>
        <v>52702.400000000001</v>
      </c>
      <c r="F931" s="2">
        <f>front!I931-front!H931</f>
        <v>10279.699999999999</v>
      </c>
      <c r="G931" s="2"/>
      <c r="H931" s="2"/>
      <c r="I931" s="4">
        <f>C931/(constants!$A$4+constants!$B$4*data!C931+constants!$C$4*data!C931^2+constants!$D$4*data!C931^3+constants!$E$4*data!C931^4+constants!$F$4*data!C931^5+constants!$G$4*data!C931^6+constants!$H$4*data!C931^7)</f>
        <v>38482.240949382496</v>
      </c>
      <c r="J931" s="4">
        <f>D931/(constants!$A$4+constants!$B$4*data!D931+constants!$C$4*data!D931^2+constants!$D$4*data!D931^3+constants!$E$4*data!D931^4+constants!$F$4*data!D931^5+constants!$G$4*data!D931^6+constants!$H$4*data!D931^7)</f>
        <v>55472.807644394852</v>
      </c>
      <c r="K931" s="4">
        <f>E931/(constants!$A$4+constants!$B$4*data!E931+constants!$C$4*data!E931^2+constants!$D$4*data!E931^3+constants!$E$4*data!E931^4+constants!$F$4*data!E931^5+constants!$G$4*data!E931^6+constants!$H$4*data!E931^7)</f>
        <v>55472.807644394852</v>
      </c>
      <c r="L931" s="4">
        <f>F931/(constants!$A$4+constants!$B$4*data!F931+constants!$C$4*data!F931^2+constants!$D$4*data!F931^3+constants!$E$4*data!F931^4+constants!$F$4*data!F931^5+constants!$G$4*data!F931^6+constants!$H$4*data!F931^7)</f>
        <v>10280.39576363075</v>
      </c>
      <c r="M931" s="4"/>
      <c r="N931" s="4"/>
      <c r="O931" s="4">
        <f t="shared" si="254"/>
        <v>64137.068248970834</v>
      </c>
      <c r="P931" s="4">
        <f t="shared" si="255"/>
        <v>11094.56152887897</v>
      </c>
      <c r="Q931" s="4">
        <f t="shared" si="255"/>
        <v>11094.56152887897</v>
      </c>
      <c r="R931" s="4">
        <f t="shared" si="256"/>
        <v>1713.3992939384582</v>
      </c>
      <c r="S931" s="4"/>
      <c r="T931" s="4"/>
      <c r="U931" s="4">
        <f t="shared" si="257"/>
        <v>1</v>
      </c>
      <c r="V931" s="4"/>
      <c r="W931" s="4"/>
      <c r="X931">
        <f>IF(front!E931&gt;$X$2,O931,P931)</f>
        <v>64137.068248970834</v>
      </c>
      <c r="Y931">
        <f t="shared" si="251"/>
        <v>63864.248444128221</v>
      </c>
      <c r="Z931">
        <f>SUMPRODUCT($B$7:$B$456,Y$7:Y$456,EXP(constants!$B$32+constants!$A$32*ABS($A$7:$A$456-$A931)))</f>
        <v>1.1420906518085167E-4</v>
      </c>
      <c r="AA931">
        <f t="shared" si="252"/>
        <v>63864.248329919159</v>
      </c>
      <c r="AB931">
        <f t="shared" si="258"/>
        <v>63859.395236979988</v>
      </c>
      <c r="AD931" s="4"/>
      <c r="AE931" s="4"/>
      <c r="AF931" s="4"/>
      <c r="AI931" s="5">
        <f>SUMPRODUCT(constants!$B$13:$B$20,A931^constants!$A$13:$A$20)*constants!$C$10/((A931/1000000000)^5*(EXP(0.014388/(A931/1000000000)/constants!$B$9)-1))</f>
        <v>1.4912607583446756E-5</v>
      </c>
      <c r="AL931" s="17">
        <f t="shared" si="253"/>
        <v>2.3352253068020125E-10</v>
      </c>
      <c r="AQ931">
        <f t="shared" si="260"/>
        <v>2.3352253068020125E-10</v>
      </c>
    </row>
    <row r="932" spans="1:43" x14ac:dyDescent="0.2">
      <c r="A932">
        <f>front!A932</f>
        <v>619.77</v>
      </c>
      <c r="B932" s="1">
        <f t="shared" si="259"/>
        <v>0.44999999999993179</v>
      </c>
      <c r="C932">
        <f>front!D932-front!B932</f>
        <v>37385.199999999997</v>
      </c>
      <c r="D932" s="2">
        <f>front!E932-front!C932</f>
        <v>52199.5</v>
      </c>
      <c r="E932" s="2">
        <f>IF(front!F932-front!C932&gt;0,front!F932-front!C932,0)</f>
        <v>52199.5</v>
      </c>
      <c r="F932" s="2">
        <f>front!I932-front!H932</f>
        <v>11653.7</v>
      </c>
      <c r="G932" s="2"/>
      <c r="H932" s="2"/>
      <c r="I932" s="4">
        <f>C932/(constants!$A$4+constants!$B$4*data!C932+constants!$C$4*data!C932^2+constants!$D$4*data!C932^3+constants!$E$4*data!C932^4+constants!$F$4*data!C932^5+constants!$G$4*data!C932^6+constants!$H$4*data!C932^7)</f>
        <v>38659.82741434253</v>
      </c>
      <c r="J932" s="4">
        <f>D932/(constants!$A$4+constants!$B$4*data!D932+constants!$C$4*data!D932^2+constants!$D$4*data!D932^3+constants!$E$4*data!D932^4+constants!$F$4*data!D932^5+constants!$G$4*data!D932^6+constants!$H$4*data!D932^7)</f>
        <v>54916.221990179321</v>
      </c>
      <c r="K932" s="4">
        <f>E932/(constants!$A$4+constants!$B$4*data!E932+constants!$C$4*data!E932^2+constants!$D$4*data!E932^3+constants!$E$4*data!E932^4+constants!$F$4*data!E932^5+constants!$G$4*data!E932^6+constants!$H$4*data!E932^7)</f>
        <v>54916.221990179321</v>
      </c>
      <c r="L932" s="4">
        <f>F932/(constants!$A$4+constants!$B$4*data!F932+constants!$C$4*data!F932^2+constants!$D$4*data!F932^3+constants!$E$4*data!F932^4+constants!$F$4*data!F932^5+constants!$G$4*data!F932^6+constants!$H$4*data!F932^7)</f>
        <v>11666.842001400628</v>
      </c>
      <c r="M932" s="4"/>
      <c r="N932" s="4"/>
      <c r="O932" s="4">
        <f t="shared" si="254"/>
        <v>64433.045690570885</v>
      </c>
      <c r="P932" s="4">
        <f t="shared" si="255"/>
        <v>10983.244398035864</v>
      </c>
      <c r="Q932" s="4">
        <f t="shared" si="255"/>
        <v>10983.244398035864</v>
      </c>
      <c r="R932" s="4">
        <f t="shared" si="256"/>
        <v>1944.4736669001045</v>
      </c>
      <c r="S932" s="4"/>
      <c r="T932" s="4"/>
      <c r="U932" s="4">
        <f t="shared" si="257"/>
        <v>1</v>
      </c>
      <c r="V932" s="4"/>
      <c r="W932" s="4"/>
      <c r="X932">
        <f>IF(front!E932&gt;$X$2,O932,P932)</f>
        <v>64433.045690570885</v>
      </c>
      <c r="Y932">
        <f t="shared" si="251"/>
        <v>64160.225885728272</v>
      </c>
      <c r="Z932">
        <f>SUMPRODUCT($B$7:$B$456,Y$7:Y$456,EXP(constants!$B$32+constants!$A$32*ABS($A$7:$A$456-$A932)))</f>
        <v>1.1132286511100879E-4</v>
      </c>
      <c r="AA932">
        <f t="shared" si="252"/>
        <v>64160.225774405408</v>
      </c>
      <c r="AB932">
        <f t="shared" si="258"/>
        <v>64155.372681466237</v>
      </c>
      <c r="AD932" s="4"/>
      <c r="AE932" s="4"/>
      <c r="AF932" s="4"/>
      <c r="AI932" s="5">
        <f>SUMPRODUCT(constants!$B$13:$B$20,A932^constants!$A$13:$A$20)*constants!$C$10/((A932/1000000000)^5*(EXP(0.014388/(A932/1000000000)/constants!$B$9)-1))</f>
        <v>1.4937531802045098E-5</v>
      </c>
      <c r="AL932" s="17">
        <f t="shared" si="253"/>
        <v>2.3283368450231731E-10</v>
      </c>
      <c r="AQ932">
        <f t="shared" si="260"/>
        <v>2.3283368450231731E-10</v>
      </c>
    </row>
    <row r="933" spans="1:43" x14ac:dyDescent="0.2">
      <c r="A933">
        <f>front!A933</f>
        <v>620.23</v>
      </c>
      <c r="B933" s="1">
        <f t="shared" si="259"/>
        <v>0.46000000000003638</v>
      </c>
      <c r="C933">
        <f>front!D933-front!B933</f>
        <v>37498.800000000003</v>
      </c>
      <c r="D933" s="2">
        <f>front!E933-front!C933</f>
        <v>52769.599999999999</v>
      </c>
      <c r="E933" s="2">
        <f>IF(front!F933-front!C933&gt;0,front!F933-front!C933,0)</f>
        <v>52769.599999999999</v>
      </c>
      <c r="F933" s="2">
        <f>front!I933-front!H933</f>
        <v>12066.199999999999</v>
      </c>
      <c r="G933" s="2"/>
      <c r="H933" s="2"/>
      <c r="I933" s="4">
        <f>C933/(constants!$A$4+constants!$B$4*data!C933+constants!$C$4*data!C933^2+constants!$D$4*data!C933^3+constants!$E$4*data!C933^4+constants!$F$4*data!C933^5+constants!$G$4*data!C933^6+constants!$H$4*data!C933^7)</f>
        <v>38782.82508337465</v>
      </c>
      <c r="J933" s="4">
        <f>D933/(constants!$A$4+constants!$B$4*data!D933+constants!$C$4*data!D933^2+constants!$D$4*data!D933^3+constants!$E$4*data!D933^4+constants!$F$4*data!D933^5+constants!$G$4*data!D933^6+constants!$H$4*data!D933^7)</f>
        <v>55547.198947400204</v>
      </c>
      <c r="K933" s="4">
        <f>E933/(constants!$A$4+constants!$B$4*data!E933+constants!$C$4*data!E933^2+constants!$D$4*data!E933^3+constants!$E$4*data!E933^4+constants!$F$4*data!E933^5+constants!$G$4*data!E933^6+constants!$H$4*data!E933^7)</f>
        <v>55547.198947400204</v>
      </c>
      <c r="L933" s="4">
        <f>F933/(constants!$A$4+constants!$B$4*data!F933+constants!$C$4*data!F933^2+constants!$D$4*data!F933^3+constants!$E$4*data!F933^4+constants!$F$4*data!F933^5+constants!$G$4*data!F933^6+constants!$H$4*data!F933^7)</f>
        <v>12084.093665748007</v>
      </c>
      <c r="M933" s="4"/>
      <c r="N933" s="4"/>
      <c r="O933" s="4">
        <f t="shared" si="254"/>
        <v>64638.041805624416</v>
      </c>
      <c r="P933" s="4">
        <f t="shared" si="255"/>
        <v>11109.43978948004</v>
      </c>
      <c r="Q933" s="4">
        <f t="shared" si="255"/>
        <v>11109.43978948004</v>
      </c>
      <c r="R933" s="4">
        <f t="shared" si="256"/>
        <v>2014.0156109580012</v>
      </c>
      <c r="S933" s="4"/>
      <c r="T933" s="4"/>
      <c r="U933" s="4">
        <f t="shared" si="257"/>
        <v>1</v>
      </c>
      <c r="V933" s="4"/>
      <c r="W933" s="4"/>
      <c r="X933">
        <f>IF(front!E933&gt;$X$2,O933,P933)</f>
        <v>64638.041805624416</v>
      </c>
      <c r="Y933">
        <f t="shared" si="251"/>
        <v>64365.222000781803</v>
      </c>
      <c r="Z933">
        <f>SUMPRODUCT($B$7:$B$456,Y$7:Y$456,EXP(constants!$B$32+constants!$A$32*ABS($A$7:$A$456-$A933)))</f>
        <v>1.0844790006675487E-4</v>
      </c>
      <c r="AA933">
        <f t="shared" si="252"/>
        <v>64365.221892333902</v>
      </c>
      <c r="AB933">
        <f t="shared" si="258"/>
        <v>64360.368799394731</v>
      </c>
      <c r="AD933" s="4"/>
      <c r="AE933" s="4"/>
      <c r="AF933" s="4"/>
      <c r="AI933" s="5">
        <f>SUMPRODUCT(constants!$B$13:$B$20,A933^constants!$A$13:$A$20)*constants!$C$10/((A933/1000000000)^5*(EXP(0.014388/(A933/1000000000)/constants!$B$9)-1))</f>
        <v>1.4962971092056569E-5</v>
      </c>
      <c r="AL933" s="17">
        <f t="shared" si="253"/>
        <v>2.3248734230679681E-10</v>
      </c>
      <c r="AQ933">
        <f t="shared" si="260"/>
        <v>2.3248734230679681E-10</v>
      </c>
    </row>
    <row r="934" spans="1:43" x14ac:dyDescent="0.2">
      <c r="A934">
        <f>front!A934</f>
        <v>620.67999999999995</v>
      </c>
      <c r="B934" s="1">
        <f t="shared" si="259"/>
        <v>0.44999999999993179</v>
      </c>
      <c r="C934">
        <f>front!D934-front!B934</f>
        <v>37631.730000000003</v>
      </c>
      <c r="D934" s="2">
        <f>front!E934-front!C934</f>
        <v>52220</v>
      </c>
      <c r="E934" s="2">
        <f>IF(front!F934-front!C934&gt;0,front!F934-front!C934,0)</f>
        <v>52220</v>
      </c>
      <c r="F934" s="2">
        <f>front!I934-front!H934</f>
        <v>8999</v>
      </c>
      <c r="G934" s="2"/>
      <c r="H934" s="2"/>
      <c r="I934" s="4">
        <f>C934/(constants!$A$4+constants!$B$4*data!C934+constants!$C$4*data!C934^2+constants!$D$4*data!C934^3+constants!$E$4*data!C934^4+constants!$F$4*data!C934^5+constants!$G$4*data!C934^6+constants!$H$4*data!C934^7)</f>
        <v>38926.792381967411</v>
      </c>
      <c r="J934" s="4">
        <f>D934/(constants!$A$4+constants!$B$4*data!D934+constants!$C$4*data!D934^2+constants!$D$4*data!D934^3+constants!$E$4*data!D934^4+constants!$F$4*data!D934^5+constants!$G$4*data!D934^6+constants!$H$4*data!D934^7)</f>
        <v>54938.906130742966</v>
      </c>
      <c r="K934" s="4">
        <f>E934/(constants!$A$4+constants!$B$4*data!E934+constants!$C$4*data!E934^2+constants!$D$4*data!E934^3+constants!$E$4*data!E934^4+constants!$F$4*data!E934^5+constants!$G$4*data!E934^6+constants!$H$4*data!E934^7)</f>
        <v>54938.906130742966</v>
      </c>
      <c r="L934" s="4">
        <f>F934/(constants!$A$4+constants!$B$4*data!F934+constants!$C$4*data!F934^2+constants!$D$4*data!F934^3+constants!$E$4*data!F934^4+constants!$F$4*data!F934^5+constants!$G$4*data!F934^6+constants!$H$4*data!F934^7)</f>
        <v>8992.3431498133941</v>
      </c>
      <c r="M934" s="4"/>
      <c r="N934" s="4"/>
      <c r="O934" s="4">
        <f t="shared" si="254"/>
        <v>64877.98730327902</v>
      </c>
      <c r="P934" s="4">
        <f t="shared" si="255"/>
        <v>10987.781226148594</v>
      </c>
      <c r="Q934" s="4">
        <f t="shared" si="255"/>
        <v>10987.781226148594</v>
      </c>
      <c r="R934" s="4">
        <f t="shared" si="256"/>
        <v>1498.7238583022324</v>
      </c>
      <c r="S934" s="4"/>
      <c r="T934" s="4"/>
      <c r="U934" s="4">
        <f t="shared" si="257"/>
        <v>1</v>
      </c>
      <c r="V934" s="4"/>
      <c r="W934" s="4"/>
      <c r="X934">
        <f>IF(front!E934&gt;$X$2,O934,P934)</f>
        <v>64877.98730327902</v>
      </c>
      <c r="Y934">
        <f t="shared" si="251"/>
        <v>64605.167498436407</v>
      </c>
      <c r="Z934">
        <f>SUMPRODUCT($B$7:$B$456,Y$7:Y$456,EXP(constants!$B$32+constants!$A$32*ABS($A$7:$A$456-$A934)))</f>
        <v>1.057072915498098E-4</v>
      </c>
      <c r="AA934">
        <f t="shared" si="252"/>
        <v>64605.167392729112</v>
      </c>
      <c r="AB934">
        <f t="shared" si="258"/>
        <v>64600.314299789941</v>
      </c>
      <c r="AD934" s="4"/>
      <c r="AE934" s="4"/>
      <c r="AF934" s="4"/>
      <c r="AI934" s="5">
        <f>SUMPRODUCT(constants!$B$13:$B$20,A934^constants!$A$13:$A$20)*constants!$C$10/((A934/1000000000)^5*(EXP(0.014388/(A934/1000000000)/constants!$B$9)-1))</f>
        <v>1.4987819298795683E-5</v>
      </c>
      <c r="AL934" s="17">
        <f t="shared" si="253"/>
        <v>2.3200845787284997E-10</v>
      </c>
      <c r="AQ934">
        <f t="shared" si="260"/>
        <v>2.3200845787284997E-10</v>
      </c>
    </row>
    <row r="935" spans="1:43" x14ac:dyDescent="0.2">
      <c r="A935">
        <f>front!A935</f>
        <v>621.14</v>
      </c>
      <c r="B935" s="1">
        <f t="shared" si="259"/>
        <v>0.46000000000003638</v>
      </c>
      <c r="C935">
        <f>front!D935-front!B935</f>
        <v>37759.200000000004</v>
      </c>
      <c r="D935" s="2">
        <f>front!E935-front!C935</f>
        <v>52034.7</v>
      </c>
      <c r="E935" s="2">
        <f>IF(front!F935-front!C935&gt;0,front!F935-front!C935,0)</f>
        <v>52034.7</v>
      </c>
      <c r="F935" s="2">
        <f>front!I935-front!H935</f>
        <v>7448</v>
      </c>
      <c r="G935" s="2"/>
      <c r="H935" s="2"/>
      <c r="I935" s="4">
        <f>C935/(constants!$A$4+constants!$B$4*data!C935+constants!$C$4*data!C935^2+constants!$D$4*data!C935^3+constants!$E$4*data!C935^4+constants!$F$4*data!C935^5+constants!$G$4*data!C935^6+constants!$H$4*data!C935^7)</f>
        <v>39064.887365142124</v>
      </c>
      <c r="J935" s="4">
        <f>D935/(constants!$A$4+constants!$B$4*data!D935+constants!$C$4*data!D935^2+constants!$D$4*data!D935^3+constants!$E$4*data!D935^4+constants!$F$4*data!D935^5+constants!$G$4*data!D935^6+constants!$H$4*data!D935^7)</f>
        <v>54733.876015865331</v>
      </c>
      <c r="K935" s="4">
        <f>E935/(constants!$A$4+constants!$B$4*data!E935+constants!$C$4*data!E935^2+constants!$D$4*data!E935^3+constants!$E$4*data!E935^4+constants!$F$4*data!E935^5+constants!$G$4*data!E935^6+constants!$H$4*data!E935^7)</f>
        <v>54733.876015865331</v>
      </c>
      <c r="L935" s="4">
        <f>F935/(constants!$A$4+constants!$B$4*data!F935+constants!$C$4*data!F935^2+constants!$D$4*data!F935^3+constants!$E$4*data!F935^4+constants!$F$4*data!F935^5+constants!$G$4*data!F935^6+constants!$H$4*data!F935^7)</f>
        <v>7437.0135240450863</v>
      </c>
      <c r="M935" s="4"/>
      <c r="N935" s="4"/>
      <c r="O935" s="4">
        <f t="shared" si="254"/>
        <v>65108.145608570201</v>
      </c>
      <c r="P935" s="4">
        <f t="shared" si="255"/>
        <v>10946.775203173067</v>
      </c>
      <c r="Q935" s="4">
        <f t="shared" si="255"/>
        <v>10946.775203173067</v>
      </c>
      <c r="R935" s="4">
        <f t="shared" si="256"/>
        <v>1239.5022540075145</v>
      </c>
      <c r="S935" s="4"/>
      <c r="T935" s="4"/>
      <c r="U935" s="4">
        <f t="shared" si="257"/>
        <v>1</v>
      </c>
      <c r="V935" s="4"/>
      <c r="W935" s="4"/>
      <c r="X935">
        <f>IF(front!E935&gt;$X$2,O935,P935)</f>
        <v>65108.145608570201</v>
      </c>
      <c r="Y935">
        <f t="shared" si="251"/>
        <v>64835.325803727588</v>
      </c>
      <c r="Z935">
        <f>SUMPRODUCT($B$7:$B$456,Y$7:Y$456,EXP(constants!$B$32+constants!$A$32*ABS($A$7:$A$456-$A935)))</f>
        <v>1.0297735131852481E-4</v>
      </c>
      <c r="AA935">
        <f t="shared" si="252"/>
        <v>64835.32570075024</v>
      </c>
      <c r="AB935">
        <f t="shared" si="258"/>
        <v>64830.472607811069</v>
      </c>
      <c r="AD935" s="4"/>
      <c r="AE935" s="4"/>
      <c r="AF935" s="4"/>
      <c r="AI935" s="5">
        <f>SUMPRODUCT(constants!$B$13:$B$20,A935^constants!$A$13:$A$20)*constants!$C$10/((A935/1000000000)^5*(EXP(0.014388/(A935/1000000000)/constants!$B$9)-1))</f>
        <v>1.5013180686648561E-5</v>
      </c>
      <c r="AL935" s="17">
        <f t="shared" si="253"/>
        <v>2.3157598707432074E-10</v>
      </c>
      <c r="AQ935">
        <f t="shared" si="260"/>
        <v>2.3157598707432074E-10</v>
      </c>
    </row>
    <row r="936" spans="1:43" x14ac:dyDescent="0.2">
      <c r="A936">
        <f>front!A936</f>
        <v>621.59</v>
      </c>
      <c r="B936" s="1">
        <f t="shared" si="259"/>
        <v>0.45000000000004547</v>
      </c>
      <c r="C936">
        <f>front!D936-front!B936</f>
        <v>37869.539999999994</v>
      </c>
      <c r="D936" s="2">
        <f>front!E936-front!C936</f>
        <v>52609.3</v>
      </c>
      <c r="E936" s="2">
        <f>IF(front!F936-front!C936&gt;0,front!F936-front!C936,0)</f>
        <v>52609.3</v>
      </c>
      <c r="F936" s="2">
        <f>front!I936-front!H936</f>
        <v>9555.6999999999989</v>
      </c>
      <c r="G936" s="2"/>
      <c r="H936" s="2"/>
      <c r="I936" s="4">
        <f>C936/(constants!$A$4+constants!$B$4*data!C936+constants!$C$4*data!C936^2+constants!$D$4*data!C936^3+constants!$E$4*data!C936^4+constants!$F$4*data!C936^5+constants!$G$4*data!C936^6+constants!$H$4*data!C936^7)</f>
        <v>39184.456928824649</v>
      </c>
      <c r="J936" s="4">
        <f>D936/(constants!$A$4+constants!$B$4*data!D936+constants!$C$4*data!D936^2+constants!$D$4*data!D936^3+constants!$E$4*data!D936^4+constants!$F$4*data!D936^5+constants!$G$4*data!D936^6+constants!$H$4*data!D936^7)</f>
        <v>55369.751839975521</v>
      </c>
      <c r="K936" s="4">
        <f>E936/(constants!$A$4+constants!$B$4*data!E936+constants!$C$4*data!E936^2+constants!$D$4*data!E936^3+constants!$E$4*data!E936^4+constants!$F$4*data!E936^5+constants!$G$4*data!E936^6+constants!$H$4*data!E936^7)</f>
        <v>55369.751839975521</v>
      </c>
      <c r="L936" s="4">
        <f>F936/(constants!$A$4+constants!$B$4*data!F936+constants!$C$4*data!F936^2+constants!$D$4*data!F936^3+constants!$E$4*data!F936^4+constants!$F$4*data!F936^5+constants!$G$4*data!F936^6+constants!$H$4*data!F936^7)</f>
        <v>9551.7745988390616</v>
      </c>
      <c r="M936" s="4"/>
      <c r="N936" s="4"/>
      <c r="O936" s="4">
        <f t="shared" si="254"/>
        <v>65307.428214707747</v>
      </c>
      <c r="P936" s="4">
        <f t="shared" si="255"/>
        <v>11073.950367995105</v>
      </c>
      <c r="Q936" s="4">
        <f t="shared" si="255"/>
        <v>11073.950367995105</v>
      </c>
      <c r="R936" s="4">
        <f t="shared" si="256"/>
        <v>1591.9624331398436</v>
      </c>
      <c r="S936" s="4"/>
      <c r="T936" s="4"/>
      <c r="U936" s="4">
        <f t="shared" si="257"/>
        <v>1</v>
      </c>
      <c r="V936" s="4"/>
      <c r="W936" s="4"/>
      <c r="X936">
        <f>IF(front!E936&gt;$X$2,O936,P936)</f>
        <v>65307.428214707747</v>
      </c>
      <c r="Y936">
        <f t="shared" si="251"/>
        <v>65034.608409865134</v>
      </c>
      <c r="Z936">
        <f>SUMPRODUCT($B$7:$B$456,Y$7:Y$456,EXP(constants!$B$32+constants!$A$32*ABS($A$7:$A$456-$A936)))</f>
        <v>1.0037499013031977E-4</v>
      </c>
      <c r="AA936">
        <f t="shared" si="252"/>
        <v>65034.608309490141</v>
      </c>
      <c r="AB936">
        <f t="shared" si="258"/>
        <v>65029.75521655097</v>
      </c>
      <c r="AD936" s="4"/>
      <c r="AE936" s="4"/>
      <c r="AF936" s="4"/>
      <c r="AI936" s="5">
        <f>SUMPRODUCT(constants!$B$13:$B$20,A936^constants!$A$13:$A$20)*constants!$C$10/((A936/1000000000)^5*(EXP(0.014388/(A936/1000000000)/constants!$B$9)-1))</f>
        <v>1.50379524902427E-5</v>
      </c>
      <c r="AL936" s="17">
        <f t="shared" si="253"/>
        <v>2.3124725658532592E-10</v>
      </c>
      <c r="AQ936">
        <f t="shared" si="260"/>
        <v>2.3124725658532592E-10</v>
      </c>
    </row>
    <row r="937" spans="1:43" x14ac:dyDescent="0.2">
      <c r="A937">
        <f>front!A937</f>
        <v>622.04999999999995</v>
      </c>
      <c r="B937" s="1">
        <f t="shared" si="259"/>
        <v>0.45999999999992269</v>
      </c>
      <c r="C937">
        <f>front!D937-front!B937</f>
        <v>37968.14</v>
      </c>
      <c r="D937" s="2">
        <f>front!E937-front!C937</f>
        <v>52090.3</v>
      </c>
      <c r="E937" s="2">
        <f>IF(front!F937-front!C937&gt;0,front!F937-front!C937,0)</f>
        <v>52090.3</v>
      </c>
      <c r="F937" s="2">
        <f>front!I937-front!H937</f>
        <v>10680.5</v>
      </c>
      <c r="G937" s="2"/>
      <c r="H937" s="2"/>
      <c r="I937" s="4">
        <f>C937/(constants!$A$4+constants!$B$4*data!C937+constants!$C$4*data!C937^2+constants!$D$4*data!C937^3+constants!$E$4*data!C937^4+constants!$F$4*data!C937^5+constants!$G$4*data!C937^6+constants!$H$4*data!C937^7)</f>
        <v>39291.329911249035</v>
      </c>
      <c r="J937" s="4">
        <f>D937/(constants!$A$4+constants!$B$4*data!D937+constants!$C$4*data!D937^2+constants!$D$4*data!D937^3+constants!$E$4*data!D937^4+constants!$F$4*data!D937^5+constants!$G$4*data!D937^6+constants!$H$4*data!D937^7)</f>
        <v>54795.393218441168</v>
      </c>
      <c r="K937" s="4">
        <f>E937/(constants!$A$4+constants!$B$4*data!E937+constants!$C$4*data!E937^2+constants!$D$4*data!E937^3+constants!$E$4*data!E937^4+constants!$F$4*data!E937^5+constants!$G$4*data!E937^6+constants!$H$4*data!E937^7)</f>
        <v>54795.393218441168</v>
      </c>
      <c r="L937" s="4">
        <f>F937/(constants!$A$4+constants!$B$4*data!F937+constants!$C$4*data!F937^2+constants!$D$4*data!F937^3+constants!$E$4*data!F937^4+constants!$F$4*data!F937^5+constants!$G$4*data!F937^6+constants!$H$4*data!F937^7)</f>
        <v>10684.309955973349</v>
      </c>
      <c r="M937" s="4"/>
      <c r="N937" s="4"/>
      <c r="O937" s="4">
        <f t="shared" si="254"/>
        <v>65485.54985208172</v>
      </c>
      <c r="P937" s="4">
        <f t="shared" si="255"/>
        <v>10959.078643688234</v>
      </c>
      <c r="Q937" s="4">
        <f t="shared" si="255"/>
        <v>10959.078643688234</v>
      </c>
      <c r="R937" s="4">
        <f t="shared" si="256"/>
        <v>1780.7183259955582</v>
      </c>
      <c r="S937" s="4"/>
      <c r="T937" s="4"/>
      <c r="U937" s="4">
        <f t="shared" si="257"/>
        <v>1</v>
      </c>
      <c r="V937" s="4"/>
      <c r="W937" s="4"/>
      <c r="X937">
        <f>IF(front!E937&gt;$X$2,O937,P937)</f>
        <v>65485.54985208172</v>
      </c>
      <c r="Y937">
        <f t="shared" si="251"/>
        <v>65212.730047239107</v>
      </c>
      <c r="Z937">
        <f>SUMPRODUCT($B$7:$B$456,Y$7:Y$456,EXP(constants!$B$32+constants!$A$32*ABS($A$7:$A$456-$A937)))</f>
        <v>9.7782759076491151E-5</v>
      </c>
      <c r="AA937">
        <f t="shared" si="252"/>
        <v>65212.729949456349</v>
      </c>
      <c r="AB937">
        <f t="shared" si="258"/>
        <v>65207.876856517178</v>
      </c>
      <c r="AD937" s="4"/>
      <c r="AE937" s="4"/>
      <c r="AF937" s="4"/>
      <c r="AI937" s="5">
        <f>SUMPRODUCT(constants!$B$13:$B$20,A937^constants!$A$13:$A$20)*constants!$C$10/((A937/1000000000)^5*(EXP(0.014388/(A937/1000000000)/constants!$B$9)-1))</f>
        <v>1.5063235580577276E-5</v>
      </c>
      <c r="AL937" s="17">
        <f t="shared" si="253"/>
        <v>2.310033128930464E-10</v>
      </c>
      <c r="AQ937">
        <f t="shared" si="260"/>
        <v>2.310033128930464E-10</v>
      </c>
    </row>
    <row r="938" spans="1:43" x14ac:dyDescent="0.2">
      <c r="A938">
        <f>front!A938</f>
        <v>622.5</v>
      </c>
      <c r="B938" s="1">
        <f t="shared" si="259"/>
        <v>0.45000000000004547</v>
      </c>
      <c r="C938">
        <f>front!D938-front!B938</f>
        <v>38049.74</v>
      </c>
      <c r="D938" s="2">
        <f>front!E938-front!C938</f>
        <v>51847.1</v>
      </c>
      <c r="E938" s="2">
        <f>IF(front!F938-front!C938&gt;0,front!F938-front!C938,0)</f>
        <v>51847.1</v>
      </c>
      <c r="F938" s="2">
        <f>front!I938-front!H938</f>
        <v>10517.6</v>
      </c>
      <c r="G938" s="2"/>
      <c r="H938" s="2"/>
      <c r="I938" s="4">
        <f>C938/(constants!$A$4+constants!$B$4*data!C938+constants!$C$4*data!C938^2+constants!$D$4*data!C938^3+constants!$E$4*data!C938^4+constants!$F$4*data!C938^5+constants!$G$4*data!C938^6+constants!$H$4*data!C938^7)</f>
        <v>39379.794654334139</v>
      </c>
      <c r="J938" s="4">
        <f>D938/(constants!$A$4+constants!$B$4*data!D938+constants!$C$4*data!D938^2+constants!$D$4*data!D938^3+constants!$E$4*data!D938^4+constants!$F$4*data!D938^5+constants!$G$4*data!D938^6+constants!$H$4*data!D938^7)</f>
        <v>54526.328545967452</v>
      </c>
      <c r="K938" s="4">
        <f>E938/(constants!$A$4+constants!$B$4*data!E938+constants!$C$4*data!E938^2+constants!$D$4*data!E938^3+constants!$E$4*data!E938^4+constants!$F$4*data!E938^5+constants!$G$4*data!E938^6+constants!$H$4*data!E938^7)</f>
        <v>54526.328545967452</v>
      </c>
      <c r="L938" s="4">
        <f>F938/(constants!$A$4+constants!$B$4*data!F938+constants!$C$4*data!F938^2+constants!$D$4*data!F938^3+constants!$E$4*data!F938^4+constants!$F$4*data!F938^5+constants!$G$4*data!F938^6+constants!$H$4*data!F938^7)</f>
        <v>10520.094752559804</v>
      </c>
      <c r="M938" s="4"/>
      <c r="N938" s="4"/>
      <c r="O938" s="4">
        <f t="shared" si="254"/>
        <v>65632.991090556898</v>
      </c>
      <c r="P938" s="4">
        <f t="shared" si="255"/>
        <v>10905.265709193491</v>
      </c>
      <c r="Q938" s="4">
        <f t="shared" si="255"/>
        <v>10905.265709193491</v>
      </c>
      <c r="R938" s="4">
        <f t="shared" si="256"/>
        <v>1753.3491254266339</v>
      </c>
      <c r="S938" s="4"/>
      <c r="T938" s="4"/>
      <c r="U938" s="4">
        <f t="shared" si="257"/>
        <v>1</v>
      </c>
      <c r="V938" s="4"/>
      <c r="W938" s="4"/>
      <c r="X938">
        <f>IF(front!E938&gt;$X$2,O938,P938)</f>
        <v>65632.991090556898</v>
      </c>
      <c r="Y938">
        <f t="shared" si="251"/>
        <v>65360.171285714285</v>
      </c>
      <c r="Z938">
        <f>SUMPRODUCT($B$7:$B$456,Y$7:Y$456,EXP(constants!$B$32+constants!$A$32*ABS($A$7:$A$456-$A938)))</f>
        <v>9.5311671465107877E-5</v>
      </c>
      <c r="AA938">
        <f t="shared" si="252"/>
        <v>65360.171190402616</v>
      </c>
      <c r="AB938">
        <f t="shared" si="258"/>
        <v>65355.318097463445</v>
      </c>
      <c r="AD938" s="4"/>
      <c r="AE938" s="4"/>
      <c r="AF938" s="4"/>
      <c r="AI938" s="5">
        <f>SUMPRODUCT(constants!$B$13:$B$20,A938^constants!$A$13:$A$20)*constants!$C$10/((A938/1000000000)^5*(EXP(0.014388/(A938/1000000000)/constants!$B$9)-1))</f>
        <v>1.5087930598764621E-5</v>
      </c>
      <c r="AL938" s="17">
        <f t="shared" si="253"/>
        <v>2.3086002850241212E-10</v>
      </c>
      <c r="AQ938">
        <f t="shared" si="260"/>
        <v>2.3086002850241212E-10</v>
      </c>
    </row>
    <row r="939" spans="1:43" x14ac:dyDescent="0.2">
      <c r="A939">
        <f>front!A939</f>
        <v>622.95000000000005</v>
      </c>
      <c r="B939" s="1">
        <f t="shared" si="259"/>
        <v>0.45000000000004547</v>
      </c>
      <c r="C939">
        <f>front!D939-front!B939</f>
        <v>38115.07</v>
      </c>
      <c r="D939" s="2">
        <f>front!E939-front!C939</f>
        <v>52011.3</v>
      </c>
      <c r="E939" s="2">
        <f>IF(front!F939-front!C939&gt;0,front!F939-front!C939,0)</f>
        <v>52011.3</v>
      </c>
      <c r="F939" s="2">
        <f>front!I939-front!H939</f>
        <v>11608.100000000002</v>
      </c>
      <c r="G939" s="2"/>
      <c r="H939" s="2"/>
      <c r="I939" s="4">
        <f>C939/(constants!$A$4+constants!$B$4*data!C939+constants!$C$4*data!C939^2+constants!$D$4*data!C939^3+constants!$E$4*data!C939^4+constants!$F$4*data!C939^5+constants!$G$4*data!C939^6+constants!$H$4*data!C939^7)</f>
        <v>39450.63248675147</v>
      </c>
      <c r="J939" s="4">
        <f>D939/(constants!$A$4+constants!$B$4*data!D939+constants!$C$4*data!D939^2+constants!$D$4*data!D939^3+constants!$E$4*data!D939^4+constants!$F$4*data!D939^5+constants!$G$4*data!D939^6+constants!$H$4*data!D939^7)</f>
        <v>54707.986411797734</v>
      </c>
      <c r="K939" s="4">
        <f>E939/(constants!$A$4+constants!$B$4*data!E939+constants!$C$4*data!E939^2+constants!$D$4*data!E939^3+constants!$E$4*data!E939^4+constants!$F$4*data!E939^5+constants!$G$4*data!E939^6+constants!$H$4*data!E939^7)</f>
        <v>54707.986411797734</v>
      </c>
      <c r="L939" s="4">
        <f>F939/(constants!$A$4+constants!$B$4*data!F939+constants!$C$4*data!F939^2+constants!$D$4*data!F939^3+constants!$E$4*data!F939^4+constants!$F$4*data!F939^5+constants!$G$4*data!F939^6+constants!$H$4*data!F939^7)</f>
        <v>11620.746522641924</v>
      </c>
      <c r="M939" s="4"/>
      <c r="N939" s="4"/>
      <c r="O939" s="4">
        <f t="shared" si="254"/>
        <v>65751.054144585782</v>
      </c>
      <c r="P939" s="4">
        <f t="shared" si="255"/>
        <v>10941.597282359546</v>
      </c>
      <c r="Q939" s="4">
        <f t="shared" si="255"/>
        <v>10941.597282359546</v>
      </c>
      <c r="R939" s="4">
        <f t="shared" si="256"/>
        <v>1936.7910871069876</v>
      </c>
      <c r="S939" s="4"/>
      <c r="T939" s="4"/>
      <c r="U939" s="4">
        <f t="shared" si="257"/>
        <v>1</v>
      </c>
      <c r="V939" s="4"/>
      <c r="W939" s="4"/>
      <c r="X939">
        <f>IF(front!E939&gt;$X$2,O939,P939)</f>
        <v>65751.054144585782</v>
      </c>
      <c r="Y939">
        <f t="shared" si="251"/>
        <v>65478.234339743169</v>
      </c>
      <c r="Z939">
        <f>SUMPRODUCT($B$7:$B$456,Y$7:Y$456,EXP(constants!$B$32+constants!$A$32*ABS($A$7:$A$456-$A939)))</f>
        <v>9.2903031201711192E-5</v>
      </c>
      <c r="AA939">
        <f t="shared" si="252"/>
        <v>65478.23424684014</v>
      </c>
      <c r="AB939">
        <f t="shared" si="258"/>
        <v>65473.381153900969</v>
      </c>
      <c r="AD939" s="4"/>
      <c r="AE939" s="4"/>
      <c r="AF939" s="4"/>
      <c r="AI939" s="5">
        <f>SUMPRODUCT(constants!$B$13:$B$20,A939^constants!$A$13:$A$20)*constants!$C$10/((A939/1000000000)^5*(EXP(0.014388/(A939/1000000000)/constants!$B$9)-1))</f>
        <v>1.5112587507655922E-5</v>
      </c>
      <c r="AL939" s="17">
        <f t="shared" si="253"/>
        <v>2.3082033096980969E-10</v>
      </c>
      <c r="AQ939">
        <f t="shared" si="260"/>
        <v>2.3082033096980969E-10</v>
      </c>
    </row>
    <row r="940" spans="1:43" x14ac:dyDescent="0.2">
      <c r="A940">
        <f>front!A940</f>
        <v>623.41</v>
      </c>
      <c r="B940" s="1">
        <f t="shared" si="259"/>
        <v>0.45999999999992269</v>
      </c>
      <c r="C940">
        <f>front!D940-front!B940</f>
        <v>38244.339999999997</v>
      </c>
      <c r="D940" s="2">
        <f>front!E940-front!C940</f>
        <v>52954.400000000001</v>
      </c>
      <c r="E940" s="2">
        <f>IF(front!F940-front!C940&gt;0,front!F940-front!C940,0)</f>
        <v>52954.400000000001</v>
      </c>
      <c r="F940" s="2">
        <f>front!I940-front!H940</f>
        <v>11634.900000000001</v>
      </c>
      <c r="G940" s="2"/>
      <c r="H940" s="2"/>
      <c r="I940" s="4">
        <f>C940/(constants!$A$4+constants!$B$4*data!C940+constants!$C$4*data!C940^2+constants!$D$4*data!C940^3+constants!$E$4*data!C940^4+constants!$F$4*data!C940^5+constants!$G$4*data!C940^6+constants!$H$4*data!C940^7)</f>
        <v>39590.831944546619</v>
      </c>
      <c r="J940" s="4">
        <f>D940/(constants!$A$4+constants!$B$4*data!D940+constants!$C$4*data!D940^2+constants!$D$4*data!D940^3+constants!$E$4*data!D940^4+constants!$F$4*data!D940^5+constants!$G$4*data!D940^6+constants!$H$4*data!D940^7)</f>
        <v>55751.798247057523</v>
      </c>
      <c r="K940" s="4">
        <f>E940/(constants!$A$4+constants!$B$4*data!E940+constants!$C$4*data!E940^2+constants!$D$4*data!E940^3+constants!$E$4*data!E940^4+constants!$F$4*data!E940^5+constants!$G$4*data!E940^6+constants!$H$4*data!E940^7)</f>
        <v>55751.798247057523</v>
      </c>
      <c r="L940" s="4">
        <f>F940/(constants!$A$4+constants!$B$4*data!F940+constants!$C$4*data!F940^2+constants!$D$4*data!F940^3+constants!$E$4*data!F940^4+constants!$F$4*data!F940^5+constants!$G$4*data!F940^6+constants!$H$4*data!F940^7)</f>
        <v>11647.837013844563</v>
      </c>
      <c r="M940" s="4"/>
      <c r="N940" s="4"/>
      <c r="O940" s="4">
        <f t="shared" si="254"/>
        <v>65984.719907577703</v>
      </c>
      <c r="P940" s="4">
        <f t="shared" si="255"/>
        <v>11150.359649411505</v>
      </c>
      <c r="Q940" s="4">
        <f t="shared" si="255"/>
        <v>11150.359649411505</v>
      </c>
      <c r="R940" s="4">
        <f t="shared" si="256"/>
        <v>1941.3061689740937</v>
      </c>
      <c r="S940" s="4"/>
      <c r="T940" s="4"/>
      <c r="U940" s="4">
        <f t="shared" si="257"/>
        <v>1</v>
      </c>
      <c r="V940" s="4"/>
      <c r="W940" s="4"/>
      <c r="X940">
        <f>IF(front!E940&gt;$X$2,O940,P940)</f>
        <v>65984.719907577703</v>
      </c>
      <c r="Y940">
        <f t="shared" si="251"/>
        <v>65711.90010273509</v>
      </c>
      <c r="Z940">
        <f>SUMPRODUCT($B$7:$B$456,Y$7:Y$456,EXP(constants!$B$32+constants!$A$32*ABS($A$7:$A$456-$A940)))</f>
        <v>9.0503766980980338E-5</v>
      </c>
      <c r="AA940">
        <f t="shared" si="252"/>
        <v>65711.900012231315</v>
      </c>
      <c r="AB940">
        <f t="shared" si="258"/>
        <v>65707.046919292145</v>
      </c>
      <c r="AD940" s="4"/>
      <c r="AE940" s="4"/>
      <c r="AF940" s="4"/>
      <c r="AI940" s="5">
        <f>SUMPRODUCT(constants!$B$13:$B$20,A940^constants!$A$13:$A$20)*constants!$C$10/((A940/1000000000)^5*(EXP(0.014388/(A940/1000000000)/constants!$B$9)-1))</f>
        <v>1.5137752864935195E-5</v>
      </c>
      <c r="AL940" s="17">
        <f t="shared" si="253"/>
        <v>2.3038248672975475E-10</v>
      </c>
      <c r="AQ940">
        <f t="shared" si="260"/>
        <v>2.3038248672975475E-10</v>
      </c>
    </row>
    <row r="941" spans="1:43" x14ac:dyDescent="0.2">
      <c r="A941">
        <f>front!A941</f>
        <v>623.86</v>
      </c>
      <c r="B941" s="1">
        <f t="shared" si="259"/>
        <v>0.45000000000004547</v>
      </c>
      <c r="C941">
        <f>front!D941-front!B941</f>
        <v>38352.269999999997</v>
      </c>
      <c r="D941" s="2">
        <f>front!E941-front!C941</f>
        <v>52973.1</v>
      </c>
      <c r="E941" s="2">
        <f>IF(front!F941-front!C941&gt;0,front!F941-front!C941,0)</f>
        <v>52973.1</v>
      </c>
      <c r="F941" s="2">
        <f>front!I941-front!H941</f>
        <v>10529.199999999999</v>
      </c>
      <c r="G941" s="2"/>
      <c r="H941" s="2"/>
      <c r="I941" s="4">
        <f>C941/(constants!$A$4+constants!$B$4*data!C941+constants!$C$4*data!C941^2+constants!$D$4*data!C941^3+constants!$E$4*data!C941^4+constants!$F$4*data!C941^5+constants!$G$4*data!C941^6+constants!$H$4*data!C941^7)</f>
        <v>39707.918655396476</v>
      </c>
      <c r="J941" s="4">
        <f>D941/(constants!$A$4+constants!$B$4*data!D941+constants!$C$4*data!D941^2+constants!$D$4*data!D941^3+constants!$E$4*data!D941^4+constants!$F$4*data!D941^5+constants!$G$4*data!D941^6+constants!$H$4*data!D941^7)</f>
        <v>55772.503706982417</v>
      </c>
      <c r="K941" s="4">
        <f>E941/(constants!$A$4+constants!$B$4*data!E941+constants!$C$4*data!E941^2+constants!$D$4*data!E941^3+constants!$E$4*data!E941^4+constants!$F$4*data!E941^5+constants!$G$4*data!E941^6+constants!$H$4*data!E941^7)</f>
        <v>55772.503706982417</v>
      </c>
      <c r="L941" s="4">
        <f>F941/(constants!$A$4+constants!$B$4*data!F941+constants!$C$4*data!F941^2+constants!$D$4*data!F941^3+constants!$E$4*data!F941^4+constants!$F$4*data!F941^5+constants!$G$4*data!F941^6+constants!$H$4*data!F941^7)</f>
        <v>10531.786147390707</v>
      </c>
      <c r="M941" s="4"/>
      <c r="N941" s="4"/>
      <c r="O941" s="4">
        <f t="shared" si="254"/>
        <v>66179.864425660795</v>
      </c>
      <c r="P941" s="4">
        <f t="shared" si="255"/>
        <v>11154.500741396483</v>
      </c>
      <c r="Q941" s="4">
        <f t="shared" si="255"/>
        <v>11154.500741396483</v>
      </c>
      <c r="R941" s="4">
        <f t="shared" si="256"/>
        <v>1755.2976912317845</v>
      </c>
      <c r="S941" s="4"/>
      <c r="T941" s="4"/>
      <c r="U941" s="4">
        <f t="shared" si="257"/>
        <v>1</v>
      </c>
      <c r="V941" s="4"/>
      <c r="W941" s="4"/>
      <c r="X941">
        <f>IF(front!E941&gt;$X$2,O941,P941)</f>
        <v>66179.864425660795</v>
      </c>
      <c r="Y941">
        <f t="shared" si="251"/>
        <v>65907.044620818182</v>
      </c>
      <c r="Z941">
        <f>SUMPRODUCT($B$7:$B$456,Y$7:Y$456,EXP(constants!$B$32+constants!$A$32*ABS($A$7:$A$456-$A941)))</f>
        <v>8.8216628230934787E-5</v>
      </c>
      <c r="AA941">
        <f t="shared" si="252"/>
        <v>65907.044532601547</v>
      </c>
      <c r="AB941">
        <f t="shared" si="258"/>
        <v>65902.191439662376</v>
      </c>
      <c r="AD941" s="4"/>
      <c r="AE941" s="4"/>
      <c r="AF941" s="4"/>
      <c r="AI941" s="5">
        <f>SUMPRODUCT(constants!$B$13:$B$20,A941^constants!$A$13:$A$20)*constants!$C$10/((A941/1000000000)^5*(EXP(0.014388/(A941/1000000000)/constants!$B$9)-1))</f>
        <v>1.5162332433867207E-5</v>
      </c>
      <c r="AL941" s="17">
        <f t="shared" si="253"/>
        <v>2.3007326619402757E-10</v>
      </c>
      <c r="AQ941">
        <f t="shared" si="260"/>
        <v>2.3007326619402757E-10</v>
      </c>
    </row>
    <row r="942" spans="1:43" x14ac:dyDescent="0.2">
      <c r="A942">
        <f>front!A942</f>
        <v>624.32000000000005</v>
      </c>
      <c r="B942" s="1">
        <f t="shared" si="259"/>
        <v>0.46000000000003638</v>
      </c>
      <c r="C942">
        <f>front!D942-front!B942</f>
        <v>38470.329999999994</v>
      </c>
      <c r="D942" s="2">
        <f>front!E942-front!C942</f>
        <v>52049</v>
      </c>
      <c r="E942" s="2">
        <f>IF(front!F942-front!C942&gt;0,front!F942-front!C942,0)</f>
        <v>52049</v>
      </c>
      <c r="F942" s="2">
        <f>front!I942-front!H942</f>
        <v>11604.8</v>
      </c>
      <c r="G942" s="2"/>
      <c r="H942" s="2"/>
      <c r="I942" s="4">
        <f>C942/(constants!$A$4+constants!$B$4*data!C942+constants!$C$4*data!C942^2+constants!$D$4*data!C942^3+constants!$E$4*data!C942^4+constants!$F$4*data!C942^5+constants!$G$4*data!C942^6+constants!$H$4*data!C942^7)</f>
        <v>39836.027571298953</v>
      </c>
      <c r="J942" s="4">
        <f>D942/(constants!$A$4+constants!$B$4*data!D942+constants!$C$4*data!D942^2+constants!$D$4*data!D942^3+constants!$E$4*data!D942^4+constants!$F$4*data!D942^5+constants!$G$4*data!D942^6+constants!$H$4*data!D942^7)</f>
        <v>54749.697652556664</v>
      </c>
      <c r="K942" s="4">
        <f>E942/(constants!$A$4+constants!$B$4*data!E942+constants!$C$4*data!E942^2+constants!$D$4*data!E942^3+constants!$E$4*data!E942^4+constants!$F$4*data!E942^5+constants!$G$4*data!E942^6+constants!$H$4*data!E942^7)</f>
        <v>54749.697652556664</v>
      </c>
      <c r="L942" s="4">
        <f>F942/(constants!$A$4+constants!$B$4*data!F942+constants!$C$4*data!F942^2+constants!$D$4*data!F942^3+constants!$E$4*data!F942^4+constants!$F$4*data!F942^5+constants!$G$4*data!F942^6+constants!$H$4*data!F942^7)</f>
        <v>11617.410893247372</v>
      </c>
      <c r="M942" s="4"/>
      <c r="N942" s="4"/>
      <c r="O942" s="4">
        <f t="shared" si="254"/>
        <v>66393.37928549826</v>
      </c>
      <c r="P942" s="4">
        <f t="shared" si="255"/>
        <v>10949.939530511334</v>
      </c>
      <c r="Q942" s="4">
        <f t="shared" si="255"/>
        <v>10949.939530511334</v>
      </c>
      <c r="R942" s="4">
        <f t="shared" si="256"/>
        <v>1936.2351488745619</v>
      </c>
      <c r="S942" s="4"/>
      <c r="T942" s="4"/>
      <c r="U942" s="4">
        <f t="shared" si="257"/>
        <v>1</v>
      </c>
      <c r="V942" s="4"/>
      <c r="W942" s="4"/>
      <c r="X942">
        <f>IF(front!E942&gt;$X$2,O942,P942)</f>
        <v>66393.37928549826</v>
      </c>
      <c r="Y942">
        <f t="shared" si="251"/>
        <v>66120.559480655647</v>
      </c>
      <c r="Z942">
        <f>SUMPRODUCT($B$7:$B$456,Y$7:Y$456,EXP(constants!$B$32+constants!$A$32*ABS($A$7:$A$456-$A942)))</f>
        <v>8.5938392558209547E-5</v>
      </c>
      <c r="AA942">
        <f t="shared" si="252"/>
        <v>66120.55939471726</v>
      </c>
      <c r="AB942">
        <f t="shared" si="258"/>
        <v>66115.706301778089</v>
      </c>
      <c r="AD942" s="4"/>
      <c r="AE942" s="4"/>
      <c r="AF942" s="4"/>
      <c r="AI942" s="5">
        <f>SUMPRODUCT(constants!$B$13:$B$20,A942^constants!$A$13:$A$20)*constants!$C$10/((A942/1000000000)^5*(EXP(0.014388/(A942/1000000000)/constants!$B$9)-1))</f>
        <v>1.5187418547423291E-5</v>
      </c>
      <c r="AL942" s="17">
        <f t="shared" si="253"/>
        <v>2.2970969224925072E-10</v>
      </c>
      <c r="AQ942">
        <f t="shared" si="260"/>
        <v>2.2970969224925072E-10</v>
      </c>
    </row>
    <row r="943" spans="1:43" x14ac:dyDescent="0.2">
      <c r="A943">
        <f>front!A943</f>
        <v>624.77</v>
      </c>
      <c r="B943" s="1">
        <f t="shared" si="259"/>
        <v>0.44999999999993179</v>
      </c>
      <c r="C943">
        <f>front!D943-front!B943</f>
        <v>38560.130000000005</v>
      </c>
      <c r="D943" s="2">
        <f>front!E943-front!C943</f>
        <v>53251.199999999997</v>
      </c>
      <c r="E943" s="2">
        <f>IF(front!F943-front!C943&gt;0,front!F943-front!C943,0)</f>
        <v>53251.199999999997</v>
      </c>
      <c r="F943" s="2">
        <f>front!I943-front!H943</f>
        <v>11671.199999999999</v>
      </c>
      <c r="G943" s="2"/>
      <c r="H943" s="2"/>
      <c r="I943" s="4">
        <f>C943/(constants!$A$4+constants!$B$4*data!C943+constants!$C$4*data!C943^2+constants!$D$4*data!C943^3+constants!$E$4*data!C943^4+constants!$F$4*data!C943^5+constants!$G$4*data!C943^6+constants!$H$4*data!C943^7)</f>
        <v>39933.493986042486</v>
      </c>
      <c r="J943" s="4">
        <f>D943/(constants!$A$4+constants!$B$4*data!D943+constants!$C$4*data!D943^2+constants!$D$4*data!D943^3+constants!$E$4*data!D943^4+constants!$F$4*data!D943^5+constants!$G$4*data!D943^6+constants!$H$4*data!D943^7)</f>
        <v>56080.473333647737</v>
      </c>
      <c r="K943" s="4">
        <f>E943/(constants!$A$4+constants!$B$4*data!E943+constants!$C$4*data!E943^2+constants!$D$4*data!E943^3+constants!$E$4*data!E943^4+constants!$F$4*data!E943^5+constants!$G$4*data!E943^6+constants!$H$4*data!E943^7)</f>
        <v>56080.473333647737</v>
      </c>
      <c r="L943" s="4">
        <f>F943/(constants!$A$4+constants!$B$4*data!F943+constants!$C$4*data!F943^2+constants!$D$4*data!F943^3+constants!$E$4*data!F943^4+constants!$F$4*data!F943^5+constants!$G$4*data!F943^6+constants!$H$4*data!F943^7)</f>
        <v>11684.533712414001</v>
      </c>
      <c r="M943" s="4"/>
      <c r="N943" s="4"/>
      <c r="O943" s="4">
        <f t="shared" si="254"/>
        <v>66555.823310070802</v>
      </c>
      <c r="P943" s="4">
        <f t="shared" si="255"/>
        <v>11216.094666729547</v>
      </c>
      <c r="Q943" s="4">
        <f t="shared" si="255"/>
        <v>11216.094666729547</v>
      </c>
      <c r="R943" s="4">
        <f t="shared" si="256"/>
        <v>1947.4222854023333</v>
      </c>
      <c r="S943" s="4"/>
      <c r="T943" s="4"/>
      <c r="U943" s="4">
        <f t="shared" si="257"/>
        <v>1</v>
      </c>
      <c r="V943" s="4"/>
      <c r="W943" s="4"/>
      <c r="X943">
        <f>IF(front!E943&gt;$X$2,O943,P943)</f>
        <v>66555.823310070802</v>
      </c>
      <c r="Y943">
        <f t="shared" si="251"/>
        <v>66283.003505228189</v>
      </c>
      <c r="Z943">
        <f>SUMPRODUCT($B$7:$B$456,Y$7:Y$456,EXP(constants!$B$32+constants!$A$32*ABS($A$7:$A$456-$A943)))</f>
        <v>8.3766626295952488E-5</v>
      </c>
      <c r="AA943">
        <f t="shared" si="252"/>
        <v>66283.003421461559</v>
      </c>
      <c r="AB943">
        <f t="shared" si="258"/>
        <v>66278.150328522388</v>
      </c>
      <c r="AD943" s="4"/>
      <c r="AE943" s="4"/>
      <c r="AF943" s="4"/>
      <c r="AI943" s="5">
        <f>SUMPRODUCT(constants!$B$13:$B$20,A943^constants!$A$13:$A$20)*constants!$C$10/((A943/1000000000)^5*(EXP(0.014388/(A943/1000000000)/constants!$B$9)-1))</f>
        <v>1.5211920416465032E-5</v>
      </c>
      <c r="AL943" s="17">
        <f t="shared" si="253"/>
        <v>2.2951636913618993E-10</v>
      </c>
      <c r="AQ943">
        <f t="shared" si="260"/>
        <v>2.2951636913618993E-10</v>
      </c>
    </row>
    <row r="944" spans="1:43" x14ac:dyDescent="0.2">
      <c r="A944">
        <f>front!A944</f>
        <v>625.22</v>
      </c>
      <c r="B944" s="1">
        <f t="shared" si="259"/>
        <v>0.45000000000004547</v>
      </c>
      <c r="C944">
        <f>front!D944-front!B944</f>
        <v>38647</v>
      </c>
      <c r="D944" s="2">
        <f>front!E944-front!C944</f>
        <v>52725.599999999999</v>
      </c>
      <c r="E944" s="2">
        <f>IF(front!F944-front!C944&gt;0,front!F944-front!C944,0)</f>
        <v>52725.599999999999</v>
      </c>
      <c r="F944" s="2">
        <f>front!I944-front!H944</f>
        <v>10060.300000000001</v>
      </c>
      <c r="G944" s="2"/>
      <c r="H944" s="2"/>
      <c r="I944" s="4">
        <f>C944/(constants!$A$4+constants!$B$4*data!C944+constants!$C$4*data!C944^2+constants!$D$4*data!C944^3+constants!$E$4*data!C944^4+constants!$F$4*data!C944^5+constants!$G$4*data!C944^6+constants!$H$4*data!C944^7)</f>
        <v>40027.799070207948</v>
      </c>
      <c r="J944" s="4">
        <f>D944/(constants!$A$4+constants!$B$4*data!D944+constants!$C$4*data!D944^2+constants!$D$4*data!D944^3+constants!$E$4*data!D944^4+constants!$F$4*data!D944^5+constants!$G$4*data!D944^6+constants!$H$4*data!D944^7)</f>
        <v>55498.489860805836</v>
      </c>
      <c r="K944" s="4">
        <f>E944/(constants!$A$4+constants!$B$4*data!E944+constants!$C$4*data!E944^2+constants!$D$4*data!E944^3+constants!$E$4*data!E944^4+constants!$F$4*data!E944^5+constants!$G$4*data!E944^6+constants!$H$4*data!E944^7)</f>
        <v>55498.489860805836</v>
      </c>
      <c r="L944" s="4">
        <f>F944/(constants!$A$4+constants!$B$4*data!F944+constants!$C$4*data!F944^2+constants!$D$4*data!F944^3+constants!$E$4*data!F944^4+constants!$F$4*data!F944^5+constants!$G$4*data!F944^6+constants!$H$4*data!F944^7)</f>
        <v>10059.462008270895</v>
      </c>
      <c r="M944" s="4"/>
      <c r="N944" s="4"/>
      <c r="O944" s="4">
        <f t="shared" si="254"/>
        <v>66712.998450346582</v>
      </c>
      <c r="P944" s="4">
        <f t="shared" si="255"/>
        <v>11099.697972161168</v>
      </c>
      <c r="Q944" s="4">
        <f t="shared" si="255"/>
        <v>11099.697972161168</v>
      </c>
      <c r="R944" s="4">
        <f t="shared" si="256"/>
        <v>1676.5770013784825</v>
      </c>
      <c r="S944" s="4"/>
      <c r="T944" s="4"/>
      <c r="U944" s="4">
        <f t="shared" si="257"/>
        <v>1</v>
      </c>
      <c r="V944" s="4"/>
      <c r="W944" s="4"/>
      <c r="X944">
        <f>IF(front!E944&gt;$X$2,O944,P944)</f>
        <v>66712.998450346582</v>
      </c>
      <c r="Y944">
        <f t="shared" si="251"/>
        <v>66440.178645503969</v>
      </c>
      <c r="Z944">
        <f>SUMPRODUCT($B$7:$B$456,Y$7:Y$456,EXP(constants!$B$32+constants!$A$32*ABS($A$7:$A$456-$A944)))</f>
        <v>8.1649743172155831E-5</v>
      </c>
      <c r="AA944">
        <f t="shared" si="252"/>
        <v>66440.178563854221</v>
      </c>
      <c r="AB944">
        <f t="shared" si="258"/>
        <v>66435.32547091505</v>
      </c>
      <c r="AD944" s="4"/>
      <c r="AE944" s="4"/>
      <c r="AF944" s="4"/>
      <c r="AI944" s="5">
        <f>SUMPRODUCT(constants!$B$13:$B$20,A944^constants!$A$13:$A$20)*constants!$C$10/((A944/1000000000)^5*(EXP(0.014388/(A944/1000000000)/constants!$B$9)-1))</f>
        <v>1.523638373220741E-5</v>
      </c>
      <c r="AL944" s="17">
        <f t="shared" si="253"/>
        <v>2.2934159837717359E-10</v>
      </c>
      <c r="AQ944">
        <f t="shared" si="260"/>
        <v>2.2934159837717359E-10</v>
      </c>
    </row>
    <row r="945" spans="1:43" x14ac:dyDescent="0.2">
      <c r="A945">
        <f>front!A945</f>
        <v>625.67999999999995</v>
      </c>
      <c r="B945" s="1">
        <f t="shared" si="259"/>
        <v>0.45999999999992269</v>
      </c>
      <c r="C945">
        <f>front!D945-front!B945</f>
        <v>38762.869999999995</v>
      </c>
      <c r="D945" s="2">
        <f>front!E945-front!C945</f>
        <v>52472.2</v>
      </c>
      <c r="E945" s="2">
        <f>IF(front!F945-front!C945&gt;0,front!F945-front!C945,0)</f>
        <v>52472.2</v>
      </c>
      <c r="F945" s="2">
        <f>front!I945-front!H945</f>
        <v>9396.5999999999985</v>
      </c>
      <c r="G945" s="2"/>
      <c r="H945" s="2"/>
      <c r="I945" s="4">
        <f>C945/(constants!$A$4+constants!$B$4*data!C945+constants!$C$4*data!C945^2+constants!$D$4*data!C945^3+constants!$E$4*data!C945^4+constants!$F$4*data!C945^5+constants!$G$4*data!C945^6+constants!$H$4*data!C945^7)</f>
        <v>40153.614976675875</v>
      </c>
      <c r="J945" s="4">
        <f>D945/(constants!$A$4+constants!$B$4*data!D945+constants!$C$4*data!D945^2+constants!$D$4*data!D945^3+constants!$E$4*data!D945^4+constants!$F$4*data!D945^5+constants!$G$4*data!D945^6+constants!$H$4*data!D945^7)</f>
        <v>55218.0054420667</v>
      </c>
      <c r="K945" s="4">
        <f>E945/(constants!$A$4+constants!$B$4*data!E945+constants!$C$4*data!E945^2+constants!$D$4*data!E945^3+constants!$E$4*data!E945^4+constants!$F$4*data!E945^5+constants!$G$4*data!E945^6+constants!$H$4*data!E945^7)</f>
        <v>55218.0054420667</v>
      </c>
      <c r="L945" s="4">
        <f>F945/(constants!$A$4+constants!$B$4*data!F945+constants!$C$4*data!F945^2+constants!$D$4*data!F945^3+constants!$E$4*data!F945^4+constants!$F$4*data!F945^5+constants!$G$4*data!F945^6+constants!$H$4*data!F945^7)</f>
        <v>9391.8238440965033</v>
      </c>
      <c r="M945" s="4"/>
      <c r="N945" s="4"/>
      <c r="O945" s="4">
        <f t="shared" si="254"/>
        <v>66922.69162779313</v>
      </c>
      <c r="P945" s="4">
        <f t="shared" si="255"/>
        <v>11043.601088413339</v>
      </c>
      <c r="Q945" s="4">
        <f t="shared" si="255"/>
        <v>11043.601088413339</v>
      </c>
      <c r="R945" s="4">
        <f t="shared" si="256"/>
        <v>1565.3039740160841</v>
      </c>
      <c r="S945" s="4"/>
      <c r="T945" s="4"/>
      <c r="U945" s="4">
        <f t="shared" si="257"/>
        <v>1</v>
      </c>
      <c r="V945" s="4"/>
      <c r="W945" s="4"/>
      <c r="X945">
        <f>IF(front!E945&gt;$X$2,O945,P945)</f>
        <v>66922.69162779313</v>
      </c>
      <c r="Y945">
        <f t="shared" si="251"/>
        <v>66649.871822950518</v>
      </c>
      <c r="Z945">
        <f>SUMPRODUCT($B$7:$B$456,Y$7:Y$456,EXP(constants!$B$32+constants!$A$32*ABS($A$7:$A$456-$A945)))</f>
        <v>7.9541100376642792E-5</v>
      </c>
      <c r="AA945">
        <f t="shared" si="252"/>
        <v>66649.871743409414</v>
      </c>
      <c r="AB945">
        <f t="shared" si="258"/>
        <v>66645.018650470243</v>
      </c>
      <c r="AD945" s="4"/>
      <c r="AE945" s="4"/>
      <c r="AF945" s="4"/>
      <c r="AI945" s="5">
        <f>SUMPRODUCT(constants!$B$13:$B$20,A945^constants!$A$13:$A$20)*constants!$C$10/((A945/1000000000)^5*(EXP(0.014388/(A945/1000000000)/constants!$B$9)-1))</f>
        <v>1.5261350740986681E-5</v>
      </c>
      <c r="AL945" s="17">
        <f t="shared" si="253"/>
        <v>2.2899462030353859E-10</v>
      </c>
      <c r="AQ945">
        <f t="shared" si="260"/>
        <v>2.2899462030353859E-10</v>
      </c>
    </row>
    <row r="946" spans="1:43" x14ac:dyDescent="0.2">
      <c r="A946">
        <f>front!A946</f>
        <v>626.13</v>
      </c>
      <c r="B946" s="1">
        <f t="shared" si="259"/>
        <v>0.45000000000004547</v>
      </c>
      <c r="C946">
        <f>front!D946-front!B946</f>
        <v>38845.67</v>
      </c>
      <c r="D946" s="2">
        <f>front!E946-front!C946</f>
        <v>53005.599999999999</v>
      </c>
      <c r="E946" s="2">
        <f>IF(front!F946-front!C946&gt;0,front!F946-front!C946,0)</f>
        <v>53005.599999999999</v>
      </c>
      <c r="F946" s="2">
        <f>front!I946-front!H946</f>
        <v>8487.7999999999993</v>
      </c>
      <c r="G946" s="2"/>
      <c r="H946" s="2"/>
      <c r="I946" s="4">
        <f>C946/(constants!$A$4+constants!$B$4*data!C946+constants!$C$4*data!C946^2+constants!$D$4*data!C946^3+constants!$E$4*data!C946^4+constants!$F$4*data!C946^5+constants!$G$4*data!C946^6+constants!$H$4*data!C946^7)</f>
        <v>40243.542366322508</v>
      </c>
      <c r="J946" s="4">
        <f>D946/(constants!$A$4+constants!$B$4*data!D946+constants!$C$4*data!D946^2+constants!$D$4*data!D946^3+constants!$E$4*data!D946^4+constants!$F$4*data!D946^5+constants!$G$4*data!D946^6+constants!$H$4*data!D946^7)</f>
        <v>55808.490013622977</v>
      </c>
      <c r="K946" s="4">
        <f>E946/(constants!$A$4+constants!$B$4*data!E946+constants!$C$4*data!E946^2+constants!$D$4*data!E946^3+constants!$E$4*data!E946^4+constants!$F$4*data!E946^5+constants!$G$4*data!E946^6+constants!$H$4*data!E946^7)</f>
        <v>55808.490013622977</v>
      </c>
      <c r="L946" s="4">
        <f>F946/(constants!$A$4+constants!$B$4*data!F946+constants!$C$4*data!F946^2+constants!$D$4*data!F946^3+constants!$E$4*data!F946^4+constants!$F$4*data!F946^5+constants!$G$4*data!F946^6+constants!$H$4*data!F946^7)</f>
        <v>8479.2140503922747</v>
      </c>
      <c r="M946" s="4"/>
      <c r="N946" s="4"/>
      <c r="O946" s="4">
        <f t="shared" si="254"/>
        <v>67072.570610537514</v>
      </c>
      <c r="P946" s="4">
        <f t="shared" si="255"/>
        <v>11161.698002724595</v>
      </c>
      <c r="Q946" s="4">
        <f t="shared" si="255"/>
        <v>11161.698002724595</v>
      </c>
      <c r="R946" s="4">
        <f t="shared" si="256"/>
        <v>1413.2023417320456</v>
      </c>
      <c r="S946" s="4"/>
      <c r="T946" s="4"/>
      <c r="U946" s="4">
        <f t="shared" si="257"/>
        <v>1</v>
      </c>
      <c r="V946" s="4"/>
      <c r="W946" s="4"/>
      <c r="X946">
        <f>IF(front!E946&gt;$X$2,O946,P946)</f>
        <v>67072.570610537514</v>
      </c>
      <c r="Y946">
        <f t="shared" si="251"/>
        <v>66799.750805694901</v>
      </c>
      <c r="Z946">
        <f>SUMPRODUCT($B$7:$B$456,Y$7:Y$456,EXP(constants!$B$32+constants!$A$32*ABS($A$7:$A$456-$A946)))</f>
        <v>7.7531001361306535E-5</v>
      </c>
      <c r="AA946">
        <f t="shared" si="252"/>
        <v>66799.750728163897</v>
      </c>
      <c r="AB946">
        <f t="shared" si="258"/>
        <v>66794.897635224726</v>
      </c>
      <c r="AD946" s="4"/>
      <c r="AE946" s="4"/>
      <c r="AF946" s="4"/>
      <c r="AI946" s="5">
        <f>SUMPRODUCT(constants!$B$13:$B$20,A946^constants!$A$13:$A$20)*constants!$C$10/((A946/1000000000)^5*(EXP(0.014388/(A946/1000000000)/constants!$B$9)-1))</f>
        <v>1.5285735835422342E-5</v>
      </c>
      <c r="AL946" s="17">
        <f t="shared" si="253"/>
        <v>2.2884586063593739E-10</v>
      </c>
      <c r="AQ946">
        <f t="shared" si="260"/>
        <v>2.2884586063593739E-10</v>
      </c>
    </row>
    <row r="947" spans="1:43" x14ac:dyDescent="0.2">
      <c r="A947">
        <f>front!A947</f>
        <v>626.58000000000004</v>
      </c>
      <c r="B947" s="1">
        <f t="shared" si="259"/>
        <v>0.45000000000004547</v>
      </c>
      <c r="C947">
        <f>front!D947-front!B947</f>
        <v>38921.599999999999</v>
      </c>
      <c r="D947" s="2">
        <f>front!E947-front!C947</f>
        <v>52642.7</v>
      </c>
      <c r="E947" s="2">
        <f>IF(front!F947-front!C947&gt;0,front!F947-front!C947,0)</f>
        <v>52642.7</v>
      </c>
      <c r="F947" s="2">
        <f>front!I947-front!H947</f>
        <v>8434.2999999999993</v>
      </c>
      <c r="G947" s="2"/>
      <c r="H947" s="2"/>
      <c r="I947" s="4">
        <f>C947/(constants!$A$4+constants!$B$4*data!C947+constants!$C$4*data!C947^2+constants!$D$4*data!C947^3+constants!$E$4*data!C947^4+constants!$F$4*data!C947^5+constants!$G$4*data!C947^6+constants!$H$4*data!C947^7)</f>
        <v>40326.02309845492</v>
      </c>
      <c r="J947" s="4">
        <f>D947/(constants!$A$4+constants!$B$4*data!D947+constants!$C$4*data!D947^2+constants!$D$4*data!D947^3+constants!$E$4*data!D947^4+constants!$F$4*data!D947^5+constants!$G$4*data!D947^6+constants!$H$4*data!D947^7)</f>
        <v>55406.72258373972</v>
      </c>
      <c r="K947" s="4">
        <f>E947/(constants!$A$4+constants!$B$4*data!E947+constants!$C$4*data!E947^2+constants!$D$4*data!E947^3+constants!$E$4*data!E947^4+constants!$F$4*data!E947^5+constants!$G$4*data!E947^6+constants!$H$4*data!E947^7)</f>
        <v>55406.72258373972</v>
      </c>
      <c r="L947" s="4">
        <f>F947/(constants!$A$4+constants!$B$4*data!F947+constants!$C$4*data!F947^2+constants!$D$4*data!F947^3+constants!$E$4*data!F947^4+constants!$F$4*data!F947^5+constants!$G$4*data!F947^6+constants!$H$4*data!F947^7)</f>
        <v>8425.5423795722509</v>
      </c>
      <c r="M947" s="4"/>
      <c r="N947" s="4"/>
      <c r="O947" s="4">
        <f t="shared" si="254"/>
        <v>67210.038497424874</v>
      </c>
      <c r="P947" s="4">
        <f t="shared" si="255"/>
        <v>11081.344516747944</v>
      </c>
      <c r="Q947" s="4">
        <f t="shared" si="255"/>
        <v>11081.344516747944</v>
      </c>
      <c r="R947" s="4">
        <f t="shared" si="256"/>
        <v>1404.2570632620416</v>
      </c>
      <c r="S947" s="4"/>
      <c r="T947" s="4"/>
      <c r="U947" s="4">
        <f t="shared" si="257"/>
        <v>1</v>
      </c>
      <c r="V947" s="4"/>
      <c r="W947" s="4"/>
      <c r="X947">
        <f>IF(front!E947&gt;$X$2,O947,P947)</f>
        <v>67210.038497424874</v>
      </c>
      <c r="Y947">
        <f t="shared" si="251"/>
        <v>66937.218692582261</v>
      </c>
      <c r="Z947">
        <f>SUMPRODUCT($B$7:$B$456,Y$7:Y$456,EXP(constants!$B$32+constants!$A$32*ABS($A$7:$A$456-$A947)))</f>
        <v>7.5571699959183156E-5</v>
      </c>
      <c r="AA947">
        <f t="shared" si="252"/>
        <v>66937.218617010556</v>
      </c>
      <c r="AB947">
        <f t="shared" si="258"/>
        <v>66932.365524071385</v>
      </c>
      <c r="AD947" s="4"/>
      <c r="AE947" s="4"/>
      <c r="AF947" s="4"/>
      <c r="AI947" s="5">
        <f>SUMPRODUCT(constants!$B$13:$B$20,A947^constants!$A$13:$A$20)*constants!$C$10/((A947/1000000000)^5*(EXP(0.014388/(A947/1000000000)/constants!$B$9)-1))</f>
        <v>1.5310082123581614E-5</v>
      </c>
      <c r="AL947" s="17">
        <f t="shared" si="253"/>
        <v>2.2873959412170387E-10</v>
      </c>
      <c r="AQ947">
        <f t="shared" si="260"/>
        <v>2.2873959412170387E-10</v>
      </c>
    </row>
    <row r="948" spans="1:43" x14ac:dyDescent="0.2">
      <c r="A948">
        <f>front!A948</f>
        <v>627.04</v>
      </c>
      <c r="B948" s="1">
        <f t="shared" si="259"/>
        <v>0.45999999999992269</v>
      </c>
      <c r="C948">
        <f>front!D948-front!B948</f>
        <v>39033.47</v>
      </c>
      <c r="D948" s="2">
        <f>front!E948-front!C948</f>
        <v>52431</v>
      </c>
      <c r="E948" s="2">
        <f>IF(front!F948-front!C948&gt;0,front!F948-front!C948,0)</f>
        <v>52431</v>
      </c>
      <c r="F948" s="2">
        <f>front!I948-front!H948</f>
        <v>8929.1</v>
      </c>
      <c r="G948" s="2"/>
      <c r="H948" s="2"/>
      <c r="I948" s="4">
        <f>C948/(constants!$A$4+constants!$B$4*data!C948+constants!$C$4*data!C948^2+constants!$D$4*data!C948^3+constants!$E$4*data!C948^4+constants!$F$4*data!C948^5+constants!$G$4*data!C948^6+constants!$H$4*data!C948^7)</f>
        <v>40447.570095003255</v>
      </c>
      <c r="J948" s="4">
        <f>D948/(constants!$A$4+constants!$B$4*data!D948+constants!$C$4*data!D948^2+constants!$D$4*data!D948^3+constants!$E$4*data!D948^4+constants!$F$4*data!D948^5+constants!$G$4*data!D948^6+constants!$H$4*data!D948^7)</f>
        <v>55172.407348857181</v>
      </c>
      <c r="K948" s="4">
        <f>E948/(constants!$A$4+constants!$B$4*data!E948+constants!$C$4*data!E948^2+constants!$D$4*data!E948^3+constants!$E$4*data!E948^4+constants!$F$4*data!E948^5+constants!$G$4*data!E948^6+constants!$H$4*data!E948^7)</f>
        <v>55172.407348857181</v>
      </c>
      <c r="L948" s="4">
        <f>F948/(constants!$A$4+constants!$B$4*data!F948+constants!$C$4*data!F948^2+constants!$D$4*data!F948^3+constants!$E$4*data!F948^4+constants!$F$4*data!F948^5+constants!$G$4*data!F948^6+constants!$H$4*data!F948^7)</f>
        <v>8922.1476780113753</v>
      </c>
      <c r="M948" s="4"/>
      <c r="N948" s="4"/>
      <c r="O948" s="4">
        <f t="shared" si="254"/>
        <v>67412.616825005418</v>
      </c>
      <c r="P948" s="4">
        <f t="shared" si="255"/>
        <v>11034.481469771436</v>
      </c>
      <c r="Q948" s="4">
        <f t="shared" si="255"/>
        <v>11034.481469771436</v>
      </c>
      <c r="R948" s="4">
        <f t="shared" si="256"/>
        <v>1487.0246130018957</v>
      </c>
      <c r="S948" s="4"/>
      <c r="T948" s="4"/>
      <c r="U948" s="4">
        <f t="shared" si="257"/>
        <v>1</v>
      </c>
      <c r="V948" s="4"/>
      <c r="W948" s="4"/>
      <c r="X948">
        <f>IF(front!E948&gt;$X$2,O948,P948)</f>
        <v>67412.616825005418</v>
      </c>
      <c r="Y948">
        <f t="shared" si="251"/>
        <v>67139.797020162805</v>
      </c>
      <c r="Z948">
        <f>SUMPRODUCT($B$7:$B$456,Y$7:Y$456,EXP(constants!$B$32+constants!$A$32*ABS($A$7:$A$456-$A948)))</f>
        <v>7.3620025471639314E-5</v>
      </c>
      <c r="AA948">
        <f t="shared" si="252"/>
        <v>67139.796946542774</v>
      </c>
      <c r="AB948">
        <f t="shared" si="258"/>
        <v>67134.943853603603</v>
      </c>
      <c r="AD948" s="4"/>
      <c r="AE948" s="4"/>
      <c r="AF948" s="4"/>
      <c r="AI948" s="5">
        <f>SUMPRODUCT(constants!$B$13:$B$20,A948^constants!$A$13:$A$20)*constants!$C$10/((A948/1000000000)^5*(EXP(0.014388/(A948/1000000000)/constants!$B$9)-1))</f>
        <v>1.5334929246032717E-5</v>
      </c>
      <c r="AL948" s="17">
        <f t="shared" si="253"/>
        <v>2.2841948418803339E-10</v>
      </c>
      <c r="AQ948">
        <f t="shared" si="260"/>
        <v>2.2841948418803339E-10</v>
      </c>
    </row>
    <row r="949" spans="1:43" x14ac:dyDescent="0.2">
      <c r="A949">
        <f>front!A949</f>
        <v>627.49</v>
      </c>
      <c r="B949" s="1">
        <f t="shared" si="259"/>
        <v>0.45000000000004547</v>
      </c>
      <c r="C949">
        <f>front!D949-front!B949</f>
        <v>39172</v>
      </c>
      <c r="D949" s="2">
        <f>front!E949-front!C949</f>
        <v>53111.7</v>
      </c>
      <c r="E949" s="2">
        <f>IF(front!F949-front!C949&gt;0,front!F949-front!C949,0)</f>
        <v>53111.7</v>
      </c>
      <c r="F949" s="2">
        <f>front!I949-front!H949</f>
        <v>8963.2999999999993</v>
      </c>
      <c r="G949" s="2"/>
      <c r="H949" s="2"/>
      <c r="I949" s="4">
        <f>C949/(constants!$A$4+constants!$B$4*data!C949+constants!$C$4*data!C949^2+constants!$D$4*data!C949^3+constants!$E$4*data!C949^4+constants!$F$4*data!C949^5+constants!$G$4*data!C949^6+constants!$H$4*data!C949^7)</f>
        <v>40598.125427894032</v>
      </c>
      <c r="J949" s="4">
        <f>D949/(constants!$A$4+constants!$B$4*data!D949+constants!$C$4*data!D949^2+constants!$D$4*data!D949^3+constants!$E$4*data!D949^4+constants!$F$4*data!D949^5+constants!$G$4*data!D949^6+constants!$H$4*data!D949^7)</f>
        <v>55925.979409613727</v>
      </c>
      <c r="K949" s="4">
        <f>E949/(constants!$A$4+constants!$B$4*data!E949+constants!$C$4*data!E949^2+constants!$D$4*data!E949^3+constants!$E$4*data!E949^4+constants!$F$4*data!E949^5+constants!$G$4*data!E949^6+constants!$H$4*data!E949^7)</f>
        <v>55925.979409613727</v>
      </c>
      <c r="L949" s="4">
        <f>F949/(constants!$A$4+constants!$B$4*data!F949+constants!$C$4*data!F949^2+constants!$D$4*data!F949^3+constants!$E$4*data!F949^4+constants!$F$4*data!F949^5+constants!$G$4*data!F949^6+constants!$H$4*data!F949^7)</f>
        <v>8956.4909577948001</v>
      </c>
      <c r="M949" s="4"/>
      <c r="N949" s="4"/>
      <c r="O949" s="4">
        <f t="shared" si="254"/>
        <v>67663.542379823382</v>
      </c>
      <c r="P949" s="4">
        <f t="shared" si="255"/>
        <v>11185.195881922746</v>
      </c>
      <c r="Q949" s="4">
        <f t="shared" si="255"/>
        <v>11185.195881922746</v>
      </c>
      <c r="R949" s="4">
        <f t="shared" si="256"/>
        <v>1492.7484929658001</v>
      </c>
      <c r="S949" s="4"/>
      <c r="T949" s="4"/>
      <c r="U949" s="4">
        <f t="shared" si="257"/>
        <v>1</v>
      </c>
      <c r="V949" s="4"/>
      <c r="W949" s="4"/>
      <c r="X949">
        <f>IF(front!E949&gt;$X$2,O949,P949)</f>
        <v>67663.542379823382</v>
      </c>
      <c r="Y949">
        <f t="shared" ref="Y949:Y1012" si="261">X949-$U$4</f>
        <v>67390.722574980769</v>
      </c>
      <c r="Z949">
        <f>SUMPRODUCT($B$7:$B$456,Y$7:Y$456,EXP(constants!$B$32+constants!$A$32*ABS($A$7:$A$456-$A949)))</f>
        <v>7.1759559121427449E-5</v>
      </c>
      <c r="AA949">
        <f t="shared" si="252"/>
        <v>67390.722503221215</v>
      </c>
      <c r="AB949">
        <f t="shared" si="258"/>
        <v>67385.869410282045</v>
      </c>
      <c r="AD949" s="4"/>
      <c r="AE949" s="4"/>
      <c r="AF949" s="4"/>
      <c r="AI949" s="5">
        <f>SUMPRODUCT(constants!$B$13:$B$20,A949^constants!$A$13:$A$20)*constants!$C$10/((A949/1000000000)^5*(EXP(0.014388/(A949/1000000000)/constants!$B$9)-1))</f>
        <v>1.5359196811095815E-5</v>
      </c>
      <c r="AL949" s="17">
        <f t="shared" si="253"/>
        <v>2.2792904425675094E-10</v>
      </c>
      <c r="AQ949">
        <f t="shared" si="260"/>
        <v>2.2792904425675094E-10</v>
      </c>
    </row>
    <row r="950" spans="1:43" x14ac:dyDescent="0.2">
      <c r="A950">
        <f>front!A950</f>
        <v>627.95000000000005</v>
      </c>
      <c r="B950" s="1">
        <f t="shared" si="259"/>
        <v>0.46000000000003638</v>
      </c>
      <c r="C950">
        <f>front!D950-front!B950</f>
        <v>39196.400000000001</v>
      </c>
      <c r="D950" s="2">
        <f>front!E950-front!C950</f>
        <v>52227.8</v>
      </c>
      <c r="E950" s="2">
        <f>IF(front!F950-front!C950&gt;0,front!F950-front!C950,0)</f>
        <v>52227.8</v>
      </c>
      <c r="F950" s="2">
        <f>front!I950-front!H950</f>
        <v>7266.0999999999985</v>
      </c>
      <c r="G950" s="2"/>
      <c r="H950" s="2"/>
      <c r="I950" s="4">
        <f>C950/(constants!$A$4+constants!$B$4*data!C950+constants!$C$4*data!C950^2+constants!$D$4*data!C950^3+constants!$E$4*data!C950^4+constants!$F$4*data!C950^5+constants!$G$4*data!C950^6+constants!$H$4*data!C950^7)</f>
        <v>40624.648338343613</v>
      </c>
      <c r="J950" s="4">
        <f>D950/(constants!$A$4+constants!$B$4*data!D950+constants!$C$4*data!D950^2+constants!$D$4*data!D950^3+constants!$E$4*data!D950^4+constants!$F$4*data!D950^5+constants!$G$4*data!D950^6+constants!$H$4*data!D950^7)</f>
        <v>54947.537260678786</v>
      </c>
      <c r="K950" s="4">
        <f>E950/(constants!$A$4+constants!$B$4*data!E950+constants!$C$4*data!E950^2+constants!$D$4*data!E950^3+constants!$E$4*data!E950^4+constants!$F$4*data!E950^5+constants!$G$4*data!E950^6+constants!$H$4*data!E950^7)</f>
        <v>54947.537260678786</v>
      </c>
      <c r="L950" s="4">
        <f>F950/(constants!$A$4+constants!$B$4*data!F950+constants!$C$4*data!F950^2+constants!$D$4*data!F950^3+constants!$E$4*data!F950^4+constants!$F$4*data!F950^5+constants!$G$4*data!F950^6+constants!$H$4*data!F950^7)</f>
        <v>7254.8812850906243</v>
      </c>
      <c r="M950" s="4"/>
      <c r="N950" s="4"/>
      <c r="O950" s="4">
        <f t="shared" si="254"/>
        <v>67707.747230572684</v>
      </c>
      <c r="P950" s="4">
        <f t="shared" si="255"/>
        <v>10989.507452135756</v>
      </c>
      <c r="Q950" s="4">
        <f t="shared" si="255"/>
        <v>10989.507452135756</v>
      </c>
      <c r="R950" s="4">
        <f t="shared" si="256"/>
        <v>1209.1468808484374</v>
      </c>
      <c r="S950" s="4"/>
      <c r="T950" s="4"/>
      <c r="U950" s="4">
        <f t="shared" si="257"/>
        <v>1</v>
      </c>
      <c r="V950" s="4"/>
      <c r="W950" s="4"/>
      <c r="X950">
        <f>IF(front!E950&gt;$X$2,O950,P950)</f>
        <v>67707.747230572684</v>
      </c>
      <c r="Y950">
        <f t="shared" si="261"/>
        <v>67434.927425730071</v>
      </c>
      <c r="Z950">
        <f>SUMPRODUCT($B$7:$B$456,Y$7:Y$456,EXP(constants!$B$32+constants!$A$32*ABS($A$7:$A$456-$A950)))</f>
        <v>6.990633495351324E-5</v>
      </c>
      <c r="AA950">
        <f t="shared" si="252"/>
        <v>67434.927355823733</v>
      </c>
      <c r="AB950">
        <f t="shared" si="258"/>
        <v>67430.074262884562</v>
      </c>
      <c r="AD950" s="4"/>
      <c r="AE950" s="4"/>
      <c r="AF950" s="4"/>
      <c r="AI950" s="5">
        <f>SUMPRODUCT(constants!$B$13:$B$20,A950^constants!$A$13:$A$20)*constants!$C$10/((A950/1000000000)^5*(EXP(0.014388/(A950/1000000000)/constants!$B$9)-1))</f>
        <v>1.5383963293889708E-5</v>
      </c>
      <c r="AL950" s="17">
        <f t="shared" si="253"/>
        <v>2.2814691311051219E-10</v>
      </c>
      <c r="AQ950">
        <f t="shared" si="260"/>
        <v>2.2814691311051219E-10</v>
      </c>
    </row>
    <row r="951" spans="1:43" x14ac:dyDescent="0.2">
      <c r="A951">
        <f>front!A951</f>
        <v>628.4</v>
      </c>
      <c r="B951" s="1">
        <f t="shared" si="259"/>
        <v>0.44999999999993179</v>
      </c>
      <c r="C951">
        <f>front!D951-front!B951</f>
        <v>39314.07</v>
      </c>
      <c r="D951" s="2">
        <f>front!E951-front!C951</f>
        <v>52134.9</v>
      </c>
      <c r="E951" s="2">
        <f>IF(front!F951-front!C951&gt;0,front!F951-front!C951,0)</f>
        <v>52134.9</v>
      </c>
      <c r="F951" s="2">
        <f>front!I951-front!H951</f>
        <v>6269.2999999999993</v>
      </c>
      <c r="G951" s="2"/>
      <c r="H951" s="2"/>
      <c r="I951" s="4">
        <f>C951/(constants!$A$4+constants!$B$4*data!C951+constants!$C$4*data!C951^2+constants!$D$4*data!C951^3+constants!$E$4*data!C951^4+constants!$F$4*data!C951^5+constants!$G$4*data!C951^6+constants!$H$4*data!C951^7)</f>
        <v>40752.576420742247</v>
      </c>
      <c r="J951" s="4">
        <f>D951/(constants!$A$4+constants!$B$4*data!D951+constants!$C$4*data!D951^2+constants!$D$4*data!D951^3+constants!$E$4*data!D951^4+constants!$F$4*data!D951^5+constants!$G$4*data!D951^6+constants!$H$4*data!D951^7)</f>
        <v>54844.741533189299</v>
      </c>
      <c r="K951" s="4">
        <f>E951/(constants!$A$4+constants!$B$4*data!E951+constants!$C$4*data!E951^2+constants!$D$4*data!E951^3+constants!$E$4*data!E951^4+constants!$F$4*data!E951^5+constants!$G$4*data!E951^6+constants!$H$4*data!E951^7)</f>
        <v>54844.741533189299</v>
      </c>
      <c r="L951" s="4">
        <f>F951/(constants!$A$4+constants!$B$4*data!F951+constants!$C$4*data!F951^2+constants!$D$4*data!F951^3+constants!$E$4*data!F951^4+constants!$F$4*data!F951^5+constants!$G$4*data!F951^6+constants!$H$4*data!F951^7)</f>
        <v>6257.6453948836634</v>
      </c>
      <c r="M951" s="4"/>
      <c r="N951" s="4"/>
      <c r="O951" s="4">
        <f t="shared" si="254"/>
        <v>67920.960701237069</v>
      </c>
      <c r="P951" s="4">
        <f t="shared" si="255"/>
        <v>10968.94830663786</v>
      </c>
      <c r="Q951" s="4">
        <f t="shared" si="255"/>
        <v>10968.94830663786</v>
      </c>
      <c r="R951" s="4">
        <f t="shared" si="256"/>
        <v>1042.9408991472772</v>
      </c>
      <c r="S951" s="4"/>
      <c r="T951" s="4"/>
      <c r="U951" s="4">
        <f t="shared" si="257"/>
        <v>1</v>
      </c>
      <c r="V951" s="4"/>
      <c r="W951" s="4"/>
      <c r="X951">
        <f>IF(front!E951&gt;$X$2,O951,P951)</f>
        <v>67920.960701237069</v>
      </c>
      <c r="Y951">
        <f t="shared" si="261"/>
        <v>67648.140896394456</v>
      </c>
      <c r="Z951">
        <f>SUMPRODUCT($B$7:$B$456,Y$7:Y$456,EXP(constants!$B$32+constants!$A$32*ABS($A$7:$A$456-$A951)))</f>
        <v>6.8139718017232442E-5</v>
      </c>
      <c r="AA951">
        <f t="shared" si="252"/>
        <v>67648.140828254735</v>
      </c>
      <c r="AB951">
        <f t="shared" si="258"/>
        <v>67643.287735315564</v>
      </c>
      <c r="AD951" s="4"/>
      <c r="AE951" s="4"/>
      <c r="AF951" s="4"/>
      <c r="AI951" s="5">
        <f>SUMPRODUCT(constants!$B$13:$B$20,A951^constants!$A$13:$A$20)*constants!$C$10/((A951/1000000000)^5*(EXP(0.014388/(A951/1000000000)/constants!$B$9)-1))</f>
        <v>1.5408151810971839E-5</v>
      </c>
      <c r="AL951" s="17">
        <f t="shared" si="253"/>
        <v>2.2778537718721011E-10</v>
      </c>
      <c r="AQ951">
        <f t="shared" si="260"/>
        <v>2.2778537718721011E-10</v>
      </c>
    </row>
    <row r="952" spans="1:43" x14ac:dyDescent="0.2">
      <c r="A952">
        <f>front!A952</f>
        <v>628.85</v>
      </c>
      <c r="B952" s="1">
        <f t="shared" si="259"/>
        <v>0.45000000000004547</v>
      </c>
      <c r="C952">
        <f>front!D952-front!B952</f>
        <v>39391.600000000006</v>
      </c>
      <c r="D952" s="2">
        <f>front!E952-front!C952</f>
        <v>53307.4</v>
      </c>
      <c r="E952" s="2">
        <f>IF(front!F952-front!C952&gt;0,front!F952-front!C952,0)</f>
        <v>53307.4</v>
      </c>
      <c r="F952" s="2">
        <f>front!I952-front!H952</f>
        <v>7551.5000000000018</v>
      </c>
      <c r="G952" s="2"/>
      <c r="H952" s="2"/>
      <c r="I952" s="4">
        <f>C952/(constants!$A$4+constants!$B$4*data!C952+constants!$C$4*data!C952^2+constants!$D$4*data!C952^3+constants!$E$4*data!C952^4+constants!$F$4*data!C952^5+constants!$G$4*data!C952^6+constants!$H$4*data!C952^7)</f>
        <v>40836.883543102136</v>
      </c>
      <c r="J952" s="4">
        <f>D952/(constants!$A$4+constants!$B$4*data!D952+constants!$C$4*data!D952^2+constants!$D$4*data!D952^3+constants!$E$4*data!D952^4+constants!$F$4*data!D952^5+constants!$G$4*data!D952^6+constants!$H$4*data!D952^7)</f>
        <v>56142.720295225481</v>
      </c>
      <c r="K952" s="4">
        <f>E952/(constants!$A$4+constants!$B$4*data!E952+constants!$C$4*data!E952^2+constants!$D$4*data!E952^3+constants!$E$4*data!E952^4+constants!$F$4*data!E952^5+constants!$G$4*data!E952^6+constants!$H$4*data!E952^7)</f>
        <v>56142.720295225481</v>
      </c>
      <c r="L952" s="4">
        <f>F952/(constants!$A$4+constants!$B$4*data!F952+constants!$C$4*data!F952^2+constants!$D$4*data!F952^3+constants!$E$4*data!F952^4+constants!$F$4*data!F952^5+constants!$G$4*data!F952^6+constants!$H$4*data!F952^7)</f>
        <v>7540.668985666277</v>
      </c>
      <c r="M952" s="4"/>
      <c r="N952" s="4"/>
      <c r="O952" s="4">
        <f t="shared" si="254"/>
        <v>68061.472571836901</v>
      </c>
      <c r="P952" s="4">
        <f t="shared" si="255"/>
        <v>11228.544059045096</v>
      </c>
      <c r="Q952" s="4">
        <f t="shared" si="255"/>
        <v>11228.544059045096</v>
      </c>
      <c r="R952" s="4">
        <f t="shared" si="256"/>
        <v>1256.7781642777129</v>
      </c>
      <c r="S952" s="4"/>
      <c r="T952" s="4"/>
      <c r="U952" s="4">
        <f t="shared" si="257"/>
        <v>1</v>
      </c>
      <c r="V952" s="4"/>
      <c r="W952" s="4"/>
      <c r="X952">
        <f>IF(front!E952&gt;$X$2,O952,P952)</f>
        <v>68061.472571836901</v>
      </c>
      <c r="Y952">
        <f t="shared" si="261"/>
        <v>67788.652766994288</v>
      </c>
      <c r="Z952">
        <f>SUMPRODUCT($B$7:$B$456,Y$7:Y$456,EXP(constants!$B$32+constants!$A$32*ABS($A$7:$A$456-$A952)))</f>
        <v>6.6417745609971806E-5</v>
      </c>
      <c r="AA952">
        <f t="shared" si="252"/>
        <v>67788.652700576538</v>
      </c>
      <c r="AB952">
        <f t="shared" si="258"/>
        <v>67783.799607637367</v>
      </c>
      <c r="AD952" s="4"/>
      <c r="AE952" s="4"/>
      <c r="AF952" s="4"/>
      <c r="AI952" s="5">
        <f>SUMPRODUCT(constants!$B$13:$B$20,A952^constants!$A$13:$A$20)*constants!$C$10/((A952/1000000000)^5*(EXP(0.014388/(A952/1000000000)/constants!$B$9)-1))</f>
        <v>1.5432301121001696E-5</v>
      </c>
      <c r="AL952" s="17">
        <f t="shared" si="253"/>
        <v>2.27669460997033E-10</v>
      </c>
      <c r="AQ952">
        <f t="shared" si="260"/>
        <v>2.27669460997033E-10</v>
      </c>
    </row>
    <row r="953" spans="1:43" x14ac:dyDescent="0.2">
      <c r="A953">
        <f>front!A953</f>
        <v>629.30999999999995</v>
      </c>
      <c r="B953" s="1">
        <f t="shared" si="259"/>
        <v>0.45999999999992269</v>
      </c>
      <c r="C953">
        <f>front!D953-front!B953</f>
        <v>39414.129999999997</v>
      </c>
      <c r="D953" s="2">
        <f>front!E953-front!C953</f>
        <v>52716.2</v>
      </c>
      <c r="E953" s="2">
        <f>IF(front!F953-front!C953&gt;0,front!F953-front!C953,0)</f>
        <v>52716.2</v>
      </c>
      <c r="F953" s="2">
        <f>front!I953-front!H953</f>
        <v>8275.2000000000007</v>
      </c>
      <c r="G953" s="2"/>
      <c r="H953" s="2"/>
      <c r="I953" s="4">
        <f>C953/(constants!$A$4+constants!$B$4*data!C953+constants!$C$4*data!C953^2+constants!$D$4*data!C953^3+constants!$E$4*data!C953^4+constants!$F$4*data!C953^5+constants!$G$4*data!C953^6+constants!$H$4*data!C953^7)</f>
        <v>40861.385679426676</v>
      </c>
      <c r="J953" s="4">
        <f>D953/(constants!$A$4+constants!$B$4*data!D953+constants!$C$4*data!D953^2+constants!$D$4*data!D953^3+constants!$E$4*data!D953^4+constants!$F$4*data!D953^5+constants!$G$4*data!D953^6+constants!$H$4*data!D953^7)</f>
        <v>55488.0840726315</v>
      </c>
      <c r="K953" s="4">
        <f>E953/(constants!$A$4+constants!$B$4*data!E953+constants!$C$4*data!E953^2+constants!$D$4*data!E953^3+constants!$E$4*data!E953^4+constants!$F$4*data!E953^5+constants!$G$4*data!E953^6+constants!$H$4*data!E953^7)</f>
        <v>55488.0840726315</v>
      </c>
      <c r="L953" s="4">
        <f>F953/(constants!$A$4+constants!$B$4*data!F953+constants!$C$4*data!F953^2+constants!$D$4*data!F953^3+constants!$E$4*data!F953^4+constants!$F$4*data!F953^5+constants!$G$4*data!F953^6+constants!$H$4*data!F953^7)</f>
        <v>8265.9643330136769</v>
      </c>
      <c r="M953" s="4"/>
      <c r="N953" s="4"/>
      <c r="O953" s="4">
        <f t="shared" si="254"/>
        <v>68102.309465711136</v>
      </c>
      <c r="P953" s="4">
        <f t="shared" si="255"/>
        <v>11097.6168145263</v>
      </c>
      <c r="Q953" s="4">
        <f t="shared" si="255"/>
        <v>11097.6168145263</v>
      </c>
      <c r="R953" s="4">
        <f t="shared" si="256"/>
        <v>1377.6607221689462</v>
      </c>
      <c r="S953" s="4"/>
      <c r="T953" s="4"/>
      <c r="U953" s="4">
        <f t="shared" si="257"/>
        <v>1</v>
      </c>
      <c r="V953" s="4"/>
      <c r="W953" s="4"/>
      <c r="X953">
        <f>IF(front!E953&gt;$X$2,O953,P953)</f>
        <v>68102.309465711136</v>
      </c>
      <c r="Y953">
        <f t="shared" si="261"/>
        <v>67829.489660868523</v>
      </c>
      <c r="Z953">
        <f>SUMPRODUCT($B$7:$B$456,Y$7:Y$456,EXP(constants!$B$32+constants!$A$32*ABS($A$7:$A$456-$A953)))</f>
        <v>6.4702476273736492E-5</v>
      </c>
      <c r="AA953">
        <f t="shared" si="252"/>
        <v>67829.489596166051</v>
      </c>
      <c r="AB953">
        <f t="shared" si="258"/>
        <v>67824.63650322688</v>
      </c>
      <c r="AD953" s="4"/>
      <c r="AE953" s="4"/>
      <c r="AF953" s="4"/>
      <c r="AI953" s="5">
        <f>SUMPRODUCT(constants!$B$13:$B$20,A953^constants!$A$13:$A$20)*constants!$C$10/((A953/1000000000)^5*(EXP(0.014388/(A953/1000000000)/constants!$B$9)-1))</f>
        <v>1.5456946479296636E-5</v>
      </c>
      <c r="AL953" s="17">
        <f t="shared" si="253"/>
        <v>2.2789575110455984E-10</v>
      </c>
      <c r="AQ953">
        <f t="shared" si="260"/>
        <v>2.2789575110455984E-10</v>
      </c>
    </row>
    <row r="954" spans="1:43" x14ac:dyDescent="0.2">
      <c r="A954">
        <f>front!A954</f>
        <v>629.76</v>
      </c>
      <c r="B954" s="1">
        <f t="shared" si="259"/>
        <v>0.45000000000004547</v>
      </c>
      <c r="C954">
        <f>front!D954-front!B954</f>
        <v>39581.47</v>
      </c>
      <c r="D954" s="2">
        <f>front!E954-front!C954</f>
        <v>52535.7</v>
      </c>
      <c r="E954" s="2">
        <f>IF(front!F954-front!C954&gt;0,front!F954-front!C954,0)</f>
        <v>52535.7</v>
      </c>
      <c r="F954" s="2">
        <f>front!I954-front!H954</f>
        <v>7549.8999999999978</v>
      </c>
      <c r="G954" s="2"/>
      <c r="H954" s="2"/>
      <c r="I954" s="4">
        <f>C954/(constants!$A$4+constants!$B$4*data!C954+constants!$C$4*data!C954^2+constants!$D$4*data!C954^3+constants!$E$4*data!C954^4+constants!$F$4*data!C954^5+constants!$G$4*data!C954^6+constants!$H$4*data!C954^7)</f>
        <v>41043.411893549681</v>
      </c>
      <c r="J954" s="4">
        <f>D954/(constants!$A$4+constants!$B$4*data!D954+constants!$C$4*data!D954^2+constants!$D$4*data!D954^3+constants!$E$4*data!D954^4+constants!$F$4*data!D954^5+constants!$G$4*data!D954^6+constants!$H$4*data!D954^7)</f>
        <v>55288.287023613688</v>
      </c>
      <c r="K954" s="4">
        <f>E954/(constants!$A$4+constants!$B$4*data!E954+constants!$C$4*data!E954^2+constants!$D$4*data!E954^3+constants!$E$4*data!E954^4+constants!$F$4*data!E954^5+constants!$G$4*data!E954^6+constants!$H$4*data!E954^7)</f>
        <v>55288.287023613688</v>
      </c>
      <c r="L954" s="4">
        <f>F954/(constants!$A$4+constants!$B$4*data!F954+constants!$C$4*data!F954^2+constants!$D$4*data!F954^3+constants!$E$4*data!F954^4+constants!$F$4*data!F954^5+constants!$G$4*data!F954^6+constants!$H$4*data!F954^7)</f>
        <v>7539.0664509247508</v>
      </c>
      <c r="M954" s="4"/>
      <c r="N954" s="4"/>
      <c r="O954" s="4">
        <f t="shared" si="254"/>
        <v>68405.686489249463</v>
      </c>
      <c r="P954" s="4">
        <f t="shared" si="255"/>
        <v>11057.657404722739</v>
      </c>
      <c r="Q954" s="4">
        <f t="shared" si="255"/>
        <v>11057.657404722739</v>
      </c>
      <c r="R954" s="4">
        <f t="shared" si="256"/>
        <v>1256.5110751541251</v>
      </c>
      <c r="S954" s="4"/>
      <c r="T954" s="4"/>
      <c r="U954" s="4">
        <f t="shared" si="257"/>
        <v>1</v>
      </c>
      <c r="V954" s="4"/>
      <c r="W954" s="4"/>
      <c r="X954">
        <f>IF(front!E954&gt;$X$2,O954,P954)</f>
        <v>68405.686489249463</v>
      </c>
      <c r="Y954">
        <f t="shared" si="261"/>
        <v>68132.86668440685</v>
      </c>
      <c r="Z954">
        <f>SUMPRODUCT($B$7:$B$456,Y$7:Y$456,EXP(constants!$B$32+constants!$A$32*ABS($A$7:$A$456-$A954)))</f>
        <v>6.3067367088273906E-5</v>
      </c>
      <c r="AA954">
        <f t="shared" si="252"/>
        <v>68132.86662133949</v>
      </c>
      <c r="AB954">
        <f t="shared" si="258"/>
        <v>68128.013528400319</v>
      </c>
      <c r="AD954" s="4"/>
      <c r="AE954" s="4"/>
      <c r="AF954" s="4"/>
      <c r="AI954" s="5">
        <f>SUMPRODUCT(constants!$B$13:$B$20,A954^constants!$A$13:$A$20)*constants!$C$10/((A954/1000000000)^5*(EXP(0.014388/(A954/1000000000)/constants!$B$9)-1))</f>
        <v>1.5481016271902269E-5</v>
      </c>
      <c r="AL954" s="17">
        <f t="shared" si="253"/>
        <v>2.2723422378151015E-10</v>
      </c>
      <c r="AQ954">
        <f t="shared" si="260"/>
        <v>2.2723422378151015E-10</v>
      </c>
    </row>
    <row r="955" spans="1:43" x14ac:dyDescent="0.2">
      <c r="A955">
        <f>front!A955</f>
        <v>630.21</v>
      </c>
      <c r="B955" s="1">
        <f t="shared" si="259"/>
        <v>0.45000000000004547</v>
      </c>
      <c r="C955">
        <f>front!D955-front!B955</f>
        <v>39638</v>
      </c>
      <c r="D955" s="2">
        <f>front!E955-front!C955</f>
        <v>52933.5</v>
      </c>
      <c r="E955" s="2">
        <f>IF(front!F955-front!C955&gt;0,front!F955-front!C955,0)</f>
        <v>52933.5</v>
      </c>
      <c r="F955" s="2">
        <f>front!I955-front!H955</f>
        <v>7332.1999999999989</v>
      </c>
      <c r="G955" s="2"/>
      <c r="H955" s="2"/>
      <c r="I955" s="4">
        <f>C955/(constants!$A$4+constants!$B$4*data!C955+constants!$C$4*data!C955^2+constants!$D$4*data!C955^3+constants!$E$4*data!C955^4+constants!$F$4*data!C955^5+constants!$G$4*data!C955^6+constants!$H$4*data!C955^7)</f>
        <v>41104.918349739703</v>
      </c>
      <c r="J955" s="4">
        <f>D955/(constants!$A$4+constants!$B$4*data!D955+constants!$C$4*data!D955^2+constants!$D$4*data!D955^3+constants!$E$4*data!D955^4+constants!$F$4*data!D955^5+constants!$G$4*data!D955^6+constants!$H$4*data!D955^7)</f>
        <v>55728.657285305038</v>
      </c>
      <c r="K955" s="4">
        <f>E955/(constants!$A$4+constants!$B$4*data!E955+constants!$C$4*data!E955^2+constants!$D$4*data!E955^3+constants!$E$4*data!E955^4+constants!$F$4*data!E955^5+constants!$G$4*data!E955^6+constants!$H$4*data!E955^7)</f>
        <v>55728.657285305038</v>
      </c>
      <c r="L955" s="4">
        <f>F955/(constants!$A$4+constants!$B$4*data!F955+constants!$C$4*data!F955^2+constants!$D$4*data!F955^3+constants!$E$4*data!F955^4+constants!$F$4*data!F955^5+constants!$G$4*data!F955^6+constants!$H$4*data!F955^7)</f>
        <v>7321.059735310675</v>
      </c>
      <c r="M955" s="4"/>
      <c r="N955" s="4"/>
      <c r="O955" s="4">
        <f t="shared" si="254"/>
        <v>68508.197249566161</v>
      </c>
      <c r="P955" s="4">
        <f t="shared" si="255"/>
        <v>11145.731457061007</v>
      </c>
      <c r="Q955" s="4">
        <f t="shared" si="255"/>
        <v>11145.731457061007</v>
      </c>
      <c r="R955" s="4">
        <f t="shared" si="256"/>
        <v>1220.176622551779</v>
      </c>
      <c r="S955" s="4"/>
      <c r="T955" s="4"/>
      <c r="U955" s="4">
        <f t="shared" si="257"/>
        <v>1</v>
      </c>
      <c r="V955" s="4"/>
      <c r="W955" s="4"/>
      <c r="X955">
        <f>IF(front!E955&gt;$X$2,O955,P955)</f>
        <v>68508.197249566161</v>
      </c>
      <c r="Y955">
        <f t="shared" si="261"/>
        <v>68235.377444723548</v>
      </c>
      <c r="Z955">
        <f>SUMPRODUCT($B$7:$B$456,Y$7:Y$456,EXP(constants!$B$32+constants!$A$32*ABS($A$7:$A$456-$A955)))</f>
        <v>6.1473579073226327E-5</v>
      </c>
      <c r="AA955">
        <f t="shared" si="252"/>
        <v>68235.377383249972</v>
      </c>
      <c r="AB955">
        <f t="shared" si="258"/>
        <v>68230.524290310801</v>
      </c>
      <c r="AD955" s="4"/>
      <c r="AE955" s="4"/>
      <c r="AF955" s="4"/>
      <c r="AI955" s="5">
        <f>SUMPRODUCT(constants!$B$13:$B$20,A955^constants!$A$13:$A$20)*constants!$C$10/((A955/1000000000)^5*(EXP(0.014388/(A955/1000000000)/constants!$B$9)-1))</f>
        <v>1.5505046630055558E-5</v>
      </c>
      <c r="AL955" s="17">
        <f t="shared" si="253"/>
        <v>2.272450166744121E-10</v>
      </c>
      <c r="AQ955">
        <f t="shared" si="260"/>
        <v>2.272450166744121E-10</v>
      </c>
    </row>
    <row r="956" spans="1:43" x14ac:dyDescent="0.2">
      <c r="A956">
        <f>front!A956</f>
        <v>630.66999999999996</v>
      </c>
      <c r="B956" s="1">
        <f t="shared" si="259"/>
        <v>0.45999999999992269</v>
      </c>
      <c r="C956">
        <f>front!D956-front!B956</f>
        <v>39738.670000000006</v>
      </c>
      <c r="D956" s="2">
        <f>front!E956-front!C956</f>
        <v>52291.6</v>
      </c>
      <c r="E956" s="2">
        <f>IF(front!F956-front!C956&gt;0,front!F956-front!C956,0)</f>
        <v>52291.6</v>
      </c>
      <c r="F956" s="2">
        <f>front!I956-front!H956</f>
        <v>7242.1000000000022</v>
      </c>
      <c r="G956" s="2"/>
      <c r="H956" s="2"/>
      <c r="I956" s="4">
        <f>C956/(constants!$A$4+constants!$B$4*data!C956+constants!$C$4*data!C956^2+constants!$D$4*data!C956^3+constants!$E$4*data!C956^4+constants!$F$4*data!C956^5+constants!$G$4*data!C956^6+constants!$H$4*data!C956^7)</f>
        <v>41214.469537592318</v>
      </c>
      <c r="J956" s="4">
        <f>D956/(constants!$A$4+constants!$B$4*data!D956+constants!$C$4*data!D956^2+constants!$D$4*data!D956^3+constants!$E$4*data!D956^4+constants!$F$4*data!D956^5+constants!$G$4*data!D956^6+constants!$H$4*data!D956^7)</f>
        <v>55018.137378616586</v>
      </c>
      <c r="K956" s="4">
        <f>E956/(constants!$A$4+constants!$B$4*data!E956+constants!$C$4*data!E956^2+constants!$D$4*data!E956^3+constants!$E$4*data!E956^4+constants!$F$4*data!E956^5+constants!$G$4*data!E956^6+constants!$H$4*data!E956^7)</f>
        <v>55018.137378616586</v>
      </c>
      <c r="L956" s="4">
        <f>F956/(constants!$A$4+constants!$B$4*data!F956+constants!$C$4*data!F956^2+constants!$D$4*data!F956^3+constants!$E$4*data!F956^4+constants!$F$4*data!F956^5+constants!$G$4*data!F956^6+constants!$H$4*data!F956^7)</f>
        <v>7230.8544529190076</v>
      </c>
      <c r="M956" s="4"/>
      <c r="N956" s="4"/>
      <c r="O956" s="4">
        <f t="shared" si="254"/>
        <v>68690.782562653869</v>
      </c>
      <c r="P956" s="4">
        <f t="shared" si="255"/>
        <v>11003.627475723317</v>
      </c>
      <c r="Q956" s="4">
        <f t="shared" si="255"/>
        <v>11003.627475723317</v>
      </c>
      <c r="R956" s="4">
        <f t="shared" si="256"/>
        <v>1205.1424088198346</v>
      </c>
      <c r="S956" s="4"/>
      <c r="T956" s="4"/>
      <c r="U956" s="4">
        <f t="shared" si="257"/>
        <v>1</v>
      </c>
      <c r="V956" s="4"/>
      <c r="W956" s="4"/>
      <c r="X956">
        <f>IF(front!E956&gt;$X$2,O956,P956)</f>
        <v>68690.782562653869</v>
      </c>
      <c r="Y956">
        <f t="shared" si="261"/>
        <v>68417.962757811256</v>
      </c>
      <c r="Z956">
        <f>SUMPRODUCT($B$7:$B$456,Y$7:Y$456,EXP(constants!$B$32+constants!$A$32*ABS($A$7:$A$456-$A956)))</f>
        <v>5.9885995149614386E-5</v>
      </c>
      <c r="AA956">
        <f t="shared" si="252"/>
        <v>68417.962697925264</v>
      </c>
      <c r="AB956">
        <f t="shared" si="258"/>
        <v>68413.109604986093</v>
      </c>
      <c r="AD956" s="4"/>
      <c r="AE956" s="4"/>
      <c r="AF956" s="4"/>
      <c r="AI956" s="5">
        <f>SUMPRODUCT(constants!$B$13:$B$20,A956^constants!$A$13:$A$20)*constants!$C$10/((A956/1000000000)^5*(EXP(0.014388/(A956/1000000000)/constants!$B$9)-1))</f>
        <v>1.5529570161314293E-5</v>
      </c>
      <c r="AL956" s="17">
        <f t="shared" si="253"/>
        <v>2.2699699298835067E-10</v>
      </c>
      <c r="AQ956">
        <f t="shared" si="260"/>
        <v>2.2699699298835067E-10</v>
      </c>
    </row>
    <row r="957" spans="1:43" x14ac:dyDescent="0.2">
      <c r="A957">
        <f>front!A957</f>
        <v>631.12</v>
      </c>
      <c r="B957" s="1">
        <f t="shared" si="259"/>
        <v>0.45000000000004547</v>
      </c>
      <c r="C957">
        <f>front!D957-front!B957</f>
        <v>39729.800000000003</v>
      </c>
      <c r="D957" s="2">
        <f>front!E957-front!C957</f>
        <v>52620.1</v>
      </c>
      <c r="E957" s="2">
        <f>IF(front!F957-front!C957&gt;0,front!F957-front!C957,0)</f>
        <v>52620.1</v>
      </c>
      <c r="F957" s="2">
        <f>front!I957-front!H957</f>
        <v>6554.7000000000007</v>
      </c>
      <c r="G957" s="2"/>
      <c r="H957" s="2"/>
      <c r="I957" s="4">
        <f>C957/(constants!$A$4+constants!$B$4*data!C957+constants!$C$4*data!C957^2+constants!$D$4*data!C957^3+constants!$E$4*data!C957^4+constants!$F$4*data!C957^5+constants!$G$4*data!C957^6+constants!$H$4*data!C957^7)</f>
        <v>41204.816043056264</v>
      </c>
      <c r="J957" s="4">
        <f>D957/(constants!$A$4+constants!$B$4*data!D957+constants!$C$4*data!D957^2+constants!$D$4*data!D957^3+constants!$E$4*data!D957^4+constants!$F$4*data!D957^5+constants!$G$4*data!D957^6+constants!$H$4*data!D957^7)</f>
        <v>55381.706337583099</v>
      </c>
      <c r="K957" s="4">
        <f>E957/(constants!$A$4+constants!$B$4*data!E957+constants!$C$4*data!E957^2+constants!$D$4*data!E957^3+constants!$E$4*data!E957^4+constants!$F$4*data!E957^5+constants!$G$4*data!E957^6+constants!$H$4*data!E957^7)</f>
        <v>55381.706337583099</v>
      </c>
      <c r="L957" s="4">
        <f>F957/(constants!$A$4+constants!$B$4*data!F957+constants!$C$4*data!F957^2+constants!$D$4*data!F957^3+constants!$E$4*data!F957^4+constants!$F$4*data!F957^5+constants!$G$4*data!F957^6+constants!$H$4*data!F957^7)</f>
        <v>6543.0365863481338</v>
      </c>
      <c r="M957" s="4"/>
      <c r="N957" s="4"/>
      <c r="O957" s="4">
        <f t="shared" si="254"/>
        <v>68674.693405093771</v>
      </c>
      <c r="P957" s="4">
        <f t="shared" si="255"/>
        <v>11076.341267516618</v>
      </c>
      <c r="Q957" s="4">
        <f t="shared" si="255"/>
        <v>11076.341267516618</v>
      </c>
      <c r="R957" s="4">
        <f t="shared" si="256"/>
        <v>1090.506097724689</v>
      </c>
      <c r="S957" s="4"/>
      <c r="T957" s="4"/>
      <c r="U957" s="4">
        <f t="shared" si="257"/>
        <v>1</v>
      </c>
      <c r="V957" s="4"/>
      <c r="W957" s="4"/>
      <c r="X957">
        <f>IF(front!E957&gt;$X$2,O957,P957)</f>
        <v>68674.693405093771</v>
      </c>
      <c r="Y957">
        <f t="shared" si="261"/>
        <v>68401.873600251158</v>
      </c>
      <c r="Z957">
        <f>SUMPRODUCT($B$7:$B$456,Y$7:Y$456,EXP(constants!$B$32+constants!$A$32*ABS($A$7:$A$456-$A957)))</f>
        <v>5.8372604219483132E-5</v>
      </c>
      <c r="AA957">
        <f t="shared" si="252"/>
        <v>68401.873541878551</v>
      </c>
      <c r="AB957">
        <f t="shared" si="258"/>
        <v>68397.02044893938</v>
      </c>
      <c r="AD957" s="4"/>
      <c r="AE957" s="4"/>
      <c r="AF957" s="4"/>
      <c r="AI957" s="5">
        <f>SUMPRODUCT(constants!$B$13:$B$20,A957^constants!$A$13:$A$20)*constants!$C$10/((A957/1000000000)^5*(EXP(0.014388/(A957/1000000000)/constants!$B$9)-1))</f>
        <v>1.5553520551724283E-5</v>
      </c>
      <c r="AL957" s="17">
        <f t="shared" si="253"/>
        <v>2.2740055706572037E-10</v>
      </c>
      <c r="AQ957">
        <f t="shared" si="260"/>
        <v>2.2740055706572037E-10</v>
      </c>
    </row>
    <row r="958" spans="1:43" x14ac:dyDescent="0.2">
      <c r="A958">
        <f>front!A958</f>
        <v>631.57000000000005</v>
      </c>
      <c r="B958" s="1">
        <f t="shared" si="259"/>
        <v>0.45000000000004547</v>
      </c>
      <c r="C958">
        <f>front!D958-front!B958</f>
        <v>39891.539999999994</v>
      </c>
      <c r="D958" s="2">
        <f>front!E958-front!C958</f>
        <v>52177.7</v>
      </c>
      <c r="E958" s="2">
        <f>IF(front!F958-front!C958&gt;0,front!F958-front!C958,0)</f>
        <v>52177.7</v>
      </c>
      <c r="F958" s="2">
        <f>front!I958-front!H958</f>
        <v>6633.9000000000015</v>
      </c>
      <c r="G958" s="2"/>
      <c r="H958" s="2"/>
      <c r="I958" s="4">
        <f>C958/(constants!$A$4+constants!$B$4*data!C958+constants!$C$4*data!C958^2+constants!$D$4*data!C958^3+constants!$E$4*data!C958^4+constants!$F$4*data!C958^5+constants!$G$4*data!C958^6+constants!$H$4*data!C958^7)</f>
        <v>41380.872244254511</v>
      </c>
      <c r="J958" s="4">
        <f>D958/(constants!$A$4+constants!$B$4*data!D958+constants!$C$4*data!D958^2+constants!$D$4*data!D958^3+constants!$E$4*data!D958^4+constants!$F$4*data!D958^5+constants!$G$4*data!D958^6+constants!$H$4*data!D958^7)</f>
        <v>54892.099721911334</v>
      </c>
      <c r="K958" s="4">
        <f>E958/(constants!$A$4+constants!$B$4*data!E958+constants!$C$4*data!E958^2+constants!$D$4*data!E958^3+constants!$E$4*data!E958^4+constants!$F$4*data!E958^5+constants!$G$4*data!E958^6+constants!$H$4*data!E958^7)</f>
        <v>54892.099721911334</v>
      </c>
      <c r="L958" s="4">
        <f>F958/(constants!$A$4+constants!$B$4*data!F958+constants!$C$4*data!F958^2+constants!$D$4*data!F958^3+constants!$E$4*data!F958^4+constants!$F$4*data!F958^5+constants!$G$4*data!F958^6+constants!$H$4*data!F958^7)</f>
        <v>6622.2520360178087</v>
      </c>
      <c r="M958" s="4"/>
      <c r="N958" s="4"/>
      <c r="O958" s="4">
        <f t="shared" si="254"/>
        <v>68968.120407090857</v>
      </c>
      <c r="P958" s="4">
        <f t="shared" si="255"/>
        <v>10978.419944382267</v>
      </c>
      <c r="Q958" s="4">
        <f t="shared" si="255"/>
        <v>10978.419944382267</v>
      </c>
      <c r="R958" s="4">
        <f t="shared" si="256"/>
        <v>1103.7086726696348</v>
      </c>
      <c r="S958" s="4"/>
      <c r="T958" s="4"/>
      <c r="U958" s="4">
        <f t="shared" si="257"/>
        <v>1</v>
      </c>
      <c r="V958" s="4"/>
      <c r="W958" s="4"/>
      <c r="X958">
        <f>IF(front!E958&gt;$X$2,O958,P958)</f>
        <v>68968.120407090857</v>
      </c>
      <c r="Y958">
        <f t="shared" si="261"/>
        <v>68695.300602248244</v>
      </c>
      <c r="Z958">
        <f>SUMPRODUCT($B$7:$B$456,Y$7:Y$456,EXP(constants!$B$32+constants!$A$32*ABS($A$7:$A$456-$A958)))</f>
        <v>5.6897458493454792E-5</v>
      </c>
      <c r="AA958">
        <f t="shared" si="252"/>
        <v>68695.300545350779</v>
      </c>
      <c r="AB958">
        <f t="shared" si="258"/>
        <v>68690.447452411609</v>
      </c>
      <c r="AD958" s="4"/>
      <c r="AE958" s="4"/>
      <c r="AF958" s="4"/>
      <c r="AI958" s="5">
        <f>SUMPRODUCT(constants!$B$13:$B$20,A958^constants!$A$13:$A$20)*constants!$C$10/((A958/1000000000)^5*(EXP(0.014388/(A958/1000000000)/constants!$B$9)-1))</f>
        <v>1.5577431289685738E-5</v>
      </c>
      <c r="AL958" s="17">
        <f t="shared" si="253"/>
        <v>2.2677725749970842E-10</v>
      </c>
      <c r="AQ958">
        <f t="shared" si="260"/>
        <v>2.2677725749970842E-10</v>
      </c>
    </row>
    <row r="959" spans="1:43" x14ac:dyDescent="0.2">
      <c r="A959">
        <f>front!A959</f>
        <v>632.03</v>
      </c>
      <c r="B959" s="1">
        <f t="shared" si="259"/>
        <v>0.45999999999992269</v>
      </c>
      <c r="C959">
        <f>front!D959-front!B959</f>
        <v>39881.86</v>
      </c>
      <c r="D959" s="2">
        <f>front!E959-front!C959</f>
        <v>52417.3</v>
      </c>
      <c r="E959" s="2">
        <f>IF(front!F959-front!C959&gt;0,front!F959-front!C959,0)</f>
        <v>52417.3</v>
      </c>
      <c r="F959" s="2">
        <f>front!I959-front!H959</f>
        <v>6346.9</v>
      </c>
      <c r="G959" s="2"/>
      <c r="H959" s="2"/>
      <c r="I959" s="4">
        <f>C959/(constants!$A$4+constants!$B$4*data!C959+constants!$C$4*data!C959^2+constants!$D$4*data!C959^3+constants!$E$4*data!C959^4+constants!$F$4*data!C959^5+constants!$G$4*data!C959^6+constants!$H$4*data!C959^7)</f>
        <v>41370.333673758825</v>
      </c>
      <c r="J959" s="4">
        <f>D959/(constants!$A$4+constants!$B$4*data!D959+constants!$C$4*data!D959^2+constants!$D$4*data!D959^3+constants!$E$4*data!D959^4+constants!$F$4*data!D959^5+constants!$G$4*data!D959^6+constants!$H$4*data!D959^7)</f>
        <v>55157.245207639637</v>
      </c>
      <c r="K959" s="4">
        <f>E959/(constants!$A$4+constants!$B$4*data!E959+constants!$C$4*data!E959^2+constants!$D$4*data!E959^3+constants!$E$4*data!E959^4+constants!$F$4*data!E959^5+constants!$G$4*data!E959^6+constants!$H$4*data!E959^7)</f>
        <v>55157.245207639637</v>
      </c>
      <c r="L959" s="4">
        <f>F959/(constants!$A$4+constants!$B$4*data!F959+constants!$C$4*data!F959^2+constants!$D$4*data!F959^3+constants!$E$4*data!F959^4+constants!$F$4*data!F959^5+constants!$G$4*data!F959^6+constants!$H$4*data!F959^7)</f>
        <v>6335.2332884950592</v>
      </c>
      <c r="M959" s="4"/>
      <c r="N959" s="4"/>
      <c r="O959" s="4">
        <f t="shared" si="254"/>
        <v>68950.556122931375</v>
      </c>
      <c r="P959" s="4">
        <f t="shared" si="255"/>
        <v>11031.449041527927</v>
      </c>
      <c r="Q959" s="4">
        <f t="shared" si="255"/>
        <v>11031.449041527927</v>
      </c>
      <c r="R959" s="4">
        <f t="shared" si="256"/>
        <v>1055.8722147491765</v>
      </c>
      <c r="S959" s="4"/>
      <c r="T959" s="4"/>
      <c r="U959" s="4">
        <f t="shared" si="257"/>
        <v>1</v>
      </c>
      <c r="V959" s="4"/>
      <c r="W959" s="4"/>
      <c r="X959">
        <f>IF(front!E959&gt;$X$2,O959,P959)</f>
        <v>68950.556122931375</v>
      </c>
      <c r="Y959">
        <f t="shared" si="261"/>
        <v>68677.736318088762</v>
      </c>
      <c r="Z959">
        <f>SUMPRODUCT($B$7:$B$456,Y$7:Y$456,EXP(constants!$B$32+constants!$A$32*ABS($A$7:$A$456-$A959)))</f>
        <v>5.5428055023535016E-5</v>
      </c>
      <c r="AA959">
        <f t="shared" si="252"/>
        <v>68677.736262660706</v>
      </c>
      <c r="AB959">
        <f t="shared" si="258"/>
        <v>68672.883169721536</v>
      </c>
      <c r="AD959" s="4"/>
      <c r="AE959" s="4"/>
      <c r="AF959" s="4"/>
      <c r="AI959" s="5">
        <f>SUMPRODUCT(constants!$B$13:$B$20,A959^constants!$A$13:$A$20)*constants!$C$10/((A959/1000000000)^5*(EXP(0.014388/(A959/1000000000)/constants!$B$9)-1))</f>
        <v>1.5601832320432304E-5</v>
      </c>
      <c r="AL959" s="17">
        <f t="shared" si="253"/>
        <v>2.2719058237111102E-10</v>
      </c>
      <c r="AQ959">
        <f t="shared" si="260"/>
        <v>2.2719058237111102E-10</v>
      </c>
    </row>
    <row r="960" spans="1:43" x14ac:dyDescent="0.2">
      <c r="A960">
        <f>front!A960</f>
        <v>632.48</v>
      </c>
      <c r="B960" s="1">
        <f t="shared" si="259"/>
        <v>0.45000000000004547</v>
      </c>
      <c r="C960">
        <f>front!D960-front!B960</f>
        <v>40006.800000000003</v>
      </c>
      <c r="D960" s="2">
        <f>front!E960-front!C960</f>
        <v>52036.2</v>
      </c>
      <c r="E960" s="2">
        <f>IF(front!F960-front!C960&gt;0,front!F960-front!C960,0)</f>
        <v>52036.2</v>
      </c>
      <c r="F960" s="2">
        <f>front!I960-front!H960</f>
        <v>5525.1999999999989</v>
      </c>
      <c r="G960" s="2"/>
      <c r="H960" s="2"/>
      <c r="I960" s="4">
        <f>C960/(constants!$A$4+constants!$B$4*data!C960+constants!$C$4*data!C960^2+constants!$D$4*data!C960^3+constants!$E$4*data!C960^4+constants!$F$4*data!C960^5+constants!$G$4*data!C960^6+constants!$H$4*data!C960^7)</f>
        <v>41506.372420628541</v>
      </c>
      <c r="J960" s="4">
        <f>D960/(constants!$A$4+constants!$B$4*data!D960+constants!$C$4*data!D960^2+constants!$D$4*data!D960^3+constants!$E$4*data!D960^4+constants!$F$4*data!D960^5+constants!$G$4*data!D960^6+constants!$H$4*data!D960^7)</f>
        <v>54735.535620540591</v>
      </c>
      <c r="K960" s="4">
        <f>E960/(constants!$A$4+constants!$B$4*data!E960+constants!$C$4*data!E960^2+constants!$D$4*data!E960^3+constants!$E$4*data!E960^4+constants!$F$4*data!E960^5+constants!$G$4*data!E960^6+constants!$H$4*data!E960^7)</f>
        <v>54735.535620540591</v>
      </c>
      <c r="L960" s="4">
        <f>F960/(constants!$A$4+constants!$B$4*data!F960+constants!$C$4*data!F960^2+constants!$D$4*data!F960^3+constants!$E$4*data!F960^4+constants!$F$4*data!F960^5+constants!$G$4*data!F960^6+constants!$H$4*data!F960^7)</f>
        <v>5513.9916504192306</v>
      </c>
      <c r="M960" s="4"/>
      <c r="N960" s="4"/>
      <c r="O960" s="4">
        <f t="shared" si="254"/>
        <v>69177.287367714234</v>
      </c>
      <c r="P960" s="4">
        <f t="shared" si="255"/>
        <v>10947.107124108117</v>
      </c>
      <c r="Q960" s="4">
        <f t="shared" si="255"/>
        <v>10947.107124108117</v>
      </c>
      <c r="R960" s="4">
        <f t="shared" si="256"/>
        <v>918.99860840320514</v>
      </c>
      <c r="S960" s="4"/>
      <c r="T960" s="4"/>
      <c r="U960" s="4">
        <f t="shared" si="257"/>
        <v>1</v>
      </c>
      <c r="V960" s="4"/>
      <c r="W960" s="4"/>
      <c r="X960">
        <f>IF(front!E960&gt;$X$2,O960,P960)</f>
        <v>69177.287367714234</v>
      </c>
      <c r="Y960">
        <f t="shared" si="261"/>
        <v>68904.467562871621</v>
      </c>
      <c r="Z960">
        <f>SUMPRODUCT($B$7:$B$456,Y$7:Y$456,EXP(constants!$B$32+constants!$A$32*ABS($A$7:$A$456-$A960)))</f>
        <v>5.402732158764798E-5</v>
      </c>
      <c r="AA960">
        <f t="shared" si="252"/>
        <v>68904.467508844304</v>
      </c>
      <c r="AB960">
        <f t="shared" si="258"/>
        <v>68899.614415905133</v>
      </c>
      <c r="AD960" s="4"/>
      <c r="AE960" s="4"/>
      <c r="AF960" s="4"/>
      <c r="AI960" s="5">
        <f>SUMPRODUCT(constants!$B$13:$B$20,A960^constants!$A$13:$A$20)*constants!$C$10/((A960/1000000000)^5*(EXP(0.014388/(A960/1000000000)/constants!$B$9)-1))</f>
        <v>1.5625662659248804E-5</v>
      </c>
      <c r="AL960" s="17">
        <f t="shared" si="253"/>
        <v>2.2678882591310551E-10</v>
      </c>
      <c r="AQ960">
        <f t="shared" si="260"/>
        <v>2.2678882591310551E-10</v>
      </c>
    </row>
    <row r="961" spans="1:43" x14ac:dyDescent="0.2">
      <c r="A961">
        <f>front!A961</f>
        <v>632.92999999999995</v>
      </c>
      <c r="B961" s="1">
        <f t="shared" si="259"/>
        <v>0.44999999999993179</v>
      </c>
      <c r="C961">
        <f>front!D961-front!B961</f>
        <v>40057.339999999997</v>
      </c>
      <c r="D961" s="2">
        <f>front!E961-front!C961</f>
        <v>52910.2</v>
      </c>
      <c r="E961" s="2">
        <f>IF(front!F961-front!C961&gt;0,front!F961-front!C961,0)</f>
        <v>52910.2</v>
      </c>
      <c r="F961" s="2">
        <f>front!I961-front!H961</f>
        <v>5380.6</v>
      </c>
      <c r="G961" s="2"/>
      <c r="H961" s="2"/>
      <c r="I961" s="4">
        <f>C961/(constants!$A$4+constants!$B$4*data!C961+constants!$C$4*data!C961^2+constants!$D$4*data!C961^3+constants!$E$4*data!C961^4+constants!$F$4*data!C961^5+constants!$G$4*data!C961^6+constants!$H$4*data!C961^7)</f>
        <v>41561.412569808956</v>
      </c>
      <c r="J961" s="4">
        <f>D961/(constants!$A$4+constants!$B$4*data!D961+constants!$C$4*data!D961^2+constants!$D$4*data!D961^3+constants!$E$4*data!D961^4+constants!$F$4*data!D961^5+constants!$G$4*data!D961^6+constants!$H$4*data!D961^7)</f>
        <v>55702.859524915766</v>
      </c>
      <c r="K961" s="4">
        <f>E961/(constants!$A$4+constants!$B$4*data!E961+constants!$C$4*data!E961^2+constants!$D$4*data!E961^3+constants!$E$4*data!E961^4+constants!$F$4*data!E961^5+constants!$G$4*data!E961^6+constants!$H$4*data!E961^7)</f>
        <v>55702.859524915766</v>
      </c>
      <c r="L961" s="4">
        <f>F961/(constants!$A$4+constants!$B$4*data!F961+constants!$C$4*data!F961^2+constants!$D$4*data!F961^3+constants!$E$4*data!F961^4+constants!$F$4*data!F961^5+constants!$G$4*data!F961^6+constants!$H$4*data!F961^7)</f>
        <v>5369.5403257359121</v>
      </c>
      <c r="M961" s="4"/>
      <c r="N961" s="4"/>
      <c r="O961" s="4">
        <f t="shared" si="254"/>
        <v>69269.020949681581</v>
      </c>
      <c r="P961" s="4">
        <f t="shared" si="255"/>
        <v>11140.571904983153</v>
      </c>
      <c r="Q961" s="4">
        <f t="shared" si="255"/>
        <v>11140.571904983153</v>
      </c>
      <c r="R961" s="4">
        <f t="shared" si="256"/>
        <v>894.92338762265194</v>
      </c>
      <c r="S961" s="4"/>
      <c r="T961" s="4"/>
      <c r="U961" s="4">
        <f t="shared" si="257"/>
        <v>1</v>
      </c>
      <c r="V961" s="4"/>
      <c r="W961" s="4"/>
      <c r="X961">
        <f>IF(front!E961&gt;$X$2,O961,P961)</f>
        <v>69269.020949681581</v>
      </c>
      <c r="Y961">
        <f t="shared" si="261"/>
        <v>68996.201144838968</v>
      </c>
      <c r="Z961">
        <f>SUMPRODUCT($B$7:$B$456,Y$7:Y$456,EXP(constants!$B$32+constants!$A$32*ABS($A$7:$A$456-$A961)))</f>
        <v>5.2661986365853025E-5</v>
      </c>
      <c r="AA961">
        <f t="shared" si="252"/>
        <v>68996.201092176983</v>
      </c>
      <c r="AB961">
        <f t="shared" si="258"/>
        <v>68991.347999237812</v>
      </c>
      <c r="AD961" s="4"/>
      <c r="AE961" s="4"/>
      <c r="AF961" s="4"/>
      <c r="AI961" s="5">
        <f>SUMPRODUCT(constants!$B$13:$B$20,A961^constants!$A$13:$A$20)*constants!$C$10/((A961/1000000000)^5*(EXP(0.014388/(A961/1000000000)/constants!$B$9)-1))</f>
        <v>1.5649453136925798E-5</v>
      </c>
      <c r="AL961" s="17">
        <f t="shared" si="253"/>
        <v>2.2683211142792407E-10</v>
      </c>
      <c r="AQ961">
        <f t="shared" si="260"/>
        <v>2.2683211142792407E-10</v>
      </c>
    </row>
    <row r="962" spans="1:43" x14ac:dyDescent="0.2">
      <c r="A962">
        <f>front!A962</f>
        <v>633.39</v>
      </c>
      <c r="B962" s="1">
        <f t="shared" si="259"/>
        <v>0.46000000000003638</v>
      </c>
      <c r="C962">
        <f>front!D962-front!B962</f>
        <v>40133.660000000003</v>
      </c>
      <c r="D962" s="2">
        <f>front!E962-front!C962</f>
        <v>52750.3</v>
      </c>
      <c r="E962" s="2">
        <f>IF(front!F962-front!C962&gt;0,front!F962-front!C962,0)</f>
        <v>52750.3</v>
      </c>
      <c r="F962" s="2">
        <f>front!I962-front!H962</f>
        <v>5526.1</v>
      </c>
      <c r="G962" s="2"/>
      <c r="H962" s="2"/>
      <c r="I962" s="4">
        <f>C962/(constants!$A$4+constants!$B$4*data!C962+constants!$C$4*data!C962^2+constants!$D$4*data!C962^3+constants!$E$4*data!C962^4+constants!$F$4*data!C962^5+constants!$G$4*data!C962^6+constants!$H$4*data!C962^7)</f>
        <v>41644.539691866754</v>
      </c>
      <c r="J962" s="4">
        <f>D962/(constants!$A$4+constants!$B$4*data!D962+constants!$C$4*data!D962^2+constants!$D$4*data!D962^3+constants!$E$4*data!D962^4+constants!$F$4*data!D962^5+constants!$G$4*data!D962^6+constants!$H$4*data!D962^7)</f>
        <v>55525.833138176029</v>
      </c>
      <c r="K962" s="4">
        <f>E962/(constants!$A$4+constants!$B$4*data!E962+constants!$C$4*data!E962^2+constants!$D$4*data!E962^3+constants!$E$4*data!E962^4+constants!$F$4*data!E962^5+constants!$G$4*data!E962^6+constants!$H$4*data!E962^7)</f>
        <v>55525.833138176029</v>
      </c>
      <c r="L962" s="4">
        <f>F962/(constants!$A$4+constants!$B$4*data!F962+constants!$C$4*data!F962^2+constants!$D$4*data!F962^3+constants!$E$4*data!F962^4+constants!$F$4*data!F962^5+constants!$G$4*data!F962^6+constants!$H$4*data!F962^7)</f>
        <v>5514.8907824120406</v>
      </c>
      <c r="M962" s="4"/>
      <c r="N962" s="4"/>
      <c r="O962" s="4">
        <f t="shared" si="254"/>
        <v>69407.566153111256</v>
      </c>
      <c r="P962" s="4">
        <f t="shared" si="255"/>
        <v>11105.166627635206</v>
      </c>
      <c r="Q962" s="4">
        <f t="shared" si="255"/>
        <v>11105.166627635206</v>
      </c>
      <c r="R962" s="4">
        <f t="shared" si="256"/>
        <v>919.14846373534021</v>
      </c>
      <c r="S962" s="4"/>
      <c r="T962" s="4"/>
      <c r="U962" s="4">
        <f t="shared" si="257"/>
        <v>1</v>
      </c>
      <c r="V962" s="4"/>
      <c r="W962" s="4"/>
      <c r="X962">
        <f>IF(front!E962&gt;$X$2,O962,P962)</f>
        <v>69407.566153111256</v>
      </c>
      <c r="Y962">
        <f t="shared" si="261"/>
        <v>69134.746348268643</v>
      </c>
      <c r="Z962">
        <f>SUMPRODUCT($B$7:$B$456,Y$7:Y$456,EXP(constants!$B$32+constants!$A$32*ABS($A$7:$A$456-$A962)))</f>
        <v>5.130196594406613E-5</v>
      </c>
      <c r="AA962">
        <f t="shared" si="252"/>
        <v>69134.746296966681</v>
      </c>
      <c r="AB962">
        <f t="shared" si="258"/>
        <v>69129.89320402751</v>
      </c>
      <c r="AD962" s="4"/>
      <c r="AE962" s="4"/>
      <c r="AF962" s="4"/>
      <c r="AI962" s="5">
        <f>SUMPRODUCT(constants!$B$13:$B$20,A962^constants!$A$13:$A$20)*constants!$C$10/((A962/1000000000)^5*(EXP(0.014388/(A962/1000000000)/constants!$B$9)-1))</f>
        <v>1.5673731022420149E-5</v>
      </c>
      <c r="AL962" s="17">
        <f t="shared" si="253"/>
        <v>2.2672870296734375E-10</v>
      </c>
      <c r="AQ962">
        <f t="shared" si="260"/>
        <v>2.2672870296734375E-10</v>
      </c>
    </row>
    <row r="963" spans="1:43" x14ac:dyDescent="0.2">
      <c r="A963">
        <f>front!A963</f>
        <v>633.84</v>
      </c>
      <c r="B963" s="1">
        <f t="shared" si="259"/>
        <v>0.45000000000004547</v>
      </c>
      <c r="C963">
        <f>front!D963-front!B963</f>
        <v>40242.14</v>
      </c>
      <c r="D963" s="2">
        <f>front!E963-front!C963</f>
        <v>52911.8</v>
      </c>
      <c r="E963" s="2">
        <f>IF(front!F963-front!C963&gt;0,front!F963-front!C963,0)</f>
        <v>52911.8</v>
      </c>
      <c r="F963" s="2">
        <f>front!I963-front!H963</f>
        <v>5963.7000000000007</v>
      </c>
      <c r="G963" s="2"/>
      <c r="H963" s="2"/>
      <c r="I963" s="4">
        <f>C963/(constants!$A$4+constants!$B$4*data!C963+constants!$C$4*data!C963^2+constants!$D$4*data!C963^3+constants!$E$4*data!C963^4+constants!$F$4*data!C963^5+constants!$G$4*data!C963^6+constants!$H$4*data!C963^7)</f>
        <v>41762.718950913157</v>
      </c>
      <c r="J963" s="4">
        <f>D963/(constants!$A$4+constants!$B$4*data!D963+constants!$C$4*data!D963^2+constants!$D$4*data!D963^3+constants!$E$4*data!D963^4+constants!$F$4*data!D963^5+constants!$G$4*data!D963^6+constants!$H$4*data!D963^7)</f>
        <v>55704.631026942829</v>
      </c>
      <c r="K963" s="4">
        <f>E963/(constants!$A$4+constants!$B$4*data!E963+constants!$C$4*data!E963^2+constants!$D$4*data!E963^3+constants!$E$4*data!E963^4+constants!$F$4*data!E963^5+constants!$G$4*data!E963^6+constants!$H$4*data!E963^7)</f>
        <v>55704.631026942829</v>
      </c>
      <c r="L963" s="4">
        <f>F963/(constants!$A$4+constants!$B$4*data!F963+constants!$C$4*data!F963^2+constants!$D$4*data!F963^3+constants!$E$4*data!F963^4+constants!$F$4*data!F963^5+constants!$G$4*data!F963^6+constants!$H$4*data!F963^7)</f>
        <v>5952.1594018236447</v>
      </c>
      <c r="M963" s="4"/>
      <c r="N963" s="4"/>
      <c r="O963" s="4">
        <f t="shared" si="254"/>
        <v>69604.531584855256</v>
      </c>
      <c r="P963" s="4">
        <f t="shared" si="255"/>
        <v>11140.926205388565</v>
      </c>
      <c r="Q963" s="4">
        <f t="shared" si="255"/>
        <v>11140.926205388565</v>
      </c>
      <c r="R963" s="4">
        <f t="shared" si="256"/>
        <v>992.0265669706074</v>
      </c>
      <c r="S963" s="4"/>
      <c r="T963" s="4"/>
      <c r="U963" s="4">
        <f t="shared" si="257"/>
        <v>1</v>
      </c>
      <c r="V963" s="4"/>
      <c r="W963" s="4"/>
      <c r="X963">
        <f>IF(front!E963&gt;$X$2,O963,P963)</f>
        <v>69604.531584855256</v>
      </c>
      <c r="Y963">
        <f t="shared" si="261"/>
        <v>69331.711780012643</v>
      </c>
      <c r="Z963">
        <f>SUMPRODUCT($B$7:$B$456,Y$7:Y$456,EXP(constants!$B$32+constants!$A$32*ABS($A$7:$A$456-$A963)))</f>
        <v>5.0005503728423143E-5</v>
      </c>
      <c r="AA963">
        <f t="shared" si="252"/>
        <v>69331.71173000714</v>
      </c>
      <c r="AB963">
        <f t="shared" si="258"/>
        <v>69326.85863706797</v>
      </c>
      <c r="AD963" s="4"/>
      <c r="AE963" s="4"/>
      <c r="AF963" s="4"/>
      <c r="AI963" s="5">
        <f>SUMPRODUCT(constants!$B$13:$B$20,A963^constants!$A$13:$A$20)*constants!$C$10/((A963/1000000000)^5*(EXP(0.014388/(A963/1000000000)/constants!$B$9)-1))</f>
        <v>1.5697440688257478E-5</v>
      </c>
      <c r="AL963" s="17">
        <f t="shared" si="253"/>
        <v>2.264265393941318E-10</v>
      </c>
      <c r="AQ963">
        <f t="shared" si="260"/>
        <v>2.264265393941318E-10</v>
      </c>
    </row>
    <row r="964" spans="1:43" x14ac:dyDescent="0.2">
      <c r="A964">
        <f>front!A964</f>
        <v>634.29</v>
      </c>
      <c r="B964" s="1">
        <f t="shared" si="259"/>
        <v>0.44999999999993179</v>
      </c>
      <c r="C964">
        <f>front!D964-front!B964</f>
        <v>40285.670000000006</v>
      </c>
      <c r="D964" s="2">
        <f>front!E964-front!C964</f>
        <v>52836.5</v>
      </c>
      <c r="E964" s="2">
        <f>IF(front!F964-front!C964&gt;0,front!F964-front!C964,0)</f>
        <v>52836.5</v>
      </c>
      <c r="F964" s="2">
        <f>front!I964-front!H964</f>
        <v>5479.4000000000015</v>
      </c>
      <c r="G964" s="2"/>
      <c r="H964" s="2"/>
      <c r="I964" s="4">
        <f>C964/(constants!$A$4+constants!$B$4*data!C964+constants!$C$4*data!C964^2+constants!$D$4*data!C964^3+constants!$E$4*data!C964^4+constants!$F$4*data!C964^5+constants!$G$4*data!C964^6+constants!$H$4*data!C964^7)</f>
        <v>41810.148805781049</v>
      </c>
      <c r="J964" s="4">
        <f>D964/(constants!$A$4+constants!$B$4*data!D964+constants!$C$4*data!D964^2+constants!$D$4*data!D964^3+constants!$E$4*data!D964^4+constants!$F$4*data!D964^5+constants!$G$4*data!D964^6+constants!$H$4*data!D964^7)</f>
        <v>55621.26255632691</v>
      </c>
      <c r="K964" s="4">
        <f>E964/(constants!$A$4+constants!$B$4*data!E964+constants!$C$4*data!E964^2+constants!$D$4*data!E964^3+constants!$E$4*data!E964^4+constants!$F$4*data!E964^5+constants!$G$4*data!E964^6+constants!$H$4*data!E964^7)</f>
        <v>55621.26255632691</v>
      </c>
      <c r="L964" s="4">
        <f>F964/(constants!$A$4+constants!$B$4*data!F964+constants!$C$4*data!F964^2+constants!$D$4*data!F964^3+constants!$E$4*data!F964^4+constants!$F$4*data!F964^5+constants!$G$4*data!F964^6+constants!$H$4*data!F964^7)</f>
        <v>5468.2367715900946</v>
      </c>
      <c r="M964" s="4"/>
      <c r="N964" s="4"/>
      <c r="O964" s="4">
        <f t="shared" si="254"/>
        <v>69683.58134296842</v>
      </c>
      <c r="P964" s="4">
        <f t="shared" si="255"/>
        <v>11124.252511265382</v>
      </c>
      <c r="Q964" s="4">
        <f t="shared" si="255"/>
        <v>11124.252511265382</v>
      </c>
      <c r="R964" s="4">
        <f t="shared" si="256"/>
        <v>911.37279526501584</v>
      </c>
      <c r="S964" s="4"/>
      <c r="T964" s="4"/>
      <c r="U964" s="4">
        <f t="shared" si="257"/>
        <v>1</v>
      </c>
      <c r="V964" s="4"/>
      <c r="W964" s="4"/>
      <c r="X964">
        <f>IF(front!E964&gt;$X$2,O964,P964)</f>
        <v>69683.58134296842</v>
      </c>
      <c r="Y964">
        <f t="shared" si="261"/>
        <v>69410.761538125807</v>
      </c>
      <c r="Z964">
        <f>SUMPRODUCT($B$7:$B$456,Y$7:Y$456,EXP(constants!$B$32+constants!$A$32*ABS($A$7:$A$456-$A964)))</f>
        <v>4.8741804668064337E-5</v>
      </c>
      <c r="AA964">
        <f t="shared" si="252"/>
        <v>69410.761489384007</v>
      </c>
      <c r="AB964">
        <f t="shared" si="258"/>
        <v>69405.908396444836</v>
      </c>
      <c r="AD964" s="4"/>
      <c r="AE964" s="4"/>
      <c r="AF964" s="4"/>
      <c r="AI964" s="5">
        <f>SUMPRODUCT(constants!$B$13:$B$20,A964^constants!$A$13:$A$20)*constants!$C$10/((A964/1000000000)^5*(EXP(0.014388/(A964/1000000000)/constants!$B$9)-1))</f>
        <v>1.5721110293462393E-5</v>
      </c>
      <c r="AL964" s="17">
        <f t="shared" si="253"/>
        <v>2.2650968277316966E-10</v>
      </c>
      <c r="AQ964">
        <f t="shared" si="260"/>
        <v>2.2650968277316966E-10</v>
      </c>
    </row>
    <row r="965" spans="1:43" x14ac:dyDescent="0.2">
      <c r="A965">
        <f>front!A965</f>
        <v>634.75</v>
      </c>
      <c r="B965" s="1">
        <f t="shared" si="259"/>
        <v>0.46000000000003638</v>
      </c>
      <c r="C965">
        <f>front!D965-front!B965</f>
        <v>40332.400000000001</v>
      </c>
      <c r="D965" s="2">
        <f>front!E965-front!C965</f>
        <v>53132.3</v>
      </c>
      <c r="E965" s="2">
        <f>IF(front!F965-front!C965&gt;0,front!F965-front!C965,0)</f>
        <v>53132.3</v>
      </c>
      <c r="F965" s="2">
        <f>front!I965-front!H965</f>
        <v>5013.1000000000022</v>
      </c>
      <c r="G965" s="2"/>
      <c r="H965" s="2"/>
      <c r="I965" s="4">
        <f>C965/(constants!$A$4+constants!$B$4*data!C965+constants!$C$4*data!C965^2+constants!$D$4*data!C965^3+constants!$E$4*data!C965^4+constants!$F$4*data!C965^5+constants!$G$4*data!C965^6+constants!$H$4*data!C965^7)</f>
        <v>41861.070317907892</v>
      </c>
      <c r="J965" s="4">
        <f>D965/(constants!$A$4+constants!$B$4*data!D965+constants!$C$4*data!D965^2+constants!$D$4*data!D965^3+constants!$E$4*data!D965^4+constants!$F$4*data!D965^5+constants!$G$4*data!D965^6+constants!$H$4*data!D965^7)</f>
        <v>55948.792173089605</v>
      </c>
      <c r="K965" s="4">
        <f>E965/(constants!$A$4+constants!$B$4*data!E965+constants!$C$4*data!E965^2+constants!$D$4*data!E965^3+constants!$E$4*data!E965^4+constants!$F$4*data!E965^5+constants!$G$4*data!E965^6+constants!$H$4*data!E965^7)</f>
        <v>55948.792173089605</v>
      </c>
      <c r="L965" s="4">
        <f>F965/(constants!$A$4+constants!$B$4*data!F965+constants!$C$4*data!F965^2+constants!$D$4*data!F965^3+constants!$E$4*data!F965^4+constants!$F$4*data!F965^5+constants!$G$4*data!F965^6+constants!$H$4*data!F965^7)</f>
        <v>5002.4950000256631</v>
      </c>
      <c r="M965" s="4"/>
      <c r="N965" s="4"/>
      <c r="O965" s="4">
        <f t="shared" si="254"/>
        <v>69768.450529846494</v>
      </c>
      <c r="P965" s="4">
        <f t="shared" si="255"/>
        <v>11189.758434617921</v>
      </c>
      <c r="Q965" s="4">
        <f t="shared" si="255"/>
        <v>11189.758434617921</v>
      </c>
      <c r="R965" s="4">
        <f t="shared" si="256"/>
        <v>833.74916667094396</v>
      </c>
      <c r="S965" s="4"/>
      <c r="T965" s="4"/>
      <c r="U965" s="4">
        <f t="shared" si="257"/>
        <v>1</v>
      </c>
      <c r="V965" s="4"/>
      <c r="W965" s="4"/>
      <c r="X965">
        <f>IF(front!E965&gt;$X$2,O965,P965)</f>
        <v>69768.450529846494</v>
      </c>
      <c r="Y965">
        <f t="shared" si="261"/>
        <v>69495.630725003881</v>
      </c>
      <c r="Z965">
        <f>SUMPRODUCT($B$7:$B$456,Y$7:Y$456,EXP(constants!$B$32+constants!$A$32*ABS($A$7:$A$456-$A965)))</f>
        <v>4.7483024771636049E-5</v>
      </c>
      <c r="AA965">
        <f t="shared" si="252"/>
        <v>69495.63067752085</v>
      </c>
      <c r="AB965">
        <f t="shared" si="258"/>
        <v>69490.77758458168</v>
      </c>
      <c r="AD965" s="4"/>
      <c r="AE965" s="4"/>
      <c r="AF965" s="4"/>
      <c r="AI965" s="5">
        <f>SUMPRODUCT(constants!$B$13:$B$20,A965^constants!$A$13:$A$20)*constants!$C$10/((A965/1000000000)^5*(EXP(0.014388/(A965/1000000000)/constants!$B$9)-1))</f>
        <v>1.5745264417379823E-5</v>
      </c>
      <c r="AL965" s="17">
        <f t="shared" si="253"/>
        <v>2.2658063364185633E-10</v>
      </c>
      <c r="AQ965">
        <f t="shared" si="260"/>
        <v>2.2658063364185633E-10</v>
      </c>
    </row>
    <row r="966" spans="1:43" x14ac:dyDescent="0.2">
      <c r="A966">
        <f>front!A966</f>
        <v>635.20000000000005</v>
      </c>
      <c r="B966" s="1">
        <f t="shared" si="259"/>
        <v>0.45000000000004547</v>
      </c>
      <c r="C966">
        <f>front!D966-front!B966</f>
        <v>40400.47</v>
      </c>
      <c r="D966" s="2">
        <f>front!E966-front!C966</f>
        <v>52840.3</v>
      </c>
      <c r="E966" s="2">
        <f>IF(front!F966-front!C966&gt;0,front!F966-front!C966,0)</f>
        <v>52840.3</v>
      </c>
      <c r="F966" s="2">
        <f>front!I966-front!H966</f>
        <v>5122.8999999999978</v>
      </c>
      <c r="G966" s="2"/>
      <c r="H966" s="2"/>
      <c r="I966" s="4">
        <f>C966/(constants!$A$4+constants!$B$4*data!C966+constants!$C$4*data!C966^2+constants!$D$4*data!C966^3+constants!$E$4*data!C966^4+constants!$F$4*data!C966^5+constants!$G$4*data!C966^6+constants!$H$4*data!C966^7)</f>
        <v>41935.255140772613</v>
      </c>
      <c r="J966" s="4">
        <f>D966/(constants!$A$4+constants!$B$4*data!D966+constants!$C$4*data!D966^2+constants!$D$4*data!D966^3+constants!$E$4*data!D966^4+constants!$F$4*data!D966^5+constants!$G$4*data!D966^6+constants!$H$4*data!D966^7)</f>
        <v>55625.469592093068</v>
      </c>
      <c r="K966" s="4">
        <f>E966/(constants!$A$4+constants!$B$4*data!E966+constants!$C$4*data!E966^2+constants!$D$4*data!E966^3+constants!$E$4*data!E966^4+constants!$F$4*data!E966^5+constants!$G$4*data!E966^6+constants!$H$4*data!E966^7)</f>
        <v>55625.469592093068</v>
      </c>
      <c r="L966" s="4">
        <f>F966/(constants!$A$4+constants!$B$4*data!F966+constants!$C$4*data!F966^2+constants!$D$4*data!F966^3+constants!$E$4*data!F966^4+constants!$F$4*data!F966^5+constants!$G$4*data!F966^6+constants!$H$4*data!F966^7)</f>
        <v>5112.1482617841502</v>
      </c>
      <c r="M966" s="4"/>
      <c r="N966" s="4"/>
      <c r="O966" s="4">
        <f t="shared" si="254"/>
        <v>69892.091901287684</v>
      </c>
      <c r="P966" s="4">
        <f t="shared" si="255"/>
        <v>11125.093918418614</v>
      </c>
      <c r="Q966" s="4">
        <f t="shared" si="255"/>
        <v>11125.093918418614</v>
      </c>
      <c r="R966" s="4">
        <f t="shared" si="256"/>
        <v>852.02471029735841</v>
      </c>
      <c r="S966" s="4"/>
      <c r="T966" s="4"/>
      <c r="U966" s="4">
        <f t="shared" si="257"/>
        <v>1</v>
      </c>
      <c r="V966" s="4"/>
      <c r="W966" s="4"/>
      <c r="X966">
        <f>IF(front!E966&gt;$X$2,O966,P966)</f>
        <v>69892.091901287684</v>
      </c>
      <c r="Y966">
        <f t="shared" si="261"/>
        <v>69619.272096445071</v>
      </c>
      <c r="Z966">
        <f>SUMPRODUCT($B$7:$B$456,Y$7:Y$456,EXP(constants!$B$32+constants!$A$32*ABS($A$7:$A$456-$A966)))</f>
        <v>4.6283071780205231E-5</v>
      </c>
      <c r="AA966">
        <f t="shared" si="252"/>
        <v>69619.272050162006</v>
      </c>
      <c r="AB966">
        <f t="shared" si="258"/>
        <v>69614.418957222835</v>
      </c>
      <c r="AD966" s="4"/>
      <c r="AE966" s="4"/>
      <c r="AF966" s="4"/>
      <c r="AI966" s="5">
        <f>SUMPRODUCT(constants!$B$13:$B$20,A966^constants!$A$13:$A$20)*constants!$C$10/((A966/1000000000)^5*(EXP(0.014388/(A966/1000000000)/constants!$B$9)-1))</f>
        <v>1.5768852816535403E-5</v>
      </c>
      <c r="AL966" s="17">
        <f t="shared" si="253"/>
        <v>2.265170499551991E-10</v>
      </c>
      <c r="AQ966">
        <f t="shared" si="260"/>
        <v>2.265170499551991E-10</v>
      </c>
    </row>
    <row r="967" spans="1:43" x14ac:dyDescent="0.2">
      <c r="A967">
        <f>front!A967</f>
        <v>635.65</v>
      </c>
      <c r="B967" s="1">
        <f t="shared" si="259"/>
        <v>0.44999999999993179</v>
      </c>
      <c r="C967">
        <f>front!D967-front!B967</f>
        <v>40436.6</v>
      </c>
      <c r="D967" s="2">
        <f>front!E967-front!C967</f>
        <v>52914.7</v>
      </c>
      <c r="E967" s="2">
        <f>IF(front!F967-front!C967&gt;0,front!F967-front!C967,0)</f>
        <v>52914.7</v>
      </c>
      <c r="F967" s="2">
        <f>front!I967-front!H967</f>
        <v>5511.3000000000011</v>
      </c>
      <c r="G967" s="2"/>
      <c r="H967" s="2"/>
      <c r="I967" s="4">
        <f>C967/(constants!$A$4+constants!$B$4*data!C967+constants!$C$4*data!C967^2+constants!$D$4*data!C967^3+constants!$E$4*data!C967^4+constants!$F$4*data!C967^5+constants!$G$4*data!C967^6+constants!$H$4*data!C967^7)</f>
        <v>41974.635168672474</v>
      </c>
      <c r="J967" s="4">
        <f>D967/(constants!$A$4+constants!$B$4*data!D967+constants!$C$4*data!D967^2+constants!$D$4*data!D967^3+constants!$E$4*data!D967^4+constants!$F$4*data!D967^5+constants!$G$4*data!D967^6+constants!$H$4*data!D967^7)</f>
        <v>55707.841881116852</v>
      </c>
      <c r="K967" s="4">
        <f>E967/(constants!$A$4+constants!$B$4*data!E967+constants!$C$4*data!E967^2+constants!$D$4*data!E967^3+constants!$E$4*data!E967^4+constants!$F$4*data!E967^5+constants!$G$4*data!E967^6+constants!$H$4*data!E967^7)</f>
        <v>55707.841881116852</v>
      </c>
      <c r="L967" s="4">
        <f>F967/(constants!$A$4+constants!$B$4*data!F967+constants!$C$4*data!F967^2+constants!$D$4*data!F967^3+constants!$E$4*data!F967^4+constants!$F$4*data!F967^5+constants!$G$4*data!F967^6+constants!$H$4*data!F967^7)</f>
        <v>5500.1051479947837</v>
      </c>
      <c r="M967" s="4"/>
      <c r="N967" s="4"/>
      <c r="O967" s="4">
        <f t="shared" si="254"/>
        <v>69957.725281120787</v>
      </c>
      <c r="P967" s="4">
        <f t="shared" si="255"/>
        <v>11141.568376223371</v>
      </c>
      <c r="Q967" s="4">
        <f t="shared" si="255"/>
        <v>11141.568376223371</v>
      </c>
      <c r="R967" s="4">
        <f t="shared" si="256"/>
        <v>916.68419133246391</v>
      </c>
      <c r="S967" s="4"/>
      <c r="T967" s="4"/>
      <c r="U967" s="4">
        <f t="shared" si="257"/>
        <v>1</v>
      </c>
      <c r="V967" s="4"/>
      <c r="W967" s="4"/>
      <c r="X967">
        <f>IF(front!E967&gt;$X$2,O967,P967)</f>
        <v>69957.725281120787</v>
      </c>
      <c r="Y967">
        <f t="shared" si="261"/>
        <v>69684.905476278174</v>
      </c>
      <c r="Z967">
        <f>SUMPRODUCT($B$7:$B$456,Y$7:Y$456,EXP(constants!$B$32+constants!$A$32*ABS($A$7:$A$456-$A967)))</f>
        <v>4.5113443040200724E-5</v>
      </c>
      <c r="AA967">
        <f t="shared" ref="AA967:AA1030" si="262">Y967-Z967</f>
        <v>69684.905431164734</v>
      </c>
      <c r="AB967">
        <f t="shared" si="258"/>
        <v>69680.052338225563</v>
      </c>
      <c r="AD967" s="4"/>
      <c r="AE967" s="4"/>
      <c r="AF967" s="4"/>
      <c r="AI967" s="5">
        <f>SUMPRODUCT(constants!$B$13:$B$20,A967^constants!$A$13:$A$20)*constants!$C$10/((A967/1000000000)^5*(EXP(0.014388/(A967/1000000000)/constants!$B$9)-1))</f>
        <v>1.5792400964649887E-5</v>
      </c>
      <c r="AL967" s="17">
        <f t="shared" ref="AL967:AL1030" si="263">IF(AB967=0,0,AI967/AB967)</f>
        <v>2.2664163465311266E-10</v>
      </c>
      <c r="AQ967">
        <f t="shared" si="260"/>
        <v>2.2664163465311266E-10</v>
      </c>
    </row>
    <row r="968" spans="1:43" x14ac:dyDescent="0.2">
      <c r="A968">
        <f>front!A968</f>
        <v>636.11</v>
      </c>
      <c r="B968" s="1">
        <f t="shared" si="259"/>
        <v>0.46000000000003638</v>
      </c>
      <c r="C968">
        <f>front!D968-front!B968</f>
        <v>40553.269999999997</v>
      </c>
      <c r="D968" s="2">
        <f>front!E968-front!C968</f>
        <v>53284.800000000003</v>
      </c>
      <c r="E968" s="2">
        <f>IF(front!F968-front!C968&gt;0,front!F968-front!C968,0)</f>
        <v>53284.800000000003</v>
      </c>
      <c r="F968" s="2">
        <f>front!I968-front!H968</f>
        <v>6232.5999999999985</v>
      </c>
      <c r="G968" s="2"/>
      <c r="H968" s="2"/>
      <c r="I968" s="4">
        <f>C968/(constants!$A$4+constants!$B$4*data!C968+constants!$C$4*data!C968^2+constants!$D$4*data!C968^3+constants!$E$4*data!C968^4+constants!$F$4*data!C968^5+constants!$G$4*data!C968^6+constants!$H$4*data!C968^7)</f>
        <v>42101.820943239778</v>
      </c>
      <c r="J968" s="4">
        <f>D968/(constants!$A$4+constants!$B$4*data!D968+constants!$C$4*data!D968^2+constants!$D$4*data!D968^3+constants!$E$4*data!D968^4+constants!$F$4*data!D968^5+constants!$G$4*data!D968^6+constants!$H$4*data!D968^7)</f>
        <v>56117.688147152818</v>
      </c>
      <c r="K968" s="4">
        <f>E968/(constants!$A$4+constants!$B$4*data!E968+constants!$C$4*data!E968^2+constants!$D$4*data!E968^3+constants!$E$4*data!E968^4+constants!$F$4*data!E968^5+constants!$G$4*data!E968^6+constants!$H$4*data!E968^7)</f>
        <v>56117.688147152818</v>
      </c>
      <c r="L968" s="4">
        <f>F968/(constants!$A$4+constants!$B$4*data!F968+constants!$C$4*data!F968^2+constants!$D$4*data!F968^3+constants!$E$4*data!F968^4+constants!$F$4*data!F968^5+constants!$G$4*data!F968^6+constants!$H$4*data!F968^7)</f>
        <v>6220.9535647458697</v>
      </c>
      <c r="M968" s="4"/>
      <c r="N968" s="4"/>
      <c r="O968" s="4">
        <f t="shared" ref="O968:O1031" si="264">I968*1000/O$4</f>
        <v>70169.701572066304</v>
      </c>
      <c r="P968" s="4">
        <f t="shared" ref="P968:Q1031" si="265">J968*1000/P$4</f>
        <v>11223.537629430564</v>
      </c>
      <c r="Q968" s="4">
        <f t="shared" si="265"/>
        <v>11223.537629430564</v>
      </c>
      <c r="R968" s="4">
        <f t="shared" ref="R968:R1031" si="266">L968*1000/R$4</f>
        <v>1036.8255941243117</v>
      </c>
      <c r="S968" s="4"/>
      <c r="T968" s="4"/>
      <c r="U968" s="4">
        <f t="shared" ref="U968:U1031" si="267">Q968/P968</f>
        <v>1</v>
      </c>
      <c r="V968" s="4"/>
      <c r="W968" s="4"/>
      <c r="X968">
        <f>IF(front!E968&gt;$X$2,O968,P968)</f>
        <v>70169.701572066304</v>
      </c>
      <c r="Y968">
        <f t="shared" si="261"/>
        <v>69896.881767223691</v>
      </c>
      <c r="Z968">
        <f>SUMPRODUCT($B$7:$B$456,Y$7:Y$456,EXP(constants!$B$32+constants!$A$32*ABS($A$7:$A$456-$A968)))</f>
        <v>4.3948367279374943E-5</v>
      </c>
      <c r="AA968">
        <f t="shared" si="262"/>
        <v>69896.881723275321</v>
      </c>
      <c r="AB968">
        <f t="shared" ref="AB968:AB1031" si="268">IF((AA968-$AA$3)&gt;0,AA968-$AA$3,0)</f>
        <v>69892.02863033615</v>
      </c>
      <c r="AD968" s="4"/>
      <c r="AE968" s="4"/>
      <c r="AF968" s="4"/>
      <c r="AI968" s="5">
        <f>SUMPRODUCT(constants!$B$13:$B$20,A968^constants!$A$13:$A$20)*constants!$C$10/((A968/1000000000)^5*(EXP(0.014388/(A968/1000000000)/constants!$B$9)-1))</f>
        <v>1.581643073873112E-5</v>
      </c>
      <c r="AL968" s="17">
        <f t="shared" si="263"/>
        <v>2.2629806358011633E-10</v>
      </c>
      <c r="AQ968">
        <f t="shared" si="260"/>
        <v>2.2629806358011633E-10</v>
      </c>
    </row>
    <row r="969" spans="1:43" x14ac:dyDescent="0.2">
      <c r="A969">
        <f>front!A969</f>
        <v>636.55999999999995</v>
      </c>
      <c r="B969" s="1">
        <f t="shared" ref="B969:B1032" si="269">A969-A968</f>
        <v>0.44999999999993179</v>
      </c>
      <c r="C969">
        <f>front!D969-front!B969</f>
        <v>40610.400000000001</v>
      </c>
      <c r="D969" s="2">
        <f>front!E969-front!C969</f>
        <v>52605.7</v>
      </c>
      <c r="E969" s="2">
        <f>IF(front!F969-front!C969&gt;0,front!F969-front!C969,0)</f>
        <v>52605.7</v>
      </c>
      <c r="F969" s="2">
        <f>front!I969-front!H969</f>
        <v>6494.5000000000018</v>
      </c>
      <c r="G969" s="2"/>
      <c r="H969" s="2"/>
      <c r="I969" s="4">
        <f>C969/(constants!$A$4+constants!$B$4*data!C969+constants!$C$4*data!C969^2+constants!$D$4*data!C969^3+constants!$E$4*data!C969^4+constants!$F$4*data!C969^5+constants!$G$4*data!C969^6+constants!$H$4*data!C969^7)</f>
        <v>42164.11181733993</v>
      </c>
      <c r="J969" s="4">
        <f>D969/(constants!$A$4+constants!$B$4*data!D969+constants!$C$4*data!D969^2+constants!$D$4*data!D969^3+constants!$E$4*data!D969^4+constants!$F$4*data!D969^5+constants!$G$4*data!D969^6+constants!$H$4*data!D969^7)</f>
        <v>55365.767031584124</v>
      </c>
      <c r="K969" s="4">
        <f>E969/(constants!$A$4+constants!$B$4*data!E969+constants!$C$4*data!E969^2+constants!$D$4*data!E969^3+constants!$E$4*data!E969^4+constants!$F$4*data!E969^5+constants!$G$4*data!E969^6+constants!$H$4*data!E969^7)</f>
        <v>55365.767031584124</v>
      </c>
      <c r="L969" s="4">
        <f>F969/(constants!$A$4+constants!$B$4*data!F969+constants!$C$4*data!F969^2+constants!$D$4*data!F969^3+constants!$E$4*data!F969^4+constants!$F$4*data!F969^5+constants!$G$4*data!F969^6+constants!$H$4*data!F969^7)</f>
        <v>6482.8301581613432</v>
      </c>
      <c r="M969" s="4"/>
      <c r="N969" s="4"/>
      <c r="O969" s="4">
        <f t="shared" si="264"/>
        <v>70273.519695566545</v>
      </c>
      <c r="P969" s="4">
        <f t="shared" si="265"/>
        <v>11073.153406316824</v>
      </c>
      <c r="Q969" s="4">
        <f t="shared" si="265"/>
        <v>11073.153406316824</v>
      </c>
      <c r="R969" s="4">
        <f t="shared" si="266"/>
        <v>1080.4716930268905</v>
      </c>
      <c r="S969" s="4"/>
      <c r="T969" s="4"/>
      <c r="U969" s="4">
        <f t="shared" si="267"/>
        <v>1</v>
      </c>
      <c r="V969" s="4"/>
      <c r="W969" s="4"/>
      <c r="X969">
        <f>IF(front!E969&gt;$X$2,O969,P969)</f>
        <v>70273.519695566545</v>
      </c>
      <c r="Y969">
        <f t="shared" si="261"/>
        <v>70000.699890723932</v>
      </c>
      <c r="Z969">
        <f>SUMPRODUCT($B$7:$B$456,Y$7:Y$456,EXP(constants!$B$32+constants!$A$32*ABS($A$7:$A$456-$A969)))</f>
        <v>4.2837739322562999E-5</v>
      </c>
      <c r="AA969">
        <f t="shared" si="262"/>
        <v>70000.699847886193</v>
      </c>
      <c r="AB969">
        <f t="shared" si="268"/>
        <v>69995.846754947022</v>
      </c>
      <c r="AD969" s="4"/>
      <c r="AE969" s="4"/>
      <c r="AF969" s="4"/>
      <c r="AI969" s="5">
        <f>SUMPRODUCT(constants!$B$13:$B$20,A969^constants!$A$13:$A$20)*constants!$C$10/((A969/1000000000)^5*(EXP(0.014388/(A969/1000000000)/constants!$B$9)-1))</f>
        <v>1.5839897304848868E-5</v>
      </c>
      <c r="AL969" s="17">
        <f t="shared" si="263"/>
        <v>2.262976739220512E-10</v>
      </c>
      <c r="AQ969">
        <f t="shared" si="260"/>
        <v>2.262976739220512E-10</v>
      </c>
    </row>
    <row r="970" spans="1:43" x14ac:dyDescent="0.2">
      <c r="A970">
        <f>front!A970</f>
        <v>637.01</v>
      </c>
      <c r="B970" s="1">
        <f t="shared" si="269"/>
        <v>0.45000000000004547</v>
      </c>
      <c r="C970">
        <f>front!D970-front!B970</f>
        <v>40673.340000000004</v>
      </c>
      <c r="D970" s="2">
        <f>front!E970-front!C970</f>
        <v>52689.7</v>
      </c>
      <c r="E970" s="2">
        <f>IF(front!F970-front!C970&gt;0,front!F970-front!C970,0)</f>
        <v>52689.7</v>
      </c>
      <c r="F970" s="2">
        <f>front!I970-front!H970</f>
        <v>5549</v>
      </c>
      <c r="G970" s="2"/>
      <c r="H970" s="2"/>
      <c r="I970" s="4">
        <f>C970/(constants!$A$4+constants!$B$4*data!C970+constants!$C$4*data!C970^2+constants!$D$4*data!C970^3+constants!$E$4*data!C970^4+constants!$F$4*data!C970^5+constants!$G$4*data!C970^6+constants!$H$4*data!C970^7)</f>
        <v>42232.746341726444</v>
      </c>
      <c r="J970" s="4">
        <f>D970/(constants!$A$4+constants!$B$4*data!D970+constants!$C$4*data!D970^2+constants!$D$4*data!D970^3+constants!$E$4*data!D970^4+constants!$F$4*data!D970^5+constants!$G$4*data!D970^6+constants!$H$4*data!D970^7)</f>
        <v>55458.749064108386</v>
      </c>
      <c r="K970" s="4">
        <f>E970/(constants!$A$4+constants!$B$4*data!E970+constants!$C$4*data!E970^2+constants!$D$4*data!E970^3+constants!$E$4*data!E970^4+constants!$F$4*data!E970^5+constants!$G$4*data!E970^6+constants!$H$4*data!E970^7)</f>
        <v>55458.749064108386</v>
      </c>
      <c r="L970" s="4">
        <f>F970/(constants!$A$4+constants!$B$4*data!F970+constants!$C$4*data!F970^2+constants!$D$4*data!F970^3+constants!$E$4*data!F970^4+constants!$F$4*data!F970^5+constants!$G$4*data!F970^6+constants!$H$4*data!F970^7)</f>
        <v>5537.7689405692909</v>
      </c>
      <c r="M970" s="4"/>
      <c r="N970" s="4"/>
      <c r="O970" s="4">
        <f t="shared" si="264"/>
        <v>70387.910569544081</v>
      </c>
      <c r="P970" s="4">
        <f t="shared" si="265"/>
        <v>11091.749812821678</v>
      </c>
      <c r="Q970" s="4">
        <f t="shared" si="265"/>
        <v>11091.749812821678</v>
      </c>
      <c r="R970" s="4">
        <f t="shared" si="266"/>
        <v>922.96149009488181</v>
      </c>
      <c r="S970" s="4"/>
      <c r="T970" s="4"/>
      <c r="U970" s="4">
        <f t="shared" si="267"/>
        <v>1</v>
      </c>
      <c r="V970" s="4"/>
      <c r="W970" s="4"/>
      <c r="X970">
        <f>IF(front!E970&gt;$X$2,O970,P970)</f>
        <v>70387.910569544081</v>
      </c>
      <c r="Y970">
        <f t="shared" si="261"/>
        <v>70115.090764701468</v>
      </c>
      <c r="Z970">
        <f>SUMPRODUCT($B$7:$B$456,Y$7:Y$456,EXP(constants!$B$32+constants!$A$32*ABS($A$7:$A$456-$A970)))</f>
        <v>4.175517826640743E-5</v>
      </c>
      <c r="AA970">
        <f t="shared" si="262"/>
        <v>70115.09072294629</v>
      </c>
      <c r="AB970">
        <f t="shared" si="268"/>
        <v>70110.237630007119</v>
      </c>
      <c r="AD970" s="4"/>
      <c r="AE970" s="4"/>
      <c r="AF970" s="4"/>
      <c r="AI970" s="5">
        <f>SUMPRODUCT(constants!$B$13:$B$20,A970^constants!$A$13:$A$20)*constants!$C$10/((A970/1000000000)^5*(EXP(0.014388/(A970/1000000000)/constants!$B$9)-1))</f>
        <v>1.5863323438490611E-5</v>
      </c>
      <c r="AL970" s="17">
        <f t="shared" si="263"/>
        <v>2.2626258268023788E-10</v>
      </c>
      <c r="AQ970">
        <f t="shared" si="260"/>
        <v>2.2626258268023788E-10</v>
      </c>
    </row>
    <row r="971" spans="1:43" x14ac:dyDescent="0.2">
      <c r="A971">
        <f>front!A971</f>
        <v>637.47</v>
      </c>
      <c r="B971" s="1">
        <f t="shared" si="269"/>
        <v>0.46000000000003638</v>
      </c>
      <c r="C971">
        <f>front!D971-front!B971</f>
        <v>40735.730000000003</v>
      </c>
      <c r="D971" s="2">
        <f>front!E971-front!C971</f>
        <v>53077.599999999999</v>
      </c>
      <c r="E971" s="2">
        <f>IF(front!F971-front!C971&gt;0,front!F971-front!C971,0)</f>
        <v>53077.599999999999</v>
      </c>
      <c r="F971" s="2">
        <f>front!I971-front!H971</f>
        <v>5009.7000000000007</v>
      </c>
      <c r="G971" s="2"/>
      <c r="H971" s="2"/>
      <c r="I971" s="4">
        <f>C971/(constants!$A$4+constants!$B$4*data!C971+constants!$C$4*data!C971^2+constants!$D$4*data!C971^3+constants!$E$4*data!C971^4+constants!$F$4*data!C971^5+constants!$G$4*data!C971^6+constants!$H$4*data!C971^7)</f>
        <v>42300.790188927123</v>
      </c>
      <c r="J971" s="4">
        <f>D971/(constants!$A$4+constants!$B$4*data!D971+constants!$C$4*data!D971^2+constants!$D$4*data!D971^3+constants!$E$4*data!D971^4+constants!$F$4*data!D971^5+constants!$G$4*data!D971^6+constants!$H$4*data!D971^7)</f>
        <v>55888.217571677742</v>
      </c>
      <c r="K971" s="4">
        <f>E971/(constants!$A$4+constants!$B$4*data!E971+constants!$C$4*data!E971^2+constants!$D$4*data!E971^3+constants!$E$4*data!E971^4+constants!$F$4*data!E971^5+constants!$G$4*data!E971^6+constants!$H$4*data!E971^7)</f>
        <v>55888.217571677742</v>
      </c>
      <c r="L971" s="4">
        <f>F971/(constants!$A$4+constants!$B$4*data!F971+constants!$C$4*data!F971^2+constants!$D$4*data!F971^3+constants!$E$4*data!F971^4+constants!$F$4*data!F971^5+constants!$G$4*data!F971^6+constants!$H$4*data!F971^7)</f>
        <v>4999.0996838557485</v>
      </c>
      <c r="M971" s="4"/>
      <c r="N971" s="4"/>
      <c r="O971" s="4">
        <f t="shared" si="264"/>
        <v>70501.316981545198</v>
      </c>
      <c r="P971" s="4">
        <f t="shared" si="265"/>
        <v>11177.643514335548</v>
      </c>
      <c r="Q971" s="4">
        <f t="shared" si="265"/>
        <v>11177.643514335548</v>
      </c>
      <c r="R971" s="4">
        <f t="shared" si="266"/>
        <v>833.18328064262482</v>
      </c>
      <c r="S971" s="4"/>
      <c r="T971" s="4"/>
      <c r="U971" s="4">
        <f t="shared" si="267"/>
        <v>1</v>
      </c>
      <c r="V971" s="4"/>
      <c r="W971" s="4"/>
      <c r="X971">
        <f>IF(front!E971&gt;$X$2,O971,P971)</f>
        <v>70501.316981545198</v>
      </c>
      <c r="Y971">
        <f t="shared" si="261"/>
        <v>70228.497176702585</v>
      </c>
      <c r="Z971">
        <f>SUMPRODUCT($B$7:$B$456,Y$7:Y$456,EXP(constants!$B$32+constants!$A$32*ABS($A$7:$A$456-$A971)))</f>
        <v>4.0676831263634873E-5</v>
      </c>
      <c r="AA971">
        <f t="shared" si="262"/>
        <v>70228.497136025748</v>
      </c>
      <c r="AB971">
        <f t="shared" si="268"/>
        <v>70223.644043086577</v>
      </c>
      <c r="AD971" s="4"/>
      <c r="AE971" s="4"/>
      <c r="AF971" s="4"/>
      <c r="AI971" s="5">
        <f>SUMPRODUCT(constants!$B$13:$B$20,A971^constants!$A$13:$A$20)*constants!$C$10/((A971/1000000000)^5*(EXP(0.014388/(A971/1000000000)/constants!$B$9)-1))</f>
        <v>1.5887228302204329E-5</v>
      </c>
      <c r="AL971" s="17">
        <f t="shared" si="263"/>
        <v>2.2623759445545899E-10</v>
      </c>
      <c r="AQ971">
        <f t="shared" si="260"/>
        <v>2.2623759445545899E-10</v>
      </c>
    </row>
    <row r="972" spans="1:43" x14ac:dyDescent="0.2">
      <c r="A972">
        <f>front!A972</f>
        <v>637.91999999999996</v>
      </c>
      <c r="B972" s="1">
        <f t="shared" si="269"/>
        <v>0.44999999999993179</v>
      </c>
      <c r="C972">
        <f>front!D972-front!B972</f>
        <v>40774.53</v>
      </c>
      <c r="D972" s="2">
        <f>front!E972-front!C972</f>
        <v>52201.3</v>
      </c>
      <c r="E972" s="2">
        <f>IF(front!F972-front!C972&gt;0,front!F972-front!C972,0)</f>
        <v>52201.3</v>
      </c>
      <c r="F972" s="2">
        <f>front!I972-front!H972</f>
        <v>4823</v>
      </c>
      <c r="G972" s="2"/>
      <c r="H972" s="2"/>
      <c r="I972" s="4">
        <f>C972/(constants!$A$4+constants!$B$4*data!C972+constants!$C$4*data!C972^2+constants!$D$4*data!C972^3+constants!$E$4*data!C972^4+constants!$F$4*data!C972^5+constants!$G$4*data!C972^6+constants!$H$4*data!C972^7)</f>
        <v>42343.110837141336</v>
      </c>
      <c r="J972" s="4">
        <f>D972/(constants!$A$4+constants!$B$4*data!D972+constants!$C$4*data!D972^2+constants!$D$4*data!D972^3+constants!$E$4*data!D972^4+constants!$F$4*data!D972^5+constants!$G$4*data!D972^6+constants!$H$4*data!D972^7)</f>
        <v>54918.213754519311</v>
      </c>
      <c r="K972" s="4">
        <f>E972/(constants!$A$4+constants!$B$4*data!E972+constants!$C$4*data!E972^2+constants!$D$4*data!E972^3+constants!$E$4*data!E972^4+constants!$F$4*data!E972^5+constants!$G$4*data!E972^6+constants!$H$4*data!E972^7)</f>
        <v>54918.213754519311</v>
      </c>
      <c r="L972" s="4">
        <f>F972/(constants!$A$4+constants!$B$4*data!F972+constants!$C$4*data!F972^2+constants!$D$4*data!F972^3+constants!$E$4*data!F972^4+constants!$F$4*data!F972^5+constants!$G$4*data!F972^6+constants!$H$4*data!F972^7)</f>
        <v>4812.669194934082</v>
      </c>
      <c r="M972" s="4"/>
      <c r="N972" s="4"/>
      <c r="O972" s="4">
        <f t="shared" si="264"/>
        <v>70571.851395235557</v>
      </c>
      <c r="P972" s="4">
        <f t="shared" si="265"/>
        <v>10983.642750903862</v>
      </c>
      <c r="Q972" s="4">
        <f t="shared" si="265"/>
        <v>10983.642750903862</v>
      </c>
      <c r="R972" s="4">
        <f t="shared" si="266"/>
        <v>802.11153248901371</v>
      </c>
      <c r="S972" s="4"/>
      <c r="T972" s="4"/>
      <c r="U972" s="4">
        <f t="shared" si="267"/>
        <v>1</v>
      </c>
      <c r="V972" s="4"/>
      <c r="W972" s="4"/>
      <c r="X972">
        <f>IF(front!E972&gt;$X$2,O972,P972)</f>
        <v>70571.851395235557</v>
      </c>
      <c r="Y972">
        <f t="shared" si="261"/>
        <v>70299.031590392944</v>
      </c>
      <c r="Z972">
        <f>SUMPRODUCT($B$7:$B$456,Y$7:Y$456,EXP(constants!$B$32+constants!$A$32*ABS($A$7:$A$456-$A972)))</f>
        <v>3.9648878946118027E-5</v>
      </c>
      <c r="AA972">
        <f t="shared" si="262"/>
        <v>70299.031550744068</v>
      </c>
      <c r="AB972">
        <f t="shared" si="268"/>
        <v>70294.178457804897</v>
      </c>
      <c r="AD972" s="4"/>
      <c r="AE972" s="4"/>
      <c r="AF972" s="4"/>
      <c r="AI972" s="5">
        <f>SUMPRODUCT(constants!$B$13:$B$20,A972^constants!$A$13:$A$20)*constants!$C$10/((A972/1000000000)^5*(EXP(0.014388/(A972/1000000000)/constants!$B$9)-1))</f>
        <v>1.5910572495925251E-5</v>
      </c>
      <c r="AL972" s="17">
        <f t="shared" si="263"/>
        <v>2.2634267652015884E-10</v>
      </c>
      <c r="AQ972">
        <f t="shared" si="260"/>
        <v>2.2634267652015884E-10</v>
      </c>
    </row>
    <row r="973" spans="1:43" x14ac:dyDescent="0.2">
      <c r="A973">
        <f>front!A973</f>
        <v>638.37</v>
      </c>
      <c r="B973" s="1">
        <f t="shared" si="269"/>
        <v>0.45000000000004547</v>
      </c>
      <c r="C973">
        <f>front!D973-front!B973</f>
        <v>40821.54</v>
      </c>
      <c r="D973" s="2">
        <f>front!E973-front!C973</f>
        <v>52106.3</v>
      </c>
      <c r="E973" s="2">
        <f>IF(front!F973-front!C973&gt;0,front!F973-front!C973,0)</f>
        <v>52106.3</v>
      </c>
      <c r="F973" s="2">
        <f>front!I973-front!H973</f>
        <v>5301</v>
      </c>
      <c r="G973" s="2"/>
      <c r="H973" s="2"/>
      <c r="I973" s="4">
        <f>C973/(constants!$A$4+constants!$B$4*data!C973+constants!$C$4*data!C973^2+constants!$D$4*data!C973^3+constants!$E$4*data!C973^4+constants!$F$4*data!C973^5+constants!$G$4*data!C973^6+constants!$H$4*data!C973^7)</f>
        <v>42394.391114483449</v>
      </c>
      <c r="J973" s="4">
        <f>D973/(constants!$A$4+constants!$B$4*data!D973+constants!$C$4*data!D973^2+constants!$D$4*data!D973^3+constants!$E$4*data!D973^4+constants!$F$4*data!D973^5+constants!$G$4*data!D973^6+constants!$H$4*data!D973^7)</f>
        <v>54813.096466177274</v>
      </c>
      <c r="K973" s="4">
        <f>E973/(constants!$A$4+constants!$B$4*data!E973+constants!$C$4*data!E973^2+constants!$D$4*data!E973^3+constants!$E$4*data!E973^4+constants!$F$4*data!E973^5+constants!$G$4*data!E973^6+constants!$H$4*data!E973^7)</f>
        <v>54813.096466177274</v>
      </c>
      <c r="L973" s="4">
        <f>F973/(constants!$A$4+constants!$B$4*data!F973+constants!$C$4*data!F973^2+constants!$D$4*data!F973^3+constants!$E$4*data!F973^4+constants!$F$4*data!F973^5+constants!$G$4*data!F973^6+constants!$H$4*data!F973^7)</f>
        <v>5290.0297510754299</v>
      </c>
      <c r="M973" s="4"/>
      <c r="N973" s="4"/>
      <c r="O973" s="4">
        <f t="shared" si="264"/>
        <v>70657.318524139075</v>
      </c>
      <c r="P973" s="4">
        <f t="shared" si="265"/>
        <v>10962.619293235455</v>
      </c>
      <c r="Q973" s="4">
        <f t="shared" si="265"/>
        <v>10962.619293235455</v>
      </c>
      <c r="R973" s="4">
        <f t="shared" si="266"/>
        <v>881.67162517923828</v>
      </c>
      <c r="S973" s="4"/>
      <c r="T973" s="4"/>
      <c r="U973" s="4">
        <f t="shared" si="267"/>
        <v>1</v>
      </c>
      <c r="V973" s="4"/>
      <c r="W973" s="4"/>
      <c r="X973">
        <f>IF(front!E973&gt;$X$2,O973,P973)</f>
        <v>70657.318524139075</v>
      </c>
      <c r="Y973">
        <f t="shared" si="261"/>
        <v>70384.498719296462</v>
      </c>
      <c r="Z973">
        <f>SUMPRODUCT($B$7:$B$456,Y$7:Y$456,EXP(constants!$B$32+constants!$A$32*ABS($A$7:$A$456-$A973)))</f>
        <v>3.8646904216683911E-5</v>
      </c>
      <c r="AA973">
        <f t="shared" si="262"/>
        <v>70384.498680649558</v>
      </c>
      <c r="AB973">
        <f t="shared" si="268"/>
        <v>70379.645587710387</v>
      </c>
      <c r="AD973" s="4"/>
      <c r="AE973" s="4"/>
      <c r="AF973" s="4"/>
      <c r="AI973" s="5">
        <f>SUMPRODUCT(constants!$B$13:$B$20,A973^constants!$A$13:$A$20)*constants!$C$10/((A973/1000000000)^5*(EXP(0.014388/(A973/1000000000)/constants!$B$9)-1))</f>
        <v>1.5933876084590352E-5</v>
      </c>
      <c r="AL973" s="17">
        <f t="shared" si="263"/>
        <v>2.2639892473929576E-10</v>
      </c>
      <c r="AQ973">
        <f t="shared" ref="AQ973:AQ1036" si="270">AL973</f>
        <v>2.2639892473929576E-10</v>
      </c>
    </row>
    <row r="974" spans="1:43" x14ac:dyDescent="0.2">
      <c r="A974">
        <f>front!A974</f>
        <v>638.83000000000004</v>
      </c>
      <c r="B974" s="1">
        <f t="shared" si="269"/>
        <v>0.46000000000003638</v>
      </c>
      <c r="C974">
        <f>front!D974-front!B974</f>
        <v>40872.53</v>
      </c>
      <c r="D974" s="2">
        <f>front!E974-front!C974</f>
        <v>52886.3</v>
      </c>
      <c r="E974" s="2">
        <f>IF(front!F974-front!C974&gt;0,front!F974-front!C974,0)</f>
        <v>52886.3</v>
      </c>
      <c r="F974" s="2">
        <f>front!I974-front!H974</f>
        <v>5719.4</v>
      </c>
      <c r="G974" s="2"/>
      <c r="H974" s="2"/>
      <c r="I974" s="4">
        <f>C974/(constants!$A$4+constants!$B$4*data!C974+constants!$C$4*data!C974^2+constants!$D$4*data!C974^3+constants!$E$4*data!C974^4+constants!$F$4*data!C974^5+constants!$G$4*data!C974^6+constants!$H$4*data!C974^7)</f>
        <v>42450.018696403749</v>
      </c>
      <c r="J974" s="4">
        <f>D974/(constants!$A$4+constants!$B$4*data!D974+constants!$C$4*data!D974^2+constants!$D$4*data!D974^3+constants!$E$4*data!D974^4+constants!$F$4*data!D974^5+constants!$G$4*data!D974^6+constants!$H$4*data!D974^7)</f>
        <v>55676.398027534182</v>
      </c>
      <c r="K974" s="4">
        <f>E974/(constants!$A$4+constants!$B$4*data!E974+constants!$C$4*data!E974^2+constants!$D$4*data!E974^3+constants!$E$4*data!E974^4+constants!$F$4*data!E974^5+constants!$G$4*data!E974^6+constants!$H$4*data!E974^7)</f>
        <v>55676.398027534182</v>
      </c>
      <c r="L974" s="4">
        <f>F974/(constants!$A$4+constants!$B$4*data!F974+constants!$C$4*data!F974^2+constants!$D$4*data!F974^3+constants!$E$4*data!F974^4+constants!$F$4*data!F974^5+constants!$G$4*data!F974^6+constants!$H$4*data!F974^7)</f>
        <v>5708.0215454736135</v>
      </c>
      <c r="M974" s="4"/>
      <c r="N974" s="4"/>
      <c r="O974" s="4">
        <f t="shared" si="264"/>
        <v>70750.031160672908</v>
      </c>
      <c r="P974" s="4">
        <f t="shared" si="265"/>
        <v>11135.279605506836</v>
      </c>
      <c r="Q974" s="4">
        <f t="shared" si="265"/>
        <v>11135.279605506836</v>
      </c>
      <c r="R974" s="4">
        <f t="shared" si="266"/>
        <v>951.33692424560229</v>
      </c>
      <c r="S974" s="4"/>
      <c r="T974" s="4"/>
      <c r="U974" s="4">
        <f t="shared" si="267"/>
        <v>1</v>
      </c>
      <c r="V974" s="4"/>
      <c r="W974" s="4"/>
      <c r="X974">
        <f>IF(front!E974&gt;$X$2,O974,P974)</f>
        <v>70750.031160672908</v>
      </c>
      <c r="Y974">
        <f t="shared" si="261"/>
        <v>70477.211355830295</v>
      </c>
      <c r="Z974">
        <f>SUMPRODUCT($B$7:$B$456,Y$7:Y$456,EXP(constants!$B$32+constants!$A$32*ABS($A$7:$A$456-$A974)))</f>
        <v>3.7648829844623895E-5</v>
      </c>
      <c r="AA974">
        <f t="shared" si="262"/>
        <v>70477.211318181464</v>
      </c>
      <c r="AB974">
        <f t="shared" si="268"/>
        <v>70472.358225242293</v>
      </c>
      <c r="AD974" s="4"/>
      <c r="AE974" s="4"/>
      <c r="AF974" s="4"/>
      <c r="AI974" s="5">
        <f>SUMPRODUCT(constants!$B$13:$B$20,A974^constants!$A$13:$A$20)*constants!$C$10/((A974/1000000000)^5*(EXP(0.014388/(A974/1000000000)/constants!$B$9)-1))</f>
        <v>1.5957655504754101E-5</v>
      </c>
      <c r="AL974" s="17">
        <f t="shared" si="263"/>
        <v>2.2643850591391552E-10</v>
      </c>
      <c r="AQ974">
        <f t="shared" si="270"/>
        <v>2.2643850591391552E-10</v>
      </c>
    </row>
    <row r="975" spans="1:43" x14ac:dyDescent="0.2">
      <c r="A975">
        <f>front!A975</f>
        <v>639.28</v>
      </c>
      <c r="B975" s="1">
        <f t="shared" si="269"/>
        <v>0.44999999999993179</v>
      </c>
      <c r="C975">
        <f>front!D975-front!B975</f>
        <v>40931.129999999997</v>
      </c>
      <c r="D975" s="2">
        <f>front!E975-front!C975</f>
        <v>52567.4</v>
      </c>
      <c r="E975" s="2">
        <f>IF(front!F975-front!C975&gt;0,front!F975-front!C975,0)</f>
        <v>52567.4</v>
      </c>
      <c r="F975" s="2">
        <f>front!I975-front!H975</f>
        <v>5144.8000000000011</v>
      </c>
      <c r="G975" s="2"/>
      <c r="H975" s="2"/>
      <c r="I975" s="4">
        <f>C975/(constants!$A$4+constants!$B$4*data!C975+constants!$C$4*data!C975^2+constants!$D$4*data!C975^3+constants!$E$4*data!C975^4+constants!$F$4*data!C975^5+constants!$G$4*data!C975^6+constants!$H$4*data!C975^7)</f>
        <v>42513.95581434467</v>
      </c>
      <c r="J975" s="4">
        <f>D975/(constants!$A$4+constants!$B$4*data!D975+constants!$C$4*data!D975^2+constants!$D$4*data!D975^3+constants!$E$4*data!D975^4+constants!$F$4*data!D975^5+constants!$G$4*data!D975^6+constants!$H$4*data!D975^7)</f>
        <v>55323.373840959037</v>
      </c>
      <c r="K975" s="4">
        <f>E975/(constants!$A$4+constants!$B$4*data!E975+constants!$C$4*data!E975^2+constants!$D$4*data!E975^3+constants!$E$4*data!E975^4+constants!$F$4*data!E975^5+constants!$G$4*data!E975^6+constants!$H$4*data!E975^7)</f>
        <v>55323.373840959037</v>
      </c>
      <c r="L975" s="4">
        <f>F975/(constants!$A$4+constants!$B$4*data!F975+constants!$C$4*data!F975^2+constants!$D$4*data!F975^3+constants!$E$4*data!F975^4+constants!$F$4*data!F975^5+constants!$G$4*data!F975^6+constants!$H$4*data!F975^7)</f>
        <v>5134.0200657282894</v>
      </c>
      <c r="M975" s="4"/>
      <c r="N975" s="4"/>
      <c r="O975" s="4">
        <f t="shared" si="264"/>
        <v>70856.593023907772</v>
      </c>
      <c r="P975" s="4">
        <f t="shared" si="265"/>
        <v>11064.674768191808</v>
      </c>
      <c r="Q975" s="4">
        <f t="shared" si="265"/>
        <v>11064.674768191808</v>
      </c>
      <c r="R975" s="4">
        <f t="shared" si="266"/>
        <v>855.67001095471483</v>
      </c>
      <c r="S975" s="4"/>
      <c r="T975" s="4"/>
      <c r="U975" s="4">
        <f t="shared" si="267"/>
        <v>1</v>
      </c>
      <c r="V975" s="4"/>
      <c r="W975" s="4"/>
      <c r="X975">
        <f>IF(front!E975&gt;$X$2,O975,P975)</f>
        <v>70856.593023907772</v>
      </c>
      <c r="Y975">
        <f t="shared" si="261"/>
        <v>70583.773219065159</v>
      </c>
      <c r="Z975">
        <f>SUMPRODUCT($B$7:$B$456,Y$7:Y$456,EXP(constants!$B$32+constants!$A$32*ABS($A$7:$A$456-$A975)))</f>
        <v>3.6697398755025274E-5</v>
      </c>
      <c r="AA975">
        <f t="shared" si="262"/>
        <v>70583.77318236776</v>
      </c>
      <c r="AB975">
        <f t="shared" si="268"/>
        <v>70578.92008942859</v>
      </c>
      <c r="AD975" s="4"/>
      <c r="AE975" s="4"/>
      <c r="AF975" s="4"/>
      <c r="AI975" s="5">
        <f>SUMPRODUCT(constants!$B$13:$B$20,A975^constants!$A$13:$A$20)*constants!$C$10/((A975/1000000000)^5*(EXP(0.014388/(A975/1000000000)/constants!$B$9)-1))</f>
        <v>1.5980876813361035E-5</v>
      </c>
      <c r="AL975" s="17">
        <f t="shared" si="263"/>
        <v>2.2642563520541416E-10</v>
      </c>
      <c r="AQ975">
        <f t="shared" si="270"/>
        <v>2.2642563520541416E-10</v>
      </c>
    </row>
    <row r="976" spans="1:43" x14ac:dyDescent="0.2">
      <c r="A976">
        <f>front!A976</f>
        <v>639.73</v>
      </c>
      <c r="B976" s="1">
        <f t="shared" si="269"/>
        <v>0.45000000000004547</v>
      </c>
      <c r="C976">
        <f>front!D976-front!B976</f>
        <v>41029.26</v>
      </c>
      <c r="D976" s="2">
        <f>front!E976-front!C976</f>
        <v>53164.1</v>
      </c>
      <c r="E976" s="2">
        <f>IF(front!F976-front!C976&gt;0,front!F976-front!C976,0)</f>
        <v>53164.1</v>
      </c>
      <c r="F976" s="2">
        <f>front!I976-front!H976</f>
        <v>4853.7999999999993</v>
      </c>
      <c r="G976" s="2"/>
      <c r="H976" s="2"/>
      <c r="I976" s="4">
        <f>C976/(constants!$A$4+constants!$B$4*data!C976+constants!$C$4*data!C976^2+constants!$D$4*data!C976^3+constants!$E$4*data!C976^4+constants!$F$4*data!C976^5+constants!$G$4*data!C976^6+constants!$H$4*data!C976^7)</f>
        <v>42621.040880960827</v>
      </c>
      <c r="J976" s="4">
        <f>D976/(constants!$A$4+constants!$B$4*data!D976+constants!$C$4*data!D976^2+constants!$D$4*data!D976^3+constants!$E$4*data!D976^4+constants!$F$4*data!D976^5+constants!$G$4*data!D976^6+constants!$H$4*data!D976^7)</f>
        <v>55984.008929556869</v>
      </c>
      <c r="K976" s="4">
        <f>E976/(constants!$A$4+constants!$B$4*data!E976+constants!$C$4*data!E976^2+constants!$D$4*data!E976^3+constants!$E$4*data!E976^4+constants!$F$4*data!E976^5+constants!$G$4*data!E976^6+constants!$H$4*data!E976^7)</f>
        <v>55984.008929556869</v>
      </c>
      <c r="L976" s="4">
        <f>F976/(constants!$A$4+constants!$B$4*data!F976+constants!$C$4*data!F976^2+constants!$D$4*data!F976^3+constants!$E$4*data!F976^4+constants!$F$4*data!F976^5+constants!$G$4*data!F976^6+constants!$H$4*data!F976^7)</f>
        <v>4843.4231102962331</v>
      </c>
      <c r="M976" s="4"/>
      <c r="N976" s="4"/>
      <c r="O976" s="4">
        <f t="shared" si="264"/>
        <v>71035.068134934714</v>
      </c>
      <c r="P976" s="4">
        <f t="shared" si="265"/>
        <v>11196.801785911373</v>
      </c>
      <c r="Q976" s="4">
        <f t="shared" si="265"/>
        <v>11196.801785911373</v>
      </c>
      <c r="R976" s="4">
        <f t="shared" si="266"/>
        <v>807.2371850493721</v>
      </c>
      <c r="S976" s="4"/>
      <c r="T976" s="4"/>
      <c r="U976" s="4">
        <f t="shared" si="267"/>
        <v>1</v>
      </c>
      <c r="V976" s="4"/>
      <c r="W976" s="4"/>
      <c r="X976">
        <f>IF(front!E976&gt;$X$2,O976,P976)</f>
        <v>71035.068134934714</v>
      </c>
      <c r="Y976">
        <f t="shared" si="261"/>
        <v>70762.248330092101</v>
      </c>
      <c r="Z976">
        <f>SUMPRODUCT($B$7:$B$456,Y$7:Y$456,EXP(constants!$B$32+constants!$A$32*ABS($A$7:$A$456-$A976)))</f>
        <v>3.5770011470293463E-5</v>
      </c>
      <c r="AA976">
        <f t="shared" si="262"/>
        <v>70762.248294322097</v>
      </c>
      <c r="AB976">
        <f t="shared" si="268"/>
        <v>70757.395201382926</v>
      </c>
      <c r="AD976" s="4"/>
      <c r="AE976" s="4"/>
      <c r="AF976" s="4"/>
      <c r="AI976" s="5">
        <f>SUMPRODUCT(constants!$B$13:$B$20,A976^constants!$A$13:$A$20)*constants!$C$10/((A976/1000000000)^5*(EXP(0.014388/(A976/1000000000)/constants!$B$9)-1))</f>
        <v>1.6004057353063364E-5</v>
      </c>
      <c r="AL976" s="17">
        <f t="shared" si="263"/>
        <v>2.2618211577057277E-10</v>
      </c>
      <c r="AQ976">
        <f t="shared" si="270"/>
        <v>2.2618211577057277E-10</v>
      </c>
    </row>
    <row r="977" spans="1:43" x14ac:dyDescent="0.2">
      <c r="A977">
        <f>front!A977</f>
        <v>640.17999999999995</v>
      </c>
      <c r="B977" s="1">
        <f t="shared" si="269"/>
        <v>0.44999999999993179</v>
      </c>
      <c r="C977">
        <f>front!D977-front!B977</f>
        <v>41129.47</v>
      </c>
      <c r="D977" s="2">
        <f>front!E977-front!C977</f>
        <v>53396.4</v>
      </c>
      <c r="E977" s="2">
        <f>IF(front!F977-front!C977&gt;0,front!F977-front!C977,0)</f>
        <v>53396.4</v>
      </c>
      <c r="F977" s="2">
        <f>front!I977-front!H977</f>
        <v>4757.6999999999989</v>
      </c>
      <c r="G977" s="2"/>
      <c r="H977" s="2"/>
      <c r="I977" s="4">
        <f>C977/(constants!$A$4+constants!$B$4*data!C977+constants!$C$4*data!C977^2+constants!$D$4*data!C977^3+constants!$E$4*data!C977^4+constants!$F$4*data!C977^5+constants!$G$4*data!C977^6+constants!$H$4*data!C977^7)</f>
        <v>42730.418513808523</v>
      </c>
      <c r="J977" s="4">
        <f>D977/(constants!$A$4+constants!$B$4*data!D977+constants!$C$4*data!D977^2+constants!$D$4*data!D977^3+constants!$E$4*data!D977^4+constants!$F$4*data!D977^5+constants!$G$4*data!D977^6+constants!$H$4*data!D977^7)</f>
        <v>56241.304246812782</v>
      </c>
      <c r="K977" s="4">
        <f>E977/(constants!$A$4+constants!$B$4*data!E977+constants!$C$4*data!E977^2+constants!$D$4*data!E977^3+constants!$E$4*data!E977^4+constants!$F$4*data!E977^5+constants!$G$4*data!E977^6+constants!$H$4*data!E977^7)</f>
        <v>56241.304246812782</v>
      </c>
      <c r="L977" s="4">
        <f>F977/(constants!$A$4+constants!$B$4*data!F977+constants!$C$4*data!F977^2+constants!$D$4*data!F977^3+constants!$E$4*data!F977^4+constants!$F$4*data!F977^5+constants!$G$4*data!F977^6+constants!$H$4*data!F977^7)</f>
        <v>4747.4689341715957</v>
      </c>
      <c r="M977" s="4"/>
      <c r="N977" s="4"/>
      <c r="O977" s="4">
        <f t="shared" si="264"/>
        <v>71217.364189680884</v>
      </c>
      <c r="P977" s="4">
        <f t="shared" si="265"/>
        <v>11248.260849362556</v>
      </c>
      <c r="Q977" s="4">
        <f t="shared" si="265"/>
        <v>11248.260849362556</v>
      </c>
      <c r="R977" s="4">
        <f t="shared" si="266"/>
        <v>791.24482236193262</v>
      </c>
      <c r="S977" s="4"/>
      <c r="T977" s="4"/>
      <c r="U977" s="4">
        <f t="shared" si="267"/>
        <v>1</v>
      </c>
      <c r="V977" s="4"/>
      <c r="W977" s="4"/>
      <c r="X977">
        <f>IF(front!E977&gt;$X$2,O977,P977)</f>
        <v>71217.364189680884</v>
      </c>
      <c r="Y977">
        <f t="shared" si="261"/>
        <v>70944.544384838271</v>
      </c>
      <c r="Z977">
        <f>SUMPRODUCT($B$7:$B$456,Y$7:Y$456,EXP(constants!$B$32+constants!$A$32*ABS($A$7:$A$456-$A977)))</f>
        <v>3.486606037463952E-5</v>
      </c>
      <c r="AA977">
        <f t="shared" si="262"/>
        <v>70944.544349972217</v>
      </c>
      <c r="AB977">
        <f t="shared" si="268"/>
        <v>70939.691257033046</v>
      </c>
      <c r="AD977" s="4"/>
      <c r="AE977" s="4"/>
      <c r="AF977" s="4"/>
      <c r="AI977" s="5">
        <f>SUMPRODUCT(constants!$B$13:$B$20,A977^constants!$A$13:$A$20)*constants!$C$10/((A977/1000000000)^5*(EXP(0.014388/(A977/1000000000)/constants!$B$9)-1))</f>
        <v>1.6027197071554233E-5</v>
      </c>
      <c r="AL977" s="17">
        <f t="shared" si="263"/>
        <v>2.2592707675430257E-10</v>
      </c>
      <c r="AQ977">
        <f t="shared" si="270"/>
        <v>2.2592707675430257E-10</v>
      </c>
    </row>
    <row r="978" spans="1:43" x14ac:dyDescent="0.2">
      <c r="A978">
        <f>front!A978</f>
        <v>640.64</v>
      </c>
      <c r="B978" s="1">
        <f t="shared" si="269"/>
        <v>0.46000000000003638</v>
      </c>
      <c r="C978">
        <f>front!D978-front!B978</f>
        <v>41216.07</v>
      </c>
      <c r="D978" s="2">
        <f>front!E978-front!C978</f>
        <v>52441.9</v>
      </c>
      <c r="E978" s="2">
        <f>IF(front!F978-front!C978&gt;0,front!F978-front!C978,0)</f>
        <v>52441.9</v>
      </c>
      <c r="F978" s="2">
        <f>front!I978-front!H978</f>
        <v>4794.8999999999978</v>
      </c>
      <c r="G978" s="2"/>
      <c r="H978" s="2"/>
      <c r="I978" s="4">
        <f>C978/(constants!$A$4+constants!$B$4*data!C978+constants!$C$4*data!C978^2+constants!$D$4*data!C978^3+constants!$E$4*data!C978^4+constants!$F$4*data!C978^5+constants!$G$4*data!C978^6+constants!$H$4*data!C978^7)</f>
        <v>42824.959486038017</v>
      </c>
      <c r="J978" s="4">
        <f>D978/(constants!$A$4+constants!$B$4*data!D978+constants!$C$4*data!D978^2+constants!$D$4*data!D978^3+constants!$E$4*data!D978^4+constants!$F$4*data!D978^5+constants!$G$4*data!D978^6+constants!$H$4*data!D978^7)</f>
        <v>55184.470776113718</v>
      </c>
      <c r="K978" s="4">
        <f>E978/(constants!$A$4+constants!$B$4*data!E978+constants!$C$4*data!E978^2+constants!$D$4*data!E978^3+constants!$E$4*data!E978^4+constants!$F$4*data!E978^5+constants!$G$4*data!E978^6+constants!$H$4*data!E978^7)</f>
        <v>55184.470776113718</v>
      </c>
      <c r="L978" s="4">
        <f>F978/(constants!$A$4+constants!$B$4*data!F978+constants!$C$4*data!F978^2+constants!$D$4*data!F978^3+constants!$E$4*data!F978^4+constants!$F$4*data!F978^5+constants!$G$4*data!F978^6+constants!$H$4*data!F978^7)</f>
        <v>4784.6117794836164</v>
      </c>
      <c r="M978" s="4"/>
      <c r="N978" s="4"/>
      <c r="O978" s="4">
        <f t="shared" si="264"/>
        <v>71374.932476730028</v>
      </c>
      <c r="P978" s="4">
        <f t="shared" si="265"/>
        <v>11036.894155222744</v>
      </c>
      <c r="Q978" s="4">
        <f t="shared" si="265"/>
        <v>11036.894155222744</v>
      </c>
      <c r="R978" s="4">
        <f t="shared" si="266"/>
        <v>797.43529658060277</v>
      </c>
      <c r="S978" s="4"/>
      <c r="T978" s="4"/>
      <c r="U978" s="4">
        <f t="shared" si="267"/>
        <v>1</v>
      </c>
      <c r="V978" s="4"/>
      <c r="W978" s="4"/>
      <c r="X978">
        <f>IF(front!E978&gt;$X$2,O978,P978)</f>
        <v>71374.932476730028</v>
      </c>
      <c r="Y978">
        <f t="shared" si="261"/>
        <v>71102.112671887415</v>
      </c>
      <c r="Z978">
        <f>SUMPRODUCT($B$7:$B$456,Y$7:Y$456,EXP(constants!$B$32+constants!$A$32*ABS($A$7:$A$456-$A978)))</f>
        <v>3.3965628062661406E-5</v>
      </c>
      <c r="AA978">
        <f t="shared" si="262"/>
        <v>71102.112637921789</v>
      </c>
      <c r="AB978">
        <f t="shared" si="268"/>
        <v>71097.259544982619</v>
      </c>
      <c r="AD978" s="4"/>
      <c r="AE978" s="4"/>
      <c r="AF978" s="4"/>
      <c r="AI978" s="5">
        <f>SUMPRODUCT(constants!$B$13:$B$20,A978^constants!$A$13:$A$20)*constants!$C$10/((A978/1000000000)^5*(EXP(0.014388/(A978/1000000000)/constants!$B$9)-1))</f>
        <v>1.605080876052343E-5</v>
      </c>
      <c r="AL978" s="17">
        <f t="shared" si="263"/>
        <v>2.2575847315701702E-10</v>
      </c>
      <c r="AQ978">
        <f t="shared" si="270"/>
        <v>2.2575847315701702E-10</v>
      </c>
    </row>
    <row r="979" spans="1:43" x14ac:dyDescent="0.2">
      <c r="A979">
        <f>front!A979</f>
        <v>641.09</v>
      </c>
      <c r="B979" s="1">
        <f t="shared" si="269"/>
        <v>0.45000000000004547</v>
      </c>
      <c r="C979">
        <f>front!D979-front!B979</f>
        <v>41286</v>
      </c>
      <c r="D979" s="2">
        <f>front!E979-front!C979</f>
        <v>52063</v>
      </c>
      <c r="E979" s="2">
        <f>IF(front!F979-front!C979&gt;0,front!F979-front!C979,0)</f>
        <v>52063</v>
      </c>
      <c r="F979" s="2">
        <f>front!I979-front!H979</f>
        <v>4538.2000000000007</v>
      </c>
      <c r="G979" s="2"/>
      <c r="H979" s="2"/>
      <c r="I979" s="4">
        <f>C979/(constants!$A$4+constants!$B$4*data!C979+constants!$C$4*data!C979^2+constants!$D$4*data!C979^3+constants!$E$4*data!C979^4+constants!$F$4*data!C979^5+constants!$G$4*data!C979^6+constants!$H$4*data!C979^7)</f>
        <v>42901.314294075004</v>
      </c>
      <c r="J979" s="4">
        <f>D979/(constants!$A$4+constants!$B$4*data!D979+constants!$C$4*data!D979^2+constants!$D$4*data!D979^3+constants!$E$4*data!D979^4+constants!$F$4*data!D979^5+constants!$G$4*data!D979^6+constants!$H$4*data!D979^7)</f>
        <v>54765.187523256922</v>
      </c>
      <c r="K979" s="4">
        <f>E979/(constants!$A$4+constants!$B$4*data!E979+constants!$C$4*data!E979^2+constants!$D$4*data!E979^3+constants!$E$4*data!E979^4+constants!$F$4*data!E979^5+constants!$G$4*data!E979^6+constants!$H$4*data!E979^7)</f>
        <v>54765.187523256922</v>
      </c>
      <c r="L979" s="4">
        <f>F979/(constants!$A$4+constants!$B$4*data!F979+constants!$C$4*data!F979^2+constants!$D$4*data!F979^3+constants!$E$4*data!F979^4+constants!$F$4*data!F979^5+constants!$G$4*data!F979^6+constants!$H$4*data!F979^7)</f>
        <v>4528.3233826069891</v>
      </c>
      <c r="M979" s="4"/>
      <c r="N979" s="4"/>
      <c r="O979" s="4">
        <f t="shared" si="264"/>
        <v>71502.190490125009</v>
      </c>
      <c r="P979" s="4">
        <f t="shared" si="265"/>
        <v>10953.037504651384</v>
      </c>
      <c r="Q979" s="4">
        <f t="shared" si="265"/>
        <v>10953.037504651384</v>
      </c>
      <c r="R979" s="4">
        <f t="shared" si="266"/>
        <v>754.72056376783144</v>
      </c>
      <c r="S979" s="4"/>
      <c r="T979" s="4"/>
      <c r="U979" s="4">
        <f t="shared" si="267"/>
        <v>1</v>
      </c>
      <c r="V979" s="4"/>
      <c r="W979" s="4"/>
      <c r="X979">
        <f>IF(front!E979&gt;$X$2,O979,P979)</f>
        <v>71502.190490125009</v>
      </c>
      <c r="Y979">
        <f t="shared" si="261"/>
        <v>71229.370685282396</v>
      </c>
      <c r="Z979">
        <f>SUMPRODUCT($B$7:$B$456,Y$7:Y$456,EXP(constants!$B$32+constants!$A$32*ABS($A$7:$A$456-$A979)))</f>
        <v>3.3107275900059431E-5</v>
      </c>
      <c r="AA979">
        <f t="shared" si="262"/>
        <v>71229.370652175116</v>
      </c>
      <c r="AB979">
        <f t="shared" si="268"/>
        <v>71224.517559235945</v>
      </c>
      <c r="AD979" s="4"/>
      <c r="AE979" s="4"/>
      <c r="AF979" s="4"/>
      <c r="AI979" s="5">
        <f>SUMPRODUCT(constants!$B$13:$B$20,A979^constants!$A$13:$A$20)*constants!$C$10/((A979/1000000000)^5*(EXP(0.014388/(A979/1000000000)/constants!$B$9)-1))</f>
        <v>1.6073865773427329E-5</v>
      </c>
      <c r="AL979" s="17">
        <f t="shared" si="263"/>
        <v>2.2567882976615503E-10</v>
      </c>
      <c r="AQ979">
        <f t="shared" si="270"/>
        <v>2.2567882976615503E-10</v>
      </c>
    </row>
    <row r="980" spans="1:43" x14ac:dyDescent="0.2">
      <c r="A980">
        <f>front!A980</f>
        <v>641.54</v>
      </c>
      <c r="B980" s="1">
        <f t="shared" si="269"/>
        <v>0.44999999999993179</v>
      </c>
      <c r="C980">
        <f>front!D980-front!B980</f>
        <v>41413.86</v>
      </c>
      <c r="D980" s="2">
        <f>front!E980-front!C980</f>
        <v>53279.5</v>
      </c>
      <c r="E980" s="2">
        <f>IF(front!F980-front!C980&gt;0,front!F980-front!C980,0)</f>
        <v>53279.5</v>
      </c>
      <c r="F980" s="2">
        <f>front!I980-front!H980</f>
        <v>4472.7000000000007</v>
      </c>
      <c r="G980" s="2"/>
      <c r="H980" s="2"/>
      <c r="I980" s="4">
        <f>C980/(constants!$A$4+constants!$B$4*data!C980+constants!$C$4*data!C980^2+constants!$D$4*data!C980^3+constants!$E$4*data!C980^4+constants!$F$4*data!C980^5+constants!$G$4*data!C980^6+constants!$H$4*data!C980^7)</f>
        <v>43040.949993047121</v>
      </c>
      <c r="J980" s="4">
        <f>D980/(constants!$A$4+constants!$B$4*data!D980+constants!$C$4*data!D980^2+constants!$D$4*data!D980^3+constants!$E$4*data!D980^4+constants!$F$4*data!D980^5+constants!$G$4*data!D980^6+constants!$H$4*data!D980^7)</f>
        <v>56111.817864445402</v>
      </c>
      <c r="K980" s="4">
        <f>E980/(constants!$A$4+constants!$B$4*data!E980+constants!$C$4*data!E980^2+constants!$D$4*data!E980^3+constants!$E$4*data!E980^4+constants!$F$4*data!E980^5+constants!$G$4*data!E980^6+constants!$H$4*data!E980^7)</f>
        <v>56111.817864445402</v>
      </c>
      <c r="L980" s="4">
        <f>F980/(constants!$A$4+constants!$B$4*data!F980+constants!$C$4*data!F980^2+constants!$D$4*data!F980^3+constants!$E$4*data!F980^4+constants!$F$4*data!F980^5+constants!$G$4*data!F980^6+constants!$H$4*data!F980^7)</f>
        <v>4462.9345285320896</v>
      </c>
      <c r="M980" s="4"/>
      <c r="N980" s="4"/>
      <c r="O980" s="4">
        <f t="shared" si="264"/>
        <v>71734.91665507853</v>
      </c>
      <c r="P980" s="4">
        <f t="shared" si="265"/>
        <v>11222.36357288908</v>
      </c>
      <c r="Q980" s="4">
        <f t="shared" si="265"/>
        <v>11222.36357288908</v>
      </c>
      <c r="R980" s="4">
        <f t="shared" si="266"/>
        <v>743.82242142201494</v>
      </c>
      <c r="S980" s="4"/>
      <c r="T980" s="4"/>
      <c r="U980" s="4">
        <f t="shared" si="267"/>
        <v>1</v>
      </c>
      <c r="V980" s="4"/>
      <c r="W980" s="4"/>
      <c r="X980">
        <f>IF(front!E980&gt;$X$2,O980,P980)</f>
        <v>71734.91665507853</v>
      </c>
      <c r="Y980">
        <f t="shared" si="261"/>
        <v>71462.096850235917</v>
      </c>
      <c r="Z980">
        <f>SUMPRODUCT($B$7:$B$456,Y$7:Y$456,EXP(constants!$B$32+constants!$A$32*ABS($A$7:$A$456-$A980)))</f>
        <v>3.2270615326192147E-5</v>
      </c>
      <c r="AA980">
        <f t="shared" si="262"/>
        <v>71462.096817965299</v>
      </c>
      <c r="AB980">
        <f t="shared" si="268"/>
        <v>71457.243725026128</v>
      </c>
      <c r="AD980" s="4"/>
      <c r="AE980" s="4"/>
      <c r="AF980" s="4"/>
      <c r="AI980" s="5">
        <f>SUMPRODUCT(constants!$B$13:$B$20,A980^constants!$A$13:$A$20)*constants!$C$10/((A980/1000000000)^5*(EXP(0.014388/(A980/1000000000)/constants!$B$9)-1))</f>
        <v>1.6096881812701973E-5</v>
      </c>
      <c r="AL980" s="17">
        <f t="shared" si="263"/>
        <v>2.2526592090011497E-10</v>
      </c>
      <c r="AQ980">
        <f t="shared" si="270"/>
        <v>2.2526592090011497E-10</v>
      </c>
    </row>
    <row r="981" spans="1:43" x14ac:dyDescent="0.2">
      <c r="A981">
        <f>front!A981</f>
        <v>642</v>
      </c>
      <c r="B981" s="1">
        <f t="shared" si="269"/>
        <v>0.46000000000003638</v>
      </c>
      <c r="C981">
        <f>front!D981-front!B981</f>
        <v>41370.800000000003</v>
      </c>
      <c r="D981" s="2">
        <f>front!E981-front!C981</f>
        <v>52836.9</v>
      </c>
      <c r="E981" s="2">
        <f>IF(front!F981-front!C981&gt;0,front!F981-front!C981,0)</f>
        <v>52836.9</v>
      </c>
      <c r="F981" s="2">
        <f>front!I981-front!H981</f>
        <v>4401.2000000000007</v>
      </c>
      <c r="G981" s="2"/>
      <c r="H981" s="2"/>
      <c r="I981" s="4">
        <f>C981/(constants!$A$4+constants!$B$4*data!C981+constants!$C$4*data!C981^2+constants!$D$4*data!C981^3+constants!$E$4*data!C981^4+constants!$F$4*data!C981^5+constants!$G$4*data!C981^6+constants!$H$4*data!C981^7)</f>
        <v>42993.920120392897</v>
      </c>
      <c r="J981" s="4">
        <f>D981/(constants!$A$4+constants!$B$4*data!D981+constants!$C$4*data!D981^2+constants!$D$4*data!D981^3+constants!$E$4*data!D981^4+constants!$F$4*data!D981^5+constants!$G$4*data!D981^6+constants!$H$4*data!D981^7)</f>
        <v>55621.705401512227</v>
      </c>
      <c r="K981" s="4">
        <f>E981/(constants!$A$4+constants!$B$4*data!E981+constants!$C$4*data!E981^2+constants!$D$4*data!E981^3+constants!$E$4*data!E981^4+constants!$F$4*data!E981^5+constants!$G$4*data!E981^6+constants!$H$4*data!E981^7)</f>
        <v>55621.705401512227</v>
      </c>
      <c r="L981" s="4">
        <f>F981/(constants!$A$4+constants!$B$4*data!F981+constants!$C$4*data!F981^2+constants!$D$4*data!F981^3+constants!$E$4*data!F981^4+constants!$F$4*data!F981^5+constants!$G$4*data!F981^6+constants!$H$4*data!F981^7)</f>
        <v>4391.5584919694174</v>
      </c>
      <c r="M981" s="4"/>
      <c r="N981" s="4"/>
      <c r="O981" s="4">
        <f t="shared" si="264"/>
        <v>71656.533533988157</v>
      </c>
      <c r="P981" s="4">
        <f t="shared" si="265"/>
        <v>11124.341080302445</v>
      </c>
      <c r="Q981" s="4">
        <f t="shared" si="265"/>
        <v>11124.341080302445</v>
      </c>
      <c r="R981" s="4">
        <f t="shared" si="266"/>
        <v>731.92641532823632</v>
      </c>
      <c r="S981" s="4"/>
      <c r="T981" s="4"/>
      <c r="U981" s="4">
        <f t="shared" si="267"/>
        <v>1</v>
      </c>
      <c r="V981" s="4"/>
      <c r="W981" s="4"/>
      <c r="X981">
        <f>IF(front!E981&gt;$X$2,O981,P981)</f>
        <v>71656.533533988157</v>
      </c>
      <c r="Y981">
        <f t="shared" si="261"/>
        <v>71383.713729145544</v>
      </c>
      <c r="Z981">
        <f>SUMPRODUCT($B$7:$B$456,Y$7:Y$456,EXP(constants!$B$32+constants!$A$32*ABS($A$7:$A$456-$A981)))</f>
        <v>3.1437211596178083E-5</v>
      </c>
      <c r="AA981">
        <f t="shared" si="262"/>
        <v>71383.713697708328</v>
      </c>
      <c r="AB981">
        <f t="shared" si="268"/>
        <v>71378.860604769157</v>
      </c>
      <c r="AD981" s="4"/>
      <c r="AE981" s="4"/>
      <c r="AF981" s="4"/>
      <c r="AI981" s="5">
        <f>SUMPRODUCT(constants!$B$13:$B$20,A981^constants!$A$13:$A$20)*constants!$C$10/((A981/1000000000)^5*(EXP(0.014388/(A981/1000000000)/constants!$B$9)-1))</f>
        <v>1.6120366919411631E-5</v>
      </c>
      <c r="AL981" s="17">
        <f t="shared" si="263"/>
        <v>2.2584231217518978E-10</v>
      </c>
      <c r="AQ981">
        <f t="shared" si="270"/>
        <v>2.2584231217518978E-10</v>
      </c>
    </row>
    <row r="982" spans="1:43" x14ac:dyDescent="0.2">
      <c r="A982">
        <f>front!A982</f>
        <v>642.45000000000005</v>
      </c>
      <c r="B982" s="1">
        <f t="shared" si="269"/>
        <v>0.45000000000004547</v>
      </c>
      <c r="C982">
        <f>front!D982-front!B982</f>
        <v>41450.869999999995</v>
      </c>
      <c r="D982" s="2">
        <f>front!E982-front!C982</f>
        <v>52812.6</v>
      </c>
      <c r="E982" s="2">
        <f>IF(front!F982-front!C982&gt;0,front!F982-front!C982,0)</f>
        <v>52812.6</v>
      </c>
      <c r="F982" s="2">
        <f>front!I982-front!H982</f>
        <v>4055.6000000000022</v>
      </c>
      <c r="G982" s="2"/>
      <c r="H982" s="2"/>
      <c r="I982" s="4">
        <f>C982/(constants!$A$4+constants!$B$4*data!C982+constants!$C$4*data!C982^2+constants!$D$4*data!C982^3+constants!$E$4*data!C982^4+constants!$F$4*data!C982^5+constants!$G$4*data!C982^6+constants!$H$4*data!C982^7)</f>
        <v>43081.375423685553</v>
      </c>
      <c r="J982" s="4">
        <f>D982/(constants!$A$4+constants!$B$4*data!D982+constants!$C$4*data!D982^2+constants!$D$4*data!D982^3+constants!$E$4*data!D982^4+constants!$F$4*data!D982^5+constants!$G$4*data!D982^6+constants!$H$4*data!D982^7)</f>
        <v>55594.802847994295</v>
      </c>
      <c r="K982" s="4">
        <f>E982/(constants!$A$4+constants!$B$4*data!E982+constants!$C$4*data!E982^2+constants!$D$4*data!E982^3+constants!$E$4*data!E982^4+constants!$F$4*data!E982^5+constants!$G$4*data!E982^6+constants!$H$4*data!E982^7)</f>
        <v>55594.802847994295</v>
      </c>
      <c r="L982" s="4">
        <f>F982/(constants!$A$4+constants!$B$4*data!F982+constants!$C$4*data!F982^2+constants!$D$4*data!F982^3+constants!$E$4*data!F982^4+constants!$F$4*data!F982^5+constants!$G$4*data!F982^6+constants!$H$4*data!F982^7)</f>
        <v>4046.5928919644948</v>
      </c>
      <c r="M982" s="4"/>
      <c r="N982" s="4"/>
      <c r="O982" s="4">
        <f t="shared" si="264"/>
        <v>71802.292372809257</v>
      </c>
      <c r="P982" s="4">
        <f t="shared" si="265"/>
        <v>11118.960569598859</v>
      </c>
      <c r="Q982" s="4">
        <f t="shared" si="265"/>
        <v>11118.960569598859</v>
      </c>
      <c r="R982" s="4">
        <f t="shared" si="266"/>
        <v>674.43214866074914</v>
      </c>
      <c r="S982" s="4"/>
      <c r="T982" s="4"/>
      <c r="U982" s="4">
        <f t="shared" si="267"/>
        <v>1</v>
      </c>
      <c r="V982" s="4"/>
      <c r="W982" s="4"/>
      <c r="X982">
        <f>IF(front!E982&gt;$X$2,O982,P982)</f>
        <v>71802.292372809257</v>
      </c>
      <c r="Y982">
        <f t="shared" si="261"/>
        <v>71529.472567966644</v>
      </c>
      <c r="Z982">
        <f>SUMPRODUCT($B$7:$B$456,Y$7:Y$456,EXP(constants!$B$32+constants!$A$32*ABS($A$7:$A$456-$A982)))</f>
        <v>3.0642755550496431E-5</v>
      </c>
      <c r="AA982">
        <f t="shared" si="262"/>
        <v>71529.472537323891</v>
      </c>
      <c r="AB982">
        <f t="shared" si="268"/>
        <v>71524.61944438472</v>
      </c>
      <c r="AD982" s="4"/>
      <c r="AE982" s="4"/>
      <c r="AF982" s="4"/>
      <c r="AI982" s="5">
        <f>SUMPRODUCT(constants!$B$13:$B$20,A982^constants!$A$13:$A$20)*constants!$C$10/((A982/1000000000)^5*(EXP(0.014388/(A982/1000000000)/constants!$B$9)-1))</f>
        <v>1.6143299953440203E-5</v>
      </c>
      <c r="AL982" s="17">
        <f t="shared" si="263"/>
        <v>2.2570270319288763E-10</v>
      </c>
      <c r="AQ982">
        <f t="shared" si="270"/>
        <v>2.2570270319288763E-10</v>
      </c>
    </row>
    <row r="983" spans="1:43" x14ac:dyDescent="0.2">
      <c r="A983">
        <f>front!A983</f>
        <v>642.9</v>
      </c>
      <c r="B983" s="1">
        <f t="shared" si="269"/>
        <v>0.44999999999993179</v>
      </c>
      <c r="C983">
        <f>front!D983-front!B983</f>
        <v>41527.799999999996</v>
      </c>
      <c r="D983" s="2">
        <f>front!E983-front!C983</f>
        <v>53365.9</v>
      </c>
      <c r="E983" s="2">
        <f>IF(front!F983-front!C983&gt;0,front!F983-front!C983,0)</f>
        <v>53365.9</v>
      </c>
      <c r="F983" s="2">
        <f>front!I983-front!H983</f>
        <v>4107.7000000000007</v>
      </c>
      <c r="G983" s="2"/>
      <c r="H983" s="2"/>
      <c r="I983" s="4">
        <f>C983/(constants!$A$4+constants!$B$4*data!C983+constants!$C$4*data!C983^2+constants!$D$4*data!C983^3+constants!$E$4*data!C983^4+constants!$F$4*data!C983^5+constants!$G$4*data!C983^6+constants!$H$4*data!C983^7)</f>
        <v>43165.41465961175</v>
      </c>
      <c r="J983" s="4">
        <f>D983/(constants!$A$4+constants!$B$4*data!D983+constants!$C$4*data!D983^2+constants!$D$4*data!D983^3+constants!$E$4*data!D983^4+constants!$F$4*data!D983^5+constants!$G$4*data!D983^6+constants!$H$4*data!D983^7)</f>
        <v>56207.518765255918</v>
      </c>
      <c r="K983" s="4">
        <f>E983/(constants!$A$4+constants!$B$4*data!E983+constants!$C$4*data!E983^2+constants!$D$4*data!E983^3+constants!$E$4*data!E983^4+constants!$F$4*data!E983^5+constants!$G$4*data!E983^6+constants!$H$4*data!E983^7)</f>
        <v>56207.518765255918</v>
      </c>
      <c r="L983" s="4">
        <f>F983/(constants!$A$4+constants!$B$4*data!F983+constants!$C$4*data!F983^2+constants!$D$4*data!F983^3+constants!$E$4*data!F983^4+constants!$F$4*data!F983^5+constants!$G$4*data!F983^6+constants!$H$4*data!F983^7)</f>
        <v>4098.5938006792794</v>
      </c>
      <c r="M983" s="4"/>
      <c r="N983" s="4"/>
      <c r="O983" s="4">
        <f t="shared" si="264"/>
        <v>71942.357766019573</v>
      </c>
      <c r="P983" s="4">
        <f t="shared" si="265"/>
        <v>11241.503753051184</v>
      </c>
      <c r="Q983" s="4">
        <f t="shared" si="265"/>
        <v>11241.503753051184</v>
      </c>
      <c r="R983" s="4">
        <f t="shared" si="266"/>
        <v>683.0989667798799</v>
      </c>
      <c r="S983" s="4"/>
      <c r="T983" s="4"/>
      <c r="U983" s="4">
        <f t="shared" si="267"/>
        <v>1</v>
      </c>
      <c r="V983" s="4"/>
      <c r="W983" s="4"/>
      <c r="X983">
        <f>IF(front!E983&gt;$X$2,O983,P983)</f>
        <v>71942.357766019573</v>
      </c>
      <c r="Y983">
        <f t="shared" si="261"/>
        <v>71669.53796117696</v>
      </c>
      <c r="Z983">
        <f>SUMPRODUCT($B$7:$B$456,Y$7:Y$456,EXP(constants!$B$32+constants!$A$32*ABS($A$7:$A$456-$A983)))</f>
        <v>2.9868376362032074E-5</v>
      </c>
      <c r="AA983">
        <f t="shared" si="262"/>
        <v>71669.537931308587</v>
      </c>
      <c r="AB983">
        <f t="shared" si="268"/>
        <v>71664.684838369416</v>
      </c>
      <c r="AD983" s="4"/>
      <c r="AE983" s="4"/>
      <c r="AF983" s="4"/>
      <c r="AI983" s="5">
        <f>SUMPRODUCT(constants!$B$13:$B$20,A983^constants!$A$13:$A$20)*constants!$C$10/((A983/1000000000)^5*(EXP(0.014388/(A983/1000000000)/constants!$B$9)-1))</f>
        <v>1.6166191869857791E-5</v>
      </c>
      <c r="AL983" s="17">
        <f t="shared" si="263"/>
        <v>2.255810083630254E-10</v>
      </c>
      <c r="AQ983">
        <f t="shared" si="270"/>
        <v>2.255810083630254E-10</v>
      </c>
    </row>
    <row r="984" spans="1:43" x14ac:dyDescent="0.2">
      <c r="A984">
        <f>front!A984</f>
        <v>643.35</v>
      </c>
      <c r="B984" s="1">
        <f t="shared" si="269"/>
        <v>0.45000000000004547</v>
      </c>
      <c r="C984">
        <f>front!D984-front!B984</f>
        <v>41715.730000000003</v>
      </c>
      <c r="D984" s="2">
        <f>front!E984-front!C984</f>
        <v>52859.5</v>
      </c>
      <c r="E984" s="2">
        <f>IF(front!F984-front!C984&gt;0,front!F984-front!C984,0)</f>
        <v>52859.5</v>
      </c>
      <c r="F984" s="2">
        <f>front!I984-front!H984</f>
        <v>4425.5999999999985</v>
      </c>
      <c r="G984" s="2"/>
      <c r="H984" s="2"/>
      <c r="I984" s="4">
        <f>C984/(constants!$A$4+constants!$B$4*data!C984+constants!$C$4*data!C984^2+constants!$D$4*data!C984^3+constants!$E$4*data!C984^4+constants!$F$4*data!C984^5+constants!$G$4*data!C984^6+constants!$H$4*data!C984^7)</f>
        <v>43370.76711805939</v>
      </c>
      <c r="J984" s="4">
        <f>D984/(constants!$A$4+constants!$B$4*data!D984+constants!$C$4*data!D984^2+constants!$D$4*data!D984^3+constants!$E$4*data!D984^4+constants!$F$4*data!D984^5+constants!$G$4*data!D984^6+constants!$H$4*data!D984^7)</f>
        <v>55646.72641682878</v>
      </c>
      <c r="K984" s="4">
        <f>E984/(constants!$A$4+constants!$B$4*data!E984+constants!$C$4*data!E984^2+constants!$D$4*data!E984^3+constants!$E$4*data!E984^4+constants!$F$4*data!E984^5+constants!$G$4*data!E984^6+constants!$H$4*data!E984^7)</f>
        <v>55646.72641682878</v>
      </c>
      <c r="L984" s="4">
        <f>F984/(constants!$A$4+constants!$B$4*data!F984+constants!$C$4*data!F984^2+constants!$D$4*data!F984^3+constants!$E$4*data!F984^4+constants!$F$4*data!F984^5+constants!$G$4*data!F984^6+constants!$H$4*data!F984^7)</f>
        <v>4415.9158858424726</v>
      </c>
      <c r="M984" s="4"/>
      <c r="N984" s="4"/>
      <c r="O984" s="4">
        <f t="shared" si="264"/>
        <v>72284.611863432321</v>
      </c>
      <c r="P984" s="4">
        <f t="shared" si="265"/>
        <v>11129.345283365756</v>
      </c>
      <c r="Q984" s="4">
        <f t="shared" si="265"/>
        <v>11129.345283365756</v>
      </c>
      <c r="R984" s="4">
        <f t="shared" si="266"/>
        <v>735.98598097374543</v>
      </c>
      <c r="S984" s="4"/>
      <c r="T984" s="4"/>
      <c r="U984" s="4">
        <f t="shared" si="267"/>
        <v>1</v>
      </c>
      <c r="V984" s="4"/>
      <c r="W984" s="4"/>
      <c r="X984">
        <f>IF(front!E984&gt;$X$2,O984,P984)</f>
        <v>72284.611863432321</v>
      </c>
      <c r="Y984">
        <f t="shared" si="261"/>
        <v>72011.792058589708</v>
      </c>
      <c r="Z984">
        <f>SUMPRODUCT($B$7:$B$456,Y$7:Y$456,EXP(constants!$B$32+constants!$A$32*ABS($A$7:$A$456-$A984)))</f>
        <v>2.9113566664520741E-5</v>
      </c>
      <c r="AA984">
        <f t="shared" si="262"/>
        <v>72011.792029476142</v>
      </c>
      <c r="AB984">
        <f t="shared" si="268"/>
        <v>72006.938936536972</v>
      </c>
      <c r="AD984" s="4"/>
      <c r="AE984" s="4"/>
      <c r="AF984" s="4"/>
      <c r="AI984" s="5">
        <f>SUMPRODUCT(constants!$B$13:$B$20,A984^constants!$A$13:$A$20)*constants!$C$10/((A984/1000000000)^5*(EXP(0.014388/(A984/1000000000)/constants!$B$9)-1))</f>
        <v>1.6189042622857802E-5</v>
      </c>
      <c r="AL984" s="17">
        <f t="shared" si="263"/>
        <v>2.2482614678463073E-10</v>
      </c>
      <c r="AQ984">
        <f t="shared" si="270"/>
        <v>2.2482614678463073E-10</v>
      </c>
    </row>
    <row r="985" spans="1:43" x14ac:dyDescent="0.2">
      <c r="A985">
        <f>front!A985</f>
        <v>643.80999999999995</v>
      </c>
      <c r="B985" s="1">
        <f t="shared" si="269"/>
        <v>0.45999999999992269</v>
      </c>
      <c r="C985">
        <f>front!D985-front!B985</f>
        <v>41696.199999999997</v>
      </c>
      <c r="D985" s="2">
        <f>front!E985-front!C985</f>
        <v>52206.6</v>
      </c>
      <c r="E985" s="2">
        <f>IF(front!F985-front!C985&gt;0,front!F985-front!C985,0)</f>
        <v>52206.6</v>
      </c>
      <c r="F985" s="2">
        <f>front!I985-front!H985</f>
        <v>4113.2999999999993</v>
      </c>
      <c r="G985" s="2"/>
      <c r="H985" s="2"/>
      <c r="I985" s="4">
        <f>C985/(constants!$A$4+constants!$B$4*data!C985+constants!$C$4*data!C985^2+constants!$D$4*data!C985^3+constants!$E$4*data!C985^4+constants!$F$4*data!C985^5+constants!$G$4*data!C985^6+constants!$H$4*data!C985^7)</f>
        <v>43349.422894692441</v>
      </c>
      <c r="J985" s="4">
        <f>D985/(constants!$A$4+constants!$B$4*data!D985+constants!$C$4*data!D985^2+constants!$D$4*data!D985^3+constants!$E$4*data!D985^4+constants!$F$4*data!D985^5+constants!$G$4*data!D985^6+constants!$H$4*data!D985^7)</f>
        <v>54924.078409436086</v>
      </c>
      <c r="K985" s="4">
        <f>E985/(constants!$A$4+constants!$B$4*data!E985+constants!$C$4*data!E985^2+constants!$D$4*data!E985^3+constants!$E$4*data!E985^4+constants!$F$4*data!E985^5+constants!$G$4*data!E985^6+constants!$H$4*data!E985^7)</f>
        <v>54924.078409436086</v>
      </c>
      <c r="L985" s="4">
        <f>F985/(constants!$A$4+constants!$B$4*data!F985+constants!$C$4*data!F985^2+constants!$D$4*data!F985^3+constants!$E$4*data!F985^4+constants!$F$4*data!F985^5+constants!$G$4*data!F985^6+constants!$H$4*data!F985^7)</f>
        <v>4104.1832181696509</v>
      </c>
      <c r="M985" s="4"/>
      <c r="N985" s="4"/>
      <c r="O985" s="4">
        <f t="shared" si="264"/>
        <v>72249.038157820745</v>
      </c>
      <c r="P985" s="4">
        <f t="shared" si="265"/>
        <v>10984.815681887218</v>
      </c>
      <c r="Q985" s="4">
        <f t="shared" si="265"/>
        <v>10984.815681887218</v>
      </c>
      <c r="R985" s="4">
        <f t="shared" si="266"/>
        <v>684.03053636160848</v>
      </c>
      <c r="S985" s="4"/>
      <c r="T985" s="4"/>
      <c r="U985" s="4">
        <f t="shared" si="267"/>
        <v>1</v>
      </c>
      <c r="V985" s="4"/>
      <c r="W985" s="4"/>
      <c r="X985">
        <f>IF(front!E985&gt;$X$2,O985,P985)</f>
        <v>72249.038157820745</v>
      </c>
      <c r="Y985">
        <f t="shared" si="261"/>
        <v>71976.218352978132</v>
      </c>
      <c r="Z985">
        <f>SUMPRODUCT($B$7:$B$456,Y$7:Y$456,EXP(constants!$B$32+constants!$A$32*ABS($A$7:$A$456-$A985)))</f>
        <v>2.8361695192379173E-5</v>
      </c>
      <c r="AA985">
        <f t="shared" si="262"/>
        <v>71976.218324616435</v>
      </c>
      <c r="AB985">
        <f t="shared" si="268"/>
        <v>71971.365231677264</v>
      </c>
      <c r="AD985" s="4"/>
      <c r="AE985" s="4"/>
      <c r="AF985" s="4"/>
      <c r="AI985" s="5">
        <f>SUMPRODUCT(constants!$B$13:$B$20,A985^constants!$A$13:$A$20)*constants!$C$10/((A985/1000000000)^5*(EXP(0.014388/(A985/1000000000)/constants!$B$9)-1))</f>
        <v>1.621235857793084E-5</v>
      </c>
      <c r="AL985" s="17">
        <f t="shared" si="263"/>
        <v>2.2526123446099616E-10</v>
      </c>
      <c r="AQ985">
        <f t="shared" si="270"/>
        <v>2.2526123446099616E-10</v>
      </c>
    </row>
    <row r="986" spans="1:43" x14ac:dyDescent="0.2">
      <c r="A986">
        <f>front!A986</f>
        <v>644.26</v>
      </c>
      <c r="B986" s="1">
        <f t="shared" si="269"/>
        <v>0.45000000000004547</v>
      </c>
      <c r="C986">
        <f>front!D986-front!B986</f>
        <v>41749.599999999999</v>
      </c>
      <c r="D986" s="2">
        <f>front!E986-front!C986</f>
        <v>52931.6</v>
      </c>
      <c r="E986" s="2">
        <f>IF(front!F986-front!C986&gt;0,front!F986-front!C986,0)</f>
        <v>52931.6</v>
      </c>
      <c r="F986" s="2">
        <f>front!I986-front!H986</f>
        <v>3981.2999999999993</v>
      </c>
      <c r="G986" s="2"/>
      <c r="H986" s="2"/>
      <c r="I986" s="4">
        <f>C986/(constants!$A$4+constants!$B$4*data!C986+constants!$C$4*data!C986^2+constants!$D$4*data!C986^3+constants!$E$4*data!C986^4+constants!$F$4*data!C986^5+constants!$G$4*data!C986^6+constants!$H$4*data!C986^7)</f>
        <v>43407.78544443789</v>
      </c>
      <c r="J986" s="4">
        <f>D986/(constants!$A$4+constants!$B$4*data!D986+constants!$C$4*data!D986^2+constants!$D$4*data!D986^3+constants!$E$4*data!D986^4+constants!$F$4*data!D986^5+constants!$G$4*data!D986^6+constants!$H$4*data!D986^7)</f>
        <v>55726.55358414341</v>
      </c>
      <c r="K986" s="4">
        <f>E986/(constants!$A$4+constants!$B$4*data!E986+constants!$C$4*data!E986^2+constants!$D$4*data!E986^3+constants!$E$4*data!E986^4+constants!$F$4*data!E986^5+constants!$G$4*data!E986^6+constants!$H$4*data!E986^7)</f>
        <v>55726.55358414341</v>
      </c>
      <c r="L986" s="4">
        <f>F986/(constants!$A$4+constants!$B$4*data!F986+constants!$C$4*data!F986^2+constants!$D$4*data!F986^3+constants!$E$4*data!F986^4+constants!$F$4*data!F986^5+constants!$G$4*data!F986^6+constants!$H$4*data!F986^7)</f>
        <v>3972.4361337278165</v>
      </c>
      <c r="M986" s="4"/>
      <c r="N986" s="4"/>
      <c r="O986" s="4">
        <f t="shared" si="264"/>
        <v>72346.309074063145</v>
      </c>
      <c r="P986" s="4">
        <f t="shared" si="265"/>
        <v>11145.310716828682</v>
      </c>
      <c r="Q986" s="4">
        <f t="shared" si="265"/>
        <v>11145.310716828682</v>
      </c>
      <c r="R986" s="4">
        <f t="shared" si="266"/>
        <v>662.07268895463608</v>
      </c>
      <c r="S986" s="4"/>
      <c r="T986" s="4"/>
      <c r="U986" s="4">
        <f t="shared" si="267"/>
        <v>1</v>
      </c>
      <c r="V986" s="4"/>
      <c r="W986" s="4"/>
      <c r="X986">
        <f>IF(front!E986&gt;$X$2,O986,P986)</f>
        <v>72346.309074063145</v>
      </c>
      <c r="Y986">
        <f t="shared" si="261"/>
        <v>72073.489269220532</v>
      </c>
      <c r="Z986">
        <f>SUMPRODUCT($B$7:$B$456,Y$7:Y$456,EXP(constants!$B$32+constants!$A$32*ABS($A$7:$A$456-$A986)))</f>
        <v>2.764496113527517E-5</v>
      </c>
      <c r="AA986">
        <f t="shared" si="262"/>
        <v>72073.489241575575</v>
      </c>
      <c r="AB986">
        <f t="shared" si="268"/>
        <v>72068.636148636404</v>
      </c>
      <c r="AD986" s="4"/>
      <c r="AE986" s="4"/>
      <c r="AF986" s="4"/>
      <c r="AI986" s="5">
        <f>SUMPRODUCT(constants!$B$13:$B$20,A986^constants!$A$13:$A$20)*constants!$C$10/((A986/1000000000)^5*(EXP(0.014388/(A986/1000000000)/constants!$B$9)-1))</f>
        <v>1.6235125953087179E-5</v>
      </c>
      <c r="AL986" s="17">
        <f t="shared" si="263"/>
        <v>2.2527311214275506E-10</v>
      </c>
      <c r="AQ986">
        <f t="shared" si="270"/>
        <v>2.2527311214275506E-10</v>
      </c>
    </row>
    <row r="987" spans="1:43" x14ac:dyDescent="0.2">
      <c r="A987">
        <f>front!A987</f>
        <v>644.71</v>
      </c>
      <c r="B987" s="1">
        <f t="shared" si="269"/>
        <v>0.45000000000004547</v>
      </c>
      <c r="C987">
        <f>front!D987-front!B987</f>
        <v>41905.94</v>
      </c>
      <c r="D987" s="2">
        <f>front!E987-front!C987</f>
        <v>53117.4</v>
      </c>
      <c r="E987" s="2">
        <f>IF(front!F987-front!C987&gt;0,front!F987-front!C987,0)</f>
        <v>53117.4</v>
      </c>
      <c r="F987" s="2">
        <f>front!I987-front!H987</f>
        <v>4131.5000000000018</v>
      </c>
      <c r="G987" s="2"/>
      <c r="H987" s="2"/>
      <c r="I987" s="4">
        <f>C987/(constants!$A$4+constants!$B$4*data!C987+constants!$C$4*data!C987^2+constants!$D$4*data!C987^3+constants!$E$4*data!C987^4+constants!$F$4*data!C987^5+constants!$G$4*data!C987^6+constants!$H$4*data!C987^7)</f>
        <v>43578.690516314105</v>
      </c>
      <c r="J987" s="4">
        <f>D987/(constants!$A$4+constants!$B$4*data!D987+constants!$C$4*data!D987^2+constants!$D$4*data!D987^3+constants!$E$4*data!D987^4+constants!$F$4*data!D987^5+constants!$G$4*data!D987^6+constants!$H$4*data!D987^7)</f>
        <v>55932.291631639346</v>
      </c>
      <c r="K987" s="4">
        <f>E987/(constants!$A$4+constants!$B$4*data!E987+constants!$C$4*data!E987^2+constants!$D$4*data!E987^3+constants!$E$4*data!E987^4+constants!$F$4*data!E987^5+constants!$G$4*data!E987^6+constants!$H$4*data!E987^7)</f>
        <v>55932.291631639346</v>
      </c>
      <c r="L987" s="4">
        <f>F987/(constants!$A$4+constants!$B$4*data!F987+constants!$C$4*data!F987^2+constants!$D$4*data!F987^3+constants!$E$4*data!F987^4+constants!$F$4*data!F987^5+constants!$G$4*data!F987^6+constants!$H$4*data!F987^7)</f>
        <v>4122.3489182828334</v>
      </c>
      <c r="M987" s="4"/>
      <c r="N987" s="4"/>
      <c r="O987" s="4">
        <f t="shared" si="264"/>
        <v>72631.150860523514</v>
      </c>
      <c r="P987" s="4">
        <f t="shared" si="265"/>
        <v>11186.458326327869</v>
      </c>
      <c r="Q987" s="4">
        <f t="shared" si="265"/>
        <v>11186.458326327869</v>
      </c>
      <c r="R987" s="4">
        <f t="shared" si="266"/>
        <v>687.05815304713894</v>
      </c>
      <c r="S987" s="4"/>
      <c r="T987" s="4"/>
      <c r="U987" s="4">
        <f t="shared" si="267"/>
        <v>1</v>
      </c>
      <c r="V987" s="4"/>
      <c r="W987" s="4"/>
      <c r="X987">
        <f>IF(front!E987&gt;$X$2,O987,P987)</f>
        <v>72631.150860523514</v>
      </c>
      <c r="Y987">
        <f t="shared" si="261"/>
        <v>72358.331055680901</v>
      </c>
      <c r="Z987">
        <f>SUMPRODUCT($B$7:$B$456,Y$7:Y$456,EXP(constants!$B$32+constants!$A$32*ABS($A$7:$A$456-$A987)))</f>
        <v>2.6946339807510088E-5</v>
      </c>
      <c r="AA987">
        <f t="shared" si="262"/>
        <v>72358.331028734567</v>
      </c>
      <c r="AB987">
        <f t="shared" si="268"/>
        <v>72353.477935795396</v>
      </c>
      <c r="AD987" s="4"/>
      <c r="AE987" s="4"/>
      <c r="AF987" s="4"/>
      <c r="AI987" s="5">
        <f>SUMPRODUCT(constants!$B$13:$B$20,A987^constants!$A$13:$A$20)*constants!$C$10/((A987/1000000000)^5*(EXP(0.014388/(A987/1000000000)/constants!$B$9)-1))</f>
        <v>1.6257852031873956E-5</v>
      </c>
      <c r="AL987" s="17">
        <f t="shared" si="263"/>
        <v>2.2470035298511501E-10</v>
      </c>
      <c r="AQ987">
        <f t="shared" si="270"/>
        <v>2.2470035298511501E-10</v>
      </c>
    </row>
    <row r="988" spans="1:43" x14ac:dyDescent="0.2">
      <c r="A988">
        <f>front!A988</f>
        <v>645.16999999999996</v>
      </c>
      <c r="B988" s="1">
        <f t="shared" si="269"/>
        <v>0.45999999999992269</v>
      </c>
      <c r="C988">
        <f>front!D988-front!B988</f>
        <v>41918.47</v>
      </c>
      <c r="D988" s="2">
        <f>front!E988-front!C988</f>
        <v>52903.3</v>
      </c>
      <c r="E988" s="2">
        <f>IF(front!F988-front!C988&gt;0,front!F988-front!C988,0)</f>
        <v>52903.3</v>
      </c>
      <c r="F988" s="2">
        <f>front!I988-front!H988</f>
        <v>4161.5999999999985</v>
      </c>
      <c r="G988" s="2"/>
      <c r="H988" s="2"/>
      <c r="I988" s="4">
        <f>C988/(constants!$A$4+constants!$B$4*data!C988+constants!$C$4*data!C988^2+constants!$D$4*data!C988^3+constants!$E$4*data!C988^4+constants!$F$4*data!C988^5+constants!$G$4*data!C988^6+constants!$H$4*data!C988^7)</f>
        <v>43592.39016830294</v>
      </c>
      <c r="J988" s="4">
        <f>D988/(constants!$A$4+constants!$B$4*data!D988+constants!$C$4*data!D988^2+constants!$D$4*data!D988^3+constants!$E$4*data!D988^4+constants!$F$4*data!D988^5+constants!$G$4*data!D988^6+constants!$H$4*data!D988^7)</f>
        <v>55695.219952717904</v>
      </c>
      <c r="K988" s="4">
        <f>E988/(constants!$A$4+constants!$B$4*data!E988+constants!$C$4*data!E988^2+constants!$D$4*data!E988^3+constants!$E$4*data!E988^4+constants!$F$4*data!E988^5+constants!$G$4*data!E988^6+constants!$H$4*data!E988^7)</f>
        <v>55695.219952717904</v>
      </c>
      <c r="L988" s="4">
        <f>F988/(constants!$A$4+constants!$B$4*data!F988+constants!$C$4*data!F988^2+constants!$D$4*data!F988^3+constants!$E$4*data!F988^4+constants!$F$4*data!F988^5+constants!$G$4*data!F988^6+constants!$H$4*data!F988^7)</f>
        <v>4152.3925084408893</v>
      </c>
      <c r="M988" s="4"/>
      <c r="N988" s="4"/>
      <c r="O988" s="4">
        <f t="shared" si="264"/>
        <v>72653.983613838223</v>
      </c>
      <c r="P988" s="4">
        <f t="shared" si="265"/>
        <v>11139.04399054358</v>
      </c>
      <c r="Q988" s="4">
        <f t="shared" si="265"/>
        <v>11139.04399054358</v>
      </c>
      <c r="R988" s="4">
        <f t="shared" si="266"/>
        <v>692.06541807348162</v>
      </c>
      <c r="S988" s="4"/>
      <c r="T988" s="4"/>
      <c r="U988" s="4">
        <f t="shared" si="267"/>
        <v>1</v>
      </c>
      <c r="V988" s="4"/>
      <c r="W988" s="4"/>
      <c r="X988">
        <f>IF(front!E988&gt;$X$2,O988,P988)</f>
        <v>72653.983613838223</v>
      </c>
      <c r="Y988">
        <f t="shared" si="261"/>
        <v>72381.16380899561</v>
      </c>
      <c r="Z988">
        <f>SUMPRODUCT($B$7:$B$456,Y$7:Y$456,EXP(constants!$B$32+constants!$A$32*ABS($A$7:$A$456-$A988)))</f>
        <v>2.6250437982310865E-5</v>
      </c>
      <c r="AA988">
        <f t="shared" si="262"/>
        <v>72381.163782745178</v>
      </c>
      <c r="AB988">
        <f t="shared" si="268"/>
        <v>72376.310689806007</v>
      </c>
      <c r="AD988" s="4"/>
      <c r="AE988" s="4"/>
      <c r="AF988" s="4"/>
      <c r="AI988" s="5">
        <f>SUMPRODUCT(constants!$B$13:$B$20,A988^constants!$A$13:$A$20)*constants!$C$10/((A988/1000000000)^5*(EXP(0.014388/(A988/1000000000)/constants!$B$9)-1))</f>
        <v>1.6281040407586713E-5</v>
      </c>
      <c r="AL988" s="17">
        <f t="shared" si="263"/>
        <v>2.2494985240909564E-10</v>
      </c>
      <c r="AQ988">
        <f t="shared" si="270"/>
        <v>2.2494985240909564E-10</v>
      </c>
    </row>
    <row r="989" spans="1:43" x14ac:dyDescent="0.2">
      <c r="A989">
        <f>front!A989</f>
        <v>645.62</v>
      </c>
      <c r="B989" s="1">
        <f t="shared" si="269"/>
        <v>0.45000000000004547</v>
      </c>
      <c r="C989">
        <f>front!D989-front!B989</f>
        <v>42000.06</v>
      </c>
      <c r="D989" s="2">
        <f>front!E989-front!C989</f>
        <v>53045.9</v>
      </c>
      <c r="E989" s="2">
        <f>IF(front!F989-front!C989&gt;0,front!F989-front!C989,0)</f>
        <v>53045.9</v>
      </c>
      <c r="F989" s="2">
        <f>front!I989-front!H989</f>
        <v>4044.6999999999989</v>
      </c>
      <c r="G989" s="2"/>
      <c r="H989" s="2"/>
      <c r="I989" s="4">
        <f>C989/(constants!$A$4+constants!$B$4*data!C989+constants!$C$4*data!C989^2+constants!$D$4*data!C989^3+constants!$E$4*data!C989^4+constants!$F$4*data!C989^5+constants!$G$4*data!C989^6+constants!$H$4*data!C989^7)</f>
        <v>43681.604828180505</v>
      </c>
      <c r="J989" s="4">
        <f>D989/(constants!$A$4+constants!$B$4*data!D989+constants!$C$4*data!D989^2+constants!$D$4*data!D989^3+constants!$E$4*data!D989^4+constants!$F$4*data!D989^5+constants!$G$4*data!D989^6+constants!$H$4*data!D989^7)</f>
        <v>55853.114606024697</v>
      </c>
      <c r="K989" s="4">
        <f>E989/(constants!$A$4+constants!$B$4*data!E989+constants!$C$4*data!E989^2+constants!$D$4*data!E989^3+constants!$E$4*data!E989^4+constants!$F$4*data!E989^5+constants!$G$4*data!E989^6+constants!$H$4*data!E989^7)</f>
        <v>55853.114606024697</v>
      </c>
      <c r="L989" s="4">
        <f>F989/(constants!$A$4+constants!$B$4*data!F989+constants!$C$4*data!F989^2+constants!$D$4*data!F989^3+constants!$E$4*data!F989^4+constants!$F$4*data!F989^5+constants!$G$4*data!F989^6+constants!$H$4*data!F989^7)</f>
        <v>4035.7137661801407</v>
      </c>
      <c r="M989" s="4"/>
      <c r="N989" s="4"/>
      <c r="O989" s="4">
        <f t="shared" si="264"/>
        <v>72802.674713634173</v>
      </c>
      <c r="P989" s="4">
        <f t="shared" si="265"/>
        <v>11170.62292120494</v>
      </c>
      <c r="Q989" s="4">
        <f t="shared" si="265"/>
        <v>11170.62292120494</v>
      </c>
      <c r="R989" s="4">
        <f t="shared" si="266"/>
        <v>672.61896103002346</v>
      </c>
      <c r="S989" s="4"/>
      <c r="T989" s="4"/>
      <c r="U989" s="4">
        <f t="shared" si="267"/>
        <v>1</v>
      </c>
      <c r="V989" s="4"/>
      <c r="W989" s="4"/>
      <c r="X989">
        <f>IF(front!E989&gt;$X$2,O989,P989)</f>
        <v>72802.674713634173</v>
      </c>
      <c r="Y989">
        <f t="shared" si="261"/>
        <v>72529.85490879156</v>
      </c>
      <c r="Z989">
        <f>SUMPRODUCT($B$7:$B$456,Y$7:Y$456,EXP(constants!$B$32+constants!$A$32*ABS($A$7:$A$456-$A989)))</f>
        <v>2.5587057927338881E-5</v>
      </c>
      <c r="AA989">
        <f t="shared" si="262"/>
        <v>72529.854883204505</v>
      </c>
      <c r="AB989">
        <f t="shared" si="268"/>
        <v>72525.001790265334</v>
      </c>
      <c r="AD989" s="4"/>
      <c r="AE989" s="4"/>
      <c r="AF989" s="4"/>
      <c r="AI989" s="5">
        <f>SUMPRODUCT(constants!$B$13:$B$20,A989^constants!$A$13:$A$20)*constants!$C$10/((A989/1000000000)^5*(EXP(0.014388/(A989/1000000000)/constants!$B$9)-1))</f>
        <v>1.6303682847909483E-5</v>
      </c>
      <c r="AL989" s="17">
        <f t="shared" si="263"/>
        <v>2.2480086101973517E-10</v>
      </c>
      <c r="AQ989">
        <f t="shared" si="270"/>
        <v>2.2480086101973517E-10</v>
      </c>
    </row>
    <row r="990" spans="1:43" x14ac:dyDescent="0.2">
      <c r="A990">
        <f>front!A990</f>
        <v>646.07000000000005</v>
      </c>
      <c r="B990" s="1">
        <f t="shared" si="269"/>
        <v>0.45000000000004547</v>
      </c>
      <c r="C990">
        <f>front!D990-front!B990</f>
        <v>42019.67</v>
      </c>
      <c r="D990" s="2">
        <f>front!E990-front!C990</f>
        <v>52700.6</v>
      </c>
      <c r="E990" s="2">
        <f>IF(front!F990-front!C990&gt;0,front!F990-front!C990,0)</f>
        <v>52700.6</v>
      </c>
      <c r="F990" s="2">
        <f>front!I990-front!H990</f>
        <v>3905.5999999999985</v>
      </c>
      <c r="G990" s="2"/>
      <c r="H990" s="2"/>
      <c r="I990" s="4">
        <f>C990/(constants!$A$4+constants!$B$4*data!C990+constants!$C$4*data!C990^2+constants!$D$4*data!C990^3+constants!$E$4*data!C990^4+constants!$F$4*data!C990^5+constants!$G$4*data!C990^6+constants!$H$4*data!C990^7)</f>
        <v>43703.049562955239</v>
      </c>
      <c r="J990" s="4">
        <f>D990/(constants!$A$4+constants!$B$4*data!D990+constants!$C$4*data!D990^2+constants!$D$4*data!D990^3+constants!$E$4*data!D990^4+constants!$F$4*data!D990^5+constants!$G$4*data!D990^6+constants!$H$4*data!D990^7)</f>
        <v>55470.815080302207</v>
      </c>
      <c r="K990" s="4">
        <f>E990/(constants!$A$4+constants!$B$4*data!E990+constants!$C$4*data!E990^2+constants!$D$4*data!E990^3+constants!$E$4*data!E990^4+constants!$F$4*data!E990^5+constants!$G$4*data!E990^6+constants!$H$4*data!E990^7)</f>
        <v>55470.815080302207</v>
      </c>
      <c r="L990" s="4">
        <f>F990/(constants!$A$4+constants!$B$4*data!F990+constants!$C$4*data!F990^2+constants!$D$4*data!F990^3+constants!$E$4*data!F990^4+constants!$F$4*data!F990^5+constants!$G$4*data!F990^6+constants!$H$4*data!F990^7)</f>
        <v>3896.8842949068298</v>
      </c>
      <c r="M990" s="4"/>
      <c r="N990" s="4"/>
      <c r="O990" s="4">
        <f t="shared" si="264"/>
        <v>72838.415938258724</v>
      </c>
      <c r="P990" s="4">
        <f t="shared" si="265"/>
        <v>11094.163016060442</v>
      </c>
      <c r="Q990" s="4">
        <f t="shared" si="265"/>
        <v>11094.163016060442</v>
      </c>
      <c r="R990" s="4">
        <f t="shared" si="266"/>
        <v>649.48071581780493</v>
      </c>
      <c r="S990" s="4"/>
      <c r="T990" s="4"/>
      <c r="U990" s="4">
        <f t="shared" si="267"/>
        <v>1</v>
      </c>
      <c r="V990" s="4"/>
      <c r="W990" s="4"/>
      <c r="X990">
        <f>IF(front!E990&gt;$X$2,O990,P990)</f>
        <v>72838.415938258724</v>
      </c>
      <c r="Y990">
        <f t="shared" si="261"/>
        <v>72565.596133416111</v>
      </c>
      <c r="Z990">
        <f>SUMPRODUCT($B$7:$B$456,Y$7:Y$456,EXP(constants!$B$32+constants!$A$32*ABS($A$7:$A$456-$A990)))</f>
        <v>2.4940442282074342E-5</v>
      </c>
      <c r="AA990">
        <f t="shared" si="262"/>
        <v>72565.596108475671</v>
      </c>
      <c r="AB990">
        <f t="shared" si="268"/>
        <v>72560.7430155365</v>
      </c>
      <c r="AD990" s="4"/>
      <c r="AE990" s="4"/>
      <c r="AF990" s="4"/>
      <c r="AI990" s="5">
        <f>SUMPRODUCT(constants!$B$13:$B$20,A990^constants!$A$13:$A$20)*constants!$C$10/((A990/1000000000)^5*(EXP(0.014388/(A990/1000000000)/constants!$B$9)-1))</f>
        <v>1.6326283867033713E-5</v>
      </c>
      <c r="AL990" s="17">
        <f t="shared" si="263"/>
        <v>2.2500160814971224E-10</v>
      </c>
      <c r="AQ990">
        <f t="shared" si="270"/>
        <v>2.2500160814971224E-10</v>
      </c>
    </row>
    <row r="991" spans="1:43" x14ac:dyDescent="0.2">
      <c r="A991">
        <f>front!A991</f>
        <v>646.52</v>
      </c>
      <c r="B991" s="1">
        <f t="shared" si="269"/>
        <v>0.44999999999993179</v>
      </c>
      <c r="C991">
        <f>front!D991-front!B991</f>
        <v>42100.33</v>
      </c>
      <c r="D991" s="2">
        <f>front!E991-front!C991</f>
        <v>52564.3</v>
      </c>
      <c r="E991" s="2">
        <f>IF(front!F991-front!C991&gt;0,front!F991-front!C991,0)</f>
        <v>52564.3</v>
      </c>
      <c r="F991" s="2">
        <f>front!I991-front!H991</f>
        <v>3566.5</v>
      </c>
      <c r="G991" s="2"/>
      <c r="H991" s="2"/>
      <c r="I991" s="4">
        <f>C991/(constants!$A$4+constants!$B$4*data!C991+constants!$C$4*data!C991^2+constants!$D$4*data!C991^3+constants!$E$4*data!C991^4+constants!$F$4*data!C991^5+constants!$G$4*data!C991^6+constants!$H$4*data!C991^7)</f>
        <v>43791.264988232644</v>
      </c>
      <c r="J991" s="4">
        <f>D991/(constants!$A$4+constants!$B$4*data!D991+constants!$C$4*data!D991^2+constants!$D$4*data!D991^3+constants!$E$4*data!D991^4+constants!$F$4*data!D991^5+constants!$G$4*data!D991^6+constants!$H$4*data!D991^7)</f>
        <v>55319.942597459216</v>
      </c>
      <c r="K991" s="4">
        <f>E991/(constants!$A$4+constants!$B$4*data!E991+constants!$C$4*data!E991^2+constants!$D$4*data!E991^3+constants!$E$4*data!E991^4+constants!$F$4*data!E991^5+constants!$G$4*data!E991^6+constants!$H$4*data!E991^7)</f>
        <v>55319.942597459216</v>
      </c>
      <c r="L991" s="4">
        <f>F991/(constants!$A$4+constants!$B$4*data!F991+constants!$C$4*data!F991^2+constants!$D$4*data!F991^3+constants!$E$4*data!F991^4+constants!$F$4*data!F991^5+constants!$G$4*data!F991^6+constants!$H$4*data!F991^7)</f>
        <v>3558.4723050139305</v>
      </c>
      <c r="M991" s="4"/>
      <c r="N991" s="4"/>
      <c r="O991" s="4">
        <f t="shared" si="264"/>
        <v>72985.441647054409</v>
      </c>
      <c r="P991" s="4">
        <f t="shared" si="265"/>
        <v>11063.988519491844</v>
      </c>
      <c r="Q991" s="4">
        <f t="shared" si="265"/>
        <v>11063.988519491844</v>
      </c>
      <c r="R991" s="4">
        <f t="shared" si="266"/>
        <v>593.07871750232175</v>
      </c>
      <c r="S991" s="4"/>
      <c r="T991" s="4"/>
      <c r="U991" s="4">
        <f t="shared" si="267"/>
        <v>1</v>
      </c>
      <c r="V991" s="4"/>
      <c r="W991" s="4"/>
      <c r="X991">
        <f>IF(front!E991&gt;$X$2,O991,P991)</f>
        <v>72985.441647054409</v>
      </c>
      <c r="Y991">
        <f t="shared" si="261"/>
        <v>72712.621842211796</v>
      </c>
      <c r="Z991">
        <f>SUMPRODUCT($B$7:$B$456,Y$7:Y$456,EXP(constants!$B$32+constants!$A$32*ABS($A$7:$A$456-$A991)))</f>
        <v>2.4310167389775302E-5</v>
      </c>
      <c r="AA991">
        <f t="shared" si="262"/>
        <v>72712.621817901629</v>
      </c>
      <c r="AB991">
        <f t="shared" si="268"/>
        <v>72707.768724962458</v>
      </c>
      <c r="AD991" s="4"/>
      <c r="AE991" s="4"/>
      <c r="AF991" s="4"/>
      <c r="AI991" s="5">
        <f>SUMPRODUCT(constants!$B$13:$B$20,A991^constants!$A$13:$A$20)*constants!$C$10/((A991/1000000000)^5*(EXP(0.014388/(A991/1000000000)/constants!$B$9)-1))</f>
        <v>1.6348843425415013E-5</v>
      </c>
      <c r="AL991" s="17">
        <f t="shared" si="263"/>
        <v>2.2485689922983473E-10</v>
      </c>
      <c r="AQ991">
        <f t="shared" si="270"/>
        <v>2.2485689922983473E-10</v>
      </c>
    </row>
    <row r="992" spans="1:43" x14ac:dyDescent="0.2">
      <c r="A992">
        <f>front!A992</f>
        <v>646.98</v>
      </c>
      <c r="B992" s="1">
        <f t="shared" si="269"/>
        <v>0.46000000000003638</v>
      </c>
      <c r="C992">
        <f>front!D992-front!B992</f>
        <v>42185.539999999994</v>
      </c>
      <c r="D992" s="2">
        <f>front!E992-front!C992</f>
        <v>52361.1</v>
      </c>
      <c r="E992" s="2">
        <f>IF(front!F992-front!C992&gt;0,front!F992-front!C992,0)</f>
        <v>52361.1</v>
      </c>
      <c r="F992" s="2">
        <f>front!I992-front!H992</f>
        <v>3585.9000000000015</v>
      </c>
      <c r="G992" s="2"/>
      <c r="H992" s="2"/>
      <c r="I992" s="4">
        <f>C992/(constants!$A$4+constants!$B$4*data!C992+constants!$C$4*data!C992^2+constants!$D$4*data!C992^3+constants!$E$4*data!C992^4+constants!$F$4*data!C992^5+constants!$G$4*data!C992^6+constants!$H$4*data!C992^7)</f>
        <v>43884.471897797259</v>
      </c>
      <c r="J992" s="4">
        <f>D992/(constants!$A$4+constants!$B$4*data!D992+constants!$C$4*data!D992^2+constants!$D$4*data!D992^3+constants!$E$4*data!D992^4+constants!$F$4*data!D992^5+constants!$G$4*data!D992^6+constants!$H$4*data!D992^7)</f>
        <v>55095.048938847329</v>
      </c>
      <c r="K992" s="4">
        <f>E992/(constants!$A$4+constants!$B$4*data!E992+constants!$C$4*data!E992^2+constants!$D$4*data!E992^3+constants!$E$4*data!E992^4+constants!$F$4*data!E992^5+constants!$G$4*data!E992^6+constants!$H$4*data!E992^7)</f>
        <v>55095.048938847329</v>
      </c>
      <c r="L992" s="4">
        <f>F992/(constants!$A$4+constants!$B$4*data!F992+constants!$C$4*data!F992^2+constants!$D$4*data!F992^3+constants!$E$4*data!F992^4+constants!$F$4*data!F992^5+constants!$G$4*data!F992^6+constants!$H$4*data!F992^7)</f>
        <v>3577.8319815408117</v>
      </c>
      <c r="M992" s="4"/>
      <c r="N992" s="4"/>
      <c r="O992" s="4">
        <f t="shared" si="264"/>
        <v>73140.786496328757</v>
      </c>
      <c r="P992" s="4">
        <f t="shared" si="265"/>
        <v>11019.009787769464</v>
      </c>
      <c r="Q992" s="4">
        <f t="shared" si="265"/>
        <v>11019.009787769464</v>
      </c>
      <c r="R992" s="4">
        <f t="shared" si="266"/>
        <v>596.30533025680199</v>
      </c>
      <c r="S992" s="4"/>
      <c r="T992" s="4"/>
      <c r="U992" s="4">
        <f t="shared" si="267"/>
        <v>1</v>
      </c>
      <c r="V992" s="4"/>
      <c r="W992" s="4"/>
      <c r="X992">
        <f>IF(front!E992&gt;$X$2,O992,P992)</f>
        <v>73140.786496328757</v>
      </c>
      <c r="Y992">
        <f t="shared" si="261"/>
        <v>72867.966691486145</v>
      </c>
      <c r="Z992">
        <f>SUMPRODUCT($B$7:$B$456,Y$7:Y$456,EXP(constants!$B$32+constants!$A$32*ABS($A$7:$A$456-$A992)))</f>
        <v>2.3682345949895268E-5</v>
      </c>
      <c r="AA992">
        <f t="shared" si="262"/>
        <v>72867.966667803805</v>
      </c>
      <c r="AB992">
        <f t="shared" si="268"/>
        <v>72863.113574864634</v>
      </c>
      <c r="AD992" s="4"/>
      <c r="AE992" s="4"/>
      <c r="AF992" s="4"/>
      <c r="AI992" s="5">
        <f>SUMPRODUCT(constants!$B$13:$B$20,A992^constants!$A$13:$A$20)*constants!$C$10/((A992/1000000000)^5*(EXP(0.014388/(A992/1000000000)/constants!$B$9)-1))</f>
        <v>1.6371861414055253E-5</v>
      </c>
      <c r="AL992" s="17">
        <f t="shared" si="263"/>
        <v>2.2469340947437914E-10</v>
      </c>
      <c r="AQ992">
        <f t="shared" si="270"/>
        <v>2.2469340947437914E-10</v>
      </c>
    </row>
    <row r="993" spans="1:43" x14ac:dyDescent="0.2">
      <c r="A993">
        <f>front!A993</f>
        <v>647.42999999999995</v>
      </c>
      <c r="B993" s="1">
        <f t="shared" si="269"/>
        <v>0.44999999999993179</v>
      </c>
      <c r="C993">
        <f>front!D993-front!B993</f>
        <v>42278.8</v>
      </c>
      <c r="D993" s="2">
        <f>front!E993-front!C993</f>
        <v>52233.3</v>
      </c>
      <c r="E993" s="2">
        <f>IF(front!F993-front!C993&gt;0,front!F993-front!C993,0)</f>
        <v>52233.3</v>
      </c>
      <c r="F993" s="2">
        <f>front!I993-front!H993</f>
        <v>3890.2000000000007</v>
      </c>
      <c r="G993" s="2"/>
      <c r="H993" s="2"/>
      <c r="I993" s="4">
        <f>C993/(constants!$A$4+constants!$B$4*data!C993+constants!$C$4*data!C993^2+constants!$D$4*data!C993^3+constants!$E$4*data!C993^4+constants!$F$4*data!C993^5+constants!$G$4*data!C993^6+constants!$H$4*data!C993^7)</f>
        <v>43986.502197989583</v>
      </c>
      <c r="J993" s="4">
        <f>D993/(constants!$A$4+constants!$B$4*data!D993+constants!$C$4*data!D993^2+constants!$D$4*data!D993^3+constants!$E$4*data!D993^4+constants!$F$4*data!D993^5+constants!$G$4*data!D993^6+constants!$H$4*data!D993^7)</f>
        <v>54953.623344118219</v>
      </c>
      <c r="K993" s="4">
        <f>E993/(constants!$A$4+constants!$B$4*data!E993+constants!$C$4*data!E993^2+constants!$D$4*data!E993^3+constants!$E$4*data!E993^4+constants!$F$4*data!E993^5+constants!$G$4*data!E993^6+constants!$H$4*data!E993^7)</f>
        <v>54953.623344118219</v>
      </c>
      <c r="L993" s="4">
        <f>F993/(constants!$A$4+constants!$B$4*data!F993+constants!$C$4*data!F993^2+constants!$D$4*data!F993^3+constants!$E$4*data!F993^4+constants!$F$4*data!F993^5+constants!$G$4*data!F993^6+constants!$H$4*data!F993^7)</f>
        <v>3881.5146993826747</v>
      </c>
      <c r="M993" s="4"/>
      <c r="N993" s="4"/>
      <c r="O993" s="4">
        <f t="shared" si="264"/>
        <v>73310.836996649305</v>
      </c>
      <c r="P993" s="4">
        <f t="shared" si="265"/>
        <v>10990.724668823645</v>
      </c>
      <c r="Q993" s="4">
        <f t="shared" si="265"/>
        <v>10990.724668823645</v>
      </c>
      <c r="R993" s="4">
        <f t="shared" si="266"/>
        <v>646.9191165637792</v>
      </c>
      <c r="S993" s="4"/>
      <c r="T993" s="4"/>
      <c r="U993" s="4">
        <f t="shared" si="267"/>
        <v>1</v>
      </c>
      <c r="V993" s="4"/>
      <c r="W993" s="4"/>
      <c r="X993">
        <f>IF(front!E993&gt;$X$2,O993,P993)</f>
        <v>73310.836996649305</v>
      </c>
      <c r="Y993">
        <f t="shared" si="261"/>
        <v>73038.017191806692</v>
      </c>
      <c r="Z993">
        <f>SUMPRODUCT($B$7:$B$456,Y$7:Y$456,EXP(constants!$B$32+constants!$A$32*ABS($A$7:$A$456-$A993)))</f>
        <v>2.3083864660985372E-5</v>
      </c>
      <c r="AA993">
        <f t="shared" si="262"/>
        <v>73038.017168722829</v>
      </c>
      <c r="AB993">
        <f t="shared" si="268"/>
        <v>73033.164075783658</v>
      </c>
      <c r="AD993" s="4"/>
      <c r="AE993" s="4"/>
      <c r="AF993" s="4"/>
      <c r="AI993" s="5">
        <f>SUMPRODUCT(constants!$B$13:$B$20,A993^constants!$A$13:$A$20)*constants!$C$10/((A993/1000000000)^5*(EXP(0.014388/(A993/1000000000)/constants!$B$9)-1))</f>
        <v>1.6394337012337046E-5</v>
      </c>
      <c r="AL993" s="17">
        <f t="shared" si="263"/>
        <v>2.2447797818707793E-10</v>
      </c>
      <c r="AQ993">
        <f t="shared" si="270"/>
        <v>2.2447797818707793E-10</v>
      </c>
    </row>
    <row r="994" spans="1:43" x14ac:dyDescent="0.2">
      <c r="A994">
        <f>front!A994</f>
        <v>647.88</v>
      </c>
      <c r="B994" s="1">
        <f t="shared" si="269"/>
        <v>0.45000000000004547</v>
      </c>
      <c r="C994">
        <f>front!D994-front!B994</f>
        <v>42329.2</v>
      </c>
      <c r="D994" s="2">
        <f>front!E994-front!C994</f>
        <v>52578.5</v>
      </c>
      <c r="E994" s="2">
        <f>IF(front!F994-front!C994&gt;0,front!F994-front!C994,0)</f>
        <v>52578.5</v>
      </c>
      <c r="F994" s="2">
        <f>front!I994-front!H994</f>
        <v>4915.3999999999996</v>
      </c>
      <c r="G994" s="2"/>
      <c r="H994" s="2"/>
      <c r="I994" s="4">
        <f>C994/(constants!$A$4+constants!$B$4*data!C994+constants!$C$4*data!C994^2+constants!$D$4*data!C994^3+constants!$E$4*data!C994^4+constants!$F$4*data!C994^5+constants!$G$4*data!C994^6+constants!$H$4*data!C994^7)</f>
        <v>44041.64963389586</v>
      </c>
      <c r="J994" s="4">
        <f>D994/(constants!$A$4+constants!$B$4*data!D994+constants!$C$4*data!D994^2+constants!$D$4*data!D994^3+constants!$E$4*data!D994^4+constants!$F$4*data!D994^5+constants!$G$4*data!D994^6+constants!$H$4*data!D994^7)</f>
        <v>55335.659978804841</v>
      </c>
      <c r="K994" s="4">
        <f>E994/(constants!$A$4+constants!$B$4*data!E994+constants!$C$4*data!E994^2+constants!$D$4*data!E994^3+constants!$E$4*data!E994^4+constants!$F$4*data!E994^5+constants!$G$4*data!E994^6+constants!$H$4*data!E994^7)</f>
        <v>55335.659978804841</v>
      </c>
      <c r="L994" s="4">
        <f>F994/(constants!$A$4+constants!$B$4*data!F994+constants!$C$4*data!F994^2+constants!$D$4*data!F994^3+constants!$E$4*data!F994^4+constants!$F$4*data!F994^5+constants!$G$4*data!F994^6+constants!$H$4*data!F994^7)</f>
        <v>4904.9328353094052</v>
      </c>
      <c r="M994" s="4"/>
      <c r="N994" s="4"/>
      <c r="O994" s="4">
        <f t="shared" si="264"/>
        <v>73402.749389826437</v>
      </c>
      <c r="P994" s="4">
        <f t="shared" si="265"/>
        <v>11067.131995760968</v>
      </c>
      <c r="Q994" s="4">
        <f t="shared" si="265"/>
        <v>11067.131995760968</v>
      </c>
      <c r="R994" s="4">
        <f t="shared" si="266"/>
        <v>817.48880588490078</v>
      </c>
      <c r="S994" s="4"/>
      <c r="T994" s="4"/>
      <c r="U994" s="4">
        <f t="shared" si="267"/>
        <v>1</v>
      </c>
      <c r="V994" s="4"/>
      <c r="W994" s="4"/>
      <c r="X994">
        <f>IF(front!E994&gt;$X$2,O994,P994)</f>
        <v>73402.749389826437</v>
      </c>
      <c r="Y994">
        <f t="shared" si="261"/>
        <v>73129.929584983824</v>
      </c>
      <c r="Z994">
        <f>SUMPRODUCT($B$7:$B$456,Y$7:Y$456,EXP(constants!$B$32+constants!$A$32*ABS($A$7:$A$456-$A994)))</f>
        <v>2.2500507712118886E-5</v>
      </c>
      <c r="AA994">
        <f t="shared" si="262"/>
        <v>73129.929562483318</v>
      </c>
      <c r="AB994">
        <f t="shared" si="268"/>
        <v>73125.076469544147</v>
      </c>
      <c r="AD994" s="4"/>
      <c r="AE994" s="4"/>
      <c r="AF994" s="4"/>
      <c r="AI994" s="5">
        <f>SUMPRODUCT(constants!$B$13:$B$20,A994^constants!$A$13:$A$20)*constants!$C$10/((A994/1000000000)^5*(EXP(0.014388/(A994/1000000000)/constants!$B$9)-1))</f>
        <v>1.6416771035646012E-5</v>
      </c>
      <c r="AL994" s="17">
        <f t="shared" si="263"/>
        <v>2.2450261699874502E-10</v>
      </c>
      <c r="AQ994">
        <f t="shared" si="270"/>
        <v>2.2450261699874502E-10</v>
      </c>
    </row>
    <row r="995" spans="1:43" x14ac:dyDescent="0.2">
      <c r="A995">
        <f>front!A995</f>
        <v>648.33000000000004</v>
      </c>
      <c r="B995" s="1">
        <f t="shared" si="269"/>
        <v>0.45000000000004547</v>
      </c>
      <c r="C995">
        <f>front!D995-front!B995</f>
        <v>42385.93</v>
      </c>
      <c r="D995" s="2">
        <f>front!E995-front!C995</f>
        <v>52463.7</v>
      </c>
      <c r="E995" s="2">
        <f>IF(front!F995-front!C995&gt;0,front!F995-front!C995,0)</f>
        <v>52463.7</v>
      </c>
      <c r="F995" s="2">
        <f>front!I995-front!H995</f>
        <v>6069.6999999999989</v>
      </c>
      <c r="G995" s="2"/>
      <c r="H995" s="2"/>
      <c r="I995" s="4">
        <f>C995/(constants!$A$4+constants!$B$4*data!C995+constants!$C$4*data!C995^2+constants!$D$4*data!C995^3+constants!$E$4*data!C995^4+constants!$F$4*data!C995^5+constants!$G$4*data!C995^6+constants!$H$4*data!C995^7)</f>
        <v>44103.729801579975</v>
      </c>
      <c r="J995" s="4">
        <f>D995/(constants!$A$4+constants!$B$4*data!D995+constants!$C$4*data!D995^2+constants!$D$4*data!D995^3+constants!$E$4*data!D995^4+constants!$F$4*data!D995^5+constants!$G$4*data!D995^6+constants!$H$4*data!D995^7)</f>
        <v>55208.597945362519</v>
      </c>
      <c r="K995" s="4">
        <f>E995/(constants!$A$4+constants!$B$4*data!E995+constants!$C$4*data!E995^2+constants!$D$4*data!E995^3+constants!$E$4*data!E995^4+constants!$F$4*data!E995^5+constants!$G$4*data!E995^6+constants!$H$4*data!E995^7)</f>
        <v>55208.597945362519</v>
      </c>
      <c r="L995" s="4">
        <f>F995/(constants!$A$4+constants!$B$4*data!F995+constants!$C$4*data!F995^2+constants!$D$4*data!F995^3+constants!$E$4*data!F995^4+constants!$F$4*data!F995^5+constants!$G$4*data!F995^6+constants!$H$4*data!F995^7)</f>
        <v>6058.1082283933656</v>
      </c>
      <c r="M995" s="4"/>
      <c r="N995" s="4"/>
      <c r="O995" s="4">
        <f t="shared" si="264"/>
        <v>73506.21633596663</v>
      </c>
      <c r="P995" s="4">
        <f t="shared" si="265"/>
        <v>11041.719589072503</v>
      </c>
      <c r="Q995" s="4">
        <f t="shared" si="265"/>
        <v>11041.719589072503</v>
      </c>
      <c r="R995" s="4">
        <f t="shared" si="266"/>
        <v>1009.6847047322276</v>
      </c>
      <c r="S995" s="4"/>
      <c r="T995" s="4"/>
      <c r="U995" s="4">
        <f t="shared" si="267"/>
        <v>1</v>
      </c>
      <c r="V995" s="4"/>
      <c r="W995" s="4"/>
      <c r="X995">
        <f>IF(front!E995&gt;$X$2,O995,P995)</f>
        <v>73506.21633596663</v>
      </c>
      <c r="Y995">
        <f t="shared" si="261"/>
        <v>73233.396531124017</v>
      </c>
      <c r="Z995">
        <f>SUMPRODUCT($B$7:$B$456,Y$7:Y$456,EXP(constants!$B$32+constants!$A$32*ABS($A$7:$A$456-$A995)))</f>
        <v>2.1931892893081548E-5</v>
      </c>
      <c r="AA995">
        <f t="shared" si="262"/>
        <v>73233.396509192127</v>
      </c>
      <c r="AB995">
        <f t="shared" si="268"/>
        <v>73228.543416252956</v>
      </c>
      <c r="AD995" s="4"/>
      <c r="AE995" s="4"/>
      <c r="AF995" s="4"/>
      <c r="AI995" s="5">
        <f>SUMPRODUCT(constants!$B$13:$B$20,A995^constants!$A$13:$A$20)*constants!$C$10/((A995/1000000000)^5*(EXP(0.014388/(A995/1000000000)/constants!$B$9)-1))</f>
        <v>1.6439163447905482E-5</v>
      </c>
      <c r="AL995" s="17">
        <f t="shared" si="263"/>
        <v>2.2449119811738378E-10</v>
      </c>
      <c r="AQ995">
        <f t="shared" si="270"/>
        <v>2.2449119811738378E-10</v>
      </c>
    </row>
    <row r="996" spans="1:43" x14ac:dyDescent="0.2">
      <c r="A996">
        <f>front!A996</f>
        <v>648.79</v>
      </c>
      <c r="B996" s="1">
        <f t="shared" si="269"/>
        <v>0.45999999999992269</v>
      </c>
      <c r="C996">
        <f>front!D996-front!B996</f>
        <v>42455.329999999994</v>
      </c>
      <c r="D996" s="2">
        <f>front!E996-front!C996</f>
        <v>53223.199999999997</v>
      </c>
      <c r="E996" s="2">
        <f>IF(front!F996-front!C996&gt;0,front!F996-front!C996,0)</f>
        <v>53223.199999999997</v>
      </c>
      <c r="F996" s="2">
        <f>front!I996-front!H996</f>
        <v>6174</v>
      </c>
      <c r="G996" s="2"/>
      <c r="H996" s="2"/>
      <c r="I996" s="4">
        <f>C996/(constants!$A$4+constants!$B$4*data!C996+constants!$C$4*data!C996^2+constants!$D$4*data!C996^3+constants!$E$4*data!C996^4+constants!$F$4*data!C996^5+constants!$G$4*data!C996^6+constants!$H$4*data!C996^7)</f>
        <v>44179.684159616219</v>
      </c>
      <c r="J996" s="4">
        <f>D996/(constants!$A$4+constants!$B$4*data!D996+constants!$C$4*data!D996^2+constants!$D$4*data!D996^3+constants!$E$4*data!D996^4+constants!$F$4*data!D996^5+constants!$G$4*data!D996^6+constants!$H$4*data!D996^7)</f>
        <v>56049.46200400903</v>
      </c>
      <c r="K996" s="4">
        <f>E996/(constants!$A$4+constants!$B$4*data!E996+constants!$C$4*data!E996^2+constants!$D$4*data!E996^3+constants!$E$4*data!E996^4+constants!$F$4*data!E996^5+constants!$G$4*data!E996^6+constants!$H$4*data!E996^7)</f>
        <v>56049.46200400903</v>
      </c>
      <c r="L996" s="4">
        <f>F996/(constants!$A$4+constants!$B$4*data!F996+constants!$C$4*data!F996^2+constants!$D$4*data!F996^3+constants!$E$4*data!F996^4+constants!$F$4*data!F996^5+constants!$G$4*data!F996^6+constants!$H$4*data!F996^7)</f>
        <v>6162.3698053833596</v>
      </c>
      <c r="M996" s="4"/>
      <c r="N996" s="4"/>
      <c r="O996" s="4">
        <f t="shared" si="264"/>
        <v>73632.806932693697</v>
      </c>
      <c r="P996" s="4">
        <f t="shared" si="265"/>
        <v>11209.892400801806</v>
      </c>
      <c r="Q996" s="4">
        <f t="shared" si="265"/>
        <v>11209.892400801806</v>
      </c>
      <c r="R996" s="4">
        <f t="shared" si="266"/>
        <v>1027.06163423056</v>
      </c>
      <c r="S996" s="4"/>
      <c r="T996" s="4"/>
      <c r="U996" s="4">
        <f t="shared" si="267"/>
        <v>1</v>
      </c>
      <c r="V996" s="4"/>
      <c r="W996" s="4"/>
      <c r="X996">
        <f>IF(front!E996&gt;$X$2,O996,P996)</f>
        <v>73632.806932693697</v>
      </c>
      <c r="Y996">
        <f t="shared" si="261"/>
        <v>73359.987127851084</v>
      </c>
      <c r="Z996">
        <f>SUMPRODUCT($B$7:$B$456,Y$7:Y$456,EXP(constants!$B$32+constants!$A$32*ABS($A$7:$A$456-$A996)))</f>
        <v>2.136549150412125E-5</v>
      </c>
      <c r="AA996">
        <f t="shared" si="262"/>
        <v>73359.987106485598</v>
      </c>
      <c r="AB996">
        <f t="shared" si="268"/>
        <v>73355.134013546427</v>
      </c>
      <c r="AD996" s="4"/>
      <c r="AE996" s="4"/>
      <c r="AF996" s="4"/>
      <c r="AI996" s="5">
        <f>SUMPRODUCT(constants!$B$13:$B$20,A996^constants!$A$13:$A$20)*constants!$C$10/((A996/1000000000)^5*(EXP(0.014388/(A996/1000000000)/constants!$B$9)-1))</f>
        <v>1.6462010424289744E-5</v>
      </c>
      <c r="AL996" s="17">
        <f t="shared" si="263"/>
        <v>2.2441524571749427E-10</v>
      </c>
      <c r="AQ996">
        <f t="shared" si="270"/>
        <v>2.2441524571749427E-10</v>
      </c>
    </row>
    <row r="997" spans="1:43" x14ac:dyDescent="0.2">
      <c r="A997">
        <f>front!A997</f>
        <v>649.24</v>
      </c>
      <c r="B997" s="1">
        <f t="shared" si="269"/>
        <v>0.45000000000004547</v>
      </c>
      <c r="C997">
        <f>front!D997-front!B997</f>
        <v>42479.8</v>
      </c>
      <c r="D997" s="2">
        <f>front!E997-front!C997</f>
        <v>51913.1</v>
      </c>
      <c r="E997" s="2">
        <f>IF(front!F997-front!C997&gt;0,front!F997-front!C997,0)</f>
        <v>51913.1</v>
      </c>
      <c r="F997" s="2">
        <f>front!I997-front!H997</f>
        <v>6115</v>
      </c>
      <c r="G997" s="2"/>
      <c r="H997" s="2"/>
      <c r="I997" s="4">
        <f>C997/(constants!$A$4+constants!$B$4*data!C997+constants!$C$4*data!C997^2+constants!$D$4*data!C997^3+constants!$E$4*data!C997^4+constants!$F$4*data!C997^5+constants!$G$4*data!C997^6+constants!$H$4*data!C997^7)</f>
        <v>44206.467614525645</v>
      </c>
      <c r="J997" s="4">
        <f>D997/(constants!$A$4+constants!$B$4*data!D997+constants!$C$4*data!D997^2+constants!$D$4*data!D997^3+constants!$E$4*data!D997^4+constants!$F$4*data!D997^5+constants!$G$4*data!D997^6+constants!$H$4*data!D997^7)</f>
        <v>54599.343230534723</v>
      </c>
      <c r="K997" s="4">
        <f>E997/(constants!$A$4+constants!$B$4*data!E997+constants!$C$4*data!E997^2+constants!$D$4*data!E997^3+constants!$E$4*data!E997^4+constants!$F$4*data!E997^5+constants!$G$4*data!E997^6+constants!$H$4*data!E997^7)</f>
        <v>54599.343230534723</v>
      </c>
      <c r="L997" s="4">
        <f>F997/(constants!$A$4+constants!$B$4*data!F997+constants!$C$4*data!F997^2+constants!$D$4*data!F997^3+constants!$E$4*data!F997^4+constants!$F$4*data!F997^5+constants!$G$4*data!F997^6+constants!$H$4*data!F997^7)</f>
        <v>6103.3900623021127</v>
      </c>
      <c r="M997" s="4"/>
      <c r="N997" s="4"/>
      <c r="O997" s="4">
        <f t="shared" si="264"/>
        <v>73677.446024209406</v>
      </c>
      <c r="P997" s="4">
        <f t="shared" si="265"/>
        <v>10919.868646106945</v>
      </c>
      <c r="Q997" s="4">
        <f t="shared" si="265"/>
        <v>10919.868646106945</v>
      </c>
      <c r="R997" s="4">
        <f t="shared" si="266"/>
        <v>1017.2316770503521</v>
      </c>
      <c r="S997" s="4"/>
      <c r="T997" s="4"/>
      <c r="U997" s="4">
        <f t="shared" si="267"/>
        <v>1</v>
      </c>
      <c r="V997" s="4"/>
      <c r="W997" s="4"/>
      <c r="X997">
        <f>IF(front!E997&gt;$X$2,O997,P997)</f>
        <v>73677.446024209406</v>
      </c>
      <c r="Y997">
        <f t="shared" si="261"/>
        <v>73404.626219366794</v>
      </c>
      <c r="Z997">
        <f>SUMPRODUCT($B$7:$B$456,Y$7:Y$456,EXP(constants!$B$32+constants!$A$32*ABS($A$7:$A$456-$A997)))</f>
        <v>2.0825559906101526E-5</v>
      </c>
      <c r="AA997">
        <f t="shared" si="262"/>
        <v>73404.626198541227</v>
      </c>
      <c r="AB997">
        <f t="shared" si="268"/>
        <v>73399.773105602057</v>
      </c>
      <c r="AD997" s="4"/>
      <c r="AE997" s="4"/>
      <c r="AF997" s="4"/>
      <c r="AI997" s="5">
        <f>SUMPRODUCT(constants!$B$13:$B$20,A997^constants!$A$13:$A$20)*constants!$C$10/((A997/1000000000)^5*(EXP(0.014388/(A997/1000000000)/constants!$B$9)-1))</f>
        <v>1.6484318582990931E-5</v>
      </c>
      <c r="AL997" s="17">
        <f t="shared" si="263"/>
        <v>2.2458269127446126E-10</v>
      </c>
      <c r="AQ997">
        <f t="shared" si="270"/>
        <v>2.2458269127446126E-10</v>
      </c>
    </row>
    <row r="998" spans="1:43" x14ac:dyDescent="0.2">
      <c r="A998">
        <f>front!A998</f>
        <v>649.69000000000005</v>
      </c>
      <c r="B998" s="1">
        <f t="shared" si="269"/>
        <v>0.45000000000004547</v>
      </c>
      <c r="C998">
        <f>front!D998-front!B998</f>
        <v>42590.400000000001</v>
      </c>
      <c r="D998" s="2">
        <f>front!E998-front!C998</f>
        <v>52396.3</v>
      </c>
      <c r="E998" s="2">
        <f>IF(front!F998-front!C998&gt;0,front!F998-front!C998,0)</f>
        <v>52396.3</v>
      </c>
      <c r="F998" s="2">
        <f>front!I998-front!H998</f>
        <v>5424.7999999999993</v>
      </c>
      <c r="G998" s="2"/>
      <c r="H998" s="2"/>
      <c r="I998" s="4">
        <f>C998/(constants!$A$4+constants!$B$4*data!C998+constants!$C$4*data!C998^2+constants!$D$4*data!C998^3+constants!$E$4*data!C998^4+constants!$F$4*data!C998^5+constants!$G$4*data!C998^6+constants!$H$4*data!C998^7)</f>
        <v>44327.539742828776</v>
      </c>
      <c r="J998" s="4">
        <f>D998/(constants!$A$4+constants!$B$4*data!D998+constants!$C$4*data!D998^2+constants!$D$4*data!D998^3+constants!$E$4*data!D998^4+constants!$F$4*data!D998^5+constants!$G$4*data!D998^6+constants!$H$4*data!D998^7)</f>
        <v>55134.00428797544</v>
      </c>
      <c r="K998" s="4">
        <f>E998/(constants!$A$4+constants!$B$4*data!E998+constants!$C$4*data!E998^2+constants!$D$4*data!E998^3+constants!$E$4*data!E998^4+constants!$F$4*data!E998^5+constants!$G$4*data!E998^6+constants!$H$4*data!E998^7)</f>
        <v>55134.00428797544</v>
      </c>
      <c r="L998" s="4">
        <f>F998/(constants!$A$4+constants!$B$4*data!F998+constants!$C$4*data!F998^2+constants!$D$4*data!F998^3+constants!$E$4*data!F998^4+constants!$F$4*data!F998^5+constants!$G$4*data!F998^6+constants!$H$4*data!F998^7)</f>
        <v>5413.692962621104</v>
      </c>
      <c r="M998" s="4"/>
      <c r="N998" s="4"/>
      <c r="O998" s="4">
        <f t="shared" si="264"/>
        <v>73879.232904714634</v>
      </c>
      <c r="P998" s="4">
        <f t="shared" si="265"/>
        <v>11026.800857595088</v>
      </c>
      <c r="Q998" s="4">
        <f t="shared" si="265"/>
        <v>11026.800857595088</v>
      </c>
      <c r="R998" s="4">
        <f t="shared" si="266"/>
        <v>902.28216043685063</v>
      </c>
      <c r="S998" s="4"/>
      <c r="T998" s="4"/>
      <c r="U998" s="4">
        <f t="shared" si="267"/>
        <v>1</v>
      </c>
      <c r="V998" s="4"/>
      <c r="W998" s="4"/>
      <c r="X998">
        <f>IF(front!E998&gt;$X$2,O998,P998)</f>
        <v>73879.232904714634</v>
      </c>
      <c r="Y998">
        <f t="shared" si="261"/>
        <v>73606.413099872021</v>
      </c>
      <c r="Z998">
        <f>SUMPRODUCT($B$7:$B$456,Y$7:Y$456,EXP(constants!$B$32+constants!$A$32*ABS($A$7:$A$456-$A998)))</f>
        <v>2.0299273027206736E-5</v>
      </c>
      <c r="AA998">
        <f t="shared" si="262"/>
        <v>73606.413079572754</v>
      </c>
      <c r="AB998">
        <f t="shared" si="268"/>
        <v>73601.559986633583</v>
      </c>
      <c r="AD998" s="4"/>
      <c r="AE998" s="4"/>
      <c r="AF998" s="4"/>
      <c r="AI998" s="5">
        <f>SUMPRODUCT(constants!$B$13:$B$20,A998^constants!$A$13:$A$20)*constants!$C$10/((A998/1000000000)^5*(EXP(0.014388/(A998/1000000000)/constants!$B$9)-1))</f>
        <v>1.650658502674879E-5</v>
      </c>
      <c r="AL998" s="17">
        <f t="shared" si="263"/>
        <v>2.2426949958324892E-10</v>
      </c>
      <c r="AQ998">
        <f t="shared" si="270"/>
        <v>2.2426949958324892E-10</v>
      </c>
    </row>
    <row r="999" spans="1:43" x14ac:dyDescent="0.2">
      <c r="A999">
        <f>front!A999</f>
        <v>650.14</v>
      </c>
      <c r="B999" s="1">
        <f t="shared" si="269"/>
        <v>0.44999999999993179</v>
      </c>
      <c r="C999">
        <f>front!D999-front!B999</f>
        <v>42678.2</v>
      </c>
      <c r="D999" s="2">
        <f>front!E999-front!C999</f>
        <v>50167.1</v>
      </c>
      <c r="E999" s="2">
        <f>IF(front!F999-front!C999&gt;0,front!F999-front!C999,0)</f>
        <v>50167.1</v>
      </c>
      <c r="F999" s="2">
        <f>front!I999-front!H999</f>
        <v>4498.6000000000022</v>
      </c>
      <c r="G999" s="2"/>
      <c r="H999" s="2"/>
      <c r="I999" s="4">
        <f>C999/(constants!$A$4+constants!$B$4*data!C999+constants!$C$4*data!C999^2+constants!$D$4*data!C999^3+constants!$E$4*data!C999^4+constants!$F$4*data!C999^5+constants!$G$4*data!C999^6+constants!$H$4*data!C999^7)</f>
        <v>44423.671303746116</v>
      </c>
      <c r="J999" s="4">
        <f>D999/(constants!$A$4+constants!$B$4*data!D999+constants!$C$4*data!D999^2+constants!$D$4*data!D999^3+constants!$E$4*data!D999^4+constants!$F$4*data!D999^5+constants!$G$4*data!D999^6+constants!$H$4*data!D999^7)</f>
        <v>52668.803238519569</v>
      </c>
      <c r="K999" s="4">
        <f>E999/(constants!$A$4+constants!$B$4*data!E999+constants!$C$4*data!E999^2+constants!$D$4*data!E999^3+constants!$E$4*data!E999^4+constants!$F$4*data!E999^5+constants!$G$4*data!E999^6+constants!$H$4*data!E999^7)</f>
        <v>52668.803238519569</v>
      </c>
      <c r="L999" s="4">
        <f>F999/(constants!$A$4+constants!$B$4*data!F999+constants!$C$4*data!F999^2+constants!$D$4*data!F999^3+constants!$E$4*data!F999^4+constants!$F$4*data!F999^5+constants!$G$4*data!F999^6+constants!$H$4*data!F999^7)</f>
        <v>4488.7902979623286</v>
      </c>
      <c r="M999" s="4"/>
      <c r="N999" s="4"/>
      <c r="O999" s="4">
        <f t="shared" si="264"/>
        <v>74039.452172910198</v>
      </c>
      <c r="P999" s="4">
        <f t="shared" si="265"/>
        <v>10533.760647703913</v>
      </c>
      <c r="Q999" s="4">
        <f t="shared" si="265"/>
        <v>10533.760647703913</v>
      </c>
      <c r="R999" s="4">
        <f t="shared" si="266"/>
        <v>748.13171632705473</v>
      </c>
      <c r="S999" s="4"/>
      <c r="T999" s="4"/>
      <c r="U999" s="4">
        <f t="shared" si="267"/>
        <v>1</v>
      </c>
      <c r="V999" s="4"/>
      <c r="W999" s="4"/>
      <c r="X999">
        <f>IF(front!E999&gt;$X$2,O999,P999)</f>
        <v>74039.452172910198</v>
      </c>
      <c r="Y999">
        <f t="shared" si="261"/>
        <v>73766.632368067585</v>
      </c>
      <c r="Z999">
        <f>SUMPRODUCT($B$7:$B$456,Y$7:Y$456,EXP(constants!$B$32+constants!$A$32*ABS($A$7:$A$456-$A999)))</f>
        <v>1.9786286049018023E-5</v>
      </c>
      <c r="AA999">
        <f t="shared" si="262"/>
        <v>73766.632348281302</v>
      </c>
      <c r="AB999">
        <f t="shared" si="268"/>
        <v>73761.779255342131</v>
      </c>
      <c r="AD999" s="4"/>
      <c r="AE999" s="4"/>
      <c r="AF999" s="4"/>
      <c r="AI999" s="5">
        <f>SUMPRODUCT(constants!$B$13:$B$20,A999^constants!$A$13:$A$20)*constants!$C$10/((A999/1000000000)^5*(EXP(0.014388/(A999/1000000000)/constants!$B$9)-1))</f>
        <v>1.6528809722867388E-5</v>
      </c>
      <c r="AL999" s="17">
        <f t="shared" si="263"/>
        <v>2.2408366351426242E-10</v>
      </c>
      <c r="AQ999">
        <f t="shared" si="270"/>
        <v>2.2408366351426242E-10</v>
      </c>
    </row>
    <row r="1000" spans="1:43" x14ac:dyDescent="0.2">
      <c r="A1000">
        <f>front!A1000</f>
        <v>650.59</v>
      </c>
      <c r="B1000" s="1">
        <f t="shared" si="269"/>
        <v>0.45000000000004547</v>
      </c>
      <c r="C1000">
        <f>front!D1000-front!B1000</f>
        <v>42773.729999999996</v>
      </c>
      <c r="D1000" s="2">
        <f>front!E1000-front!C1000</f>
        <v>53113.4</v>
      </c>
      <c r="E1000" s="2">
        <f>IF(front!F1000-front!C1000&gt;0,front!F1000-front!C1000,0)</f>
        <v>53113.4</v>
      </c>
      <c r="F1000" s="2">
        <f>front!I1000-front!H1000</f>
        <v>4280.6999999999989</v>
      </c>
      <c r="G1000" s="2"/>
      <c r="H1000" s="2"/>
      <c r="I1000" s="4">
        <f>C1000/(constants!$A$4+constants!$B$4*data!C1000+constants!$C$4*data!C1000^2+constants!$D$4*data!C1000^3+constants!$E$4*data!C1000^4+constants!$F$4*data!C1000^5+constants!$G$4*data!C1000^6+constants!$H$4*data!C1000^7)</f>
        <v>44528.284596468031</v>
      </c>
      <c r="J1000" s="4">
        <f>D1000/(constants!$A$4+constants!$B$4*data!D1000+constants!$C$4*data!D1000^2+constants!$D$4*data!D1000^3+constants!$E$4*data!D1000^4+constants!$F$4*data!D1000^5+constants!$G$4*data!D1000^6+constants!$H$4*data!D1000^7)</f>
        <v>55927.861998355314</v>
      </c>
      <c r="K1000" s="4">
        <f>E1000/(constants!$A$4+constants!$B$4*data!E1000+constants!$C$4*data!E1000^2+constants!$D$4*data!E1000^3+constants!$E$4*data!E1000^4+constants!$F$4*data!E1000^5+constants!$G$4*data!E1000^6+constants!$H$4*data!E1000^7)</f>
        <v>55927.861998355314</v>
      </c>
      <c r="L1000" s="4">
        <f>F1000/(constants!$A$4+constants!$B$4*data!F1000+constants!$C$4*data!F1000^2+constants!$D$4*data!F1000^3+constants!$E$4*data!F1000^4+constants!$F$4*data!F1000^5+constants!$G$4*data!F1000^6+constants!$H$4*data!F1000^7)</f>
        <v>4271.2733261631683</v>
      </c>
      <c r="M1000" s="4"/>
      <c r="N1000" s="4"/>
      <c r="O1000" s="4">
        <f t="shared" si="264"/>
        <v>74213.807660780047</v>
      </c>
      <c r="P1000" s="4">
        <f t="shared" si="265"/>
        <v>11185.572399671062</v>
      </c>
      <c r="Q1000" s="4">
        <f t="shared" si="265"/>
        <v>11185.572399671062</v>
      </c>
      <c r="R1000" s="4">
        <f t="shared" si="266"/>
        <v>711.87888769386132</v>
      </c>
      <c r="S1000" s="4"/>
      <c r="T1000" s="4"/>
      <c r="U1000" s="4">
        <f t="shared" si="267"/>
        <v>1</v>
      </c>
      <c r="V1000" s="4"/>
      <c r="W1000" s="4"/>
      <c r="X1000">
        <f>IF(front!E1000&gt;$X$2,O1000,P1000)</f>
        <v>74213.807660780047</v>
      </c>
      <c r="Y1000">
        <f t="shared" si="261"/>
        <v>73940.987855937434</v>
      </c>
      <c r="Z1000">
        <f>SUMPRODUCT($B$7:$B$456,Y$7:Y$456,EXP(constants!$B$32+constants!$A$32*ABS($A$7:$A$456-$A1000)))</f>
        <v>1.9286262867091163E-5</v>
      </c>
      <c r="AA1000">
        <f t="shared" si="262"/>
        <v>73940.987836651169</v>
      </c>
      <c r="AB1000">
        <f t="shared" si="268"/>
        <v>73936.134743711998</v>
      </c>
      <c r="AD1000" s="4"/>
      <c r="AE1000" s="4"/>
      <c r="AF1000" s="4"/>
      <c r="AI1000" s="5">
        <f>SUMPRODUCT(constants!$B$13:$B$20,A1000^constants!$A$13:$A$20)*constants!$C$10/((A1000/1000000000)^5*(EXP(0.014388/(A1000/1000000000)/constants!$B$9)-1))</f>
        <v>1.6550992639479242E-5</v>
      </c>
      <c r="AL1000" s="17">
        <f t="shared" si="263"/>
        <v>2.238552596352333E-10</v>
      </c>
      <c r="AQ1000">
        <f t="shared" si="270"/>
        <v>2.238552596352333E-10</v>
      </c>
    </row>
    <row r="1001" spans="1:43" x14ac:dyDescent="0.2">
      <c r="A1001">
        <f>front!A1001</f>
        <v>651.04999999999995</v>
      </c>
      <c r="B1001" s="1">
        <f t="shared" si="269"/>
        <v>0.45999999999992269</v>
      </c>
      <c r="C1001">
        <f>front!D1001-front!B1001</f>
        <v>42749.13</v>
      </c>
      <c r="D1001" s="2">
        <f>front!E1001-front!C1001</f>
        <v>53070.400000000001</v>
      </c>
      <c r="E1001" s="2">
        <f>IF(front!F1001-front!C1001&gt;0,front!F1001-front!C1001,0)</f>
        <v>53070.400000000001</v>
      </c>
      <c r="F1001" s="2">
        <f>front!I1001-front!H1001</f>
        <v>4609.3000000000011</v>
      </c>
      <c r="G1001" s="2"/>
      <c r="H1001" s="2"/>
      <c r="I1001" s="4">
        <f>C1001/(constants!$A$4+constants!$B$4*data!C1001+constants!$C$4*data!C1001^2+constants!$D$4*data!C1001^3+constants!$E$4*data!C1001^4+constants!$F$4*data!C1001^5+constants!$G$4*data!C1001^6+constants!$H$4*data!C1001^7)</f>
        <v>44501.343743641766</v>
      </c>
      <c r="J1001" s="4">
        <f>D1001/(constants!$A$4+constants!$B$4*data!D1001+constants!$C$4*data!D1001^2+constants!$D$4*data!D1001^3+constants!$E$4*data!D1001^4+constants!$F$4*data!D1001^5+constants!$G$4*data!D1001^6+constants!$H$4*data!D1001^7)</f>
        <v>55880.24456179492</v>
      </c>
      <c r="K1001" s="4">
        <f>E1001/(constants!$A$4+constants!$B$4*data!E1001+constants!$C$4*data!E1001^2+constants!$D$4*data!E1001^3+constants!$E$4*data!E1001^4+constants!$F$4*data!E1001^5+constants!$G$4*data!E1001^6+constants!$H$4*data!E1001^7)</f>
        <v>55880.24456179492</v>
      </c>
      <c r="L1001" s="4">
        <f>F1001/(constants!$A$4+constants!$B$4*data!F1001+constants!$C$4*data!F1001^2+constants!$D$4*data!F1001^3+constants!$E$4*data!F1001^4+constants!$F$4*data!F1001^5+constants!$G$4*data!F1001^6+constants!$H$4*data!F1001^7)</f>
        <v>4599.3054544329761</v>
      </c>
      <c r="M1001" s="4"/>
      <c r="N1001" s="4"/>
      <c r="O1001" s="4">
        <f t="shared" si="264"/>
        <v>74168.906239402946</v>
      </c>
      <c r="P1001" s="4">
        <f t="shared" si="265"/>
        <v>11176.048912358985</v>
      </c>
      <c r="Q1001" s="4">
        <f t="shared" si="265"/>
        <v>11176.048912358985</v>
      </c>
      <c r="R1001" s="4">
        <f t="shared" si="266"/>
        <v>766.55090907216277</v>
      </c>
      <c r="S1001" s="4"/>
      <c r="T1001" s="4"/>
      <c r="U1001" s="4">
        <f t="shared" si="267"/>
        <v>1</v>
      </c>
      <c r="V1001" s="4"/>
      <c r="W1001" s="4"/>
      <c r="X1001">
        <f>IF(front!E1001&gt;$X$2,O1001,P1001)</f>
        <v>74168.906239402946</v>
      </c>
      <c r="Y1001">
        <f t="shared" si="261"/>
        <v>73896.086434560333</v>
      </c>
      <c r="Z1001">
        <f>SUMPRODUCT($B$7:$B$456,Y$7:Y$456,EXP(constants!$B$32+constants!$A$32*ABS($A$7:$A$456-$A1001)))</f>
        <v>1.8788186110605656E-5</v>
      </c>
      <c r="AA1001">
        <f t="shared" si="262"/>
        <v>73896.086415772152</v>
      </c>
      <c r="AB1001">
        <f t="shared" si="268"/>
        <v>73891.233322832981</v>
      </c>
      <c r="AD1001" s="4"/>
      <c r="AE1001" s="4"/>
      <c r="AF1001" s="4"/>
      <c r="AI1001" s="5">
        <f>SUMPRODUCT(constants!$B$13:$B$20,A1001^constants!$A$13:$A$20)*constants!$C$10/((A1001/1000000000)^5*(EXP(0.014388/(A1001/1000000000)/constants!$B$9)-1))</f>
        <v>1.6573625294997295E-5</v>
      </c>
      <c r="AL1001" s="17">
        <f t="shared" si="263"/>
        <v>2.2429758646180171E-10</v>
      </c>
      <c r="AQ1001">
        <f t="shared" si="270"/>
        <v>2.2429758646180171E-10</v>
      </c>
    </row>
    <row r="1002" spans="1:43" x14ac:dyDescent="0.2">
      <c r="A1002">
        <f>front!A1002</f>
        <v>651.5</v>
      </c>
      <c r="B1002" s="1">
        <f t="shared" si="269"/>
        <v>0.45000000000004547</v>
      </c>
      <c r="C1002">
        <f>front!D1002-front!B1002</f>
        <v>42809.06</v>
      </c>
      <c r="D1002" s="2">
        <f>front!E1002-front!C1002</f>
        <v>52947.1</v>
      </c>
      <c r="E1002" s="2">
        <f>IF(front!F1002-front!C1002&gt;0,front!F1002-front!C1002,0)</f>
        <v>52947.1</v>
      </c>
      <c r="F1002" s="2">
        <f>front!I1002-front!H1002</f>
        <v>5183.9999999999982</v>
      </c>
      <c r="G1002" s="2"/>
      <c r="H1002" s="2"/>
      <c r="I1002" s="4">
        <f>C1002/(constants!$A$4+constants!$B$4*data!C1002+constants!$C$4*data!C1002^2+constants!$D$4*data!C1002^3+constants!$E$4*data!C1002^4+constants!$F$4*data!C1002^5+constants!$G$4*data!C1002^6+constants!$H$4*data!C1002^7)</f>
        <v>44566.978665979572</v>
      </c>
      <c r="J1002" s="4">
        <f>D1002/(constants!$A$4+constants!$B$4*data!D1002+constants!$C$4*data!D1002^2+constants!$D$4*data!D1002^3+constants!$E$4*data!D1002^4+constants!$F$4*data!D1002^5+constants!$G$4*data!D1002^6+constants!$H$4*data!D1002^7)</f>
        <v>55743.715466819303</v>
      </c>
      <c r="K1002" s="4">
        <f>E1002/(constants!$A$4+constants!$B$4*data!E1002+constants!$C$4*data!E1002^2+constants!$D$4*data!E1002^3+constants!$E$4*data!E1002^4+constants!$F$4*data!E1002^5+constants!$G$4*data!E1002^6+constants!$H$4*data!E1002^7)</f>
        <v>55743.715466819303</v>
      </c>
      <c r="L1002" s="4">
        <f>F1002/(constants!$A$4+constants!$B$4*data!F1002+constants!$C$4*data!F1002^2+constants!$D$4*data!F1002^3+constants!$E$4*data!F1002^4+constants!$F$4*data!F1002^5+constants!$G$4*data!F1002^6+constants!$H$4*data!F1002^7)</f>
        <v>5173.1705091067852</v>
      </c>
      <c r="M1002" s="4"/>
      <c r="N1002" s="4"/>
      <c r="O1002" s="4">
        <f t="shared" si="264"/>
        <v>74278.297776632622</v>
      </c>
      <c r="P1002" s="4">
        <f t="shared" si="265"/>
        <v>11148.743093363861</v>
      </c>
      <c r="Q1002" s="4">
        <f t="shared" si="265"/>
        <v>11148.743093363861</v>
      </c>
      <c r="R1002" s="4">
        <f t="shared" si="266"/>
        <v>862.19508485113079</v>
      </c>
      <c r="S1002" s="4"/>
      <c r="T1002" s="4"/>
      <c r="U1002" s="4">
        <f t="shared" si="267"/>
        <v>1</v>
      </c>
      <c r="V1002" s="4"/>
      <c r="W1002" s="4"/>
      <c r="X1002">
        <f>IF(front!E1002&gt;$X$2,O1002,P1002)</f>
        <v>74278.297776632622</v>
      </c>
      <c r="Y1002">
        <f t="shared" si="261"/>
        <v>74005.477971790009</v>
      </c>
      <c r="Z1002">
        <f>SUMPRODUCT($B$7:$B$456,Y$7:Y$456,EXP(constants!$B$32+constants!$A$32*ABS($A$7:$A$456-$A1002)))</f>
        <v>1.8313386111334182E-5</v>
      </c>
      <c r="AA1002">
        <f t="shared" si="262"/>
        <v>74005.477953476628</v>
      </c>
      <c r="AB1002">
        <f t="shared" si="268"/>
        <v>74000.624860537457</v>
      </c>
      <c r="AD1002" s="4"/>
      <c r="AE1002" s="4"/>
      <c r="AF1002" s="4"/>
      <c r="AI1002" s="5">
        <f>SUMPRODUCT(constants!$B$13:$B$20,A1002^constants!$A$13:$A$20)*constants!$C$10/((A1002/1000000000)^5*(EXP(0.014388/(A1002/1000000000)/constants!$B$9)-1))</f>
        <v>1.6595723630135057E-5</v>
      </c>
      <c r="AL1002" s="17">
        <f t="shared" si="263"/>
        <v>2.2426464183797873E-10</v>
      </c>
      <c r="AQ1002">
        <f t="shared" si="270"/>
        <v>2.2426464183797873E-10</v>
      </c>
    </row>
    <row r="1003" spans="1:43" x14ac:dyDescent="0.2">
      <c r="A1003">
        <f>front!A1003</f>
        <v>651.95000000000005</v>
      </c>
      <c r="B1003" s="1">
        <f t="shared" si="269"/>
        <v>0.45000000000004547</v>
      </c>
      <c r="C1003">
        <f>front!D1003-front!B1003</f>
        <v>42824.33</v>
      </c>
      <c r="D1003" s="2">
        <f>front!E1003-front!C1003</f>
        <v>52523.199999999997</v>
      </c>
      <c r="E1003" s="2">
        <f>IF(front!F1003-front!C1003&gt;0,front!F1003-front!C1003,0)</f>
        <v>52523.199999999997</v>
      </c>
      <c r="F1003" s="2">
        <f>front!I1003-front!H1003</f>
        <v>6084.6999999999989</v>
      </c>
      <c r="G1003" s="2"/>
      <c r="H1003" s="2"/>
      <c r="I1003" s="4">
        <f>C1003/(constants!$A$4+constants!$B$4*data!C1003+constants!$C$4*data!C1003^2+constants!$D$4*data!C1003^3+constants!$E$4*data!C1003^4+constants!$F$4*data!C1003^5+constants!$G$4*data!C1003^6+constants!$H$4*data!C1003^7)</f>
        <v>44583.703448708482</v>
      </c>
      <c r="J1003" s="4">
        <f>D1003/(constants!$A$4+constants!$B$4*data!D1003+constants!$C$4*data!D1003^2+constants!$D$4*data!D1003^3+constants!$E$4*data!D1003^4+constants!$F$4*data!D1003^5+constants!$G$4*data!D1003^6+constants!$H$4*data!D1003^7)</f>
        <v>55274.451779338779</v>
      </c>
      <c r="K1003" s="4">
        <f>E1003/(constants!$A$4+constants!$B$4*data!E1003+constants!$C$4*data!E1003^2+constants!$D$4*data!E1003^3+constants!$E$4*data!E1003^4+constants!$F$4*data!E1003^5+constants!$G$4*data!E1003^6+constants!$H$4*data!E1003^7)</f>
        <v>55274.451779338779</v>
      </c>
      <c r="L1003" s="4">
        <f>F1003/(constants!$A$4+constants!$B$4*data!F1003+constants!$C$4*data!F1003^2+constants!$D$4*data!F1003^3+constants!$E$4*data!F1003^4+constants!$F$4*data!F1003^5+constants!$G$4*data!F1003^6+constants!$H$4*data!F1003^7)</f>
        <v>6073.101964236761</v>
      </c>
      <c r="M1003" s="4"/>
      <c r="N1003" s="4"/>
      <c r="O1003" s="4">
        <f t="shared" si="264"/>
        <v>74306.172414514134</v>
      </c>
      <c r="P1003" s="4">
        <f t="shared" si="265"/>
        <v>11054.890355867756</v>
      </c>
      <c r="Q1003" s="4">
        <f t="shared" si="265"/>
        <v>11054.890355867756</v>
      </c>
      <c r="R1003" s="4">
        <f t="shared" si="266"/>
        <v>1012.1836607061267</v>
      </c>
      <c r="S1003" s="4"/>
      <c r="T1003" s="4"/>
      <c r="U1003" s="4">
        <f t="shared" si="267"/>
        <v>1</v>
      </c>
      <c r="V1003" s="4"/>
      <c r="W1003" s="4"/>
      <c r="X1003">
        <f>IF(front!E1003&gt;$X$2,O1003,P1003)</f>
        <v>74306.172414514134</v>
      </c>
      <c r="Y1003">
        <f t="shared" si="261"/>
        <v>74033.352609671521</v>
      </c>
      <c r="Z1003">
        <f>SUMPRODUCT($B$7:$B$456,Y$7:Y$456,EXP(constants!$B$32+constants!$A$32*ABS($A$7:$A$456-$A1003)))</f>
        <v>1.7850584877562526E-5</v>
      </c>
      <c r="AA1003">
        <f t="shared" si="262"/>
        <v>74033.352591820934</v>
      </c>
      <c r="AB1003">
        <f t="shared" si="268"/>
        <v>74028.499498881763</v>
      </c>
      <c r="AD1003" s="4"/>
      <c r="AE1003" s="4"/>
      <c r="AF1003" s="4"/>
      <c r="AI1003" s="5">
        <f>SUMPRODUCT(constants!$B$13:$B$20,A1003^constants!$A$13:$A$20)*constants!$C$10/((A1003/1000000000)^5*(EXP(0.014388/(A1003/1000000000)/constants!$B$9)-1))</f>
        <v>1.6617780094416307E-5</v>
      </c>
      <c r="AL1003" s="17">
        <f t="shared" si="263"/>
        <v>2.244781429706991E-10</v>
      </c>
      <c r="AQ1003">
        <f t="shared" si="270"/>
        <v>2.244781429706991E-10</v>
      </c>
    </row>
    <row r="1004" spans="1:43" x14ac:dyDescent="0.2">
      <c r="A1004">
        <f>front!A1004</f>
        <v>652.4</v>
      </c>
      <c r="B1004" s="1">
        <f t="shared" si="269"/>
        <v>0.44999999999993179</v>
      </c>
      <c r="C1004">
        <f>front!D1004-front!B1004</f>
        <v>42958.07</v>
      </c>
      <c r="D1004" s="2">
        <f>front!E1004-front!C1004</f>
        <v>53132.7</v>
      </c>
      <c r="E1004" s="2">
        <f>IF(front!F1004-front!C1004&gt;0,front!F1004-front!C1004,0)</f>
        <v>53132.7</v>
      </c>
      <c r="F1004" s="2">
        <f>front!I1004-front!H1004</f>
        <v>6548.5000000000018</v>
      </c>
      <c r="G1004" s="2"/>
      <c r="H1004" s="2"/>
      <c r="I1004" s="4">
        <f>C1004/(constants!$A$4+constants!$B$4*data!C1004+constants!$C$4*data!C1004^2+constants!$D$4*data!C1004^3+constants!$E$4*data!C1004^4+constants!$F$4*data!C1004^5+constants!$G$4*data!C1004^6+constants!$H$4*data!C1004^7)</f>
        <v>44730.205385907335</v>
      </c>
      <c r="J1004" s="4">
        <f>D1004/(constants!$A$4+constants!$B$4*data!D1004+constants!$C$4*data!D1004^2+constants!$D$4*data!D1004^3+constants!$E$4*data!D1004^4+constants!$F$4*data!D1004^5+constants!$G$4*data!D1004^6+constants!$H$4*data!D1004^7)</f>
        <v>55949.235144075887</v>
      </c>
      <c r="K1004" s="4">
        <f>E1004/(constants!$A$4+constants!$B$4*data!E1004+constants!$C$4*data!E1004^2+constants!$D$4*data!E1004^3+constants!$E$4*data!E1004^4+constants!$F$4*data!E1004^5+constants!$G$4*data!E1004^6+constants!$H$4*data!E1004^7)</f>
        <v>55949.235144075887</v>
      </c>
      <c r="L1004" s="4">
        <f>F1004/(constants!$A$4+constants!$B$4*data!F1004+constants!$C$4*data!F1004^2+constants!$D$4*data!F1004^3+constants!$E$4*data!F1004^4+constants!$F$4*data!F1004^5+constants!$G$4*data!F1004^6+constants!$H$4*data!F1004^7)</f>
        <v>6536.8357139963264</v>
      </c>
      <c r="M1004" s="4"/>
      <c r="N1004" s="4"/>
      <c r="O1004" s="4">
        <f t="shared" si="264"/>
        <v>74550.342309845568</v>
      </c>
      <c r="P1004" s="4">
        <f t="shared" si="265"/>
        <v>11189.847028815177</v>
      </c>
      <c r="Q1004" s="4">
        <f t="shared" si="265"/>
        <v>11189.847028815177</v>
      </c>
      <c r="R1004" s="4">
        <f t="shared" si="266"/>
        <v>1089.4726189993878</v>
      </c>
      <c r="S1004" s="4"/>
      <c r="T1004" s="4"/>
      <c r="U1004" s="4">
        <f t="shared" si="267"/>
        <v>1</v>
      </c>
      <c r="V1004" s="4"/>
      <c r="W1004" s="4"/>
      <c r="X1004">
        <f>IF(front!E1004&gt;$X$2,O1004,P1004)</f>
        <v>74550.342309845568</v>
      </c>
      <c r="Y1004">
        <f t="shared" si="261"/>
        <v>74277.522505002955</v>
      </c>
      <c r="Z1004">
        <f>SUMPRODUCT($B$7:$B$456,Y$7:Y$456,EXP(constants!$B$32+constants!$A$32*ABS($A$7:$A$456-$A1004)))</f>
        <v>1.739947918609422E-5</v>
      </c>
      <c r="AA1004">
        <f t="shared" si="262"/>
        <v>74277.522487603477</v>
      </c>
      <c r="AB1004">
        <f t="shared" si="268"/>
        <v>74272.669394664306</v>
      </c>
      <c r="AD1004" s="4"/>
      <c r="AE1004" s="4"/>
      <c r="AF1004" s="4"/>
      <c r="AI1004" s="5">
        <f>SUMPRODUCT(constants!$B$13:$B$20,A1004^constants!$A$13:$A$20)*constants!$C$10/((A1004/1000000000)^5*(EXP(0.014388/(A1004/1000000000)/constants!$B$9)-1))</f>
        <v>1.6639794659244509E-5</v>
      </c>
      <c r="AL1004" s="17">
        <f t="shared" si="263"/>
        <v>2.2403657758448493E-10</v>
      </c>
      <c r="AQ1004">
        <f t="shared" si="270"/>
        <v>2.2403657758448493E-10</v>
      </c>
    </row>
    <row r="1005" spans="1:43" x14ac:dyDescent="0.2">
      <c r="A1005">
        <f>front!A1005</f>
        <v>652.86</v>
      </c>
      <c r="B1005" s="1">
        <f t="shared" si="269"/>
        <v>0.46000000000003638</v>
      </c>
      <c r="C1005">
        <f>front!D1005-front!B1005</f>
        <v>43019</v>
      </c>
      <c r="D1005" s="2">
        <f>front!E1005-front!C1005</f>
        <v>52632.2</v>
      </c>
      <c r="E1005" s="2">
        <f>IF(front!F1005-front!C1005&gt;0,front!F1005-front!C1005,0)</f>
        <v>52632.2</v>
      </c>
      <c r="F1005" s="2">
        <f>front!I1005-front!H1005</f>
        <v>6908</v>
      </c>
      <c r="G1005" s="2"/>
      <c r="H1005" s="2"/>
      <c r="I1005" s="4">
        <f>C1005/(constants!$A$4+constants!$B$4*data!C1005+constants!$C$4*data!C1005^2+constants!$D$4*data!C1005^3+constants!$E$4*data!C1005^4+constants!$F$4*data!C1005^5+constants!$G$4*data!C1005^6+constants!$H$4*data!C1005^7)</f>
        <v>44796.961639366666</v>
      </c>
      <c r="J1005" s="4">
        <f>D1005/(constants!$A$4+constants!$B$4*data!D1005+constants!$C$4*data!D1005^2+constants!$D$4*data!D1005^3+constants!$E$4*data!D1005^4+constants!$F$4*data!D1005^5+constants!$G$4*data!D1005^6+constants!$H$4*data!D1005^7)</f>
        <v>55395.09993193001</v>
      </c>
      <c r="K1005" s="4">
        <f>E1005/(constants!$A$4+constants!$B$4*data!E1005+constants!$C$4*data!E1005^2+constants!$D$4*data!E1005^3+constants!$E$4*data!E1005^4+constants!$F$4*data!E1005^5+constants!$G$4*data!E1005^6+constants!$H$4*data!E1005^7)</f>
        <v>55395.09993193001</v>
      </c>
      <c r="L1005" s="4">
        <f>F1005/(constants!$A$4+constants!$B$4*data!F1005+constants!$C$4*data!F1005^2+constants!$D$4*data!F1005^3+constants!$E$4*data!F1005^4+constants!$F$4*data!F1005^5+constants!$G$4*data!F1005^6+constants!$H$4*data!F1005^7)</f>
        <v>6896.4692733678303</v>
      </c>
      <c r="M1005" s="4"/>
      <c r="N1005" s="4"/>
      <c r="O1005" s="4">
        <f t="shared" si="264"/>
        <v>74661.602732277766</v>
      </c>
      <c r="P1005" s="4">
        <f t="shared" si="265"/>
        <v>11079.019986386003</v>
      </c>
      <c r="Q1005" s="4">
        <f t="shared" si="265"/>
        <v>11079.019986386003</v>
      </c>
      <c r="R1005" s="4">
        <f t="shared" si="266"/>
        <v>1149.411545561305</v>
      </c>
      <c r="S1005" s="4"/>
      <c r="T1005" s="4"/>
      <c r="U1005" s="4">
        <f t="shared" si="267"/>
        <v>1</v>
      </c>
      <c r="V1005" s="4"/>
      <c r="W1005" s="4"/>
      <c r="X1005">
        <f>IF(front!E1005&gt;$X$2,O1005,P1005)</f>
        <v>74661.602732277766</v>
      </c>
      <c r="Y1005">
        <f t="shared" si="261"/>
        <v>74388.782927435153</v>
      </c>
      <c r="Z1005">
        <f>SUMPRODUCT($B$7:$B$456,Y$7:Y$456,EXP(constants!$B$32+constants!$A$32*ABS($A$7:$A$456-$A1005)))</f>
        <v>1.6950129500399711E-5</v>
      </c>
      <c r="AA1005">
        <f t="shared" si="262"/>
        <v>74388.782910485024</v>
      </c>
      <c r="AB1005">
        <f t="shared" si="268"/>
        <v>74383.929817545853</v>
      </c>
      <c r="AD1005" s="4"/>
      <c r="AE1005" s="4"/>
      <c r="AF1005" s="4"/>
      <c r="AI1005" s="5">
        <f>SUMPRODUCT(constants!$B$13:$B$20,A1005^constants!$A$13:$A$20)*constants!$C$10/((A1005/1000000000)^5*(EXP(0.014388/(A1005/1000000000)/constants!$B$9)-1))</f>
        <v>1.6662255101235563E-5</v>
      </c>
      <c r="AL1005" s="17">
        <f t="shared" si="263"/>
        <v>2.2400342576825287E-10</v>
      </c>
      <c r="AQ1005">
        <f t="shared" si="270"/>
        <v>2.2400342576825287E-10</v>
      </c>
    </row>
    <row r="1006" spans="1:43" x14ac:dyDescent="0.2">
      <c r="A1006">
        <f>front!A1006</f>
        <v>653.30999999999995</v>
      </c>
      <c r="B1006" s="1">
        <f t="shared" si="269"/>
        <v>0.44999999999993179</v>
      </c>
      <c r="C1006">
        <f>front!D1006-front!B1006</f>
        <v>43137.86</v>
      </c>
      <c r="D1006" s="2">
        <f>front!E1006-front!C1006</f>
        <v>52980</v>
      </c>
      <c r="E1006" s="2">
        <f>IF(front!F1006-front!C1006&gt;0,front!F1006-front!C1006,0)</f>
        <v>52980</v>
      </c>
      <c r="F1006" s="2">
        <f>front!I1006-front!H1006</f>
        <v>7370.4</v>
      </c>
      <c r="G1006" s="2"/>
      <c r="H1006" s="2"/>
      <c r="I1006" s="4">
        <f>C1006/(constants!$A$4+constants!$B$4*data!C1006+constants!$C$4*data!C1006^2+constants!$D$4*data!C1006^3+constants!$E$4*data!C1006^4+constants!$F$4*data!C1006^5+constants!$G$4*data!C1006^6+constants!$H$4*data!C1006^7)</f>
        <v>44927.208900332778</v>
      </c>
      <c r="J1006" s="4">
        <f>D1006/(constants!$A$4+constants!$B$4*data!D1006+constants!$C$4*data!D1006^2+constants!$D$4*data!D1006^3+constants!$E$4*data!D1006^4+constants!$F$4*data!D1006^5+constants!$G$4*data!D1006^6+constants!$H$4*data!D1006^7)</f>
        <v>55780.14378281495</v>
      </c>
      <c r="K1006" s="4">
        <f>E1006/(constants!$A$4+constants!$B$4*data!E1006+constants!$C$4*data!E1006^2+constants!$D$4*data!E1006^3+constants!$E$4*data!E1006^4+constants!$F$4*data!E1006^5+constants!$G$4*data!E1006^6+constants!$H$4*data!E1006^7)</f>
        <v>55780.14378281495</v>
      </c>
      <c r="L1006" s="4">
        <f>F1006/(constants!$A$4+constants!$B$4*data!F1006+constants!$C$4*data!F1006^2+constants!$D$4*data!F1006^3+constants!$E$4*data!F1006^4+constants!$F$4*data!F1006^5+constants!$G$4*data!F1006^6+constants!$H$4*data!F1006^7)</f>
        <v>7359.3081472104423</v>
      </c>
      <c r="M1006" s="4"/>
      <c r="N1006" s="4"/>
      <c r="O1006" s="4">
        <f t="shared" si="264"/>
        <v>74878.681500554638</v>
      </c>
      <c r="P1006" s="4">
        <f t="shared" si="265"/>
        <v>11156.02875656299</v>
      </c>
      <c r="Q1006" s="4">
        <f t="shared" si="265"/>
        <v>11156.02875656299</v>
      </c>
      <c r="R1006" s="4">
        <f t="shared" si="266"/>
        <v>1226.551357868407</v>
      </c>
      <c r="S1006" s="4"/>
      <c r="T1006" s="4"/>
      <c r="U1006" s="4">
        <f t="shared" si="267"/>
        <v>1</v>
      </c>
      <c r="V1006" s="4"/>
      <c r="W1006" s="4"/>
      <c r="X1006">
        <f>IF(front!E1006&gt;$X$2,O1006,P1006)</f>
        <v>74878.681500554638</v>
      </c>
      <c r="Y1006">
        <f t="shared" si="261"/>
        <v>74605.861695712025</v>
      </c>
      <c r="Z1006">
        <f>SUMPRODUCT($B$7:$B$456,Y$7:Y$456,EXP(constants!$B$32+constants!$A$32*ABS($A$7:$A$456-$A1006)))</f>
        <v>1.6521779396400253E-5</v>
      </c>
      <c r="AA1006">
        <f t="shared" si="262"/>
        <v>74605.861679190246</v>
      </c>
      <c r="AB1006">
        <f t="shared" si="268"/>
        <v>74601.008586251075</v>
      </c>
      <c r="AD1006" s="4"/>
      <c r="AE1006" s="4"/>
      <c r="AF1006" s="4"/>
      <c r="AI1006" s="5">
        <f>SUMPRODUCT(constants!$B$13:$B$20,A1006^constants!$A$13:$A$20)*constants!$C$10/((A1006/1000000000)^5*(EXP(0.014388/(A1006/1000000000)/constants!$B$9)-1))</f>
        <v>1.668418485192845E-5</v>
      </c>
      <c r="AL1006" s="17">
        <f t="shared" si="263"/>
        <v>2.236455668375955E-10</v>
      </c>
      <c r="AQ1006">
        <f t="shared" si="270"/>
        <v>2.236455668375955E-10</v>
      </c>
    </row>
    <row r="1007" spans="1:43" x14ac:dyDescent="0.2">
      <c r="A1007">
        <f>front!A1007</f>
        <v>653.76</v>
      </c>
      <c r="B1007" s="1">
        <f t="shared" si="269"/>
        <v>0.45000000000004547</v>
      </c>
      <c r="C1007">
        <f>front!D1007-front!B1007</f>
        <v>43224.93</v>
      </c>
      <c r="D1007" s="2">
        <f>front!E1007-front!C1007</f>
        <v>53004.2</v>
      </c>
      <c r="E1007" s="2">
        <f>IF(front!F1007-front!C1007&gt;0,front!F1007-front!C1007,0)</f>
        <v>53004.2</v>
      </c>
      <c r="F1007" s="2">
        <f>front!I1007-front!H1007</f>
        <v>7668.3000000000011</v>
      </c>
      <c r="G1007" s="2"/>
      <c r="H1007" s="2"/>
      <c r="I1007" s="4">
        <f>C1007/(constants!$A$4+constants!$B$4*data!C1007+constants!$C$4*data!C1007^2+constants!$D$4*data!C1007^3+constants!$E$4*data!C1007^4+constants!$F$4*data!C1007^5+constants!$G$4*data!C1007^6+constants!$H$4*data!C1007^7)</f>
        <v>45022.638562110442</v>
      </c>
      <c r="J1007" s="4">
        <f>D1007/(constants!$A$4+constants!$B$4*data!D1007+constants!$C$4*data!D1007^2+constants!$D$4*data!D1007^3+constants!$E$4*data!D1007^4+constants!$F$4*data!D1007^5+constants!$G$4*data!D1007^6+constants!$H$4*data!D1007^7)</f>
        <v>55806.939811048891</v>
      </c>
      <c r="K1007" s="4">
        <f>E1007/(constants!$A$4+constants!$B$4*data!E1007+constants!$C$4*data!E1007^2+constants!$D$4*data!E1007^3+constants!$E$4*data!E1007^4+constants!$F$4*data!E1007^5+constants!$G$4*data!E1007^6+constants!$H$4*data!E1007^7)</f>
        <v>55806.939811048891</v>
      </c>
      <c r="L1007" s="4">
        <f>F1007/(constants!$A$4+constants!$B$4*data!F1007+constants!$C$4*data!F1007^2+constants!$D$4*data!F1007^3+constants!$E$4*data!F1007^4+constants!$F$4*data!F1007^5+constants!$G$4*data!F1007^6+constants!$H$4*data!F1007^7)</f>
        <v>7657.6653541120622</v>
      </c>
      <c r="M1007" s="4"/>
      <c r="N1007" s="4"/>
      <c r="O1007" s="4">
        <f t="shared" si="264"/>
        <v>75037.730936850727</v>
      </c>
      <c r="P1007" s="4">
        <f t="shared" si="265"/>
        <v>11161.387962209777</v>
      </c>
      <c r="Q1007" s="4">
        <f t="shared" si="265"/>
        <v>11161.387962209777</v>
      </c>
      <c r="R1007" s="4">
        <f t="shared" si="266"/>
        <v>1276.277559018677</v>
      </c>
      <c r="S1007" s="4"/>
      <c r="T1007" s="4"/>
      <c r="U1007" s="4">
        <f t="shared" si="267"/>
        <v>1</v>
      </c>
      <c r="V1007" s="4"/>
      <c r="W1007" s="4"/>
      <c r="X1007">
        <f>IF(front!E1007&gt;$X$2,O1007,P1007)</f>
        <v>75037.730936850727</v>
      </c>
      <c r="Y1007">
        <f t="shared" si="261"/>
        <v>74764.911132008114</v>
      </c>
      <c r="Z1007">
        <f>SUMPRODUCT($B$7:$B$456,Y$7:Y$456,EXP(constants!$B$32+constants!$A$32*ABS($A$7:$A$456-$A1007)))</f>
        <v>1.6104254213330759E-5</v>
      </c>
      <c r="AA1007">
        <f t="shared" si="262"/>
        <v>74764.911115903858</v>
      </c>
      <c r="AB1007">
        <f t="shared" si="268"/>
        <v>74760.058022964688</v>
      </c>
      <c r="AD1007" s="4"/>
      <c r="AE1007" s="4"/>
      <c r="AF1007" s="4"/>
      <c r="AI1007" s="5">
        <f>SUMPRODUCT(constants!$B$13:$B$20,A1007^constants!$A$13:$A$20)*constants!$C$10/((A1007/1000000000)^5*(EXP(0.014388/(A1007/1000000000)/constants!$B$9)-1))</f>
        <v>1.6706072621569198E-5</v>
      </c>
      <c r="AL1007" s="17">
        <f t="shared" si="263"/>
        <v>2.2346254220987162E-10</v>
      </c>
      <c r="AQ1007">
        <f t="shared" si="270"/>
        <v>2.2346254220987162E-10</v>
      </c>
    </row>
    <row r="1008" spans="1:43" x14ac:dyDescent="0.2">
      <c r="A1008">
        <f>front!A1008</f>
        <v>654.21</v>
      </c>
      <c r="B1008" s="1">
        <f t="shared" si="269"/>
        <v>0.45000000000004547</v>
      </c>
      <c r="C1008">
        <f>front!D1008-front!B1008</f>
        <v>43206.93</v>
      </c>
      <c r="D1008" s="2">
        <f>front!E1008-front!C1008</f>
        <v>52614.5</v>
      </c>
      <c r="E1008" s="2">
        <f>IF(front!F1008-front!C1008&gt;0,front!F1008-front!C1008,0)</f>
        <v>52614.5</v>
      </c>
      <c r="F1008" s="2">
        <f>front!I1008-front!H1008</f>
        <v>9285.5</v>
      </c>
      <c r="G1008" s="2"/>
      <c r="H1008" s="2"/>
      <c r="I1008" s="4">
        <f>C1008/(constants!$A$4+constants!$B$4*data!C1008+constants!$C$4*data!C1008^2+constants!$D$4*data!C1008^3+constants!$E$4*data!C1008^4+constants!$F$4*data!C1008^5+constants!$G$4*data!C1008^6+constants!$H$4*data!C1008^7)</f>
        <v>45002.909125154743</v>
      </c>
      <c r="J1008" s="4">
        <f>D1008/(constants!$A$4+constants!$B$4*data!D1008+constants!$C$4*data!D1008^2+constants!$D$4*data!D1008^3+constants!$E$4*data!D1008^4+constants!$F$4*data!D1008^5+constants!$G$4*data!D1008^6+constants!$H$4*data!D1008^7)</f>
        <v>55375.507695618107</v>
      </c>
      <c r="K1008" s="4">
        <f>E1008/(constants!$A$4+constants!$B$4*data!E1008+constants!$C$4*data!E1008^2+constants!$D$4*data!E1008^3+constants!$E$4*data!E1008^4+constants!$F$4*data!E1008^5+constants!$G$4*data!E1008^6+constants!$H$4*data!E1008^7)</f>
        <v>55375.507695618107</v>
      </c>
      <c r="L1008" s="4">
        <f>F1008/(constants!$A$4+constants!$B$4*data!F1008+constants!$C$4*data!F1008^2+constants!$D$4*data!F1008^3+constants!$E$4*data!F1008^4+constants!$F$4*data!F1008^5+constants!$G$4*data!F1008^6+constants!$H$4*data!F1008^7)</f>
        <v>9280.1634828707738</v>
      </c>
      <c r="M1008" s="4"/>
      <c r="N1008" s="4"/>
      <c r="O1008" s="4">
        <f t="shared" si="264"/>
        <v>75004.84854192457</v>
      </c>
      <c r="P1008" s="4">
        <f t="shared" si="265"/>
        <v>11075.101539123621</v>
      </c>
      <c r="Q1008" s="4">
        <f t="shared" si="265"/>
        <v>11075.101539123621</v>
      </c>
      <c r="R1008" s="4">
        <f t="shared" si="266"/>
        <v>1546.6939138117957</v>
      </c>
      <c r="S1008" s="4"/>
      <c r="T1008" s="4"/>
      <c r="U1008" s="4">
        <f t="shared" si="267"/>
        <v>1</v>
      </c>
      <c r="V1008" s="4"/>
      <c r="W1008" s="4"/>
      <c r="X1008">
        <f>IF(front!E1008&gt;$X$2,O1008,P1008)</f>
        <v>75004.84854192457</v>
      </c>
      <c r="Y1008">
        <f t="shared" si="261"/>
        <v>74732.028737081957</v>
      </c>
      <c r="Z1008">
        <f>SUMPRODUCT($B$7:$B$456,Y$7:Y$456,EXP(constants!$B$32+constants!$A$32*ABS($A$7:$A$456-$A1008)))</f>
        <v>1.5697280392455049E-5</v>
      </c>
      <c r="AA1008">
        <f t="shared" si="262"/>
        <v>74732.028721384675</v>
      </c>
      <c r="AB1008">
        <f t="shared" si="268"/>
        <v>74727.175628445504</v>
      </c>
      <c r="AD1008" s="4"/>
      <c r="AE1008" s="4"/>
      <c r="AF1008" s="4"/>
      <c r="AI1008" s="5">
        <f>SUMPRODUCT(constants!$B$13:$B$20,A1008^constants!$A$13:$A$20)*constants!$C$10/((A1008/1000000000)^5*(EXP(0.014388/(A1008/1000000000)/constants!$B$9)-1))</f>
        <v>1.672791838473781E-5</v>
      </c>
      <c r="AL1008" s="17">
        <f t="shared" si="263"/>
        <v>2.2385321329299903E-10</v>
      </c>
      <c r="AQ1008">
        <f t="shared" si="270"/>
        <v>2.2385321329299903E-10</v>
      </c>
    </row>
    <row r="1009" spans="1:43" x14ac:dyDescent="0.2">
      <c r="A1009">
        <f>front!A1009</f>
        <v>654.66</v>
      </c>
      <c r="B1009" s="1">
        <f t="shared" si="269"/>
        <v>0.44999999999993179</v>
      </c>
      <c r="C1009">
        <f>front!D1009-front!B1009</f>
        <v>43245.530000000006</v>
      </c>
      <c r="D1009" s="2">
        <f>front!E1009-front!C1009</f>
        <v>52463.4</v>
      </c>
      <c r="E1009" s="2">
        <f>IF(front!F1009-front!C1009&gt;0,front!F1009-front!C1009,0)</f>
        <v>52463.4</v>
      </c>
      <c r="F1009" s="2">
        <f>front!I1009-front!H1009</f>
        <v>16190.000000000002</v>
      </c>
      <c r="G1009" s="2"/>
      <c r="H1009" s="2"/>
      <c r="I1009" s="4">
        <f>C1009/(constants!$A$4+constants!$B$4*data!C1009+constants!$C$4*data!C1009^2+constants!$D$4*data!C1009^3+constants!$E$4*data!C1009^4+constants!$F$4*data!C1009^5+constants!$G$4*data!C1009^6+constants!$H$4*data!C1009^7)</f>
        <v>45045.218598752093</v>
      </c>
      <c r="J1009" s="4">
        <f>D1009/(constants!$A$4+constants!$B$4*data!D1009+constants!$C$4*data!D1009^2+constants!$D$4*data!D1009^3+constants!$E$4*data!D1009^4+constants!$F$4*data!D1009^5+constants!$G$4*data!D1009^6+constants!$H$4*data!D1009^7)</f>
        <v>55208.265917240293</v>
      </c>
      <c r="K1009" s="4">
        <f>E1009/(constants!$A$4+constants!$B$4*data!E1009+constants!$C$4*data!E1009^2+constants!$D$4*data!E1009^3+constants!$E$4*data!E1009^4+constants!$F$4*data!E1009^5+constants!$G$4*data!E1009^6+constants!$H$4*data!E1009^7)</f>
        <v>55208.265917240293</v>
      </c>
      <c r="L1009" s="4">
        <f>F1009/(constants!$A$4+constants!$B$4*data!F1009+constants!$C$4*data!F1009^2+constants!$D$4*data!F1009^3+constants!$E$4*data!F1009^4+constants!$F$4*data!F1009^5+constants!$G$4*data!F1009^6+constants!$H$4*data!F1009^7)</f>
        <v>16284.257161547721</v>
      </c>
      <c r="M1009" s="4"/>
      <c r="N1009" s="4"/>
      <c r="O1009" s="4">
        <f t="shared" si="264"/>
        <v>75075.364331253499</v>
      </c>
      <c r="P1009" s="4">
        <f t="shared" si="265"/>
        <v>11041.653183448057</v>
      </c>
      <c r="Q1009" s="4">
        <f t="shared" si="265"/>
        <v>11041.653183448057</v>
      </c>
      <c r="R1009" s="4">
        <f t="shared" si="266"/>
        <v>2714.0428602579532</v>
      </c>
      <c r="S1009" s="4"/>
      <c r="T1009" s="4"/>
      <c r="U1009" s="4">
        <f t="shared" si="267"/>
        <v>1</v>
      </c>
      <c r="V1009" s="4"/>
      <c r="W1009" s="4"/>
      <c r="X1009">
        <f>IF(front!E1009&gt;$X$2,O1009,P1009)</f>
        <v>75075.364331253499</v>
      </c>
      <c r="Y1009">
        <f t="shared" si="261"/>
        <v>74802.544526410886</v>
      </c>
      <c r="Z1009">
        <f>SUMPRODUCT($B$7:$B$456,Y$7:Y$456,EXP(constants!$B$32+constants!$A$32*ABS($A$7:$A$456-$A1009)))</f>
        <v>1.5300591288194327E-5</v>
      </c>
      <c r="AA1009">
        <f t="shared" si="262"/>
        <v>74802.544511110289</v>
      </c>
      <c r="AB1009">
        <f t="shared" si="268"/>
        <v>74797.691418171118</v>
      </c>
      <c r="AD1009" s="4"/>
      <c r="AE1009" s="4"/>
      <c r="AF1009" s="4"/>
      <c r="AI1009" s="5">
        <f>SUMPRODUCT(constants!$B$13:$B$20,A1009^constants!$A$13:$A$20)*constants!$C$10/((A1009/1000000000)^5*(EXP(0.014388/(A1009/1000000000)/constants!$B$9)-1))</f>
        <v>1.6749722116788462E-5</v>
      </c>
      <c r="AL1009" s="17">
        <f t="shared" si="263"/>
        <v>2.2393367762042102E-10</v>
      </c>
      <c r="AQ1009">
        <f t="shared" si="270"/>
        <v>2.2393367762042102E-10</v>
      </c>
    </row>
    <row r="1010" spans="1:43" x14ac:dyDescent="0.2">
      <c r="A1010">
        <f>front!A1010</f>
        <v>655.12</v>
      </c>
      <c r="B1010" s="1">
        <f t="shared" si="269"/>
        <v>0.46000000000003638</v>
      </c>
      <c r="C1010">
        <f>front!D1010-front!B1010</f>
        <v>43308.200000000004</v>
      </c>
      <c r="D1010" s="2">
        <f>front!E1010-front!C1010</f>
        <v>52792.4</v>
      </c>
      <c r="E1010" s="2">
        <f>IF(front!F1010-front!C1010&gt;0,front!F1010-front!C1010,0)</f>
        <v>52792.4</v>
      </c>
      <c r="F1010" s="2">
        <f>front!I1010-front!H1010</f>
        <v>47099.8</v>
      </c>
      <c r="G1010" s="2"/>
      <c r="H1010" s="2"/>
      <c r="I1010" s="4">
        <f>C1010/(constants!$A$4+constants!$B$4*data!C1010+constants!$C$4*data!C1010^2+constants!$D$4*data!C1010^3+constants!$E$4*data!C1010^4+constants!$F$4*data!C1010^5+constants!$G$4*data!C1010^6+constants!$H$4*data!C1010^7)</f>
        <v>45113.917515303721</v>
      </c>
      <c r="J1010" s="4">
        <f>D1010/(constants!$A$4+constants!$B$4*data!D1010+constants!$C$4*data!D1010^2+constants!$D$4*data!D1010^3+constants!$E$4*data!D1010^4+constants!$F$4*data!D1010^5+constants!$G$4*data!D1010^6+constants!$H$4*data!D1010^7)</f>
        <v>55572.43985725427</v>
      </c>
      <c r="K1010" s="4">
        <f>E1010/(constants!$A$4+constants!$B$4*data!E1010+constants!$C$4*data!E1010^2+constants!$D$4*data!E1010^3+constants!$E$4*data!E1010^4+constants!$F$4*data!E1010^5+constants!$G$4*data!E1010^6+constants!$H$4*data!E1010^7)</f>
        <v>55572.43985725427</v>
      </c>
      <c r="L1010" s="4">
        <f>F1010/(constants!$A$4+constants!$B$4*data!F1010+constants!$C$4*data!F1010^2+constants!$D$4*data!F1010^3+constants!$E$4*data!F1010^4+constants!$F$4*data!F1010^5+constants!$G$4*data!F1010^6+constants!$H$4*data!F1010^7)</f>
        <v>49282.971795500889</v>
      </c>
      <c r="M1010" s="4"/>
      <c r="N1010" s="4"/>
      <c r="O1010" s="4">
        <f t="shared" si="264"/>
        <v>75189.862525506207</v>
      </c>
      <c r="P1010" s="4">
        <f t="shared" si="265"/>
        <v>11114.487971450853</v>
      </c>
      <c r="Q1010" s="4">
        <f t="shared" si="265"/>
        <v>11114.487971450853</v>
      </c>
      <c r="R1010" s="4">
        <f t="shared" si="266"/>
        <v>8213.8286325834815</v>
      </c>
      <c r="S1010" s="4"/>
      <c r="T1010" s="4"/>
      <c r="U1010" s="4">
        <f t="shared" si="267"/>
        <v>1</v>
      </c>
      <c r="V1010" s="4"/>
      <c r="W1010" s="4"/>
      <c r="X1010">
        <f>IF(front!E1010&gt;$X$2,O1010,P1010)</f>
        <v>75189.862525506207</v>
      </c>
      <c r="Y1010">
        <f t="shared" si="261"/>
        <v>74917.042720663594</v>
      </c>
      <c r="Z1010">
        <f>SUMPRODUCT($B$7:$B$456,Y$7:Y$456,EXP(constants!$B$32+constants!$A$32*ABS($A$7:$A$456-$A1010)))</f>
        <v>1.4905446363868941E-5</v>
      </c>
      <c r="AA1010">
        <f t="shared" si="262"/>
        <v>74917.042705758155</v>
      </c>
      <c r="AB1010">
        <f t="shared" si="268"/>
        <v>74912.189612818984</v>
      </c>
      <c r="AD1010" s="4"/>
      <c r="AE1010" s="4"/>
      <c r="AF1010" s="4"/>
      <c r="AI1010" s="5">
        <f>SUMPRODUCT(constants!$B$13:$B$20,A1010^constants!$A$13:$A$20)*constants!$C$10/((A1010/1000000000)^5*(EXP(0.014388/(A1010/1000000000)/constants!$B$9)-1))</f>
        <v>1.6771966908830294E-5</v>
      </c>
      <c r="AL1010" s="17">
        <f t="shared" si="263"/>
        <v>2.2388835509301778E-10</v>
      </c>
      <c r="AQ1010">
        <f t="shared" si="270"/>
        <v>2.2388835509301778E-10</v>
      </c>
    </row>
    <row r="1011" spans="1:43" x14ac:dyDescent="0.2">
      <c r="A1011">
        <f>front!A1011</f>
        <v>655.57</v>
      </c>
      <c r="B1011" s="1">
        <f t="shared" si="269"/>
        <v>0.45000000000004547</v>
      </c>
      <c r="C1011">
        <f>front!D1011-front!B1011</f>
        <v>43347.14</v>
      </c>
      <c r="D1011" s="2">
        <f>front!E1011-front!C1011</f>
        <v>53221.8</v>
      </c>
      <c r="E1011" s="2">
        <f>IF(front!F1011-front!C1011&gt;0,front!F1011-front!C1011,0)</f>
        <v>53221.8</v>
      </c>
      <c r="F1011" s="2">
        <f>front!I1011-front!H1011</f>
        <v>51397.599999999999</v>
      </c>
      <c r="G1011" s="2"/>
      <c r="H1011" s="2"/>
      <c r="I1011" s="4">
        <f>C1011/(constants!$A$4+constants!$B$4*data!C1011+constants!$C$4*data!C1011^2+constants!$D$4*data!C1011^3+constants!$E$4*data!C1011^4+constants!$F$4*data!C1011^5+constants!$G$4*data!C1011^6+constants!$H$4*data!C1011^7)</f>
        <v>45156.60749875912</v>
      </c>
      <c r="J1011" s="4">
        <f>D1011/(constants!$A$4+constants!$B$4*data!D1011+constants!$C$4*data!D1011^2+constants!$D$4*data!D1011^3+constants!$E$4*data!D1011^4+constants!$F$4*data!D1011^5+constants!$G$4*data!D1011^6+constants!$H$4*data!D1011^7)</f>
        <v>56047.911461549527</v>
      </c>
      <c r="K1011" s="4">
        <f>E1011/(constants!$A$4+constants!$B$4*data!E1011+constants!$C$4*data!E1011^2+constants!$D$4*data!E1011^3+constants!$E$4*data!E1011^4+constants!$F$4*data!E1011^5+constants!$G$4*data!E1011^6+constants!$H$4*data!E1011^7)</f>
        <v>56047.911461549527</v>
      </c>
      <c r="L1011" s="4">
        <f>F1011/(constants!$A$4+constants!$B$4*data!F1011+constants!$C$4*data!F1011^2+constants!$D$4*data!F1011^3+constants!$E$4*data!F1011^4+constants!$F$4*data!F1011^5+constants!$G$4*data!F1011^6+constants!$H$4*data!F1011^7)</f>
        <v>54029.139513871385</v>
      </c>
      <c r="M1011" s="4"/>
      <c r="N1011" s="4"/>
      <c r="O1011" s="4">
        <f t="shared" si="264"/>
        <v>75261.012497931864</v>
      </c>
      <c r="P1011" s="4">
        <f t="shared" si="265"/>
        <v>11209.582292309906</v>
      </c>
      <c r="Q1011" s="4">
        <f t="shared" si="265"/>
        <v>11209.582292309906</v>
      </c>
      <c r="R1011" s="4">
        <f t="shared" si="266"/>
        <v>9004.8565856452315</v>
      </c>
      <c r="S1011" s="4"/>
      <c r="T1011" s="4"/>
      <c r="U1011" s="4">
        <f t="shared" si="267"/>
        <v>1</v>
      </c>
      <c r="V1011" s="4"/>
      <c r="W1011" s="4"/>
      <c r="X1011">
        <f>IF(front!E1011&gt;$X$2,O1011,P1011)</f>
        <v>75261.012497931864</v>
      </c>
      <c r="Y1011">
        <f t="shared" si="261"/>
        <v>74988.192693089251</v>
      </c>
      <c r="Z1011">
        <f>SUMPRODUCT($B$7:$B$456,Y$7:Y$456,EXP(constants!$B$32+constants!$A$32*ABS($A$7:$A$456-$A1011)))</f>
        <v>1.4528767855308138E-5</v>
      </c>
      <c r="AA1011">
        <f t="shared" si="262"/>
        <v>74988.192678560488</v>
      </c>
      <c r="AB1011">
        <f t="shared" si="268"/>
        <v>74983.339585621317</v>
      </c>
      <c r="AD1011" s="4"/>
      <c r="AE1011" s="4"/>
      <c r="AF1011" s="4"/>
      <c r="AI1011" s="5">
        <f>SUMPRODUCT(constants!$B$13:$B$20,A1011^constants!$A$13:$A$20)*constants!$C$10/((A1011/1000000000)^5*(EXP(0.014388/(A1011/1000000000)/constants!$B$9)-1))</f>
        <v>1.6793685572468289E-5</v>
      </c>
      <c r="AL1011" s="17">
        <f t="shared" si="263"/>
        <v>2.2396555908652297E-10</v>
      </c>
      <c r="AQ1011">
        <f t="shared" si="270"/>
        <v>2.2396555908652297E-10</v>
      </c>
    </row>
    <row r="1012" spans="1:43" x14ac:dyDescent="0.2">
      <c r="A1012">
        <f>front!A1012</f>
        <v>656.02</v>
      </c>
      <c r="B1012" s="1">
        <f t="shared" si="269"/>
        <v>0.44999999999993179</v>
      </c>
      <c r="C1012">
        <f>front!D1012-front!B1012</f>
        <v>43388.14</v>
      </c>
      <c r="D1012" s="2">
        <f>front!E1012-front!C1012</f>
        <v>52260.3</v>
      </c>
      <c r="E1012" s="2">
        <f>IF(front!F1012-front!C1012&gt;0,front!F1012-front!C1012,0)</f>
        <v>52260.3</v>
      </c>
      <c r="F1012" s="2">
        <f>front!I1012-front!H1012</f>
        <v>50215.9</v>
      </c>
      <c r="G1012" s="2"/>
      <c r="H1012" s="2"/>
      <c r="I1012" s="4">
        <f>C1012/(constants!$A$4+constants!$B$4*data!C1012+constants!$C$4*data!C1012^2+constants!$D$4*data!C1012^3+constants!$E$4*data!C1012^4+constants!$F$4*data!C1012^5+constants!$G$4*data!C1012^6+constants!$H$4*data!C1012^7)</f>
        <v>45201.559094441509</v>
      </c>
      <c r="J1012" s="4">
        <f>D1012/(constants!$A$4+constants!$B$4*data!D1012+constants!$C$4*data!D1012^2+constants!$D$4*data!D1012^3+constants!$E$4*data!D1012^4+constants!$F$4*data!D1012^5+constants!$G$4*data!D1012^6+constants!$H$4*data!D1012^7)</f>
        <v>54983.500845602772</v>
      </c>
      <c r="K1012" s="4">
        <f>E1012/(constants!$A$4+constants!$B$4*data!E1012+constants!$C$4*data!E1012^2+constants!$D$4*data!E1012^3+constants!$E$4*data!E1012^4+constants!$F$4*data!E1012^5+constants!$G$4*data!E1012^6+constants!$H$4*data!E1012^7)</f>
        <v>54983.500845602772</v>
      </c>
      <c r="L1012" s="4">
        <f>F1012/(constants!$A$4+constants!$B$4*data!F1012+constants!$C$4*data!F1012^2+constants!$D$4*data!F1012^3+constants!$E$4*data!F1012^4+constants!$F$4*data!F1012^5+constants!$G$4*data!F1012^6+constants!$H$4*data!F1012^7)</f>
        <v>52722.732863611214</v>
      </c>
      <c r="M1012" s="4"/>
      <c r="N1012" s="4"/>
      <c r="O1012" s="4">
        <f t="shared" si="264"/>
        <v>75335.931824069179</v>
      </c>
      <c r="P1012" s="4">
        <f t="shared" si="265"/>
        <v>10996.700169120555</v>
      </c>
      <c r="Q1012" s="4">
        <f t="shared" si="265"/>
        <v>10996.700169120555</v>
      </c>
      <c r="R1012" s="4">
        <f t="shared" si="266"/>
        <v>8787.122143935203</v>
      </c>
      <c r="S1012" s="4"/>
      <c r="T1012" s="4"/>
      <c r="U1012" s="4">
        <f t="shared" si="267"/>
        <v>1</v>
      </c>
      <c r="V1012" s="4"/>
      <c r="W1012" s="4"/>
      <c r="X1012">
        <f>IF(front!E1012&gt;$X$2,O1012,P1012)</f>
        <v>75335.931824069179</v>
      </c>
      <c r="Y1012">
        <f t="shared" si="261"/>
        <v>75063.112019226566</v>
      </c>
      <c r="Z1012">
        <f>SUMPRODUCT($B$7:$B$456,Y$7:Y$456,EXP(constants!$B$32+constants!$A$32*ABS($A$7:$A$456-$A1012)))</f>
        <v>1.416160846448114E-5</v>
      </c>
      <c r="AA1012">
        <f t="shared" si="262"/>
        <v>75063.112005064962</v>
      </c>
      <c r="AB1012">
        <f t="shared" si="268"/>
        <v>75058.258912125792</v>
      </c>
      <c r="AD1012" s="4"/>
      <c r="AE1012" s="4"/>
      <c r="AF1012" s="4"/>
      <c r="AI1012" s="5">
        <f>SUMPRODUCT(constants!$B$13:$B$20,A1012^constants!$A$13:$A$20)*constants!$C$10/((A1012/1000000000)^5*(EXP(0.014388/(A1012/1000000000)/constants!$B$9)-1))</f>
        <v>1.6815362135171416E-5</v>
      </c>
      <c r="AL1012" s="17">
        <f t="shared" si="263"/>
        <v>2.2403080458951154E-10</v>
      </c>
      <c r="AQ1012">
        <f t="shared" si="270"/>
        <v>2.2403080458951154E-10</v>
      </c>
    </row>
    <row r="1013" spans="1:43" x14ac:dyDescent="0.2">
      <c r="A1013">
        <f>front!A1013</f>
        <v>656.47</v>
      </c>
      <c r="B1013" s="1">
        <f t="shared" si="269"/>
        <v>0.45000000000004547</v>
      </c>
      <c r="C1013">
        <f>front!D1013-front!B1013</f>
        <v>43503.67</v>
      </c>
      <c r="D1013" s="2">
        <f>front!E1013-front!C1013</f>
        <v>53024.7</v>
      </c>
      <c r="E1013" s="2">
        <f>IF(front!F1013-front!C1013&gt;0,front!F1013-front!C1013,0)</f>
        <v>53024.7</v>
      </c>
      <c r="F1013" s="2">
        <f>front!I1013-front!H1013</f>
        <v>51134.5</v>
      </c>
      <c r="G1013" s="2"/>
      <c r="H1013" s="2"/>
      <c r="I1013" s="4">
        <f>C1013/(constants!$A$4+constants!$B$4*data!C1013+constants!$C$4*data!C1013^2+constants!$D$4*data!C1013^3+constants!$E$4*data!C1013^4+constants!$F$4*data!C1013^5+constants!$G$4*data!C1013^6+constants!$H$4*data!C1013^7)</f>
        <v>45328.241645042282</v>
      </c>
      <c r="J1013" s="4">
        <f>D1013/(constants!$A$4+constants!$B$4*data!D1013+constants!$C$4*data!D1013^2+constants!$D$4*data!D1013^3+constants!$E$4*data!D1013^4+constants!$F$4*data!D1013^5+constants!$G$4*data!D1013^6+constants!$H$4*data!D1013^7)</f>
        <v>55829.63941595886</v>
      </c>
      <c r="K1013" s="4">
        <f>E1013/(constants!$A$4+constants!$B$4*data!E1013+constants!$C$4*data!E1013^2+constants!$D$4*data!E1013^3+constants!$E$4*data!E1013^4+constants!$F$4*data!E1013^5+constants!$G$4*data!E1013^6+constants!$H$4*data!E1013^7)</f>
        <v>55829.63941595886</v>
      </c>
      <c r="L1013" s="4">
        <f>F1013/(constants!$A$4+constants!$B$4*data!F1013+constants!$C$4*data!F1013^2+constants!$D$4*data!F1013^3+constants!$E$4*data!F1013^4+constants!$F$4*data!F1013^5+constants!$G$4*data!F1013^6+constants!$H$4*data!F1013^7)</f>
        <v>53738.192442443433</v>
      </c>
      <c r="M1013" s="4"/>
      <c r="N1013" s="4"/>
      <c r="O1013" s="4">
        <f t="shared" si="264"/>
        <v>75547.069408403811</v>
      </c>
      <c r="P1013" s="4">
        <f t="shared" si="265"/>
        <v>11165.927883191773</v>
      </c>
      <c r="Q1013" s="4">
        <f t="shared" si="265"/>
        <v>11165.927883191773</v>
      </c>
      <c r="R1013" s="4">
        <f t="shared" si="266"/>
        <v>8956.3654070739049</v>
      </c>
      <c r="S1013" s="4"/>
      <c r="T1013" s="4"/>
      <c r="U1013" s="4">
        <f t="shared" si="267"/>
        <v>1</v>
      </c>
      <c r="V1013" s="4"/>
      <c r="W1013" s="4"/>
      <c r="X1013">
        <f>IF(front!E1013&gt;$X$2,O1013,P1013)</f>
        <v>75547.069408403811</v>
      </c>
      <c r="Y1013">
        <f t="shared" ref="Y1013:Y1076" si="271">X1013-$U$4</f>
        <v>75274.249603561198</v>
      </c>
      <c r="Z1013">
        <f>SUMPRODUCT($B$7:$B$456,Y$7:Y$456,EXP(constants!$B$32+constants!$A$32*ABS($A$7:$A$456-$A1013)))</f>
        <v>1.3803727631864583E-5</v>
      </c>
      <c r="AA1013">
        <f t="shared" si="262"/>
        <v>75274.24958975747</v>
      </c>
      <c r="AB1013">
        <f t="shared" si="268"/>
        <v>75269.396496818299</v>
      </c>
      <c r="AD1013" s="4"/>
      <c r="AE1013" s="4"/>
      <c r="AF1013" s="4"/>
      <c r="AI1013" s="5">
        <f>SUMPRODUCT(constants!$B$13:$B$20,A1013^constants!$A$13:$A$20)*constants!$C$10/((A1013/1000000000)^5*(EXP(0.014388/(A1013/1000000000)/constants!$B$9)-1))</f>
        <v>1.6836996575360882E-5</v>
      </c>
      <c r="AL1013" s="17">
        <f t="shared" si="263"/>
        <v>2.2368980434262679E-10</v>
      </c>
      <c r="AQ1013">
        <f t="shared" si="270"/>
        <v>2.2368980434262679E-10</v>
      </c>
    </row>
    <row r="1014" spans="1:43" x14ac:dyDescent="0.2">
      <c r="A1014">
        <f>front!A1014</f>
        <v>656.92</v>
      </c>
      <c r="B1014" s="1">
        <f t="shared" si="269"/>
        <v>0.44999999999993179</v>
      </c>
      <c r="C1014">
        <f>front!D1014-front!B1014</f>
        <v>43608.2</v>
      </c>
      <c r="D1014" s="2">
        <f>front!E1014-front!C1014</f>
        <v>52682.3</v>
      </c>
      <c r="E1014" s="2">
        <f>IF(front!F1014-front!C1014&gt;0,front!F1014-front!C1014,0)</f>
        <v>52682.3</v>
      </c>
      <c r="F1014" s="2">
        <f>front!I1014-front!H1014</f>
        <v>50690.400000000001</v>
      </c>
      <c r="G1014" s="2"/>
      <c r="H1014" s="2"/>
      <c r="I1014" s="4">
        <f>C1014/(constants!$A$4+constants!$B$4*data!C1014+constants!$C$4*data!C1014^2+constants!$D$4*data!C1014^3+constants!$E$4*data!C1014^4+constants!$F$4*data!C1014^5+constants!$G$4*data!C1014^6+constants!$H$4*data!C1014^7)</f>
        <v>45442.884694787339</v>
      </c>
      <c r="J1014" s="4">
        <f>D1014/(constants!$A$4+constants!$B$4*data!D1014+constants!$C$4*data!D1014^2+constants!$D$4*data!D1014^3+constants!$E$4*data!D1014^4+constants!$F$4*data!D1014^5+constants!$G$4*data!D1014^6+constants!$H$4*data!D1014^7)</f>
        <v>55450.557521560557</v>
      </c>
      <c r="K1014" s="4">
        <f>E1014/(constants!$A$4+constants!$B$4*data!E1014+constants!$C$4*data!E1014^2+constants!$D$4*data!E1014^3+constants!$E$4*data!E1014^4+constants!$F$4*data!E1014^5+constants!$G$4*data!E1014^6+constants!$H$4*data!E1014^7)</f>
        <v>55450.557521560557</v>
      </c>
      <c r="L1014" s="4">
        <f>F1014/(constants!$A$4+constants!$B$4*data!F1014+constants!$C$4*data!F1014^2+constants!$D$4*data!F1014^3+constants!$E$4*data!F1014^4+constants!$F$4*data!F1014^5+constants!$G$4*data!F1014^6+constants!$H$4*data!F1014^7)</f>
        <v>53247.194492953015</v>
      </c>
      <c r="M1014" s="4"/>
      <c r="N1014" s="4"/>
      <c r="O1014" s="4">
        <f t="shared" si="264"/>
        <v>75738.141157978898</v>
      </c>
      <c r="P1014" s="4">
        <f t="shared" si="265"/>
        <v>11090.111504312112</v>
      </c>
      <c r="Q1014" s="4">
        <f t="shared" si="265"/>
        <v>11090.111504312112</v>
      </c>
      <c r="R1014" s="4">
        <f t="shared" si="266"/>
        <v>8874.5324154921691</v>
      </c>
      <c r="S1014" s="4"/>
      <c r="T1014" s="4"/>
      <c r="U1014" s="4">
        <f t="shared" si="267"/>
        <v>1</v>
      </c>
      <c r="V1014" s="4"/>
      <c r="W1014" s="4"/>
      <c r="X1014">
        <f>IF(front!E1014&gt;$X$2,O1014,P1014)</f>
        <v>75738.141157978898</v>
      </c>
      <c r="Y1014">
        <f t="shared" si="271"/>
        <v>75465.321353136285</v>
      </c>
      <c r="Z1014">
        <f>SUMPRODUCT($B$7:$B$456,Y$7:Y$456,EXP(constants!$B$32+constants!$A$32*ABS($A$7:$A$456-$A1014)))</f>
        <v>1.3454890877163085E-5</v>
      </c>
      <c r="AA1014">
        <f t="shared" si="262"/>
        <v>75465.321339681395</v>
      </c>
      <c r="AB1014">
        <f t="shared" si="268"/>
        <v>75460.468246742224</v>
      </c>
      <c r="AD1014" s="4"/>
      <c r="AE1014" s="4"/>
      <c r="AF1014" s="4"/>
      <c r="AI1014" s="5">
        <f>SUMPRODUCT(constants!$B$13:$B$20,A1014^constants!$A$13:$A$20)*constants!$C$10/((A1014/1000000000)^5*(EXP(0.014388/(A1014/1000000000)/constants!$B$9)-1))</f>
        <v>1.6858588872206535E-5</v>
      </c>
      <c r="AL1014" s="17">
        <f t="shared" si="263"/>
        <v>2.2340954494321407E-10</v>
      </c>
      <c r="AQ1014">
        <f t="shared" si="270"/>
        <v>2.2340954494321407E-10</v>
      </c>
    </row>
    <row r="1015" spans="1:43" x14ac:dyDescent="0.2">
      <c r="A1015">
        <f>front!A1015</f>
        <v>657.38</v>
      </c>
      <c r="B1015" s="1">
        <f t="shared" si="269"/>
        <v>0.46000000000003638</v>
      </c>
      <c r="C1015">
        <f>front!D1015-front!B1015</f>
        <v>43688.73</v>
      </c>
      <c r="D1015" s="2">
        <f>front!E1015-front!C1015</f>
        <v>52321.1</v>
      </c>
      <c r="E1015" s="2">
        <f>IF(front!F1015-front!C1015&gt;0,front!F1015-front!C1015,0)</f>
        <v>52321.1</v>
      </c>
      <c r="F1015" s="2">
        <f>front!I1015-front!H1015</f>
        <v>26036.799999999996</v>
      </c>
      <c r="G1015" s="2"/>
      <c r="H1015" s="2"/>
      <c r="I1015" s="4">
        <f>C1015/(constants!$A$4+constants!$B$4*data!C1015+constants!$C$4*data!C1015^2+constants!$D$4*data!C1015^3+constants!$E$4*data!C1015^4+constants!$F$4*data!C1015^5+constants!$G$4*data!C1015^6+constants!$H$4*data!C1015^7)</f>
        <v>45531.22015779098</v>
      </c>
      <c r="J1015" s="4">
        <f>D1015/(constants!$A$4+constants!$B$4*data!D1015+constants!$C$4*data!D1015^2+constants!$D$4*data!D1015^3+constants!$E$4*data!D1015^4+constants!$F$4*data!D1015^5+constants!$G$4*data!D1015^6+constants!$H$4*data!D1015^7)</f>
        <v>55050.782790380108</v>
      </c>
      <c r="K1015" s="4">
        <f>E1015/(constants!$A$4+constants!$B$4*data!E1015+constants!$C$4*data!E1015^2+constants!$D$4*data!E1015^3+constants!$E$4*data!E1015^4+constants!$F$4*data!E1015^5+constants!$G$4*data!E1015^6+constants!$H$4*data!E1015^7)</f>
        <v>55050.782790380108</v>
      </c>
      <c r="L1015" s="4">
        <f>F1015/(constants!$A$4+constants!$B$4*data!F1015+constants!$C$4*data!F1015^2+constants!$D$4*data!F1015^3+constants!$E$4*data!F1015^4+constants!$F$4*data!F1015^5+constants!$G$4*data!F1015^6+constants!$H$4*data!F1015^7)</f>
        <v>26531.558588752665</v>
      </c>
      <c r="M1015" s="4"/>
      <c r="N1015" s="4"/>
      <c r="O1015" s="4">
        <f t="shared" si="264"/>
        <v>75885.366929651631</v>
      </c>
      <c r="P1015" s="4">
        <f t="shared" si="265"/>
        <v>11010.156558076022</v>
      </c>
      <c r="Q1015" s="4">
        <f t="shared" si="265"/>
        <v>11010.156558076022</v>
      </c>
      <c r="R1015" s="4">
        <f t="shared" si="266"/>
        <v>4421.9264314587772</v>
      </c>
      <c r="S1015" s="4"/>
      <c r="T1015" s="4"/>
      <c r="U1015" s="4">
        <f t="shared" si="267"/>
        <v>1</v>
      </c>
      <c r="V1015" s="4"/>
      <c r="W1015" s="4"/>
      <c r="X1015">
        <f>IF(front!E1015&gt;$X$2,O1015,P1015)</f>
        <v>75885.366929651631</v>
      </c>
      <c r="Y1015">
        <f t="shared" si="271"/>
        <v>75612.547124809018</v>
      </c>
      <c r="Z1015">
        <f>SUMPRODUCT($B$7:$B$456,Y$7:Y$456,EXP(constants!$B$32+constants!$A$32*ABS($A$7:$A$456-$A1015)))</f>
        <v>1.3107412028972102E-5</v>
      </c>
      <c r="AA1015">
        <f t="shared" si="262"/>
        <v>75612.547111701613</v>
      </c>
      <c r="AB1015">
        <f t="shared" si="268"/>
        <v>75607.694018762442</v>
      </c>
      <c r="AD1015" s="4"/>
      <c r="AE1015" s="4"/>
      <c r="AF1015" s="4"/>
      <c r="AI1015" s="5">
        <f>SUMPRODUCT(constants!$B$13:$B$20,A1015^constants!$A$13:$A$20)*constants!$C$10/((A1015/1000000000)^5*(EXP(0.014388/(A1015/1000000000)/constants!$B$9)-1))</f>
        <v>1.6880617418428976E-5</v>
      </c>
      <c r="AL1015" s="17">
        <f t="shared" si="263"/>
        <v>2.2326586781287051E-10</v>
      </c>
      <c r="AQ1015">
        <f t="shared" si="270"/>
        <v>2.2326586781287051E-10</v>
      </c>
    </row>
    <row r="1016" spans="1:43" x14ac:dyDescent="0.2">
      <c r="A1016">
        <f>front!A1016</f>
        <v>657.83</v>
      </c>
      <c r="B1016" s="1">
        <f t="shared" si="269"/>
        <v>0.45000000000004547</v>
      </c>
      <c r="C1016">
        <f>front!D1016-front!B1016</f>
        <v>43749.74</v>
      </c>
      <c r="D1016" s="2">
        <f>front!E1016-front!C1016</f>
        <v>52321.1</v>
      </c>
      <c r="E1016" s="2">
        <f>IF(front!F1016-front!C1016&gt;0,front!F1016-front!C1016,0)</f>
        <v>52321.1</v>
      </c>
      <c r="F1016" s="2">
        <f>front!I1016-front!H1016</f>
        <v>14754.699999999999</v>
      </c>
      <c r="G1016" s="2"/>
      <c r="H1016" s="2"/>
      <c r="I1016" s="4">
        <f>C1016/(constants!$A$4+constants!$B$4*data!C1016+constants!$C$4*data!C1016^2+constants!$D$4*data!C1016^3+constants!$E$4*data!C1016^4+constants!$F$4*data!C1016^5+constants!$G$4*data!C1016^6+constants!$H$4*data!C1016^7)</f>
        <v>45598.151879915349</v>
      </c>
      <c r="J1016" s="4">
        <f>D1016/(constants!$A$4+constants!$B$4*data!D1016+constants!$C$4*data!D1016^2+constants!$D$4*data!D1016^3+constants!$E$4*data!D1016^4+constants!$F$4*data!D1016^5+constants!$G$4*data!D1016^6+constants!$H$4*data!D1016^7)</f>
        <v>55050.782790380108</v>
      </c>
      <c r="K1016" s="4">
        <f>E1016/(constants!$A$4+constants!$B$4*data!E1016+constants!$C$4*data!E1016^2+constants!$D$4*data!E1016^3+constants!$E$4*data!E1016^4+constants!$F$4*data!E1016^5+constants!$G$4*data!E1016^6+constants!$H$4*data!E1016^7)</f>
        <v>55050.782790380108</v>
      </c>
      <c r="L1016" s="4">
        <f>F1016/(constants!$A$4+constants!$B$4*data!F1016+constants!$C$4*data!F1016^2+constants!$D$4*data!F1016^3+constants!$E$4*data!F1016^4+constants!$F$4*data!F1016^5+constants!$G$4*data!F1016^6+constants!$H$4*data!F1016^7)</f>
        <v>14816.193314765993</v>
      </c>
      <c r="M1016" s="4"/>
      <c r="N1016" s="4"/>
      <c r="O1016" s="4">
        <f t="shared" si="264"/>
        <v>75996.919799858922</v>
      </c>
      <c r="P1016" s="4">
        <f t="shared" si="265"/>
        <v>11010.156558076022</v>
      </c>
      <c r="Q1016" s="4">
        <f t="shared" si="265"/>
        <v>11010.156558076022</v>
      </c>
      <c r="R1016" s="4">
        <f t="shared" si="266"/>
        <v>2469.365552460999</v>
      </c>
      <c r="S1016" s="4"/>
      <c r="T1016" s="4"/>
      <c r="U1016" s="4">
        <f t="shared" si="267"/>
        <v>1</v>
      </c>
      <c r="V1016" s="4"/>
      <c r="W1016" s="4"/>
      <c r="X1016">
        <f>IF(front!E1016&gt;$X$2,O1016,P1016)</f>
        <v>75996.919799858922</v>
      </c>
      <c r="Y1016">
        <f t="shared" si="271"/>
        <v>75724.09999501631</v>
      </c>
      <c r="Z1016">
        <f>SUMPRODUCT($B$7:$B$456,Y$7:Y$456,EXP(constants!$B$32+constants!$A$32*ABS($A$7:$A$456-$A1016)))</f>
        <v>1.2776172004779776E-5</v>
      </c>
      <c r="AA1016">
        <f t="shared" si="262"/>
        <v>75724.099982240135</v>
      </c>
      <c r="AB1016">
        <f t="shared" si="268"/>
        <v>75719.246889300965</v>
      </c>
      <c r="AD1016" s="4"/>
      <c r="AE1016" s="4"/>
      <c r="AF1016" s="4"/>
      <c r="AI1016" s="5">
        <f>SUMPRODUCT(constants!$B$13:$B$20,A1016^constants!$A$13:$A$20)*constants!$C$10/((A1016/1000000000)^5*(EXP(0.014388/(A1016/1000000000)/constants!$B$9)-1))</f>
        <v>1.6902124431445869E-5</v>
      </c>
      <c r="AL1016" s="17">
        <f t="shared" si="263"/>
        <v>2.2322097915416691E-10</v>
      </c>
      <c r="AQ1016">
        <f t="shared" si="270"/>
        <v>2.2322097915416691E-10</v>
      </c>
    </row>
    <row r="1017" spans="1:43" x14ac:dyDescent="0.2">
      <c r="A1017">
        <f>front!A1017</f>
        <v>658.28</v>
      </c>
      <c r="B1017" s="1">
        <f t="shared" si="269"/>
        <v>0.44999999999993179</v>
      </c>
      <c r="C1017">
        <f>front!D1017-front!B1017</f>
        <v>43807.94</v>
      </c>
      <c r="D1017" s="2">
        <f>front!E1017-front!C1017</f>
        <v>53083.199999999997</v>
      </c>
      <c r="E1017" s="2">
        <f>IF(front!F1017-front!C1017&gt;0,front!F1017-front!C1017,0)</f>
        <v>53083.199999999997</v>
      </c>
      <c r="F1017" s="2">
        <f>front!I1017-front!H1017</f>
        <v>10415.099999999999</v>
      </c>
      <c r="G1017" s="2"/>
      <c r="H1017" s="2"/>
      <c r="I1017" s="4">
        <f>C1017/(constants!$A$4+constants!$B$4*data!C1017+constants!$C$4*data!C1017^2+constants!$D$4*data!C1017^3+constants!$E$4*data!C1017^4+constants!$F$4*data!C1017^5+constants!$G$4*data!C1017^6+constants!$H$4*data!C1017^7)</f>
        <v>45662.007451703204</v>
      </c>
      <c r="J1017" s="4">
        <f>D1017/(constants!$A$4+constants!$B$4*data!D1017+constants!$C$4*data!D1017^2+constants!$D$4*data!D1017^3+constants!$E$4*data!D1017^4+constants!$F$4*data!D1017^5+constants!$G$4*data!D1017^6+constants!$H$4*data!D1017^7)</f>
        <v>55894.418841003549</v>
      </c>
      <c r="K1017" s="4">
        <f>E1017/(constants!$A$4+constants!$B$4*data!E1017+constants!$C$4*data!E1017^2+constants!$D$4*data!E1017^3+constants!$E$4*data!E1017^4+constants!$F$4*data!E1017^5+constants!$G$4*data!E1017^6+constants!$H$4*data!E1017^7)</f>
        <v>55894.418841003549</v>
      </c>
      <c r="L1017" s="4">
        <f>F1017/(constants!$A$4+constants!$B$4*data!F1017+constants!$C$4*data!F1017^2+constants!$D$4*data!F1017^3+constants!$E$4*data!F1017^4+constants!$F$4*data!F1017^5+constants!$G$4*data!F1017^6+constants!$H$4*data!F1017^7)</f>
        <v>10416.80209378003</v>
      </c>
      <c r="M1017" s="4"/>
      <c r="N1017" s="4"/>
      <c r="O1017" s="4">
        <f t="shared" si="264"/>
        <v>76103.345752838679</v>
      </c>
      <c r="P1017" s="4">
        <f t="shared" si="265"/>
        <v>11178.883768200711</v>
      </c>
      <c r="Q1017" s="4">
        <f t="shared" si="265"/>
        <v>11178.883768200711</v>
      </c>
      <c r="R1017" s="4">
        <f t="shared" si="266"/>
        <v>1736.1336822966716</v>
      </c>
      <c r="S1017" s="4"/>
      <c r="T1017" s="4"/>
      <c r="U1017" s="4">
        <f t="shared" si="267"/>
        <v>1</v>
      </c>
      <c r="V1017" s="4"/>
      <c r="W1017" s="4"/>
      <c r="X1017">
        <f>IF(front!E1017&gt;$X$2,O1017,P1017)</f>
        <v>76103.345752838679</v>
      </c>
      <c r="Y1017">
        <f t="shared" si="271"/>
        <v>75830.525947996066</v>
      </c>
      <c r="Z1017">
        <f>SUMPRODUCT($B$7:$B$456,Y$7:Y$456,EXP(constants!$B$32+constants!$A$32*ABS($A$7:$A$456-$A1017)))</f>
        <v>1.2453302813318239E-5</v>
      </c>
      <c r="AA1017">
        <f t="shared" si="262"/>
        <v>75830.52593554277</v>
      </c>
      <c r="AB1017">
        <f t="shared" si="268"/>
        <v>75825.672842603599</v>
      </c>
      <c r="AD1017" s="4"/>
      <c r="AE1017" s="4"/>
      <c r="AF1017" s="4"/>
      <c r="AI1017" s="5">
        <f>SUMPRODUCT(constants!$B$13:$B$20,A1017^constants!$A$13:$A$20)*constants!$C$10/((A1017/1000000000)^5*(EXP(0.014388/(A1017/1000000000)/constants!$B$9)-1))</f>
        <v>1.6923589242647931E-5</v>
      </c>
      <c r="AL1017" s="17">
        <f t="shared" si="263"/>
        <v>2.2319075595646019E-10</v>
      </c>
      <c r="AQ1017">
        <f t="shared" si="270"/>
        <v>2.2319075595646019E-10</v>
      </c>
    </row>
    <row r="1018" spans="1:43" x14ac:dyDescent="0.2">
      <c r="A1018">
        <f>front!A1018</f>
        <v>658.73</v>
      </c>
      <c r="B1018" s="1">
        <f t="shared" si="269"/>
        <v>0.45000000000004547</v>
      </c>
      <c r="C1018">
        <f>front!D1018-front!B1018</f>
        <v>43775.799999999996</v>
      </c>
      <c r="D1018" s="2">
        <f>front!E1018-front!C1018</f>
        <v>52649.8</v>
      </c>
      <c r="E1018" s="2">
        <f>IF(front!F1018-front!C1018&gt;0,front!F1018-front!C1018,0)</f>
        <v>52649.8</v>
      </c>
      <c r="F1018" s="2">
        <f>front!I1018-front!H1018</f>
        <v>7685.6</v>
      </c>
      <c r="G1018" s="2"/>
      <c r="H1018" s="2"/>
      <c r="I1018" s="4">
        <f>C1018/(constants!$A$4+constants!$B$4*data!C1018+constants!$C$4*data!C1018^2+constants!$D$4*data!C1018^3+constants!$E$4*data!C1018^4+constants!$F$4*data!C1018^5+constants!$G$4*data!C1018^6+constants!$H$4*data!C1018^7)</f>
        <v>45626.743460871323</v>
      </c>
      <c r="J1018" s="4">
        <f>D1018/(constants!$A$4+constants!$B$4*data!D1018+constants!$C$4*data!D1018^2+constants!$D$4*data!D1018^3+constants!$E$4*data!D1018^4+constants!$F$4*data!D1018^5+constants!$G$4*data!D1018^6+constants!$H$4*data!D1018^7)</f>
        <v>55414.58176898495</v>
      </c>
      <c r="K1018" s="4">
        <f>E1018/(constants!$A$4+constants!$B$4*data!E1018+constants!$C$4*data!E1018^2+constants!$D$4*data!E1018^3+constants!$E$4*data!E1018^4+constants!$F$4*data!E1018^5+constants!$G$4*data!E1018^6+constants!$H$4*data!E1018^7)</f>
        <v>55414.58176898495</v>
      </c>
      <c r="L1018" s="4">
        <f>F1018/(constants!$A$4+constants!$B$4*data!F1018+constants!$C$4*data!F1018^2+constants!$D$4*data!F1018^3+constants!$E$4*data!F1018^4+constants!$F$4*data!F1018^5+constants!$G$4*data!F1018^6+constants!$H$4*data!F1018^7)</f>
        <v>7674.9963592287431</v>
      </c>
      <c r="M1018" s="4"/>
      <c r="N1018" s="4"/>
      <c r="O1018" s="4">
        <f t="shared" si="264"/>
        <v>76044.572434785543</v>
      </c>
      <c r="P1018" s="4">
        <f t="shared" si="265"/>
        <v>11082.916353796991</v>
      </c>
      <c r="Q1018" s="4">
        <f t="shared" si="265"/>
        <v>11082.916353796991</v>
      </c>
      <c r="R1018" s="4">
        <f t="shared" si="266"/>
        <v>1279.1660598714573</v>
      </c>
      <c r="S1018" s="4"/>
      <c r="T1018" s="4"/>
      <c r="U1018" s="4">
        <f t="shared" si="267"/>
        <v>1</v>
      </c>
      <c r="V1018" s="4"/>
      <c r="W1018" s="4"/>
      <c r="X1018">
        <f>IF(front!E1018&gt;$X$2,O1018,P1018)</f>
        <v>76044.572434785543</v>
      </c>
      <c r="Y1018">
        <f t="shared" si="271"/>
        <v>75771.75262994293</v>
      </c>
      <c r="Z1018">
        <f>SUMPRODUCT($B$7:$B$456,Y$7:Y$456,EXP(constants!$B$32+constants!$A$32*ABS($A$7:$A$456-$A1018)))</f>
        <v>1.2138592913603475E-5</v>
      </c>
      <c r="AA1018">
        <f t="shared" si="262"/>
        <v>75771.752617804334</v>
      </c>
      <c r="AB1018">
        <f t="shared" si="268"/>
        <v>75766.899524865163</v>
      </c>
      <c r="AD1018" s="4"/>
      <c r="AE1018" s="4"/>
      <c r="AF1018" s="4"/>
      <c r="AI1018" s="5">
        <f>SUMPRODUCT(constants!$B$13:$B$20,A1018^constants!$A$13:$A$20)*constants!$C$10/((A1018/1000000000)^5*(EXP(0.014388/(A1018/1000000000)/constants!$B$9)-1))</f>
        <v>1.6945011834146166E-5</v>
      </c>
      <c r="AL1018" s="17">
        <f t="shared" si="263"/>
        <v>2.2364663118602545E-10</v>
      </c>
      <c r="AQ1018">
        <f t="shared" si="270"/>
        <v>2.2364663118602545E-10</v>
      </c>
    </row>
    <row r="1019" spans="1:43" x14ac:dyDescent="0.2">
      <c r="A1019">
        <f>front!A1019</f>
        <v>659.18</v>
      </c>
      <c r="B1019" s="1">
        <f t="shared" si="269"/>
        <v>0.44999999999993179</v>
      </c>
      <c r="C1019">
        <f>front!D1019-front!B1019</f>
        <v>43832.94</v>
      </c>
      <c r="D1019" s="2">
        <f>front!E1019-front!C1019</f>
        <v>53113.3</v>
      </c>
      <c r="E1019" s="2">
        <f>IF(front!F1019-front!C1019&gt;0,front!F1019-front!C1019,0)</f>
        <v>53113.3</v>
      </c>
      <c r="F1019" s="2">
        <f>front!I1019-front!H1019</f>
        <v>6234.7999999999993</v>
      </c>
      <c r="G1019" s="2"/>
      <c r="H1019" s="2"/>
      <c r="I1019" s="4">
        <f>C1019/(constants!$A$4+constants!$B$4*data!C1019+constants!$C$4*data!C1019^2+constants!$D$4*data!C1019^3+constants!$E$4*data!C1019^4+constants!$F$4*data!C1019^5+constants!$G$4*data!C1019^6+constants!$H$4*data!C1019^7)</f>
        <v>45689.438788261185</v>
      </c>
      <c r="J1019" s="4">
        <f>D1019/(constants!$A$4+constants!$B$4*data!D1019+constants!$C$4*data!D1019^2+constants!$D$4*data!D1019^3+constants!$E$4*data!D1019^4+constants!$F$4*data!D1019^5+constants!$G$4*data!D1019^6+constants!$H$4*data!D1019^7)</f>
        <v>55927.751257751945</v>
      </c>
      <c r="K1019" s="4">
        <f>E1019/(constants!$A$4+constants!$B$4*data!E1019+constants!$C$4*data!E1019^2+constants!$D$4*data!E1019^3+constants!$E$4*data!E1019^4+constants!$F$4*data!E1019^5+constants!$G$4*data!E1019^6+constants!$H$4*data!E1019^7)</f>
        <v>55927.751257751945</v>
      </c>
      <c r="L1019" s="4">
        <f>F1019/(constants!$A$4+constants!$B$4*data!F1019+constants!$C$4*data!F1019^2+constants!$D$4*data!F1019^3+constants!$E$4*data!F1019^4+constants!$F$4*data!F1019^5+constants!$G$4*data!F1019^6+constants!$H$4*data!F1019^7)</f>
        <v>6223.1530312887862</v>
      </c>
      <c r="M1019" s="4"/>
      <c r="N1019" s="4"/>
      <c r="O1019" s="4">
        <f t="shared" si="264"/>
        <v>76149.064647101972</v>
      </c>
      <c r="P1019" s="4">
        <f t="shared" si="265"/>
        <v>11185.550251550389</v>
      </c>
      <c r="Q1019" s="4">
        <f t="shared" si="265"/>
        <v>11185.550251550389</v>
      </c>
      <c r="R1019" s="4">
        <f t="shared" si="266"/>
        <v>1037.1921718814642</v>
      </c>
      <c r="S1019" s="4"/>
      <c r="T1019" s="4"/>
      <c r="U1019" s="4">
        <f t="shared" si="267"/>
        <v>1</v>
      </c>
      <c r="V1019" s="4"/>
      <c r="W1019" s="4"/>
      <c r="X1019">
        <f>IF(front!E1019&gt;$X$2,O1019,P1019)</f>
        <v>76149.064647101972</v>
      </c>
      <c r="Y1019">
        <f t="shared" si="271"/>
        <v>75876.244842259359</v>
      </c>
      <c r="Z1019">
        <f>SUMPRODUCT($B$7:$B$456,Y$7:Y$456,EXP(constants!$B$32+constants!$A$32*ABS($A$7:$A$456-$A1019)))</f>
        <v>1.1831836110546208E-5</v>
      </c>
      <c r="AA1019">
        <f t="shared" si="262"/>
        <v>75876.244830427517</v>
      </c>
      <c r="AB1019">
        <f t="shared" si="268"/>
        <v>75871.391737488346</v>
      </c>
      <c r="AD1019" s="4"/>
      <c r="AE1019" s="4"/>
      <c r="AF1019" s="4"/>
      <c r="AI1019" s="5">
        <f>SUMPRODUCT(constants!$B$13:$B$20,A1019^constants!$A$13:$A$20)*constants!$C$10/((A1019/1000000000)^5*(EXP(0.014388/(A1019/1000000000)/constants!$B$9)-1))</f>
        <v>1.6966392188778245E-5</v>
      </c>
      <c r="AL1019" s="17">
        <f t="shared" si="263"/>
        <v>2.2362041607831858E-10</v>
      </c>
      <c r="AQ1019">
        <f t="shared" si="270"/>
        <v>2.2362041607831858E-10</v>
      </c>
    </row>
    <row r="1020" spans="1:43" x14ac:dyDescent="0.2">
      <c r="A1020">
        <f>front!A1020</f>
        <v>659.63</v>
      </c>
      <c r="B1020" s="1">
        <f t="shared" si="269"/>
        <v>0.45000000000004547</v>
      </c>
      <c r="C1020">
        <f>front!D1020-front!B1020</f>
        <v>43791.74</v>
      </c>
      <c r="D1020" s="2">
        <f>front!E1020-front!C1020</f>
        <v>50063.3</v>
      </c>
      <c r="E1020" s="2">
        <f>IF(front!F1020-front!C1020&gt;0,front!F1020-front!C1020,0)</f>
        <v>50063.3</v>
      </c>
      <c r="F1020" s="2">
        <f>front!I1020-front!H1020</f>
        <v>4988.7000000000007</v>
      </c>
      <c r="G1020" s="2"/>
      <c r="H1020" s="2"/>
      <c r="I1020" s="4">
        <f>C1020/(constants!$A$4+constants!$B$4*data!C1020+constants!$C$4*data!C1020^2+constants!$D$4*data!C1020^3+constants!$E$4*data!C1020^4+constants!$F$4*data!C1020^5+constants!$G$4*data!C1020^6+constants!$H$4*data!C1020^7)</f>
        <v>45644.232576008028</v>
      </c>
      <c r="J1020" s="4">
        <f>D1020/(constants!$A$4+constants!$B$4*data!D1020+constants!$C$4*data!D1020^2+constants!$D$4*data!D1020^3+constants!$E$4*data!D1020^4+constants!$F$4*data!D1020^5+constants!$G$4*data!D1020^6+constants!$H$4*data!D1020^7)</f>
        <v>52554.097745973857</v>
      </c>
      <c r="K1020" s="4">
        <f>E1020/(constants!$A$4+constants!$B$4*data!E1020+constants!$C$4*data!E1020^2+constants!$D$4*data!E1020^3+constants!$E$4*data!E1020^4+constants!$F$4*data!E1020^5+constants!$G$4*data!E1020^6+constants!$H$4*data!E1020^7)</f>
        <v>52554.097745973857</v>
      </c>
      <c r="L1020" s="4">
        <f>F1020/(constants!$A$4+constants!$B$4*data!F1020+constants!$C$4*data!F1020^2+constants!$D$4*data!F1020^3+constants!$E$4*data!F1020^4+constants!$F$4*data!F1020^5+constants!$G$4*data!F1020^6+constants!$H$4*data!F1020^7)</f>
        <v>4978.1287959264982</v>
      </c>
      <c r="M1020" s="4"/>
      <c r="N1020" s="4"/>
      <c r="O1020" s="4">
        <f t="shared" si="264"/>
        <v>76073.720960013379</v>
      </c>
      <c r="P1020" s="4">
        <f t="shared" si="265"/>
        <v>10510.819549194772</v>
      </c>
      <c r="Q1020" s="4">
        <f t="shared" si="265"/>
        <v>10510.819549194772</v>
      </c>
      <c r="R1020" s="4">
        <f t="shared" si="266"/>
        <v>829.68813265441634</v>
      </c>
      <c r="S1020" s="4"/>
      <c r="T1020" s="4"/>
      <c r="U1020" s="4">
        <f t="shared" si="267"/>
        <v>1</v>
      </c>
      <c r="V1020" s="4"/>
      <c r="W1020" s="4"/>
      <c r="X1020">
        <f>IF(front!E1020&gt;$X$2,O1020,P1020)</f>
        <v>76073.720960013379</v>
      </c>
      <c r="Y1020">
        <f t="shared" si="271"/>
        <v>75800.901155170766</v>
      </c>
      <c r="Z1020">
        <f>SUMPRODUCT($B$7:$B$456,Y$7:Y$456,EXP(constants!$B$32+constants!$A$32*ABS($A$7:$A$456-$A1020)))</f>
        <v>1.1532831419854093E-5</v>
      </c>
      <c r="AA1020">
        <f t="shared" si="262"/>
        <v>75800.901143637937</v>
      </c>
      <c r="AB1020">
        <f t="shared" si="268"/>
        <v>75796.048050698766</v>
      </c>
      <c r="AD1020" s="4"/>
      <c r="AE1020" s="4"/>
      <c r="AF1020" s="4"/>
      <c r="AI1020" s="5">
        <f>SUMPRODUCT(constants!$B$13:$B$20,A1020^constants!$A$13:$A$20)*constants!$C$10/((A1020/1000000000)^5*(EXP(0.014388/(A1020/1000000000)/constants!$B$9)-1))</f>
        <v>1.698773029009068E-5</v>
      </c>
      <c r="AL1020" s="17">
        <f t="shared" si="263"/>
        <v>2.2412422186876893E-10</v>
      </c>
      <c r="AQ1020">
        <f t="shared" si="270"/>
        <v>2.2412422186876893E-10</v>
      </c>
    </row>
    <row r="1021" spans="1:43" x14ac:dyDescent="0.2">
      <c r="A1021">
        <f>front!A1021</f>
        <v>660.09</v>
      </c>
      <c r="B1021" s="1">
        <f t="shared" si="269"/>
        <v>0.46000000000003638</v>
      </c>
      <c r="C1021">
        <f>front!D1021-front!B1021</f>
        <v>43924.4</v>
      </c>
      <c r="D1021" s="2">
        <f>front!E1021-front!C1021</f>
        <v>52879.7</v>
      </c>
      <c r="E1021" s="2">
        <f>IF(front!F1021-front!C1021&gt;0,front!F1021-front!C1021,0)</f>
        <v>52879.7</v>
      </c>
      <c r="F1021" s="2">
        <f>front!I1021-front!H1021</f>
        <v>4422.6999999999989</v>
      </c>
      <c r="G1021" s="2"/>
      <c r="H1021" s="2"/>
      <c r="I1021" s="4">
        <f>C1021/(constants!$A$4+constants!$B$4*data!C1021+constants!$C$4*data!C1021^2+constants!$D$4*data!C1021^3+constants!$E$4*data!C1021^4+constants!$F$4*data!C1021^5+constants!$G$4*data!C1021^6+constants!$H$4*data!C1021^7)</f>
        <v>45789.80360651845</v>
      </c>
      <c r="J1021" s="4">
        <f>D1021/(constants!$A$4+constants!$B$4*data!D1021+constants!$C$4*data!D1021^2+constants!$D$4*data!D1021^3+constants!$E$4*data!D1021^4+constants!$F$4*data!D1021^5+constants!$G$4*data!D1021^6+constants!$H$4*data!D1021^7)</f>
        <v>55669.090771785144</v>
      </c>
      <c r="K1021" s="4">
        <f>E1021/(constants!$A$4+constants!$B$4*data!E1021+constants!$C$4*data!E1021^2+constants!$D$4*data!E1021^3+constants!$E$4*data!E1021^4+constants!$F$4*data!E1021^5+constants!$G$4*data!E1021^6+constants!$H$4*data!E1021^7)</f>
        <v>55669.090771785144</v>
      </c>
      <c r="L1021" s="4">
        <f>F1021/(constants!$A$4+constants!$B$4*data!F1021+constants!$C$4*data!F1021^2+constants!$D$4*data!F1021^3+constants!$E$4*data!F1021^4+constants!$F$4*data!F1021^5+constants!$G$4*data!F1021^6+constants!$H$4*data!F1021^7)</f>
        <v>4413.0209334349784</v>
      </c>
      <c r="M1021" s="4"/>
      <c r="N1021" s="4"/>
      <c r="O1021" s="4">
        <f t="shared" si="264"/>
        <v>76316.339344197419</v>
      </c>
      <c r="P1021" s="4">
        <f t="shared" si="265"/>
        <v>11133.81815435703</v>
      </c>
      <c r="Q1021" s="4">
        <f t="shared" si="265"/>
        <v>11133.81815435703</v>
      </c>
      <c r="R1021" s="4">
        <f t="shared" si="266"/>
        <v>735.50348890582973</v>
      </c>
      <c r="S1021" s="4"/>
      <c r="T1021" s="4"/>
      <c r="U1021" s="4">
        <f t="shared" si="267"/>
        <v>1</v>
      </c>
      <c r="V1021" s="4"/>
      <c r="W1021" s="4"/>
      <c r="X1021">
        <f>IF(front!E1021&gt;$X$2,O1021,P1021)</f>
        <v>76316.339344197419</v>
      </c>
      <c r="Y1021">
        <f t="shared" si="271"/>
        <v>76043.519539354806</v>
      </c>
      <c r="Z1021">
        <f>SUMPRODUCT($B$7:$B$456,Y$7:Y$456,EXP(constants!$B$32+constants!$A$32*ABS($A$7:$A$456-$A1021)))</f>
        <v>1.1234990655871869E-5</v>
      </c>
      <c r="AA1021">
        <f t="shared" si="262"/>
        <v>76043.51952811981</v>
      </c>
      <c r="AB1021">
        <f t="shared" si="268"/>
        <v>76038.666435180639</v>
      </c>
      <c r="AD1021" s="4"/>
      <c r="AE1021" s="4"/>
      <c r="AF1021" s="4"/>
      <c r="AI1021" s="5">
        <f>SUMPRODUCT(constants!$B$13:$B$20,A1021^constants!$A$13:$A$20)*constants!$C$10/((A1021/1000000000)^5*(EXP(0.014388/(A1021/1000000000)/constants!$B$9)-1))</f>
        <v>1.7009498882841023E-5</v>
      </c>
      <c r="AL1021" s="17">
        <f t="shared" si="263"/>
        <v>2.2369538657468189E-10</v>
      </c>
      <c r="AQ1021">
        <f t="shared" si="270"/>
        <v>2.2369538657468189E-10</v>
      </c>
    </row>
    <row r="1022" spans="1:43" x14ac:dyDescent="0.2">
      <c r="A1022">
        <f>front!A1022</f>
        <v>660.54</v>
      </c>
      <c r="B1022" s="1">
        <f t="shared" si="269"/>
        <v>0.44999999999993179</v>
      </c>
      <c r="C1022">
        <f>front!D1022-front!B1022</f>
        <v>44004.6</v>
      </c>
      <c r="D1022" s="2">
        <f>front!E1022-front!C1022</f>
        <v>51976</v>
      </c>
      <c r="E1022" s="2">
        <f>IF(front!F1022-front!C1022&gt;0,front!F1022-front!C1022,0)</f>
        <v>51976</v>
      </c>
      <c r="F1022" s="2">
        <f>front!I1022-front!H1022</f>
        <v>3865.4999999999982</v>
      </c>
      <c r="G1022" s="2"/>
      <c r="H1022" s="2"/>
      <c r="I1022" s="4">
        <f>C1022/(constants!$A$4+constants!$B$4*data!C1022+constants!$C$4*data!C1022^2+constants!$D$4*data!C1022^3+constants!$E$4*data!C1022^4+constants!$F$4*data!C1022^5+constants!$G$4*data!C1022^6+constants!$H$4*data!C1022^7)</f>
        <v>45877.824979967038</v>
      </c>
      <c r="J1022" s="4">
        <f>D1022/(constants!$A$4+constants!$B$4*data!D1022+constants!$C$4*data!D1022^2+constants!$D$4*data!D1022^3+constants!$E$4*data!D1022^4+constants!$F$4*data!D1022^5+constants!$G$4*data!D1022^6+constants!$H$4*data!D1022^7)</f>
        <v>54668.931536976546</v>
      </c>
      <c r="K1022" s="4">
        <f>E1022/(constants!$A$4+constants!$B$4*data!E1022+constants!$C$4*data!E1022^2+constants!$D$4*data!E1022^3+constants!$E$4*data!E1022^4+constants!$F$4*data!E1022^5+constants!$G$4*data!E1022^6+constants!$H$4*data!E1022^7)</f>
        <v>54668.931536976546</v>
      </c>
      <c r="L1022" s="4">
        <f>F1022/(constants!$A$4+constants!$B$4*data!F1022+constants!$C$4*data!F1022^2+constants!$D$4*data!F1022^3+constants!$E$4*data!F1022^4+constants!$F$4*data!F1022^5+constants!$G$4*data!F1022^6+constants!$H$4*data!F1022^7)</f>
        <v>3856.8636455777628</v>
      </c>
      <c r="M1022" s="4"/>
      <c r="N1022" s="4"/>
      <c r="O1022" s="4">
        <f t="shared" si="264"/>
        <v>76463.041633278393</v>
      </c>
      <c r="P1022" s="4">
        <f t="shared" si="265"/>
        <v>10933.786307395309</v>
      </c>
      <c r="Q1022" s="4">
        <f t="shared" si="265"/>
        <v>10933.786307395309</v>
      </c>
      <c r="R1022" s="4">
        <f t="shared" si="266"/>
        <v>642.81060759629383</v>
      </c>
      <c r="S1022" s="4"/>
      <c r="T1022" s="4"/>
      <c r="U1022" s="4">
        <f t="shared" si="267"/>
        <v>1</v>
      </c>
      <c r="V1022" s="4"/>
      <c r="W1022" s="4"/>
      <c r="X1022">
        <f>IF(front!E1022&gt;$X$2,O1022,P1022)</f>
        <v>76463.041633278393</v>
      </c>
      <c r="Y1022">
        <f t="shared" si="271"/>
        <v>76190.22182843578</v>
      </c>
      <c r="Z1022">
        <f>SUMPRODUCT($B$7:$B$456,Y$7:Y$456,EXP(constants!$B$32+constants!$A$32*ABS($A$7:$A$456-$A1022)))</f>
        <v>1.0951068965730083E-5</v>
      </c>
      <c r="AA1022">
        <f t="shared" si="262"/>
        <v>76190.221817484708</v>
      </c>
      <c r="AB1022">
        <f t="shared" si="268"/>
        <v>76185.368724545537</v>
      </c>
      <c r="AD1022" s="4"/>
      <c r="AE1022" s="4"/>
      <c r="AF1022" s="4"/>
      <c r="AI1022" s="5">
        <f>SUMPRODUCT(constants!$B$13:$B$20,A1022^constants!$A$13:$A$20)*constants!$C$10/((A1022/1000000000)^5*(EXP(0.014388/(A1022/1000000000)/constants!$B$9)-1))</f>
        <v>1.7030751491156333E-5</v>
      </c>
      <c r="AL1022" s="17">
        <f t="shared" si="263"/>
        <v>2.2354359867617645E-10</v>
      </c>
      <c r="AQ1022">
        <f t="shared" si="270"/>
        <v>2.2354359867617645E-10</v>
      </c>
    </row>
    <row r="1023" spans="1:43" x14ac:dyDescent="0.2">
      <c r="A1023">
        <f>front!A1023</f>
        <v>660.99</v>
      </c>
      <c r="B1023" s="1">
        <f t="shared" si="269"/>
        <v>0.45000000000004547</v>
      </c>
      <c r="C1023">
        <f>front!D1023-front!B1023</f>
        <v>44163.93</v>
      </c>
      <c r="D1023" s="2">
        <f>front!E1023-front!C1023</f>
        <v>52704.4</v>
      </c>
      <c r="E1023" s="2">
        <f>IF(front!F1023-front!C1023&gt;0,front!F1023-front!C1023,0)</f>
        <v>52704.4</v>
      </c>
      <c r="F1023" s="2">
        <f>front!I1023-front!H1023</f>
        <v>3651.8999999999996</v>
      </c>
      <c r="G1023" s="2"/>
      <c r="H1023" s="2"/>
      <c r="I1023" s="4">
        <f>C1023/(constants!$A$4+constants!$B$4*data!C1023+constants!$C$4*data!C1023^2+constants!$D$4*data!C1023^3+constants!$E$4*data!C1023^4+constants!$F$4*data!C1023^5+constants!$G$4*data!C1023^6+constants!$H$4*data!C1023^7)</f>
        <v>46052.728635297353</v>
      </c>
      <c r="J1023" s="4">
        <f>D1023/(constants!$A$4+constants!$B$4*data!D1023+constants!$C$4*data!D1023^2+constants!$D$4*data!D1023^3+constants!$E$4*data!D1023^4+constants!$F$4*data!D1023^5+constants!$G$4*data!D1023^6+constants!$H$4*data!D1023^7)</f>
        <v>55475.021608147807</v>
      </c>
      <c r="K1023" s="4">
        <f>E1023/(constants!$A$4+constants!$B$4*data!E1023+constants!$C$4*data!E1023^2+constants!$D$4*data!E1023^3+constants!$E$4*data!E1023^4+constants!$F$4*data!E1023^5+constants!$G$4*data!E1023^6+constants!$H$4*data!E1023^7)</f>
        <v>55475.021608147807</v>
      </c>
      <c r="L1023" s="4">
        <f>F1023/(constants!$A$4+constants!$B$4*data!F1023+constants!$C$4*data!F1023^2+constants!$D$4*data!F1023^3+constants!$E$4*data!F1023^4+constants!$F$4*data!F1023^5+constants!$G$4*data!F1023^6+constants!$H$4*data!F1023^7)</f>
        <v>3643.6956103646794</v>
      </c>
      <c r="M1023" s="4"/>
      <c r="N1023" s="4"/>
      <c r="O1023" s="4">
        <f t="shared" si="264"/>
        <v>76754.547725495591</v>
      </c>
      <c r="P1023" s="4">
        <f t="shared" si="265"/>
        <v>11095.004321629562</v>
      </c>
      <c r="Q1023" s="4">
        <f t="shared" si="265"/>
        <v>11095.004321629562</v>
      </c>
      <c r="R1023" s="4">
        <f t="shared" si="266"/>
        <v>607.28260172744649</v>
      </c>
      <c r="S1023" s="4"/>
      <c r="T1023" s="4"/>
      <c r="U1023" s="4">
        <f t="shared" si="267"/>
        <v>1</v>
      </c>
      <c r="V1023" s="4"/>
      <c r="W1023" s="4"/>
      <c r="X1023">
        <f>IF(front!E1023&gt;$X$2,O1023,P1023)</f>
        <v>76754.547725495591</v>
      </c>
      <c r="Y1023">
        <f t="shared" si="271"/>
        <v>76481.727920652978</v>
      </c>
      <c r="Z1023">
        <f>SUMPRODUCT($B$7:$B$456,Y$7:Y$456,EXP(constants!$B$32+constants!$A$32*ABS($A$7:$A$456-$A1023)))</f>
        <v>1.0674322317259552E-5</v>
      </c>
      <c r="AA1023">
        <f t="shared" si="262"/>
        <v>76481.727909978654</v>
      </c>
      <c r="AB1023">
        <f t="shared" si="268"/>
        <v>76476.874817039483</v>
      </c>
      <c r="AD1023" s="4"/>
      <c r="AE1023" s="4"/>
      <c r="AF1023" s="4"/>
      <c r="AI1023" s="5">
        <f>SUMPRODUCT(constants!$B$13:$B$20,A1023^constants!$A$13:$A$20)*constants!$C$10/((A1023/1000000000)^5*(EXP(0.014388/(A1023/1000000000)/constants!$B$9)-1))</f>
        <v>1.7051961800686962E-5</v>
      </c>
      <c r="AL1023" s="17">
        <f t="shared" si="263"/>
        <v>2.2296886269844919E-10</v>
      </c>
      <c r="AQ1023">
        <f t="shared" si="270"/>
        <v>2.2296886269844919E-10</v>
      </c>
    </row>
    <row r="1024" spans="1:43" x14ac:dyDescent="0.2">
      <c r="A1024">
        <f>front!A1024</f>
        <v>661.44</v>
      </c>
      <c r="B1024" s="1">
        <f t="shared" si="269"/>
        <v>0.45000000000004547</v>
      </c>
      <c r="C1024">
        <f>front!D1024-front!B1024</f>
        <v>44259.54</v>
      </c>
      <c r="D1024" s="2">
        <f>front!E1024-front!C1024</f>
        <v>53107.9</v>
      </c>
      <c r="E1024" s="2">
        <f>IF(front!F1024-front!C1024&gt;0,front!F1024-front!C1024,0)</f>
        <v>53107.9</v>
      </c>
      <c r="F1024" s="2">
        <f>front!I1024-front!H1024</f>
        <v>3681.9999999999982</v>
      </c>
      <c r="G1024" s="2"/>
      <c r="H1024" s="2"/>
      <c r="I1024" s="4">
        <f>C1024/(constants!$A$4+constants!$B$4*data!C1024+constants!$C$4*data!C1024^2+constants!$D$4*data!C1024^3+constants!$E$4*data!C1024^4+constants!$F$4*data!C1024^5+constants!$G$4*data!C1024^6+constants!$H$4*data!C1024^7)</f>
        <v>46157.706259516672</v>
      </c>
      <c r="J1024" s="4">
        <f>D1024/(constants!$A$4+constants!$B$4*data!D1024+constants!$C$4*data!D1024^2+constants!$D$4*data!D1024^3+constants!$E$4*data!D1024^4+constants!$F$4*data!D1024^5+constants!$G$4*data!D1024^6+constants!$H$4*data!D1024^7)</f>
        <v>55921.771281715788</v>
      </c>
      <c r="K1024" s="4">
        <f>E1024/(constants!$A$4+constants!$B$4*data!E1024+constants!$C$4*data!E1024^2+constants!$D$4*data!E1024^3+constants!$E$4*data!E1024^4+constants!$F$4*data!E1024^5+constants!$G$4*data!E1024^6+constants!$H$4*data!E1024^7)</f>
        <v>55921.771281715788</v>
      </c>
      <c r="L1024" s="4">
        <f>F1024/(constants!$A$4+constants!$B$4*data!F1024+constants!$C$4*data!F1024^2+constants!$D$4*data!F1024^3+constants!$E$4*data!F1024^4+constants!$F$4*data!F1024^5+constants!$G$4*data!F1024^6+constants!$H$4*data!F1024^7)</f>
        <v>3673.7338478489419</v>
      </c>
      <c r="M1024" s="4"/>
      <c r="N1024" s="4"/>
      <c r="O1024" s="4">
        <f t="shared" si="264"/>
        <v>76929.510432527779</v>
      </c>
      <c r="P1024" s="4">
        <f t="shared" si="265"/>
        <v>11184.354256343158</v>
      </c>
      <c r="Q1024" s="4">
        <f t="shared" si="265"/>
        <v>11184.354256343158</v>
      </c>
      <c r="R1024" s="4">
        <f t="shared" si="266"/>
        <v>612.28897464149031</v>
      </c>
      <c r="S1024" s="4"/>
      <c r="T1024" s="4"/>
      <c r="U1024" s="4">
        <f t="shared" si="267"/>
        <v>1</v>
      </c>
      <c r="V1024" s="4"/>
      <c r="W1024" s="4"/>
      <c r="X1024">
        <f>IF(front!E1024&gt;$X$2,O1024,P1024)</f>
        <v>76929.510432527779</v>
      </c>
      <c r="Y1024">
        <f t="shared" si="271"/>
        <v>76656.690627685166</v>
      </c>
      <c r="Z1024">
        <f>SUMPRODUCT($B$7:$B$456,Y$7:Y$456,EXP(constants!$B$32+constants!$A$32*ABS($A$7:$A$456-$A1024)))</f>
        <v>1.0404569388550949E-5</v>
      </c>
      <c r="AA1024">
        <f t="shared" si="262"/>
        <v>76656.69061728059</v>
      </c>
      <c r="AB1024">
        <f t="shared" si="268"/>
        <v>76651.837524341419</v>
      </c>
      <c r="AD1024" s="4"/>
      <c r="AE1024" s="4"/>
      <c r="AF1024" s="4"/>
      <c r="AI1024" s="5">
        <f>SUMPRODUCT(constants!$B$13:$B$20,A1024^constants!$A$13:$A$20)*constants!$C$10/((A1024/1000000000)^5*(EXP(0.014388/(A1024/1000000000)/constants!$B$9)-1))</f>
        <v>1.7073129797782325E-5</v>
      </c>
      <c r="AL1024" s="17">
        <f t="shared" si="263"/>
        <v>2.2273607977578637E-10</v>
      </c>
      <c r="AQ1024">
        <f t="shared" si="270"/>
        <v>2.2273607977578637E-10</v>
      </c>
    </row>
    <row r="1025" spans="1:43" x14ac:dyDescent="0.2">
      <c r="A1025">
        <f>front!A1025</f>
        <v>661.89</v>
      </c>
      <c r="B1025" s="1">
        <f t="shared" si="269"/>
        <v>0.44999999999993179</v>
      </c>
      <c r="C1025">
        <f>front!D1025-front!B1025</f>
        <v>44188.67</v>
      </c>
      <c r="D1025" s="2">
        <f>front!E1025-front!C1025</f>
        <v>52759.1</v>
      </c>
      <c r="E1025" s="2">
        <f>IF(front!F1025-front!C1025&gt;0,front!F1025-front!C1025,0)</f>
        <v>52759.1</v>
      </c>
      <c r="F1025" s="2">
        <f>front!I1025-front!H1025</f>
        <v>3663.7000000000007</v>
      </c>
      <c r="G1025" s="2"/>
      <c r="H1025" s="2"/>
      <c r="I1025" s="4">
        <f>C1025/(constants!$A$4+constants!$B$4*data!C1025+constants!$C$4*data!C1025^2+constants!$D$4*data!C1025^3+constants!$E$4*data!C1025^4+constants!$F$4*data!C1025^5+constants!$G$4*data!C1025^6+constants!$H$4*data!C1025^7)</f>
        <v>46079.89100679406</v>
      </c>
      <c r="J1025" s="4">
        <f>D1025/(constants!$A$4+constants!$B$4*data!D1025+constants!$C$4*data!D1025^2+constants!$D$4*data!D1025^3+constants!$E$4*data!D1025^4+constants!$F$4*data!D1025^5+constants!$G$4*data!D1025^6+constants!$H$4*data!D1025^7)</f>
        <v>55535.575016292089</v>
      </c>
      <c r="K1025" s="4">
        <f>E1025/(constants!$A$4+constants!$B$4*data!E1025+constants!$C$4*data!E1025^2+constants!$D$4*data!E1025^3+constants!$E$4*data!E1025^4+constants!$F$4*data!E1025^5+constants!$G$4*data!E1025^6+constants!$H$4*data!E1025^7)</f>
        <v>55535.575016292089</v>
      </c>
      <c r="L1025" s="4">
        <f>F1025/(constants!$A$4+constants!$B$4*data!F1025+constants!$C$4*data!F1025^2+constants!$D$4*data!F1025^3+constants!$E$4*data!F1025^4+constants!$F$4*data!F1025^5+constants!$G$4*data!F1025^6+constants!$H$4*data!F1025^7)</f>
        <v>3655.4713649117866</v>
      </c>
      <c r="M1025" s="4"/>
      <c r="N1025" s="4"/>
      <c r="O1025" s="4">
        <f t="shared" si="264"/>
        <v>76799.818344656756</v>
      </c>
      <c r="P1025" s="4">
        <f t="shared" si="265"/>
        <v>11107.115003258417</v>
      </c>
      <c r="Q1025" s="4">
        <f t="shared" si="265"/>
        <v>11107.115003258417</v>
      </c>
      <c r="R1025" s="4">
        <f t="shared" si="266"/>
        <v>609.24522748529785</v>
      </c>
      <c r="S1025" s="4"/>
      <c r="T1025" s="4"/>
      <c r="U1025" s="4">
        <f t="shared" si="267"/>
        <v>1</v>
      </c>
      <c r="V1025" s="4"/>
      <c r="W1025" s="4"/>
      <c r="X1025">
        <f>IF(front!E1025&gt;$X$2,O1025,P1025)</f>
        <v>76799.818344656756</v>
      </c>
      <c r="Y1025">
        <f t="shared" si="271"/>
        <v>76526.998539814143</v>
      </c>
      <c r="Z1025">
        <f>SUMPRODUCT($B$7:$B$456,Y$7:Y$456,EXP(constants!$B$32+constants!$A$32*ABS($A$7:$A$456-$A1025)))</f>
        <v>1.0141633439917022E-5</v>
      </c>
      <c r="AA1025">
        <f t="shared" si="262"/>
        <v>76526.998529672506</v>
      </c>
      <c r="AB1025">
        <f t="shared" si="268"/>
        <v>76522.145436733335</v>
      </c>
      <c r="AD1025" s="4"/>
      <c r="AE1025" s="4"/>
      <c r="AF1025" s="4"/>
      <c r="AI1025" s="5">
        <f>SUMPRODUCT(constants!$B$13:$B$20,A1025^constants!$A$13:$A$20)*constants!$C$10/((A1025/1000000000)^5*(EXP(0.014388/(A1025/1000000000)/constants!$B$9)-1))</f>
        <v>1.7094255469470623E-5</v>
      </c>
      <c r="AL1025" s="17">
        <f t="shared" si="263"/>
        <v>2.2338965239289771E-10</v>
      </c>
      <c r="AQ1025">
        <f t="shared" si="270"/>
        <v>2.2338965239289771E-10</v>
      </c>
    </row>
    <row r="1026" spans="1:43" x14ac:dyDescent="0.2">
      <c r="A1026">
        <f>front!A1026</f>
        <v>662.34</v>
      </c>
      <c r="B1026" s="1">
        <f t="shared" si="269"/>
        <v>0.45000000000004547</v>
      </c>
      <c r="C1026">
        <f>front!D1026-front!B1026</f>
        <v>44249.2</v>
      </c>
      <c r="D1026" s="2">
        <f>front!E1026-front!C1026</f>
        <v>53116.2</v>
      </c>
      <c r="E1026" s="2">
        <f>IF(front!F1026-front!C1026&gt;0,front!F1026-front!C1026,0)</f>
        <v>53116.2</v>
      </c>
      <c r="F1026" s="2">
        <f>front!I1026-front!H1026</f>
        <v>3746.7999999999993</v>
      </c>
      <c r="G1026" s="2"/>
      <c r="H1026" s="2"/>
      <c r="I1026" s="4">
        <f>C1026/(constants!$A$4+constants!$B$4*data!C1026+constants!$C$4*data!C1026^2+constants!$D$4*data!C1026^3+constants!$E$4*data!C1026^4+constants!$F$4*data!C1026^5+constants!$G$4*data!C1026^6+constants!$H$4*data!C1026^7)</f>
        <v>46146.352374489812</v>
      </c>
      <c r="J1026" s="4">
        <f>D1026/(constants!$A$4+constants!$B$4*data!D1026+constants!$C$4*data!D1026^2+constants!$D$4*data!D1026^3+constants!$E$4*data!D1026^4+constants!$F$4*data!D1026^5+constants!$G$4*data!D1026^6+constants!$H$4*data!D1026^7)</f>
        <v>55930.962739779148</v>
      </c>
      <c r="K1026" s="4">
        <f>E1026/(constants!$A$4+constants!$B$4*data!E1026+constants!$C$4*data!E1026^2+constants!$D$4*data!E1026^3+constants!$E$4*data!E1026^4+constants!$F$4*data!E1026^5+constants!$G$4*data!E1026^6+constants!$H$4*data!E1026^7)</f>
        <v>55930.962739779148</v>
      </c>
      <c r="L1026" s="4">
        <f>F1026/(constants!$A$4+constants!$B$4*data!F1026+constants!$C$4*data!F1026^2+constants!$D$4*data!F1026^3+constants!$E$4*data!F1026^4+constants!$F$4*data!F1026^5+constants!$G$4*data!F1026^6+constants!$H$4*data!F1026^7)</f>
        <v>3738.4018435625781</v>
      </c>
      <c r="M1026" s="4"/>
      <c r="N1026" s="4"/>
      <c r="O1026" s="4">
        <f t="shared" si="264"/>
        <v>76910.587290816358</v>
      </c>
      <c r="P1026" s="4">
        <f t="shared" si="265"/>
        <v>11186.192547955829</v>
      </c>
      <c r="Q1026" s="4">
        <f t="shared" si="265"/>
        <v>11186.192547955829</v>
      </c>
      <c r="R1026" s="4">
        <f t="shared" si="266"/>
        <v>623.06697392709634</v>
      </c>
      <c r="S1026" s="4"/>
      <c r="T1026" s="4"/>
      <c r="U1026" s="4">
        <f t="shared" si="267"/>
        <v>1</v>
      </c>
      <c r="V1026" s="4"/>
      <c r="W1026" s="4"/>
      <c r="X1026">
        <f>IF(front!E1026&gt;$X$2,O1026,P1026)</f>
        <v>76910.587290816358</v>
      </c>
      <c r="Y1026">
        <f t="shared" si="271"/>
        <v>76637.767485973745</v>
      </c>
      <c r="Z1026">
        <f>SUMPRODUCT($B$7:$B$456,Y$7:Y$456,EXP(constants!$B$32+constants!$A$32*ABS($A$7:$A$456-$A1026)))</f>
        <v>9.8853421980942672E-6</v>
      </c>
      <c r="AA1026">
        <f t="shared" si="262"/>
        <v>76637.767476088397</v>
      </c>
      <c r="AB1026">
        <f t="shared" si="268"/>
        <v>76632.914383149226</v>
      </c>
      <c r="AD1026" s="4"/>
      <c r="AE1026" s="4"/>
      <c r="AF1026" s="4"/>
      <c r="AI1026" s="5">
        <f>SUMPRODUCT(constants!$B$13:$B$20,A1026^constants!$A$13:$A$20)*constants!$C$10/((A1026/1000000000)^5*(EXP(0.014388/(A1026/1000000000)/constants!$B$9)-1))</f>
        <v>1.7115338803460284E-5</v>
      </c>
      <c r="AL1026" s="17">
        <f t="shared" si="263"/>
        <v>2.2334187524027883E-10</v>
      </c>
      <c r="AQ1026">
        <f t="shared" si="270"/>
        <v>2.2334187524027883E-10</v>
      </c>
    </row>
    <row r="1027" spans="1:43" x14ac:dyDescent="0.2">
      <c r="A1027">
        <f>front!A1027</f>
        <v>662.8</v>
      </c>
      <c r="B1027" s="1">
        <f t="shared" si="269"/>
        <v>0.45999999999992269</v>
      </c>
      <c r="C1027">
        <f>front!D1027-front!B1027</f>
        <v>44229.46</v>
      </c>
      <c r="D1027" s="2">
        <f>front!E1027-front!C1027</f>
        <v>53488.7</v>
      </c>
      <c r="E1027" s="2">
        <f>IF(front!F1027-front!C1027&gt;0,front!F1027-front!C1027,0)</f>
        <v>53488.7</v>
      </c>
      <c r="F1027" s="2">
        <f>front!I1027-front!H1027</f>
        <v>3655.2000000000007</v>
      </c>
      <c r="G1027" s="2"/>
      <c r="H1027" s="2"/>
      <c r="I1027" s="4">
        <f>C1027/(constants!$A$4+constants!$B$4*data!C1027+constants!$C$4*data!C1027^2+constants!$D$4*data!C1027^3+constants!$E$4*data!C1027^4+constants!$F$4*data!C1027^5+constants!$G$4*data!C1027^6+constants!$H$4*data!C1027^7)</f>
        <v>46124.677312069391</v>
      </c>
      <c r="J1027" s="4">
        <f>D1027/(constants!$A$4+constants!$B$4*data!D1027+constants!$C$4*data!D1027^2+constants!$D$4*data!D1027^3+constants!$E$4*data!D1027^4+constants!$F$4*data!D1027^5+constants!$G$4*data!D1027^6+constants!$H$4*data!D1027^7)</f>
        <v>56343.553985145685</v>
      </c>
      <c r="K1027" s="4">
        <f>E1027/(constants!$A$4+constants!$B$4*data!E1027+constants!$C$4*data!E1027^2+constants!$D$4*data!E1027^3+constants!$E$4*data!E1027^4+constants!$F$4*data!E1027^5+constants!$G$4*data!E1027^6+constants!$H$4*data!E1027^7)</f>
        <v>56343.553985145685</v>
      </c>
      <c r="L1027" s="4">
        <f>F1027/(constants!$A$4+constants!$B$4*data!F1027+constants!$C$4*data!F1027^2+constants!$D$4*data!F1027^3+constants!$E$4*data!F1027^4+constants!$F$4*data!F1027^5+constants!$G$4*data!F1027^6+constants!$H$4*data!F1027^7)</f>
        <v>3646.9888256151949</v>
      </c>
      <c r="M1027" s="4"/>
      <c r="N1027" s="4"/>
      <c r="O1027" s="4">
        <f t="shared" si="264"/>
        <v>76874.46218678233</v>
      </c>
      <c r="P1027" s="4">
        <f t="shared" si="265"/>
        <v>11268.710797029138</v>
      </c>
      <c r="Q1027" s="4">
        <f t="shared" si="265"/>
        <v>11268.710797029138</v>
      </c>
      <c r="R1027" s="4">
        <f t="shared" si="266"/>
        <v>607.83147093586581</v>
      </c>
      <c r="S1027" s="4"/>
      <c r="T1027" s="4"/>
      <c r="U1027" s="4">
        <f t="shared" si="267"/>
        <v>1</v>
      </c>
      <c r="V1027" s="4"/>
      <c r="W1027" s="4"/>
      <c r="X1027">
        <f>IF(front!E1027&gt;$X$2,O1027,P1027)</f>
        <v>76874.46218678233</v>
      </c>
      <c r="Y1027">
        <f t="shared" si="271"/>
        <v>76601.642381939717</v>
      </c>
      <c r="Z1027">
        <f>SUMPRODUCT($B$7:$B$456,Y$7:Y$456,EXP(constants!$B$32+constants!$A$32*ABS($A$7:$A$456-$A1027)))</f>
        <v>9.630048613603224E-6</v>
      </c>
      <c r="AA1027">
        <f t="shared" si="262"/>
        <v>76601.642372309667</v>
      </c>
      <c r="AB1027">
        <f t="shared" si="268"/>
        <v>76596.789279370496</v>
      </c>
      <c r="AD1027" s="4"/>
      <c r="AE1027" s="4"/>
      <c r="AF1027" s="4"/>
      <c r="AI1027" s="5">
        <f>SUMPRODUCT(constants!$B$13:$B$20,A1027^constants!$A$13:$A$20)*constants!$C$10/((A1027/1000000000)^5*(EXP(0.014388/(A1027/1000000000)/constants!$B$9)-1))</f>
        <v>1.7136846884473031E-5</v>
      </c>
      <c r="AL1027" s="17">
        <f t="shared" si="263"/>
        <v>2.2372800538636192E-10</v>
      </c>
      <c r="AQ1027">
        <f t="shared" si="270"/>
        <v>2.2372800538636192E-10</v>
      </c>
    </row>
    <row r="1028" spans="1:43" x14ac:dyDescent="0.2">
      <c r="A1028">
        <f>front!A1028</f>
        <v>663.25</v>
      </c>
      <c r="B1028" s="1">
        <f t="shared" si="269"/>
        <v>0.45000000000004547</v>
      </c>
      <c r="C1028">
        <f>front!D1028-front!B1028</f>
        <v>44361.340000000004</v>
      </c>
      <c r="D1028" s="2">
        <f>front!E1028-front!C1028</f>
        <v>52427.8</v>
      </c>
      <c r="E1028" s="2">
        <f>IF(front!F1028-front!C1028&gt;0,front!F1028-front!C1028,0)</f>
        <v>52427.8</v>
      </c>
      <c r="F1028" s="2">
        <f>front!I1028-front!H1028</f>
        <v>3391.7999999999993</v>
      </c>
      <c r="G1028" s="2"/>
      <c r="H1028" s="2"/>
      <c r="I1028" s="4">
        <f>C1028/(constants!$A$4+constants!$B$4*data!C1028+constants!$C$4*data!C1028^2+constants!$D$4*data!C1028^3+constants!$E$4*data!C1028^4+constants!$F$4*data!C1028^5+constants!$G$4*data!C1028^6+constants!$H$4*data!C1028^7)</f>
        <v>46269.498483314906</v>
      </c>
      <c r="J1028" s="4">
        <f>D1028/(constants!$A$4+constants!$B$4*data!D1028+constants!$C$4*data!D1028^2+constants!$D$4*data!D1028^3+constants!$E$4*data!D1028^4+constants!$F$4*data!D1028^5+constants!$G$4*data!D1028^6+constants!$H$4*data!D1028^7)</f>
        <v>55168.865812078504</v>
      </c>
      <c r="K1028" s="4">
        <f>E1028/(constants!$A$4+constants!$B$4*data!E1028+constants!$C$4*data!E1028^2+constants!$D$4*data!E1028^3+constants!$E$4*data!E1028^4+constants!$F$4*data!E1028^5+constants!$G$4*data!E1028^6+constants!$H$4*data!E1028^7)</f>
        <v>55168.865812078504</v>
      </c>
      <c r="L1028" s="4">
        <f>F1028/(constants!$A$4+constants!$B$4*data!F1028+constants!$C$4*data!F1028^2+constants!$D$4*data!F1028^3+constants!$E$4*data!F1028^4+constants!$F$4*data!F1028^5+constants!$G$4*data!F1028^6+constants!$H$4*data!F1028^7)</f>
        <v>3384.1399363974178</v>
      </c>
      <c r="M1028" s="4"/>
      <c r="N1028" s="4"/>
      <c r="O1028" s="4">
        <f t="shared" si="264"/>
        <v>77115.830805524849</v>
      </c>
      <c r="P1028" s="4">
        <f t="shared" si="265"/>
        <v>11033.7731624157</v>
      </c>
      <c r="Q1028" s="4">
        <f t="shared" si="265"/>
        <v>11033.7731624157</v>
      </c>
      <c r="R1028" s="4">
        <f t="shared" si="266"/>
        <v>564.02332273290301</v>
      </c>
      <c r="S1028" s="4"/>
      <c r="T1028" s="4"/>
      <c r="U1028" s="4">
        <f t="shared" si="267"/>
        <v>1</v>
      </c>
      <c r="V1028" s="4"/>
      <c r="W1028" s="4"/>
      <c r="X1028">
        <f>IF(front!E1028&gt;$X$2,O1028,P1028)</f>
        <v>77115.830805524849</v>
      </c>
      <c r="Y1028">
        <f t="shared" si="271"/>
        <v>76843.011000682236</v>
      </c>
      <c r="Z1028">
        <f>SUMPRODUCT($B$7:$B$456,Y$7:Y$456,EXP(constants!$B$32+constants!$A$32*ABS($A$7:$A$456-$A1028)))</f>
        <v>9.3866857339827175E-6</v>
      </c>
      <c r="AA1028">
        <f t="shared" si="262"/>
        <v>76843.010991295552</v>
      </c>
      <c r="AB1028">
        <f t="shared" si="268"/>
        <v>76838.157898356381</v>
      </c>
      <c r="AD1028" s="4"/>
      <c r="AE1028" s="4"/>
      <c r="AF1028" s="4"/>
      <c r="AI1028" s="5">
        <f>SUMPRODUCT(constants!$B$13:$B$20,A1028^constants!$A$13:$A$20)*constants!$C$10/((A1028/1000000000)^5*(EXP(0.014388/(A1028/1000000000)/constants!$B$9)-1))</f>
        <v>1.7157844567392735E-5</v>
      </c>
      <c r="AL1028" s="17">
        <f t="shared" si="263"/>
        <v>2.2329848914506255E-10</v>
      </c>
      <c r="AQ1028">
        <f t="shared" si="270"/>
        <v>2.2329848914506255E-10</v>
      </c>
    </row>
    <row r="1029" spans="1:43" x14ac:dyDescent="0.2">
      <c r="A1029">
        <f>front!A1029</f>
        <v>663.7</v>
      </c>
      <c r="B1029" s="1">
        <f t="shared" si="269"/>
        <v>0.45000000000004547</v>
      </c>
      <c r="C1029">
        <f>front!D1029-front!B1029</f>
        <v>44354.87</v>
      </c>
      <c r="D1029" s="2">
        <f>front!E1029-front!C1029</f>
        <v>52873.9</v>
      </c>
      <c r="E1029" s="2">
        <f>IF(front!F1029-front!C1029&gt;0,front!F1029-front!C1029,0)</f>
        <v>52873.9</v>
      </c>
      <c r="F1029" s="2">
        <f>front!I1029-front!H1029</f>
        <v>3465.7000000000007</v>
      </c>
      <c r="G1029" s="2"/>
      <c r="H1029" s="2"/>
      <c r="I1029" s="4">
        <f>C1029/(constants!$A$4+constants!$B$4*data!C1029+constants!$C$4*data!C1029^2+constants!$D$4*data!C1029^3+constants!$E$4*data!C1029^4+constants!$F$4*data!C1029^5+constants!$G$4*data!C1029^6+constants!$H$4*data!C1029^7)</f>
        <v>46262.392865366797</v>
      </c>
      <c r="J1029" s="4">
        <f>D1029/(constants!$A$4+constants!$B$4*data!D1029+constants!$C$4*data!D1029^2+constants!$D$4*data!D1029^3+constants!$E$4*data!D1029^4+constants!$F$4*data!D1029^5+constants!$G$4*data!D1029^6+constants!$H$4*data!D1029^7)</f>
        <v>55662.669280772578</v>
      </c>
      <c r="K1029" s="4">
        <f>E1029/(constants!$A$4+constants!$B$4*data!E1029+constants!$C$4*data!E1029^2+constants!$D$4*data!E1029^3+constants!$E$4*data!E1029^4+constants!$F$4*data!E1029^5+constants!$G$4*data!E1029^6+constants!$H$4*data!E1029^7)</f>
        <v>55662.669280772578</v>
      </c>
      <c r="L1029" s="4">
        <f>F1029/(constants!$A$4+constants!$B$4*data!F1029+constants!$C$4*data!F1029^2+constants!$D$4*data!F1029^3+constants!$E$4*data!F1029^4+constants!$F$4*data!F1029^5+constants!$G$4*data!F1029^6+constants!$H$4*data!F1029^7)</f>
        <v>3457.8834702070239</v>
      </c>
      <c r="M1029" s="4"/>
      <c r="N1029" s="4"/>
      <c r="O1029" s="4">
        <f t="shared" si="264"/>
        <v>77103.988108944657</v>
      </c>
      <c r="P1029" s="4">
        <f t="shared" si="265"/>
        <v>11132.533856154514</v>
      </c>
      <c r="Q1029" s="4">
        <f t="shared" si="265"/>
        <v>11132.533856154514</v>
      </c>
      <c r="R1029" s="4">
        <f t="shared" si="266"/>
        <v>576.3139117011707</v>
      </c>
      <c r="S1029" s="4"/>
      <c r="T1029" s="4"/>
      <c r="U1029" s="4">
        <f t="shared" si="267"/>
        <v>1</v>
      </c>
      <c r="V1029" s="4"/>
      <c r="W1029" s="4"/>
      <c r="X1029">
        <f>IF(front!E1029&gt;$X$2,O1029,P1029)</f>
        <v>77103.988108944657</v>
      </c>
      <c r="Y1029">
        <f t="shared" si="271"/>
        <v>76831.168304102044</v>
      </c>
      <c r="Z1029">
        <f>SUMPRODUCT($B$7:$B$456,Y$7:Y$456,EXP(constants!$B$32+constants!$A$32*ABS($A$7:$A$456-$A1029)))</f>
        <v>9.1494729262417539E-6</v>
      </c>
      <c r="AA1029">
        <f t="shared" si="262"/>
        <v>76831.168294952571</v>
      </c>
      <c r="AB1029">
        <f t="shared" si="268"/>
        <v>76826.3152020134</v>
      </c>
      <c r="AD1029" s="4"/>
      <c r="AE1029" s="4"/>
      <c r="AF1029" s="4"/>
      <c r="AI1029" s="5">
        <f>SUMPRODUCT(constants!$B$13:$B$20,A1029^constants!$A$13:$A$20)*constants!$C$10/((A1029/1000000000)^5*(EXP(0.014388/(A1029/1000000000)/constants!$B$9)-1))</f>
        <v>1.7178799879494116E-5</v>
      </c>
      <c r="AL1029" s="17">
        <f t="shared" si="263"/>
        <v>2.2360567253971211E-10</v>
      </c>
      <c r="AQ1029">
        <f t="shared" si="270"/>
        <v>2.2360567253971211E-10</v>
      </c>
    </row>
    <row r="1030" spans="1:43" x14ac:dyDescent="0.2">
      <c r="A1030">
        <f>front!A1030</f>
        <v>664.15</v>
      </c>
      <c r="B1030" s="1">
        <f t="shared" si="269"/>
        <v>0.44999999999993179</v>
      </c>
      <c r="C1030">
        <f>front!D1030-front!B1030</f>
        <v>44460.47</v>
      </c>
      <c r="D1030" s="2">
        <f>front!E1030-front!C1030</f>
        <v>52889.4</v>
      </c>
      <c r="E1030" s="2">
        <f>IF(front!F1030-front!C1030&gt;0,front!F1030-front!C1030,0)</f>
        <v>52889.4</v>
      </c>
      <c r="F1030" s="2">
        <f>front!I1030-front!H1030</f>
        <v>3735.7999999999993</v>
      </c>
      <c r="G1030" s="2"/>
      <c r="H1030" s="2"/>
      <c r="I1030" s="4">
        <f>C1030/(constants!$A$4+constants!$B$4*data!C1030+constants!$C$4*data!C1030^2+constants!$D$4*data!C1030^3+constants!$E$4*data!C1030^4+constants!$F$4*data!C1030^5+constants!$G$4*data!C1030^6+constants!$H$4*data!C1030^7)</f>
        <v>46378.376396859057</v>
      </c>
      <c r="J1030" s="4">
        <f>D1030/(constants!$A$4+constants!$B$4*data!D1030+constants!$C$4*data!D1030^2+constants!$D$4*data!D1030^3+constants!$E$4*data!D1030^4+constants!$F$4*data!D1030^5+constants!$G$4*data!D1030^6+constants!$H$4*data!D1030^7)</f>
        <v>55679.830238817442</v>
      </c>
      <c r="K1030" s="4">
        <f>E1030/(constants!$A$4+constants!$B$4*data!E1030+constants!$C$4*data!E1030^2+constants!$D$4*data!E1030^3+constants!$E$4*data!E1030^4+constants!$F$4*data!E1030^5+constants!$G$4*data!E1030^6+constants!$H$4*data!E1030^7)</f>
        <v>55679.830238817442</v>
      </c>
      <c r="L1030" s="4">
        <f>F1030/(constants!$A$4+constants!$B$4*data!F1030+constants!$C$4*data!F1030^2+constants!$D$4*data!F1030^3+constants!$E$4*data!F1030^4+constants!$F$4*data!F1030^5+constants!$G$4*data!F1030^6+constants!$H$4*data!F1030^7)</f>
        <v>3727.4241571624448</v>
      </c>
      <c r="M1030" s="4"/>
      <c r="N1030" s="4"/>
      <c r="O1030" s="4">
        <f t="shared" si="264"/>
        <v>77297.293994765088</v>
      </c>
      <c r="P1030" s="4">
        <f t="shared" si="265"/>
        <v>11135.966047763488</v>
      </c>
      <c r="Q1030" s="4">
        <f t="shared" si="265"/>
        <v>11135.966047763488</v>
      </c>
      <c r="R1030" s="4">
        <f t="shared" si="266"/>
        <v>621.23735952707409</v>
      </c>
      <c r="S1030" s="4"/>
      <c r="T1030" s="4"/>
      <c r="U1030" s="4">
        <f t="shared" si="267"/>
        <v>1</v>
      </c>
      <c r="V1030" s="4"/>
      <c r="W1030" s="4"/>
      <c r="X1030">
        <f>IF(front!E1030&gt;$X$2,O1030,P1030)</f>
        <v>77297.293994765088</v>
      </c>
      <c r="Y1030">
        <f t="shared" si="271"/>
        <v>77024.474189922475</v>
      </c>
      <c r="Z1030">
        <f>SUMPRODUCT($B$7:$B$456,Y$7:Y$456,EXP(constants!$B$32+constants!$A$32*ABS($A$7:$A$456-$A1030)))</f>
        <v>8.9182547706870435E-6</v>
      </c>
      <c r="AA1030">
        <f t="shared" si="262"/>
        <v>77024.474181004218</v>
      </c>
      <c r="AB1030">
        <f t="shared" si="268"/>
        <v>77019.621088065047</v>
      </c>
      <c r="AD1030" s="4"/>
      <c r="AE1030" s="4"/>
      <c r="AF1030" s="4"/>
      <c r="AI1030" s="5">
        <f>SUMPRODUCT(constants!$B$13:$B$20,A1030^constants!$A$13:$A$20)*constants!$C$10/((A1030/1000000000)^5*(EXP(0.014388/(A1030/1000000000)/constants!$B$9)-1))</f>
        <v>1.7199712811144941E-5</v>
      </c>
      <c r="AL1030" s="17">
        <f t="shared" si="263"/>
        <v>2.2331598842168553E-10</v>
      </c>
      <c r="AQ1030">
        <f t="shared" si="270"/>
        <v>2.2331598842168553E-10</v>
      </c>
    </row>
    <row r="1031" spans="1:43" x14ac:dyDescent="0.2">
      <c r="A1031">
        <f>front!A1031</f>
        <v>664.6</v>
      </c>
      <c r="B1031" s="1">
        <f t="shared" si="269"/>
        <v>0.45000000000004547</v>
      </c>
      <c r="C1031">
        <f>front!D1031-front!B1031</f>
        <v>44646.86</v>
      </c>
      <c r="D1031" s="2">
        <f>front!E1031-front!C1031</f>
        <v>52746.9</v>
      </c>
      <c r="E1031" s="2">
        <f>IF(front!F1031-front!C1031&gt;0,front!F1031-front!C1031,0)</f>
        <v>52746.9</v>
      </c>
      <c r="F1031" s="2">
        <f>front!I1031-front!H1031</f>
        <v>3860.7000000000007</v>
      </c>
      <c r="G1031" s="2"/>
      <c r="H1031" s="2"/>
      <c r="I1031" s="4">
        <f>C1031/(constants!$A$4+constants!$B$4*data!C1031+constants!$C$4*data!C1031^2+constants!$D$4*data!C1031^3+constants!$E$4*data!C1031^4+constants!$F$4*data!C1031^5+constants!$G$4*data!C1031^6+constants!$H$4*data!C1031^7)</f>
        <v>46583.141770738875</v>
      </c>
      <c r="J1031" s="4">
        <f>D1031/(constants!$A$4+constants!$B$4*data!D1031+constants!$C$4*data!D1031^2+constants!$D$4*data!D1031^3+constants!$E$4*data!D1031^4+constants!$F$4*data!D1031^5+constants!$G$4*data!D1031^6+constants!$H$4*data!D1031^7)</f>
        <v>55522.06925098694</v>
      </c>
      <c r="K1031" s="4">
        <f>E1031/(constants!$A$4+constants!$B$4*data!E1031+constants!$C$4*data!E1031^2+constants!$D$4*data!E1031^3+constants!$E$4*data!E1031^4+constants!$F$4*data!E1031^5+constants!$G$4*data!E1031^6+constants!$H$4*data!E1031^7)</f>
        <v>55522.06925098694</v>
      </c>
      <c r="L1031" s="4">
        <f>F1031/(constants!$A$4+constants!$B$4*data!F1031+constants!$C$4*data!F1031^2+constants!$D$4*data!F1031^3+constants!$E$4*data!F1031^4+constants!$F$4*data!F1031^5+constants!$G$4*data!F1031^6+constants!$H$4*data!F1031^7)</f>
        <v>3852.0731829095366</v>
      </c>
      <c r="M1031" s="4"/>
      <c r="N1031" s="4"/>
      <c r="O1031" s="4">
        <f t="shared" si="264"/>
        <v>77638.569617898131</v>
      </c>
      <c r="P1031" s="4">
        <f t="shared" si="265"/>
        <v>11104.413850197388</v>
      </c>
      <c r="Q1031" s="4">
        <f t="shared" si="265"/>
        <v>11104.413850197388</v>
      </c>
      <c r="R1031" s="4">
        <f t="shared" si="266"/>
        <v>642.01219715158948</v>
      </c>
      <c r="S1031" s="4"/>
      <c r="T1031" s="4"/>
      <c r="U1031" s="4">
        <f t="shared" si="267"/>
        <v>1</v>
      </c>
      <c r="V1031" s="4"/>
      <c r="W1031" s="4"/>
      <c r="X1031">
        <f>IF(front!E1031&gt;$X$2,O1031,P1031)</f>
        <v>77638.569617898131</v>
      </c>
      <c r="Y1031">
        <f t="shared" si="271"/>
        <v>77365.749813055518</v>
      </c>
      <c r="Z1031">
        <f>SUMPRODUCT($B$7:$B$456,Y$7:Y$456,EXP(constants!$B$32+constants!$A$32*ABS($A$7:$A$456-$A1031)))</f>
        <v>8.6928797752671934E-6</v>
      </c>
      <c r="AA1031">
        <f t="shared" ref="AA1031:AA1094" si="272">Y1031-Z1031</f>
        <v>77365.74980436264</v>
      </c>
      <c r="AB1031">
        <f t="shared" si="268"/>
        <v>77360.896711423469</v>
      </c>
      <c r="AD1031" s="4"/>
      <c r="AE1031" s="4"/>
      <c r="AF1031" s="4"/>
      <c r="AI1031" s="5">
        <f>SUMPRODUCT(constants!$B$13:$B$20,A1031^constants!$A$13:$A$20)*constants!$C$10/((A1031/1000000000)^5*(EXP(0.014388/(A1031/1000000000)/constants!$B$9)-1))</f>
        <v>1.7220583353343601E-5</v>
      </c>
      <c r="AL1031" s="17">
        <f t="shared" ref="AL1031:AL1094" si="273">IF(AB1031=0,0,AI1031/AB1031)</f>
        <v>2.2260061717718858E-10</v>
      </c>
      <c r="AQ1031">
        <f t="shared" si="270"/>
        <v>2.2260061717718858E-10</v>
      </c>
    </row>
    <row r="1032" spans="1:43" x14ac:dyDescent="0.2">
      <c r="A1032">
        <f>front!A1032</f>
        <v>665.05</v>
      </c>
      <c r="B1032" s="1">
        <f t="shared" si="269"/>
        <v>0.44999999999993179</v>
      </c>
      <c r="C1032">
        <f>front!D1032-front!B1032</f>
        <v>44620.13</v>
      </c>
      <c r="D1032" s="2">
        <f>front!E1032-front!C1032</f>
        <v>53214.5</v>
      </c>
      <c r="E1032" s="2">
        <f>IF(front!F1032-front!C1032&gt;0,front!F1032-front!C1032,0)</f>
        <v>53214.5</v>
      </c>
      <c r="F1032" s="2">
        <f>front!I1032-front!H1032</f>
        <v>4013.2999999999993</v>
      </c>
      <c r="G1032" s="2"/>
      <c r="H1032" s="2"/>
      <c r="I1032" s="4">
        <f>C1032/(constants!$A$4+constants!$B$4*data!C1032+constants!$C$4*data!C1032^2+constants!$D$4*data!C1032^3+constants!$E$4*data!C1032^4+constants!$F$4*data!C1032^5+constants!$G$4*data!C1032^6+constants!$H$4*data!C1032^7)</f>
        <v>46553.772862831123</v>
      </c>
      <c r="J1032" s="4">
        <f>D1032/(constants!$A$4+constants!$B$4*data!D1032+constants!$C$4*data!D1032^2+constants!$D$4*data!D1032^3+constants!$E$4*data!D1032^4+constants!$F$4*data!D1032^5+constants!$G$4*data!D1032^6+constants!$H$4*data!D1032^7)</f>
        <v>56039.826527044119</v>
      </c>
      <c r="K1032" s="4">
        <f>E1032/(constants!$A$4+constants!$B$4*data!E1032+constants!$C$4*data!E1032^2+constants!$D$4*data!E1032^3+constants!$E$4*data!E1032^4+constants!$F$4*data!E1032^5+constants!$G$4*data!E1032^6+constants!$H$4*data!E1032^7)</f>
        <v>56039.826527044119</v>
      </c>
      <c r="L1032" s="4">
        <f>F1032/(constants!$A$4+constants!$B$4*data!F1032+constants!$C$4*data!F1032^2+constants!$D$4*data!F1032^3+constants!$E$4*data!F1032^4+constants!$F$4*data!F1032^5+constants!$G$4*data!F1032^6+constants!$H$4*data!F1032^7)</f>
        <v>4004.3741698195586</v>
      </c>
      <c r="M1032" s="4"/>
      <c r="N1032" s="4"/>
      <c r="O1032" s="4">
        <f t="shared" ref="O1032:O1095" si="274">I1032*1000/O$4</f>
        <v>77589.621438051865</v>
      </c>
      <c r="P1032" s="4">
        <f t="shared" ref="P1032:Q1095" si="275">J1032*1000/P$4</f>
        <v>11207.965305408823</v>
      </c>
      <c r="Q1032" s="4">
        <f t="shared" si="275"/>
        <v>11207.965305408823</v>
      </c>
      <c r="R1032" s="4">
        <f t="shared" ref="R1032:R1095" si="276">L1032*1000/R$4</f>
        <v>667.39569496992647</v>
      </c>
      <c r="S1032" s="4"/>
      <c r="T1032" s="4"/>
      <c r="U1032" s="4">
        <f t="shared" ref="U1032:U1095" si="277">Q1032/P1032</f>
        <v>1</v>
      </c>
      <c r="V1032" s="4"/>
      <c r="W1032" s="4"/>
      <c r="X1032">
        <f>IF(front!E1032&gt;$X$2,O1032,P1032)</f>
        <v>77589.621438051865</v>
      </c>
      <c r="Y1032">
        <f t="shared" si="271"/>
        <v>77316.801633209252</v>
      </c>
      <c r="Z1032">
        <f>SUMPRODUCT($B$7:$B$456,Y$7:Y$456,EXP(constants!$B$32+constants!$A$32*ABS($A$7:$A$456-$A1032)))</f>
        <v>8.4732002763168913E-6</v>
      </c>
      <c r="AA1032">
        <f t="shared" si="272"/>
        <v>77316.80162473605</v>
      </c>
      <c r="AB1032">
        <f t="shared" ref="AB1032:AB1095" si="278">IF((AA1032-$AA$3)&gt;0,AA1032-$AA$3,0)</f>
        <v>77311.948531796879</v>
      </c>
      <c r="AD1032" s="4"/>
      <c r="AE1032" s="4"/>
      <c r="AF1032" s="4"/>
      <c r="AI1032" s="5">
        <f>SUMPRODUCT(constants!$B$13:$B$20,A1032^constants!$A$13:$A$20)*constants!$C$10/((A1032/1000000000)^5*(EXP(0.014388/(A1032/1000000000)/constants!$B$9)-1))</f>
        <v>1.7241411497735348E-5</v>
      </c>
      <c r="AL1032" s="17">
        <f t="shared" si="273"/>
        <v>2.2301095529424273E-10</v>
      </c>
      <c r="AQ1032">
        <f t="shared" si="270"/>
        <v>2.2301095529424273E-10</v>
      </c>
    </row>
    <row r="1033" spans="1:43" x14ac:dyDescent="0.2">
      <c r="A1033">
        <f>front!A1033</f>
        <v>665.5</v>
      </c>
      <c r="B1033" s="1">
        <f t="shared" ref="B1033:B1096" si="279">A1033-A1032</f>
        <v>0.45000000000004547</v>
      </c>
      <c r="C1033">
        <f>front!D1033-front!B1033</f>
        <v>44611.47</v>
      </c>
      <c r="D1033" s="2">
        <f>front!E1033-front!C1033</f>
        <v>52575.7</v>
      </c>
      <c r="E1033" s="2">
        <f>IF(front!F1033-front!C1033&gt;0,front!F1033-front!C1033,0)</f>
        <v>52575.7</v>
      </c>
      <c r="F1033" s="2">
        <f>front!I1033-front!H1033</f>
        <v>4191</v>
      </c>
      <c r="G1033" s="2"/>
      <c r="H1033" s="2"/>
      <c r="I1033" s="4">
        <f>C1033/(constants!$A$4+constants!$B$4*data!C1033+constants!$C$4*data!C1033^2+constants!$D$4*data!C1033^3+constants!$E$4*data!C1033^4+constants!$F$4*data!C1033^5+constants!$G$4*data!C1033^6+constants!$H$4*data!C1033^7)</f>
        <v>46544.258173174057</v>
      </c>
      <c r="J1033" s="4">
        <f>D1033/(constants!$A$4+constants!$B$4*data!D1033+constants!$C$4*data!D1033^2+constants!$D$4*data!D1033^3+constants!$E$4*data!D1033^4+constants!$F$4*data!D1033^5+constants!$G$4*data!D1033^6+constants!$H$4*data!D1033^7)</f>
        <v>55332.560762171946</v>
      </c>
      <c r="K1033" s="4">
        <f>E1033/(constants!$A$4+constants!$B$4*data!E1033+constants!$C$4*data!E1033^2+constants!$D$4*data!E1033^3+constants!$E$4*data!E1033^4+constants!$F$4*data!E1033^5+constants!$G$4*data!E1033^6+constants!$H$4*data!E1033^7)</f>
        <v>55332.560762171946</v>
      </c>
      <c r="L1033" s="4">
        <f>F1033/(constants!$A$4+constants!$B$4*data!F1033+constants!$C$4*data!F1033^2+constants!$D$4*data!F1033^3+constants!$E$4*data!F1033^4+constants!$F$4*data!F1033^5+constants!$G$4*data!F1033^6+constants!$H$4*data!F1033^7)</f>
        <v>4181.7377984618361</v>
      </c>
      <c r="M1033" s="4"/>
      <c r="N1033" s="4"/>
      <c r="O1033" s="4">
        <f t="shared" si="274"/>
        <v>77573.763621956765</v>
      </c>
      <c r="P1033" s="4">
        <f t="shared" si="275"/>
        <v>11066.512152434389</v>
      </c>
      <c r="Q1033" s="4">
        <f t="shared" si="275"/>
        <v>11066.512152434389</v>
      </c>
      <c r="R1033" s="4">
        <f t="shared" si="276"/>
        <v>696.95629974363931</v>
      </c>
      <c r="S1033" s="4"/>
      <c r="T1033" s="4"/>
      <c r="U1033" s="4">
        <f t="shared" si="277"/>
        <v>1</v>
      </c>
      <c r="V1033" s="4"/>
      <c r="W1033" s="4"/>
      <c r="X1033">
        <f>IF(front!E1033&gt;$X$2,O1033,P1033)</f>
        <v>77573.763621956765</v>
      </c>
      <c r="Y1033">
        <f t="shared" si="271"/>
        <v>77300.943817114152</v>
      </c>
      <c r="Z1033">
        <f>SUMPRODUCT($B$7:$B$456,Y$7:Y$456,EXP(constants!$B$32+constants!$A$32*ABS($A$7:$A$456-$A1033)))</f>
        <v>8.2590723418085486E-6</v>
      </c>
      <c r="AA1033">
        <f t="shared" si="272"/>
        <v>77300.943808855081</v>
      </c>
      <c r="AB1033">
        <f t="shared" si="278"/>
        <v>77296.090715915911</v>
      </c>
      <c r="AD1033" s="4"/>
      <c r="AE1033" s="4"/>
      <c r="AF1033" s="4"/>
      <c r="AI1033" s="5">
        <f>SUMPRODUCT(constants!$B$13:$B$20,A1033^constants!$A$13:$A$20)*constants!$C$10/((A1033/1000000000)^5*(EXP(0.014388/(A1033/1000000000)/constants!$B$9)-1))</f>
        <v>1.7262197236592258E-5</v>
      </c>
      <c r="AL1033" s="17">
        <f t="shared" si="273"/>
        <v>2.2332561810965981E-10</v>
      </c>
      <c r="AQ1033">
        <f t="shared" si="270"/>
        <v>2.2332561810965981E-10</v>
      </c>
    </row>
    <row r="1034" spans="1:43" x14ac:dyDescent="0.2">
      <c r="A1034">
        <f>front!A1034</f>
        <v>665.96</v>
      </c>
      <c r="B1034" s="1">
        <f t="shared" si="279"/>
        <v>0.46000000000003638</v>
      </c>
      <c r="C1034">
        <f>front!D1034-front!B1034</f>
        <v>44598.93</v>
      </c>
      <c r="D1034" s="2">
        <f>front!E1034-front!C1034</f>
        <v>53247.8</v>
      </c>
      <c r="E1034" s="2">
        <f>IF(front!F1034-front!C1034&gt;0,front!F1034-front!C1034,0)</f>
        <v>53247.8</v>
      </c>
      <c r="F1034" s="2">
        <f>front!I1034-front!H1034</f>
        <v>3765.1000000000004</v>
      </c>
      <c r="G1034" s="2"/>
      <c r="H1034" s="2"/>
      <c r="I1034" s="4">
        <f>C1034/(constants!$A$4+constants!$B$4*data!C1034+constants!$C$4*data!C1034^2+constants!$D$4*data!C1034^3+constants!$E$4*data!C1034^4+constants!$F$4*data!C1034^5+constants!$G$4*data!C1034^6+constants!$H$4*data!C1034^7)</f>
        <v>46530.480781415848</v>
      </c>
      <c r="J1034" s="4">
        <f>D1034/(constants!$A$4+constants!$B$4*data!D1034+constants!$C$4*data!D1034^2+constants!$D$4*data!D1034^3+constants!$E$4*data!D1034^4+constants!$F$4*data!D1034^5+constants!$G$4*data!D1034^6+constants!$H$4*data!D1034^7)</f>
        <v>56076.707623211194</v>
      </c>
      <c r="K1034" s="4">
        <f>E1034/(constants!$A$4+constants!$B$4*data!E1034+constants!$C$4*data!E1034^2+constants!$D$4*data!E1034^3+constants!$E$4*data!E1034^4+constants!$F$4*data!E1034^5+constants!$G$4*data!E1034^6+constants!$H$4*data!E1034^7)</f>
        <v>56076.707623211194</v>
      </c>
      <c r="L1034" s="4">
        <f>F1034/(constants!$A$4+constants!$B$4*data!F1034+constants!$C$4*data!F1034^2+constants!$D$4*data!F1034^3+constants!$E$4*data!F1034^4+constants!$F$4*data!F1034^5+constants!$G$4*data!F1034^6+constants!$H$4*data!F1034^7)</f>
        <v>3756.6648094835487</v>
      </c>
      <c r="M1034" s="4"/>
      <c r="N1034" s="4"/>
      <c r="O1034" s="4">
        <f t="shared" si="274"/>
        <v>77550.801302359745</v>
      </c>
      <c r="P1034" s="4">
        <f t="shared" si="275"/>
        <v>11215.341524642239</v>
      </c>
      <c r="Q1034" s="4">
        <f t="shared" si="275"/>
        <v>11215.341524642239</v>
      </c>
      <c r="R1034" s="4">
        <f t="shared" si="276"/>
        <v>626.11080158059144</v>
      </c>
      <c r="S1034" s="4"/>
      <c r="T1034" s="4"/>
      <c r="U1034" s="4">
        <f t="shared" si="277"/>
        <v>1</v>
      </c>
      <c r="V1034" s="4"/>
      <c r="W1034" s="4"/>
      <c r="X1034">
        <f>IF(front!E1034&gt;$X$2,O1034,P1034)</f>
        <v>77550.801302359745</v>
      </c>
      <c r="Y1034">
        <f t="shared" si="271"/>
        <v>77277.981497517132</v>
      </c>
      <c r="Z1034">
        <f>SUMPRODUCT($B$7:$B$456,Y$7:Y$456,EXP(constants!$B$32+constants!$A$32*ABS($A$7:$A$456-$A1034)))</f>
        <v>8.045777936773373E-6</v>
      </c>
      <c r="AA1034">
        <f t="shared" si="272"/>
        <v>77277.981489471349</v>
      </c>
      <c r="AB1034">
        <f t="shared" si="278"/>
        <v>77273.128396532178</v>
      </c>
      <c r="AD1034" s="4"/>
      <c r="AE1034" s="4"/>
      <c r="AF1034" s="4"/>
      <c r="AI1034" s="5">
        <f>SUMPRODUCT(constants!$B$13:$B$20,A1034^constants!$A$13:$A$20)*constants!$C$10/((A1034/1000000000)^5*(EXP(0.014388/(A1034/1000000000)/constants!$B$9)-1))</f>
        <v>1.7283401043846905E-5</v>
      </c>
      <c r="AL1034" s="17">
        <f t="shared" si="273"/>
        <v>2.2366638186506423E-10</v>
      </c>
      <c r="AQ1034">
        <f t="shared" si="270"/>
        <v>2.2366638186506423E-10</v>
      </c>
    </row>
    <row r="1035" spans="1:43" x14ac:dyDescent="0.2">
      <c r="A1035">
        <f>front!A1035</f>
        <v>666.41</v>
      </c>
      <c r="B1035" s="1">
        <f t="shared" si="279"/>
        <v>0.44999999999993179</v>
      </c>
      <c r="C1035">
        <f>front!D1035-front!B1035</f>
        <v>44611.06</v>
      </c>
      <c r="D1035" s="2">
        <f>front!E1035-front!C1035</f>
        <v>52572.3</v>
      </c>
      <c r="E1035" s="2">
        <f>IF(front!F1035-front!C1035&gt;0,front!F1035-front!C1035,0)</f>
        <v>52572.3</v>
      </c>
      <c r="F1035" s="2">
        <f>front!I1035-front!H1035</f>
        <v>3249.3999999999996</v>
      </c>
      <c r="G1035" s="2"/>
      <c r="H1035" s="2"/>
      <c r="I1035" s="4">
        <f>C1035/(constants!$A$4+constants!$B$4*data!C1035+constants!$C$4*data!C1035^2+constants!$D$4*data!C1035^3+constants!$E$4*data!C1035^4+constants!$F$4*data!C1035^5+constants!$G$4*data!C1035^6+constants!$H$4*data!C1035^7)</f>
        <v>46543.807711874149</v>
      </c>
      <c r="J1035" s="4">
        <f>D1035/(constants!$A$4+constants!$B$4*data!D1035+constants!$C$4*data!D1035^2+constants!$D$4*data!D1035^3+constants!$E$4*data!D1035^4+constants!$F$4*data!D1035^5+constants!$G$4*data!D1035^6+constants!$H$4*data!D1035^7)</f>
        <v>55328.79743739064</v>
      </c>
      <c r="K1035" s="4">
        <f>E1035/(constants!$A$4+constants!$B$4*data!E1035+constants!$C$4*data!E1035^2+constants!$D$4*data!E1035^3+constants!$E$4*data!E1035^4+constants!$F$4*data!E1035^5+constants!$G$4*data!E1035^6+constants!$H$4*data!E1035^7)</f>
        <v>55328.79743739064</v>
      </c>
      <c r="L1035" s="4">
        <f>F1035/(constants!$A$4+constants!$B$4*data!F1035+constants!$C$4*data!F1035^2+constants!$D$4*data!F1035^3+constants!$E$4*data!F1035^4+constants!$F$4*data!F1035^5+constants!$G$4*data!F1035^6+constants!$H$4*data!F1035^7)</f>
        <v>3242.0449874978831</v>
      </c>
      <c r="M1035" s="4"/>
      <c r="N1035" s="4"/>
      <c r="O1035" s="4">
        <f t="shared" si="274"/>
        <v>77573.012853123582</v>
      </c>
      <c r="P1035" s="4">
        <f t="shared" si="275"/>
        <v>11065.759487478128</v>
      </c>
      <c r="Q1035" s="4">
        <f t="shared" si="275"/>
        <v>11065.759487478128</v>
      </c>
      <c r="R1035" s="4">
        <f t="shared" si="276"/>
        <v>540.34083124964718</v>
      </c>
      <c r="S1035" s="4"/>
      <c r="T1035" s="4"/>
      <c r="U1035" s="4">
        <f t="shared" si="277"/>
        <v>1</v>
      </c>
      <c r="V1035" s="4"/>
      <c r="W1035" s="4"/>
      <c r="X1035">
        <f>IF(front!E1035&gt;$X$2,O1035,P1035)</f>
        <v>77573.012853123582</v>
      </c>
      <c r="Y1035">
        <f t="shared" si="271"/>
        <v>77300.193048280969</v>
      </c>
      <c r="Z1035">
        <f>SUMPRODUCT($B$7:$B$456,Y$7:Y$456,EXP(constants!$B$32+constants!$A$32*ABS($A$7:$A$456-$A1035)))</f>
        <v>7.8424514774745129E-6</v>
      </c>
      <c r="AA1035">
        <f t="shared" si="272"/>
        <v>77300.19304043852</v>
      </c>
      <c r="AB1035">
        <f t="shared" si="278"/>
        <v>77295.339947499349</v>
      </c>
      <c r="AD1035" s="4"/>
      <c r="AE1035" s="4"/>
      <c r="AF1035" s="4"/>
      <c r="AI1035" s="5">
        <f>SUMPRODUCT(constants!$B$13:$B$20,A1035^constants!$A$13:$A$20)*constants!$C$10/((A1035/1000000000)^5*(EXP(0.014388/(A1035/1000000000)/constants!$B$9)-1))</f>
        <v>1.7304101008238495E-5</v>
      </c>
      <c r="AL1035" s="17">
        <f t="shared" si="273"/>
        <v>2.23869912726845E-10</v>
      </c>
      <c r="AQ1035">
        <f t="shared" si="270"/>
        <v>2.23869912726845E-10</v>
      </c>
    </row>
    <row r="1036" spans="1:43" x14ac:dyDescent="0.2">
      <c r="A1036">
        <f>front!A1036</f>
        <v>666.86</v>
      </c>
      <c r="B1036" s="1">
        <f t="shared" si="279"/>
        <v>0.45000000000004547</v>
      </c>
      <c r="C1036">
        <f>front!D1036-front!B1036</f>
        <v>44634.400000000001</v>
      </c>
      <c r="D1036" s="2">
        <f>front!E1036-front!C1036</f>
        <v>52615.6</v>
      </c>
      <c r="E1036" s="2">
        <f>IF(front!F1036-front!C1036&gt;0,front!F1036-front!C1036,0)</f>
        <v>52615.6</v>
      </c>
      <c r="F1036" s="2">
        <f>front!I1036-front!H1036</f>
        <v>2959.5</v>
      </c>
      <c r="G1036" s="2"/>
      <c r="H1036" s="2"/>
      <c r="I1036" s="4">
        <f>C1036/(constants!$A$4+constants!$B$4*data!C1036+constants!$C$4*data!C1036^2+constants!$D$4*data!C1036^3+constants!$E$4*data!C1036^4+constants!$F$4*data!C1036^5+constants!$G$4*data!C1036^6+constants!$H$4*data!C1036^7)</f>
        <v>46569.451508825921</v>
      </c>
      <c r="J1036" s="4">
        <f>D1036/(constants!$A$4+constants!$B$4*data!D1036+constants!$C$4*data!D1036^2+constants!$D$4*data!D1036^3+constants!$E$4*data!D1036^4+constants!$F$4*data!D1036^5+constants!$G$4*data!D1036^6+constants!$H$4*data!D1036^7)</f>
        <v>55376.725283694839</v>
      </c>
      <c r="K1036" s="4">
        <f>E1036/(constants!$A$4+constants!$B$4*data!E1036+constants!$C$4*data!E1036^2+constants!$D$4*data!E1036^3+constants!$E$4*data!E1036^4+constants!$F$4*data!E1036^5+constants!$G$4*data!E1036^6+constants!$H$4*data!E1036^7)</f>
        <v>55376.725283694839</v>
      </c>
      <c r="L1036" s="4">
        <f>F1036/(constants!$A$4+constants!$B$4*data!F1036+constants!$C$4*data!F1036^2+constants!$D$4*data!F1036^3+constants!$E$4*data!F1036^4+constants!$F$4*data!F1036^5+constants!$G$4*data!F1036^6+constants!$H$4*data!F1036^7)</f>
        <v>2952.7780599998764</v>
      </c>
      <c r="M1036" s="4"/>
      <c r="N1036" s="4"/>
      <c r="O1036" s="4">
        <f t="shared" si="274"/>
        <v>77615.752514709864</v>
      </c>
      <c r="P1036" s="4">
        <f t="shared" si="275"/>
        <v>11075.345056738968</v>
      </c>
      <c r="Q1036" s="4">
        <f t="shared" si="275"/>
        <v>11075.345056738968</v>
      </c>
      <c r="R1036" s="4">
        <f t="shared" si="276"/>
        <v>492.12967666664605</v>
      </c>
      <c r="S1036" s="4"/>
      <c r="T1036" s="4"/>
      <c r="U1036" s="4">
        <f t="shared" si="277"/>
        <v>1</v>
      </c>
      <c r="V1036" s="4"/>
      <c r="W1036" s="4"/>
      <c r="X1036">
        <f>IF(front!E1036&gt;$X$2,O1036,P1036)</f>
        <v>77615.752514709864</v>
      </c>
      <c r="Y1036">
        <f t="shared" si="271"/>
        <v>77342.932709867251</v>
      </c>
      <c r="Z1036">
        <f>SUMPRODUCT($B$7:$B$456,Y$7:Y$456,EXP(constants!$B$32+constants!$A$32*ABS($A$7:$A$456-$A1036)))</f>
        <v>7.6442633216903023E-6</v>
      </c>
      <c r="AA1036">
        <f t="shared" si="272"/>
        <v>77342.932702222985</v>
      </c>
      <c r="AB1036">
        <f t="shared" si="278"/>
        <v>77338.079609283814</v>
      </c>
      <c r="AD1036" s="4"/>
      <c r="AE1036" s="4"/>
      <c r="AF1036" s="4"/>
      <c r="AI1036" s="5">
        <f>SUMPRODUCT(constants!$B$13:$B$20,A1036^constants!$A$13:$A$20)*constants!$C$10/((A1036/1000000000)^5*(EXP(0.014388/(A1036/1000000000)/constants!$B$9)-1))</f>
        <v>1.732475854753059E-5</v>
      </c>
      <c r="AL1036" s="17">
        <f t="shared" si="273"/>
        <v>2.2401330153342587E-10</v>
      </c>
      <c r="AQ1036">
        <f t="shared" si="270"/>
        <v>2.2401330153342587E-10</v>
      </c>
    </row>
    <row r="1037" spans="1:43" x14ac:dyDescent="0.2">
      <c r="A1037">
        <f>front!A1037</f>
        <v>667.31</v>
      </c>
      <c r="B1037" s="1">
        <f t="shared" si="279"/>
        <v>0.44999999999993179</v>
      </c>
      <c r="C1037">
        <f>front!D1037-front!B1037</f>
        <v>44774.469999999994</v>
      </c>
      <c r="D1037" s="2">
        <f>front!E1037-front!C1037</f>
        <v>51145.7</v>
      </c>
      <c r="E1037" s="2">
        <f>IF(front!F1037-front!C1037&gt;0,front!F1037-front!C1037,0)</f>
        <v>51145.7</v>
      </c>
      <c r="F1037" s="2">
        <f>front!I1037-front!H1037</f>
        <v>3046.2999999999993</v>
      </c>
      <c r="G1037" s="2"/>
      <c r="H1037" s="2"/>
      <c r="I1037" s="4">
        <f>C1037/(constants!$A$4+constants!$B$4*data!C1037+constants!$C$4*data!C1037^2+constants!$D$4*data!C1037^3+constants!$E$4*data!C1037^4+constants!$F$4*data!C1037^5+constants!$G$4*data!C1037^6+constants!$H$4*data!C1037^7)</f>
        <v>46723.366945122783</v>
      </c>
      <c r="J1037" s="4">
        <f>D1037/(constants!$A$4+constants!$B$4*data!D1037+constants!$C$4*data!D1037^2+constants!$D$4*data!D1037^3+constants!$E$4*data!D1037^4+constants!$F$4*data!D1037^5+constants!$G$4*data!D1037^6+constants!$H$4*data!D1037^7)</f>
        <v>53750.576907889917</v>
      </c>
      <c r="K1037" s="4">
        <f>E1037/(constants!$A$4+constants!$B$4*data!E1037+constants!$C$4*data!E1037^2+constants!$D$4*data!E1037^3+constants!$E$4*data!E1037^4+constants!$F$4*data!E1037^5+constants!$G$4*data!E1037^6+constants!$H$4*data!E1037^7)</f>
        <v>53750.576907889917</v>
      </c>
      <c r="L1037" s="4">
        <f>F1037/(constants!$A$4+constants!$B$4*data!F1037+constants!$C$4*data!F1037^2+constants!$D$4*data!F1037^3+constants!$E$4*data!F1037^4+constants!$F$4*data!F1037^5+constants!$G$4*data!F1037^6+constants!$H$4*data!F1037^7)</f>
        <v>3039.3870361174122</v>
      </c>
      <c r="M1037" s="4"/>
      <c r="N1037" s="4"/>
      <c r="O1037" s="4">
        <f t="shared" si="274"/>
        <v>77872.278241871303</v>
      </c>
      <c r="P1037" s="4">
        <f t="shared" si="275"/>
        <v>10750.115381577983</v>
      </c>
      <c r="Q1037" s="4">
        <f t="shared" si="275"/>
        <v>10750.115381577983</v>
      </c>
      <c r="R1037" s="4">
        <f t="shared" si="276"/>
        <v>506.56450601956868</v>
      </c>
      <c r="S1037" s="4"/>
      <c r="T1037" s="4"/>
      <c r="U1037" s="4">
        <f t="shared" si="277"/>
        <v>1</v>
      </c>
      <c r="V1037" s="4"/>
      <c r="W1037" s="4"/>
      <c r="X1037">
        <f>IF(front!E1037&gt;$X$2,O1037,P1037)</f>
        <v>77872.278241871303</v>
      </c>
      <c r="Y1037">
        <f t="shared" si="271"/>
        <v>77599.45843702869</v>
      </c>
      <c r="Z1037">
        <f>SUMPRODUCT($B$7:$B$456,Y$7:Y$456,EXP(constants!$B$32+constants!$A$32*ABS($A$7:$A$456-$A1037)))</f>
        <v>7.4510836183276757E-6</v>
      </c>
      <c r="AA1037">
        <f t="shared" si="272"/>
        <v>77599.4584295776</v>
      </c>
      <c r="AB1037">
        <f t="shared" si="278"/>
        <v>77594.605336638429</v>
      </c>
      <c r="AD1037" s="4"/>
      <c r="AE1037" s="4"/>
      <c r="AF1037" s="4"/>
      <c r="AI1037" s="5">
        <f>SUMPRODUCT(constants!$B$13:$B$20,A1037^constants!$A$13:$A$20)*constants!$C$10/((A1037/1000000000)^5*(EXP(0.014388/(A1037/1000000000)/constants!$B$9)-1))</f>
        <v>1.7345373656466324E-5</v>
      </c>
      <c r="AL1037" s="17">
        <f t="shared" si="273"/>
        <v>2.2353839653175256E-10</v>
      </c>
      <c r="AQ1037">
        <f t="shared" ref="AQ1037:AQ1100" si="280">AL1037</f>
        <v>2.2353839653175256E-10</v>
      </c>
    </row>
    <row r="1038" spans="1:43" x14ac:dyDescent="0.2">
      <c r="A1038">
        <f>front!A1038</f>
        <v>667.76</v>
      </c>
      <c r="B1038" s="1">
        <f t="shared" si="279"/>
        <v>0.45000000000004547</v>
      </c>
      <c r="C1038">
        <f>front!D1038-front!B1038</f>
        <v>44898.06</v>
      </c>
      <c r="D1038" s="2">
        <f>front!E1038-front!C1038</f>
        <v>51866.7</v>
      </c>
      <c r="E1038" s="2">
        <f>IF(front!F1038-front!C1038&gt;0,front!F1038-front!C1038,0)</f>
        <v>51866.7</v>
      </c>
      <c r="F1038" s="2">
        <f>front!I1038-front!H1038</f>
        <v>3273.2999999999993</v>
      </c>
      <c r="G1038" s="2"/>
      <c r="H1038" s="2"/>
      <c r="I1038" s="4">
        <f>C1038/(constants!$A$4+constants!$B$4*data!C1038+constants!$C$4*data!C1038^2+constants!$D$4*data!C1038^3+constants!$E$4*data!C1038^4+constants!$F$4*data!C1038^5+constants!$G$4*data!C1038^6+constants!$H$4*data!C1038^7)</f>
        <v>46859.20110618366</v>
      </c>
      <c r="J1038" s="4">
        <f>D1038/(constants!$A$4+constants!$B$4*data!D1038+constants!$C$4*data!D1038^2+constants!$D$4*data!D1038^3+constants!$E$4*data!D1038^4+constants!$F$4*data!D1038^5+constants!$G$4*data!D1038^6+constants!$H$4*data!D1038^7)</f>
        <v>54548.011349878368</v>
      </c>
      <c r="K1038" s="4">
        <f>E1038/(constants!$A$4+constants!$B$4*data!E1038+constants!$C$4*data!E1038^2+constants!$D$4*data!E1038^3+constants!$E$4*data!E1038^4+constants!$F$4*data!E1038^5+constants!$G$4*data!E1038^6+constants!$H$4*data!E1038^7)</f>
        <v>54548.011349878368</v>
      </c>
      <c r="L1038" s="4">
        <f>F1038/(constants!$A$4+constants!$B$4*data!F1038+constants!$C$4*data!F1038^2+constants!$D$4*data!F1038^3+constants!$E$4*data!F1038^4+constants!$F$4*data!F1038^5+constants!$G$4*data!F1038^6+constants!$H$4*data!F1038^7)</f>
        <v>3265.8934833535145</v>
      </c>
      <c r="M1038" s="4"/>
      <c r="N1038" s="4"/>
      <c r="O1038" s="4">
        <f t="shared" si="274"/>
        <v>78098.668510306103</v>
      </c>
      <c r="P1038" s="4">
        <f t="shared" si="275"/>
        <v>10909.602269975674</v>
      </c>
      <c r="Q1038" s="4">
        <f t="shared" si="275"/>
        <v>10909.602269975674</v>
      </c>
      <c r="R1038" s="4">
        <f t="shared" si="276"/>
        <v>544.31558055891912</v>
      </c>
      <c r="S1038" s="4"/>
      <c r="T1038" s="4"/>
      <c r="U1038" s="4">
        <f t="shared" si="277"/>
        <v>1</v>
      </c>
      <c r="V1038" s="4"/>
      <c r="W1038" s="4"/>
      <c r="X1038">
        <f>IF(front!E1038&gt;$X$2,O1038,P1038)</f>
        <v>78098.668510306103</v>
      </c>
      <c r="Y1038">
        <f t="shared" si="271"/>
        <v>77825.84870546349</v>
      </c>
      <c r="Z1038">
        <f>SUMPRODUCT($B$7:$B$456,Y$7:Y$456,EXP(constants!$B$32+constants!$A$32*ABS($A$7:$A$456-$A1038)))</f>
        <v>7.2627857977862501E-6</v>
      </c>
      <c r="AA1038">
        <f t="shared" si="272"/>
        <v>77825.848698200702</v>
      </c>
      <c r="AB1038">
        <f t="shared" si="278"/>
        <v>77820.995605261531</v>
      </c>
      <c r="AD1038" s="4"/>
      <c r="AE1038" s="4"/>
      <c r="AF1038" s="4"/>
      <c r="AI1038" s="5">
        <f>SUMPRODUCT(constants!$B$13:$B$20,A1038^constants!$A$13:$A$20)*constants!$C$10/((A1038/1000000000)^5*(EXP(0.014388/(A1038/1000000000)/constants!$B$9)-1))</f>
        <v>1.7365946330403939E-5</v>
      </c>
      <c r="AL1038" s="17">
        <f t="shared" si="273"/>
        <v>2.2315245642051148E-10</v>
      </c>
      <c r="AQ1038">
        <f t="shared" si="280"/>
        <v>2.2315245642051148E-10</v>
      </c>
    </row>
    <row r="1039" spans="1:43" x14ac:dyDescent="0.2">
      <c r="A1039">
        <f>front!A1039</f>
        <v>668.21</v>
      </c>
      <c r="B1039" s="1">
        <f t="shared" si="279"/>
        <v>0.45000000000004547</v>
      </c>
      <c r="C1039">
        <f>front!D1039-front!B1039</f>
        <v>45071.199999999997</v>
      </c>
      <c r="D1039" s="2">
        <f>front!E1039-front!C1039</f>
        <v>53059.7</v>
      </c>
      <c r="E1039" s="2">
        <f>IF(front!F1039-front!C1039&gt;0,front!F1039-front!C1039,0)</f>
        <v>53059.7</v>
      </c>
      <c r="F1039" s="2">
        <f>front!I1039-front!H1039</f>
        <v>3291.3999999999996</v>
      </c>
      <c r="G1039" s="2"/>
      <c r="H1039" s="2"/>
      <c r="I1039" s="4">
        <f>C1039/(constants!$A$4+constants!$B$4*data!C1039+constants!$C$4*data!C1039^2+constants!$D$4*data!C1039^3+constants!$E$4*data!C1039^4+constants!$F$4*data!C1039^5+constants!$G$4*data!C1039^6+constants!$H$4*data!C1039^7)</f>
        <v>47049.537146058057</v>
      </c>
      <c r="J1039" s="4">
        <f>D1039/(constants!$A$4+constants!$B$4*data!D1039+constants!$C$4*data!D1039^2+constants!$D$4*data!D1039^3+constants!$E$4*data!D1039^4+constants!$F$4*data!D1039^5+constants!$G$4*data!D1039^6+constants!$H$4*data!D1039^7)</f>
        <v>55868.395888230283</v>
      </c>
      <c r="K1039" s="4">
        <f>E1039/(constants!$A$4+constants!$B$4*data!E1039+constants!$C$4*data!E1039^2+constants!$D$4*data!E1039^3+constants!$E$4*data!E1039^4+constants!$F$4*data!E1039^5+constants!$G$4*data!E1039^6+constants!$H$4*data!E1039^7)</f>
        <v>55868.395888230283</v>
      </c>
      <c r="L1039" s="4">
        <f>F1039/(constants!$A$4+constants!$B$4*data!F1039+constants!$C$4*data!F1039^2+constants!$D$4*data!F1039^3+constants!$E$4*data!F1039^4+constants!$F$4*data!F1039^5+constants!$G$4*data!F1039^6+constants!$H$4*data!F1039^7)</f>
        <v>3283.954557120664</v>
      </c>
      <c r="M1039" s="4"/>
      <c r="N1039" s="4"/>
      <c r="O1039" s="4">
        <f t="shared" si="274"/>
        <v>78415.895243430103</v>
      </c>
      <c r="P1039" s="4">
        <f t="shared" si="275"/>
        <v>11173.679177646058</v>
      </c>
      <c r="Q1039" s="4">
        <f t="shared" si="275"/>
        <v>11173.679177646058</v>
      </c>
      <c r="R1039" s="4">
        <f t="shared" si="276"/>
        <v>547.32575952011064</v>
      </c>
      <c r="S1039" s="4"/>
      <c r="T1039" s="4"/>
      <c r="U1039" s="4">
        <f t="shared" si="277"/>
        <v>1</v>
      </c>
      <c r="V1039" s="4"/>
      <c r="W1039" s="4"/>
      <c r="X1039">
        <f>IF(front!E1039&gt;$X$2,O1039,P1039)</f>
        <v>78415.895243430103</v>
      </c>
      <c r="Y1039">
        <f t="shared" si="271"/>
        <v>78143.07543858749</v>
      </c>
      <c r="Z1039">
        <f>SUMPRODUCT($B$7:$B$456,Y$7:Y$456,EXP(constants!$B$32+constants!$A$32*ABS($A$7:$A$456-$A1039)))</f>
        <v>7.0792464890314125E-6</v>
      </c>
      <c r="AA1039">
        <f t="shared" si="272"/>
        <v>78143.075431508245</v>
      </c>
      <c r="AB1039">
        <f t="shared" si="278"/>
        <v>78138.222338569074</v>
      </c>
      <c r="AD1039" s="4"/>
      <c r="AE1039" s="4"/>
      <c r="AF1039" s="4"/>
      <c r="AI1039" s="5">
        <f>SUMPRODUCT(constants!$B$13:$B$20,A1039^constants!$A$13:$A$20)*constants!$C$10/((A1039/1000000000)^5*(EXP(0.014388/(A1039/1000000000)/constants!$B$9)-1))</f>
        <v>1.7386476565290498E-5</v>
      </c>
      <c r="AL1039" s="17">
        <f t="shared" si="273"/>
        <v>2.2250924125142944E-10</v>
      </c>
      <c r="AQ1039">
        <f t="shared" si="280"/>
        <v>2.2250924125142944E-10</v>
      </c>
    </row>
    <row r="1040" spans="1:43" x14ac:dyDescent="0.2">
      <c r="A1040">
        <f>front!A1040</f>
        <v>668.66</v>
      </c>
      <c r="B1040" s="1">
        <f t="shared" si="279"/>
        <v>0.44999999999993179</v>
      </c>
      <c r="C1040">
        <f>front!D1040-front!B1040</f>
        <v>45067.06</v>
      </c>
      <c r="D1040" s="2">
        <f>front!E1040-front!C1040</f>
        <v>52534</v>
      </c>
      <c r="E1040" s="2">
        <f>IF(front!F1040-front!C1040&gt;0,front!F1040-front!C1040,0)</f>
        <v>52534</v>
      </c>
      <c r="F1040" s="2">
        <f>front!I1040-front!H1040</f>
        <v>3189.5999999999985</v>
      </c>
      <c r="G1040" s="2"/>
      <c r="H1040" s="2"/>
      <c r="I1040" s="4">
        <f>C1040/(constants!$A$4+constants!$B$4*data!C1040+constants!$C$4*data!C1040^2+constants!$D$4*data!C1040^3+constants!$E$4*data!C1040^4+constants!$F$4*data!C1040^5+constants!$G$4*data!C1040^6+constants!$H$4*data!C1040^7)</f>
        <v>47044.9853892877</v>
      </c>
      <c r="J1040" s="4">
        <f>D1040/(constants!$A$4+constants!$B$4*data!D1040+constants!$C$4*data!D1040^2+constants!$D$4*data!D1040^3+constants!$E$4*data!D1040^4+constants!$F$4*data!D1040^5+constants!$G$4*data!D1040^6+constants!$H$4*data!D1040^7)</f>
        <v>55286.405422064105</v>
      </c>
      <c r="K1040" s="4">
        <f>E1040/(constants!$A$4+constants!$B$4*data!E1040+constants!$C$4*data!E1040^2+constants!$D$4*data!E1040^3+constants!$E$4*data!E1040^4+constants!$F$4*data!E1040^5+constants!$G$4*data!E1040^6+constants!$H$4*data!E1040^7)</f>
        <v>55286.405422064105</v>
      </c>
      <c r="L1040" s="4">
        <f>F1040/(constants!$A$4+constants!$B$4*data!F1040+constants!$C$4*data!F1040^2+constants!$D$4*data!F1040^3+constants!$E$4*data!F1040^4+constants!$F$4*data!F1040^5+constants!$G$4*data!F1040^6+constants!$H$4*data!F1040^7)</f>
        <v>3182.374356518505</v>
      </c>
      <c r="M1040" s="4"/>
      <c r="N1040" s="4"/>
      <c r="O1040" s="4">
        <f t="shared" si="274"/>
        <v>78408.308982146176</v>
      </c>
      <c r="P1040" s="4">
        <f t="shared" si="275"/>
        <v>11057.28108441282</v>
      </c>
      <c r="Q1040" s="4">
        <f t="shared" si="275"/>
        <v>11057.28108441282</v>
      </c>
      <c r="R1040" s="4">
        <f t="shared" si="276"/>
        <v>530.39572608641754</v>
      </c>
      <c r="S1040" s="4"/>
      <c r="T1040" s="4"/>
      <c r="U1040" s="4">
        <f t="shared" si="277"/>
        <v>1</v>
      </c>
      <c r="V1040" s="4"/>
      <c r="W1040" s="4"/>
      <c r="X1040">
        <f>IF(front!E1040&gt;$X$2,O1040,P1040)</f>
        <v>78408.308982146176</v>
      </c>
      <c r="Y1040">
        <f t="shared" si="271"/>
        <v>78135.489177303563</v>
      </c>
      <c r="Z1040">
        <f>SUMPRODUCT($B$7:$B$456,Y$7:Y$456,EXP(constants!$B$32+constants!$A$32*ABS($A$7:$A$456-$A1040)))</f>
        <v>6.9003454387625674E-6</v>
      </c>
      <c r="AA1040">
        <f t="shared" si="272"/>
        <v>78135.48917040322</v>
      </c>
      <c r="AB1040">
        <f t="shared" si="278"/>
        <v>78130.636077464049</v>
      </c>
      <c r="AD1040" s="4"/>
      <c r="AE1040" s="4"/>
      <c r="AF1040" s="4"/>
      <c r="AI1040" s="5">
        <f>SUMPRODUCT(constants!$B$13:$B$20,A1040^constants!$A$13:$A$20)*constants!$C$10/((A1040/1000000000)^5*(EXP(0.014388/(A1040/1000000000)/constants!$B$9)-1))</f>
        <v>1.7406964357657547E-5</v>
      </c>
      <c r="AL1040" s="17">
        <f t="shared" si="273"/>
        <v>2.2279307108672576E-10</v>
      </c>
      <c r="AQ1040">
        <f t="shared" si="280"/>
        <v>2.2279307108672576E-10</v>
      </c>
    </row>
    <row r="1041" spans="1:43" x14ac:dyDescent="0.2">
      <c r="A1041">
        <f>front!A1041</f>
        <v>669.11</v>
      </c>
      <c r="B1041" s="1">
        <f t="shared" si="279"/>
        <v>0.45000000000004547</v>
      </c>
      <c r="C1041">
        <f>front!D1041-front!B1041</f>
        <v>45140.800000000003</v>
      </c>
      <c r="D1041" s="2">
        <f>front!E1041-front!C1041</f>
        <v>53098.8</v>
      </c>
      <c r="E1041" s="2">
        <f>IF(front!F1041-front!C1041&gt;0,front!F1041-front!C1041,0)</f>
        <v>53098.8</v>
      </c>
      <c r="F1041" s="2">
        <f>front!I1041-front!H1041</f>
        <v>3265.5</v>
      </c>
      <c r="G1041" s="2"/>
      <c r="H1041" s="2"/>
      <c r="I1041" s="4">
        <f>C1041/(constants!$A$4+constants!$B$4*data!C1041+constants!$C$4*data!C1041^2+constants!$D$4*data!C1041^3+constants!$E$4*data!C1041^4+constants!$F$4*data!C1041^5+constants!$G$4*data!C1041^6+constants!$H$4*data!C1041^7)</f>
        <v>47126.063624987066</v>
      </c>
      <c r="J1041" s="4">
        <f>D1041/(constants!$A$4+constants!$B$4*data!D1041+constants!$C$4*data!D1041^2+constants!$D$4*data!D1041^3+constants!$E$4*data!D1041^4+constants!$F$4*data!D1041^5+constants!$G$4*data!D1041^6+constants!$H$4*data!D1041^7)</f>
        <v>55911.693988071034</v>
      </c>
      <c r="K1041" s="4">
        <f>E1041/(constants!$A$4+constants!$B$4*data!E1041+constants!$C$4*data!E1041^2+constants!$D$4*data!E1041^3+constants!$E$4*data!E1041^4+constants!$F$4*data!E1041^5+constants!$G$4*data!E1041^6+constants!$H$4*data!E1041^7)</f>
        <v>55911.693988071034</v>
      </c>
      <c r="L1041" s="4">
        <f>F1041/(constants!$A$4+constants!$B$4*data!F1041+constants!$C$4*data!F1041^2+constants!$D$4*data!F1041^3+constants!$E$4*data!F1041^4+constants!$F$4*data!F1041^5+constants!$G$4*data!F1041^6+constants!$H$4*data!F1041^7)</f>
        <v>3258.1102793112041</v>
      </c>
      <c r="M1041" s="4"/>
      <c r="N1041" s="4"/>
      <c r="O1041" s="4">
        <f t="shared" si="274"/>
        <v>78543.439374978436</v>
      </c>
      <c r="P1041" s="4">
        <f t="shared" si="275"/>
        <v>11182.338797614206</v>
      </c>
      <c r="Q1041" s="4">
        <f t="shared" si="275"/>
        <v>11182.338797614206</v>
      </c>
      <c r="R1041" s="4">
        <f t="shared" si="276"/>
        <v>543.0183798852006</v>
      </c>
      <c r="S1041" s="4"/>
      <c r="T1041" s="4"/>
      <c r="U1041" s="4">
        <f t="shared" si="277"/>
        <v>1</v>
      </c>
      <c r="V1041" s="4"/>
      <c r="W1041" s="4"/>
      <c r="X1041">
        <f>IF(front!E1041&gt;$X$2,O1041,P1041)</f>
        <v>78543.439374978436</v>
      </c>
      <c r="Y1041">
        <f t="shared" si="271"/>
        <v>78270.619570135823</v>
      </c>
      <c r="Z1041">
        <f>SUMPRODUCT($B$7:$B$456,Y$7:Y$456,EXP(constants!$B$32+constants!$A$32*ABS($A$7:$A$456-$A1041)))</f>
        <v>6.7259654326241401E-6</v>
      </c>
      <c r="AA1041">
        <f t="shared" si="272"/>
        <v>78270.619563409855</v>
      </c>
      <c r="AB1041">
        <f t="shared" si="278"/>
        <v>78265.766470470684</v>
      </c>
      <c r="AD1041" s="4"/>
      <c r="AE1041" s="4"/>
      <c r="AF1041" s="4"/>
      <c r="AI1041" s="5">
        <f>SUMPRODUCT(constants!$B$13:$B$20,A1041^constants!$A$13:$A$20)*constants!$C$10/((A1041/1000000000)^5*(EXP(0.014388/(A1041/1000000000)/constants!$B$9)-1))</f>
        <v>1.7427409704621616E-5</v>
      </c>
      <c r="AL1041" s="17">
        <f t="shared" si="273"/>
        <v>2.2266963565988839E-10</v>
      </c>
      <c r="AQ1041">
        <f t="shared" si="280"/>
        <v>2.2266963565988839E-10</v>
      </c>
    </row>
    <row r="1042" spans="1:43" x14ac:dyDescent="0.2">
      <c r="A1042">
        <f>front!A1042</f>
        <v>669.56</v>
      </c>
      <c r="B1042" s="1">
        <f t="shared" si="279"/>
        <v>0.44999999999993179</v>
      </c>
      <c r="C1042">
        <f>front!D1042-front!B1042</f>
        <v>45112.87</v>
      </c>
      <c r="D1042" s="2">
        <f>front!E1042-front!C1042</f>
        <v>51319.6</v>
      </c>
      <c r="E1042" s="2">
        <f>IF(front!F1042-front!C1042&gt;0,front!F1042-front!C1042,0)</f>
        <v>51319.6</v>
      </c>
      <c r="F1042" s="2">
        <f>front!I1042-front!H1042</f>
        <v>3389.9000000000015</v>
      </c>
      <c r="G1042" s="2"/>
      <c r="H1042" s="2"/>
      <c r="I1042" s="4">
        <f>C1042/(constants!$A$4+constants!$B$4*data!C1042+constants!$C$4*data!C1042^2+constants!$D$4*data!C1042^3+constants!$E$4*data!C1042^4+constants!$F$4*data!C1042^5+constants!$G$4*data!C1042^6+constants!$H$4*data!C1042^7)</f>
        <v>47095.353128218696</v>
      </c>
      <c r="J1042" s="4">
        <f>D1042/(constants!$A$4+constants!$B$4*data!D1042+constants!$C$4*data!D1042^2+constants!$D$4*data!D1042^3+constants!$E$4*data!D1042^4+constants!$F$4*data!D1042^5+constants!$G$4*data!D1042^6+constants!$H$4*data!D1042^7)</f>
        <v>53942.878850746973</v>
      </c>
      <c r="K1042" s="4">
        <f>E1042/(constants!$A$4+constants!$B$4*data!E1042+constants!$C$4*data!E1042^2+constants!$D$4*data!E1042^3+constants!$E$4*data!E1042^4+constants!$F$4*data!E1042^5+constants!$G$4*data!E1042^6+constants!$H$4*data!E1042^7)</f>
        <v>53942.878850746973</v>
      </c>
      <c r="L1042" s="4">
        <f>F1042/(constants!$A$4+constants!$B$4*data!F1042+constants!$C$4*data!F1042^2+constants!$D$4*data!F1042^3+constants!$E$4*data!F1042^4+constants!$F$4*data!F1042^5+constants!$G$4*data!F1042^6+constants!$H$4*data!F1042^7)</f>
        <v>3382.2439766185939</v>
      </c>
      <c r="M1042" s="4"/>
      <c r="N1042" s="4"/>
      <c r="O1042" s="4">
        <f t="shared" si="274"/>
        <v>78492.255213697819</v>
      </c>
      <c r="P1042" s="4">
        <f t="shared" si="275"/>
        <v>10788.575770149395</v>
      </c>
      <c r="Q1042" s="4">
        <f t="shared" si="275"/>
        <v>10788.575770149395</v>
      </c>
      <c r="R1042" s="4">
        <f t="shared" si="276"/>
        <v>563.70732943643236</v>
      </c>
      <c r="S1042" s="4"/>
      <c r="T1042" s="4"/>
      <c r="U1042" s="4">
        <f t="shared" si="277"/>
        <v>1</v>
      </c>
      <c r="V1042" s="4"/>
      <c r="W1042" s="4"/>
      <c r="X1042">
        <f>IF(front!E1042&gt;$X$2,O1042,P1042)</f>
        <v>78492.255213697819</v>
      </c>
      <c r="Y1042">
        <f t="shared" si="271"/>
        <v>78219.435408855206</v>
      </c>
      <c r="Z1042">
        <f>SUMPRODUCT($B$7:$B$456,Y$7:Y$456,EXP(constants!$B$32+constants!$A$32*ABS($A$7:$A$456-$A1042)))</f>
        <v>6.5559922184080784E-6</v>
      </c>
      <c r="AA1042">
        <f t="shared" si="272"/>
        <v>78219.435402299219</v>
      </c>
      <c r="AB1042">
        <f t="shared" si="278"/>
        <v>78214.582309360048</v>
      </c>
      <c r="AD1042" s="4"/>
      <c r="AE1042" s="4"/>
      <c r="AF1042" s="4"/>
      <c r="AI1042" s="5">
        <f>SUMPRODUCT(constants!$B$13:$B$20,A1042^constants!$A$13:$A$20)*constants!$C$10/((A1042/1000000000)^5*(EXP(0.014388/(A1042/1000000000)/constants!$B$9)-1))</f>
        <v>1.7447812603874737E-5</v>
      </c>
      <c r="AL1042" s="17">
        <f t="shared" si="273"/>
        <v>2.2307621019906325E-10</v>
      </c>
      <c r="AQ1042">
        <f t="shared" si="280"/>
        <v>2.2307621019906325E-10</v>
      </c>
    </row>
    <row r="1043" spans="1:43" x14ac:dyDescent="0.2">
      <c r="A1043">
        <f>front!A1043</f>
        <v>670.02</v>
      </c>
      <c r="B1043" s="1">
        <f t="shared" si="279"/>
        <v>0.46000000000003638</v>
      </c>
      <c r="C1043">
        <f>front!D1043-front!B1043</f>
        <v>45135.94</v>
      </c>
      <c r="D1043" s="2">
        <f>front!E1043-front!C1043</f>
        <v>53565.1</v>
      </c>
      <c r="E1043" s="2">
        <f>IF(front!F1043-front!C1043&gt;0,front!F1043-front!C1043,0)</f>
        <v>53565.1</v>
      </c>
      <c r="F1043" s="2">
        <f>front!I1043-front!H1043</f>
        <v>3587.3999999999996</v>
      </c>
      <c r="G1043" s="2"/>
      <c r="H1043" s="2"/>
      <c r="I1043" s="4">
        <f>C1043/(constants!$A$4+constants!$B$4*data!C1043+constants!$C$4*data!C1043^2+constants!$D$4*data!C1043^3+constants!$E$4*data!C1043^4+constants!$F$4*data!C1043^5+constants!$G$4*data!C1043^6+constants!$H$4*data!C1043^7)</f>
        <v>47120.719709508186</v>
      </c>
      <c r="J1043" s="4">
        <f>D1043/(constants!$A$4+constants!$B$4*data!D1043+constants!$C$4*data!D1043^2+constants!$D$4*data!D1043^3+constants!$E$4*data!D1043^4+constants!$F$4*data!D1043^5+constants!$G$4*data!D1043^6+constants!$H$4*data!D1043^7)</f>
        <v>56428.198050569292</v>
      </c>
      <c r="K1043" s="4">
        <f>E1043/(constants!$A$4+constants!$B$4*data!E1043+constants!$C$4*data!E1043^2+constants!$D$4*data!E1043^3+constants!$E$4*data!E1043^4+constants!$F$4*data!E1043^5+constants!$G$4*data!E1043^6+constants!$H$4*data!E1043^7)</f>
        <v>56428.198050569292</v>
      </c>
      <c r="L1043" s="4">
        <f>F1043/(constants!$A$4+constants!$B$4*data!F1043+constants!$C$4*data!F1043^2+constants!$D$4*data!F1043^3+constants!$E$4*data!F1043^4+constants!$F$4*data!F1043^5+constants!$G$4*data!F1043^6+constants!$H$4*data!F1043^7)</f>
        <v>3579.3288681751073</v>
      </c>
      <c r="M1043" s="4"/>
      <c r="N1043" s="4"/>
      <c r="O1043" s="4">
        <f t="shared" si="274"/>
        <v>78534.532849180308</v>
      </c>
      <c r="P1043" s="4">
        <f t="shared" si="275"/>
        <v>11285.639610113858</v>
      </c>
      <c r="Q1043" s="4">
        <f t="shared" si="275"/>
        <v>11285.639610113858</v>
      </c>
      <c r="R1043" s="4">
        <f t="shared" si="276"/>
        <v>596.55481136251797</v>
      </c>
      <c r="S1043" s="4"/>
      <c r="T1043" s="4"/>
      <c r="U1043" s="4">
        <f t="shared" si="277"/>
        <v>1</v>
      </c>
      <c r="V1043" s="4"/>
      <c r="W1043" s="4"/>
      <c r="X1043">
        <f>IF(front!E1043&gt;$X$2,O1043,P1043)</f>
        <v>78534.532849180308</v>
      </c>
      <c r="Y1043">
        <f t="shared" si="271"/>
        <v>78261.713044337695</v>
      </c>
      <c r="Z1043">
        <f>SUMPRODUCT($B$7:$B$456,Y$7:Y$456,EXP(constants!$B$32+constants!$A$32*ABS($A$7:$A$456-$A1043)))</f>
        <v>6.3866806538923037E-6</v>
      </c>
      <c r="AA1043">
        <f t="shared" si="272"/>
        <v>78261.71303795102</v>
      </c>
      <c r="AB1043">
        <f t="shared" si="278"/>
        <v>78256.859945011849</v>
      </c>
      <c r="AD1043" s="4"/>
      <c r="AE1043" s="4"/>
      <c r="AF1043" s="4"/>
      <c r="AI1043" s="5">
        <f>SUMPRODUCT(constants!$B$13:$B$20,A1043^constants!$A$13:$A$20)*constants!$C$10/((A1043/1000000000)^5*(EXP(0.014388/(A1043/1000000000)/constants!$B$9)-1))</f>
        <v>1.7468625025960607E-5</v>
      </c>
      <c r="AL1043" s="17">
        <f t="shared" si="273"/>
        <v>2.2322164521084991E-10</v>
      </c>
      <c r="AQ1043">
        <f t="shared" si="280"/>
        <v>2.2322164521084991E-10</v>
      </c>
    </row>
    <row r="1044" spans="1:43" x14ac:dyDescent="0.2">
      <c r="A1044">
        <f>front!A1044</f>
        <v>670.47</v>
      </c>
      <c r="B1044" s="1">
        <f t="shared" si="279"/>
        <v>0.45000000000004547</v>
      </c>
      <c r="C1044">
        <f>front!D1044-front!B1044</f>
        <v>45188.399999999994</v>
      </c>
      <c r="D1044" s="2">
        <f>front!E1044-front!C1044</f>
        <v>52974</v>
      </c>
      <c r="E1044" s="2">
        <f>IF(front!F1044-front!C1044&gt;0,front!F1044-front!C1044,0)</f>
        <v>52974</v>
      </c>
      <c r="F1044" s="2">
        <f>front!I1044-front!H1044</f>
        <v>3673</v>
      </c>
      <c r="G1044" s="2"/>
      <c r="H1044" s="2"/>
      <c r="I1044" s="4">
        <f>C1044/(constants!$A$4+constants!$B$4*data!C1044+constants!$C$4*data!C1044^2+constants!$D$4*data!C1044^3+constants!$E$4*data!C1044^4+constants!$F$4*data!C1044^5+constants!$G$4*data!C1044^6+constants!$H$4*data!C1044^7)</f>
        <v>47178.405231420773</v>
      </c>
      <c r="J1044" s="4">
        <f>D1044/(constants!$A$4+constants!$B$4*data!D1044+constants!$C$4*data!D1044^2+constants!$D$4*data!D1044^3+constants!$E$4*data!D1044^4+constants!$F$4*data!D1044^5+constants!$G$4*data!D1044^6+constants!$H$4*data!D1044^7)</f>
        <v>55773.500235753745</v>
      </c>
      <c r="K1044" s="4">
        <f>E1044/(constants!$A$4+constants!$B$4*data!E1044+constants!$C$4*data!E1044^2+constants!$D$4*data!E1044^3+constants!$E$4*data!E1044^4+constants!$F$4*data!E1044^5+constants!$G$4*data!E1044^6+constants!$H$4*data!E1044^7)</f>
        <v>55773.500235753745</v>
      </c>
      <c r="L1044" s="4">
        <f>F1044/(constants!$A$4+constants!$B$4*data!F1044+constants!$C$4*data!F1044^2+constants!$D$4*data!F1044^3+constants!$E$4*data!F1044^4+constants!$F$4*data!F1044^5+constants!$G$4*data!F1044^6+constants!$H$4*data!F1044^7)</f>
        <v>3664.75228603194</v>
      </c>
      <c r="M1044" s="4"/>
      <c r="N1044" s="4"/>
      <c r="O1044" s="4">
        <f t="shared" si="274"/>
        <v>78630.675385701281</v>
      </c>
      <c r="P1044" s="4">
        <f t="shared" si="275"/>
        <v>11154.700047150749</v>
      </c>
      <c r="Q1044" s="4">
        <f t="shared" si="275"/>
        <v>11154.700047150749</v>
      </c>
      <c r="R1044" s="4">
        <f t="shared" si="276"/>
        <v>610.79204767198996</v>
      </c>
      <c r="S1044" s="4"/>
      <c r="T1044" s="4"/>
      <c r="U1044" s="4">
        <f t="shared" si="277"/>
        <v>1</v>
      </c>
      <c r="V1044" s="4"/>
      <c r="W1044" s="4"/>
      <c r="X1044">
        <f>IF(front!E1044&gt;$X$2,O1044,P1044)</f>
        <v>78630.675385701281</v>
      </c>
      <c r="Y1044">
        <f t="shared" si="271"/>
        <v>78357.855580858668</v>
      </c>
      <c r="Z1044">
        <f>SUMPRODUCT($B$7:$B$456,Y$7:Y$456,EXP(constants!$B$32+constants!$A$32*ABS($A$7:$A$456-$A1044)))</f>
        <v>6.2252815730037332E-6</v>
      </c>
      <c r="AA1044">
        <f t="shared" si="272"/>
        <v>78357.855574633388</v>
      </c>
      <c r="AB1044">
        <f t="shared" si="278"/>
        <v>78353.002481694217</v>
      </c>
      <c r="AD1044" s="4"/>
      <c r="AE1044" s="4"/>
      <c r="AF1044" s="4"/>
      <c r="AI1044" s="5">
        <f>SUMPRODUCT(constants!$B$13:$B$20,A1044^constants!$A$13:$A$20)*constants!$C$10/((A1044/1000000000)^5*(EXP(0.014388/(A1044/1000000000)/constants!$B$9)-1))</f>
        <v>1.7488942081767956E-5</v>
      </c>
      <c r="AL1044" s="17">
        <f t="shared" si="273"/>
        <v>2.2320704411874881E-10</v>
      </c>
      <c r="AQ1044">
        <f t="shared" si="280"/>
        <v>2.2320704411874881E-10</v>
      </c>
    </row>
    <row r="1045" spans="1:43" x14ac:dyDescent="0.2">
      <c r="A1045">
        <f>front!A1045</f>
        <v>670.92</v>
      </c>
      <c r="B1045" s="1">
        <f t="shared" si="279"/>
        <v>0.44999999999993179</v>
      </c>
      <c r="C1045">
        <f>front!D1045-front!B1045</f>
        <v>45267</v>
      </c>
      <c r="D1045" s="2">
        <f>front!E1045-front!C1045</f>
        <v>52044.2</v>
      </c>
      <c r="E1045" s="2">
        <f>IF(front!F1045-front!C1045&gt;0,front!F1045-front!C1045,0)</f>
        <v>52044.2</v>
      </c>
      <c r="F1045" s="2">
        <f>front!I1045-front!H1045</f>
        <v>3598.7999999999993</v>
      </c>
      <c r="G1045" s="2"/>
      <c r="H1045" s="2"/>
      <c r="I1045" s="4">
        <f>C1045/(constants!$A$4+constants!$B$4*data!C1045+constants!$C$4*data!C1045^2+constants!$D$4*data!C1045^3+constants!$E$4*data!C1045^4+constants!$F$4*data!C1045^5+constants!$G$4*data!C1045^6+constants!$H$4*data!C1045^7)</f>
        <v>47264.842847534972</v>
      </c>
      <c r="J1045" s="4">
        <f>D1045/(constants!$A$4+constants!$B$4*data!D1045+constants!$C$4*data!D1045^2+constants!$D$4*data!D1045^3+constants!$E$4*data!D1045^4+constants!$F$4*data!D1045^5+constants!$G$4*data!D1045^6+constants!$H$4*data!D1045^7)</f>
        <v>54744.386875408454</v>
      </c>
      <c r="K1045" s="4">
        <f>E1045/(constants!$A$4+constants!$B$4*data!E1045+constants!$C$4*data!E1045^2+constants!$D$4*data!E1045^3+constants!$E$4*data!E1045^4+constants!$F$4*data!E1045^5+constants!$G$4*data!E1045^6+constants!$H$4*data!E1045^7)</f>
        <v>54744.386875408454</v>
      </c>
      <c r="L1045" s="4">
        <f>F1045/(constants!$A$4+constants!$B$4*data!F1045+constants!$C$4*data!F1045^2+constants!$D$4*data!F1045^3+constants!$E$4*data!F1045^4+constants!$F$4*data!F1045^5+constants!$G$4*data!F1045^6+constants!$H$4*data!F1045^7)</f>
        <v>3590.7052275723759</v>
      </c>
      <c r="M1045" s="4"/>
      <c r="N1045" s="4"/>
      <c r="O1045" s="4">
        <f t="shared" si="274"/>
        <v>78774.738079224946</v>
      </c>
      <c r="P1045" s="4">
        <f t="shared" si="275"/>
        <v>10948.877375081691</v>
      </c>
      <c r="Q1045" s="4">
        <f t="shared" si="275"/>
        <v>10948.877375081691</v>
      </c>
      <c r="R1045" s="4">
        <f t="shared" si="276"/>
        <v>598.45087126206261</v>
      </c>
      <c r="S1045" s="4"/>
      <c r="T1045" s="4"/>
      <c r="U1045" s="4">
        <f t="shared" si="277"/>
        <v>1</v>
      </c>
      <c r="V1045" s="4"/>
      <c r="W1045" s="4"/>
      <c r="X1045">
        <f>IF(front!E1045&gt;$X$2,O1045,P1045)</f>
        <v>78774.738079224946</v>
      </c>
      <c r="Y1045">
        <f t="shared" si="271"/>
        <v>78501.918274382333</v>
      </c>
      <c r="Z1045">
        <f>SUMPRODUCT($B$7:$B$456,Y$7:Y$456,EXP(constants!$B$32+constants!$A$32*ABS($A$7:$A$456-$A1045)))</f>
        <v>6.0679612404859676E-6</v>
      </c>
      <c r="AA1045">
        <f t="shared" si="272"/>
        <v>78501.918268314374</v>
      </c>
      <c r="AB1045">
        <f t="shared" si="278"/>
        <v>78497.065175375203</v>
      </c>
      <c r="AD1045" s="4"/>
      <c r="AE1045" s="4"/>
      <c r="AF1045" s="4"/>
      <c r="AI1045" s="5">
        <f>SUMPRODUCT(constants!$B$13:$B$20,A1045^constants!$A$13:$A$20)*constants!$C$10/((A1045/1000000000)^5*(EXP(0.014388/(A1045/1000000000)/constants!$B$9)-1))</f>
        <v>1.7509216686311683E-5</v>
      </c>
      <c r="AL1045" s="17">
        <f t="shared" si="273"/>
        <v>2.2305568554943101E-10</v>
      </c>
      <c r="AQ1045">
        <f t="shared" si="280"/>
        <v>2.2305568554943101E-10</v>
      </c>
    </row>
    <row r="1046" spans="1:43" x14ac:dyDescent="0.2">
      <c r="A1046">
        <f>front!A1046</f>
        <v>671.37</v>
      </c>
      <c r="B1046" s="1">
        <f t="shared" si="279"/>
        <v>0.45000000000004547</v>
      </c>
      <c r="C1046">
        <f>front!D1046-front!B1046</f>
        <v>45465.799999999996</v>
      </c>
      <c r="D1046" s="2">
        <f>front!E1046-front!C1046</f>
        <v>52672.6</v>
      </c>
      <c r="E1046" s="2">
        <f>IF(front!F1046-front!C1046&gt;0,front!F1046-front!C1046,0)</f>
        <v>52672.6</v>
      </c>
      <c r="F1046" s="2">
        <f>front!I1046-front!H1046</f>
        <v>4993.4000000000015</v>
      </c>
      <c r="G1046" s="2"/>
      <c r="H1046" s="2"/>
      <c r="I1046" s="4">
        <f>C1046/(constants!$A$4+constants!$B$4*data!C1046+constants!$C$4*data!C1046^2+constants!$D$4*data!C1046^3+constants!$E$4*data!C1046^4+constants!$F$4*data!C1046^5+constants!$G$4*data!C1046^6+constants!$H$4*data!C1046^7)</f>
        <v>47483.510004579264</v>
      </c>
      <c r="J1046" s="4">
        <f>D1046/(constants!$A$4+constants!$B$4*data!D1046+constants!$C$4*data!D1046^2+constants!$D$4*data!D1046^3+constants!$E$4*data!D1046^4+constants!$F$4*data!D1046^5+constants!$G$4*data!D1046^6+constants!$H$4*data!D1046^7)</f>
        <v>55439.820038121376</v>
      </c>
      <c r="K1046" s="4">
        <f>E1046/(constants!$A$4+constants!$B$4*data!E1046+constants!$C$4*data!E1046^2+constants!$D$4*data!E1046^3+constants!$E$4*data!E1046^4+constants!$F$4*data!E1046^5+constants!$G$4*data!E1046^6+constants!$H$4*data!E1046^7)</f>
        <v>55439.820038121376</v>
      </c>
      <c r="L1046" s="4">
        <f>F1046/(constants!$A$4+constants!$B$4*data!F1046+constants!$C$4*data!F1046^2+constants!$D$4*data!F1046^3+constants!$E$4*data!F1046^4+constants!$F$4*data!F1046^5+constants!$G$4*data!F1046^6+constants!$H$4*data!F1046^7)</f>
        <v>4982.822253162024</v>
      </c>
      <c r="M1046" s="4"/>
      <c r="N1046" s="4"/>
      <c r="O1046" s="4">
        <f t="shared" si="274"/>
        <v>79139.183340965435</v>
      </c>
      <c r="P1046" s="4">
        <f t="shared" si="275"/>
        <v>11087.964007624274</v>
      </c>
      <c r="Q1046" s="4">
        <f t="shared" si="275"/>
        <v>11087.964007624274</v>
      </c>
      <c r="R1046" s="4">
        <f t="shared" si="276"/>
        <v>830.47037552700397</v>
      </c>
      <c r="S1046" s="4"/>
      <c r="T1046" s="4"/>
      <c r="U1046" s="4">
        <f t="shared" si="277"/>
        <v>1</v>
      </c>
      <c r="V1046" s="4"/>
      <c r="W1046" s="4"/>
      <c r="X1046">
        <f>IF(front!E1046&gt;$X$2,O1046,P1046)</f>
        <v>79139.183340965435</v>
      </c>
      <c r="Y1046">
        <f t="shared" si="271"/>
        <v>78866.363536122823</v>
      </c>
      <c r="Z1046">
        <f>SUMPRODUCT($B$7:$B$456,Y$7:Y$456,EXP(constants!$B$32+constants!$A$32*ABS($A$7:$A$456-$A1046)))</f>
        <v>5.914616581475177E-6</v>
      </c>
      <c r="AA1046">
        <f t="shared" si="272"/>
        <v>78866.363530208211</v>
      </c>
      <c r="AB1046">
        <f t="shared" si="278"/>
        <v>78861.51043726904</v>
      </c>
      <c r="AD1046" s="4"/>
      <c r="AE1046" s="4"/>
      <c r="AF1046" s="4"/>
      <c r="AI1046" s="5">
        <f>SUMPRODUCT(constants!$B$13:$B$20,A1046^constants!$A$13:$A$20)*constants!$C$10/((A1046/1000000000)^5*(EXP(0.014388/(A1046/1000000000)/constants!$B$9)-1))</f>
        <v>1.7529448839528208E-5</v>
      </c>
      <c r="AL1046" s="17">
        <f t="shared" si="273"/>
        <v>2.2228142400939853E-10</v>
      </c>
      <c r="AQ1046">
        <f t="shared" si="280"/>
        <v>2.2228142400939853E-10</v>
      </c>
    </row>
    <row r="1047" spans="1:43" x14ac:dyDescent="0.2">
      <c r="A1047">
        <f>front!A1047</f>
        <v>671.82</v>
      </c>
      <c r="B1047" s="1">
        <f t="shared" si="279"/>
        <v>0.45000000000004547</v>
      </c>
      <c r="C1047">
        <f>front!D1047-front!B1047</f>
        <v>45452.2</v>
      </c>
      <c r="D1047" s="2">
        <f>front!E1047-front!C1047</f>
        <v>51772.2</v>
      </c>
      <c r="E1047" s="2">
        <f>IF(front!F1047-front!C1047&gt;0,front!F1047-front!C1047,0)</f>
        <v>51772.2</v>
      </c>
      <c r="F1047" s="2">
        <f>front!I1047-front!H1047</f>
        <v>6840.6000000000022</v>
      </c>
      <c r="G1047" s="2"/>
      <c r="H1047" s="2"/>
      <c r="I1047" s="4">
        <f>C1047/(constants!$A$4+constants!$B$4*data!C1047+constants!$C$4*data!C1047^2+constants!$D$4*data!C1047^3+constants!$E$4*data!C1047^4+constants!$F$4*data!C1047^5+constants!$G$4*data!C1047^6+constants!$H$4*data!C1047^7)</f>
        <v>47468.548907911871</v>
      </c>
      <c r="J1047" s="4">
        <f>D1047/(constants!$A$4+constants!$B$4*data!D1047+constants!$C$4*data!D1047^2+constants!$D$4*data!D1047^3+constants!$E$4*data!D1047^4+constants!$F$4*data!D1047^5+constants!$G$4*data!D1047^6+constants!$H$4*data!D1047^7)</f>
        <v>54443.47191657385</v>
      </c>
      <c r="K1047" s="4">
        <f>E1047/(constants!$A$4+constants!$B$4*data!E1047+constants!$C$4*data!E1047^2+constants!$D$4*data!E1047^3+constants!$E$4*data!E1047^4+constants!$F$4*data!E1047^5+constants!$G$4*data!E1047^6+constants!$H$4*data!E1047^7)</f>
        <v>54443.47191657385</v>
      </c>
      <c r="L1047" s="4">
        <f>F1047/(constants!$A$4+constants!$B$4*data!F1047+constants!$C$4*data!F1047^2+constants!$D$4*data!F1047^3+constants!$E$4*data!F1047^4+constants!$F$4*data!F1047^5+constants!$G$4*data!F1047^6+constants!$H$4*data!F1047^7)</f>
        <v>6829.0310294150804</v>
      </c>
      <c r="M1047" s="4"/>
      <c r="N1047" s="4"/>
      <c r="O1047" s="4">
        <f t="shared" si="274"/>
        <v>79114.248179853108</v>
      </c>
      <c r="P1047" s="4">
        <f t="shared" si="275"/>
        <v>10888.694383314771</v>
      </c>
      <c r="Q1047" s="4">
        <f t="shared" si="275"/>
        <v>10888.694383314771</v>
      </c>
      <c r="R1047" s="4">
        <f t="shared" si="276"/>
        <v>1138.1718382358467</v>
      </c>
      <c r="S1047" s="4"/>
      <c r="T1047" s="4"/>
      <c r="U1047" s="4">
        <f t="shared" si="277"/>
        <v>1</v>
      </c>
      <c r="V1047" s="4"/>
      <c r="W1047" s="4"/>
      <c r="X1047">
        <f>IF(front!E1047&gt;$X$2,O1047,P1047)</f>
        <v>79114.248179853108</v>
      </c>
      <c r="Y1047">
        <f t="shared" si="271"/>
        <v>78841.428375010495</v>
      </c>
      <c r="Z1047">
        <f>SUMPRODUCT($B$7:$B$456,Y$7:Y$456,EXP(constants!$B$32+constants!$A$32*ABS($A$7:$A$456-$A1047)))</f>
        <v>5.7651471259330964E-6</v>
      </c>
      <c r="AA1047">
        <f t="shared" si="272"/>
        <v>78841.428369245346</v>
      </c>
      <c r="AB1047">
        <f t="shared" si="278"/>
        <v>78836.575276306176</v>
      </c>
      <c r="AD1047" s="4"/>
      <c r="AE1047" s="4"/>
      <c r="AF1047" s="4"/>
      <c r="AI1047" s="5">
        <f>SUMPRODUCT(constants!$B$13:$B$20,A1047^constants!$A$13:$A$20)*constants!$C$10/((A1047/1000000000)^5*(EXP(0.014388/(A1047/1000000000)/constants!$B$9)-1))</f>
        <v>1.7549638541892516E-5</v>
      </c>
      <c r="AL1047" s="17">
        <f t="shared" si="273"/>
        <v>2.2260782486282031E-10</v>
      </c>
      <c r="AQ1047">
        <f t="shared" si="280"/>
        <v>2.2260782486282031E-10</v>
      </c>
    </row>
    <row r="1048" spans="1:43" x14ac:dyDescent="0.2">
      <c r="A1048">
        <f>front!A1048</f>
        <v>672.27</v>
      </c>
      <c r="B1048" s="1">
        <f t="shared" si="279"/>
        <v>0.44999999999993179</v>
      </c>
      <c r="C1048">
        <f>front!D1048-front!B1048</f>
        <v>45575.67</v>
      </c>
      <c r="D1048" s="2">
        <f>front!E1048-front!C1048</f>
        <v>51260.2</v>
      </c>
      <c r="E1048" s="2">
        <f>IF(front!F1048-front!C1048&gt;0,front!F1048-front!C1048,0)</f>
        <v>51260.2</v>
      </c>
      <c r="F1048" s="2">
        <f>front!I1048-front!H1048</f>
        <v>7426.4999999999982</v>
      </c>
      <c r="G1048" s="2"/>
      <c r="H1048" s="2"/>
      <c r="I1048" s="4">
        <f>C1048/(constants!$A$4+constants!$B$4*data!C1048+constants!$C$4*data!C1048^2+constants!$D$4*data!C1048^3+constants!$E$4*data!C1048^4+constants!$F$4*data!C1048^5+constants!$G$4*data!C1048^6+constants!$H$4*data!C1048^7)</f>
        <v>47604.386351208079</v>
      </c>
      <c r="J1048" s="4">
        <f>D1048/(constants!$A$4+constants!$B$4*data!D1048+constants!$C$4*data!D1048^2+constants!$D$4*data!D1048^3+constants!$E$4*data!D1048^4+constants!$F$4*data!D1048^5+constants!$G$4*data!D1048^6+constants!$H$4*data!D1048^7)</f>
        <v>53877.190862394789</v>
      </c>
      <c r="K1048" s="4">
        <f>E1048/(constants!$A$4+constants!$B$4*data!E1048+constants!$C$4*data!E1048^2+constants!$D$4*data!E1048^3+constants!$E$4*data!E1048^4+constants!$F$4*data!E1048^5+constants!$G$4*data!E1048^6+constants!$H$4*data!E1048^7)</f>
        <v>53877.190862394789</v>
      </c>
      <c r="L1048" s="4">
        <f>F1048/(constants!$A$4+constants!$B$4*data!F1048+constants!$C$4*data!F1048^2+constants!$D$4*data!F1048^3+constants!$E$4*data!F1048^4+constants!$F$4*data!F1048^5+constants!$G$4*data!F1048^6+constants!$H$4*data!F1048^7)</f>
        <v>7415.4833774438885</v>
      </c>
      <c r="M1048" s="4"/>
      <c r="N1048" s="4"/>
      <c r="O1048" s="4">
        <f t="shared" si="274"/>
        <v>79340.643918680129</v>
      </c>
      <c r="P1048" s="4">
        <f t="shared" si="275"/>
        <v>10775.438172478958</v>
      </c>
      <c r="Q1048" s="4">
        <f t="shared" si="275"/>
        <v>10775.438172478958</v>
      </c>
      <c r="R1048" s="4">
        <f t="shared" si="276"/>
        <v>1235.913896240648</v>
      </c>
      <c r="S1048" s="4"/>
      <c r="T1048" s="4"/>
      <c r="U1048" s="4">
        <f t="shared" si="277"/>
        <v>1</v>
      </c>
      <c r="V1048" s="4"/>
      <c r="W1048" s="4"/>
      <c r="X1048">
        <f>IF(front!E1048&gt;$X$2,O1048,P1048)</f>
        <v>79340.643918680129</v>
      </c>
      <c r="Y1048">
        <f t="shared" si="271"/>
        <v>79067.824113837516</v>
      </c>
      <c r="Z1048">
        <f>SUMPRODUCT($B$7:$B$456,Y$7:Y$456,EXP(constants!$B$32+constants!$A$32*ABS($A$7:$A$456-$A1048)))</f>
        <v>5.6194549428198419E-6</v>
      </c>
      <c r="AA1048">
        <f t="shared" si="272"/>
        <v>79067.824108218061</v>
      </c>
      <c r="AB1048">
        <f t="shared" si="278"/>
        <v>79062.97101527889</v>
      </c>
      <c r="AD1048" s="4"/>
      <c r="AE1048" s="4"/>
      <c r="AF1048" s="4"/>
      <c r="AI1048" s="5">
        <f>SUMPRODUCT(constants!$B$13:$B$20,A1048^constants!$A$13:$A$20)*constants!$C$10/((A1048/1000000000)^5*(EXP(0.014388/(A1048/1000000000)/constants!$B$9)-1))</f>
        <v>1.7569785794425084E-5</v>
      </c>
      <c r="AL1048" s="17">
        <f t="shared" si="273"/>
        <v>2.2222521578438697E-10</v>
      </c>
      <c r="AQ1048">
        <f t="shared" si="280"/>
        <v>2.2222521578438697E-10</v>
      </c>
    </row>
    <row r="1049" spans="1:43" x14ac:dyDescent="0.2">
      <c r="A1049">
        <f>front!A1049</f>
        <v>672.72</v>
      </c>
      <c r="B1049" s="1">
        <f t="shared" si="279"/>
        <v>0.45000000000004547</v>
      </c>
      <c r="C1049">
        <f>front!D1049-front!B1049</f>
        <v>45676.14</v>
      </c>
      <c r="D1049" s="2">
        <f>front!E1049-front!C1049</f>
        <v>52754.9</v>
      </c>
      <c r="E1049" s="2">
        <f>IF(front!F1049-front!C1049&gt;0,front!F1049-front!C1049,0)</f>
        <v>52754.9</v>
      </c>
      <c r="F1049" s="2">
        <f>front!I1049-front!H1049</f>
        <v>6624.6</v>
      </c>
      <c r="G1049" s="2"/>
      <c r="H1049" s="2"/>
      <c r="I1049" s="4">
        <f>C1049/(constants!$A$4+constants!$B$4*data!C1049+constants!$C$4*data!C1049^2+constants!$D$4*data!C1049^3+constants!$E$4*data!C1049^4+constants!$F$4*data!C1049^5+constants!$G$4*data!C1049^6+constants!$H$4*data!C1049^7)</f>
        <v>47714.93720720258</v>
      </c>
      <c r="J1049" s="4">
        <f>D1049/(constants!$A$4+constants!$B$4*data!D1049+constants!$C$4*data!D1049^2+constants!$D$4*data!D1049^3+constants!$E$4*data!D1049^4+constants!$F$4*data!D1049^5+constants!$G$4*data!D1049^6+constants!$H$4*data!D1049^7)</f>
        <v>55530.925474107433</v>
      </c>
      <c r="K1049" s="4">
        <f>E1049/(constants!$A$4+constants!$B$4*data!E1049+constants!$C$4*data!E1049^2+constants!$D$4*data!E1049^3+constants!$E$4*data!E1049^4+constants!$F$4*data!E1049^5+constants!$G$4*data!E1049^6+constants!$H$4*data!E1049^7)</f>
        <v>55530.925474107433</v>
      </c>
      <c r="L1049" s="4">
        <f>F1049/(constants!$A$4+constants!$B$4*data!F1049+constants!$C$4*data!F1049^2+constants!$D$4*data!F1049^3+constants!$E$4*data!F1049^4+constants!$F$4*data!F1049^5+constants!$G$4*data!F1049^6+constants!$H$4*data!F1049^7)</f>
        <v>6612.9498049796366</v>
      </c>
      <c r="M1049" s="4"/>
      <c r="N1049" s="4"/>
      <c r="O1049" s="4">
        <f t="shared" si="274"/>
        <v>79524.895345337645</v>
      </c>
      <c r="P1049" s="4">
        <f t="shared" si="275"/>
        <v>11106.185094821485</v>
      </c>
      <c r="Q1049" s="4">
        <f t="shared" si="275"/>
        <v>11106.185094821485</v>
      </c>
      <c r="R1049" s="4">
        <f t="shared" si="276"/>
        <v>1102.1583008299394</v>
      </c>
      <c r="S1049" s="4"/>
      <c r="T1049" s="4"/>
      <c r="U1049" s="4">
        <f t="shared" si="277"/>
        <v>1</v>
      </c>
      <c r="V1049" s="4"/>
      <c r="W1049" s="4"/>
      <c r="X1049">
        <f>IF(front!E1049&gt;$X$2,O1049,P1049)</f>
        <v>79524.895345337645</v>
      </c>
      <c r="Y1049">
        <f t="shared" si="271"/>
        <v>79252.075540495032</v>
      </c>
      <c r="Z1049">
        <f>SUMPRODUCT($B$7:$B$456,Y$7:Y$456,EXP(constants!$B$32+constants!$A$32*ABS($A$7:$A$456-$A1049)))</f>
        <v>5.4774445759302521E-6</v>
      </c>
      <c r="AA1049">
        <f t="shared" si="272"/>
        <v>79252.07553501759</v>
      </c>
      <c r="AB1049">
        <f t="shared" si="278"/>
        <v>79247.222442078419</v>
      </c>
      <c r="AD1049" s="4"/>
      <c r="AE1049" s="4"/>
      <c r="AF1049" s="4"/>
      <c r="AI1049" s="5">
        <f>SUMPRODUCT(constants!$B$13:$B$20,A1049^constants!$A$13:$A$20)*constants!$C$10/((A1049/1000000000)^5*(EXP(0.014388/(A1049/1000000000)/constants!$B$9)-1))</f>
        <v>1.7589890598666734E-5</v>
      </c>
      <c r="AL1049" s="17">
        <f t="shared" si="273"/>
        <v>2.2196223484707163E-10</v>
      </c>
      <c r="AQ1049">
        <f t="shared" si="280"/>
        <v>2.2196223484707163E-10</v>
      </c>
    </row>
    <row r="1050" spans="1:43" x14ac:dyDescent="0.2">
      <c r="A1050">
        <f>front!A1050</f>
        <v>673.17</v>
      </c>
      <c r="B1050" s="1">
        <f t="shared" si="279"/>
        <v>0.44999999999993179</v>
      </c>
      <c r="C1050">
        <f>front!D1050-front!B1050</f>
        <v>45657.67</v>
      </c>
      <c r="D1050" s="2">
        <f>front!E1050-front!C1050</f>
        <v>52620.4</v>
      </c>
      <c r="E1050" s="2">
        <f>IF(front!F1050-front!C1050&gt;0,front!F1050-front!C1050,0)</f>
        <v>52620.4</v>
      </c>
      <c r="F1050" s="2">
        <f>front!I1050-front!H1050</f>
        <v>4856.9000000000015</v>
      </c>
      <c r="G1050" s="2"/>
      <c r="H1050" s="2"/>
      <c r="I1050" s="4">
        <f>C1050/(constants!$A$4+constants!$B$4*data!C1050+constants!$C$4*data!C1050^2+constants!$D$4*data!C1050^3+constants!$E$4*data!C1050^4+constants!$F$4*data!C1050^5+constants!$G$4*data!C1050^6+constants!$H$4*data!C1050^7)</f>
        <v>47694.612835385291</v>
      </c>
      <c r="J1050" s="4">
        <f>D1050/(constants!$A$4+constants!$B$4*data!D1050+constants!$C$4*data!D1050^2+constants!$D$4*data!D1050^3+constants!$E$4*data!D1050^4+constants!$F$4*data!D1050^5+constants!$G$4*data!D1050^6+constants!$H$4*data!D1050^7)</f>
        <v>55382.038408514622</v>
      </c>
      <c r="K1050" s="4">
        <f>E1050/(constants!$A$4+constants!$B$4*data!E1050+constants!$C$4*data!E1050^2+constants!$D$4*data!E1050^3+constants!$E$4*data!E1050^4+constants!$F$4*data!E1050^5+constants!$G$4*data!E1050^6+constants!$H$4*data!E1050^7)</f>
        <v>55382.038408514622</v>
      </c>
      <c r="L1050" s="4">
        <f>F1050/(constants!$A$4+constants!$B$4*data!F1050+constants!$C$4*data!F1050^2+constants!$D$4*data!F1050^3+constants!$E$4*data!F1050^4+constants!$F$4*data!F1050^5+constants!$G$4*data!F1050^6+constants!$H$4*data!F1050^7)</f>
        <v>4846.5185065415399</v>
      </c>
      <c r="M1050" s="4"/>
      <c r="N1050" s="4"/>
      <c r="O1050" s="4">
        <f t="shared" si="274"/>
        <v>79491.021392308816</v>
      </c>
      <c r="P1050" s="4">
        <f t="shared" si="275"/>
        <v>11076.407681702924</v>
      </c>
      <c r="Q1050" s="4">
        <f t="shared" si="275"/>
        <v>11076.407681702924</v>
      </c>
      <c r="R1050" s="4">
        <f t="shared" si="276"/>
        <v>807.75308442358994</v>
      </c>
      <c r="S1050" s="4"/>
      <c r="T1050" s="4"/>
      <c r="U1050" s="4">
        <f t="shared" si="277"/>
        <v>1</v>
      </c>
      <c r="V1050" s="4"/>
      <c r="W1050" s="4"/>
      <c r="X1050">
        <f>IF(front!E1050&gt;$X$2,O1050,P1050)</f>
        <v>79491.021392308816</v>
      </c>
      <c r="Y1050">
        <f t="shared" si="271"/>
        <v>79218.201587466203</v>
      </c>
      <c r="Z1050">
        <f>SUMPRODUCT($B$7:$B$456,Y$7:Y$456,EXP(constants!$B$32+constants!$A$32*ABS($A$7:$A$456-$A1050)))</f>
        <v>5.3390229813521331E-6</v>
      </c>
      <c r="AA1050">
        <f t="shared" si="272"/>
        <v>79218.201582127178</v>
      </c>
      <c r="AB1050">
        <f t="shared" si="278"/>
        <v>79213.348489188007</v>
      </c>
      <c r="AD1050" s="4"/>
      <c r="AE1050" s="4"/>
      <c r="AF1050" s="4"/>
      <c r="AI1050" s="5">
        <f>SUMPRODUCT(constants!$B$13:$B$20,A1050^constants!$A$13:$A$20)*constants!$C$10/((A1050/1000000000)^5*(EXP(0.014388/(A1050/1000000000)/constants!$B$9)-1))</f>
        <v>1.7609952956683288E-5</v>
      </c>
      <c r="AL1050" s="17">
        <f t="shared" si="273"/>
        <v>2.2231042232846533E-10</v>
      </c>
      <c r="AQ1050">
        <f t="shared" si="280"/>
        <v>2.2231042232846533E-10</v>
      </c>
    </row>
    <row r="1051" spans="1:43" x14ac:dyDescent="0.2">
      <c r="A1051">
        <f>front!A1051</f>
        <v>673.62</v>
      </c>
      <c r="B1051" s="1">
        <f t="shared" si="279"/>
        <v>0.45000000000004547</v>
      </c>
      <c r="C1051">
        <f>front!D1051-front!B1051</f>
        <v>45605.47</v>
      </c>
      <c r="D1051" s="2">
        <f>front!E1051-front!C1051</f>
        <v>51978.5</v>
      </c>
      <c r="E1051" s="2">
        <f>IF(front!F1051-front!C1051&gt;0,front!F1051-front!C1051,0)</f>
        <v>51978.5</v>
      </c>
      <c r="F1051" s="2">
        <f>front!I1051-front!H1051</f>
        <v>3915</v>
      </c>
      <c r="G1051" s="2"/>
      <c r="H1051" s="2"/>
      <c r="I1051" s="4">
        <f>C1051/(constants!$A$4+constants!$B$4*data!C1051+constants!$C$4*data!C1051^2+constants!$D$4*data!C1051^3+constants!$E$4*data!C1051^4+constants!$F$4*data!C1051^5+constants!$G$4*data!C1051^6+constants!$H$4*data!C1051^7)</f>
        <v>47637.174792969221</v>
      </c>
      <c r="J1051" s="4">
        <f>D1051/(constants!$A$4+constants!$B$4*data!D1051+constants!$C$4*data!D1051^2+constants!$D$4*data!D1051^3+constants!$E$4*data!D1051^4+constants!$F$4*data!D1051^5+constants!$G$4*data!D1051^6+constants!$H$4*data!D1051^7)</f>
        <v>54671.697431047753</v>
      </c>
      <c r="K1051" s="4">
        <f>E1051/(constants!$A$4+constants!$B$4*data!E1051+constants!$C$4*data!E1051^2+constants!$D$4*data!E1051^3+constants!$E$4*data!E1051^4+constants!$F$4*data!E1051^5+constants!$G$4*data!E1051^6+constants!$H$4*data!E1051^7)</f>
        <v>54671.697431047753</v>
      </c>
      <c r="L1051" s="4">
        <f>F1051/(constants!$A$4+constants!$B$4*data!F1051+constants!$C$4*data!F1051^2+constants!$D$4*data!F1051^3+constants!$E$4*data!F1051^4+constants!$F$4*data!F1051^5+constants!$G$4*data!F1051^6+constants!$H$4*data!F1051^7)</f>
        <v>3906.2657793682411</v>
      </c>
      <c r="M1051" s="4"/>
      <c r="N1051" s="4"/>
      <c r="O1051" s="4">
        <f t="shared" si="274"/>
        <v>79395.291321615368</v>
      </c>
      <c r="P1051" s="4">
        <f t="shared" si="275"/>
        <v>10934.33948620955</v>
      </c>
      <c r="Q1051" s="4">
        <f t="shared" si="275"/>
        <v>10934.33948620955</v>
      </c>
      <c r="R1051" s="4">
        <f t="shared" si="276"/>
        <v>651.04429656137347</v>
      </c>
      <c r="S1051" s="4"/>
      <c r="T1051" s="4"/>
      <c r="U1051" s="4">
        <f t="shared" si="277"/>
        <v>1</v>
      </c>
      <c r="V1051" s="4"/>
      <c r="W1051" s="4"/>
      <c r="X1051">
        <f>IF(front!E1051&gt;$X$2,O1051,P1051)</f>
        <v>79395.291321615368</v>
      </c>
      <c r="Y1051">
        <f t="shared" si="271"/>
        <v>79122.471516772755</v>
      </c>
      <c r="Z1051">
        <f>SUMPRODUCT($B$7:$B$456,Y$7:Y$456,EXP(constants!$B$32+constants!$A$32*ABS($A$7:$A$456-$A1051)))</f>
        <v>5.2040994665043897E-6</v>
      </c>
      <c r="AA1051">
        <f t="shared" si="272"/>
        <v>79122.471511568656</v>
      </c>
      <c r="AB1051">
        <f t="shared" si="278"/>
        <v>79117.618418629485</v>
      </c>
      <c r="AD1051" s="4"/>
      <c r="AE1051" s="4"/>
      <c r="AF1051" s="4"/>
      <c r="AI1051" s="5">
        <f>SUMPRODUCT(constants!$B$13:$B$20,A1051^constants!$A$13:$A$20)*constants!$C$10/((A1051/1000000000)^5*(EXP(0.014388/(A1051/1000000000)/constants!$B$9)-1))</f>
        <v>1.7629972871061004E-5</v>
      </c>
      <c r="AL1051" s="17">
        <f t="shared" si="273"/>
        <v>2.2283245152523133E-10</v>
      </c>
      <c r="AQ1051">
        <f t="shared" si="280"/>
        <v>2.2283245152523133E-10</v>
      </c>
    </row>
    <row r="1052" spans="1:43" x14ac:dyDescent="0.2">
      <c r="A1052">
        <f>front!A1052</f>
        <v>674.07</v>
      </c>
      <c r="B1052" s="1">
        <f t="shared" si="279"/>
        <v>0.45000000000004547</v>
      </c>
      <c r="C1052">
        <f>front!D1052-front!B1052</f>
        <v>45640.4</v>
      </c>
      <c r="D1052" s="2">
        <f>front!E1052-front!C1052</f>
        <v>50675.8</v>
      </c>
      <c r="E1052" s="2">
        <f>IF(front!F1052-front!C1052&gt;0,front!F1052-front!C1052,0)</f>
        <v>50675.8</v>
      </c>
      <c r="F1052" s="2">
        <f>front!I1052-front!H1052</f>
        <v>4046.5999999999985</v>
      </c>
      <c r="G1052" s="2"/>
      <c r="H1052" s="2"/>
      <c r="I1052" s="4">
        <f>C1052/(constants!$A$4+constants!$B$4*data!C1052+constants!$C$4*data!C1052^2+constants!$D$4*data!C1052^3+constants!$E$4*data!C1052^4+constants!$F$4*data!C1052^5+constants!$G$4*data!C1052^6+constants!$H$4*data!C1052^7)</f>
        <v>47675.609408852622</v>
      </c>
      <c r="J1052" s="4">
        <f>D1052/(constants!$A$4+constants!$B$4*data!D1052+constants!$C$4*data!D1052^2+constants!$D$4*data!D1052^3+constants!$E$4*data!D1052^4+constants!$F$4*data!D1052^5+constants!$G$4*data!D1052^6+constants!$H$4*data!D1052^7)</f>
        <v>53231.054949175494</v>
      </c>
      <c r="K1052" s="4">
        <f>E1052/(constants!$A$4+constants!$B$4*data!E1052+constants!$C$4*data!E1052^2+constants!$D$4*data!E1052^3+constants!$E$4*data!E1052^4+constants!$F$4*data!E1052^5+constants!$G$4*data!E1052^6+constants!$H$4*data!E1052^7)</f>
        <v>53231.054949175494</v>
      </c>
      <c r="L1052" s="4">
        <f>F1052/(constants!$A$4+constants!$B$4*data!F1052+constants!$C$4*data!F1052^2+constants!$D$4*data!F1052^3+constants!$E$4*data!F1052^4+constants!$F$4*data!F1052^5+constants!$G$4*data!F1052^6+constants!$H$4*data!F1052^7)</f>
        <v>4037.610124044435</v>
      </c>
      <c r="M1052" s="4"/>
      <c r="N1052" s="4"/>
      <c r="O1052" s="4">
        <f t="shared" si="274"/>
        <v>79459.349014754363</v>
      </c>
      <c r="P1052" s="4">
        <f t="shared" si="275"/>
        <v>10646.210989835099</v>
      </c>
      <c r="Q1052" s="4">
        <f t="shared" si="275"/>
        <v>10646.210989835099</v>
      </c>
      <c r="R1052" s="4">
        <f t="shared" si="276"/>
        <v>672.93502067407246</v>
      </c>
      <c r="S1052" s="4"/>
      <c r="T1052" s="4"/>
      <c r="U1052" s="4">
        <f t="shared" si="277"/>
        <v>1</v>
      </c>
      <c r="V1052" s="4"/>
      <c r="W1052" s="4"/>
      <c r="X1052">
        <f>IF(front!E1052&gt;$X$2,O1052,P1052)</f>
        <v>79459.349014754363</v>
      </c>
      <c r="Y1052">
        <f t="shared" si="271"/>
        <v>79186.529209911751</v>
      </c>
      <c r="Z1052">
        <f>SUMPRODUCT($B$7:$B$456,Y$7:Y$456,EXP(constants!$B$32+constants!$A$32*ABS($A$7:$A$456-$A1052)))</f>
        <v>5.0725856307163715E-6</v>
      </c>
      <c r="AA1052">
        <f t="shared" si="272"/>
        <v>79186.529204839171</v>
      </c>
      <c r="AB1052">
        <f t="shared" si="278"/>
        <v>79181.6761119</v>
      </c>
      <c r="AD1052" s="4"/>
      <c r="AE1052" s="4"/>
      <c r="AF1052" s="4"/>
      <c r="AI1052" s="5">
        <f>SUMPRODUCT(constants!$B$13:$B$20,A1052^constants!$A$13:$A$20)*constants!$C$10/((A1052/1000000000)^5*(EXP(0.014388/(A1052/1000000000)/constants!$B$9)-1))</f>
        <v>1.764995034489521E-5</v>
      </c>
      <c r="AL1052" s="17">
        <f t="shared" si="273"/>
        <v>2.2290448007127557E-10</v>
      </c>
      <c r="AQ1052">
        <f t="shared" si="280"/>
        <v>2.2290448007127557E-10</v>
      </c>
    </row>
    <row r="1053" spans="1:43" x14ac:dyDescent="0.2">
      <c r="A1053">
        <f>front!A1053</f>
        <v>674.52</v>
      </c>
      <c r="B1053" s="1">
        <f t="shared" si="279"/>
        <v>0.44999999999993179</v>
      </c>
      <c r="C1053">
        <f>front!D1053-front!B1053</f>
        <v>45664.27</v>
      </c>
      <c r="D1053" s="2">
        <f>front!E1053-front!C1053</f>
        <v>52548.1</v>
      </c>
      <c r="E1053" s="2">
        <f>IF(front!F1053-front!C1053&gt;0,front!F1053-front!C1053,0)</f>
        <v>52548.1</v>
      </c>
      <c r="F1053" s="2">
        <f>front!I1053-front!H1053</f>
        <v>3895.9000000000015</v>
      </c>
      <c r="G1053" s="2"/>
      <c r="H1053" s="2"/>
      <c r="I1053" s="4">
        <f>C1053/(constants!$A$4+constants!$B$4*data!C1053+constants!$C$4*data!C1053^2+constants!$D$4*data!C1053^3+constants!$E$4*data!C1053^4+constants!$F$4*data!C1053^5+constants!$G$4*data!C1053^6+constants!$H$4*data!C1053^7)</f>
        <v>47701.875410481312</v>
      </c>
      <c r="J1053" s="4">
        <f>D1053/(constants!$A$4+constants!$B$4*data!D1053+constants!$C$4*data!D1053^2+constants!$D$4*data!D1053^3+constants!$E$4*data!D1053^4+constants!$F$4*data!D1053^5+constants!$G$4*data!D1053^6+constants!$H$4*data!D1053^7)</f>
        <v>55302.011726203527</v>
      </c>
      <c r="K1053" s="4">
        <f>E1053/(constants!$A$4+constants!$B$4*data!E1053+constants!$C$4*data!E1053^2+constants!$D$4*data!E1053^3+constants!$E$4*data!E1053^4+constants!$F$4*data!E1053^5+constants!$G$4*data!E1053^6+constants!$H$4*data!E1053^7)</f>
        <v>55302.011726203527</v>
      </c>
      <c r="L1053" s="4">
        <f>F1053/(constants!$A$4+constants!$B$4*data!F1053+constants!$C$4*data!F1053^2+constants!$D$4*data!F1053^3+constants!$E$4*data!F1053^4+constants!$F$4*data!F1053^5+constants!$G$4*data!F1053^6+constants!$H$4*data!F1053^7)</f>
        <v>3887.2034356198214</v>
      </c>
      <c r="M1053" s="4"/>
      <c r="N1053" s="4"/>
      <c r="O1053" s="4">
        <f t="shared" si="274"/>
        <v>79503.125684135521</v>
      </c>
      <c r="P1053" s="4">
        <f t="shared" si="275"/>
        <v>11060.402345240705</v>
      </c>
      <c r="Q1053" s="4">
        <f t="shared" si="275"/>
        <v>11060.402345240705</v>
      </c>
      <c r="R1053" s="4">
        <f t="shared" si="276"/>
        <v>647.86723926997024</v>
      </c>
      <c r="S1053" s="4"/>
      <c r="T1053" s="4"/>
      <c r="U1053" s="4">
        <f t="shared" si="277"/>
        <v>1</v>
      </c>
      <c r="V1053" s="4"/>
      <c r="W1053" s="4"/>
      <c r="X1053">
        <f>IF(front!E1053&gt;$X$2,O1053,P1053)</f>
        <v>79503.125684135521</v>
      </c>
      <c r="Y1053">
        <f t="shared" si="271"/>
        <v>79230.305879292908</v>
      </c>
      <c r="Z1053">
        <f>SUMPRODUCT($B$7:$B$456,Y$7:Y$456,EXP(constants!$B$32+constants!$A$32*ABS($A$7:$A$456-$A1053)))</f>
        <v>4.944395307308384E-6</v>
      </c>
      <c r="AA1053">
        <f t="shared" si="272"/>
        <v>79230.305874348516</v>
      </c>
      <c r="AB1053">
        <f t="shared" si="278"/>
        <v>79225.452781409345</v>
      </c>
      <c r="AD1053" s="4"/>
      <c r="AE1053" s="4"/>
      <c r="AF1053" s="4"/>
      <c r="AI1053" s="5">
        <f>SUMPRODUCT(constants!$B$13:$B$20,A1053^constants!$A$13:$A$20)*constants!$C$10/((A1053/1000000000)^5*(EXP(0.014388/(A1053/1000000000)/constants!$B$9)-1))</f>
        <v>1.7669885381773803E-5</v>
      </c>
      <c r="AL1053" s="17">
        <f t="shared" si="273"/>
        <v>2.2303293653021736E-10</v>
      </c>
      <c r="AQ1053">
        <f t="shared" si="280"/>
        <v>2.2303293653021736E-10</v>
      </c>
    </row>
    <row r="1054" spans="1:43" x14ac:dyDescent="0.2">
      <c r="A1054">
        <f>front!A1054</f>
        <v>674.98</v>
      </c>
      <c r="B1054" s="1">
        <f t="shared" si="279"/>
        <v>0.46000000000003638</v>
      </c>
      <c r="C1054">
        <f>front!D1054-front!B1054</f>
        <v>45747.199999999997</v>
      </c>
      <c r="D1054" s="2">
        <f>front!E1054-front!C1054</f>
        <v>52396.1</v>
      </c>
      <c r="E1054" s="2">
        <f>IF(front!F1054-front!C1054&gt;0,front!F1054-front!C1054,0)</f>
        <v>52396.1</v>
      </c>
      <c r="F1054" s="2">
        <f>front!I1054-front!H1054</f>
        <v>3556.1999999999989</v>
      </c>
      <c r="G1054" s="2"/>
      <c r="H1054" s="2"/>
      <c r="I1054" s="4">
        <f>C1054/(constants!$A$4+constants!$B$4*data!C1054+constants!$C$4*data!C1054^2+constants!$D$4*data!C1054^3+constants!$E$4*data!C1054^4+constants!$F$4*data!C1054^5+constants!$G$4*data!C1054^6+constants!$H$4*data!C1054^7)</f>
        <v>47793.136350726323</v>
      </c>
      <c r="J1054" s="4">
        <f>D1054/(constants!$A$4+constants!$B$4*data!D1054+constants!$C$4*data!D1054^2+constants!$D$4*data!D1054^3+constants!$E$4*data!D1054^4+constants!$F$4*data!D1054^5+constants!$G$4*data!D1054^6+constants!$H$4*data!D1054^7)</f>
        <v>55133.782947731161</v>
      </c>
      <c r="K1054" s="4">
        <f>E1054/(constants!$A$4+constants!$B$4*data!E1054+constants!$C$4*data!E1054^2+constants!$D$4*data!E1054^3+constants!$E$4*data!E1054^4+constants!$F$4*data!E1054^5+constants!$G$4*data!E1054^6+constants!$H$4*data!E1054^7)</f>
        <v>55133.782947731161</v>
      </c>
      <c r="L1054" s="4">
        <f>F1054/(constants!$A$4+constants!$B$4*data!F1054+constants!$C$4*data!F1054^2+constants!$D$4*data!F1054^3+constants!$E$4*data!F1054^4+constants!$F$4*data!F1054^5+constants!$G$4*data!F1054^6+constants!$H$4*data!F1054^7)</f>
        <v>3548.1937566768288</v>
      </c>
      <c r="M1054" s="4"/>
      <c r="N1054" s="4"/>
      <c r="O1054" s="4">
        <f t="shared" si="274"/>
        <v>79655.227251210541</v>
      </c>
      <c r="P1054" s="4">
        <f t="shared" si="275"/>
        <v>11026.756589546232</v>
      </c>
      <c r="Q1054" s="4">
        <f t="shared" si="275"/>
        <v>11026.756589546232</v>
      </c>
      <c r="R1054" s="4">
        <f t="shared" si="276"/>
        <v>591.36562611280488</v>
      </c>
      <c r="S1054" s="4"/>
      <c r="T1054" s="4"/>
      <c r="U1054" s="4">
        <f t="shared" si="277"/>
        <v>1</v>
      </c>
      <c r="V1054" s="4"/>
      <c r="W1054" s="4"/>
      <c r="X1054">
        <f>IF(front!E1054&gt;$X$2,O1054,P1054)</f>
        <v>79655.227251210541</v>
      </c>
      <c r="Y1054">
        <f t="shared" si="271"/>
        <v>79382.407446367928</v>
      </c>
      <c r="Z1054">
        <f>SUMPRODUCT($B$7:$B$456,Y$7:Y$456,EXP(constants!$B$32+constants!$A$32*ABS($A$7:$A$456-$A1054)))</f>
        <v>4.8167039865782726E-6</v>
      </c>
      <c r="AA1054">
        <f t="shared" si="272"/>
        <v>79382.40744155123</v>
      </c>
      <c r="AB1054">
        <f t="shared" si="278"/>
        <v>79377.554348612059</v>
      </c>
      <c r="AD1054" s="4"/>
      <c r="AE1054" s="4"/>
      <c r="AF1054" s="4"/>
      <c r="AI1054" s="5">
        <f>SUMPRODUCT(constants!$B$13:$B$20,A1054^constants!$A$13:$A$20)*constants!$C$10/((A1054/1000000000)^5*(EXP(0.014388/(A1054/1000000000)/constants!$B$9)-1))</f>
        <v>1.7690219561747779E-5</v>
      </c>
      <c r="AL1054" s="17">
        <f t="shared" si="273"/>
        <v>2.2286173600228965E-10</v>
      </c>
      <c r="AQ1054">
        <f t="shared" si="280"/>
        <v>2.2286173600228965E-10</v>
      </c>
    </row>
    <row r="1055" spans="1:43" x14ac:dyDescent="0.2">
      <c r="A1055">
        <f>front!A1055</f>
        <v>675.43</v>
      </c>
      <c r="B1055" s="1">
        <f t="shared" si="279"/>
        <v>0.44999999999993179</v>
      </c>
      <c r="C1055">
        <f>front!D1055-front!B1055</f>
        <v>45875</v>
      </c>
      <c r="D1055" s="2">
        <f>front!E1055-front!C1055</f>
        <v>53376.9</v>
      </c>
      <c r="E1055" s="2">
        <f>IF(front!F1055-front!C1055&gt;0,front!F1055-front!C1055,0)</f>
        <v>53376.9</v>
      </c>
      <c r="F1055" s="2">
        <f>front!I1055-front!H1055</f>
        <v>3973.5</v>
      </c>
      <c r="G1055" s="2"/>
      <c r="H1055" s="2"/>
      <c r="I1055" s="4">
        <f>C1055/(constants!$A$4+constants!$B$4*data!C1055+constants!$C$4*data!C1055^2+constants!$D$4*data!C1055^3+constants!$E$4*data!C1055^4+constants!$F$4*data!C1055^5+constants!$G$4*data!C1055^6+constants!$H$4*data!C1055^7)</f>
        <v>47933.794857566521</v>
      </c>
      <c r="J1055" s="4">
        <f>D1055/(constants!$A$4+constants!$B$4*data!D1055+constants!$C$4*data!D1055^2+constants!$D$4*data!D1055^3+constants!$E$4*data!D1055^4+constants!$F$4*data!D1055^5+constants!$G$4*data!D1055^6+constants!$H$4*data!D1055^7)</f>
        <v>56219.70356034048</v>
      </c>
      <c r="K1055" s="4">
        <f>E1055/(constants!$A$4+constants!$B$4*data!E1055+constants!$C$4*data!E1055^2+constants!$D$4*data!E1055^3+constants!$E$4*data!E1055^4+constants!$F$4*data!E1055^5+constants!$G$4*data!E1055^6+constants!$H$4*data!E1055^7)</f>
        <v>56219.70356034048</v>
      </c>
      <c r="L1055" s="4">
        <f>F1055/(constants!$A$4+constants!$B$4*data!F1055+constants!$C$4*data!F1055^2+constants!$D$4*data!F1055^3+constants!$E$4*data!F1055^4+constants!$F$4*data!F1055^5+constants!$G$4*data!F1055^6+constants!$H$4*data!F1055^7)</f>
        <v>3964.651298508084</v>
      </c>
      <c r="M1055" s="4"/>
      <c r="N1055" s="4"/>
      <c r="O1055" s="4">
        <f t="shared" si="274"/>
        <v>79889.658095944207</v>
      </c>
      <c r="P1055" s="4">
        <f t="shared" si="275"/>
        <v>11243.940712068095</v>
      </c>
      <c r="Q1055" s="4">
        <f t="shared" si="275"/>
        <v>11243.940712068095</v>
      </c>
      <c r="R1055" s="4">
        <f t="shared" si="276"/>
        <v>660.775216418014</v>
      </c>
      <c r="S1055" s="4"/>
      <c r="T1055" s="4"/>
      <c r="U1055" s="4">
        <f t="shared" si="277"/>
        <v>1</v>
      </c>
      <c r="V1055" s="4"/>
      <c r="W1055" s="4"/>
      <c r="X1055">
        <f>IF(front!E1055&gt;$X$2,O1055,P1055)</f>
        <v>79889.658095944207</v>
      </c>
      <c r="Y1055">
        <f t="shared" si="271"/>
        <v>79616.838291101594</v>
      </c>
      <c r="Z1055">
        <f>SUMPRODUCT($B$7:$B$456,Y$7:Y$456,EXP(constants!$B$32+constants!$A$32*ABS($A$7:$A$456-$A1055)))</f>
        <v>4.6949800992453294E-6</v>
      </c>
      <c r="AA1055">
        <f t="shared" si="272"/>
        <v>79616.838286406608</v>
      </c>
      <c r="AB1055">
        <f t="shared" si="278"/>
        <v>79611.985193467437</v>
      </c>
      <c r="AD1055" s="4"/>
      <c r="AE1055" s="4"/>
      <c r="AF1055" s="4"/>
      <c r="AI1055" s="5">
        <f>SUMPRODUCT(constants!$B$13:$B$20,A1055^constants!$A$13:$A$20)*constants!$C$10/((A1055/1000000000)^5*(EXP(0.014388/(A1055/1000000000)/constants!$B$9)-1))</f>
        <v>1.7710068794702938E-5</v>
      </c>
      <c r="AL1055" s="17">
        <f t="shared" si="273"/>
        <v>2.224548069196513E-10</v>
      </c>
      <c r="AQ1055">
        <f t="shared" si="280"/>
        <v>2.224548069196513E-10</v>
      </c>
    </row>
    <row r="1056" spans="1:43" x14ac:dyDescent="0.2">
      <c r="A1056">
        <f>front!A1056</f>
        <v>675.88</v>
      </c>
      <c r="B1056" s="1">
        <f t="shared" si="279"/>
        <v>0.45000000000004547</v>
      </c>
      <c r="C1056">
        <f>front!D1056-front!B1056</f>
        <v>45992.6</v>
      </c>
      <c r="D1056" s="2">
        <f>front!E1056-front!C1056</f>
        <v>53221.5</v>
      </c>
      <c r="E1056" s="2">
        <f>IF(front!F1056-front!C1056&gt;0,front!F1056-front!C1056,0)</f>
        <v>53221.5</v>
      </c>
      <c r="F1056" s="2">
        <f>front!I1056-front!H1056</f>
        <v>4203.3999999999996</v>
      </c>
      <c r="G1056" s="2"/>
      <c r="H1056" s="2"/>
      <c r="I1056" s="4">
        <f>C1056/(constants!$A$4+constants!$B$4*data!C1056+constants!$C$4*data!C1056^2+constants!$D$4*data!C1056^3+constants!$E$4*data!C1056^4+constants!$F$4*data!C1056^5+constants!$G$4*data!C1056^6+constants!$H$4*data!C1056^7)</f>
        <v>48063.248222474387</v>
      </c>
      <c r="J1056" s="4">
        <f>D1056/(constants!$A$4+constants!$B$4*data!D1056+constants!$C$4*data!D1056^2+constants!$D$4*data!D1056^3+constants!$E$4*data!D1056^4+constants!$F$4*data!D1056^5+constants!$G$4*data!D1056^6+constants!$H$4*data!D1056^7)</f>
        <v>56047.579202747518</v>
      </c>
      <c r="K1056" s="4">
        <f>E1056/(constants!$A$4+constants!$B$4*data!E1056+constants!$C$4*data!E1056^2+constants!$D$4*data!E1056^3+constants!$E$4*data!E1056^4+constants!$F$4*data!E1056^5+constants!$G$4*data!E1056^6+constants!$H$4*data!E1056^7)</f>
        <v>56047.579202747518</v>
      </c>
      <c r="L1056" s="4">
        <f>F1056/(constants!$A$4+constants!$B$4*data!F1056+constants!$C$4*data!F1056^2+constants!$D$4*data!F1056^3+constants!$E$4*data!F1056^4+constants!$F$4*data!F1056^5+constants!$G$4*data!F1056^6+constants!$H$4*data!F1056^7)</f>
        <v>4194.1148403192838</v>
      </c>
      <c r="M1056" s="4"/>
      <c r="N1056" s="4"/>
      <c r="O1056" s="4">
        <f t="shared" si="274"/>
        <v>80105.413704123988</v>
      </c>
      <c r="P1056" s="4">
        <f t="shared" si="275"/>
        <v>11209.515840549504</v>
      </c>
      <c r="Q1056" s="4">
        <f t="shared" si="275"/>
        <v>11209.515840549504</v>
      </c>
      <c r="R1056" s="4">
        <f t="shared" si="276"/>
        <v>699.01914005321396</v>
      </c>
      <c r="S1056" s="4"/>
      <c r="T1056" s="4"/>
      <c r="U1056" s="4">
        <f t="shared" si="277"/>
        <v>1</v>
      </c>
      <c r="V1056" s="4"/>
      <c r="W1056" s="4"/>
      <c r="X1056">
        <f>IF(front!E1056&gt;$X$2,O1056,P1056)</f>
        <v>80105.413704123988</v>
      </c>
      <c r="Y1056">
        <f t="shared" si="271"/>
        <v>79832.593899281375</v>
      </c>
      <c r="Z1056">
        <f>SUMPRODUCT($B$7:$B$456,Y$7:Y$456,EXP(constants!$B$32+constants!$A$32*ABS($A$7:$A$456-$A1056)))</f>
        <v>4.5763323205519454E-6</v>
      </c>
      <c r="AA1056">
        <f t="shared" si="272"/>
        <v>79832.593894705045</v>
      </c>
      <c r="AB1056">
        <f t="shared" si="278"/>
        <v>79827.740801765874</v>
      </c>
      <c r="AD1056" s="4"/>
      <c r="AE1056" s="4"/>
      <c r="AF1056" s="4"/>
      <c r="AI1056" s="5">
        <f>SUMPRODUCT(constants!$B$13:$B$20,A1056^constants!$A$13:$A$20)*constants!$C$10/((A1056/1000000000)^5*(EXP(0.014388/(A1056/1000000000)/constants!$B$9)-1))</f>
        <v>1.7729875604567888E-5</v>
      </c>
      <c r="AL1056" s="17">
        <f t="shared" si="273"/>
        <v>2.2210168328070339E-10</v>
      </c>
      <c r="AQ1056">
        <f t="shared" si="280"/>
        <v>2.2210168328070339E-10</v>
      </c>
    </row>
    <row r="1057" spans="1:43" x14ac:dyDescent="0.2">
      <c r="A1057">
        <f>front!A1057</f>
        <v>676.33</v>
      </c>
      <c r="B1057" s="1">
        <f t="shared" si="279"/>
        <v>0.45000000000004547</v>
      </c>
      <c r="C1057">
        <f>front!D1057-front!B1057</f>
        <v>46069.07</v>
      </c>
      <c r="D1057" s="2">
        <f>front!E1057-front!C1057</f>
        <v>52568.9</v>
      </c>
      <c r="E1057" s="2">
        <f>IF(front!F1057-front!C1057&gt;0,front!F1057-front!C1057,0)</f>
        <v>52568.9</v>
      </c>
      <c r="F1057" s="2">
        <f>front!I1057-front!H1057</f>
        <v>4119.6999999999989</v>
      </c>
      <c r="G1057" s="2"/>
      <c r="H1057" s="2"/>
      <c r="I1057" s="4">
        <f>C1057/(constants!$A$4+constants!$B$4*data!C1057+constants!$C$4*data!C1057^2+constants!$D$4*data!C1057^3+constants!$E$4*data!C1057^4+constants!$F$4*data!C1057^5+constants!$G$4*data!C1057^6+constants!$H$4*data!C1057^7)</f>
        <v>48147.436619644628</v>
      </c>
      <c r="J1057" s="4">
        <f>D1057/(constants!$A$4+constants!$B$4*data!D1057+constants!$C$4*data!D1057^2+constants!$D$4*data!D1057^3+constants!$E$4*data!D1057^4+constants!$F$4*data!D1057^5+constants!$G$4*data!D1057^6+constants!$H$4*data!D1057^7)</f>
        <v>55325.034123238438</v>
      </c>
      <c r="K1057" s="4">
        <f>E1057/(constants!$A$4+constants!$B$4*data!E1057+constants!$C$4*data!E1057^2+constants!$D$4*data!E1057^3+constants!$E$4*data!E1057^4+constants!$F$4*data!E1057^5+constants!$G$4*data!E1057^6+constants!$H$4*data!E1057^7)</f>
        <v>55325.034123238438</v>
      </c>
      <c r="L1057" s="4">
        <f>F1057/(constants!$A$4+constants!$B$4*data!F1057+constants!$C$4*data!F1057^2+constants!$D$4*data!F1057^3+constants!$E$4*data!F1057^4+constants!$F$4*data!F1057^5+constants!$G$4*data!F1057^6+constants!$H$4*data!F1057^7)</f>
        <v>4110.5711403653377</v>
      </c>
      <c r="M1057" s="4"/>
      <c r="N1057" s="4"/>
      <c r="O1057" s="4">
        <f t="shared" si="274"/>
        <v>80245.727699407711</v>
      </c>
      <c r="P1057" s="4">
        <f t="shared" si="275"/>
        <v>11065.006824647688</v>
      </c>
      <c r="Q1057" s="4">
        <f t="shared" si="275"/>
        <v>11065.006824647688</v>
      </c>
      <c r="R1057" s="4">
        <f t="shared" si="276"/>
        <v>685.09519006088954</v>
      </c>
      <c r="S1057" s="4"/>
      <c r="T1057" s="4"/>
      <c r="U1057" s="4">
        <f t="shared" si="277"/>
        <v>1</v>
      </c>
      <c r="V1057" s="4"/>
      <c r="W1057" s="4"/>
      <c r="X1057">
        <f>IF(front!E1057&gt;$X$2,O1057,P1057)</f>
        <v>80245.727699407711</v>
      </c>
      <c r="Y1057">
        <f t="shared" si="271"/>
        <v>79972.907894565098</v>
      </c>
      <c r="Z1057">
        <f>SUMPRODUCT($B$7:$B$456,Y$7:Y$456,EXP(constants!$B$32+constants!$A$32*ABS($A$7:$A$456-$A1057)))</f>
        <v>4.460682913543063E-6</v>
      </c>
      <c r="AA1057">
        <f t="shared" si="272"/>
        <v>79972.907890104412</v>
      </c>
      <c r="AB1057">
        <f t="shared" si="278"/>
        <v>79968.054797165241</v>
      </c>
      <c r="AD1057" s="4"/>
      <c r="AE1057" s="4"/>
      <c r="AF1057" s="4"/>
      <c r="AI1057" s="5">
        <f>SUMPRODUCT(constants!$B$13:$B$20,A1057^constants!$A$13:$A$20)*constants!$C$10/((A1057/1000000000)^5*(EXP(0.014388/(A1057/1000000000)/constants!$B$9)-1))</f>
        <v>1.7749639996899104E-5</v>
      </c>
      <c r="AL1057" s="17">
        <f t="shared" si="273"/>
        <v>2.2195913157973056E-10</v>
      </c>
      <c r="AQ1057">
        <f t="shared" si="280"/>
        <v>2.2195913157973056E-10</v>
      </c>
    </row>
    <row r="1058" spans="1:43" x14ac:dyDescent="0.2">
      <c r="A1058">
        <f>front!A1058</f>
        <v>676.78</v>
      </c>
      <c r="B1058" s="1">
        <f t="shared" si="279"/>
        <v>0.44999999999993179</v>
      </c>
      <c r="C1058">
        <f>front!D1058-front!B1058</f>
        <v>46141.87</v>
      </c>
      <c r="D1058" s="2">
        <f>front!E1058-front!C1058</f>
        <v>52765.2</v>
      </c>
      <c r="E1058" s="2">
        <f>IF(front!F1058-front!C1058&gt;0,front!F1058-front!C1058,0)</f>
        <v>52765.2</v>
      </c>
      <c r="F1058" s="2">
        <f>front!I1058-front!H1058</f>
        <v>3979</v>
      </c>
      <c r="G1058" s="2"/>
      <c r="H1058" s="2"/>
      <c r="I1058" s="4">
        <f>C1058/(constants!$A$4+constants!$B$4*data!C1058+constants!$C$4*data!C1058^2+constants!$D$4*data!C1058^3+constants!$E$4*data!C1058^4+constants!$F$4*data!C1058^5+constants!$G$4*data!C1058^6+constants!$H$4*data!C1058^7)</f>
        <v>48227.592307612242</v>
      </c>
      <c r="J1058" s="4">
        <f>D1058/(constants!$A$4+constants!$B$4*data!D1058+constants!$C$4*data!D1058^2+constants!$D$4*data!D1058^3+constants!$E$4*data!D1058^4+constants!$F$4*data!D1058^5+constants!$G$4*data!D1058^6+constants!$H$4*data!D1058^7)</f>
        <v>55542.327953575375</v>
      </c>
      <c r="K1058" s="4">
        <f>E1058/(constants!$A$4+constants!$B$4*data!E1058+constants!$C$4*data!E1058^2+constants!$D$4*data!E1058^3+constants!$E$4*data!E1058^4+constants!$F$4*data!E1058^5+constants!$G$4*data!E1058^6+constants!$H$4*data!E1058^7)</f>
        <v>55542.327953575375</v>
      </c>
      <c r="L1058" s="4">
        <f>F1058/(constants!$A$4+constants!$B$4*data!F1058+constants!$C$4*data!F1058^2+constants!$D$4*data!F1058^3+constants!$E$4*data!F1058^4+constants!$F$4*data!F1058^5+constants!$G$4*data!F1058^6+constants!$H$4*data!F1058^7)</f>
        <v>3970.1406029256163</v>
      </c>
      <c r="M1058" s="4"/>
      <c r="N1058" s="4"/>
      <c r="O1058" s="4">
        <f t="shared" si="274"/>
        <v>80379.320512687074</v>
      </c>
      <c r="P1058" s="4">
        <f t="shared" si="275"/>
        <v>11108.465590715074</v>
      </c>
      <c r="Q1058" s="4">
        <f t="shared" si="275"/>
        <v>11108.465590715074</v>
      </c>
      <c r="R1058" s="4">
        <f t="shared" si="276"/>
        <v>661.69010048760276</v>
      </c>
      <c r="S1058" s="4"/>
      <c r="T1058" s="4"/>
      <c r="U1058" s="4">
        <f t="shared" si="277"/>
        <v>1</v>
      </c>
      <c r="V1058" s="4"/>
      <c r="W1058" s="4"/>
      <c r="X1058">
        <f>IF(front!E1058&gt;$X$2,O1058,P1058)</f>
        <v>80379.320512687074</v>
      </c>
      <c r="Y1058">
        <f t="shared" si="271"/>
        <v>80106.500707844461</v>
      </c>
      <c r="Z1058">
        <f>SUMPRODUCT($B$7:$B$456,Y$7:Y$456,EXP(constants!$B$32+constants!$A$32*ABS($A$7:$A$456-$A1058)))</f>
        <v>4.3479561057697209E-6</v>
      </c>
      <c r="AA1058">
        <f t="shared" si="272"/>
        <v>80106.500703496509</v>
      </c>
      <c r="AB1058">
        <f t="shared" si="278"/>
        <v>80101.647610557338</v>
      </c>
      <c r="AD1058" s="4"/>
      <c r="AE1058" s="4"/>
      <c r="AF1058" s="4"/>
      <c r="AI1058" s="5">
        <f>SUMPRODUCT(constants!$B$13:$B$20,A1058^constants!$A$13:$A$20)*constants!$C$10/((A1058/1000000000)^5*(EXP(0.014388/(A1058/1000000000)/constants!$B$9)-1))</f>
        <v>1.7769361977716053E-5</v>
      </c>
      <c r="AL1058" s="17">
        <f t="shared" si="273"/>
        <v>2.2183516204445793E-10</v>
      </c>
      <c r="AQ1058">
        <f t="shared" si="280"/>
        <v>2.2183516204445793E-10</v>
      </c>
    </row>
    <row r="1059" spans="1:43" x14ac:dyDescent="0.2">
      <c r="A1059">
        <f>front!A1059</f>
        <v>677.23</v>
      </c>
      <c r="B1059" s="1">
        <f t="shared" si="279"/>
        <v>0.45000000000004547</v>
      </c>
      <c r="C1059">
        <f>front!D1059-front!B1059</f>
        <v>46065.93</v>
      </c>
      <c r="D1059" s="2">
        <f>front!E1059-front!C1059</f>
        <v>52816.7</v>
      </c>
      <c r="E1059" s="2">
        <f>IF(front!F1059-front!C1059&gt;0,front!F1059-front!C1059,0)</f>
        <v>52816.7</v>
      </c>
      <c r="F1059" s="2">
        <f>front!I1059-front!H1059</f>
        <v>4089.2000000000007</v>
      </c>
      <c r="G1059" s="2"/>
      <c r="H1059" s="2"/>
      <c r="I1059" s="4">
        <f>C1059/(constants!$A$4+constants!$B$4*data!C1059+constants!$C$4*data!C1059^2+constants!$D$4*data!C1059^3+constants!$E$4*data!C1059^4+constants!$F$4*data!C1059^5+constants!$G$4*data!C1059^6+constants!$H$4*data!C1059^7)</f>
        <v>48143.979523773945</v>
      </c>
      <c r="J1059" s="4">
        <f>D1059/(constants!$A$4+constants!$B$4*data!D1059+constants!$C$4*data!D1059^2+constants!$D$4*data!D1059^3+constants!$E$4*data!D1059^4+constants!$F$4*data!D1059^5+constants!$G$4*data!D1059^6+constants!$H$4*data!D1059^7)</f>
        <v>55599.341920492501</v>
      </c>
      <c r="K1059" s="4">
        <f>E1059/(constants!$A$4+constants!$B$4*data!E1059+constants!$C$4*data!E1059^2+constants!$D$4*data!E1059^3+constants!$E$4*data!E1059^4+constants!$F$4*data!E1059^5+constants!$G$4*data!E1059^6+constants!$H$4*data!E1059^7)</f>
        <v>55599.341920492501</v>
      </c>
      <c r="L1059" s="4">
        <f>F1059/(constants!$A$4+constants!$B$4*data!F1059+constants!$C$4*data!F1059^2+constants!$D$4*data!F1059^3+constants!$E$4*data!F1059^4+constants!$F$4*data!F1059^5+constants!$G$4*data!F1059^6+constants!$H$4*data!F1059^7)</f>
        <v>4080.1288558345468</v>
      </c>
      <c r="M1059" s="4"/>
      <c r="N1059" s="4"/>
      <c r="O1059" s="4">
        <f t="shared" si="274"/>
        <v>80239.965872956571</v>
      </c>
      <c r="P1059" s="4">
        <f t="shared" si="275"/>
        <v>11119.8683840985</v>
      </c>
      <c r="Q1059" s="4">
        <f t="shared" si="275"/>
        <v>11119.8683840985</v>
      </c>
      <c r="R1059" s="4">
        <f t="shared" si="276"/>
        <v>680.02147597242447</v>
      </c>
      <c r="S1059" s="4"/>
      <c r="T1059" s="4"/>
      <c r="U1059" s="4">
        <f t="shared" si="277"/>
        <v>1</v>
      </c>
      <c r="V1059" s="4"/>
      <c r="W1059" s="4"/>
      <c r="X1059">
        <f>IF(front!E1059&gt;$X$2,O1059,P1059)</f>
        <v>80239.965872956571</v>
      </c>
      <c r="Y1059">
        <f t="shared" si="271"/>
        <v>79967.146068113958</v>
      </c>
      <c r="Z1059">
        <f>SUMPRODUCT($B$7:$B$456,Y$7:Y$456,EXP(constants!$B$32+constants!$A$32*ABS($A$7:$A$456-$A1059)))</f>
        <v>4.2380780396435517E-6</v>
      </c>
      <c r="AA1059">
        <f t="shared" si="272"/>
        <v>79967.146063875873</v>
      </c>
      <c r="AB1059">
        <f t="shared" si="278"/>
        <v>79962.292970936702</v>
      </c>
      <c r="AD1059" s="4"/>
      <c r="AE1059" s="4"/>
      <c r="AF1059" s="4"/>
      <c r="AI1059" s="5">
        <f>SUMPRODUCT(constants!$B$13:$B$20,A1059^constants!$A$13:$A$20)*constants!$C$10/((A1059/1000000000)^5*(EXP(0.014388/(A1059/1000000000)/constants!$B$9)-1))</f>
        <v>1.7789041553507588E-5</v>
      </c>
      <c r="AL1059" s="17">
        <f t="shared" si="273"/>
        <v>2.2246787695261865E-10</v>
      </c>
      <c r="AQ1059">
        <f t="shared" si="280"/>
        <v>2.2246787695261865E-10</v>
      </c>
    </row>
    <row r="1060" spans="1:43" x14ac:dyDescent="0.2">
      <c r="A1060">
        <f>front!A1060</f>
        <v>677.68</v>
      </c>
      <c r="B1060" s="1">
        <f t="shared" si="279"/>
        <v>0.44999999999993179</v>
      </c>
      <c r="C1060">
        <f>front!D1060-front!B1060</f>
        <v>46077.46</v>
      </c>
      <c r="D1060" s="2">
        <f>front!E1060-front!C1060</f>
        <v>52871</v>
      </c>
      <c r="E1060" s="2">
        <f>IF(front!F1060-front!C1060&gt;0,front!F1060-front!C1060,0)</f>
        <v>52871</v>
      </c>
      <c r="F1060" s="2">
        <f>front!I1060-front!H1060</f>
        <v>5356.8999999999978</v>
      </c>
      <c r="G1060" s="2"/>
      <c r="H1060" s="2"/>
      <c r="I1060" s="4">
        <f>C1060/(constants!$A$4+constants!$B$4*data!C1060+constants!$C$4*data!C1060^2+constants!$D$4*data!C1060^3+constants!$E$4*data!C1060^4+constants!$F$4*data!C1060^5+constants!$G$4*data!C1060^6+constants!$H$4*data!C1060^7)</f>
        <v>48156.673960400069</v>
      </c>
      <c r="J1060" s="4">
        <f>D1060/(constants!$A$4+constants!$B$4*data!D1060+constants!$C$4*data!D1060^2+constants!$D$4*data!D1060^3+constants!$E$4*data!D1060^4+constants!$F$4*data!D1060^5+constants!$G$4*data!D1060^6+constants!$H$4*data!D1060^7)</f>
        <v>55659.458548140639</v>
      </c>
      <c r="K1060" s="4">
        <f>E1060/(constants!$A$4+constants!$B$4*data!E1060+constants!$C$4*data!E1060^2+constants!$D$4*data!E1060^3+constants!$E$4*data!E1060^4+constants!$F$4*data!E1060^5+constants!$G$4*data!E1060^6+constants!$H$4*data!E1060^7)</f>
        <v>55659.458548140639</v>
      </c>
      <c r="L1060" s="4">
        <f>F1060/(constants!$A$4+constants!$B$4*data!F1060+constants!$C$4*data!F1060^2+constants!$D$4*data!F1060^3+constants!$E$4*data!F1060^4+constants!$F$4*data!F1060^5+constants!$G$4*data!F1060^6+constants!$H$4*data!F1060^7)</f>
        <v>5345.8664012729432</v>
      </c>
      <c r="M1060" s="4"/>
      <c r="N1060" s="4"/>
      <c r="O1060" s="4">
        <f t="shared" si="274"/>
        <v>80261.123267333445</v>
      </c>
      <c r="P1060" s="4">
        <f t="shared" si="275"/>
        <v>11131.891709628128</v>
      </c>
      <c r="Q1060" s="4">
        <f t="shared" si="275"/>
        <v>11131.891709628128</v>
      </c>
      <c r="R1060" s="4">
        <f t="shared" si="276"/>
        <v>890.97773354549054</v>
      </c>
      <c r="S1060" s="4"/>
      <c r="T1060" s="4"/>
      <c r="U1060" s="4">
        <f t="shared" si="277"/>
        <v>1</v>
      </c>
      <c r="V1060" s="4"/>
      <c r="W1060" s="4"/>
      <c r="X1060">
        <f>IF(front!E1060&gt;$X$2,O1060,P1060)</f>
        <v>80261.123267333445</v>
      </c>
      <c r="Y1060">
        <f t="shared" si="271"/>
        <v>79988.303462490832</v>
      </c>
      <c r="Z1060">
        <f>SUMPRODUCT($B$7:$B$456,Y$7:Y$456,EXP(constants!$B$32+constants!$A$32*ABS($A$7:$A$456-$A1060)))</f>
        <v>4.1309767240461521E-6</v>
      </c>
      <c r="AA1060">
        <f t="shared" si="272"/>
        <v>79988.303458359849</v>
      </c>
      <c r="AB1060">
        <f t="shared" si="278"/>
        <v>79983.450365420678</v>
      </c>
      <c r="AD1060" s="4"/>
      <c r="AE1060" s="4"/>
      <c r="AF1060" s="4"/>
      <c r="AI1060" s="5">
        <f>SUMPRODUCT(constants!$B$13:$B$20,A1060^constants!$A$13:$A$20)*constants!$C$10/((A1060/1000000000)^5*(EXP(0.014388/(A1060/1000000000)/constants!$B$9)-1))</f>
        <v>1.7808678731220129E-5</v>
      </c>
      <c r="AL1060" s="17">
        <f t="shared" si="273"/>
        <v>2.2265454478217125E-10</v>
      </c>
      <c r="AQ1060">
        <f t="shared" si="280"/>
        <v>2.2265454478217125E-10</v>
      </c>
    </row>
    <row r="1061" spans="1:43" x14ac:dyDescent="0.2">
      <c r="A1061">
        <f>front!A1061</f>
        <v>678.13</v>
      </c>
      <c r="B1061" s="1">
        <f t="shared" si="279"/>
        <v>0.45000000000004547</v>
      </c>
      <c r="C1061">
        <f>front!D1061-front!B1061</f>
        <v>46074.73</v>
      </c>
      <c r="D1061" s="2">
        <f>front!E1061-front!C1061</f>
        <v>51021.3</v>
      </c>
      <c r="E1061" s="2">
        <f>IF(front!F1061-front!C1061&gt;0,front!F1061-front!C1061,0)</f>
        <v>51021.3</v>
      </c>
      <c r="F1061" s="2">
        <f>front!I1061-front!H1061</f>
        <v>5904.4000000000015</v>
      </c>
      <c r="G1061" s="2"/>
      <c r="H1061" s="2"/>
      <c r="I1061" s="4">
        <f>C1061/(constants!$A$4+constants!$B$4*data!C1061+constants!$C$4*data!C1061^2+constants!$D$4*data!C1061^3+constants!$E$4*data!C1061^4+constants!$F$4*data!C1061^5+constants!$G$4*data!C1061^6+constants!$H$4*data!C1061^7)</f>
        <v>48153.668235460369</v>
      </c>
      <c r="J1061" s="4">
        <f>D1061/(constants!$A$4+constants!$B$4*data!D1061+constants!$C$4*data!D1061^2+constants!$D$4*data!D1061^3+constants!$E$4*data!D1061^4+constants!$F$4*data!D1061^5+constants!$G$4*data!D1061^6+constants!$H$4*data!D1061^7)</f>
        <v>53613.025656843078</v>
      </c>
      <c r="K1061" s="4">
        <f>E1061/(constants!$A$4+constants!$B$4*data!E1061+constants!$C$4*data!E1061^2+constants!$D$4*data!E1061^3+constants!$E$4*data!E1061^4+constants!$F$4*data!E1061^5+constants!$G$4*data!E1061^6+constants!$H$4*data!E1061^7)</f>
        <v>53613.025656843078</v>
      </c>
      <c r="L1061" s="4">
        <f>F1061/(constants!$A$4+constants!$B$4*data!F1061+constants!$C$4*data!F1061^2+constants!$D$4*data!F1061^3+constants!$E$4*data!F1061^4+constants!$F$4*data!F1061^5+constants!$G$4*data!F1061^6+constants!$H$4*data!F1061^7)</f>
        <v>5892.8932019908543</v>
      </c>
      <c r="M1061" s="4"/>
      <c r="N1061" s="4"/>
      <c r="O1061" s="4">
        <f t="shared" si="274"/>
        <v>80256.113725767282</v>
      </c>
      <c r="P1061" s="4">
        <f t="shared" si="275"/>
        <v>10722.605131368617</v>
      </c>
      <c r="Q1061" s="4">
        <f t="shared" si="275"/>
        <v>10722.605131368617</v>
      </c>
      <c r="R1061" s="4">
        <f t="shared" si="276"/>
        <v>982.14886699847568</v>
      </c>
      <c r="S1061" s="4"/>
      <c r="T1061" s="4"/>
      <c r="U1061" s="4">
        <f t="shared" si="277"/>
        <v>1</v>
      </c>
      <c r="V1061" s="4"/>
      <c r="W1061" s="4"/>
      <c r="X1061">
        <f>IF(front!E1061&gt;$X$2,O1061,P1061)</f>
        <v>80256.113725767282</v>
      </c>
      <c r="Y1061">
        <f t="shared" si="271"/>
        <v>79983.293920924669</v>
      </c>
      <c r="Z1061">
        <f>SUMPRODUCT($B$7:$B$456,Y$7:Y$456,EXP(constants!$B$32+constants!$A$32*ABS($A$7:$A$456-$A1061)))</f>
        <v>4.0265819871609105E-6</v>
      </c>
      <c r="AA1061">
        <f t="shared" si="272"/>
        <v>79983.293916898081</v>
      </c>
      <c r="AB1061">
        <f t="shared" si="278"/>
        <v>79978.44082395891</v>
      </c>
      <c r="AD1061" s="4"/>
      <c r="AE1061" s="4"/>
      <c r="AF1061" s="4"/>
      <c r="AI1061" s="5">
        <f>SUMPRODUCT(constants!$B$13:$B$20,A1061^constants!$A$13:$A$20)*constants!$C$10/((A1061/1000000000)^5*(EXP(0.014388/(A1061/1000000000)/constants!$B$9)-1))</f>
        <v>1.7828273518244233E-5</v>
      </c>
      <c r="AL1061" s="17">
        <f t="shared" si="273"/>
        <v>2.2291349186821693E-10</v>
      </c>
      <c r="AQ1061">
        <f t="shared" si="280"/>
        <v>2.2291349186821693E-10</v>
      </c>
    </row>
    <row r="1062" spans="1:43" x14ac:dyDescent="0.2">
      <c r="A1062">
        <f>front!A1062</f>
        <v>678.58</v>
      </c>
      <c r="B1062" s="1">
        <f t="shared" si="279"/>
        <v>0.45000000000004547</v>
      </c>
      <c r="C1062">
        <f>front!D1062-front!B1062</f>
        <v>46172.329999999994</v>
      </c>
      <c r="D1062" s="2">
        <f>front!E1062-front!C1062</f>
        <v>53047.4</v>
      </c>
      <c r="E1062" s="2">
        <f>IF(front!F1062-front!C1062&gt;0,front!F1062-front!C1062,0)</f>
        <v>53047.4</v>
      </c>
      <c r="F1062" s="2">
        <f>front!I1062-front!H1062</f>
        <v>5621.2999999999993</v>
      </c>
      <c r="G1062" s="2"/>
      <c r="H1062" s="2"/>
      <c r="I1062" s="4">
        <f>C1062/(constants!$A$4+constants!$B$4*data!C1062+constants!$C$4*data!C1062^2+constants!$D$4*data!C1062^3+constants!$E$4*data!C1062^4+constants!$F$4*data!C1062^5+constants!$G$4*data!C1062^6+constants!$H$4*data!C1062^7)</f>
        <v>48261.132188669719</v>
      </c>
      <c r="J1062" s="4">
        <f>D1062/(constants!$A$4+constants!$B$4*data!D1062+constants!$C$4*data!D1062^2+constants!$D$4*data!D1062^3+constants!$E$4*data!D1062^4+constants!$F$4*data!D1062^5+constants!$G$4*data!D1062^6+constants!$H$4*data!D1062^7)</f>
        <v>55854.775604913666</v>
      </c>
      <c r="K1062" s="4">
        <f>E1062/(constants!$A$4+constants!$B$4*data!E1062+constants!$C$4*data!E1062^2+constants!$D$4*data!E1062^3+constants!$E$4*data!E1062^4+constants!$F$4*data!E1062^5+constants!$G$4*data!E1062^6+constants!$H$4*data!E1062^7)</f>
        <v>55854.775604913666</v>
      </c>
      <c r="L1062" s="4">
        <f>F1062/(constants!$A$4+constants!$B$4*data!F1062+constants!$C$4*data!F1062^2+constants!$D$4*data!F1062^3+constants!$E$4*data!F1062^4+constants!$F$4*data!F1062^5+constants!$G$4*data!F1062^6+constants!$H$4*data!F1062^7)</f>
        <v>5610.0031033227033</v>
      </c>
      <c r="M1062" s="4"/>
      <c r="N1062" s="4"/>
      <c r="O1062" s="4">
        <f t="shared" si="274"/>
        <v>80435.220314449529</v>
      </c>
      <c r="P1062" s="4">
        <f t="shared" si="275"/>
        <v>11170.955120982733</v>
      </c>
      <c r="Q1062" s="4">
        <f t="shared" si="275"/>
        <v>11170.955120982733</v>
      </c>
      <c r="R1062" s="4">
        <f t="shared" si="276"/>
        <v>935.00051722045055</v>
      </c>
      <c r="S1062" s="4"/>
      <c r="T1062" s="4"/>
      <c r="U1062" s="4">
        <f t="shared" si="277"/>
        <v>1</v>
      </c>
      <c r="V1062" s="4"/>
      <c r="W1062" s="4"/>
      <c r="X1062">
        <f>IF(front!E1062&gt;$X$2,O1062,P1062)</f>
        <v>80435.220314449529</v>
      </c>
      <c r="Y1062">
        <f t="shared" si="271"/>
        <v>80162.400509606916</v>
      </c>
      <c r="Z1062">
        <f>SUMPRODUCT($B$7:$B$456,Y$7:Y$456,EXP(constants!$B$32+constants!$A$32*ABS($A$7:$A$456-$A1062)))</f>
        <v>3.9248254304972865E-6</v>
      </c>
      <c r="AA1062">
        <f t="shared" si="272"/>
        <v>80162.40050568209</v>
      </c>
      <c r="AB1062">
        <f t="shared" si="278"/>
        <v>80157.547412742919</v>
      </c>
      <c r="AD1062" s="4"/>
      <c r="AE1062" s="4"/>
      <c r="AF1062" s="4"/>
      <c r="AI1062" s="5">
        <f>SUMPRODUCT(constants!$B$13:$B$20,A1062^constants!$A$13:$A$20)*constants!$C$10/((A1062/1000000000)^5*(EXP(0.014388/(A1062/1000000000)/constants!$B$9)-1))</f>
        <v>1.7847825922421397E-5</v>
      </c>
      <c r="AL1062" s="17">
        <f t="shared" si="273"/>
        <v>2.2265933151023614E-10</v>
      </c>
      <c r="AQ1062">
        <f t="shared" si="280"/>
        <v>2.2265933151023614E-10</v>
      </c>
    </row>
    <row r="1063" spans="1:43" x14ac:dyDescent="0.2">
      <c r="A1063">
        <f>front!A1063</f>
        <v>679.03</v>
      </c>
      <c r="B1063" s="1">
        <f t="shared" si="279"/>
        <v>0.44999999999993179</v>
      </c>
      <c r="C1063">
        <f>front!D1063-front!B1063</f>
        <v>46246.47</v>
      </c>
      <c r="D1063" s="2">
        <f>front!E1063-front!C1063</f>
        <v>52811.3</v>
      </c>
      <c r="E1063" s="2">
        <f>IF(front!F1063-front!C1063&gt;0,front!F1063-front!C1063,0)</f>
        <v>52811.3</v>
      </c>
      <c r="F1063" s="2">
        <f>front!I1063-front!H1063</f>
        <v>5753.5</v>
      </c>
      <c r="G1063" s="2"/>
      <c r="H1063" s="2"/>
      <c r="I1063" s="4">
        <f>C1063/(constants!$A$4+constants!$B$4*data!C1063+constants!$C$4*data!C1063^2+constants!$D$4*data!C1063^3+constants!$E$4*data!C1063^4+constants!$F$4*data!C1063^5+constants!$G$4*data!C1063^6+constants!$H$4*data!C1063^7)</f>
        <v>48342.774060084404</v>
      </c>
      <c r="J1063" s="4">
        <f>D1063/(constants!$A$4+constants!$B$4*data!D1063+constants!$C$4*data!D1063^2+constants!$D$4*data!D1063^3+constants!$E$4*data!D1063^4+constants!$F$4*data!D1063^5+constants!$G$4*data!D1063^6+constants!$H$4*data!D1063^7)</f>
        <v>55593.363633389534</v>
      </c>
      <c r="K1063" s="4">
        <f>E1063/(constants!$A$4+constants!$B$4*data!E1063+constants!$C$4*data!E1063^2+constants!$D$4*data!E1063^3+constants!$E$4*data!E1063^4+constants!$F$4*data!E1063^5+constants!$G$4*data!E1063^6+constants!$H$4*data!E1063^7)</f>
        <v>55593.363633389534</v>
      </c>
      <c r="L1063" s="4">
        <f>F1063/(constants!$A$4+constants!$B$4*data!F1063+constants!$C$4*data!F1063^2+constants!$D$4*data!F1063^3+constants!$E$4*data!F1063^4+constants!$F$4*data!F1063^5+constants!$G$4*data!F1063^6+constants!$H$4*data!F1063^7)</f>
        <v>5742.095346571924</v>
      </c>
      <c r="M1063" s="4"/>
      <c r="N1063" s="4"/>
      <c r="O1063" s="4">
        <f t="shared" si="274"/>
        <v>80571.290100140672</v>
      </c>
      <c r="P1063" s="4">
        <f t="shared" si="275"/>
        <v>11118.672726677907</v>
      </c>
      <c r="Q1063" s="4">
        <f t="shared" si="275"/>
        <v>11118.672726677907</v>
      </c>
      <c r="R1063" s="4">
        <f t="shared" si="276"/>
        <v>957.01589109532074</v>
      </c>
      <c r="S1063" s="4"/>
      <c r="T1063" s="4"/>
      <c r="U1063" s="4">
        <f t="shared" si="277"/>
        <v>1</v>
      </c>
      <c r="V1063" s="4"/>
      <c r="W1063" s="4"/>
      <c r="X1063">
        <f>IF(front!E1063&gt;$X$2,O1063,P1063)</f>
        <v>80571.290100140672</v>
      </c>
      <c r="Y1063">
        <f t="shared" si="271"/>
        <v>80298.470295298059</v>
      </c>
      <c r="Z1063">
        <f>SUMPRODUCT($B$7:$B$456,Y$7:Y$456,EXP(constants!$B$32+constants!$A$32*ABS($A$7:$A$456-$A1063)))</f>
        <v>3.8256403840766321E-6</v>
      </c>
      <c r="AA1063">
        <f t="shared" si="272"/>
        <v>80298.470291472418</v>
      </c>
      <c r="AB1063">
        <f t="shared" si="278"/>
        <v>80293.617198533248</v>
      </c>
      <c r="AD1063" s="4"/>
      <c r="AE1063" s="4"/>
      <c r="AF1063" s="4"/>
      <c r="AI1063" s="5">
        <f>SUMPRODUCT(constants!$B$13:$B$20,A1063^constants!$A$13:$A$20)*constants!$C$10/((A1063/1000000000)^5*(EXP(0.014388/(A1063/1000000000)/constants!$B$9)-1))</f>
        <v>1.7867335952029874E-5</v>
      </c>
      <c r="AL1063" s="17">
        <f t="shared" si="273"/>
        <v>2.2252498486711922E-10</v>
      </c>
      <c r="AQ1063">
        <f t="shared" si="280"/>
        <v>2.2252498486711922E-10</v>
      </c>
    </row>
    <row r="1064" spans="1:43" x14ac:dyDescent="0.2">
      <c r="A1064">
        <f>front!A1064</f>
        <v>679.48</v>
      </c>
      <c r="B1064" s="1">
        <f t="shared" si="279"/>
        <v>0.45000000000004547</v>
      </c>
      <c r="C1064">
        <f>front!D1064-front!B1064</f>
        <v>46370.8</v>
      </c>
      <c r="D1064" s="2">
        <f>front!E1064-front!C1064</f>
        <v>52461.2</v>
      </c>
      <c r="E1064" s="2">
        <f>IF(front!F1064-front!C1064&gt;0,front!F1064-front!C1064,0)</f>
        <v>52461.2</v>
      </c>
      <c r="F1064" s="2">
        <f>front!I1064-front!H1064</f>
        <v>6614.2000000000007</v>
      </c>
      <c r="G1064" s="2"/>
      <c r="H1064" s="2"/>
      <c r="I1064" s="4">
        <f>C1064/(constants!$A$4+constants!$B$4*data!C1064+constants!$C$4*data!C1064^2+constants!$D$4*data!C1064^3+constants!$E$4*data!C1064^4+constants!$F$4*data!C1064^5+constants!$G$4*data!C1064^6+constants!$H$4*data!C1064^7)</f>
        <v>48479.701403618703</v>
      </c>
      <c r="J1064" s="4">
        <f>D1064/(constants!$A$4+constants!$B$4*data!D1064+constants!$C$4*data!D1064^2+constants!$D$4*data!D1064^3+constants!$E$4*data!D1064^4+constants!$F$4*data!D1064^5+constants!$G$4*data!D1064^6+constants!$H$4*data!D1064^7)</f>
        <v>55205.831046785381</v>
      </c>
      <c r="K1064" s="4">
        <f>E1064/(constants!$A$4+constants!$B$4*data!E1064+constants!$C$4*data!E1064^2+constants!$D$4*data!E1064^3+constants!$E$4*data!E1064^4+constants!$F$4*data!E1064^5+constants!$G$4*data!E1064^6+constants!$H$4*data!E1064^7)</f>
        <v>55205.831046785381</v>
      </c>
      <c r="L1064" s="4">
        <f>F1064/(constants!$A$4+constants!$B$4*data!F1064+constants!$C$4*data!F1064^2+constants!$D$4*data!F1064^3+constants!$E$4*data!F1064^4+constants!$F$4*data!F1064^5+constants!$G$4*data!F1064^6+constants!$H$4*data!F1064^7)</f>
        <v>6602.5474421802592</v>
      </c>
      <c r="M1064" s="4"/>
      <c r="N1064" s="4"/>
      <c r="O1064" s="4">
        <f t="shared" si="274"/>
        <v>80799.502339364495</v>
      </c>
      <c r="P1064" s="4">
        <f t="shared" si="275"/>
        <v>11041.166209357078</v>
      </c>
      <c r="Q1064" s="4">
        <f t="shared" si="275"/>
        <v>11041.166209357078</v>
      </c>
      <c r="R1064" s="4">
        <f t="shared" si="276"/>
        <v>1100.4245736967098</v>
      </c>
      <c r="S1064" s="4"/>
      <c r="T1064" s="4"/>
      <c r="U1064" s="4">
        <f t="shared" si="277"/>
        <v>1</v>
      </c>
      <c r="V1064" s="4"/>
      <c r="W1064" s="4"/>
      <c r="X1064">
        <f>IF(front!E1064&gt;$X$2,O1064,P1064)</f>
        <v>80799.502339364495</v>
      </c>
      <c r="Y1064">
        <f t="shared" si="271"/>
        <v>80526.682534521882</v>
      </c>
      <c r="Z1064">
        <f>SUMPRODUCT($B$7:$B$456,Y$7:Y$456,EXP(constants!$B$32+constants!$A$32*ABS($A$7:$A$456-$A1064)))</f>
        <v>3.7289618627505543E-6</v>
      </c>
      <c r="AA1064">
        <f t="shared" si="272"/>
        <v>80526.682530792925</v>
      </c>
      <c r="AB1064">
        <f t="shared" si="278"/>
        <v>80521.829437853754</v>
      </c>
      <c r="AD1064" s="4"/>
      <c r="AE1064" s="4"/>
      <c r="AF1064" s="4"/>
      <c r="AI1064" s="5">
        <f>SUMPRODUCT(constants!$B$13:$B$20,A1064^constants!$A$13:$A$20)*constants!$C$10/((A1064/1000000000)^5*(EXP(0.014388/(A1064/1000000000)/constants!$B$9)-1))</f>
        <v>1.7886803615768729E-5</v>
      </c>
      <c r="AL1064" s="17">
        <f t="shared" si="273"/>
        <v>2.2213608086951939E-10</v>
      </c>
      <c r="AQ1064">
        <f t="shared" si="280"/>
        <v>2.2213608086951939E-10</v>
      </c>
    </row>
    <row r="1065" spans="1:43" x14ac:dyDescent="0.2">
      <c r="A1065">
        <f>front!A1065</f>
        <v>679.93</v>
      </c>
      <c r="B1065" s="1">
        <f t="shared" si="279"/>
        <v>0.44999999999993179</v>
      </c>
      <c r="C1065">
        <f>front!D1065-front!B1065</f>
        <v>46513.4</v>
      </c>
      <c r="D1065" s="2">
        <f>front!E1065-front!C1065</f>
        <v>52956.3</v>
      </c>
      <c r="E1065" s="2">
        <f>IF(front!F1065-front!C1065&gt;0,front!F1065-front!C1065,0)</f>
        <v>52956.3</v>
      </c>
      <c r="F1065" s="2">
        <f>front!I1065-front!H1065</f>
        <v>6849.2000000000007</v>
      </c>
      <c r="G1065" s="2"/>
      <c r="H1065" s="2"/>
      <c r="I1065" s="4">
        <f>C1065/(constants!$A$4+constants!$B$4*data!C1065+constants!$C$4*data!C1065^2+constants!$D$4*data!C1065^3+constants!$E$4*data!C1065^4+constants!$F$4*data!C1065^5+constants!$G$4*data!C1065^6+constants!$H$4*data!C1065^7)</f>
        <v>48636.775616642997</v>
      </c>
      <c r="J1065" s="4">
        <f>D1065/(constants!$A$4+constants!$B$4*data!D1065+constants!$C$4*data!D1065^2+constants!$D$4*data!D1065^3+constants!$E$4*data!D1065^4+constants!$F$4*data!D1065^5+constants!$G$4*data!D1065^6+constants!$H$4*data!D1065^7)</f>
        <v>55753.901993555723</v>
      </c>
      <c r="K1065" s="4">
        <f>E1065/(constants!$A$4+constants!$B$4*data!E1065+constants!$C$4*data!E1065^2+constants!$D$4*data!E1065^3+constants!$E$4*data!E1065^4+constants!$F$4*data!E1065^5+constants!$G$4*data!E1065^6+constants!$H$4*data!E1065^7)</f>
        <v>55753.901993555723</v>
      </c>
      <c r="L1065" s="4">
        <f>F1065/(constants!$A$4+constants!$B$4*data!F1065+constants!$C$4*data!F1065^2+constants!$D$4*data!F1065^3+constants!$E$4*data!F1065^4+constants!$F$4*data!F1065^5+constants!$G$4*data!F1065^6+constants!$H$4*data!F1065^7)</f>
        <v>6837.6355608296199</v>
      </c>
      <c r="M1065" s="4"/>
      <c r="N1065" s="4"/>
      <c r="O1065" s="4">
        <f t="shared" si="274"/>
        <v>81061.292694404998</v>
      </c>
      <c r="P1065" s="4">
        <f t="shared" si="275"/>
        <v>11150.780398711146</v>
      </c>
      <c r="Q1065" s="4">
        <f t="shared" si="275"/>
        <v>11150.780398711146</v>
      </c>
      <c r="R1065" s="4">
        <f t="shared" si="276"/>
        <v>1139.6059268049366</v>
      </c>
      <c r="S1065" s="4"/>
      <c r="T1065" s="4"/>
      <c r="U1065" s="4">
        <f t="shared" si="277"/>
        <v>1</v>
      </c>
      <c r="V1065" s="4"/>
      <c r="W1065" s="4"/>
      <c r="X1065">
        <f>IF(front!E1065&gt;$X$2,O1065,P1065)</f>
        <v>81061.292694404998</v>
      </c>
      <c r="Y1065">
        <f t="shared" si="271"/>
        <v>80788.472889562385</v>
      </c>
      <c r="Z1065">
        <f>SUMPRODUCT($B$7:$B$456,Y$7:Y$456,EXP(constants!$B$32+constants!$A$32*ABS($A$7:$A$456-$A1065)))</f>
        <v>3.6347265236234089E-6</v>
      </c>
      <c r="AA1065">
        <f t="shared" si="272"/>
        <v>80788.472885927651</v>
      </c>
      <c r="AB1065">
        <f t="shared" si="278"/>
        <v>80783.61979298848</v>
      </c>
      <c r="AD1065" s="4"/>
      <c r="AE1065" s="4"/>
      <c r="AF1065" s="4"/>
      <c r="AI1065" s="5">
        <f>SUMPRODUCT(constants!$B$13:$B$20,A1065^constants!$A$13:$A$20)*constants!$C$10/((A1065/1000000000)^5*(EXP(0.014388/(A1065/1000000000)/constants!$B$9)-1))</f>
        <v>1.7906228922770108E-5</v>
      </c>
      <c r="AL1065" s="17">
        <f t="shared" si="273"/>
        <v>2.2165667951814481E-10</v>
      </c>
      <c r="AQ1065">
        <f t="shared" si="280"/>
        <v>2.2165667951814481E-10</v>
      </c>
    </row>
    <row r="1066" spans="1:43" x14ac:dyDescent="0.2">
      <c r="A1066">
        <f>front!A1066</f>
        <v>680.38</v>
      </c>
      <c r="B1066" s="1">
        <f t="shared" si="279"/>
        <v>0.45000000000004547</v>
      </c>
      <c r="C1066">
        <f>front!D1066-front!B1066</f>
        <v>46558.53</v>
      </c>
      <c r="D1066" s="2">
        <f>front!E1066-front!C1066</f>
        <v>52640.2</v>
      </c>
      <c r="E1066" s="2">
        <f>IF(front!F1066-front!C1066&gt;0,front!F1066-front!C1066,0)</f>
        <v>52640.2</v>
      </c>
      <c r="F1066" s="2">
        <f>front!I1066-front!H1066</f>
        <v>6116.2999999999993</v>
      </c>
      <c r="G1066" s="2"/>
      <c r="H1066" s="2"/>
      <c r="I1066" s="4">
        <f>C1066/(constants!$A$4+constants!$B$4*data!C1066+constants!$C$4*data!C1066^2+constants!$D$4*data!C1066^3+constants!$E$4*data!C1066^4+constants!$F$4*data!C1066^5+constants!$G$4*data!C1066^6+constants!$H$4*data!C1066^7)</f>
        <v>48686.492036900068</v>
      </c>
      <c r="J1066" s="4">
        <f>D1066/(constants!$A$4+constants!$B$4*data!D1066+constants!$C$4*data!D1066^2+constants!$D$4*data!D1066^3+constants!$E$4*data!D1066^4+constants!$F$4*data!D1066^5+constants!$G$4*data!D1066^6+constants!$H$4*data!D1066^7)</f>
        <v>55403.955276291563</v>
      </c>
      <c r="K1066" s="4">
        <f>E1066/(constants!$A$4+constants!$B$4*data!E1066+constants!$C$4*data!E1066^2+constants!$D$4*data!E1066^3+constants!$E$4*data!E1066^4+constants!$F$4*data!E1066^5+constants!$G$4*data!E1066^6+constants!$H$4*data!E1066^7)</f>
        <v>55403.955276291563</v>
      </c>
      <c r="L1066" s="4">
        <f>F1066/(constants!$A$4+constants!$B$4*data!F1066+constants!$C$4*data!F1066^2+constants!$D$4*data!F1066^3+constants!$E$4*data!F1066^4+constants!$F$4*data!F1066^5+constants!$G$4*data!F1066^6+constants!$H$4*data!F1066^7)</f>
        <v>6104.6895742700299</v>
      </c>
      <c r="M1066" s="4"/>
      <c r="N1066" s="4"/>
      <c r="O1066" s="4">
        <f t="shared" si="274"/>
        <v>81144.15339483344</v>
      </c>
      <c r="P1066" s="4">
        <f t="shared" si="275"/>
        <v>11080.791055258313</v>
      </c>
      <c r="Q1066" s="4">
        <f t="shared" si="275"/>
        <v>11080.791055258313</v>
      </c>
      <c r="R1066" s="4">
        <f t="shared" si="276"/>
        <v>1017.4482623783383</v>
      </c>
      <c r="S1066" s="4"/>
      <c r="T1066" s="4"/>
      <c r="U1066" s="4">
        <f t="shared" si="277"/>
        <v>1</v>
      </c>
      <c r="V1066" s="4"/>
      <c r="W1066" s="4"/>
      <c r="X1066">
        <f>IF(front!E1066&gt;$X$2,O1066,P1066)</f>
        <v>81144.15339483344</v>
      </c>
      <c r="Y1066">
        <f t="shared" si="271"/>
        <v>80871.333589990827</v>
      </c>
      <c r="Z1066">
        <f>SUMPRODUCT($B$7:$B$456,Y$7:Y$456,EXP(constants!$B$32+constants!$A$32*ABS($A$7:$A$456-$A1066)))</f>
        <v>3.5428726245504014E-6</v>
      </c>
      <c r="AA1066">
        <f t="shared" si="272"/>
        <v>80871.33358644796</v>
      </c>
      <c r="AB1066">
        <f t="shared" si="278"/>
        <v>80866.480493508789</v>
      </c>
      <c r="AD1066" s="4"/>
      <c r="AE1066" s="4"/>
      <c r="AF1066" s="4"/>
      <c r="AI1066" s="5">
        <f>SUMPRODUCT(constants!$B$13:$B$20,A1066^constants!$A$13:$A$20)*constants!$C$10/((A1066/1000000000)^5*(EXP(0.014388/(A1066/1000000000)/constants!$B$9)-1))</f>
        <v>1.7925611882585587E-5</v>
      </c>
      <c r="AL1066" s="17">
        <f t="shared" si="273"/>
        <v>2.2166924754471648E-10</v>
      </c>
      <c r="AQ1066">
        <f t="shared" si="280"/>
        <v>2.2166924754471648E-10</v>
      </c>
    </row>
    <row r="1067" spans="1:43" x14ac:dyDescent="0.2">
      <c r="A1067">
        <f>front!A1067</f>
        <v>680.83</v>
      </c>
      <c r="B1067" s="1">
        <f t="shared" si="279"/>
        <v>0.45000000000004547</v>
      </c>
      <c r="C1067">
        <f>front!D1067-front!B1067</f>
        <v>46593.4</v>
      </c>
      <c r="D1067" s="2">
        <f>front!E1067-front!C1067</f>
        <v>52701.599999999999</v>
      </c>
      <c r="E1067" s="2">
        <f>IF(front!F1067-front!C1067&gt;0,front!F1067-front!C1067,0)</f>
        <v>52701.599999999999</v>
      </c>
      <c r="F1067" s="2">
        <f>front!I1067-front!H1067</f>
        <v>5344.8999999999978</v>
      </c>
      <c r="G1067" s="2"/>
      <c r="H1067" s="2"/>
      <c r="I1067" s="4">
        <f>C1067/(constants!$A$4+constants!$B$4*data!C1067+constants!$C$4*data!C1067^2+constants!$D$4*data!C1067^3+constants!$E$4*data!C1067^4+constants!$F$4*data!C1067^5+constants!$G$4*data!C1067^6+constants!$H$4*data!C1067^7)</f>
        <v>48724.907594949931</v>
      </c>
      <c r="J1067" s="4">
        <f>D1067/(constants!$A$4+constants!$B$4*data!D1067+constants!$C$4*data!D1067^2+constants!$D$4*data!D1067^3+constants!$E$4*data!D1067^4+constants!$F$4*data!D1067^5+constants!$G$4*data!D1067^6+constants!$H$4*data!D1067^7)</f>
        <v>55471.922059969605</v>
      </c>
      <c r="K1067" s="4">
        <f>E1067/(constants!$A$4+constants!$B$4*data!E1067+constants!$C$4*data!E1067^2+constants!$D$4*data!E1067^3+constants!$E$4*data!E1067^4+constants!$F$4*data!E1067^5+constants!$G$4*data!E1067^6+constants!$H$4*data!E1067^7)</f>
        <v>55471.922059969605</v>
      </c>
      <c r="L1067" s="4">
        <f>F1067/(constants!$A$4+constants!$B$4*data!F1067+constants!$C$4*data!F1067^2+constants!$D$4*data!F1067^3+constants!$E$4*data!F1067^4+constants!$F$4*data!F1067^5+constants!$G$4*data!F1067^6+constants!$H$4*data!F1067^7)</f>
        <v>5333.879782969153</v>
      </c>
      <c r="M1067" s="4"/>
      <c r="N1067" s="4"/>
      <c r="O1067" s="4">
        <f t="shared" si="274"/>
        <v>81208.179324916549</v>
      </c>
      <c r="P1067" s="4">
        <f t="shared" si="275"/>
        <v>11094.38441199392</v>
      </c>
      <c r="Q1067" s="4">
        <f t="shared" si="275"/>
        <v>11094.38441199392</v>
      </c>
      <c r="R1067" s="4">
        <f t="shared" si="276"/>
        <v>888.97996382819213</v>
      </c>
      <c r="S1067" s="4"/>
      <c r="T1067" s="4"/>
      <c r="U1067" s="4">
        <f t="shared" si="277"/>
        <v>1</v>
      </c>
      <c r="V1067" s="4"/>
      <c r="W1067" s="4"/>
      <c r="X1067">
        <f>IF(front!E1067&gt;$X$2,O1067,P1067)</f>
        <v>81208.179324916549</v>
      </c>
      <c r="Y1067">
        <f t="shared" si="271"/>
        <v>80935.359520073936</v>
      </c>
      <c r="Z1067">
        <f>SUMPRODUCT($B$7:$B$456,Y$7:Y$456,EXP(constants!$B$32+constants!$A$32*ABS($A$7:$A$456-$A1067)))</f>
        <v>3.4533399836848815E-6</v>
      </c>
      <c r="AA1067">
        <f t="shared" si="272"/>
        <v>80935.359516620592</v>
      </c>
      <c r="AB1067">
        <f t="shared" si="278"/>
        <v>80930.506423681421</v>
      </c>
      <c r="AD1067" s="4"/>
      <c r="AE1067" s="4"/>
      <c r="AF1067" s="4"/>
      <c r="AI1067" s="5">
        <f>SUMPRODUCT(constants!$B$13:$B$20,A1067^constants!$A$13:$A$20)*constants!$C$10/((A1067/1000000000)^5*(EXP(0.014388/(A1067/1000000000)/constants!$B$9)-1))</f>
        <v>1.79449525051616E-5</v>
      </c>
      <c r="AL1067" s="17">
        <f t="shared" si="273"/>
        <v>2.2173285820327762E-10</v>
      </c>
      <c r="AQ1067">
        <f t="shared" si="280"/>
        <v>2.2173285820327762E-10</v>
      </c>
    </row>
    <row r="1068" spans="1:43" x14ac:dyDescent="0.2">
      <c r="A1068">
        <f>front!A1068</f>
        <v>681.28</v>
      </c>
      <c r="B1068" s="1">
        <f t="shared" si="279"/>
        <v>0.44999999999993179</v>
      </c>
      <c r="C1068">
        <f>front!D1068-front!B1068</f>
        <v>46504.2</v>
      </c>
      <c r="D1068" s="2">
        <f>front!E1068-front!C1068</f>
        <v>53550.5</v>
      </c>
      <c r="E1068" s="2">
        <f>IF(front!F1068-front!C1068&gt;0,front!F1068-front!C1068,0)</f>
        <v>53550.5</v>
      </c>
      <c r="F1068" s="2">
        <f>front!I1068-front!H1068</f>
        <v>5526.1</v>
      </c>
      <c r="G1068" s="2"/>
      <c r="H1068" s="2"/>
      <c r="I1068" s="4">
        <f>C1068/(constants!$A$4+constants!$B$4*data!C1068+constants!$C$4*data!C1068^2+constants!$D$4*data!C1068^3+constants!$E$4*data!C1068^4+constants!$F$4*data!C1068^5+constants!$G$4*data!C1068^6+constants!$H$4*data!C1068^7)</f>
        <v>48626.640978963434</v>
      </c>
      <c r="J1068" s="4">
        <f>D1068/(constants!$A$4+constants!$B$4*data!D1068+constants!$C$4*data!D1068^2+constants!$D$4*data!D1068^3+constants!$E$4*data!D1068^4+constants!$F$4*data!D1068^5+constants!$G$4*data!D1068^6+constants!$H$4*data!D1068^7)</f>
        <v>56412.022019906384</v>
      </c>
      <c r="K1068" s="4">
        <f>E1068/(constants!$A$4+constants!$B$4*data!E1068+constants!$C$4*data!E1068^2+constants!$D$4*data!E1068^3+constants!$E$4*data!E1068^4+constants!$F$4*data!E1068^5+constants!$G$4*data!E1068^6+constants!$H$4*data!E1068^7)</f>
        <v>56412.022019906384</v>
      </c>
      <c r="L1068" s="4">
        <f>F1068/(constants!$A$4+constants!$B$4*data!F1068+constants!$C$4*data!F1068^2+constants!$D$4*data!F1068^3+constants!$E$4*data!F1068^4+constants!$F$4*data!F1068^5+constants!$G$4*data!F1068^6+constants!$H$4*data!F1068^7)</f>
        <v>5514.8907824120406</v>
      </c>
      <c r="M1068" s="4"/>
      <c r="N1068" s="4"/>
      <c r="O1068" s="4">
        <f t="shared" si="274"/>
        <v>81044.401631605724</v>
      </c>
      <c r="P1068" s="4">
        <f t="shared" si="275"/>
        <v>11282.404403981278</v>
      </c>
      <c r="Q1068" s="4">
        <f t="shared" si="275"/>
        <v>11282.404403981278</v>
      </c>
      <c r="R1068" s="4">
        <f t="shared" si="276"/>
        <v>919.14846373534021</v>
      </c>
      <c r="S1068" s="4"/>
      <c r="T1068" s="4"/>
      <c r="U1068" s="4">
        <f t="shared" si="277"/>
        <v>1</v>
      </c>
      <c r="V1068" s="4"/>
      <c r="W1068" s="4"/>
      <c r="X1068">
        <f>IF(front!E1068&gt;$X$2,O1068,P1068)</f>
        <v>81044.401631605724</v>
      </c>
      <c r="Y1068">
        <f t="shared" si="271"/>
        <v>80771.581826763111</v>
      </c>
      <c r="Z1068">
        <f>SUMPRODUCT($B$7:$B$456,Y$7:Y$456,EXP(constants!$B$32+constants!$A$32*ABS($A$7:$A$456-$A1068)))</f>
        <v>3.3660699400476308E-6</v>
      </c>
      <c r="AA1068">
        <f t="shared" si="272"/>
        <v>80771.581823397035</v>
      </c>
      <c r="AB1068">
        <f t="shared" si="278"/>
        <v>80766.728730457864</v>
      </c>
      <c r="AD1068" s="4"/>
      <c r="AE1068" s="4"/>
      <c r="AF1068" s="4"/>
      <c r="AI1068" s="5">
        <f>SUMPRODUCT(constants!$B$13:$B$20,A1068^constants!$A$13:$A$20)*constants!$C$10/((A1068/1000000000)^5*(EXP(0.014388/(A1068/1000000000)/constants!$B$9)-1))</f>
        <v>1.7964250800867019E-5</v>
      </c>
      <c r="AL1068" s="17">
        <f t="shared" si="273"/>
        <v>2.2242142381201254E-10</v>
      </c>
      <c r="AQ1068">
        <f t="shared" si="280"/>
        <v>2.2242142381201254E-10</v>
      </c>
    </row>
    <row r="1069" spans="1:43" x14ac:dyDescent="0.2">
      <c r="A1069">
        <f>front!A1069</f>
        <v>681.73</v>
      </c>
      <c r="B1069" s="1">
        <f t="shared" si="279"/>
        <v>0.45000000000004547</v>
      </c>
      <c r="C1069">
        <f>front!D1069-front!B1069</f>
        <v>46481</v>
      </c>
      <c r="D1069" s="2">
        <f>front!E1069-front!C1069</f>
        <v>53575.199999999997</v>
      </c>
      <c r="E1069" s="2">
        <f>IF(front!F1069-front!C1069&gt;0,front!F1069-front!C1069,0)</f>
        <v>53575.199999999997</v>
      </c>
      <c r="F1069" s="2">
        <f>front!I1069-front!H1069</f>
        <v>5905.7000000000007</v>
      </c>
      <c r="G1069" s="2"/>
      <c r="H1069" s="2"/>
      <c r="I1069" s="4">
        <f>C1069/(constants!$A$4+constants!$B$4*data!C1069+constants!$C$4*data!C1069^2+constants!$D$4*data!C1069^3+constants!$E$4*data!C1069^4+constants!$F$4*data!C1069^5+constants!$G$4*data!C1069^6+constants!$H$4*data!C1069^7)</f>
        <v>48601.084564160825</v>
      </c>
      <c r="J1069" s="4">
        <f>D1069/(constants!$A$4+constants!$B$4*data!D1069+constants!$C$4*data!D1069^2+constants!$D$4*data!D1069^3+constants!$E$4*data!D1069^4+constants!$F$4*data!D1069^5+constants!$G$4*data!D1069^6+constants!$H$4*data!D1069^7)</f>
        <v>56439.388484543713</v>
      </c>
      <c r="K1069" s="4">
        <f>E1069/(constants!$A$4+constants!$B$4*data!E1069+constants!$C$4*data!E1069^2+constants!$D$4*data!E1069^3+constants!$E$4*data!E1069^4+constants!$F$4*data!E1069^5+constants!$G$4*data!E1069^6+constants!$H$4*data!E1069^7)</f>
        <v>56439.388484543713</v>
      </c>
      <c r="L1069" s="4">
        <f>F1069/(constants!$A$4+constants!$B$4*data!F1069+constants!$C$4*data!F1069^2+constants!$D$4*data!F1069^3+constants!$E$4*data!F1069^4+constants!$F$4*data!F1069^5+constants!$G$4*data!F1069^6+constants!$H$4*data!F1069^7)</f>
        <v>5894.1924219693346</v>
      </c>
      <c r="M1069" s="4"/>
      <c r="N1069" s="4"/>
      <c r="O1069" s="4">
        <f t="shared" si="274"/>
        <v>81001.807606934701</v>
      </c>
      <c r="P1069" s="4">
        <f t="shared" si="275"/>
        <v>11287.877696908743</v>
      </c>
      <c r="Q1069" s="4">
        <f t="shared" si="275"/>
        <v>11287.877696908743</v>
      </c>
      <c r="R1069" s="4">
        <f t="shared" si="276"/>
        <v>982.36540366155577</v>
      </c>
      <c r="S1069" s="4"/>
      <c r="T1069" s="4"/>
      <c r="U1069" s="4">
        <f t="shared" si="277"/>
        <v>1</v>
      </c>
      <c r="V1069" s="4"/>
      <c r="W1069" s="4"/>
      <c r="X1069">
        <f>IF(front!E1069&gt;$X$2,O1069,P1069)</f>
        <v>81001.807606934701</v>
      </c>
      <c r="Y1069">
        <f t="shared" si="271"/>
        <v>80728.987802092088</v>
      </c>
      <c r="Z1069">
        <f>SUMPRODUCT($B$7:$B$456,Y$7:Y$456,EXP(constants!$B$32+constants!$A$32*ABS($A$7:$A$456-$A1069)))</f>
        <v>3.2810053150926873E-6</v>
      </c>
      <c r="AA1069">
        <f t="shared" si="272"/>
        <v>80728.987798811082</v>
      </c>
      <c r="AB1069">
        <f t="shared" si="278"/>
        <v>80724.134705871911</v>
      </c>
      <c r="AD1069" s="4"/>
      <c r="AE1069" s="4"/>
      <c r="AF1069" s="4"/>
      <c r="AI1069" s="5">
        <f>SUMPRODUCT(constants!$B$13:$B$20,A1069^constants!$A$13:$A$20)*constants!$C$10/((A1069/1000000000)^5*(EXP(0.014388/(A1069/1000000000)/constants!$B$9)-1))</f>
        <v>1.7983506780456264E-5</v>
      </c>
      <c r="AL1069" s="17">
        <f t="shared" si="273"/>
        <v>2.2277732484815518E-10</v>
      </c>
      <c r="AQ1069">
        <f t="shared" si="280"/>
        <v>2.2277732484815518E-10</v>
      </c>
    </row>
    <row r="1070" spans="1:43" x14ac:dyDescent="0.2">
      <c r="A1070">
        <f>front!A1070</f>
        <v>682.18</v>
      </c>
      <c r="B1070" s="1">
        <f t="shared" si="279"/>
        <v>0.44999999999993179</v>
      </c>
      <c r="C1070">
        <f>front!D1070-front!B1070</f>
        <v>46536.53</v>
      </c>
      <c r="D1070" s="2">
        <f>front!E1070-front!C1070</f>
        <v>52869.5</v>
      </c>
      <c r="E1070" s="2">
        <f>IF(front!F1070-front!C1070&gt;0,front!F1070-front!C1070,0)</f>
        <v>52869.5</v>
      </c>
      <c r="F1070" s="2">
        <f>front!I1070-front!H1070</f>
        <v>5215.1000000000022</v>
      </c>
      <c r="G1070" s="2"/>
      <c r="H1070" s="2"/>
      <c r="I1070" s="4">
        <f>C1070/(constants!$A$4+constants!$B$4*data!C1070+constants!$C$4*data!C1070^2+constants!$D$4*data!C1070^3+constants!$E$4*data!C1070^4+constants!$F$4*data!C1070^5+constants!$G$4*data!C1070^6+constants!$H$4*data!C1070^7)</f>
        <v>48662.255911166721</v>
      </c>
      <c r="J1070" s="4">
        <f>D1070/(constants!$A$4+constants!$B$4*data!D1070+constants!$C$4*data!D1070^2+constants!$D$4*data!D1070^3+constants!$E$4*data!D1070^4+constants!$F$4*data!D1070^5+constants!$G$4*data!D1070^6+constants!$H$4*data!D1070^7)</f>
        <v>55657.797827729184</v>
      </c>
      <c r="K1070" s="4">
        <f>E1070/(constants!$A$4+constants!$B$4*data!E1070+constants!$C$4*data!E1070^2+constants!$D$4*data!E1070^3+constants!$E$4*data!E1070^4+constants!$F$4*data!E1070^5+constants!$G$4*data!E1070^6+constants!$H$4*data!E1070^7)</f>
        <v>55657.797827729184</v>
      </c>
      <c r="L1070" s="4">
        <f>F1070/(constants!$A$4+constants!$B$4*data!F1070+constants!$C$4*data!F1070^2+constants!$D$4*data!F1070^3+constants!$E$4*data!F1070^4+constants!$F$4*data!F1070^5+constants!$G$4*data!F1070^6+constants!$H$4*data!F1070^7)</f>
        <v>5204.2320374775099</v>
      </c>
      <c r="M1070" s="4"/>
      <c r="N1070" s="4"/>
      <c r="O1070" s="4">
        <f t="shared" si="274"/>
        <v>81103.759851944531</v>
      </c>
      <c r="P1070" s="4">
        <f t="shared" si="275"/>
        <v>11131.559565545836</v>
      </c>
      <c r="Q1070" s="4">
        <f t="shared" si="275"/>
        <v>11131.559565545836</v>
      </c>
      <c r="R1070" s="4">
        <f t="shared" si="276"/>
        <v>867.37200624625166</v>
      </c>
      <c r="S1070" s="4"/>
      <c r="T1070" s="4"/>
      <c r="U1070" s="4">
        <f t="shared" si="277"/>
        <v>1</v>
      </c>
      <c r="V1070" s="4"/>
      <c r="W1070" s="4"/>
      <c r="X1070">
        <f>IF(front!E1070&gt;$X$2,O1070,P1070)</f>
        <v>81103.759851944531</v>
      </c>
      <c r="Y1070">
        <f t="shared" si="271"/>
        <v>80830.940047101918</v>
      </c>
      <c r="Z1070">
        <f>SUMPRODUCT($B$7:$B$456,Y$7:Y$456,EXP(constants!$B$32+constants!$A$32*ABS($A$7:$A$456-$A1070)))</f>
        <v>3.1980903752446115E-6</v>
      </c>
      <c r="AA1070">
        <f t="shared" si="272"/>
        <v>80830.940043903829</v>
      </c>
      <c r="AB1070">
        <f t="shared" si="278"/>
        <v>80826.086950964658</v>
      </c>
      <c r="AD1070" s="4"/>
      <c r="AE1070" s="4"/>
      <c r="AF1070" s="4"/>
      <c r="AI1070" s="5">
        <f>SUMPRODUCT(constants!$B$13:$B$20,A1070^constants!$A$13:$A$20)*constants!$C$10/((A1070/1000000000)^5*(EXP(0.014388/(A1070/1000000000)/constants!$B$9)-1))</f>
        <v>1.8002720455073975E-5</v>
      </c>
      <c r="AL1070" s="17">
        <f t="shared" si="273"/>
        <v>2.2273403469347481E-10</v>
      </c>
      <c r="AQ1070">
        <f t="shared" si="280"/>
        <v>2.2273403469347481E-10</v>
      </c>
    </row>
    <row r="1071" spans="1:43" x14ac:dyDescent="0.2">
      <c r="A1071">
        <f>front!A1071</f>
        <v>682.63</v>
      </c>
      <c r="B1071" s="1">
        <f t="shared" si="279"/>
        <v>0.45000000000004547</v>
      </c>
      <c r="C1071">
        <f>front!D1071-front!B1071</f>
        <v>46632.130000000005</v>
      </c>
      <c r="D1071" s="2">
        <f>front!E1071-front!C1071</f>
        <v>52690.8</v>
      </c>
      <c r="E1071" s="2">
        <f>IF(front!F1071-front!C1071&gt;0,front!F1071-front!C1071,0)</f>
        <v>52690.8</v>
      </c>
      <c r="F1071" s="2">
        <f>front!I1071-front!H1071</f>
        <v>4193.1000000000022</v>
      </c>
      <c r="G1071" s="2"/>
      <c r="H1071" s="2"/>
      <c r="I1071" s="4">
        <f>C1071/(constants!$A$4+constants!$B$4*data!C1071+constants!$C$4*data!C1071^2+constants!$D$4*data!C1071^3+constants!$E$4*data!C1071^4+constants!$F$4*data!C1071^5+constants!$G$4*data!C1071^6+constants!$H$4*data!C1071^7)</f>
        <v>48767.577491956094</v>
      </c>
      <c r="J1071" s="4">
        <f>D1071/(constants!$A$4+constants!$B$4*data!D1071+constants!$C$4*data!D1071^2+constants!$D$4*data!D1071^3+constants!$E$4*data!D1071^4+constants!$F$4*data!D1071^5+constants!$G$4*data!D1071^6+constants!$H$4*data!D1071^7)</f>
        <v>55459.966730305874</v>
      </c>
      <c r="K1071" s="4">
        <f>E1071/(constants!$A$4+constants!$B$4*data!E1071+constants!$C$4*data!E1071^2+constants!$D$4*data!E1071^3+constants!$E$4*data!E1071^4+constants!$F$4*data!E1071^5+constants!$G$4*data!E1071^6+constants!$H$4*data!E1071^7)</f>
        <v>55459.966730305874</v>
      </c>
      <c r="L1071" s="4">
        <f>F1071/(constants!$A$4+constants!$B$4*data!F1071+constants!$C$4*data!F1071^2+constants!$D$4*data!F1071^3+constants!$E$4*data!F1071^4+constants!$F$4*data!F1071^5+constants!$G$4*data!F1071^6+constants!$H$4*data!F1071^7)</f>
        <v>4183.8339054806302</v>
      </c>
      <c r="M1071" s="4"/>
      <c r="N1071" s="4"/>
      <c r="O1071" s="4">
        <f t="shared" si="274"/>
        <v>81279.295819926818</v>
      </c>
      <c r="P1071" s="4">
        <f t="shared" si="275"/>
        <v>11091.993346061174</v>
      </c>
      <c r="Q1071" s="4">
        <f t="shared" si="275"/>
        <v>11091.993346061174</v>
      </c>
      <c r="R1071" s="4">
        <f t="shared" si="276"/>
        <v>697.3056509134384</v>
      </c>
      <c r="S1071" s="4"/>
      <c r="T1071" s="4"/>
      <c r="U1071" s="4">
        <f t="shared" si="277"/>
        <v>1</v>
      </c>
      <c r="V1071" s="4"/>
      <c r="W1071" s="4"/>
      <c r="X1071">
        <f>IF(front!E1071&gt;$X$2,O1071,P1071)</f>
        <v>81279.295819926818</v>
      </c>
      <c r="Y1071">
        <f t="shared" si="271"/>
        <v>81006.476015084205</v>
      </c>
      <c r="Z1071">
        <f>SUMPRODUCT($B$7:$B$456,Y$7:Y$456,EXP(constants!$B$32+constants!$A$32*ABS($A$7:$A$456-$A1071)))</f>
        <v>3.1172707953821836E-6</v>
      </c>
      <c r="AA1071">
        <f t="shared" si="272"/>
        <v>81006.476011966937</v>
      </c>
      <c r="AB1071">
        <f t="shared" si="278"/>
        <v>81001.622919027766</v>
      </c>
      <c r="AD1071" s="4"/>
      <c r="AE1071" s="4"/>
      <c r="AF1071" s="4"/>
      <c r="AI1071" s="5">
        <f>SUMPRODUCT(constants!$B$13:$B$20,A1071^constants!$A$13:$A$20)*constants!$C$10/((A1071/1000000000)^5*(EXP(0.014388/(A1071/1000000000)/constants!$B$9)-1))</f>
        <v>1.8021891836260484E-5</v>
      </c>
      <c r="AL1071" s="17">
        <f t="shared" si="273"/>
        <v>2.2248803402711864E-10</v>
      </c>
      <c r="AQ1071">
        <f t="shared" si="280"/>
        <v>2.2248803402711864E-10</v>
      </c>
    </row>
    <row r="1072" spans="1:43" x14ac:dyDescent="0.2">
      <c r="A1072">
        <f>front!A1072</f>
        <v>683.08</v>
      </c>
      <c r="B1072" s="1">
        <f t="shared" si="279"/>
        <v>0.45000000000004547</v>
      </c>
      <c r="C1072">
        <f>front!D1072-front!B1072</f>
        <v>46768.2</v>
      </c>
      <c r="D1072" s="2">
        <f>front!E1072-front!C1072</f>
        <v>52347.5</v>
      </c>
      <c r="E1072" s="2">
        <f>IF(front!F1072-front!C1072&gt;0,front!F1072-front!C1072,0)</f>
        <v>52347.5</v>
      </c>
      <c r="F1072" s="2">
        <f>front!I1072-front!H1072</f>
        <v>4393.2000000000007</v>
      </c>
      <c r="G1072" s="2"/>
      <c r="H1072" s="2"/>
      <c r="I1072" s="4">
        <f>C1072/(constants!$A$4+constants!$B$4*data!C1072+constants!$C$4*data!C1072^2+constants!$D$4*data!C1072^3+constants!$E$4*data!C1072^4+constants!$F$4*data!C1072^5+constants!$G$4*data!C1072^6+constants!$H$4*data!C1072^7)</f>
        <v>48917.504828777688</v>
      </c>
      <c r="J1072" s="4">
        <f>D1072/(constants!$A$4+constants!$B$4*data!D1072+constants!$C$4*data!D1072^2+constants!$D$4*data!D1072^3+constants!$E$4*data!D1072^4+constants!$F$4*data!D1072^5+constants!$G$4*data!D1072^6+constants!$H$4*data!D1072^7)</f>
        <v>55079.998294695957</v>
      </c>
      <c r="K1072" s="4">
        <f>E1072/(constants!$A$4+constants!$B$4*data!E1072+constants!$C$4*data!E1072^2+constants!$D$4*data!E1072^3+constants!$E$4*data!E1072^4+constants!$F$4*data!E1072^5+constants!$G$4*data!E1072^6+constants!$H$4*data!E1072^7)</f>
        <v>55079.998294695957</v>
      </c>
      <c r="L1072" s="4">
        <f>F1072/(constants!$A$4+constants!$B$4*data!F1072+constants!$C$4*data!F1072^2+constants!$D$4*data!F1072^3+constants!$E$4*data!F1072^4+constants!$F$4*data!F1072^5+constants!$G$4*data!F1072^6+constants!$H$4*data!F1072^7)</f>
        <v>4383.5725283507354</v>
      </c>
      <c r="M1072" s="4"/>
      <c r="N1072" s="4"/>
      <c r="O1072" s="4">
        <f t="shared" si="274"/>
        <v>81529.17471462948</v>
      </c>
      <c r="P1072" s="4">
        <f t="shared" si="275"/>
        <v>11015.999658939192</v>
      </c>
      <c r="Q1072" s="4">
        <f t="shared" si="275"/>
        <v>11015.999658939192</v>
      </c>
      <c r="R1072" s="4">
        <f t="shared" si="276"/>
        <v>730.59542139178916</v>
      </c>
      <c r="S1072" s="4"/>
      <c r="T1072" s="4"/>
      <c r="U1072" s="4">
        <f t="shared" si="277"/>
        <v>1</v>
      </c>
      <c r="V1072" s="4"/>
      <c r="W1072" s="4"/>
      <c r="X1072">
        <f>IF(front!E1072&gt;$X$2,O1072,P1072)</f>
        <v>81529.17471462948</v>
      </c>
      <c r="Y1072">
        <f t="shared" si="271"/>
        <v>81256.354909786867</v>
      </c>
      <c r="Z1072">
        <f>SUMPRODUCT($B$7:$B$456,Y$7:Y$456,EXP(constants!$B$32+constants!$A$32*ABS($A$7:$A$456-$A1072)))</f>
        <v>3.0384936232452195E-6</v>
      </c>
      <c r="AA1072">
        <f t="shared" si="272"/>
        <v>81256.354906748369</v>
      </c>
      <c r="AB1072">
        <f t="shared" si="278"/>
        <v>81251.501813809198</v>
      </c>
      <c r="AD1072" s="4"/>
      <c r="AE1072" s="4"/>
      <c r="AF1072" s="4"/>
      <c r="AI1072" s="5">
        <f>SUMPRODUCT(constants!$B$13:$B$20,A1072^constants!$A$13:$A$20)*constants!$C$10/((A1072/1000000000)^5*(EXP(0.014388/(A1072/1000000000)/constants!$B$9)-1))</f>
        <v>1.8041020935919955E-5</v>
      </c>
      <c r="AL1072" s="17">
        <f t="shared" si="273"/>
        <v>2.2203923045338434E-10</v>
      </c>
      <c r="AQ1072">
        <f t="shared" si="280"/>
        <v>2.2203923045338434E-10</v>
      </c>
    </row>
    <row r="1073" spans="1:43" x14ac:dyDescent="0.2">
      <c r="A1073">
        <f>front!A1073</f>
        <v>683.53</v>
      </c>
      <c r="B1073" s="1">
        <f t="shared" si="279"/>
        <v>0.44999999999993179</v>
      </c>
      <c r="C1073">
        <f>front!D1073-front!B1073</f>
        <v>46931.060000000005</v>
      </c>
      <c r="D1073" s="2">
        <f>front!E1073-front!C1073</f>
        <v>52463.7</v>
      </c>
      <c r="E1073" s="2">
        <f>IF(front!F1073-front!C1073&gt;0,front!F1073-front!C1073,0)</f>
        <v>52463.7</v>
      </c>
      <c r="F1073" s="2">
        <f>front!I1073-front!H1073</f>
        <v>5725.3999999999978</v>
      </c>
      <c r="G1073" s="2"/>
      <c r="H1073" s="2"/>
      <c r="I1073" s="4">
        <f>C1073/(constants!$A$4+constants!$B$4*data!C1073+constants!$C$4*data!C1073^2+constants!$D$4*data!C1073^3+constants!$E$4*data!C1073^4+constants!$F$4*data!C1073^5+constants!$G$4*data!C1073^6+constants!$H$4*data!C1073^7)</f>
        <v>49096.981175941241</v>
      </c>
      <c r="J1073" s="4">
        <f>D1073/(constants!$A$4+constants!$B$4*data!D1073+constants!$C$4*data!D1073^2+constants!$D$4*data!D1073^3+constants!$E$4*data!D1073^4+constants!$F$4*data!D1073^5+constants!$G$4*data!D1073^6+constants!$H$4*data!D1073^7)</f>
        <v>55208.597945362519</v>
      </c>
      <c r="K1073" s="4">
        <f>E1073/(constants!$A$4+constants!$B$4*data!E1073+constants!$C$4*data!E1073^2+constants!$D$4*data!E1073^3+constants!$E$4*data!E1073^4+constants!$F$4*data!E1073^5+constants!$G$4*data!E1073^6+constants!$H$4*data!E1073^7)</f>
        <v>55208.597945362519</v>
      </c>
      <c r="L1073" s="4">
        <f>F1073/(constants!$A$4+constants!$B$4*data!F1073+constants!$C$4*data!F1073^2+constants!$D$4*data!F1073^3+constants!$E$4*data!F1073^4+constants!$F$4*data!F1073^5+constants!$G$4*data!F1073^6+constants!$H$4*data!F1073^7)</f>
        <v>5714.0168542057845</v>
      </c>
      <c r="M1073" s="4"/>
      <c r="N1073" s="4"/>
      <c r="O1073" s="4">
        <f t="shared" si="274"/>
        <v>81828.301959902077</v>
      </c>
      <c r="P1073" s="4">
        <f t="shared" si="275"/>
        <v>11041.719589072503</v>
      </c>
      <c r="Q1073" s="4">
        <f t="shared" si="275"/>
        <v>11041.719589072503</v>
      </c>
      <c r="R1073" s="4">
        <f t="shared" si="276"/>
        <v>952.33614236763071</v>
      </c>
      <c r="S1073" s="4"/>
      <c r="T1073" s="4"/>
      <c r="U1073" s="4">
        <f t="shared" si="277"/>
        <v>1</v>
      </c>
      <c r="V1073" s="4"/>
      <c r="W1073" s="4"/>
      <c r="X1073">
        <f>IF(front!E1073&gt;$X$2,O1073,P1073)</f>
        <v>81828.301959902077</v>
      </c>
      <c r="Y1073">
        <f t="shared" si="271"/>
        <v>81555.482155059464</v>
      </c>
      <c r="Z1073">
        <f>SUMPRODUCT($B$7:$B$456,Y$7:Y$456,EXP(constants!$B$32+constants!$A$32*ABS($A$7:$A$456-$A1073)))</f>
        <v>2.961707244740674E-6</v>
      </c>
      <c r="AA1073">
        <f t="shared" si="272"/>
        <v>81555.482152097757</v>
      </c>
      <c r="AB1073">
        <f t="shared" si="278"/>
        <v>81550.629059158586</v>
      </c>
      <c r="AD1073" s="4"/>
      <c r="AE1073" s="4"/>
      <c r="AF1073" s="4"/>
      <c r="AI1073" s="5">
        <f>SUMPRODUCT(constants!$B$13:$B$20,A1073^constants!$A$13:$A$20)*constants!$C$10/((A1073/1000000000)^5*(EXP(0.014388/(A1073/1000000000)/constants!$B$9)-1))</f>
        <v>1.8060107766330978E-5</v>
      </c>
      <c r="AL1073" s="17">
        <f t="shared" si="273"/>
        <v>2.2145884065749863E-10</v>
      </c>
      <c r="AQ1073">
        <f t="shared" si="280"/>
        <v>2.2145884065749863E-10</v>
      </c>
    </row>
    <row r="1074" spans="1:43" x14ac:dyDescent="0.2">
      <c r="A1074">
        <f>front!A1074</f>
        <v>683.98</v>
      </c>
      <c r="B1074" s="1">
        <f t="shared" si="279"/>
        <v>0.45000000000004547</v>
      </c>
      <c r="C1074">
        <f>front!D1074-front!B1074</f>
        <v>46961.670000000006</v>
      </c>
      <c r="D1074" s="2">
        <f>front!E1074-front!C1074</f>
        <v>52579</v>
      </c>
      <c r="E1074" s="2">
        <f>IF(front!F1074-front!C1074&gt;0,front!F1074-front!C1074,0)</f>
        <v>52579</v>
      </c>
      <c r="F1074" s="2">
        <f>front!I1074-front!H1074</f>
        <v>6533.7000000000007</v>
      </c>
      <c r="G1074" s="2"/>
      <c r="H1074" s="2"/>
      <c r="I1074" s="4">
        <f>C1074/(constants!$A$4+constants!$B$4*data!C1074+constants!$C$4*data!C1074^2+constants!$D$4*data!C1074^3+constants!$E$4*data!C1074^4+constants!$F$4*data!C1074^5+constants!$G$4*data!C1074^6+constants!$H$4*data!C1074^7)</f>
        <v>49130.717930794301</v>
      </c>
      <c r="J1074" s="4">
        <f>D1074/(constants!$A$4+constants!$B$4*data!D1074+constants!$C$4*data!D1074^2+constants!$D$4*data!D1074^3+constants!$E$4*data!D1074^4+constants!$F$4*data!D1074^5+constants!$G$4*data!D1074^6+constants!$H$4*data!D1074^7)</f>
        <v>55336.213411106379</v>
      </c>
      <c r="K1074" s="4">
        <f>E1074/(constants!$A$4+constants!$B$4*data!E1074+constants!$C$4*data!E1074^2+constants!$D$4*data!E1074^3+constants!$E$4*data!E1074^4+constants!$F$4*data!E1074^5+constants!$G$4*data!E1074^6+constants!$H$4*data!E1074^7)</f>
        <v>55336.213411106379</v>
      </c>
      <c r="L1074" s="4">
        <f>F1074/(constants!$A$4+constants!$B$4*data!F1074+constants!$C$4*data!F1074^2+constants!$D$4*data!F1074^3+constants!$E$4*data!F1074^4+constants!$F$4*data!F1074^5+constants!$G$4*data!F1074^6+constants!$H$4*data!F1074^7)</f>
        <v>6522.0338275851345</v>
      </c>
      <c r="M1074" s="4"/>
      <c r="N1074" s="4"/>
      <c r="O1074" s="4">
        <f t="shared" si="274"/>
        <v>81884.529884657168</v>
      </c>
      <c r="P1074" s="4">
        <f t="shared" si="275"/>
        <v>11067.242682221275</v>
      </c>
      <c r="Q1074" s="4">
        <f t="shared" si="275"/>
        <v>11067.242682221275</v>
      </c>
      <c r="R1074" s="4">
        <f t="shared" si="276"/>
        <v>1087.0056379308558</v>
      </c>
      <c r="S1074" s="4"/>
      <c r="T1074" s="4"/>
      <c r="U1074" s="4">
        <f t="shared" si="277"/>
        <v>1</v>
      </c>
      <c r="V1074" s="4"/>
      <c r="W1074" s="4"/>
      <c r="X1074">
        <f>IF(front!E1074&gt;$X$2,O1074,P1074)</f>
        <v>81884.529884657168</v>
      </c>
      <c r="Y1074">
        <f t="shared" si="271"/>
        <v>81611.710079814555</v>
      </c>
      <c r="Z1074">
        <f>SUMPRODUCT($B$7:$B$456,Y$7:Y$456,EXP(constants!$B$32+constants!$A$32*ABS($A$7:$A$456-$A1074)))</f>
        <v>2.8868613501254702E-6</v>
      </c>
      <c r="AA1074">
        <f t="shared" si="272"/>
        <v>81611.710076927688</v>
      </c>
      <c r="AB1074">
        <f t="shared" si="278"/>
        <v>81606.856983988517</v>
      </c>
      <c r="AD1074" s="4"/>
      <c r="AE1074" s="4"/>
      <c r="AF1074" s="4"/>
      <c r="AI1074" s="5">
        <f>SUMPRODUCT(constants!$B$13:$B$20,A1074^constants!$A$13:$A$20)*constants!$C$10/((A1074/1000000000)^5*(EXP(0.014388/(A1074/1000000000)/constants!$B$9)-1))</f>
        <v>1.8079152340131332E-5</v>
      </c>
      <c r="AL1074" s="17">
        <f t="shared" si="273"/>
        <v>2.2153962311866158E-10</v>
      </c>
      <c r="AQ1074">
        <f t="shared" si="280"/>
        <v>2.2153962311866158E-10</v>
      </c>
    </row>
    <row r="1075" spans="1:43" x14ac:dyDescent="0.2">
      <c r="A1075">
        <f>front!A1075</f>
        <v>684.43</v>
      </c>
      <c r="B1075" s="1">
        <f t="shared" si="279"/>
        <v>0.44999999999993179</v>
      </c>
      <c r="C1075">
        <f>front!D1075-front!B1075</f>
        <v>46953.2</v>
      </c>
      <c r="D1075" s="2">
        <f>front!E1075-front!C1075</f>
        <v>51962.2</v>
      </c>
      <c r="E1075" s="2">
        <f>IF(front!F1075-front!C1075&gt;0,front!F1075-front!C1075,0)</f>
        <v>51962.2</v>
      </c>
      <c r="F1075" s="2">
        <f>front!I1075-front!H1075</f>
        <v>6938.4999999999982</v>
      </c>
      <c r="G1075" s="2"/>
      <c r="H1075" s="2"/>
      <c r="I1075" s="4">
        <f>C1075/(constants!$A$4+constants!$B$4*data!C1075+constants!$C$4*data!C1075^2+constants!$D$4*data!C1075^3+constants!$E$4*data!C1075^4+constants!$F$4*data!C1075^5+constants!$G$4*data!C1075^6+constants!$H$4*data!C1075^7)</f>
        <v>49121.382621188801</v>
      </c>
      <c r="J1075" s="4">
        <f>D1075/(constants!$A$4+constants!$B$4*data!D1075+constants!$C$4*data!D1075^2+constants!$D$4*data!D1075^3+constants!$E$4*data!D1075^4+constants!$F$4*data!D1075^5+constants!$G$4*data!D1075^6+constants!$H$4*data!D1075^7)</f>
        <v>54653.663888890813</v>
      </c>
      <c r="K1075" s="4">
        <f>E1075/(constants!$A$4+constants!$B$4*data!E1075+constants!$C$4*data!E1075^2+constants!$D$4*data!E1075^3+constants!$E$4*data!E1075^4+constants!$F$4*data!E1075^5+constants!$G$4*data!E1075^6+constants!$H$4*data!E1075^7)</f>
        <v>54653.663888890813</v>
      </c>
      <c r="L1075" s="4">
        <f>F1075/(constants!$A$4+constants!$B$4*data!F1075+constants!$C$4*data!F1075^2+constants!$D$4*data!F1075^3+constants!$E$4*data!F1075^4+constants!$F$4*data!F1075^5+constants!$G$4*data!F1075^6+constants!$H$4*data!F1075^7)</f>
        <v>6926.9886528853094</v>
      </c>
      <c r="M1075" s="4"/>
      <c r="N1075" s="4"/>
      <c r="O1075" s="4">
        <f t="shared" si="274"/>
        <v>81868.97103531468</v>
      </c>
      <c r="P1075" s="4">
        <f t="shared" si="275"/>
        <v>10930.732777778163</v>
      </c>
      <c r="Q1075" s="4">
        <f t="shared" si="275"/>
        <v>10930.732777778163</v>
      </c>
      <c r="R1075" s="4">
        <f t="shared" si="276"/>
        <v>1154.4981088142183</v>
      </c>
      <c r="S1075" s="4"/>
      <c r="T1075" s="4"/>
      <c r="U1075" s="4">
        <f t="shared" si="277"/>
        <v>1</v>
      </c>
      <c r="V1075" s="4"/>
      <c r="W1075" s="4"/>
      <c r="X1075">
        <f>IF(front!E1075&gt;$X$2,O1075,P1075)</f>
        <v>81868.97103531468</v>
      </c>
      <c r="Y1075">
        <f t="shared" si="271"/>
        <v>81596.151230472067</v>
      </c>
      <c r="Z1075">
        <f>SUMPRODUCT($B$7:$B$456,Y$7:Y$456,EXP(constants!$B$32+constants!$A$32*ABS($A$7:$A$456-$A1075)))</f>
        <v>2.8139069010441768E-6</v>
      </c>
      <c r="AA1075">
        <f t="shared" si="272"/>
        <v>81596.151227658163</v>
      </c>
      <c r="AB1075">
        <f t="shared" si="278"/>
        <v>81591.298134718993</v>
      </c>
      <c r="AD1075" s="4"/>
      <c r="AE1075" s="4"/>
      <c r="AF1075" s="4"/>
      <c r="AI1075" s="5">
        <f>SUMPRODUCT(constants!$B$13:$B$20,A1075^constants!$A$13:$A$20)*constants!$C$10/((A1075/1000000000)^5*(EXP(0.014388/(A1075/1000000000)/constants!$B$9)-1))</f>
        <v>1.8098154670336155E-5</v>
      </c>
      <c r="AL1075" s="17">
        <f t="shared" si="273"/>
        <v>2.2181476559489828E-10</v>
      </c>
      <c r="AQ1075">
        <f t="shared" si="280"/>
        <v>2.2181476559489828E-10</v>
      </c>
    </row>
    <row r="1076" spans="1:43" x14ac:dyDescent="0.2">
      <c r="A1076">
        <f>front!A1076</f>
        <v>684.89</v>
      </c>
      <c r="B1076" s="1">
        <f t="shared" si="279"/>
        <v>0.46000000000003638</v>
      </c>
      <c r="C1076">
        <f>front!D1076-front!B1076</f>
        <v>46880.2</v>
      </c>
      <c r="D1076" s="2">
        <f>front!E1076-front!C1076</f>
        <v>52411.5</v>
      </c>
      <c r="E1076" s="2">
        <f>IF(front!F1076-front!C1076&gt;0,front!F1076-front!C1076,0)</f>
        <v>52411.5</v>
      </c>
      <c r="F1076" s="2">
        <f>front!I1076-front!H1076</f>
        <v>7512.6000000000022</v>
      </c>
      <c r="G1076" s="2"/>
      <c r="H1076" s="2"/>
      <c r="I1076" s="4">
        <f>C1076/(constants!$A$4+constants!$B$4*data!C1076+constants!$C$4*data!C1076^2+constants!$D$4*data!C1076^3+constants!$E$4*data!C1076^4+constants!$F$4*data!C1076^5+constants!$G$4*data!C1076^6+constants!$H$4*data!C1076^7)</f>
        <v>49040.928468375721</v>
      </c>
      <c r="J1076" s="4">
        <f>D1076/(constants!$A$4+constants!$B$4*data!D1076+constants!$C$4*data!D1076^2+constants!$D$4*data!D1076^3+constants!$E$4*data!D1076^4+constants!$F$4*data!D1076^5+constants!$G$4*data!D1076^6+constants!$H$4*data!D1076^7)</f>
        <v>55150.826248490288</v>
      </c>
      <c r="K1076" s="4">
        <f>E1076/(constants!$A$4+constants!$B$4*data!E1076+constants!$C$4*data!E1076^2+constants!$D$4*data!E1076^3+constants!$E$4*data!E1076^4+constants!$F$4*data!E1076^5+constants!$G$4*data!E1076^6+constants!$H$4*data!E1076^7)</f>
        <v>55150.826248490288</v>
      </c>
      <c r="L1076" s="4">
        <f>F1076/(constants!$A$4+constants!$B$4*data!F1076+constants!$C$4*data!F1076^2+constants!$D$4*data!F1076^3+constants!$E$4*data!F1076^4+constants!$F$4*data!F1076^5+constants!$G$4*data!F1076^6+constants!$H$4*data!F1076^7)</f>
        <v>7501.7085353549946</v>
      </c>
      <c r="M1076" s="4"/>
      <c r="N1076" s="4"/>
      <c r="O1076" s="4">
        <f t="shared" si="274"/>
        <v>81734.880780626205</v>
      </c>
      <c r="P1076" s="4">
        <f t="shared" si="275"/>
        <v>11030.165249698057</v>
      </c>
      <c r="Q1076" s="4">
        <f t="shared" si="275"/>
        <v>11030.165249698057</v>
      </c>
      <c r="R1076" s="4">
        <f t="shared" si="276"/>
        <v>1250.2847558924991</v>
      </c>
      <c r="S1076" s="4"/>
      <c r="T1076" s="4"/>
      <c r="U1076" s="4">
        <f t="shared" si="277"/>
        <v>1</v>
      </c>
      <c r="V1076" s="4"/>
      <c r="W1076" s="4"/>
      <c r="X1076">
        <f>IF(front!E1076&gt;$X$2,O1076,P1076)</f>
        <v>81734.880780626205</v>
      </c>
      <c r="Y1076">
        <f t="shared" si="271"/>
        <v>81462.060975783592</v>
      </c>
      <c r="Z1076">
        <f>SUMPRODUCT($B$7:$B$456,Y$7:Y$456,EXP(constants!$B$32+constants!$A$32*ABS($A$7:$A$456-$A1076)))</f>
        <v>2.7412364395875849E-6</v>
      </c>
      <c r="AA1076">
        <f t="shared" si="272"/>
        <v>81462.06097304236</v>
      </c>
      <c r="AB1076">
        <f t="shared" si="278"/>
        <v>81457.207880103189</v>
      </c>
      <c r="AD1076" s="4"/>
      <c r="AE1076" s="4"/>
      <c r="AF1076" s="4"/>
      <c r="AI1076" s="5">
        <f>SUMPRODUCT(constants!$B$13:$B$20,A1076^constants!$A$13:$A$20)*constants!$C$10/((A1076/1000000000)^5*(EXP(0.014388/(A1076/1000000000)/constants!$B$9)-1))</f>
        <v>1.8117535626285193E-5</v>
      </c>
      <c r="AL1076" s="17">
        <f t="shared" si="273"/>
        <v>2.2241783259932483E-10</v>
      </c>
      <c r="AQ1076">
        <f t="shared" si="280"/>
        <v>2.2241783259932483E-10</v>
      </c>
    </row>
    <row r="1077" spans="1:43" x14ac:dyDescent="0.2">
      <c r="A1077">
        <f>front!A1077</f>
        <v>685.34</v>
      </c>
      <c r="B1077" s="1">
        <f t="shared" si="279"/>
        <v>0.45000000000004547</v>
      </c>
      <c r="C1077">
        <f>front!D1077-front!B1077</f>
        <v>46825.07</v>
      </c>
      <c r="D1077" s="2">
        <f>front!E1077-front!C1077</f>
        <v>52628</v>
      </c>
      <c r="E1077" s="2">
        <f>IF(front!F1077-front!C1077&gt;0,front!F1077-front!C1077,0)</f>
        <v>52628</v>
      </c>
      <c r="F1077" s="2">
        <f>front!I1077-front!H1077</f>
        <v>8172.8999999999978</v>
      </c>
      <c r="G1077" s="2"/>
      <c r="H1077" s="2"/>
      <c r="I1077" s="4">
        <f>C1077/(constants!$A$4+constants!$B$4*data!C1077+constants!$C$4*data!C1077^2+constants!$D$4*data!C1077^3+constants!$E$4*data!C1077^4+constants!$F$4*data!C1077^5+constants!$G$4*data!C1077^6+constants!$H$4*data!C1077^7)</f>
        <v>48980.173423701286</v>
      </c>
      <c r="J1077" s="4">
        <f>D1077/(constants!$A$4+constants!$B$4*data!D1077+constants!$C$4*data!D1077^2+constants!$D$4*data!D1077^3+constants!$E$4*data!D1077^4+constants!$F$4*data!D1077^5+constants!$G$4*data!D1077^6+constants!$H$4*data!D1077^7)</f>
        <v>55390.450900179116</v>
      </c>
      <c r="K1077" s="4">
        <f>E1077/(constants!$A$4+constants!$B$4*data!E1077+constants!$C$4*data!E1077^2+constants!$D$4*data!E1077^3+constants!$E$4*data!E1077^4+constants!$F$4*data!E1077^5+constants!$G$4*data!E1077^6+constants!$H$4*data!E1077^7)</f>
        <v>55390.450900179116</v>
      </c>
      <c r="L1077" s="4">
        <f>F1077/(constants!$A$4+constants!$B$4*data!F1077+constants!$C$4*data!F1077^2+constants!$D$4*data!F1077^3+constants!$E$4*data!F1077^4+constants!$F$4*data!F1077^5+constants!$G$4*data!F1077^6+constants!$H$4*data!F1077^7)</f>
        <v>8163.3821497832332</v>
      </c>
      <c r="M1077" s="4"/>
      <c r="N1077" s="4"/>
      <c r="O1077" s="4">
        <f t="shared" si="274"/>
        <v>81633.622372835482</v>
      </c>
      <c r="P1077" s="4">
        <f t="shared" si="275"/>
        <v>11078.090180035824</v>
      </c>
      <c r="Q1077" s="4">
        <f t="shared" si="275"/>
        <v>11078.090180035824</v>
      </c>
      <c r="R1077" s="4">
        <f t="shared" si="276"/>
        <v>1360.5636916305389</v>
      </c>
      <c r="S1077" s="4"/>
      <c r="T1077" s="4"/>
      <c r="U1077" s="4">
        <f t="shared" si="277"/>
        <v>1</v>
      </c>
      <c r="V1077" s="4"/>
      <c r="W1077" s="4"/>
      <c r="X1077">
        <f>IF(front!E1077&gt;$X$2,O1077,P1077)</f>
        <v>81633.622372835482</v>
      </c>
      <c r="Y1077">
        <f t="shared" ref="Y1077:Y1140" si="281">X1077-$U$4</f>
        <v>81360.802567992869</v>
      </c>
      <c r="Z1077">
        <f>SUMPRODUCT($B$7:$B$456,Y$7:Y$456,EXP(constants!$B$32+constants!$A$32*ABS($A$7:$A$456-$A1077)))</f>
        <v>2.6719621066713062E-6</v>
      </c>
      <c r="AA1077">
        <f t="shared" si="272"/>
        <v>81360.802565320904</v>
      </c>
      <c r="AB1077">
        <f t="shared" si="278"/>
        <v>81355.949472381733</v>
      </c>
      <c r="AD1077" s="4"/>
      <c r="AE1077" s="4"/>
      <c r="AF1077" s="4"/>
      <c r="AI1077" s="5">
        <f>SUMPRODUCT(constants!$B$13:$B$20,A1077^constants!$A$13:$A$20)*constants!$C$10/((A1077/1000000000)^5*(EXP(0.014388/(A1077/1000000000)/constants!$B$9)-1))</f>
        <v>1.8136452571678237E-5</v>
      </c>
      <c r="AL1077" s="17">
        <f t="shared" si="273"/>
        <v>2.2292718220730864E-10</v>
      </c>
      <c r="AQ1077">
        <f t="shared" si="280"/>
        <v>2.2292718220730864E-10</v>
      </c>
    </row>
    <row r="1078" spans="1:43" x14ac:dyDescent="0.2">
      <c r="A1078">
        <f>front!A1078</f>
        <v>685.79</v>
      </c>
      <c r="B1078" s="1">
        <f t="shared" si="279"/>
        <v>0.44999999999993179</v>
      </c>
      <c r="C1078">
        <f>front!D1078-front!B1078</f>
        <v>46937</v>
      </c>
      <c r="D1078" s="2">
        <f>front!E1078-front!C1078</f>
        <v>52450.3</v>
      </c>
      <c r="E1078" s="2">
        <f>IF(front!F1078-front!C1078&gt;0,front!F1078-front!C1078,0)</f>
        <v>52450.3</v>
      </c>
      <c r="F1078" s="2">
        <f>front!I1078-front!H1078</f>
        <v>8229.5</v>
      </c>
      <c r="G1078" s="2"/>
      <c r="H1078" s="2"/>
      <c r="I1078" s="4">
        <f>C1078/(constants!$A$4+constants!$B$4*data!C1078+constants!$C$4*data!C1078^2+constants!$D$4*data!C1078^3+constants!$E$4*data!C1078^4+constants!$F$4*data!C1078^5+constants!$G$4*data!C1078^6+constants!$H$4*data!C1078^7)</f>
        <v>49103.527846167759</v>
      </c>
      <c r="J1078" s="4">
        <f>D1078/(constants!$A$4+constants!$B$4*data!D1078+constants!$C$4*data!D1078^2+constants!$D$4*data!D1078^3+constants!$E$4*data!D1078^4+constants!$F$4*data!D1078^5+constants!$G$4*data!D1078^6+constants!$H$4*data!D1078^7)</f>
        <v>55193.767433734771</v>
      </c>
      <c r="K1078" s="4">
        <f>E1078/(constants!$A$4+constants!$B$4*data!E1078+constants!$C$4*data!E1078^2+constants!$D$4*data!E1078^3+constants!$E$4*data!E1078^4+constants!$F$4*data!E1078^5+constants!$G$4*data!E1078^6+constants!$H$4*data!E1078^7)</f>
        <v>55193.767433734771</v>
      </c>
      <c r="L1078" s="4">
        <f>F1078/(constants!$A$4+constants!$B$4*data!F1078+constants!$C$4*data!F1078^2+constants!$D$4*data!F1078^3+constants!$E$4*data!F1078^4+constants!$F$4*data!F1078^5+constants!$G$4*data!F1078^6+constants!$H$4*data!F1078^7)</f>
        <v>8220.1358675002957</v>
      </c>
      <c r="M1078" s="4"/>
      <c r="N1078" s="4"/>
      <c r="O1078" s="4">
        <f t="shared" si="274"/>
        <v>81839.213076946267</v>
      </c>
      <c r="P1078" s="4">
        <f t="shared" si="275"/>
        <v>11038.753486746953</v>
      </c>
      <c r="Q1078" s="4">
        <f t="shared" si="275"/>
        <v>11038.753486746953</v>
      </c>
      <c r="R1078" s="4">
        <f t="shared" si="276"/>
        <v>1370.0226445833825</v>
      </c>
      <c r="S1078" s="4"/>
      <c r="T1078" s="4"/>
      <c r="U1078" s="4">
        <f t="shared" si="277"/>
        <v>1</v>
      </c>
      <c r="V1078" s="4"/>
      <c r="W1078" s="4"/>
      <c r="X1078">
        <f>IF(front!E1078&gt;$X$2,O1078,P1078)</f>
        <v>81839.213076946267</v>
      </c>
      <c r="Y1078">
        <f t="shared" si="281"/>
        <v>81566.393272103654</v>
      </c>
      <c r="Z1078">
        <f>SUMPRODUCT($B$7:$B$456,Y$7:Y$456,EXP(constants!$B$32+constants!$A$32*ABS($A$7:$A$456-$A1078)))</f>
        <v>2.6044384192417628E-6</v>
      </c>
      <c r="AA1078">
        <f t="shared" si="272"/>
        <v>81566.393269499211</v>
      </c>
      <c r="AB1078">
        <f t="shared" si="278"/>
        <v>81561.54017656004</v>
      </c>
      <c r="AD1078" s="4"/>
      <c r="AE1078" s="4"/>
      <c r="AF1078" s="4"/>
      <c r="AI1078" s="5">
        <f>SUMPRODUCT(constants!$B$13:$B$20,A1078^constants!$A$13:$A$20)*constants!$C$10/((A1078/1000000000)^5*(EXP(0.014388/(A1078/1000000000)/constants!$B$9)-1))</f>
        <v>1.8155327314860279E-5</v>
      </c>
      <c r="AL1078" s="17">
        <f t="shared" si="273"/>
        <v>2.2259667087647684E-10</v>
      </c>
      <c r="AQ1078">
        <f t="shared" si="280"/>
        <v>2.2259667087647684E-10</v>
      </c>
    </row>
    <row r="1079" spans="1:43" x14ac:dyDescent="0.2">
      <c r="A1079">
        <f>front!A1079</f>
        <v>686.24</v>
      </c>
      <c r="B1079" s="1">
        <f t="shared" si="279"/>
        <v>0.45000000000004547</v>
      </c>
      <c r="C1079">
        <f>front!D1079-front!B1079</f>
        <v>46878</v>
      </c>
      <c r="D1079" s="2">
        <f>front!E1079-front!C1079</f>
        <v>52791.4</v>
      </c>
      <c r="E1079" s="2">
        <f>IF(front!F1079-front!C1079&gt;0,front!F1079-front!C1079,0)</f>
        <v>52791.4</v>
      </c>
      <c r="F1079" s="2">
        <f>front!I1079-front!H1079</f>
        <v>7139.4</v>
      </c>
      <c r="G1079" s="2"/>
      <c r="H1079" s="2"/>
      <c r="I1079" s="4">
        <f>C1079/(constants!$A$4+constants!$B$4*data!C1079+constants!$C$4*data!C1079^2+constants!$D$4*data!C1079^3+constants!$E$4*data!C1079^4+constants!$F$4*data!C1079^5+constants!$G$4*data!C1079^6+constants!$H$4*data!C1079^7)</f>
        <v>49038.503924756034</v>
      </c>
      <c r="J1079" s="4">
        <f>D1079/(constants!$A$4+constants!$B$4*data!D1079+constants!$C$4*data!D1079^2+constants!$D$4*data!D1079^3+constants!$E$4*data!D1079^4+constants!$F$4*data!D1079^5+constants!$G$4*data!D1079^6+constants!$H$4*data!D1079^7)</f>
        <v>55571.332789032909</v>
      </c>
      <c r="K1079" s="4">
        <f>E1079/(constants!$A$4+constants!$B$4*data!E1079+constants!$C$4*data!E1079^2+constants!$D$4*data!E1079^3+constants!$E$4*data!E1079^4+constants!$F$4*data!E1079^5+constants!$G$4*data!E1079^6+constants!$H$4*data!E1079^7)</f>
        <v>55571.332789032909</v>
      </c>
      <c r="L1079" s="4">
        <f>F1079/(constants!$A$4+constants!$B$4*data!F1079+constants!$C$4*data!F1079^2+constants!$D$4*data!F1079^3+constants!$E$4*data!F1079^4+constants!$F$4*data!F1079^5+constants!$G$4*data!F1079^6+constants!$H$4*data!F1079^7)</f>
        <v>7128.049423687542</v>
      </c>
      <c r="M1079" s="4"/>
      <c r="N1079" s="4"/>
      <c r="O1079" s="4">
        <f t="shared" si="274"/>
        <v>81730.839874593396</v>
      </c>
      <c r="P1079" s="4">
        <f t="shared" si="275"/>
        <v>11114.266557806581</v>
      </c>
      <c r="Q1079" s="4">
        <f t="shared" si="275"/>
        <v>11114.266557806581</v>
      </c>
      <c r="R1079" s="4">
        <f t="shared" si="276"/>
        <v>1188.0082372812569</v>
      </c>
      <c r="S1079" s="4"/>
      <c r="T1079" s="4"/>
      <c r="U1079" s="4">
        <f t="shared" si="277"/>
        <v>1</v>
      </c>
      <c r="V1079" s="4"/>
      <c r="W1079" s="4"/>
      <c r="X1079">
        <f>IF(front!E1079&gt;$X$2,O1079,P1079)</f>
        <v>81730.839874593396</v>
      </c>
      <c r="Y1079">
        <f t="shared" si="281"/>
        <v>81458.020069750783</v>
      </c>
      <c r="Z1079">
        <f>SUMPRODUCT($B$7:$B$456,Y$7:Y$456,EXP(constants!$B$32+constants!$A$32*ABS($A$7:$A$456-$A1079)))</f>
        <v>2.538621136387588E-6</v>
      </c>
      <c r="AA1079">
        <f t="shared" si="272"/>
        <v>81458.020067212157</v>
      </c>
      <c r="AB1079">
        <f t="shared" si="278"/>
        <v>81453.166974272986</v>
      </c>
      <c r="AD1079" s="4"/>
      <c r="AE1079" s="4"/>
      <c r="AF1079" s="4"/>
      <c r="AI1079" s="5">
        <f>SUMPRODUCT(constants!$B$13:$B$20,A1079^constants!$A$13:$A$20)*constants!$C$10/((A1079/1000000000)^5*(EXP(0.014388/(A1079/1000000000)/constants!$B$9)-1))</f>
        <v>1.817415987019217E-5</v>
      </c>
      <c r="AL1079" s="17">
        <f t="shared" si="273"/>
        <v>2.2312404226016756E-10</v>
      </c>
      <c r="AQ1079">
        <f t="shared" si="280"/>
        <v>2.2312404226016756E-10</v>
      </c>
    </row>
    <row r="1080" spans="1:43" x14ac:dyDescent="0.2">
      <c r="A1080">
        <f>front!A1080</f>
        <v>686.69</v>
      </c>
      <c r="B1080" s="1">
        <f t="shared" si="279"/>
        <v>0.45000000000004547</v>
      </c>
      <c r="C1080">
        <f>front!D1080-front!B1080</f>
        <v>47105.599999999999</v>
      </c>
      <c r="D1080" s="2">
        <f>front!E1080-front!C1080</f>
        <v>53109.3</v>
      </c>
      <c r="E1080" s="2">
        <f>IF(front!F1080-front!C1080&gt;0,front!F1080-front!C1080,0)</f>
        <v>53109.3</v>
      </c>
      <c r="F1080" s="2">
        <f>front!I1080-front!H1080</f>
        <v>6548.6</v>
      </c>
      <c r="G1080" s="2"/>
      <c r="H1080" s="2"/>
      <c r="I1080" s="4">
        <f>C1080/(constants!$A$4+constants!$B$4*data!C1080+constants!$C$4*data!C1080^2+constants!$D$4*data!C1080^3+constants!$E$4*data!C1080^4+constants!$F$4*data!C1080^5+constants!$G$4*data!C1080^6+constants!$H$4*data!C1080^7)</f>
        <v>49289.365349655658</v>
      </c>
      <c r="J1080" s="4">
        <f>D1080/(constants!$A$4+constants!$B$4*data!D1080+constants!$C$4*data!D1080^2+constants!$D$4*data!D1080^3+constants!$E$4*data!D1080^4+constants!$F$4*data!D1080^5+constants!$G$4*data!D1080^6+constants!$H$4*data!D1080^7)</f>
        <v>55923.321642754912</v>
      </c>
      <c r="K1080" s="4">
        <f>E1080/(constants!$A$4+constants!$B$4*data!E1080+constants!$C$4*data!E1080^2+constants!$D$4*data!E1080^3+constants!$E$4*data!E1080^4+constants!$F$4*data!E1080^5+constants!$G$4*data!E1080^6+constants!$H$4*data!E1080^7)</f>
        <v>55923.321642754912</v>
      </c>
      <c r="L1080" s="4">
        <f>F1080/(constants!$A$4+constants!$B$4*data!F1080+constants!$C$4*data!F1080^2+constants!$D$4*data!F1080^3+constants!$E$4*data!F1080^4+constants!$F$4*data!F1080^5+constants!$G$4*data!F1080^6+constants!$H$4*data!F1080^7)</f>
        <v>6536.9357276813244</v>
      </c>
      <c r="M1080" s="4"/>
      <c r="N1080" s="4"/>
      <c r="O1080" s="4">
        <f t="shared" si="274"/>
        <v>82148.942249426094</v>
      </c>
      <c r="P1080" s="4">
        <f t="shared" si="275"/>
        <v>11184.664328550982</v>
      </c>
      <c r="Q1080" s="4">
        <f t="shared" si="275"/>
        <v>11184.664328550982</v>
      </c>
      <c r="R1080" s="4">
        <f t="shared" si="276"/>
        <v>1089.4892879468873</v>
      </c>
      <c r="S1080" s="4"/>
      <c r="T1080" s="4"/>
      <c r="U1080" s="4">
        <f t="shared" si="277"/>
        <v>1</v>
      </c>
      <c r="V1080" s="4"/>
      <c r="W1080" s="4"/>
      <c r="X1080">
        <f>IF(front!E1080&gt;$X$2,O1080,P1080)</f>
        <v>82148.942249426094</v>
      </c>
      <c r="Y1080">
        <f t="shared" si="281"/>
        <v>81876.122444583481</v>
      </c>
      <c r="Z1080">
        <f>SUMPRODUCT($B$7:$B$456,Y$7:Y$456,EXP(constants!$B$32+constants!$A$32*ABS($A$7:$A$456-$A1080)))</f>
        <v>2.4744671352183656E-6</v>
      </c>
      <c r="AA1080">
        <f t="shared" si="272"/>
        <v>81876.122442109016</v>
      </c>
      <c r="AB1080">
        <f t="shared" si="278"/>
        <v>81871.269349169845</v>
      </c>
      <c r="AD1080" s="4"/>
      <c r="AE1080" s="4"/>
      <c r="AF1080" s="4"/>
      <c r="AI1080" s="5">
        <f>SUMPRODUCT(constants!$B$13:$B$20,A1080^constants!$A$13:$A$20)*constants!$C$10/((A1080/1000000000)^5*(EXP(0.014388/(A1080/1000000000)/constants!$B$9)-1))</f>
        <v>1.8192950252372003E-5</v>
      </c>
      <c r="AL1080" s="17">
        <f t="shared" si="273"/>
        <v>2.2221409777808063E-10</v>
      </c>
      <c r="AQ1080">
        <f t="shared" si="280"/>
        <v>2.2221409777808063E-10</v>
      </c>
    </row>
    <row r="1081" spans="1:43" x14ac:dyDescent="0.2">
      <c r="A1081">
        <f>front!A1081</f>
        <v>687.14</v>
      </c>
      <c r="B1081" s="1">
        <f t="shared" si="279"/>
        <v>0.44999999999993179</v>
      </c>
      <c r="C1081">
        <f>front!D1081-front!B1081</f>
        <v>47202.6</v>
      </c>
      <c r="D1081" s="2">
        <f>front!E1081-front!C1081</f>
        <v>52561.5</v>
      </c>
      <c r="E1081" s="2">
        <f>IF(front!F1081-front!C1081&gt;0,front!F1081-front!C1081,0)</f>
        <v>52561.5</v>
      </c>
      <c r="F1081" s="2">
        <f>front!I1081-front!H1081</f>
        <v>6819.0999999999985</v>
      </c>
      <c r="G1081" s="2"/>
      <c r="H1081" s="2"/>
      <c r="I1081" s="4">
        <f>C1081/(constants!$A$4+constants!$B$4*data!C1081+constants!$C$4*data!C1081^2+constants!$D$4*data!C1081^3+constants!$E$4*data!C1081^4+constants!$F$4*data!C1081^5+constants!$G$4*data!C1081^6+constants!$H$4*data!C1081^7)</f>
        <v>49396.29792937282</v>
      </c>
      <c r="J1081" s="4">
        <f>D1081/(constants!$A$4+constants!$B$4*data!D1081+constants!$C$4*data!D1081^2+constants!$D$4*data!D1081^3+constants!$E$4*data!D1081^4+constants!$F$4*data!D1081^5+constants!$G$4*data!D1081^6+constants!$H$4*data!D1081^7)</f>
        <v>55316.843417357297</v>
      </c>
      <c r="K1081" s="4">
        <f>E1081/(constants!$A$4+constants!$B$4*data!E1081+constants!$C$4*data!E1081^2+constants!$D$4*data!E1081^3+constants!$E$4*data!E1081^4+constants!$F$4*data!E1081^5+constants!$G$4*data!E1081^6+constants!$H$4*data!E1081^7)</f>
        <v>55316.843417357297</v>
      </c>
      <c r="L1081" s="4">
        <f>F1081/(constants!$A$4+constants!$B$4*data!F1081+constants!$C$4*data!F1081^2+constants!$D$4*data!F1081^3+constants!$E$4*data!F1081^4+constants!$F$4*data!F1081^5+constants!$G$4*data!F1081^6+constants!$H$4*data!F1081^7)</f>
        <v>6807.5201432287786</v>
      </c>
      <c r="M1081" s="4"/>
      <c r="N1081" s="4"/>
      <c r="O1081" s="4">
        <f t="shared" si="274"/>
        <v>82327.16321562136</v>
      </c>
      <c r="P1081" s="4">
        <f t="shared" si="275"/>
        <v>11063.368683471459</v>
      </c>
      <c r="Q1081" s="4">
        <f t="shared" si="275"/>
        <v>11063.368683471459</v>
      </c>
      <c r="R1081" s="4">
        <f t="shared" si="276"/>
        <v>1134.5866905381297</v>
      </c>
      <c r="S1081" s="4"/>
      <c r="T1081" s="4"/>
      <c r="U1081" s="4">
        <f t="shared" si="277"/>
        <v>1</v>
      </c>
      <c r="V1081" s="4"/>
      <c r="W1081" s="4"/>
      <c r="X1081">
        <f>IF(front!E1081&gt;$X$2,O1081,P1081)</f>
        <v>82327.16321562136</v>
      </c>
      <c r="Y1081">
        <f t="shared" si="281"/>
        <v>82054.343410778747</v>
      </c>
      <c r="Z1081">
        <f>SUMPRODUCT($B$7:$B$456,Y$7:Y$456,EXP(constants!$B$32+constants!$A$32*ABS($A$7:$A$456-$A1081)))</f>
        <v>2.4119343826108392E-6</v>
      </c>
      <c r="AA1081">
        <f t="shared" si="272"/>
        <v>82054.343408366811</v>
      </c>
      <c r="AB1081">
        <f t="shared" si="278"/>
        <v>82049.49031542764</v>
      </c>
      <c r="AD1081" s="4"/>
      <c r="AE1081" s="4"/>
      <c r="AF1081" s="4"/>
      <c r="AI1081" s="5">
        <f>SUMPRODUCT(constants!$B$13:$B$20,A1081^constants!$A$13:$A$20)*constants!$C$10/((A1081/1000000000)^5*(EXP(0.014388/(A1081/1000000000)/constants!$B$9)-1))</f>
        <v>1.821169847640402E-5</v>
      </c>
      <c r="AL1081" s="17">
        <f t="shared" si="273"/>
        <v>2.2195992207132214E-10</v>
      </c>
      <c r="AQ1081">
        <f t="shared" si="280"/>
        <v>2.2195992207132214E-10</v>
      </c>
    </row>
    <row r="1082" spans="1:43" x14ac:dyDescent="0.2">
      <c r="A1082">
        <f>front!A1082</f>
        <v>687.59</v>
      </c>
      <c r="B1082" s="1">
        <f t="shared" si="279"/>
        <v>0.45000000000004547</v>
      </c>
      <c r="C1082">
        <f>front!D1082-front!B1082</f>
        <v>47281.94</v>
      </c>
      <c r="D1082" s="2">
        <f>front!E1082-front!C1082</f>
        <v>52910.400000000001</v>
      </c>
      <c r="E1082" s="2">
        <f>IF(front!F1082-front!C1082&gt;0,front!F1082-front!C1082,0)</f>
        <v>52910.400000000001</v>
      </c>
      <c r="F1082" s="2">
        <f>front!I1082-front!H1082</f>
        <v>6815.6000000000022</v>
      </c>
      <c r="G1082" s="2"/>
      <c r="H1082" s="2"/>
      <c r="I1082" s="4">
        <f>C1082/(constants!$A$4+constants!$B$4*data!C1082+constants!$C$4*data!C1082^2+constants!$D$4*data!C1082^3+constants!$E$4*data!C1082^4+constants!$F$4*data!C1082^5+constants!$G$4*data!C1082^6+constants!$H$4*data!C1082^7)</f>
        <v>49483.770348085309</v>
      </c>
      <c r="J1082" s="4">
        <f>D1082/(constants!$A$4+constants!$B$4*data!D1082+constants!$C$4*data!D1082^2+constants!$D$4*data!D1082^3+constants!$E$4*data!D1082^4+constants!$F$4*data!D1082^5+constants!$G$4*data!D1082^6+constants!$H$4*data!D1082^7)</f>
        <v>55703.080962524284</v>
      </c>
      <c r="K1082" s="4">
        <f>E1082/(constants!$A$4+constants!$B$4*data!E1082+constants!$C$4*data!E1082^2+constants!$D$4*data!E1082^3+constants!$E$4*data!E1082^4+constants!$F$4*data!E1082^5+constants!$G$4*data!E1082^6+constants!$H$4*data!E1082^7)</f>
        <v>55703.080962524284</v>
      </c>
      <c r="L1082" s="4">
        <f>F1082/(constants!$A$4+constants!$B$4*data!F1082+constants!$C$4*data!F1082^2+constants!$D$4*data!F1082^3+constants!$E$4*data!F1082^4+constants!$F$4*data!F1082^5+constants!$G$4*data!F1082^6+constants!$H$4*data!F1082^7)</f>
        <v>6804.0184306898673</v>
      </c>
      <c r="M1082" s="4"/>
      <c r="N1082" s="4"/>
      <c r="O1082" s="4">
        <f t="shared" si="274"/>
        <v>82472.950580142176</v>
      </c>
      <c r="P1082" s="4">
        <f t="shared" si="275"/>
        <v>11140.616192504856</v>
      </c>
      <c r="Q1082" s="4">
        <f t="shared" si="275"/>
        <v>11140.616192504856</v>
      </c>
      <c r="R1082" s="4">
        <f t="shared" si="276"/>
        <v>1134.0030717816446</v>
      </c>
      <c r="S1082" s="4"/>
      <c r="T1082" s="4"/>
      <c r="U1082" s="4">
        <f t="shared" si="277"/>
        <v>1</v>
      </c>
      <c r="V1082" s="4"/>
      <c r="W1082" s="4"/>
      <c r="X1082">
        <f>IF(front!E1082&gt;$X$2,O1082,P1082)</f>
        <v>82472.950580142176</v>
      </c>
      <c r="Y1082">
        <f t="shared" si="281"/>
        <v>82200.130775299564</v>
      </c>
      <c r="Z1082">
        <f>SUMPRODUCT($B$7:$B$456,Y$7:Y$456,EXP(constants!$B$32+constants!$A$32*ABS($A$7:$A$456-$A1082)))</f>
        <v>2.3509819076691502E-6</v>
      </c>
      <c r="AA1082">
        <f t="shared" si="272"/>
        <v>82200.130772948585</v>
      </c>
      <c r="AB1082">
        <f t="shared" si="278"/>
        <v>82195.277680009414</v>
      </c>
      <c r="AD1082" s="4"/>
      <c r="AE1082" s="4"/>
      <c r="AF1082" s="4"/>
      <c r="AI1082" s="5">
        <f>SUMPRODUCT(constants!$B$13:$B$20,A1082^constants!$A$13:$A$20)*constants!$C$10/((A1082/1000000000)^5*(EXP(0.014388/(A1082/1000000000)/constants!$B$9)-1))</f>
        <v>1.8230404557604213E-5</v>
      </c>
      <c r="AL1082" s="17">
        <f t="shared" si="273"/>
        <v>2.2179381920912959E-10</v>
      </c>
      <c r="AQ1082">
        <f t="shared" si="280"/>
        <v>2.2179381920912959E-10</v>
      </c>
    </row>
    <row r="1083" spans="1:43" x14ac:dyDescent="0.2">
      <c r="A1083">
        <f>front!A1083</f>
        <v>688.04</v>
      </c>
      <c r="B1083" s="1">
        <f t="shared" si="279"/>
        <v>0.44999999999993179</v>
      </c>
      <c r="C1083">
        <f>front!D1083-front!B1083</f>
        <v>47259.8</v>
      </c>
      <c r="D1083" s="2">
        <f>front!E1083-front!C1083</f>
        <v>52630</v>
      </c>
      <c r="E1083" s="2">
        <f>IF(front!F1083-front!C1083&gt;0,front!F1083-front!C1083,0)</f>
        <v>52630</v>
      </c>
      <c r="F1083" s="2">
        <f>front!I1083-front!H1083</f>
        <v>5627.9999999999982</v>
      </c>
      <c r="G1083" s="2"/>
      <c r="H1083" s="2"/>
      <c r="I1083" s="4">
        <f>C1083/(constants!$A$4+constants!$B$4*data!C1083+constants!$C$4*data!C1083^2+constants!$D$4*data!C1083^3+constants!$E$4*data!C1083^4+constants!$F$4*data!C1083^5+constants!$G$4*data!C1083^6+constants!$H$4*data!C1083^7)</f>
        <v>49459.3602452989</v>
      </c>
      <c r="J1083" s="4">
        <f>D1083/(constants!$A$4+constants!$B$4*data!D1083+constants!$C$4*data!D1083^2+constants!$D$4*data!D1083^3+constants!$E$4*data!D1083^4+constants!$F$4*data!D1083^5+constants!$G$4*data!D1083^6+constants!$H$4*data!D1083^7)</f>
        <v>55392.664722760499</v>
      </c>
      <c r="K1083" s="4">
        <f>E1083/(constants!$A$4+constants!$B$4*data!E1083+constants!$C$4*data!E1083^2+constants!$D$4*data!E1083^3+constants!$E$4*data!E1083^4+constants!$F$4*data!E1083^5+constants!$G$4*data!E1083^6+constants!$H$4*data!E1083^7)</f>
        <v>55392.664722760499</v>
      </c>
      <c r="L1083" s="4">
        <f>F1083/(constants!$A$4+constants!$B$4*data!F1083+constants!$C$4*data!F1083^2+constants!$D$4*data!F1083^3+constants!$E$4*data!F1083^4+constants!$F$4*data!F1083^5+constants!$G$4*data!F1083^6+constants!$H$4*data!F1083^7)</f>
        <v>5616.6972454853194</v>
      </c>
      <c r="M1083" s="4"/>
      <c r="N1083" s="4"/>
      <c r="O1083" s="4">
        <f t="shared" si="274"/>
        <v>82432.267075498166</v>
      </c>
      <c r="P1083" s="4">
        <f t="shared" si="275"/>
        <v>11078.5329445521</v>
      </c>
      <c r="Q1083" s="4">
        <f t="shared" si="275"/>
        <v>11078.5329445521</v>
      </c>
      <c r="R1083" s="4">
        <f t="shared" si="276"/>
        <v>936.11620758088668</v>
      </c>
      <c r="S1083" s="4"/>
      <c r="T1083" s="4"/>
      <c r="U1083" s="4">
        <f t="shared" si="277"/>
        <v>1</v>
      </c>
      <c r="V1083" s="4"/>
      <c r="W1083" s="4"/>
      <c r="X1083">
        <f>IF(front!E1083&gt;$X$2,O1083,P1083)</f>
        <v>82432.267075498166</v>
      </c>
      <c r="Y1083">
        <f t="shared" si="281"/>
        <v>82159.447270655553</v>
      </c>
      <c r="Z1083">
        <f>SUMPRODUCT($B$7:$B$456,Y$7:Y$456,EXP(constants!$B$32+constants!$A$32*ABS($A$7:$A$456-$A1083)))</f>
        <v>2.2915697748811866E-6</v>
      </c>
      <c r="AA1083">
        <f t="shared" si="272"/>
        <v>82159.447268363991</v>
      </c>
      <c r="AB1083">
        <f t="shared" si="278"/>
        <v>82154.59417542482</v>
      </c>
      <c r="AD1083" s="4"/>
      <c r="AE1083" s="4"/>
      <c r="AF1083" s="4"/>
      <c r="AI1083" s="5">
        <f>SUMPRODUCT(constants!$B$13:$B$20,A1083^constants!$A$13:$A$20)*constants!$C$10/((A1083/1000000000)^5*(EXP(0.014388/(A1083/1000000000)/constants!$B$9)-1))</f>
        <v>1.8249068511597689E-5</v>
      </c>
      <c r="AL1083" s="17">
        <f t="shared" si="273"/>
        <v>2.2213083388410912E-10</v>
      </c>
      <c r="AQ1083">
        <f t="shared" si="280"/>
        <v>2.2213083388410912E-10</v>
      </c>
    </row>
    <row r="1084" spans="1:43" x14ac:dyDescent="0.2">
      <c r="A1084">
        <f>front!A1084</f>
        <v>688.49</v>
      </c>
      <c r="B1084" s="1">
        <f t="shared" si="279"/>
        <v>0.45000000000004547</v>
      </c>
      <c r="C1084">
        <f>front!D1084-front!B1084</f>
        <v>47291.07</v>
      </c>
      <c r="D1084" s="2">
        <f>front!E1084-front!C1084</f>
        <v>52755.8</v>
      </c>
      <c r="E1084" s="2">
        <f>IF(front!F1084-front!C1084&gt;0,front!F1084-front!C1084,0)</f>
        <v>52755.8</v>
      </c>
      <c r="F1084" s="2">
        <f>front!I1084-front!H1084</f>
        <v>4836.6000000000004</v>
      </c>
      <c r="G1084" s="2"/>
      <c r="H1084" s="2"/>
      <c r="I1084" s="4">
        <f>C1084/(constants!$A$4+constants!$B$4*data!C1084+constants!$C$4*data!C1084^2+constants!$D$4*data!C1084^3+constants!$E$4*data!C1084^4+constants!$F$4*data!C1084^5+constants!$G$4*data!C1084^6+constants!$H$4*data!C1084^7)</f>
        <v>49493.836647986769</v>
      </c>
      <c r="J1084" s="4">
        <f>D1084/(constants!$A$4+constants!$B$4*data!D1084+constants!$C$4*data!D1084^2+constants!$D$4*data!D1084^3+constants!$E$4*data!D1084^4+constants!$F$4*data!D1084^5+constants!$G$4*data!D1084^6+constants!$H$4*data!D1084^7)</f>
        <v>55531.921803122314</v>
      </c>
      <c r="K1084" s="4">
        <f>E1084/(constants!$A$4+constants!$B$4*data!E1084+constants!$C$4*data!E1084^2+constants!$D$4*data!E1084^3+constants!$E$4*data!E1084^4+constants!$F$4*data!E1084^5+constants!$G$4*data!E1084^6+constants!$H$4*data!E1084^7)</f>
        <v>55531.921803122314</v>
      </c>
      <c r="L1084" s="4">
        <f>F1084/(constants!$A$4+constants!$B$4*data!F1084+constants!$C$4*data!F1084^2+constants!$D$4*data!F1084^3+constants!$E$4*data!F1084^4+constants!$F$4*data!F1084^5+constants!$G$4*data!F1084^6+constants!$H$4*data!F1084^7)</f>
        <v>4826.2487690433782</v>
      </c>
      <c r="M1084" s="4"/>
      <c r="N1084" s="4"/>
      <c r="O1084" s="4">
        <f t="shared" si="274"/>
        <v>82489.72774664461</v>
      </c>
      <c r="P1084" s="4">
        <f t="shared" si="275"/>
        <v>11106.384360624463</v>
      </c>
      <c r="Q1084" s="4">
        <f t="shared" si="275"/>
        <v>11106.384360624463</v>
      </c>
      <c r="R1084" s="4">
        <f t="shared" si="276"/>
        <v>804.37479484056314</v>
      </c>
      <c r="S1084" s="4"/>
      <c r="T1084" s="4"/>
      <c r="U1084" s="4">
        <f t="shared" si="277"/>
        <v>1</v>
      </c>
      <c r="V1084" s="4"/>
      <c r="W1084" s="4"/>
      <c r="X1084">
        <f>IF(front!E1084&gt;$X$2,O1084,P1084)</f>
        <v>82489.72774664461</v>
      </c>
      <c r="Y1084">
        <f t="shared" si="281"/>
        <v>82216.907941801997</v>
      </c>
      <c r="Z1084">
        <f>SUMPRODUCT($B$7:$B$456,Y$7:Y$456,EXP(constants!$B$32+constants!$A$32*ABS($A$7:$A$456-$A1084)))</f>
        <v>2.2336590579530649E-6</v>
      </c>
      <c r="AA1084">
        <f t="shared" si="272"/>
        <v>82216.907939568337</v>
      </c>
      <c r="AB1084">
        <f t="shared" si="278"/>
        <v>82212.054846629166</v>
      </c>
      <c r="AD1084" s="4"/>
      <c r="AE1084" s="4"/>
      <c r="AF1084" s="4"/>
      <c r="AI1084" s="5">
        <f>SUMPRODUCT(constants!$B$13:$B$20,A1084^constants!$A$13:$A$20)*constants!$C$10/((A1084/1000000000)^5*(EXP(0.014388/(A1084/1000000000)/constants!$B$9)-1))</f>
        <v>1.8267690354306883E-5</v>
      </c>
      <c r="AL1084" s="17">
        <f t="shared" si="273"/>
        <v>2.2220208932116102E-10</v>
      </c>
      <c r="AQ1084">
        <f t="shared" si="280"/>
        <v>2.2220208932116102E-10</v>
      </c>
    </row>
    <row r="1085" spans="1:43" x14ac:dyDescent="0.2">
      <c r="A1085">
        <f>front!A1085</f>
        <v>688.93</v>
      </c>
      <c r="B1085" s="1">
        <f t="shared" si="279"/>
        <v>0.43999999999994088</v>
      </c>
      <c r="C1085">
        <f>front!D1085-front!B1085</f>
        <v>47192.27</v>
      </c>
      <c r="D1085" s="2">
        <f>front!E1085-front!C1085</f>
        <v>51078.6</v>
      </c>
      <c r="E1085" s="2">
        <f>IF(front!F1085-front!C1085&gt;0,front!F1085-front!C1085,0)</f>
        <v>51078.6</v>
      </c>
      <c r="F1085" s="2">
        <f>front!I1085-front!H1085</f>
        <v>5030.2000000000007</v>
      </c>
      <c r="G1085" s="2"/>
      <c r="H1085" s="2"/>
      <c r="I1085" s="4">
        <f>C1085/(constants!$A$4+constants!$B$4*data!C1085+constants!$C$4*data!C1085^2+constants!$D$4*data!C1085^3+constants!$E$4*data!C1085^4+constants!$F$4*data!C1085^5+constants!$G$4*data!C1085^6+constants!$H$4*data!C1085^7)</f>
        <v>49384.909634278054</v>
      </c>
      <c r="J1085" s="4">
        <f>D1085/(constants!$A$4+constants!$B$4*data!D1085+constants!$C$4*data!D1085^2+constants!$D$4*data!D1085^3+constants!$E$4*data!D1085^4+constants!$F$4*data!D1085^5+constants!$G$4*data!D1085^6+constants!$H$4*data!D1085^7)</f>
        <v>53676.381964495165</v>
      </c>
      <c r="K1085" s="4">
        <f>E1085/(constants!$A$4+constants!$B$4*data!E1085+constants!$C$4*data!E1085^2+constants!$D$4*data!E1085^3+constants!$E$4*data!E1085^4+constants!$F$4*data!E1085^5+constants!$G$4*data!E1085^6+constants!$H$4*data!E1085^7)</f>
        <v>53676.381964495165</v>
      </c>
      <c r="L1085" s="4">
        <f>F1085/(constants!$A$4+constants!$B$4*data!F1085+constants!$C$4*data!F1085^2+constants!$D$4*data!F1085^3+constants!$E$4*data!F1085^4+constants!$F$4*data!F1085^5+constants!$G$4*data!F1085^6+constants!$H$4*data!F1085^7)</f>
        <v>5019.571568811456</v>
      </c>
      <c r="M1085" s="4"/>
      <c r="N1085" s="4"/>
      <c r="O1085" s="4">
        <f t="shared" si="274"/>
        <v>82308.182723796752</v>
      </c>
      <c r="P1085" s="4">
        <f t="shared" si="275"/>
        <v>10735.276392899033</v>
      </c>
      <c r="Q1085" s="4">
        <f t="shared" si="275"/>
        <v>10735.276392899033</v>
      </c>
      <c r="R1085" s="4">
        <f t="shared" si="276"/>
        <v>836.59526146857593</v>
      </c>
      <c r="S1085" s="4"/>
      <c r="T1085" s="4"/>
      <c r="U1085" s="4">
        <f t="shared" si="277"/>
        <v>1</v>
      </c>
      <c r="V1085" s="4"/>
      <c r="W1085" s="4"/>
      <c r="X1085">
        <f>IF(front!E1085&gt;$X$2,O1085,P1085)</f>
        <v>82308.182723796752</v>
      </c>
      <c r="Y1085">
        <f t="shared" si="281"/>
        <v>82035.362918954139</v>
      </c>
      <c r="Z1085">
        <f>SUMPRODUCT($B$7:$B$456,Y$7:Y$456,EXP(constants!$B$32+constants!$A$32*ABS($A$7:$A$456-$A1085)))</f>
        <v>2.1784505646522812E-6</v>
      </c>
      <c r="AA1085">
        <f t="shared" si="272"/>
        <v>82035.362916775688</v>
      </c>
      <c r="AB1085">
        <f t="shared" si="278"/>
        <v>82030.509823836517</v>
      </c>
      <c r="AD1085" s="4"/>
      <c r="AE1085" s="4"/>
      <c r="AF1085" s="4"/>
      <c r="AI1085" s="5">
        <f>SUMPRODUCT(constants!$B$13:$B$20,A1085^constants!$A$13:$A$20)*constants!$C$10/((A1085/1000000000)^5*(EXP(0.014388/(A1085/1000000000)/constants!$B$9)-1))</f>
        <v>1.8285857675861666E-5</v>
      </c>
      <c r="AL1085" s="17">
        <f t="shared" si="273"/>
        <v>2.2291532400726516E-10</v>
      </c>
      <c r="AQ1085">
        <f t="shared" si="280"/>
        <v>2.2291532400726516E-10</v>
      </c>
    </row>
    <row r="1086" spans="1:43" x14ac:dyDescent="0.2">
      <c r="A1086">
        <f>front!A1086</f>
        <v>689.38</v>
      </c>
      <c r="B1086" s="1">
        <f t="shared" si="279"/>
        <v>0.45000000000004547</v>
      </c>
      <c r="C1086">
        <f>front!D1086-front!B1086</f>
        <v>47250.8</v>
      </c>
      <c r="D1086" s="2">
        <f>front!E1086-front!C1086</f>
        <v>52262.6</v>
      </c>
      <c r="E1086" s="2">
        <f>IF(front!F1086-front!C1086&gt;0,front!F1086-front!C1086,0)</f>
        <v>52262.6</v>
      </c>
      <c r="F1086" s="2">
        <f>front!I1086-front!H1086</f>
        <v>5686.0000000000018</v>
      </c>
      <c r="G1086" s="2"/>
      <c r="H1086" s="2"/>
      <c r="I1086" s="4">
        <f>C1086/(constants!$A$4+constants!$B$4*data!C1086+constants!$C$4*data!C1086^2+constants!$D$4*data!C1086^3+constants!$E$4*data!C1086^4+constants!$F$4*data!C1086^5+constants!$G$4*data!C1086^6+constants!$H$4*data!C1086^7)</f>
        <v>49449.437601150225</v>
      </c>
      <c r="J1086" s="4">
        <f>D1086/(constants!$A$4+constants!$B$4*data!D1086+constants!$C$4*data!D1086^2+constants!$D$4*data!D1086^3+constants!$E$4*data!D1086^4+constants!$F$4*data!D1086^5+constants!$G$4*data!D1086^6+constants!$H$4*data!D1086^7)</f>
        <v>54986.045994191678</v>
      </c>
      <c r="K1086" s="4">
        <f>E1086/(constants!$A$4+constants!$B$4*data!E1086+constants!$C$4*data!E1086^2+constants!$D$4*data!E1086^3+constants!$E$4*data!E1086^4+constants!$F$4*data!E1086^5+constants!$G$4*data!E1086^6+constants!$H$4*data!E1086^7)</f>
        <v>54986.045994191678</v>
      </c>
      <c r="L1086" s="4">
        <f>F1086/(constants!$A$4+constants!$B$4*data!F1086+constants!$C$4*data!F1086^2+constants!$D$4*data!F1086^3+constants!$E$4*data!F1086^4+constants!$F$4*data!F1086^5+constants!$G$4*data!F1086^6+constants!$H$4*data!F1086^7)</f>
        <v>5674.6482909601355</v>
      </c>
      <c r="M1086" s="4"/>
      <c r="N1086" s="4"/>
      <c r="O1086" s="4">
        <f t="shared" si="274"/>
        <v>82415.729335250377</v>
      </c>
      <c r="P1086" s="4">
        <f t="shared" si="275"/>
        <v>10997.209198838334</v>
      </c>
      <c r="Q1086" s="4">
        <f t="shared" si="275"/>
        <v>10997.209198838334</v>
      </c>
      <c r="R1086" s="4">
        <f t="shared" si="276"/>
        <v>945.77471516002265</v>
      </c>
      <c r="S1086" s="4"/>
      <c r="T1086" s="4"/>
      <c r="U1086" s="4">
        <f t="shared" si="277"/>
        <v>1</v>
      </c>
      <c r="V1086" s="4"/>
      <c r="W1086" s="4"/>
      <c r="X1086">
        <f>IF(front!E1086&gt;$X$2,O1086,P1086)</f>
        <v>82415.729335250377</v>
      </c>
      <c r="Y1086">
        <f t="shared" si="281"/>
        <v>82142.909530407764</v>
      </c>
      <c r="Z1086">
        <f>SUMPRODUCT($B$7:$B$456,Y$7:Y$456,EXP(constants!$B$32+constants!$A$32*ABS($A$7:$A$456-$A1086)))</f>
        <v>2.1233985058520985E-6</v>
      </c>
      <c r="AA1086">
        <f t="shared" si="272"/>
        <v>82142.909528284363</v>
      </c>
      <c r="AB1086">
        <f t="shared" si="278"/>
        <v>82138.056435345192</v>
      </c>
      <c r="AD1086" s="4"/>
      <c r="AE1086" s="4"/>
      <c r="AF1086" s="4"/>
      <c r="AI1086" s="5">
        <f>SUMPRODUCT(constants!$B$13:$B$20,A1086^constants!$A$13:$A$20)*constants!$C$10/((A1086/1000000000)^5*(EXP(0.014388/(A1086/1000000000)/constants!$B$9)-1))</f>
        <v>1.8304396279799011E-5</v>
      </c>
      <c r="AL1086" s="17">
        <f t="shared" si="273"/>
        <v>2.2284915268487366E-10</v>
      </c>
      <c r="AQ1086">
        <f t="shared" si="280"/>
        <v>2.2284915268487366E-10</v>
      </c>
    </row>
    <row r="1087" spans="1:43" x14ac:dyDescent="0.2">
      <c r="A1087">
        <f>front!A1087</f>
        <v>689.83</v>
      </c>
      <c r="B1087" s="1">
        <f t="shared" si="279"/>
        <v>0.45000000000004547</v>
      </c>
      <c r="C1087">
        <f>front!D1087-front!B1087</f>
        <v>47271.34</v>
      </c>
      <c r="D1087" s="2">
        <f>front!E1087-front!C1087</f>
        <v>53409.9</v>
      </c>
      <c r="E1087" s="2">
        <f>IF(front!F1087-front!C1087&gt;0,front!F1087-front!C1087,0)</f>
        <v>53409.9</v>
      </c>
      <c r="F1087" s="2">
        <f>front!I1087-front!H1087</f>
        <v>5663.2999999999993</v>
      </c>
      <c r="G1087" s="2"/>
      <c r="H1087" s="2"/>
      <c r="I1087" s="4">
        <f>C1087/(constants!$A$4+constants!$B$4*data!C1087+constants!$C$4*data!C1087^2+constants!$D$4*data!C1087^3+constants!$E$4*data!C1087^4+constants!$F$4*data!C1087^5+constants!$G$4*data!C1087^6+constants!$H$4*data!C1087^7)</f>
        <v>49472.08341711606</v>
      </c>
      <c r="J1087" s="4">
        <f>D1087/(constants!$A$4+constants!$B$4*data!D1087+constants!$C$4*data!D1087^2+constants!$D$4*data!D1087^3+constants!$E$4*data!D1087^4+constants!$F$4*data!D1087^5+constants!$G$4*data!D1087^6+constants!$H$4*data!D1087^7)</f>
        <v>56256.258845420089</v>
      </c>
      <c r="K1087" s="4">
        <f>E1087/(constants!$A$4+constants!$B$4*data!E1087+constants!$C$4*data!E1087^2+constants!$D$4*data!E1087^3+constants!$E$4*data!E1087^4+constants!$F$4*data!E1087^5+constants!$G$4*data!E1087^6+constants!$H$4*data!E1087^7)</f>
        <v>56256.258845420089</v>
      </c>
      <c r="L1087" s="4">
        <f>F1087/(constants!$A$4+constants!$B$4*data!F1087+constants!$C$4*data!F1087^2+constants!$D$4*data!F1087^3+constants!$E$4*data!F1087^4+constants!$F$4*data!F1087^5+constants!$G$4*data!F1087^6+constants!$H$4*data!F1087^7)</f>
        <v>5651.9670739753083</v>
      </c>
      <c r="M1087" s="4"/>
      <c r="N1087" s="4"/>
      <c r="O1087" s="4">
        <f t="shared" si="274"/>
        <v>82453.472361860098</v>
      </c>
      <c r="P1087" s="4">
        <f t="shared" si="275"/>
        <v>11251.251769084018</v>
      </c>
      <c r="Q1087" s="4">
        <f t="shared" si="275"/>
        <v>11251.251769084018</v>
      </c>
      <c r="R1087" s="4">
        <f t="shared" si="276"/>
        <v>941.99451232921797</v>
      </c>
      <c r="S1087" s="4"/>
      <c r="T1087" s="4"/>
      <c r="U1087" s="4">
        <f t="shared" si="277"/>
        <v>1</v>
      </c>
      <c r="V1087" s="4"/>
      <c r="W1087" s="4"/>
      <c r="X1087">
        <f>IF(front!E1087&gt;$X$2,O1087,P1087)</f>
        <v>82453.472361860098</v>
      </c>
      <c r="Y1087">
        <f t="shared" si="281"/>
        <v>82180.652557017485</v>
      </c>
      <c r="Z1087">
        <f>SUMPRODUCT($B$7:$B$456,Y$7:Y$456,EXP(constants!$B$32+constants!$A$32*ABS($A$7:$A$456-$A1087)))</f>
        <v>2.0697376786122345E-6</v>
      </c>
      <c r="AA1087">
        <f t="shared" si="272"/>
        <v>82180.652554947752</v>
      </c>
      <c r="AB1087">
        <f t="shared" si="278"/>
        <v>82175.799462008581</v>
      </c>
      <c r="AD1087" s="4"/>
      <c r="AE1087" s="4"/>
      <c r="AF1087" s="4"/>
      <c r="AI1087" s="5">
        <f>SUMPRODUCT(constants!$B$13:$B$20,A1087^constants!$A$13:$A$20)*constants!$C$10/((A1087/1000000000)^5*(EXP(0.014388/(A1087/1000000000)/constants!$B$9)-1))</f>
        <v>1.8322892821536709E-5</v>
      </c>
      <c r="AL1087" s="17">
        <f t="shared" si="273"/>
        <v>2.2297188395480992E-10</v>
      </c>
      <c r="AQ1087">
        <f t="shared" si="280"/>
        <v>2.2297188395480992E-10</v>
      </c>
    </row>
    <row r="1088" spans="1:43" x14ac:dyDescent="0.2">
      <c r="A1088">
        <f>front!A1088</f>
        <v>690.28</v>
      </c>
      <c r="B1088" s="1">
        <f t="shared" si="279"/>
        <v>0.44999999999993179</v>
      </c>
      <c r="C1088">
        <f>front!D1088-front!B1088</f>
        <v>47314.73</v>
      </c>
      <c r="D1088" s="2">
        <f>front!E1088-front!C1088</f>
        <v>52812.9</v>
      </c>
      <c r="E1088" s="2">
        <f>IF(front!F1088-front!C1088&gt;0,front!F1088-front!C1088,0)</f>
        <v>52812.9</v>
      </c>
      <c r="F1088" s="2">
        <f>front!I1088-front!H1088</f>
        <v>5163.9000000000015</v>
      </c>
      <c r="G1088" s="2"/>
      <c r="H1088" s="2"/>
      <c r="I1088" s="4">
        <f>C1088/(constants!$A$4+constants!$B$4*data!C1088+constants!$C$4*data!C1088^2+constants!$D$4*data!C1088^3+constants!$E$4*data!C1088^4+constants!$F$4*data!C1088^5+constants!$G$4*data!C1088^6+constants!$H$4*data!C1088^7)</f>
        <v>49519.923474072464</v>
      </c>
      <c r="J1088" s="4">
        <f>D1088/(constants!$A$4+constants!$B$4*data!D1088+constants!$C$4*data!D1088^2+constants!$D$4*data!D1088^3+constants!$E$4*data!D1088^4+constants!$F$4*data!D1088^5+constants!$G$4*data!D1088^6+constants!$H$4*data!D1088^7)</f>
        <v>55595.134974681132</v>
      </c>
      <c r="K1088" s="4">
        <f>E1088/(constants!$A$4+constants!$B$4*data!E1088+constants!$C$4*data!E1088^2+constants!$D$4*data!E1088^3+constants!$E$4*data!E1088^4+constants!$F$4*data!E1088^5+constants!$G$4*data!E1088^6+constants!$H$4*data!E1088^7)</f>
        <v>55595.134974681132</v>
      </c>
      <c r="L1088" s="4">
        <f>F1088/(constants!$A$4+constants!$B$4*data!F1088+constants!$C$4*data!F1088^2+constants!$D$4*data!F1088^3+constants!$E$4*data!F1088^4+constants!$F$4*data!F1088^5+constants!$G$4*data!F1088^6+constants!$H$4*data!F1088^7)</f>
        <v>5153.0957722692319</v>
      </c>
      <c r="M1088" s="4"/>
      <c r="N1088" s="4"/>
      <c r="O1088" s="4">
        <f t="shared" si="274"/>
        <v>82533.205790120774</v>
      </c>
      <c r="P1088" s="4">
        <f t="shared" si="275"/>
        <v>11119.026994936226</v>
      </c>
      <c r="Q1088" s="4">
        <f t="shared" si="275"/>
        <v>11119.026994936226</v>
      </c>
      <c r="R1088" s="4">
        <f t="shared" si="276"/>
        <v>858.8492953782054</v>
      </c>
      <c r="S1088" s="4"/>
      <c r="T1088" s="4"/>
      <c r="U1088" s="4">
        <f t="shared" si="277"/>
        <v>1</v>
      </c>
      <c r="V1088" s="4"/>
      <c r="W1088" s="4"/>
      <c r="X1088">
        <f>IF(front!E1088&gt;$X$2,O1088,P1088)</f>
        <v>82533.205790120774</v>
      </c>
      <c r="Y1088">
        <f t="shared" si="281"/>
        <v>82260.385985278161</v>
      </c>
      <c r="Z1088">
        <f>SUMPRODUCT($B$7:$B$456,Y$7:Y$456,EXP(constants!$B$32+constants!$A$32*ABS($A$7:$A$456-$A1088)))</f>
        <v>2.0174329248424026E-6</v>
      </c>
      <c r="AA1088">
        <f t="shared" si="272"/>
        <v>82260.385983260727</v>
      </c>
      <c r="AB1088">
        <f t="shared" si="278"/>
        <v>82255.532890321556</v>
      </c>
      <c r="AD1088" s="4"/>
      <c r="AE1088" s="4"/>
      <c r="AF1088" s="4"/>
      <c r="AI1088" s="5">
        <f>SUMPRODUCT(constants!$B$13:$B$20,A1088^constants!$A$13:$A$20)*constants!$C$10/((A1088/1000000000)^5*(EXP(0.014388/(A1088/1000000000)/constants!$B$9)-1))</f>
        <v>1.8341347318114901E-5</v>
      </c>
      <c r="AL1088" s="17">
        <f t="shared" si="273"/>
        <v>2.2298010448210229E-10</v>
      </c>
      <c r="AQ1088">
        <f t="shared" si="280"/>
        <v>2.2298010448210229E-10</v>
      </c>
    </row>
    <row r="1089" spans="1:43" x14ac:dyDescent="0.2">
      <c r="A1089">
        <f>front!A1089</f>
        <v>690.73</v>
      </c>
      <c r="B1089" s="1">
        <f t="shared" si="279"/>
        <v>0.45000000000004547</v>
      </c>
      <c r="C1089">
        <f>front!D1089-front!B1089</f>
        <v>47328.800000000003</v>
      </c>
      <c r="D1089" s="2">
        <f>front!E1089-front!C1089</f>
        <v>52718.400000000001</v>
      </c>
      <c r="E1089" s="2">
        <f>IF(front!F1089-front!C1089&gt;0,front!F1089-front!C1089,0)</f>
        <v>52718.400000000001</v>
      </c>
      <c r="F1089" s="2">
        <f>front!I1089-front!H1089</f>
        <v>5609.5</v>
      </c>
      <c r="G1089" s="2"/>
      <c r="H1089" s="2"/>
      <c r="I1089" s="4">
        <f>C1089/(constants!$A$4+constants!$B$4*data!C1089+constants!$C$4*data!C1089^2+constants!$D$4*data!C1089^3+constants!$E$4*data!C1089^4+constants!$F$4*data!C1089^5+constants!$G$4*data!C1089^6+constants!$H$4*data!C1089^7)</f>
        <v>49535.43694967348</v>
      </c>
      <c r="J1089" s="4">
        <f>D1089/(constants!$A$4+constants!$B$4*data!D1089+constants!$C$4*data!D1089^2+constants!$D$4*data!D1089^3+constants!$E$4*data!D1089^4+constants!$F$4*data!D1089^5+constants!$G$4*data!D1089^6+constants!$H$4*data!D1089^7)</f>
        <v>55490.519462210599</v>
      </c>
      <c r="K1089" s="4">
        <f>E1089/(constants!$A$4+constants!$B$4*data!E1089+constants!$C$4*data!E1089^2+constants!$D$4*data!E1089^3+constants!$E$4*data!E1089^4+constants!$F$4*data!E1089^5+constants!$G$4*data!E1089^6+constants!$H$4*data!E1089^7)</f>
        <v>55490.519462210599</v>
      </c>
      <c r="L1089" s="4">
        <f>F1089/(constants!$A$4+constants!$B$4*data!F1089+constants!$C$4*data!F1089^2+constants!$D$4*data!F1089^3+constants!$E$4*data!F1089^4+constants!$F$4*data!F1089^5+constants!$G$4*data!F1089^6+constants!$H$4*data!F1089^7)</f>
        <v>5598.2135212213652</v>
      </c>
      <c r="M1089" s="4"/>
      <c r="N1089" s="4"/>
      <c r="O1089" s="4">
        <f t="shared" si="274"/>
        <v>82559.061582789131</v>
      </c>
      <c r="P1089" s="4">
        <f t="shared" si="275"/>
        <v>11098.103892442119</v>
      </c>
      <c r="Q1089" s="4">
        <f t="shared" si="275"/>
        <v>11098.103892442119</v>
      </c>
      <c r="R1089" s="4">
        <f t="shared" si="276"/>
        <v>933.03558687022746</v>
      </c>
      <c r="S1089" s="4"/>
      <c r="T1089" s="4"/>
      <c r="U1089" s="4">
        <f t="shared" si="277"/>
        <v>1</v>
      </c>
      <c r="V1089" s="4"/>
      <c r="W1089" s="4"/>
      <c r="X1089">
        <f>IF(front!E1089&gt;$X$2,O1089,P1089)</f>
        <v>82559.061582789131</v>
      </c>
      <c r="Y1089">
        <f t="shared" si="281"/>
        <v>82286.241777946518</v>
      </c>
      <c r="Z1089">
        <f>SUMPRODUCT($B$7:$B$456,Y$7:Y$456,EXP(constants!$B$32+constants!$A$32*ABS($A$7:$A$456-$A1089)))</f>
        <v>1.9664499749393948E-6</v>
      </c>
      <c r="AA1089">
        <f t="shared" si="272"/>
        <v>82286.241775980074</v>
      </c>
      <c r="AB1089">
        <f t="shared" si="278"/>
        <v>82281.388683040903</v>
      </c>
      <c r="AD1089" s="4"/>
      <c r="AE1089" s="4"/>
      <c r="AF1089" s="4"/>
      <c r="AI1089" s="5">
        <f>SUMPRODUCT(constants!$B$13:$B$20,A1089^constants!$A$13:$A$20)*constants!$C$10/((A1089/1000000000)^5*(EXP(0.014388/(A1089/1000000000)/constants!$B$9)-1))</f>
        <v>1.8359759786825941E-5</v>
      </c>
      <c r="AL1089" s="17">
        <f t="shared" si="273"/>
        <v>2.2313381046047038E-10</v>
      </c>
      <c r="AQ1089">
        <f t="shared" si="280"/>
        <v>2.2313381046047038E-10</v>
      </c>
    </row>
    <row r="1090" spans="1:43" x14ac:dyDescent="0.2">
      <c r="A1090">
        <f>front!A1090</f>
        <v>691.18</v>
      </c>
      <c r="B1090" s="1">
        <f t="shared" si="279"/>
        <v>0.44999999999993179</v>
      </c>
      <c r="C1090">
        <f>front!D1090-front!B1090</f>
        <v>47300.66</v>
      </c>
      <c r="D1090" s="2">
        <f>front!E1090-front!C1090</f>
        <v>53324.2</v>
      </c>
      <c r="E1090" s="2">
        <f>IF(front!F1090-front!C1090&gt;0,front!F1090-front!C1090,0)</f>
        <v>53324.2</v>
      </c>
      <c r="F1090" s="2">
        <f>front!I1090-front!H1090</f>
        <v>7061.7000000000007</v>
      </c>
      <c r="G1090" s="2"/>
      <c r="H1090" s="2"/>
      <c r="I1090" s="4">
        <f>C1090/(constants!$A$4+constants!$B$4*data!C1090+constants!$C$4*data!C1090^2+constants!$D$4*data!C1090^3+constants!$E$4*data!C1090^4+constants!$F$4*data!C1090^5+constants!$G$4*data!C1090^6+constants!$H$4*data!C1090^7)</f>
        <v>49504.410224972838</v>
      </c>
      <c r="J1090" s="4">
        <f>D1090/(constants!$A$4+constants!$B$4*data!D1090+constants!$C$4*data!D1090^2+constants!$D$4*data!D1090^3+constants!$E$4*data!D1090^4+constants!$F$4*data!D1090^5+constants!$G$4*data!D1090^6+constants!$H$4*data!D1090^7)</f>
        <v>56161.32866129672</v>
      </c>
      <c r="K1090" s="4">
        <f>E1090/(constants!$A$4+constants!$B$4*data!E1090+constants!$C$4*data!E1090^2+constants!$D$4*data!E1090^3+constants!$E$4*data!E1090^4+constants!$F$4*data!E1090^5+constants!$G$4*data!E1090^6+constants!$H$4*data!E1090^7)</f>
        <v>56161.32866129672</v>
      </c>
      <c r="L1090" s="4">
        <f>F1090/(constants!$A$4+constants!$B$4*data!F1090+constants!$C$4*data!F1090^2+constants!$D$4*data!F1090^3+constants!$E$4*data!F1090^4+constants!$F$4*data!F1090^5+constants!$G$4*data!F1090^6+constants!$H$4*data!F1090^7)</f>
        <v>7050.2803350858521</v>
      </c>
      <c r="M1090" s="4"/>
      <c r="N1090" s="4"/>
      <c r="O1090" s="4">
        <f t="shared" si="274"/>
        <v>82507.350374954724</v>
      </c>
      <c r="P1090" s="4">
        <f t="shared" si="275"/>
        <v>11232.265732259344</v>
      </c>
      <c r="Q1090" s="4">
        <f t="shared" si="275"/>
        <v>11232.265732259344</v>
      </c>
      <c r="R1090" s="4">
        <f t="shared" si="276"/>
        <v>1175.0467225143086</v>
      </c>
      <c r="S1090" s="4"/>
      <c r="T1090" s="4"/>
      <c r="U1090" s="4">
        <f t="shared" si="277"/>
        <v>1</v>
      </c>
      <c r="V1090" s="4"/>
      <c r="W1090" s="4"/>
      <c r="X1090">
        <f>IF(front!E1090&gt;$X$2,O1090,P1090)</f>
        <v>82507.350374954724</v>
      </c>
      <c r="Y1090">
        <f t="shared" si="281"/>
        <v>82234.530570112111</v>
      </c>
      <c r="Z1090">
        <f>SUMPRODUCT($B$7:$B$456,Y$7:Y$456,EXP(constants!$B$32+constants!$A$32*ABS($A$7:$A$456-$A1090)))</f>
        <v>1.9167554253340249E-6</v>
      </c>
      <c r="AA1090">
        <f t="shared" si="272"/>
        <v>82234.530568195361</v>
      </c>
      <c r="AB1090">
        <f t="shared" si="278"/>
        <v>82229.677475256191</v>
      </c>
      <c r="AD1090" s="4"/>
      <c r="AE1090" s="4"/>
      <c r="AF1090" s="4"/>
      <c r="AI1090" s="5">
        <f>SUMPRODUCT(constants!$B$13:$B$20,A1090^constants!$A$13:$A$20)*constants!$C$10/((A1090/1000000000)^5*(EXP(0.014388/(A1090/1000000000)/constants!$B$9)-1))</f>
        <v>1.837813024522369E-5</v>
      </c>
      <c r="AL1090" s="17">
        <f t="shared" si="273"/>
        <v>2.234975353120395E-10</v>
      </c>
      <c r="AQ1090">
        <f t="shared" si="280"/>
        <v>2.234975353120395E-10</v>
      </c>
    </row>
    <row r="1091" spans="1:43" x14ac:dyDescent="0.2">
      <c r="A1091">
        <f>front!A1091</f>
        <v>691.63</v>
      </c>
      <c r="B1091" s="1">
        <f t="shared" si="279"/>
        <v>0.45000000000004547</v>
      </c>
      <c r="C1091">
        <f>front!D1091-front!B1091</f>
        <v>47304.530000000006</v>
      </c>
      <c r="D1091" s="2">
        <f>front!E1091-front!C1091</f>
        <v>52766.7</v>
      </c>
      <c r="E1091" s="2">
        <f>IF(front!F1091-front!C1091&gt;0,front!F1091-front!C1091,0)</f>
        <v>52766.7</v>
      </c>
      <c r="F1091" s="2">
        <f>front!I1091-front!H1091</f>
        <v>7298.0999999999985</v>
      </c>
      <c r="G1091" s="2"/>
      <c r="H1091" s="2"/>
      <c r="I1091" s="4">
        <f>C1091/(constants!$A$4+constants!$B$4*data!C1091+constants!$C$4*data!C1091^2+constants!$D$4*data!C1091^3+constants!$E$4*data!C1091^4+constants!$F$4*data!C1091^5+constants!$G$4*data!C1091^6+constants!$H$4*data!C1091^7)</f>
        <v>49508.677172790922</v>
      </c>
      <c r="J1091" s="4">
        <f>D1091/(constants!$A$4+constants!$B$4*data!D1091+constants!$C$4*data!D1091^2+constants!$D$4*data!D1091^3+constants!$E$4*data!D1091^4+constants!$F$4*data!D1091^5+constants!$G$4*data!D1091^6+constants!$H$4*data!D1091^7)</f>
        <v>55543.98851751558</v>
      </c>
      <c r="K1091" s="4">
        <f>E1091/(constants!$A$4+constants!$B$4*data!E1091+constants!$C$4*data!E1091^2+constants!$D$4*data!E1091^3+constants!$E$4*data!E1091^4+constants!$F$4*data!E1091^5+constants!$G$4*data!E1091^6+constants!$H$4*data!E1091^7)</f>
        <v>55543.98851751558</v>
      </c>
      <c r="L1091" s="4">
        <f>F1091/(constants!$A$4+constants!$B$4*data!F1091+constants!$C$4*data!F1091^2+constants!$D$4*data!F1091^3+constants!$E$4*data!F1091^4+constants!$F$4*data!F1091^5+constants!$G$4*data!F1091^6+constants!$H$4*data!F1091^7)</f>
        <v>7286.9184266965749</v>
      </c>
      <c r="M1091" s="4"/>
      <c r="N1091" s="4"/>
      <c r="O1091" s="4">
        <f t="shared" si="274"/>
        <v>82514.461954651531</v>
      </c>
      <c r="P1091" s="4">
        <f t="shared" si="275"/>
        <v>11108.797703503116</v>
      </c>
      <c r="Q1091" s="4">
        <f t="shared" si="275"/>
        <v>11108.797703503116</v>
      </c>
      <c r="R1091" s="4">
        <f t="shared" si="276"/>
        <v>1214.4864044494293</v>
      </c>
      <c r="S1091" s="4"/>
      <c r="T1091" s="4"/>
      <c r="U1091" s="4">
        <f t="shared" si="277"/>
        <v>1</v>
      </c>
      <c r="V1091" s="4"/>
      <c r="W1091" s="4"/>
      <c r="X1091">
        <f>IF(front!E1091&gt;$X$2,O1091,P1091)</f>
        <v>82514.461954651531</v>
      </c>
      <c r="Y1091">
        <f t="shared" si="281"/>
        <v>82241.642149808918</v>
      </c>
      <c r="Z1091">
        <f>SUMPRODUCT($B$7:$B$456,Y$7:Y$456,EXP(constants!$B$32+constants!$A$32*ABS($A$7:$A$456-$A1091)))</f>
        <v>1.8683167166053283E-6</v>
      </c>
      <c r="AA1091">
        <f t="shared" si="272"/>
        <v>82241.642147940598</v>
      </c>
      <c r="AB1091">
        <f t="shared" si="278"/>
        <v>82236.789055001427</v>
      </c>
      <c r="AD1091" s="4"/>
      <c r="AE1091" s="4"/>
      <c r="AF1091" s="4"/>
      <c r="AI1091" s="5">
        <f>SUMPRODUCT(constants!$B$13:$B$20,A1091^constants!$A$13:$A$20)*constants!$C$10/((A1091/1000000000)^5*(EXP(0.014388/(A1091/1000000000)/constants!$B$9)-1))</f>
        <v>1.8396458711105926E-5</v>
      </c>
      <c r="AL1091" s="17">
        <f t="shared" si="273"/>
        <v>2.2370108223464374E-10</v>
      </c>
      <c r="AQ1091">
        <f t="shared" si="280"/>
        <v>2.2370108223464374E-10</v>
      </c>
    </row>
    <row r="1092" spans="1:43" x14ac:dyDescent="0.2">
      <c r="A1092">
        <f>front!A1092</f>
        <v>692.08</v>
      </c>
      <c r="B1092" s="1">
        <f t="shared" si="279"/>
        <v>0.45000000000004547</v>
      </c>
      <c r="C1092">
        <f>front!D1092-front!B1092</f>
        <v>47248.47</v>
      </c>
      <c r="D1092" s="2">
        <f>front!E1092-front!C1092</f>
        <v>53412.6</v>
      </c>
      <c r="E1092" s="2">
        <f>IF(front!F1092-front!C1092&gt;0,front!F1092-front!C1092,0)</f>
        <v>53412.6</v>
      </c>
      <c r="F1092" s="2">
        <f>front!I1092-front!H1092</f>
        <v>6548.8000000000011</v>
      </c>
      <c r="G1092" s="2"/>
      <c r="H1092" s="2"/>
      <c r="I1092" s="4">
        <f>C1092/(constants!$A$4+constants!$B$4*data!C1092+constants!$C$4*data!C1092^2+constants!$D$4*data!C1092^3+constants!$E$4*data!C1092^4+constants!$F$4*data!C1092^5+constants!$G$4*data!C1092^6+constants!$H$4*data!C1092^7)</f>
        <v>49446.868754110212</v>
      </c>
      <c r="J1092" s="4">
        <f>D1092/(constants!$A$4+constants!$B$4*data!D1092+constants!$C$4*data!D1092^2+constants!$D$4*data!D1092^3+constants!$E$4*data!D1092^4+constants!$F$4*data!D1092^5+constants!$G$4*data!D1092^6+constants!$H$4*data!D1092^7)</f>
        <v>56259.249792487441</v>
      </c>
      <c r="K1092" s="4">
        <f>E1092/(constants!$A$4+constants!$B$4*data!E1092+constants!$C$4*data!E1092^2+constants!$D$4*data!E1092^3+constants!$E$4*data!E1092^4+constants!$F$4*data!E1092^5+constants!$G$4*data!E1092^6+constants!$H$4*data!E1092^7)</f>
        <v>56259.249792487441</v>
      </c>
      <c r="L1092" s="4">
        <f>F1092/(constants!$A$4+constants!$B$4*data!F1092+constants!$C$4*data!F1092^2+constants!$D$4*data!F1092^3+constants!$E$4*data!F1092^4+constants!$F$4*data!F1092^5+constants!$G$4*data!F1092^6+constants!$H$4*data!F1092^7)</f>
        <v>6537.1357550891862</v>
      </c>
      <c r="M1092" s="4"/>
      <c r="N1092" s="4"/>
      <c r="O1092" s="4">
        <f t="shared" si="274"/>
        <v>82411.447923517015</v>
      </c>
      <c r="P1092" s="4">
        <f t="shared" si="275"/>
        <v>11251.849958497489</v>
      </c>
      <c r="Q1092" s="4">
        <f t="shared" si="275"/>
        <v>11251.849958497489</v>
      </c>
      <c r="R1092" s="4">
        <f t="shared" si="276"/>
        <v>1089.5226258481978</v>
      </c>
      <c r="S1092" s="4"/>
      <c r="T1092" s="4"/>
      <c r="U1092" s="4">
        <f t="shared" si="277"/>
        <v>1</v>
      </c>
      <c r="V1092" s="4"/>
      <c r="W1092" s="4"/>
      <c r="X1092">
        <f>IF(front!E1092&gt;$X$2,O1092,P1092)</f>
        <v>82411.447923517015</v>
      </c>
      <c r="Y1092">
        <f t="shared" si="281"/>
        <v>82138.628118674402</v>
      </c>
      <c r="Z1092">
        <f>SUMPRODUCT($B$7:$B$456,Y$7:Y$456,EXP(constants!$B$32+constants!$A$32*ABS($A$7:$A$456-$A1092)))</f>
        <v>1.8211021121479905E-6</v>
      </c>
      <c r="AA1092">
        <f t="shared" si="272"/>
        <v>82138.628116853302</v>
      </c>
      <c r="AB1092">
        <f t="shared" si="278"/>
        <v>82133.775023914131</v>
      </c>
      <c r="AD1092" s="4"/>
      <c r="AE1092" s="4"/>
      <c r="AF1092" s="4"/>
      <c r="AI1092" s="5">
        <f>SUMPRODUCT(constants!$B$13:$B$20,A1092^constants!$A$13:$A$20)*constants!$C$10/((A1092/1000000000)^5*(EXP(0.014388/(A1092/1000000000)/constants!$B$9)-1))</f>
        <v>1.8414745202525027E-5</v>
      </c>
      <c r="AL1092" s="17">
        <f t="shared" si="273"/>
        <v>2.2420429594479708E-10</v>
      </c>
      <c r="AQ1092">
        <f t="shared" si="280"/>
        <v>2.2420429594479708E-10</v>
      </c>
    </row>
    <row r="1093" spans="1:43" x14ac:dyDescent="0.2">
      <c r="A1093">
        <f>front!A1093</f>
        <v>692.53</v>
      </c>
      <c r="B1093" s="1">
        <f t="shared" si="279"/>
        <v>0.44999999999993179</v>
      </c>
      <c r="C1093">
        <f>front!D1093-front!B1093</f>
        <v>47349.86</v>
      </c>
      <c r="D1093" s="2">
        <f>front!E1093-front!C1093</f>
        <v>52704.2</v>
      </c>
      <c r="E1093" s="2">
        <f>IF(front!F1093-front!C1093&gt;0,front!F1093-front!C1093,0)</f>
        <v>52704.2</v>
      </c>
      <c r="F1093" s="2">
        <f>front!I1093-front!H1093</f>
        <v>6151.0999999999985</v>
      </c>
      <c r="G1093" s="2"/>
      <c r="H1093" s="2"/>
      <c r="I1093" s="4">
        <f>C1093/(constants!$A$4+constants!$B$4*data!C1093+constants!$C$4*data!C1093^2+constants!$D$4*data!C1093^3+constants!$E$4*data!C1093^4+constants!$F$4*data!C1093^5+constants!$G$4*data!C1093^6+constants!$H$4*data!C1093^7)</f>
        <v>49558.657968348678</v>
      </c>
      <c r="J1093" s="4">
        <f>D1093/(constants!$A$4+constants!$B$4*data!D1093+constants!$C$4*data!D1093^2+constants!$D$4*data!D1093^3+constants!$E$4*data!D1093^4+constants!$F$4*data!D1093^5+constants!$G$4*data!D1093^6+constants!$H$4*data!D1093^7)</f>
        <v>55474.80021159946</v>
      </c>
      <c r="K1093" s="4">
        <f>E1093/(constants!$A$4+constants!$B$4*data!E1093+constants!$C$4*data!E1093^2+constants!$D$4*data!E1093^3+constants!$E$4*data!E1093^4+constants!$F$4*data!E1093^5+constants!$G$4*data!E1093^6+constants!$H$4*data!E1093^7)</f>
        <v>55474.80021159946</v>
      </c>
      <c r="L1093" s="4">
        <f>F1093/(constants!$A$4+constants!$B$4*data!F1093+constants!$C$4*data!F1093^2+constants!$D$4*data!F1093^3+constants!$E$4*data!F1093^4+constants!$F$4*data!F1093^5+constants!$G$4*data!F1093^6+constants!$H$4*data!F1093^7)</f>
        <v>6139.4772065715651</v>
      </c>
      <c r="M1093" s="4"/>
      <c r="N1093" s="4"/>
      <c r="O1093" s="4">
        <f t="shared" si="274"/>
        <v>82597.76328058113</v>
      </c>
      <c r="P1093" s="4">
        <f t="shared" si="275"/>
        <v>11094.960042319892</v>
      </c>
      <c r="Q1093" s="4">
        <f t="shared" si="275"/>
        <v>11094.960042319892</v>
      </c>
      <c r="R1093" s="4">
        <f t="shared" si="276"/>
        <v>1023.2462010952609</v>
      </c>
      <c r="S1093" s="4"/>
      <c r="T1093" s="4"/>
      <c r="U1093" s="4">
        <f t="shared" si="277"/>
        <v>1</v>
      </c>
      <c r="V1093" s="4"/>
      <c r="W1093" s="4"/>
      <c r="X1093">
        <f>IF(front!E1093&gt;$X$2,O1093,P1093)</f>
        <v>82597.76328058113</v>
      </c>
      <c r="Y1093">
        <f t="shared" si="281"/>
        <v>82324.943475738517</v>
      </c>
      <c r="Z1093">
        <f>SUMPRODUCT($B$7:$B$456,Y$7:Y$456,EXP(constants!$B$32+constants!$A$32*ABS($A$7:$A$456-$A1093)))</f>
        <v>1.7750806773787843E-6</v>
      </c>
      <c r="AA1093">
        <f t="shared" si="272"/>
        <v>82324.943473963431</v>
      </c>
      <c r="AB1093">
        <f t="shared" si="278"/>
        <v>82320.09038102426</v>
      </c>
      <c r="AD1093" s="4"/>
      <c r="AE1093" s="4"/>
      <c r="AF1093" s="4"/>
      <c r="AI1093" s="5">
        <f>SUMPRODUCT(constants!$B$13:$B$20,A1093^constants!$A$13:$A$20)*constants!$C$10/((A1093/1000000000)^5*(EXP(0.014388/(A1093/1000000000)/constants!$B$9)-1))</f>
        <v>1.8432989737761358E-5</v>
      </c>
      <c r="AL1093" s="17">
        <f t="shared" si="273"/>
        <v>2.2391848274756482E-10</v>
      </c>
      <c r="AQ1093">
        <f t="shared" si="280"/>
        <v>2.2391848274756482E-10</v>
      </c>
    </row>
    <row r="1094" spans="1:43" x14ac:dyDescent="0.2">
      <c r="A1094">
        <f>front!A1094</f>
        <v>692.98</v>
      </c>
      <c r="B1094" s="1">
        <f t="shared" si="279"/>
        <v>0.45000000000004547</v>
      </c>
      <c r="C1094">
        <f>front!D1094-front!B1094</f>
        <v>47461.599999999999</v>
      </c>
      <c r="D1094" s="2">
        <f>front!E1094-front!C1094</f>
        <v>52798.400000000001</v>
      </c>
      <c r="E1094" s="2">
        <f>IF(front!F1094-front!C1094&gt;0,front!F1094-front!C1094,0)</f>
        <v>52798.400000000001</v>
      </c>
      <c r="F1094" s="2">
        <f>front!I1094-front!H1094</f>
        <v>6273.3000000000011</v>
      </c>
      <c r="G1094" s="2"/>
      <c r="H1094" s="2"/>
      <c r="I1094" s="4">
        <f>C1094/(constants!$A$4+constants!$B$4*data!C1094+constants!$C$4*data!C1094^2+constants!$D$4*data!C1094^3+constants!$E$4*data!C1094^4+constants!$F$4*data!C1094^5+constants!$G$4*data!C1094^6+constants!$H$4*data!C1094^7)</f>
        <v>49681.872270727421</v>
      </c>
      <c r="J1094" s="4">
        <f>D1094/(constants!$A$4+constants!$B$4*data!D1094+constants!$C$4*data!D1094^2+constants!$D$4*data!D1094^3+constants!$E$4*data!D1094^4+constants!$F$4*data!D1094^5+constants!$G$4*data!D1094^6+constants!$H$4*data!D1094^7)</f>
        <v>55579.082287405159</v>
      </c>
      <c r="K1094" s="4">
        <f>E1094/(constants!$A$4+constants!$B$4*data!E1094+constants!$C$4*data!E1094^2+constants!$D$4*data!E1094^3+constants!$E$4*data!E1094^4+constants!$F$4*data!E1094^5+constants!$G$4*data!E1094^6+constants!$H$4*data!E1094^7)</f>
        <v>55579.082287405159</v>
      </c>
      <c r="L1094" s="4">
        <f>F1094/(constants!$A$4+constants!$B$4*data!F1094+constants!$C$4*data!F1094^2+constants!$D$4*data!F1094^3+constants!$E$4*data!F1094^4+constants!$F$4*data!F1094^5+constants!$G$4*data!F1094^6+constants!$H$4*data!F1094^7)</f>
        <v>6261.6445985713935</v>
      </c>
      <c r="M1094" s="4"/>
      <c r="N1094" s="4"/>
      <c r="O1094" s="4">
        <f t="shared" si="274"/>
        <v>82803.120451212366</v>
      </c>
      <c r="P1094" s="4">
        <f t="shared" si="275"/>
        <v>11115.816457481031</v>
      </c>
      <c r="Q1094" s="4">
        <f t="shared" si="275"/>
        <v>11115.816457481031</v>
      </c>
      <c r="R1094" s="4">
        <f t="shared" si="276"/>
        <v>1043.6074330952322</v>
      </c>
      <c r="S1094" s="4"/>
      <c r="T1094" s="4"/>
      <c r="U1094" s="4">
        <f t="shared" si="277"/>
        <v>1</v>
      </c>
      <c r="V1094" s="4"/>
      <c r="W1094" s="4"/>
      <c r="X1094">
        <f>IF(front!E1094&gt;$X$2,O1094,P1094)</f>
        <v>82803.120451212366</v>
      </c>
      <c r="Y1094">
        <f t="shared" si="281"/>
        <v>82530.300646369753</v>
      </c>
      <c r="Z1094">
        <f>SUMPRODUCT($B$7:$B$456,Y$7:Y$456,EXP(constants!$B$32+constants!$A$32*ABS($A$7:$A$456-$A1094)))</f>
        <v>1.7302222594684733E-6</v>
      </c>
      <c r="AA1094">
        <f t="shared" si="272"/>
        <v>82530.30064463953</v>
      </c>
      <c r="AB1094">
        <f t="shared" si="278"/>
        <v>82525.447551700359</v>
      </c>
      <c r="AD1094" s="4"/>
      <c r="AE1094" s="4"/>
      <c r="AF1094" s="4"/>
      <c r="AI1094" s="5">
        <f>SUMPRODUCT(constants!$B$13:$B$20,A1094^constants!$A$13:$A$20)*constants!$C$10/((A1094/1000000000)^5*(EXP(0.014388/(A1094/1000000000)/constants!$B$9)-1))</f>
        <v>1.8451192335330439E-5</v>
      </c>
      <c r="AL1094" s="17">
        <f t="shared" si="273"/>
        <v>2.2358185120742516E-10</v>
      </c>
      <c r="AQ1094">
        <f t="shared" si="280"/>
        <v>2.2358185120742516E-10</v>
      </c>
    </row>
    <row r="1095" spans="1:43" x14ac:dyDescent="0.2">
      <c r="A1095">
        <f>front!A1095</f>
        <v>693.43</v>
      </c>
      <c r="B1095" s="1">
        <f t="shared" si="279"/>
        <v>0.44999999999993179</v>
      </c>
      <c r="C1095">
        <f>front!D1095-front!B1095</f>
        <v>47550.27</v>
      </c>
      <c r="D1095" s="2">
        <f>front!E1095-front!C1095</f>
        <v>52332.5</v>
      </c>
      <c r="E1095" s="2">
        <f>IF(front!F1095-front!C1095&gt;0,front!F1095-front!C1095,0)</f>
        <v>52332.5</v>
      </c>
      <c r="F1095" s="2">
        <f>front!I1095-front!H1095</f>
        <v>6315.4000000000015</v>
      </c>
      <c r="G1095" s="2"/>
      <c r="H1095" s="2"/>
      <c r="I1095" s="4">
        <f>C1095/(constants!$A$4+constants!$B$4*data!C1095+constants!$C$4*data!C1095^2+constants!$D$4*data!C1095^3+constants!$E$4*data!C1095^4+constants!$F$4*data!C1095^5+constants!$G$4*data!C1095^6+constants!$H$4*data!C1095^7)</f>
        <v>49779.657472856372</v>
      </c>
      <c r="J1095" s="4">
        <f>D1095/(constants!$A$4+constants!$B$4*data!D1095+constants!$C$4*data!D1095^2+constants!$D$4*data!D1095^3+constants!$E$4*data!D1095^4+constants!$F$4*data!D1095^5+constants!$G$4*data!D1095^6+constants!$H$4*data!D1095^7)</f>
        <v>55063.398503351367</v>
      </c>
      <c r="K1095" s="4">
        <f>E1095/(constants!$A$4+constants!$B$4*data!E1095+constants!$C$4*data!E1095^2+constants!$D$4*data!E1095^3+constants!$E$4*data!E1095^4+constants!$F$4*data!E1095^5+constants!$G$4*data!E1095^6+constants!$H$4*data!E1095^7)</f>
        <v>55063.398503351367</v>
      </c>
      <c r="L1095" s="4">
        <f>F1095/(constants!$A$4+constants!$B$4*data!F1095+constants!$C$4*data!F1095^2+constants!$D$4*data!F1095^3+constants!$E$4*data!F1095^4+constants!$F$4*data!F1095^5+constants!$G$4*data!F1095^6+constants!$H$4*data!F1095^7)</f>
        <v>6303.7373493640043</v>
      </c>
      <c r="M1095" s="4"/>
      <c r="N1095" s="4"/>
      <c r="O1095" s="4">
        <f t="shared" si="274"/>
        <v>82966.095788093953</v>
      </c>
      <c r="P1095" s="4">
        <f t="shared" si="275"/>
        <v>11012.679700670273</v>
      </c>
      <c r="Q1095" s="4">
        <f t="shared" si="275"/>
        <v>11012.679700670273</v>
      </c>
      <c r="R1095" s="4">
        <f t="shared" si="276"/>
        <v>1050.6228915606673</v>
      </c>
      <c r="S1095" s="4"/>
      <c r="T1095" s="4"/>
      <c r="U1095" s="4">
        <f t="shared" si="277"/>
        <v>1</v>
      </c>
      <c r="V1095" s="4"/>
      <c r="W1095" s="4"/>
      <c r="X1095">
        <f>IF(front!E1095&gt;$X$2,O1095,P1095)</f>
        <v>82966.095788093953</v>
      </c>
      <c r="Y1095">
        <f t="shared" si="281"/>
        <v>82693.27598325134</v>
      </c>
      <c r="Z1095">
        <f>SUMPRODUCT($B$7:$B$456,Y$7:Y$456,EXP(constants!$B$32+constants!$A$32*ABS($A$7:$A$456-$A1095)))</f>
        <v>1.6864974675860268E-6</v>
      </c>
      <c r="AA1095">
        <f t="shared" ref="AA1095:AA1158" si="282">Y1095-Z1095</f>
        <v>82693.275981564846</v>
      </c>
      <c r="AB1095">
        <f t="shared" si="278"/>
        <v>82688.422888625675</v>
      </c>
      <c r="AD1095" s="4"/>
      <c r="AE1095" s="4"/>
      <c r="AF1095" s="4"/>
      <c r="AI1095" s="5">
        <f>SUMPRODUCT(constants!$B$13:$B$20,A1095^constants!$A$13:$A$20)*constants!$C$10/((A1095/1000000000)^5*(EXP(0.014388/(A1095/1000000000)/constants!$B$9)-1))</f>
        <v>1.846935301397248E-5</v>
      </c>
      <c r="AL1095" s="17">
        <f t="shared" ref="AL1095:AL1158" si="283">IF(AB1095=0,0,AI1095/AB1095)</f>
        <v>2.2336080878999398E-10</v>
      </c>
      <c r="AQ1095">
        <f t="shared" si="280"/>
        <v>2.2336080878999398E-10</v>
      </c>
    </row>
    <row r="1096" spans="1:43" x14ac:dyDescent="0.2">
      <c r="A1096">
        <f>front!A1096</f>
        <v>693.88</v>
      </c>
      <c r="B1096" s="1">
        <f t="shared" si="279"/>
        <v>0.45000000000004547</v>
      </c>
      <c r="C1096">
        <f>front!D1096-front!B1096</f>
        <v>47735</v>
      </c>
      <c r="D1096" s="2">
        <f>front!E1096-front!C1096</f>
        <v>52463.1</v>
      </c>
      <c r="E1096" s="2">
        <f>IF(front!F1096-front!C1096&gt;0,front!F1096-front!C1096,0)</f>
        <v>52463.1</v>
      </c>
      <c r="F1096" s="2">
        <f>front!I1096-front!H1096</f>
        <v>5558.4999999999982</v>
      </c>
      <c r="G1096" s="2"/>
      <c r="H1096" s="2"/>
      <c r="I1096" s="4">
        <f>C1096/(constants!$A$4+constants!$B$4*data!C1096+constants!$C$4*data!C1096^2+constants!$D$4*data!C1096^3+constants!$E$4*data!C1096^4+constants!$F$4*data!C1096^5+constants!$G$4*data!C1096^6+constants!$H$4*data!C1096^7)</f>
        <v>49983.405014412398</v>
      </c>
      <c r="J1096" s="4">
        <f>D1096/(constants!$A$4+constants!$B$4*data!D1096+constants!$C$4*data!D1096^2+constants!$D$4*data!D1096^3+constants!$E$4*data!D1096^4+constants!$F$4*data!D1096^5+constants!$G$4*data!D1096^6+constants!$H$4*data!D1096^7)</f>
        <v>55207.933889198051</v>
      </c>
      <c r="K1096" s="4">
        <f>E1096/(constants!$A$4+constants!$B$4*data!E1096+constants!$C$4*data!E1096^2+constants!$D$4*data!E1096^3+constants!$E$4*data!E1096^4+constants!$F$4*data!E1096^5+constants!$G$4*data!E1096^6+constants!$H$4*data!E1096^7)</f>
        <v>55207.933889198051</v>
      </c>
      <c r="L1096" s="4">
        <f>F1096/(constants!$A$4+constants!$B$4*data!F1096+constants!$C$4*data!F1096^2+constants!$D$4*data!F1096^3+constants!$E$4*data!F1096^4+constants!$F$4*data!F1096^5+constants!$G$4*data!F1096^6+constants!$H$4*data!F1096^7)</f>
        <v>5547.2600180123636</v>
      </c>
      <c r="M1096" s="4"/>
      <c r="N1096" s="4"/>
      <c r="O1096" s="4">
        <f t="shared" ref="O1096:O1159" si="284">I1096*1000/O$4</f>
        <v>83305.67502402066</v>
      </c>
      <c r="P1096" s="4">
        <f t="shared" ref="P1096:Q1159" si="285">J1096*1000/P$4</f>
        <v>11041.58677783961</v>
      </c>
      <c r="Q1096" s="4">
        <f t="shared" si="285"/>
        <v>11041.58677783961</v>
      </c>
      <c r="R1096" s="4">
        <f t="shared" ref="R1096:R1159" si="286">L1096*1000/R$4</f>
        <v>924.54333633539386</v>
      </c>
      <c r="S1096" s="4"/>
      <c r="T1096" s="4"/>
      <c r="U1096" s="4">
        <f t="shared" ref="U1096:U1159" si="287">Q1096/P1096</f>
        <v>1</v>
      </c>
      <c r="V1096" s="4"/>
      <c r="W1096" s="4"/>
      <c r="X1096">
        <f>IF(front!E1096&gt;$X$2,O1096,P1096)</f>
        <v>83305.67502402066</v>
      </c>
      <c r="Y1096">
        <f t="shared" si="281"/>
        <v>83032.855219178047</v>
      </c>
      <c r="Z1096">
        <f>SUMPRODUCT($B$7:$B$456,Y$7:Y$456,EXP(constants!$B$32+constants!$A$32*ABS($A$7:$A$456-$A1096)))</f>
        <v>1.6438776536419228E-6</v>
      </c>
      <c r="AA1096">
        <f t="shared" si="282"/>
        <v>83032.855217534176</v>
      </c>
      <c r="AB1096">
        <f t="shared" ref="AB1096:AB1159" si="288">IF((AA1096-$AA$3)&gt;0,AA1096-$AA$3,0)</f>
        <v>83028.002124595005</v>
      </c>
      <c r="AD1096" s="4"/>
      <c r="AE1096" s="4"/>
      <c r="AF1096" s="4"/>
      <c r="AI1096" s="5">
        <f>SUMPRODUCT(constants!$B$13:$B$20,A1096^constants!$A$13:$A$20)*constants!$C$10/((A1096/1000000000)^5*(EXP(0.014388/(A1096/1000000000)/constants!$B$9)-1))</f>
        <v>1.8487471792631981E-5</v>
      </c>
      <c r="AL1096" s="17">
        <f t="shared" si="283"/>
        <v>2.2266550223488424E-10</v>
      </c>
      <c r="AQ1096">
        <f t="shared" si="280"/>
        <v>2.2266550223488424E-10</v>
      </c>
    </row>
    <row r="1097" spans="1:43" x14ac:dyDescent="0.2">
      <c r="A1097">
        <f>front!A1097</f>
        <v>694.33</v>
      </c>
      <c r="B1097" s="1">
        <f t="shared" ref="B1097:B1160" si="289">A1097-A1096</f>
        <v>0.45000000000004547</v>
      </c>
      <c r="C1097">
        <f>front!D1097-front!B1097</f>
        <v>47889.07</v>
      </c>
      <c r="D1097" s="2">
        <f>front!E1097-front!C1097</f>
        <v>52671.4</v>
      </c>
      <c r="E1097" s="2">
        <f>IF(front!F1097-front!C1097&gt;0,front!F1097-front!C1097,0)</f>
        <v>52671.4</v>
      </c>
      <c r="F1097" s="2">
        <f>front!I1097-front!H1097</f>
        <v>4560.8999999999996</v>
      </c>
      <c r="G1097" s="2"/>
      <c r="H1097" s="2"/>
      <c r="I1097" s="4">
        <f>C1097/(constants!$A$4+constants!$B$4*data!C1097+constants!$C$4*data!C1097^2+constants!$D$4*data!C1097^3+constants!$E$4*data!C1097^4+constants!$F$4*data!C1097^5+constants!$G$4*data!C1097^6+constants!$H$4*data!C1097^7)</f>
        <v>50153.363772540979</v>
      </c>
      <c r="J1097" s="4">
        <f>D1097/(constants!$A$4+constants!$B$4*data!D1097+constants!$C$4*data!D1097^2+constants!$D$4*data!D1097^3+constants!$E$4*data!D1097^4+constants!$F$4*data!D1097^5+constants!$G$4*data!D1097^6+constants!$H$4*data!D1097^7)</f>
        <v>55438.491695878511</v>
      </c>
      <c r="K1097" s="4">
        <f>E1097/(constants!$A$4+constants!$B$4*data!E1097+constants!$C$4*data!E1097^2+constants!$D$4*data!E1097^3+constants!$E$4*data!E1097^4+constants!$F$4*data!E1097^5+constants!$G$4*data!E1097^6+constants!$H$4*data!E1097^7)</f>
        <v>55438.491695878511</v>
      </c>
      <c r="L1097" s="4">
        <f>F1097/(constants!$A$4+constants!$B$4*data!F1097+constants!$C$4*data!F1097^2+constants!$D$4*data!F1097^3+constants!$E$4*data!F1097^4+constants!$F$4*data!F1097^5+constants!$G$4*data!F1097^6+constants!$H$4*data!F1097^7)</f>
        <v>4550.98541897218</v>
      </c>
      <c r="M1097" s="4"/>
      <c r="N1097" s="4"/>
      <c r="O1097" s="4">
        <f t="shared" si="284"/>
        <v>83588.939620901627</v>
      </c>
      <c r="P1097" s="4">
        <f t="shared" si="285"/>
        <v>11087.698339175702</v>
      </c>
      <c r="Q1097" s="4">
        <f t="shared" si="285"/>
        <v>11087.698339175702</v>
      </c>
      <c r="R1097" s="4">
        <f t="shared" si="286"/>
        <v>758.49756982869667</v>
      </c>
      <c r="S1097" s="4"/>
      <c r="T1097" s="4"/>
      <c r="U1097" s="4">
        <f t="shared" si="287"/>
        <v>1</v>
      </c>
      <c r="V1097" s="4"/>
      <c r="W1097" s="4"/>
      <c r="X1097">
        <f>IF(front!E1097&gt;$X$2,O1097,P1097)</f>
        <v>83588.939620901627</v>
      </c>
      <c r="Y1097">
        <f t="shared" si="281"/>
        <v>83316.119816059014</v>
      </c>
      <c r="Z1097">
        <f>SUMPRODUCT($B$7:$B$456,Y$7:Y$456,EXP(constants!$B$32+constants!$A$32*ABS($A$7:$A$456-$A1097)))</f>
        <v>1.6023348935182636E-6</v>
      </c>
      <c r="AA1097">
        <f t="shared" si="282"/>
        <v>83316.119814456673</v>
      </c>
      <c r="AB1097">
        <f t="shared" si="288"/>
        <v>83311.266721517502</v>
      </c>
      <c r="AD1097" s="4"/>
      <c r="AE1097" s="4"/>
      <c r="AF1097" s="4"/>
      <c r="AI1097" s="5">
        <f>SUMPRODUCT(constants!$B$13:$B$20,A1097^constants!$A$13:$A$20)*constants!$C$10/((A1097/1000000000)^5*(EXP(0.014388/(A1097/1000000000)/constants!$B$9)-1))</f>
        <v>1.850554869048366E-5</v>
      </c>
      <c r="AL1097" s="17">
        <f t="shared" si="283"/>
        <v>2.2212540294629892E-10</v>
      </c>
      <c r="AQ1097">
        <f t="shared" si="280"/>
        <v>2.2212540294629892E-10</v>
      </c>
    </row>
    <row r="1098" spans="1:43" x14ac:dyDescent="0.2">
      <c r="A1098">
        <f>front!A1098</f>
        <v>694.78</v>
      </c>
      <c r="B1098" s="1">
        <f t="shared" si="289"/>
        <v>0.44999999999993179</v>
      </c>
      <c r="C1098">
        <f>front!D1098-front!B1098</f>
        <v>48011.869999999995</v>
      </c>
      <c r="D1098" s="2">
        <f>front!E1098-front!C1098</f>
        <v>52514.7</v>
      </c>
      <c r="E1098" s="2">
        <f>IF(front!F1098-front!C1098&gt;0,front!F1098-front!C1098,0)</f>
        <v>52514.7</v>
      </c>
      <c r="F1098" s="2">
        <f>front!I1098-front!H1098</f>
        <v>4800.0999999999985</v>
      </c>
      <c r="G1098" s="2"/>
      <c r="H1098" s="2"/>
      <c r="I1098" s="4">
        <f>C1098/(constants!$A$4+constants!$B$4*data!C1098+constants!$C$4*data!C1098^2+constants!$D$4*data!C1098^3+constants!$E$4*data!C1098^4+constants!$F$4*data!C1098^5+constants!$G$4*data!C1098^6+constants!$H$4*data!C1098^7)</f>
        <v>50288.845190028049</v>
      </c>
      <c r="J1098" s="4">
        <f>D1098/(constants!$A$4+constants!$B$4*data!D1098+constants!$C$4*data!D1098^2+constants!$D$4*data!D1098^3+constants!$E$4*data!D1098^4+constants!$F$4*data!D1098^5+constants!$G$4*data!D1098^6+constants!$H$4*data!D1098^7)</f>
        <v>55265.043894033741</v>
      </c>
      <c r="K1098" s="4">
        <f>E1098/(constants!$A$4+constants!$B$4*data!E1098+constants!$C$4*data!E1098^2+constants!$D$4*data!E1098^3+constants!$E$4*data!E1098^4+constants!$F$4*data!E1098^5+constants!$G$4*data!E1098^6+constants!$H$4*data!E1098^7)</f>
        <v>55265.043894033741</v>
      </c>
      <c r="L1098" s="4">
        <f>F1098/(constants!$A$4+constants!$B$4*data!F1098+constants!$C$4*data!F1098^2+constants!$D$4*data!F1098^3+constants!$E$4*data!F1098^4+constants!$F$4*data!F1098^5+constants!$G$4*data!F1098^6+constants!$H$4*data!F1098^7)</f>
        <v>4789.8038605837846</v>
      </c>
      <c r="M1098" s="4"/>
      <c r="N1098" s="4"/>
      <c r="O1098" s="4">
        <f t="shared" si="284"/>
        <v>83814.741983380081</v>
      </c>
      <c r="P1098" s="4">
        <f t="shared" si="285"/>
        <v>11053.008778806747</v>
      </c>
      <c r="Q1098" s="4">
        <f t="shared" si="285"/>
        <v>11053.008778806747</v>
      </c>
      <c r="R1098" s="4">
        <f t="shared" si="286"/>
        <v>798.30064343063088</v>
      </c>
      <c r="S1098" s="4"/>
      <c r="T1098" s="4"/>
      <c r="U1098" s="4">
        <f t="shared" si="287"/>
        <v>1</v>
      </c>
      <c r="V1098" s="4"/>
      <c r="W1098" s="4"/>
      <c r="X1098">
        <f>IF(front!E1098&gt;$X$2,O1098,P1098)</f>
        <v>83814.741983380081</v>
      </c>
      <c r="Y1098">
        <f t="shared" si="281"/>
        <v>83541.922178537468</v>
      </c>
      <c r="Z1098">
        <f>SUMPRODUCT($B$7:$B$456,Y$7:Y$456,EXP(constants!$B$32+constants!$A$32*ABS($A$7:$A$456-$A1098)))</f>
        <v>1.5618419687730959E-6</v>
      </c>
      <c r="AA1098">
        <f t="shared" si="282"/>
        <v>83541.922176975626</v>
      </c>
      <c r="AB1098">
        <f t="shared" si="288"/>
        <v>83537.069084036455</v>
      </c>
      <c r="AD1098" s="4"/>
      <c r="AE1098" s="4"/>
      <c r="AF1098" s="4"/>
      <c r="AI1098" s="5">
        <f>SUMPRODUCT(constants!$B$13:$B$20,A1098^constants!$A$13:$A$20)*constants!$C$10/((A1098/1000000000)^5*(EXP(0.014388/(A1098/1000000000)/constants!$B$9)-1))</f>
        <v>1.8523583726886802E-5</v>
      </c>
      <c r="AL1098" s="17">
        <f t="shared" si="283"/>
        <v>2.2174088617177226E-10</v>
      </c>
      <c r="AQ1098">
        <f t="shared" si="280"/>
        <v>2.2174088617177226E-10</v>
      </c>
    </row>
    <row r="1099" spans="1:43" x14ac:dyDescent="0.2">
      <c r="A1099">
        <f>front!A1099</f>
        <v>695.23</v>
      </c>
      <c r="B1099" s="1">
        <f t="shared" si="289"/>
        <v>0.45000000000004547</v>
      </c>
      <c r="C1099">
        <f>front!D1099-front!B1099</f>
        <v>48066.54</v>
      </c>
      <c r="D1099" s="2">
        <f>front!E1099-front!C1099</f>
        <v>49979.8</v>
      </c>
      <c r="E1099" s="2">
        <f>IF(front!F1099-front!C1099&gt;0,front!F1099-front!C1099,0)</f>
        <v>49979.8</v>
      </c>
      <c r="F1099" s="2">
        <f>front!I1099-front!H1099</f>
        <v>5569.2999999999993</v>
      </c>
      <c r="G1099" s="2"/>
      <c r="H1099" s="2"/>
      <c r="I1099" s="4">
        <f>C1099/(constants!$A$4+constants!$B$4*data!C1099+constants!$C$4*data!C1099^2+constants!$D$4*data!C1099^3+constants!$E$4*data!C1099^4+constants!$F$4*data!C1099^5+constants!$G$4*data!C1099^6+constants!$H$4*data!C1099^7)</f>
        <v>50349.165766961603</v>
      </c>
      <c r="J1099" s="4">
        <f>D1099/(constants!$A$4+constants!$B$4*data!D1099+constants!$C$4*data!D1099^2+constants!$D$4*data!D1099^3+constants!$E$4*data!D1099^4+constants!$F$4*data!D1099^5+constants!$G$4*data!D1099^6+constants!$H$4*data!D1099^7)</f>
        <v>52461.830469246583</v>
      </c>
      <c r="K1099" s="4">
        <f>E1099/(constants!$A$4+constants!$B$4*data!E1099+constants!$C$4*data!E1099^2+constants!$D$4*data!E1099^3+constants!$E$4*data!E1099^4+constants!$F$4*data!E1099^5+constants!$G$4*data!E1099^6+constants!$H$4*data!E1099^7)</f>
        <v>52461.830469246583</v>
      </c>
      <c r="L1099" s="4">
        <f>F1099/(constants!$A$4+constants!$B$4*data!F1099+constants!$C$4*data!F1099^2+constants!$D$4*data!F1099^3+constants!$E$4*data!F1099^4+constants!$F$4*data!F1099^5+constants!$G$4*data!F1099^6+constants!$H$4*data!F1099^7)</f>
        <v>5558.0499736615811</v>
      </c>
      <c r="M1099" s="4"/>
      <c r="N1099" s="4"/>
      <c r="O1099" s="4">
        <f t="shared" si="284"/>
        <v>83915.276278269346</v>
      </c>
      <c r="P1099" s="4">
        <f t="shared" si="285"/>
        <v>10492.366093849316</v>
      </c>
      <c r="Q1099" s="4">
        <f t="shared" si="285"/>
        <v>10492.366093849316</v>
      </c>
      <c r="R1099" s="4">
        <f t="shared" si="286"/>
        <v>926.34166227693015</v>
      </c>
      <c r="S1099" s="4"/>
      <c r="T1099" s="4"/>
      <c r="U1099" s="4">
        <f t="shared" si="287"/>
        <v>1</v>
      </c>
      <c r="V1099" s="4"/>
      <c r="W1099" s="4"/>
      <c r="X1099">
        <f>IF(front!E1099&gt;$X$2,O1099,P1099)</f>
        <v>83915.276278269346</v>
      </c>
      <c r="Y1099">
        <f t="shared" si="281"/>
        <v>83642.456473426733</v>
      </c>
      <c r="Z1099">
        <f>SUMPRODUCT($B$7:$B$456,Y$7:Y$456,EXP(constants!$B$32+constants!$A$32*ABS($A$7:$A$456-$A1099)))</f>
        <v>1.5223723488071208E-6</v>
      </c>
      <c r="AA1099">
        <f t="shared" si="282"/>
        <v>83642.456471904356</v>
      </c>
      <c r="AB1099">
        <f t="shared" si="288"/>
        <v>83637.603378965185</v>
      </c>
      <c r="AD1099" s="4"/>
      <c r="AE1099" s="4"/>
      <c r="AF1099" s="4"/>
      <c r="AI1099" s="5">
        <f>SUMPRODUCT(constants!$B$13:$B$20,A1099^constants!$A$13:$A$20)*constants!$C$10/((A1099/1000000000)^5*(EXP(0.014388/(A1099/1000000000)/constants!$B$9)-1))</f>
        <v>1.8541576921415247E-5</v>
      </c>
      <c r="AL1099" s="17">
        <f t="shared" si="283"/>
        <v>2.2168948143340086E-10</v>
      </c>
      <c r="AQ1099">
        <f t="shared" si="280"/>
        <v>2.2168948143340086E-10</v>
      </c>
    </row>
    <row r="1100" spans="1:43" x14ac:dyDescent="0.2">
      <c r="A1100">
        <f>front!A1100</f>
        <v>695.68</v>
      </c>
      <c r="B1100" s="1">
        <f t="shared" si="289"/>
        <v>0.44999999999993179</v>
      </c>
      <c r="C1100">
        <f>front!D1100-front!B1100</f>
        <v>48177.87</v>
      </c>
      <c r="D1100" s="2">
        <f>front!E1100-front!C1100</f>
        <v>52609.8</v>
      </c>
      <c r="E1100" s="2">
        <f>IF(front!F1100-front!C1100&gt;0,front!F1100-front!C1100,0)</f>
        <v>52609.8</v>
      </c>
      <c r="F1100" s="2">
        <f>front!I1100-front!H1100</f>
        <v>5373.8999999999978</v>
      </c>
      <c r="G1100" s="2"/>
      <c r="H1100" s="2"/>
      <c r="I1100" s="4">
        <f>C1100/(constants!$A$4+constants!$B$4*data!C1100+constants!$C$4*data!C1100^2+constants!$D$4*data!C1100^3+constants!$E$4*data!C1100^4+constants!$F$4*data!C1100^5+constants!$G$4*data!C1100^6+constants!$H$4*data!C1100^7)</f>
        <v>50472.011698615504</v>
      </c>
      <c r="J1100" s="4">
        <f>D1100/(constants!$A$4+constants!$B$4*data!D1100+constants!$C$4*data!D1100^2+constants!$D$4*data!D1100^3+constants!$E$4*data!D1100^4+constants!$F$4*data!D1100^5+constants!$G$4*data!D1100^6+constants!$H$4*data!D1100^7)</f>
        <v>55370.305286539166</v>
      </c>
      <c r="K1100" s="4">
        <f>E1100/(constants!$A$4+constants!$B$4*data!E1100+constants!$C$4*data!E1100^2+constants!$D$4*data!E1100^3+constants!$E$4*data!E1100^4+constants!$F$4*data!E1100^5+constants!$G$4*data!E1100^6+constants!$H$4*data!E1100^7)</f>
        <v>55370.305286539166</v>
      </c>
      <c r="L1100" s="4">
        <f>F1100/(constants!$A$4+constants!$B$4*data!F1100+constants!$C$4*data!F1100^2+constants!$D$4*data!F1100^3+constants!$E$4*data!F1100^4+constants!$F$4*data!F1100^5+constants!$G$4*data!F1100^6+constants!$H$4*data!F1100^7)</f>
        <v>5362.8476495462646</v>
      </c>
      <c r="M1100" s="4"/>
      <c r="N1100" s="4"/>
      <c r="O1100" s="4">
        <f t="shared" si="284"/>
        <v>84120.019497692512</v>
      </c>
      <c r="P1100" s="4">
        <f t="shared" si="285"/>
        <v>11074.061057307834</v>
      </c>
      <c r="Q1100" s="4">
        <f t="shared" si="285"/>
        <v>11074.061057307834</v>
      </c>
      <c r="R1100" s="4">
        <f t="shared" si="286"/>
        <v>893.80794159104414</v>
      </c>
      <c r="S1100" s="4"/>
      <c r="T1100" s="4"/>
      <c r="U1100" s="4">
        <f t="shared" si="287"/>
        <v>1</v>
      </c>
      <c r="V1100" s="4"/>
      <c r="W1100" s="4"/>
      <c r="X1100">
        <f>IF(front!E1100&gt;$X$2,O1100,P1100)</f>
        <v>84120.019497692512</v>
      </c>
      <c r="Y1100">
        <f t="shared" si="281"/>
        <v>83847.199692849899</v>
      </c>
      <c r="Z1100">
        <f>SUMPRODUCT($B$7:$B$456,Y$7:Y$456,EXP(constants!$B$32+constants!$A$32*ABS($A$7:$A$456-$A1100)))</f>
        <v>1.4839001734811412E-6</v>
      </c>
      <c r="AA1100">
        <f t="shared" si="282"/>
        <v>83847.199691365997</v>
      </c>
      <c r="AB1100">
        <f t="shared" si="288"/>
        <v>83842.346598426826</v>
      </c>
      <c r="AD1100" s="4"/>
      <c r="AE1100" s="4"/>
      <c r="AF1100" s="4"/>
      <c r="AI1100" s="5">
        <f>SUMPRODUCT(constants!$B$13:$B$20,A1100^constants!$A$13:$A$20)*constants!$C$10/((A1100/1000000000)^5*(EXP(0.014388/(A1100/1000000000)/constants!$B$9)-1))</f>
        <v>1.855952829382374E-5</v>
      </c>
      <c r="AL1100" s="17">
        <f t="shared" si="283"/>
        <v>2.213622238260681E-10</v>
      </c>
      <c r="AQ1100">
        <f t="shared" si="280"/>
        <v>2.213622238260681E-10</v>
      </c>
    </row>
    <row r="1101" spans="1:43" x14ac:dyDescent="0.2">
      <c r="A1101">
        <f>front!A1101</f>
        <v>696.13</v>
      </c>
      <c r="B1101" s="1">
        <f t="shared" si="289"/>
        <v>0.45000000000004547</v>
      </c>
      <c r="C1101">
        <f>front!D1101-front!B1101</f>
        <v>48139.199999999997</v>
      </c>
      <c r="D1101" s="2">
        <f>front!E1101-front!C1101</f>
        <v>52604.5</v>
      </c>
      <c r="E1101" s="2">
        <f>IF(front!F1101-front!C1101&gt;0,front!F1101-front!C1101,0)</f>
        <v>52604.5</v>
      </c>
      <c r="F1101" s="2">
        <f>front!I1101-front!H1101</f>
        <v>4417.6000000000004</v>
      </c>
      <c r="G1101" s="2"/>
      <c r="H1101" s="2"/>
      <c r="I1101" s="4">
        <f>C1101/(constants!$A$4+constants!$B$4*data!C1101+constants!$C$4*data!C1101^2+constants!$D$4*data!C1101^3+constants!$E$4*data!C1101^4+constants!$F$4*data!C1101^5+constants!$G$4*data!C1101^6+constants!$H$4*data!C1101^7)</f>
        <v>50429.340317781134</v>
      </c>
      <c r="J1101" s="4">
        <f>D1101/(constants!$A$4+constants!$B$4*data!D1101+constants!$C$4*data!D1101^2+constants!$D$4*data!D1101^3+constants!$E$4*data!D1101^4+constants!$F$4*data!D1101^5+constants!$G$4*data!D1101^6+constants!$H$4*data!D1101^7)</f>
        <v>55364.438764798455</v>
      </c>
      <c r="K1101" s="4">
        <f>E1101/(constants!$A$4+constants!$B$4*data!E1101+constants!$C$4*data!E1101^2+constants!$D$4*data!E1101^3+constants!$E$4*data!E1101^4+constants!$F$4*data!E1101^5+constants!$G$4*data!E1101^6+constants!$H$4*data!E1101^7)</f>
        <v>55364.438764798455</v>
      </c>
      <c r="L1101" s="4">
        <f>F1101/(constants!$A$4+constants!$B$4*data!F1101+constants!$C$4*data!F1101^2+constants!$D$4*data!F1101^3+constants!$E$4*data!F1101^4+constants!$F$4*data!F1101^5+constants!$G$4*data!F1101^6+constants!$H$4*data!F1101^7)</f>
        <v>4407.9298209041535</v>
      </c>
      <c r="M1101" s="4"/>
      <c r="N1101" s="4"/>
      <c r="O1101" s="4">
        <f t="shared" si="284"/>
        <v>84048.900529635226</v>
      </c>
      <c r="P1101" s="4">
        <f t="shared" si="285"/>
        <v>11072.88775295969</v>
      </c>
      <c r="Q1101" s="4">
        <f t="shared" si="285"/>
        <v>11072.88775295969</v>
      </c>
      <c r="R1101" s="4">
        <f t="shared" si="286"/>
        <v>734.65497015069218</v>
      </c>
      <c r="S1101" s="4"/>
      <c r="T1101" s="4"/>
      <c r="U1101" s="4">
        <f t="shared" si="287"/>
        <v>1</v>
      </c>
      <c r="V1101" s="4"/>
      <c r="W1101" s="4"/>
      <c r="X1101">
        <f>IF(front!E1101&gt;$X$2,O1101,P1101)</f>
        <v>84048.900529635226</v>
      </c>
      <c r="Y1101">
        <f t="shared" si="281"/>
        <v>83776.080724792613</v>
      </c>
      <c r="Z1101">
        <f>SUMPRODUCT($B$7:$B$456,Y$7:Y$456,EXP(constants!$B$32+constants!$A$32*ABS($A$7:$A$456-$A1101)))</f>
        <v>1.4464002361726595E-6</v>
      </c>
      <c r="AA1101">
        <f t="shared" si="282"/>
        <v>83776.080723346211</v>
      </c>
      <c r="AB1101">
        <f t="shared" si="288"/>
        <v>83771.22763040704</v>
      </c>
      <c r="AD1101" s="4"/>
      <c r="AE1101" s="4"/>
      <c r="AF1101" s="4"/>
      <c r="AI1101" s="5">
        <f>SUMPRODUCT(constants!$B$13:$B$20,A1101^constants!$A$13:$A$20)*constants!$C$10/((A1101/1000000000)^5*(EXP(0.014388/(A1101/1000000000)/constants!$B$9)-1))</f>
        <v>1.8577437864042911E-5</v>
      </c>
      <c r="AL1101" s="17">
        <f t="shared" si="283"/>
        <v>2.2176394437008019E-10</v>
      </c>
      <c r="AQ1101">
        <f t="shared" ref="AQ1101:AQ1164" si="290">AL1101</f>
        <v>2.2176394437008019E-10</v>
      </c>
    </row>
    <row r="1102" spans="1:43" x14ac:dyDescent="0.2">
      <c r="A1102">
        <f>front!A1102</f>
        <v>696.58</v>
      </c>
      <c r="B1102" s="1">
        <f t="shared" si="289"/>
        <v>0.45000000000004547</v>
      </c>
      <c r="C1102">
        <f>front!D1102-front!B1102</f>
        <v>48120.87</v>
      </c>
      <c r="D1102" s="2">
        <f>front!E1102-front!C1102</f>
        <v>51547.9</v>
      </c>
      <c r="E1102" s="2">
        <f>IF(front!F1102-front!C1102&gt;0,front!F1102-front!C1102,0)</f>
        <v>51547.9</v>
      </c>
      <c r="F1102" s="2">
        <f>front!I1102-front!H1102</f>
        <v>5301.6999999999989</v>
      </c>
      <c r="G1102" s="2"/>
      <c r="H1102" s="2"/>
      <c r="I1102" s="4">
        <f>C1102/(constants!$A$4+constants!$B$4*data!C1102+constants!$C$4*data!C1102^2+constants!$D$4*data!C1102^3+constants!$E$4*data!C1102^4+constants!$F$4*data!C1102^5+constants!$G$4*data!C1102^6+constants!$H$4*data!C1102^7)</f>
        <v>50409.114127824439</v>
      </c>
      <c r="J1102" s="4">
        <f>D1102/(constants!$A$4+constants!$B$4*data!D1102+constants!$C$4*data!D1102^2+constants!$D$4*data!D1102^3+constants!$E$4*data!D1102^4+constants!$F$4*data!D1102^5+constants!$G$4*data!D1102^6+constants!$H$4*data!D1102^7)</f>
        <v>54195.369191851161</v>
      </c>
      <c r="K1102" s="4">
        <f>E1102/(constants!$A$4+constants!$B$4*data!E1102+constants!$C$4*data!E1102^2+constants!$D$4*data!E1102^3+constants!$E$4*data!E1102^4+constants!$F$4*data!E1102^5+constants!$G$4*data!E1102^6+constants!$H$4*data!E1102^7)</f>
        <v>54195.369191851161</v>
      </c>
      <c r="L1102" s="4">
        <f>F1102/(constants!$A$4+constants!$B$4*data!F1102+constants!$C$4*data!F1102^2+constants!$D$4*data!F1102^3+constants!$E$4*data!F1102^4+constants!$F$4*data!F1102^5+constants!$G$4*data!F1102^6+constants!$H$4*data!F1102^7)</f>
        <v>5290.7289419265053</v>
      </c>
      <c r="M1102" s="4"/>
      <c r="N1102" s="4"/>
      <c r="O1102" s="4">
        <f t="shared" si="284"/>
        <v>84015.19021304074</v>
      </c>
      <c r="P1102" s="4">
        <f t="shared" si="285"/>
        <v>10839.073838370232</v>
      </c>
      <c r="Q1102" s="4">
        <f t="shared" si="285"/>
        <v>10839.073838370232</v>
      </c>
      <c r="R1102" s="4">
        <f t="shared" si="286"/>
        <v>881.78815698775088</v>
      </c>
      <c r="S1102" s="4"/>
      <c r="T1102" s="4"/>
      <c r="U1102" s="4">
        <f t="shared" si="287"/>
        <v>1</v>
      </c>
      <c r="V1102" s="4"/>
      <c r="W1102" s="4"/>
      <c r="X1102">
        <f>IF(front!E1102&gt;$X$2,O1102,P1102)</f>
        <v>84015.19021304074</v>
      </c>
      <c r="Y1102">
        <f t="shared" si="281"/>
        <v>83742.370408198127</v>
      </c>
      <c r="Z1102">
        <f>SUMPRODUCT($B$7:$B$456,Y$7:Y$456,EXP(constants!$B$32+constants!$A$32*ABS($A$7:$A$456-$A1102)))</f>
        <v>1.4098479672607939E-6</v>
      </c>
      <c r="AA1102">
        <f t="shared" si="282"/>
        <v>83742.370406788279</v>
      </c>
      <c r="AB1102">
        <f t="shared" si="288"/>
        <v>83737.517313849108</v>
      </c>
      <c r="AD1102" s="4"/>
      <c r="AE1102" s="4"/>
      <c r="AF1102" s="4"/>
      <c r="AI1102" s="5">
        <f>SUMPRODUCT(constants!$B$13:$B$20,A1102^constants!$A$13:$A$20)*constants!$C$10/((A1102/1000000000)^5*(EXP(0.014388/(A1102/1000000000)/constants!$B$9)-1))</f>
        <v>1.8595305652204858E-5</v>
      </c>
      <c r="AL1102" s="17">
        <f t="shared" si="283"/>
        <v>2.2206659868490552E-10</v>
      </c>
      <c r="AQ1102">
        <f t="shared" si="290"/>
        <v>2.2206659868490552E-10</v>
      </c>
    </row>
    <row r="1103" spans="1:43" x14ac:dyDescent="0.2">
      <c r="A1103">
        <f>front!A1103</f>
        <v>697.03</v>
      </c>
      <c r="B1103" s="1">
        <f t="shared" si="289"/>
        <v>0.44999999999993179</v>
      </c>
      <c r="C1103">
        <f>front!D1103-front!B1103</f>
        <v>48078.27</v>
      </c>
      <c r="D1103" s="2">
        <f>front!E1103-front!C1103</f>
        <v>52736.1</v>
      </c>
      <c r="E1103" s="2">
        <f>IF(front!F1103-front!C1103&gt;0,front!F1103-front!C1103,0)</f>
        <v>52736.1</v>
      </c>
      <c r="F1103" s="2">
        <f>front!I1103-front!H1103</f>
        <v>7875.1</v>
      </c>
      <c r="G1103" s="2"/>
      <c r="H1103" s="2"/>
      <c r="I1103" s="4">
        <f>C1103/(constants!$A$4+constants!$B$4*data!C1103+constants!$C$4*data!C1103^2+constants!$D$4*data!C1103^3+constants!$E$4*data!C1103^4+constants!$F$4*data!C1103^5+constants!$G$4*data!C1103^6+constants!$H$4*data!C1103^7)</f>
        <v>50362.108541119684</v>
      </c>
      <c r="J1103" s="4">
        <f>D1103/(constants!$A$4+constants!$B$4*data!D1103+constants!$C$4*data!D1103^2+constants!$D$4*data!D1103^3+constants!$E$4*data!D1103^4+constants!$F$4*data!D1103^5+constants!$G$4*data!D1103^6+constants!$H$4*data!D1103^7)</f>
        <v>55510.113448756987</v>
      </c>
      <c r="K1103" s="4">
        <f>E1103/(constants!$A$4+constants!$B$4*data!E1103+constants!$C$4*data!E1103^2+constants!$D$4*data!E1103^3+constants!$E$4*data!E1103^4+constants!$F$4*data!E1103^5+constants!$G$4*data!E1103^6+constants!$H$4*data!E1103^7)</f>
        <v>55510.113448756987</v>
      </c>
      <c r="L1103" s="4">
        <f>F1103/(constants!$A$4+constants!$B$4*data!F1103+constants!$C$4*data!F1103^2+constants!$D$4*data!F1103^3+constants!$E$4*data!F1103^4+constants!$F$4*data!F1103^5+constants!$G$4*data!F1103^6+constants!$H$4*data!F1103^7)</f>
        <v>7864.8691580897348</v>
      </c>
      <c r="M1103" s="4"/>
      <c r="N1103" s="4"/>
      <c r="O1103" s="4">
        <f t="shared" si="284"/>
        <v>83936.847568532816</v>
      </c>
      <c r="P1103" s="4">
        <f t="shared" si="285"/>
        <v>11102.022689751397</v>
      </c>
      <c r="Q1103" s="4">
        <f t="shared" si="285"/>
        <v>11102.022689751397</v>
      </c>
      <c r="R1103" s="4">
        <f t="shared" si="286"/>
        <v>1310.8115263482891</v>
      </c>
      <c r="S1103" s="4"/>
      <c r="T1103" s="4"/>
      <c r="U1103" s="4">
        <f t="shared" si="287"/>
        <v>1</v>
      </c>
      <c r="V1103" s="4"/>
      <c r="W1103" s="4"/>
      <c r="X1103">
        <f>IF(front!E1103&gt;$X$2,O1103,P1103)</f>
        <v>83936.847568532816</v>
      </c>
      <c r="Y1103">
        <f t="shared" si="281"/>
        <v>83664.027763690203</v>
      </c>
      <c r="Z1103">
        <f>SUMPRODUCT($B$7:$B$456,Y$7:Y$456,EXP(constants!$B$32+constants!$A$32*ABS($A$7:$A$456-$A1103)))</f>
        <v>1.3742194180284508E-6</v>
      </c>
      <c r="AA1103">
        <f t="shared" si="282"/>
        <v>83664.027762315978</v>
      </c>
      <c r="AB1103">
        <f t="shared" si="288"/>
        <v>83659.174669376807</v>
      </c>
      <c r="AD1103" s="4"/>
      <c r="AE1103" s="4"/>
      <c r="AF1103" s="4"/>
      <c r="AI1103" s="5">
        <f>SUMPRODUCT(constants!$B$13:$B$20,A1103^constants!$A$13:$A$20)*constants!$C$10/((A1103/1000000000)^5*(EXP(0.014388/(A1103/1000000000)/constants!$B$9)-1))</f>
        <v>1.8613131678586427E-5</v>
      </c>
      <c r="AL1103" s="17">
        <f t="shared" si="283"/>
        <v>2.224876321353396E-10</v>
      </c>
      <c r="AQ1103">
        <f t="shared" si="290"/>
        <v>2.224876321353396E-10</v>
      </c>
    </row>
    <row r="1104" spans="1:43" x14ac:dyDescent="0.2">
      <c r="A1104">
        <f>front!A1104</f>
        <v>697.48</v>
      </c>
      <c r="B1104" s="1">
        <f t="shared" si="289"/>
        <v>0.45000000000004547</v>
      </c>
      <c r="C1104">
        <f>front!D1104-front!B1104</f>
        <v>48075.87</v>
      </c>
      <c r="D1104" s="2">
        <f>front!E1104-front!C1104</f>
        <v>52985.2</v>
      </c>
      <c r="E1104" s="2">
        <f>IF(front!F1104-front!C1104&gt;0,front!F1104-front!C1104,0)</f>
        <v>52985.2</v>
      </c>
      <c r="F1104" s="2">
        <f>front!I1104-front!H1104</f>
        <v>8599.7000000000007</v>
      </c>
      <c r="G1104" s="2"/>
      <c r="H1104" s="2"/>
      <c r="I1104" s="4">
        <f>C1104/(constants!$A$4+constants!$B$4*data!C1104+constants!$C$4*data!C1104^2+constants!$D$4*data!C1104^3+constants!$E$4*data!C1104^4+constants!$F$4*data!C1104^5+constants!$G$4*data!C1104^6+constants!$H$4*data!C1104^7)</f>
        <v>50359.460392138091</v>
      </c>
      <c r="J1104" s="4">
        <f>D1104/(constants!$A$4+constants!$B$4*data!D1104+constants!$C$4*data!D1104^2+constants!$D$4*data!D1104^3+constants!$E$4*data!D1104^4+constants!$F$4*data!D1104^5+constants!$G$4*data!D1104^6+constants!$H$4*data!D1104^7)</f>
        <v>55785.901554481585</v>
      </c>
      <c r="K1104" s="4">
        <f>E1104/(constants!$A$4+constants!$B$4*data!E1104+constants!$C$4*data!E1104^2+constants!$D$4*data!E1104^3+constants!$E$4*data!E1104^4+constants!$F$4*data!E1104^5+constants!$G$4*data!E1104^6+constants!$H$4*data!E1104^7)</f>
        <v>55785.901554481585</v>
      </c>
      <c r="L1104" s="4">
        <f>F1104/(constants!$A$4+constants!$B$4*data!F1104+constants!$C$4*data!F1104^2+constants!$D$4*data!F1104^3+constants!$E$4*data!F1104^4+constants!$F$4*data!F1104^5+constants!$G$4*data!F1104^6+constants!$H$4*data!F1104^7)</f>
        <v>8591.491220928383</v>
      </c>
      <c r="M1104" s="4"/>
      <c r="N1104" s="4"/>
      <c r="O1104" s="4">
        <f t="shared" si="284"/>
        <v>83932.433986896824</v>
      </c>
      <c r="P1104" s="4">
        <f t="shared" si="285"/>
        <v>11157.180310896318</v>
      </c>
      <c r="Q1104" s="4">
        <f t="shared" si="285"/>
        <v>11157.180310896318</v>
      </c>
      <c r="R1104" s="4">
        <f t="shared" si="286"/>
        <v>1431.9152034880638</v>
      </c>
      <c r="S1104" s="4"/>
      <c r="T1104" s="4"/>
      <c r="U1104" s="4">
        <f t="shared" si="287"/>
        <v>1</v>
      </c>
      <c r="V1104" s="4"/>
      <c r="W1104" s="4"/>
      <c r="X1104">
        <f>IF(front!E1104&gt;$X$2,O1104,P1104)</f>
        <v>83932.433986896824</v>
      </c>
      <c r="Y1104">
        <f t="shared" si="281"/>
        <v>83659.614182054211</v>
      </c>
      <c r="Z1104">
        <f>SUMPRODUCT($B$7:$B$456,Y$7:Y$456,EXP(constants!$B$32+constants!$A$32*ABS($A$7:$A$456-$A1104)))</f>
        <v>1.3394912449713158E-6</v>
      </c>
      <c r="AA1104">
        <f t="shared" si="282"/>
        <v>83659.614180714721</v>
      </c>
      <c r="AB1104">
        <f t="shared" si="288"/>
        <v>83654.761087775551</v>
      </c>
      <c r="AD1104" s="4"/>
      <c r="AE1104" s="4"/>
      <c r="AF1104" s="4"/>
      <c r="AI1104" s="5">
        <f>SUMPRODUCT(constants!$B$13:$B$20,A1104^constants!$A$13:$A$20)*constants!$C$10/((A1104/1000000000)^5*(EXP(0.014388/(A1104/1000000000)/constants!$B$9)-1))</f>
        <v>1.8630915963645344E-5</v>
      </c>
      <c r="AL1104" s="17">
        <f t="shared" si="283"/>
        <v>2.2271196189415542E-10</v>
      </c>
      <c r="AQ1104">
        <f t="shared" si="290"/>
        <v>2.2271196189415542E-10</v>
      </c>
    </row>
    <row r="1105" spans="1:43" x14ac:dyDescent="0.2">
      <c r="A1105">
        <f>front!A1105</f>
        <v>697.93</v>
      </c>
      <c r="B1105" s="1">
        <f t="shared" si="289"/>
        <v>0.44999999999993179</v>
      </c>
      <c r="C1105">
        <f>front!D1105-front!B1105</f>
        <v>47987.8</v>
      </c>
      <c r="D1105" s="2">
        <f>front!E1105-front!C1105</f>
        <v>52427.8</v>
      </c>
      <c r="E1105" s="2">
        <f>IF(front!F1105-front!C1105&gt;0,front!F1105-front!C1105,0)</f>
        <v>52427.8</v>
      </c>
      <c r="F1105" s="2">
        <f>front!I1105-front!H1105</f>
        <v>7078.1</v>
      </c>
      <c r="G1105" s="2"/>
      <c r="H1105" s="2"/>
      <c r="I1105" s="4">
        <f>C1105/(constants!$A$4+constants!$B$4*data!C1105+constants!$C$4*data!C1105^2+constants!$D$4*data!C1105^3+constants!$E$4*data!C1105^4+constants!$F$4*data!C1105^5+constants!$G$4*data!C1105^6+constants!$H$4*data!C1105^7)</f>
        <v>50262.288309775358</v>
      </c>
      <c r="J1105" s="4">
        <f>D1105/(constants!$A$4+constants!$B$4*data!D1105+constants!$C$4*data!D1105^2+constants!$D$4*data!D1105^3+constants!$E$4*data!D1105^4+constants!$F$4*data!D1105^5+constants!$G$4*data!D1105^6+constants!$H$4*data!D1105^7)</f>
        <v>55168.865812078504</v>
      </c>
      <c r="K1105" s="4">
        <f>E1105/(constants!$A$4+constants!$B$4*data!E1105+constants!$C$4*data!E1105^2+constants!$D$4*data!E1105^3+constants!$E$4*data!E1105^4+constants!$F$4*data!E1105^5+constants!$G$4*data!E1105^6+constants!$H$4*data!E1105^7)</f>
        <v>55168.865812078504</v>
      </c>
      <c r="L1105" s="4">
        <f>F1105/(constants!$A$4+constants!$B$4*data!F1105+constants!$C$4*data!F1105^2+constants!$D$4*data!F1105^3+constants!$E$4*data!F1105^4+constants!$F$4*data!F1105^5+constants!$G$4*data!F1105^6+constants!$H$4*data!F1105^7)</f>
        <v>7066.6941834316312</v>
      </c>
      <c r="M1105" s="4"/>
      <c r="N1105" s="4"/>
      <c r="O1105" s="4">
        <f t="shared" si="284"/>
        <v>83770.480516292271</v>
      </c>
      <c r="P1105" s="4">
        <f t="shared" si="285"/>
        <v>11033.7731624157</v>
      </c>
      <c r="Q1105" s="4">
        <f t="shared" si="285"/>
        <v>11033.7731624157</v>
      </c>
      <c r="R1105" s="4">
        <f t="shared" si="286"/>
        <v>1177.7823639052717</v>
      </c>
      <c r="S1105" s="4"/>
      <c r="T1105" s="4"/>
      <c r="U1105" s="4">
        <f t="shared" si="287"/>
        <v>1</v>
      </c>
      <c r="V1105" s="4"/>
      <c r="W1105" s="4"/>
      <c r="X1105">
        <f>IF(front!E1105&gt;$X$2,O1105,P1105)</f>
        <v>83770.480516292271</v>
      </c>
      <c r="Y1105">
        <f t="shared" si="281"/>
        <v>83497.660711449658</v>
      </c>
      <c r="Z1105">
        <f>SUMPRODUCT($B$7:$B$456,Y$7:Y$456,EXP(constants!$B$32+constants!$A$32*ABS($A$7:$A$456-$A1105)))</f>
        <v>1.3056406945034686E-6</v>
      </c>
      <c r="AA1105">
        <f t="shared" si="282"/>
        <v>83497.660710144017</v>
      </c>
      <c r="AB1105">
        <f t="shared" si="288"/>
        <v>83492.807617204846</v>
      </c>
      <c r="AD1105" s="4"/>
      <c r="AE1105" s="4"/>
      <c r="AF1105" s="4"/>
      <c r="AI1105" s="5">
        <f>SUMPRODUCT(constants!$B$13:$B$20,A1105^constants!$A$13:$A$20)*constants!$C$10/((A1105/1000000000)^5*(EXP(0.014388/(A1105/1000000000)/constants!$B$9)-1))</f>
        <v>1.8648658527996929E-5</v>
      </c>
      <c r="AL1105" s="17">
        <f t="shared" si="283"/>
        <v>2.2335646698451802E-10</v>
      </c>
      <c r="AQ1105">
        <f t="shared" si="290"/>
        <v>2.2335646698451802E-10</v>
      </c>
    </row>
    <row r="1106" spans="1:43" x14ac:dyDescent="0.2">
      <c r="A1106">
        <f>front!A1106</f>
        <v>698.38</v>
      </c>
      <c r="B1106" s="1">
        <f t="shared" si="289"/>
        <v>0.45000000000004547</v>
      </c>
      <c r="C1106">
        <f>front!D1106-front!B1106</f>
        <v>48121.340000000004</v>
      </c>
      <c r="D1106" s="2">
        <f>front!E1106-front!C1106</f>
        <v>53023.1</v>
      </c>
      <c r="E1106" s="2">
        <f>IF(front!F1106-front!C1106&gt;0,front!F1106-front!C1106,0)</f>
        <v>53023.1</v>
      </c>
      <c r="F1106" s="2">
        <f>front!I1106-front!H1106</f>
        <v>6195.0999999999985</v>
      </c>
      <c r="G1106" s="2"/>
      <c r="H1106" s="2"/>
      <c r="I1106" s="4">
        <f>C1106/(constants!$A$4+constants!$B$4*data!C1106+constants!$C$4*data!C1106^2+constants!$D$4*data!C1106^3+constants!$E$4*data!C1106^4+constants!$F$4*data!C1106^5+constants!$G$4*data!C1106^6+constants!$H$4*data!C1106^7)</f>
        <v>50409.632743982867</v>
      </c>
      <c r="J1106" s="4">
        <f>D1106/(constants!$A$4+constants!$B$4*data!D1106+constants!$C$4*data!D1106^2+constants!$D$4*data!D1106^3+constants!$E$4*data!D1106^4+constants!$F$4*data!D1106^5+constants!$G$4*data!D1106^6+constants!$H$4*data!D1106^7)</f>
        <v>55827.867723218427</v>
      </c>
      <c r="K1106" s="4">
        <f>E1106/(constants!$A$4+constants!$B$4*data!E1106+constants!$C$4*data!E1106^2+constants!$D$4*data!E1106^3+constants!$E$4*data!E1106^4+constants!$F$4*data!E1106^5+constants!$G$4*data!E1106^6+constants!$H$4*data!E1106^7)</f>
        <v>55827.867723218427</v>
      </c>
      <c r="L1106" s="4">
        <f>F1106/(constants!$A$4+constants!$B$4*data!F1106+constants!$C$4*data!F1106^2+constants!$D$4*data!F1106^3+constants!$E$4*data!F1106^4+constants!$F$4*data!F1106^5+constants!$G$4*data!F1106^6+constants!$H$4*data!F1106^7)</f>
        <v>6183.4635084377169</v>
      </c>
      <c r="M1106" s="4"/>
      <c r="N1106" s="4"/>
      <c r="O1106" s="4">
        <f t="shared" si="284"/>
        <v>84016.054573304777</v>
      </c>
      <c r="P1106" s="4">
        <f t="shared" si="285"/>
        <v>11165.573544643685</v>
      </c>
      <c r="Q1106" s="4">
        <f t="shared" si="285"/>
        <v>11165.573544643685</v>
      </c>
      <c r="R1106" s="4">
        <f t="shared" si="286"/>
        <v>1030.5772514062862</v>
      </c>
      <c r="S1106" s="4"/>
      <c r="T1106" s="4"/>
      <c r="U1106" s="4">
        <f t="shared" si="287"/>
        <v>1</v>
      </c>
      <c r="V1106" s="4"/>
      <c r="W1106" s="4"/>
      <c r="X1106">
        <f>IF(front!E1106&gt;$X$2,O1106,P1106)</f>
        <v>84016.054573304777</v>
      </c>
      <c r="Y1106">
        <f t="shared" si="281"/>
        <v>83743.234768462164</v>
      </c>
      <c r="Z1106">
        <f>SUMPRODUCT($B$7:$B$456,Y$7:Y$456,EXP(constants!$B$32+constants!$A$32*ABS($A$7:$A$456-$A1106)))</f>
        <v>1.2726455880493592E-6</v>
      </c>
      <c r="AA1106">
        <f t="shared" si="282"/>
        <v>83743.234767189511</v>
      </c>
      <c r="AB1106">
        <f t="shared" si="288"/>
        <v>83738.38167425034</v>
      </c>
      <c r="AD1106" s="4"/>
      <c r="AE1106" s="4"/>
      <c r="AF1106" s="4"/>
      <c r="AI1106" s="5">
        <f>SUMPRODUCT(constants!$B$13:$B$20,A1106^constants!$A$13:$A$20)*constants!$C$10/((A1106/1000000000)^5*(EXP(0.014388/(A1106/1000000000)/constants!$B$9)-1))</f>
        <v>1.8666359392392684E-5</v>
      </c>
      <c r="AL1106" s="17">
        <f t="shared" si="283"/>
        <v>2.2291282705947748E-10</v>
      </c>
      <c r="AQ1106">
        <f t="shared" si="290"/>
        <v>2.2291282705947748E-10</v>
      </c>
    </row>
    <row r="1107" spans="1:43" x14ac:dyDescent="0.2">
      <c r="A1107">
        <f>front!A1107</f>
        <v>698.82</v>
      </c>
      <c r="B1107" s="1">
        <f t="shared" si="289"/>
        <v>0.44000000000005457</v>
      </c>
      <c r="C1107">
        <f>front!D1107-front!B1107</f>
        <v>48185.47</v>
      </c>
      <c r="D1107" s="2">
        <f>front!E1107-front!C1107</f>
        <v>52298</v>
      </c>
      <c r="E1107" s="2">
        <f>IF(front!F1107-front!C1107&gt;0,front!F1107-front!C1107,0)</f>
        <v>52298</v>
      </c>
      <c r="F1107" s="2">
        <f>front!I1107-front!H1107</f>
        <v>5896.0000000000018</v>
      </c>
      <c r="G1107" s="2"/>
      <c r="H1107" s="2"/>
      <c r="I1107" s="4">
        <f>C1107/(constants!$A$4+constants!$B$4*data!C1107+constants!$C$4*data!C1107^2+constants!$D$4*data!C1107^3+constants!$E$4*data!C1107^4+constants!$F$4*data!C1107^5+constants!$G$4*data!C1107^6+constants!$H$4*data!C1107^7)</f>
        <v>50480.398279371926</v>
      </c>
      <c r="J1107" s="4">
        <f>D1107/(constants!$A$4+constants!$B$4*data!D1107+constants!$C$4*data!D1107^2+constants!$D$4*data!D1107^3+constants!$E$4*data!D1107^4+constants!$F$4*data!D1107^5+constants!$G$4*data!D1107^6+constants!$H$4*data!D1107^7)</f>
        <v>55025.219710488513</v>
      </c>
      <c r="K1107" s="4">
        <f>E1107/(constants!$A$4+constants!$B$4*data!E1107+constants!$C$4*data!E1107^2+constants!$D$4*data!E1107^3+constants!$E$4*data!E1107^4+constants!$F$4*data!E1107^5+constants!$G$4*data!E1107^6+constants!$H$4*data!E1107^7)</f>
        <v>55025.219710488513</v>
      </c>
      <c r="L1107" s="4">
        <f>F1107/(constants!$A$4+constants!$B$4*data!F1107+constants!$C$4*data!F1107^2+constants!$D$4*data!F1107^3+constants!$E$4*data!F1107^4+constants!$F$4*data!F1107^5+constants!$G$4*data!F1107^6+constants!$H$4*data!F1107^7)</f>
        <v>5884.4982839864433</v>
      </c>
      <c r="M1107" s="4"/>
      <c r="N1107" s="4"/>
      <c r="O1107" s="4">
        <f t="shared" si="284"/>
        <v>84133.997132286546</v>
      </c>
      <c r="P1107" s="4">
        <f t="shared" si="285"/>
        <v>11005.043942097702</v>
      </c>
      <c r="Q1107" s="4">
        <f t="shared" si="285"/>
        <v>11005.043942097702</v>
      </c>
      <c r="R1107" s="4">
        <f t="shared" si="286"/>
        <v>980.74971399774063</v>
      </c>
      <c r="S1107" s="4"/>
      <c r="T1107" s="4"/>
      <c r="U1107" s="4">
        <f t="shared" si="287"/>
        <v>1</v>
      </c>
      <c r="V1107" s="4"/>
      <c r="W1107" s="4"/>
      <c r="X1107">
        <f>IF(front!E1107&gt;$X$2,O1107,P1107)</f>
        <v>84133.997132286546</v>
      </c>
      <c r="Y1107">
        <f t="shared" si="281"/>
        <v>83861.177327443933</v>
      </c>
      <c r="Z1107">
        <f>SUMPRODUCT($B$7:$B$456,Y$7:Y$456,EXP(constants!$B$32+constants!$A$32*ABS($A$7:$A$456-$A1107)))</f>
        <v>1.2411900956939142E-6</v>
      </c>
      <c r="AA1107">
        <f t="shared" si="282"/>
        <v>83861.177326202742</v>
      </c>
      <c r="AB1107">
        <f t="shared" si="288"/>
        <v>83856.324233263571</v>
      </c>
      <c r="AD1107" s="4"/>
      <c r="AE1107" s="4"/>
      <c r="AF1107" s="4"/>
      <c r="AI1107" s="5">
        <f>SUMPRODUCT(constants!$B$13:$B$20,A1107^constants!$A$13:$A$20)*constants!$C$10/((A1107/1000000000)^5*(EXP(0.014388/(A1107/1000000000)/constants!$B$9)-1))</f>
        <v>1.8683626604062532E-5</v>
      </c>
      <c r="AL1107" s="17">
        <f t="shared" si="283"/>
        <v>2.2280521803090476E-10</v>
      </c>
      <c r="AQ1107">
        <f t="shared" si="290"/>
        <v>2.2280521803090476E-10</v>
      </c>
    </row>
    <row r="1108" spans="1:43" x14ac:dyDescent="0.2">
      <c r="A1108">
        <f>front!A1108</f>
        <v>699.27</v>
      </c>
      <c r="B1108" s="1">
        <f t="shared" si="289"/>
        <v>0.44999999999993179</v>
      </c>
      <c r="C1108">
        <f>front!D1108-front!B1108</f>
        <v>48257.469999999994</v>
      </c>
      <c r="D1108" s="2">
        <f>front!E1108-front!C1108</f>
        <v>52238.400000000001</v>
      </c>
      <c r="E1108" s="2">
        <f>IF(front!F1108-front!C1108&gt;0,front!F1108-front!C1108,0)</f>
        <v>52238.400000000001</v>
      </c>
      <c r="F1108" s="2">
        <f>front!I1108-front!H1108</f>
        <v>5520.7000000000007</v>
      </c>
      <c r="G1108" s="2"/>
      <c r="H1108" s="2"/>
      <c r="I1108" s="4">
        <f>C1108/(constants!$A$4+constants!$B$4*data!C1108+constants!$C$4*data!C1108^2+constants!$D$4*data!C1108^3+constants!$E$4*data!C1108^4+constants!$F$4*data!C1108^5+constants!$G$4*data!C1108^6+constants!$H$4*data!C1108^7)</f>
        <v>50559.852849958741</v>
      </c>
      <c r="J1108" s="4">
        <f>D1108/(constants!$A$4+constants!$B$4*data!D1108+constants!$C$4*data!D1108^2+constants!$D$4*data!D1108^3+constants!$E$4*data!D1108^4+constants!$F$4*data!D1108^5+constants!$G$4*data!D1108^6+constants!$H$4*data!D1108^7)</f>
        <v>54959.266825723462</v>
      </c>
      <c r="K1108" s="4">
        <f>E1108/(constants!$A$4+constants!$B$4*data!E1108+constants!$C$4*data!E1108^2+constants!$D$4*data!E1108^3+constants!$E$4*data!E1108^4+constants!$F$4*data!E1108^5+constants!$G$4*data!E1108^6+constants!$H$4*data!E1108^7)</f>
        <v>54959.266825723462</v>
      </c>
      <c r="L1108" s="4">
        <f>F1108/(constants!$A$4+constants!$B$4*data!F1108+constants!$C$4*data!F1108^2+constants!$D$4*data!F1108^3+constants!$E$4*data!F1108^4+constants!$F$4*data!F1108^5+constants!$G$4*data!F1108^6+constants!$H$4*data!F1108^7)</f>
        <v>5509.4960012988222</v>
      </c>
      <c r="M1108" s="4"/>
      <c r="N1108" s="4"/>
      <c r="O1108" s="4">
        <f t="shared" si="284"/>
        <v>84266.421416597907</v>
      </c>
      <c r="P1108" s="4">
        <f t="shared" si="285"/>
        <v>10991.853365144692</v>
      </c>
      <c r="Q1108" s="4">
        <f t="shared" si="285"/>
        <v>10991.853365144692</v>
      </c>
      <c r="R1108" s="4">
        <f t="shared" si="286"/>
        <v>918.24933354980374</v>
      </c>
      <c r="S1108" s="4"/>
      <c r="T1108" s="4"/>
      <c r="U1108" s="4">
        <f t="shared" si="287"/>
        <v>1</v>
      </c>
      <c r="V1108" s="4"/>
      <c r="W1108" s="4"/>
      <c r="X1108">
        <f>IF(front!E1108&gt;$X$2,O1108,P1108)</f>
        <v>84266.421416597907</v>
      </c>
      <c r="Y1108">
        <f t="shared" si="281"/>
        <v>83993.601611755294</v>
      </c>
      <c r="Z1108">
        <f>SUMPRODUCT($B$7:$B$456,Y$7:Y$456,EXP(constants!$B$32+constants!$A$32*ABS($A$7:$A$456-$A1108)))</f>
        <v>1.2098237331796312E-6</v>
      </c>
      <c r="AA1108">
        <f t="shared" si="282"/>
        <v>83993.601610545476</v>
      </c>
      <c r="AB1108">
        <f t="shared" si="288"/>
        <v>83988.748517606306</v>
      </c>
      <c r="AD1108" s="4"/>
      <c r="AE1108" s="4"/>
      <c r="AF1108" s="4"/>
      <c r="AI1108" s="5">
        <f>SUMPRODUCT(constants!$B$13:$B$20,A1108^constants!$A$13:$A$20)*constants!$C$10/((A1108/1000000000)^5*(EXP(0.014388/(A1108/1000000000)/constants!$B$9)-1))</f>
        <v>1.8701245056921965E-5</v>
      </c>
      <c r="AL1108" s="17">
        <f t="shared" si="283"/>
        <v>2.2266369468526703E-10</v>
      </c>
      <c r="AQ1108">
        <f t="shared" si="290"/>
        <v>2.2266369468526703E-10</v>
      </c>
    </row>
    <row r="1109" spans="1:43" x14ac:dyDescent="0.2">
      <c r="A1109">
        <f>front!A1109</f>
        <v>699.72</v>
      </c>
      <c r="B1109" s="1">
        <f t="shared" si="289"/>
        <v>0.45000000000004547</v>
      </c>
      <c r="C1109">
        <f>front!D1109-front!B1109</f>
        <v>48521.599999999999</v>
      </c>
      <c r="D1109" s="2">
        <f>front!E1109-front!C1109</f>
        <v>52970.400000000001</v>
      </c>
      <c r="E1109" s="2">
        <f>IF(front!F1109-front!C1109&gt;0,front!F1109-front!C1109,0)</f>
        <v>52970.400000000001</v>
      </c>
      <c r="F1109" s="2">
        <f>front!I1109-front!H1109</f>
        <v>5144.6000000000022</v>
      </c>
      <c r="G1109" s="2"/>
      <c r="H1109" s="2"/>
      <c r="I1109" s="4">
        <f>C1109/(constants!$A$4+constants!$B$4*data!C1109+constants!$C$4*data!C1109^2+constants!$D$4*data!C1109^3+constants!$E$4*data!C1109^4+constants!$F$4*data!C1109^5+constants!$G$4*data!C1109^6+constants!$H$4*data!C1109^7)</f>
        <v>50851.371417068527</v>
      </c>
      <c r="J1109" s="4">
        <f>D1109/(constants!$A$4+constants!$B$4*data!D1109+constants!$C$4*data!D1109^2+constants!$D$4*data!D1109^3+constants!$E$4*data!D1109^4+constants!$F$4*data!D1109^5+constants!$G$4*data!D1109^6+constants!$H$4*data!D1109^7)</f>
        <v>55769.514125808084</v>
      </c>
      <c r="K1109" s="4">
        <f>E1109/(constants!$A$4+constants!$B$4*data!E1109+constants!$C$4*data!E1109^2+constants!$D$4*data!E1109^3+constants!$E$4*data!E1109^4+constants!$F$4*data!E1109^5+constants!$G$4*data!E1109^6+constants!$H$4*data!E1109^7)</f>
        <v>55769.514125808084</v>
      </c>
      <c r="L1109" s="4">
        <f>F1109/(constants!$A$4+constants!$B$4*data!F1109+constants!$C$4*data!F1109^2+constants!$D$4*data!F1109^3+constants!$E$4*data!F1109^4+constants!$F$4*data!F1109^5+constants!$G$4*data!F1109^6+constants!$H$4*data!F1109^7)</f>
        <v>5133.8203215818585</v>
      </c>
      <c r="M1109" s="4"/>
      <c r="N1109" s="4"/>
      <c r="O1109" s="4">
        <f t="shared" si="284"/>
        <v>84752.285695114217</v>
      </c>
      <c r="P1109" s="4">
        <f t="shared" si="285"/>
        <v>11153.902825161616</v>
      </c>
      <c r="Q1109" s="4">
        <f t="shared" si="285"/>
        <v>11153.902825161616</v>
      </c>
      <c r="R1109" s="4">
        <f t="shared" si="286"/>
        <v>855.63672026364304</v>
      </c>
      <c r="S1109" s="4"/>
      <c r="T1109" s="4"/>
      <c r="U1109" s="4">
        <f t="shared" si="287"/>
        <v>1</v>
      </c>
      <c r="V1109" s="4"/>
      <c r="W1109" s="4"/>
      <c r="X1109">
        <f>IF(front!E1109&gt;$X$2,O1109,P1109)</f>
        <v>84752.285695114217</v>
      </c>
      <c r="Y1109">
        <f t="shared" si="281"/>
        <v>84479.465890271604</v>
      </c>
      <c r="Z1109">
        <f>SUMPRODUCT($B$7:$B$456,Y$7:Y$456,EXP(constants!$B$32+constants!$A$32*ABS($A$7:$A$456-$A1109)))</f>
        <v>1.1792500362697386E-6</v>
      </c>
      <c r="AA1109">
        <f t="shared" si="282"/>
        <v>84479.46588909236</v>
      </c>
      <c r="AB1109">
        <f t="shared" si="288"/>
        <v>84474.612796153189</v>
      </c>
      <c r="AD1109" s="4"/>
      <c r="AE1109" s="4"/>
      <c r="AF1109" s="4"/>
      <c r="AI1109" s="5">
        <f>SUMPRODUCT(constants!$B$13:$B$20,A1109^constants!$A$13:$A$20)*constants!$C$10/((A1109/1000000000)^5*(EXP(0.014388/(A1109/1000000000)/constants!$B$9)-1))</f>
        <v>1.8718821872486659E-5</v>
      </c>
      <c r="AL1109" s="17">
        <f t="shared" si="283"/>
        <v>2.2159109409186989E-10</v>
      </c>
      <c r="AQ1109">
        <f t="shared" si="290"/>
        <v>2.2159109409186989E-10</v>
      </c>
    </row>
    <row r="1110" spans="1:43" x14ac:dyDescent="0.2">
      <c r="A1110">
        <f>front!A1110</f>
        <v>700.17</v>
      </c>
      <c r="B1110" s="1">
        <f t="shared" si="289"/>
        <v>0.44999999999993179</v>
      </c>
      <c r="C1110">
        <f>front!D1110-front!B1110</f>
        <v>48541.799999999996</v>
      </c>
      <c r="D1110" s="2">
        <f>front!E1110-front!C1110</f>
        <v>52844.7</v>
      </c>
      <c r="E1110" s="2">
        <f>IF(front!F1110-front!C1110&gt;0,front!F1110-front!C1110,0)</f>
        <v>52844.7</v>
      </c>
      <c r="F1110" s="2">
        <f>front!I1110-front!H1110</f>
        <v>4462.2000000000007</v>
      </c>
      <c r="G1110" s="2"/>
      <c r="H1110" s="2"/>
      <c r="I1110" s="4">
        <f>C1110/(constants!$A$4+constants!$B$4*data!C1110+constants!$C$4*data!C1110^2+constants!$D$4*data!C1110^3+constants!$E$4*data!C1110^4+constants!$F$4*data!C1110^5+constants!$G$4*data!C1110^6+constants!$H$4*data!C1110^7)</f>
        <v>50873.66865913372</v>
      </c>
      <c r="J1110" s="4">
        <f>D1110/(constants!$A$4+constants!$B$4*data!D1110+constants!$C$4*data!D1110^2+constants!$D$4*data!D1110^3+constants!$E$4*data!D1110^4+constants!$F$4*data!D1110^5+constants!$G$4*data!D1110^6+constants!$H$4*data!D1110^7)</f>
        <v>55630.340914849621</v>
      </c>
      <c r="K1110" s="4">
        <f>E1110/(constants!$A$4+constants!$B$4*data!E1110+constants!$C$4*data!E1110^2+constants!$D$4*data!E1110^3+constants!$E$4*data!E1110^4+constants!$F$4*data!E1110^5+constants!$G$4*data!E1110^6+constants!$H$4*data!E1110^7)</f>
        <v>55630.340914849621</v>
      </c>
      <c r="L1110" s="4">
        <f>F1110/(constants!$A$4+constants!$B$4*data!F1110+constants!$C$4*data!F1110^2+constants!$D$4*data!F1110^3+constants!$E$4*data!F1110^4+constants!$F$4*data!F1110^5+constants!$G$4*data!F1110^6+constants!$H$4*data!F1110^7)</f>
        <v>4452.4525631286724</v>
      </c>
      <c r="M1110" s="4"/>
      <c r="N1110" s="4"/>
      <c r="O1110" s="4">
        <f t="shared" si="284"/>
        <v>84789.447765222867</v>
      </c>
      <c r="P1110" s="4">
        <f t="shared" si="285"/>
        <v>11126.068182969924</v>
      </c>
      <c r="Q1110" s="4">
        <f t="shared" si="285"/>
        <v>11126.068182969924</v>
      </c>
      <c r="R1110" s="4">
        <f t="shared" si="286"/>
        <v>742.07542718811214</v>
      </c>
      <c r="S1110" s="4"/>
      <c r="T1110" s="4"/>
      <c r="U1110" s="4">
        <f t="shared" si="287"/>
        <v>1</v>
      </c>
      <c r="V1110" s="4"/>
      <c r="W1110" s="4"/>
      <c r="X1110">
        <f>IF(front!E1110&gt;$X$2,O1110,P1110)</f>
        <v>84789.447765222867</v>
      </c>
      <c r="Y1110">
        <f t="shared" si="281"/>
        <v>84516.627960380254</v>
      </c>
      <c r="Z1110">
        <f>SUMPRODUCT($B$7:$B$456,Y$7:Y$456,EXP(constants!$B$32+constants!$A$32*ABS($A$7:$A$456-$A1110)))</f>
        <v>1.1494489733536355E-6</v>
      </c>
      <c r="AA1110">
        <f t="shared" si="282"/>
        <v>84516.627959230798</v>
      </c>
      <c r="AB1110">
        <f t="shared" si="288"/>
        <v>84511.774866291627</v>
      </c>
      <c r="AD1110" s="4"/>
      <c r="AE1110" s="4"/>
      <c r="AF1110" s="4"/>
      <c r="AI1110" s="5">
        <f>SUMPRODUCT(constants!$B$13:$B$20,A1110^constants!$A$13:$A$20)*constants!$C$10/((A1110/1000000000)^5*(EXP(0.014388/(A1110/1000000000)/constants!$B$9)-1))</f>
        <v>1.8736357072058968E-5</v>
      </c>
      <c r="AL1110" s="17">
        <f t="shared" si="283"/>
        <v>2.2170114284905584E-10</v>
      </c>
      <c r="AQ1110">
        <f t="shared" si="290"/>
        <v>2.2170114284905584E-10</v>
      </c>
    </row>
    <row r="1111" spans="1:43" x14ac:dyDescent="0.2">
      <c r="A1111">
        <f>front!A1111</f>
        <v>700.62</v>
      </c>
      <c r="B1111" s="1">
        <f t="shared" si="289"/>
        <v>0.45000000000004547</v>
      </c>
      <c r="C1111">
        <f>front!D1111-front!B1111</f>
        <v>48558.130000000005</v>
      </c>
      <c r="D1111" s="2">
        <f>front!E1111-front!C1111</f>
        <v>52304.3</v>
      </c>
      <c r="E1111" s="2">
        <f>IF(front!F1111-front!C1111&gt;0,front!F1111-front!C1111,0)</f>
        <v>52304.3</v>
      </c>
      <c r="F1111" s="2">
        <f>front!I1111-front!H1111</f>
        <v>4347.6000000000004</v>
      </c>
      <c r="G1111" s="2"/>
      <c r="H1111" s="2"/>
      <c r="I1111" s="4">
        <f>C1111/(constants!$A$4+constants!$B$4*data!C1111+constants!$C$4*data!C1111^2+constants!$D$4*data!C1111^3+constants!$E$4*data!C1111^4+constants!$F$4*data!C1111^5+constants!$G$4*data!C1111^6+constants!$H$4*data!C1111^7)</f>
        <v>50891.694370895522</v>
      </c>
      <c r="J1111" s="4">
        <f>D1111/(constants!$A$4+constants!$B$4*data!D1111+constants!$C$4*data!D1111^2+constants!$D$4*data!D1111^3+constants!$E$4*data!D1111^4+constants!$F$4*data!D1111^5+constants!$G$4*data!D1111^6+constants!$H$4*data!D1111^7)</f>
        <v>55032.191414718596</v>
      </c>
      <c r="K1111" s="4">
        <f>E1111/(constants!$A$4+constants!$B$4*data!E1111+constants!$C$4*data!E1111^2+constants!$D$4*data!E1111^3+constants!$E$4*data!E1111^4+constants!$F$4*data!E1111^5+constants!$G$4*data!E1111^6+constants!$H$4*data!E1111^7)</f>
        <v>55032.191414718596</v>
      </c>
      <c r="L1111" s="4">
        <f>F1111/(constants!$A$4+constants!$B$4*data!F1111+constants!$C$4*data!F1111^2+constants!$D$4*data!F1111^3+constants!$E$4*data!F1111^4+constants!$F$4*data!F1111^5+constants!$G$4*data!F1111^6+constants!$H$4*data!F1111^7)</f>
        <v>4338.0531591554363</v>
      </c>
      <c r="M1111" s="4"/>
      <c r="N1111" s="4"/>
      <c r="O1111" s="4">
        <f t="shared" si="284"/>
        <v>84819.490618159194</v>
      </c>
      <c r="P1111" s="4">
        <f t="shared" si="285"/>
        <v>11006.43828294372</v>
      </c>
      <c r="Q1111" s="4">
        <f t="shared" si="285"/>
        <v>11006.43828294372</v>
      </c>
      <c r="R1111" s="4">
        <f t="shared" si="286"/>
        <v>723.00885985923946</v>
      </c>
      <c r="S1111" s="4"/>
      <c r="T1111" s="4"/>
      <c r="U1111" s="4">
        <f t="shared" si="287"/>
        <v>1</v>
      </c>
      <c r="V1111" s="4"/>
      <c r="W1111" s="4"/>
      <c r="X1111">
        <f>IF(front!E1111&gt;$X$2,O1111,P1111)</f>
        <v>84819.490618159194</v>
      </c>
      <c r="Y1111">
        <f t="shared" si="281"/>
        <v>84546.670813316581</v>
      </c>
      <c r="Z1111">
        <f>SUMPRODUCT($B$7:$B$456,Y$7:Y$456,EXP(constants!$B$32+constants!$A$32*ABS($A$7:$A$456-$A1111)))</f>
        <v>1.1204010190435154E-6</v>
      </c>
      <c r="AA1111">
        <f t="shared" si="282"/>
        <v>84546.670812196186</v>
      </c>
      <c r="AB1111">
        <f t="shared" si="288"/>
        <v>84541.817719257015</v>
      </c>
      <c r="AD1111" s="4"/>
      <c r="AE1111" s="4"/>
      <c r="AF1111" s="4"/>
      <c r="AI1111" s="5">
        <f>SUMPRODUCT(constants!$B$13:$B$20,A1111^constants!$A$13:$A$20)*constants!$C$10/((A1111/1000000000)^5*(EXP(0.014388/(A1111/1000000000)/constants!$B$9)-1))</f>
        <v>1.8753850677047695E-5</v>
      </c>
      <c r="AL1111" s="17">
        <f t="shared" si="283"/>
        <v>2.2182928144891218E-10</v>
      </c>
      <c r="AQ1111">
        <f t="shared" si="290"/>
        <v>2.2182928144891218E-10</v>
      </c>
    </row>
    <row r="1112" spans="1:43" x14ac:dyDescent="0.2">
      <c r="A1112">
        <f>front!A1112</f>
        <v>701.07</v>
      </c>
      <c r="B1112" s="1">
        <f t="shared" si="289"/>
        <v>0.45000000000004547</v>
      </c>
      <c r="C1112">
        <f>front!D1112-front!B1112</f>
        <v>48512.07</v>
      </c>
      <c r="D1112" s="2">
        <f>front!E1112-front!C1112</f>
        <v>52135.1</v>
      </c>
      <c r="E1112" s="2">
        <f>IF(front!F1112-front!C1112&gt;0,front!F1112-front!C1112,0)</f>
        <v>52135.1</v>
      </c>
      <c r="F1112" s="2">
        <f>front!I1112-front!H1112</f>
        <v>4428.7999999999993</v>
      </c>
      <c r="G1112" s="2"/>
      <c r="H1112" s="2"/>
      <c r="I1112" s="4">
        <f>C1112/(constants!$A$4+constants!$B$4*data!C1112+constants!$C$4*data!C1112^2+constants!$D$4*data!C1112^3+constants!$E$4*data!C1112^4+constants!$F$4*data!C1112^5+constants!$G$4*data!C1112^6+constants!$H$4*data!C1112^7)</f>
        <v>50840.852103340891</v>
      </c>
      <c r="J1112" s="4">
        <f>D1112/(constants!$A$4+constants!$B$4*data!D1112+constants!$C$4*data!D1112^2+constants!$D$4*data!D1112^3+constants!$E$4*data!D1112^4+constants!$F$4*data!D1112^5+constants!$G$4*data!D1112^6+constants!$H$4*data!D1112^7)</f>
        <v>54844.962829683922</v>
      </c>
      <c r="K1112" s="4">
        <f>E1112/(constants!$A$4+constants!$B$4*data!E1112+constants!$C$4*data!E1112^2+constants!$D$4*data!E1112^3+constants!$E$4*data!E1112^4+constants!$F$4*data!E1112^5+constants!$G$4*data!E1112^6+constants!$H$4*data!E1112^7)</f>
        <v>54844.962829683922</v>
      </c>
      <c r="L1112" s="4">
        <f>F1112/(constants!$A$4+constants!$B$4*data!F1112+constants!$C$4*data!F1112^2+constants!$D$4*data!F1112^3+constants!$E$4*data!F1112^4+constants!$F$4*data!F1112^5+constants!$G$4*data!F1112^6+constants!$H$4*data!F1112^7)</f>
        <v>4419.1103212007656</v>
      </c>
      <c r="M1112" s="4"/>
      <c r="N1112" s="4"/>
      <c r="O1112" s="4">
        <f t="shared" si="284"/>
        <v>84734.753505568151</v>
      </c>
      <c r="P1112" s="4">
        <f t="shared" si="285"/>
        <v>10968.992565936784</v>
      </c>
      <c r="Q1112" s="4">
        <f t="shared" si="285"/>
        <v>10968.992565936784</v>
      </c>
      <c r="R1112" s="4">
        <f t="shared" si="286"/>
        <v>736.51838686679423</v>
      </c>
      <c r="S1112" s="4"/>
      <c r="T1112" s="4"/>
      <c r="U1112" s="4">
        <f t="shared" si="287"/>
        <v>1</v>
      </c>
      <c r="V1112" s="4"/>
      <c r="W1112" s="4"/>
      <c r="X1112">
        <f>IF(front!E1112&gt;$X$2,O1112,P1112)</f>
        <v>84734.753505568151</v>
      </c>
      <c r="Y1112">
        <f t="shared" si="281"/>
        <v>84461.933700725538</v>
      </c>
      <c r="Z1112">
        <f>SUMPRODUCT($B$7:$B$456,Y$7:Y$456,EXP(constants!$B$32+constants!$A$32*ABS($A$7:$A$456-$A1112)))</f>
        <v>1.0920871413815658E-6</v>
      </c>
      <c r="AA1112">
        <f t="shared" si="282"/>
        <v>84461.933699633446</v>
      </c>
      <c r="AB1112">
        <f t="shared" si="288"/>
        <v>84457.080606694275</v>
      </c>
      <c r="AD1112" s="4"/>
      <c r="AE1112" s="4"/>
      <c r="AF1112" s="4"/>
      <c r="AI1112" s="5">
        <f>SUMPRODUCT(constants!$B$13:$B$20,A1112^constants!$A$13:$A$20)*constants!$C$10/((A1112/1000000000)^5*(EXP(0.014388/(A1112/1000000000)/constants!$B$9)-1))</f>
        <v>1.8771302708995898E-5</v>
      </c>
      <c r="AL1112" s="17">
        <f t="shared" si="283"/>
        <v>2.2225848412179236E-10</v>
      </c>
      <c r="AQ1112">
        <f t="shared" si="290"/>
        <v>2.2225848412179236E-10</v>
      </c>
    </row>
    <row r="1113" spans="1:43" x14ac:dyDescent="0.2">
      <c r="A1113">
        <f>front!A1113</f>
        <v>701.52</v>
      </c>
      <c r="B1113" s="1">
        <f t="shared" si="289"/>
        <v>0.44999999999993179</v>
      </c>
      <c r="C1113">
        <f>front!D1113-front!B1113</f>
        <v>48391.87</v>
      </c>
      <c r="D1113" s="2">
        <f>front!E1113-front!C1113</f>
        <v>50279.8</v>
      </c>
      <c r="E1113" s="2">
        <f>IF(front!F1113-front!C1113&gt;0,front!F1113-front!C1113,0)</f>
        <v>50279.8</v>
      </c>
      <c r="F1113" s="2">
        <f>front!I1113-front!H1113</f>
        <v>4502.2000000000007</v>
      </c>
      <c r="G1113" s="2"/>
      <c r="H1113" s="2"/>
      <c r="I1113" s="4">
        <f>C1113/(constants!$A$4+constants!$B$4*data!C1113+constants!$C$4*data!C1113^2+constants!$D$4*data!C1113^3+constants!$E$4*data!C1113^4+constants!$F$4*data!C1113^5+constants!$G$4*data!C1113^6+constants!$H$4*data!C1113^7)</f>
        <v>50708.18118433631</v>
      </c>
      <c r="J1113" s="4">
        <f>D1113/(constants!$A$4+constants!$B$4*data!D1113+constants!$C$4*data!D1113^2+constants!$D$4*data!D1113^3+constants!$E$4*data!D1113^4+constants!$F$4*data!D1113^5+constants!$G$4*data!D1113^6+constants!$H$4*data!D1113^7)</f>
        <v>52793.352200956651</v>
      </c>
      <c r="K1113" s="4">
        <f>E1113/(constants!$A$4+constants!$B$4*data!E1113+constants!$C$4*data!E1113^2+constants!$D$4*data!E1113^3+constants!$E$4*data!E1113^4+constants!$F$4*data!E1113^5+constants!$G$4*data!E1113^6+constants!$H$4*data!E1113^7)</f>
        <v>52793.352200956651</v>
      </c>
      <c r="L1113" s="4">
        <f>F1113/(constants!$A$4+constants!$B$4*data!F1113+constants!$C$4*data!F1113^2+constants!$D$4*data!F1113^3+constants!$E$4*data!F1113^4+constants!$F$4*data!F1113^5+constants!$G$4*data!F1113^6+constants!$H$4*data!F1113^7)</f>
        <v>4492.3841790061315</v>
      </c>
      <c r="M1113" s="4"/>
      <c r="N1113" s="4"/>
      <c r="O1113" s="4">
        <f t="shared" si="284"/>
        <v>84513.635307227189</v>
      </c>
      <c r="P1113" s="4">
        <f t="shared" si="285"/>
        <v>10558.67044019133</v>
      </c>
      <c r="Q1113" s="4">
        <f t="shared" si="285"/>
        <v>10558.67044019133</v>
      </c>
      <c r="R1113" s="4">
        <f t="shared" si="286"/>
        <v>748.73069650102184</v>
      </c>
      <c r="S1113" s="4"/>
      <c r="T1113" s="4"/>
      <c r="U1113" s="4">
        <f t="shared" si="287"/>
        <v>1</v>
      </c>
      <c r="V1113" s="4"/>
      <c r="W1113" s="4"/>
      <c r="X1113">
        <f>IF(front!E1113&gt;$X$2,O1113,P1113)</f>
        <v>84513.635307227189</v>
      </c>
      <c r="Y1113">
        <f t="shared" si="281"/>
        <v>84240.815502384576</v>
      </c>
      <c r="Z1113">
        <f>SUMPRODUCT($B$7:$B$456,Y$7:Y$456,EXP(constants!$B$32+constants!$A$32*ABS($A$7:$A$456-$A1113)))</f>
        <v>1.0644887893703766E-6</v>
      </c>
      <c r="AA1113">
        <f t="shared" si="282"/>
        <v>84240.815501320089</v>
      </c>
      <c r="AB1113">
        <f t="shared" si="288"/>
        <v>84235.962408380918</v>
      </c>
      <c r="AD1113" s="4"/>
      <c r="AE1113" s="4"/>
      <c r="AF1113" s="4"/>
      <c r="AI1113" s="5">
        <f>SUMPRODUCT(constants!$B$13:$B$20,A1113^constants!$A$13:$A$20)*constants!$C$10/((A1113/1000000000)^5*(EXP(0.014388/(A1113/1000000000)/constants!$B$9)-1))</f>
        <v>1.8788713189531829E-5</v>
      </c>
      <c r="AL1113" s="17">
        <f t="shared" si="283"/>
        <v>2.2304859649425074E-10</v>
      </c>
      <c r="AQ1113">
        <f t="shared" si="290"/>
        <v>2.2304859649425074E-10</v>
      </c>
    </row>
    <row r="1114" spans="1:43" x14ac:dyDescent="0.2">
      <c r="A1114">
        <f>front!A1114</f>
        <v>701.97</v>
      </c>
      <c r="B1114" s="1">
        <f t="shared" si="289"/>
        <v>0.45000000000004547</v>
      </c>
      <c r="C1114">
        <f>front!D1114-front!B1114</f>
        <v>48364.799999999996</v>
      </c>
      <c r="D1114" s="2">
        <f>front!E1114-front!C1114</f>
        <v>53337.2</v>
      </c>
      <c r="E1114" s="2">
        <f>IF(front!F1114-front!C1114&gt;0,front!F1114-front!C1114,0)</f>
        <v>53337.2</v>
      </c>
      <c r="F1114" s="2">
        <f>front!I1114-front!H1114</f>
        <v>5094.2999999999993</v>
      </c>
      <c r="G1114" s="2"/>
      <c r="H1114" s="2"/>
      <c r="I1114" s="4">
        <f>C1114/(constants!$A$4+constants!$B$4*data!C1114+constants!$C$4*data!C1114^2+constants!$D$4*data!C1114^3+constants!$E$4*data!C1114^4+constants!$F$4*data!C1114^5+constants!$G$4*data!C1114^6+constants!$H$4*data!C1114^7)</f>
        <v>50678.304467684182</v>
      </c>
      <c r="J1114" s="4">
        <f>D1114/(constants!$A$4+constants!$B$4*data!D1114+constants!$C$4*data!D1114^2+constants!$D$4*data!D1114^3+constants!$E$4*data!D1114^4+constants!$F$4*data!D1114^5+constants!$G$4*data!D1114^6+constants!$H$4*data!D1114^7)</f>
        <v>56175.728226491556</v>
      </c>
      <c r="K1114" s="4">
        <f>E1114/(constants!$A$4+constants!$B$4*data!E1114+constants!$C$4*data!E1114^2+constants!$D$4*data!E1114^3+constants!$E$4*data!E1114^4+constants!$F$4*data!E1114^5+constants!$G$4*data!E1114^6+constants!$H$4*data!E1114^7)</f>
        <v>56175.728226491556</v>
      </c>
      <c r="L1114" s="4">
        <f>F1114/(constants!$A$4+constants!$B$4*data!F1114+constants!$C$4*data!F1114^2+constants!$D$4*data!F1114^3+constants!$E$4*data!F1114^4+constants!$F$4*data!F1114^5+constants!$G$4*data!F1114^6+constants!$H$4*data!F1114^7)</f>
        <v>5083.5856272110668</v>
      </c>
      <c r="M1114" s="4"/>
      <c r="N1114" s="4"/>
      <c r="O1114" s="4">
        <f t="shared" si="284"/>
        <v>84463.840779473627</v>
      </c>
      <c r="P1114" s="4">
        <f t="shared" si="285"/>
        <v>11235.145645298311</v>
      </c>
      <c r="Q1114" s="4">
        <f t="shared" si="285"/>
        <v>11235.145645298311</v>
      </c>
      <c r="R1114" s="4">
        <f t="shared" si="286"/>
        <v>847.26427120184451</v>
      </c>
      <c r="S1114" s="4"/>
      <c r="T1114" s="4"/>
      <c r="U1114" s="4">
        <f t="shared" si="287"/>
        <v>1</v>
      </c>
      <c r="V1114" s="4"/>
      <c r="W1114" s="4"/>
      <c r="X1114">
        <f>IF(front!E1114&gt;$X$2,O1114,P1114)</f>
        <v>84463.840779473627</v>
      </c>
      <c r="Y1114">
        <f t="shared" si="281"/>
        <v>84191.020974631014</v>
      </c>
      <c r="Z1114">
        <f>SUMPRODUCT($B$7:$B$456,Y$7:Y$456,EXP(constants!$B$32+constants!$A$32*ABS($A$7:$A$456-$A1114)))</f>
        <v>1.0375878808184739E-6</v>
      </c>
      <c r="AA1114">
        <f t="shared" si="282"/>
        <v>84191.020973593433</v>
      </c>
      <c r="AB1114">
        <f t="shared" si="288"/>
        <v>84186.167880654262</v>
      </c>
      <c r="AD1114" s="4"/>
      <c r="AE1114" s="4"/>
      <c r="AF1114" s="4"/>
      <c r="AI1114" s="5">
        <f>SUMPRODUCT(constants!$B$13:$B$20,A1114^constants!$A$13:$A$20)*constants!$C$10/((A1114/1000000000)^5*(EXP(0.014388/(A1114/1000000000)/constants!$B$9)-1))</f>
        <v>1.880608214039458E-5</v>
      </c>
      <c r="AL1114" s="17">
        <f t="shared" si="283"/>
        <v>2.2338684149461282E-10</v>
      </c>
      <c r="AQ1114">
        <f t="shared" si="290"/>
        <v>2.2338684149461282E-10</v>
      </c>
    </row>
    <row r="1115" spans="1:43" x14ac:dyDescent="0.2">
      <c r="A1115">
        <f>front!A1115</f>
        <v>702.42</v>
      </c>
      <c r="B1115" s="1">
        <f t="shared" si="289"/>
        <v>0.44999999999993179</v>
      </c>
      <c r="C1115">
        <f>front!D1115-front!B1115</f>
        <v>48319.6</v>
      </c>
      <c r="D1115" s="2">
        <f>front!E1115-front!C1115</f>
        <v>51779.5</v>
      </c>
      <c r="E1115" s="2">
        <f>IF(front!F1115-front!C1115&gt;0,front!F1115-front!C1115,0)</f>
        <v>51779.5</v>
      </c>
      <c r="F1115" s="2">
        <f>front!I1115-front!H1115</f>
        <v>5722.2999999999993</v>
      </c>
      <c r="G1115" s="2"/>
      <c r="H1115" s="2"/>
      <c r="I1115" s="4">
        <f>C1115/(constants!$A$4+constants!$B$4*data!C1115+constants!$C$4*data!C1115^2+constants!$D$4*data!C1115^3+constants!$E$4*data!C1115^4+constants!$F$4*data!C1115^5+constants!$G$4*data!C1115^6+constants!$H$4*data!C1115^7)</f>
        <v>50628.419488366082</v>
      </c>
      <c r="J1115" s="4">
        <f>D1115/(constants!$A$4+constants!$B$4*data!D1115+constants!$C$4*data!D1115^2+constants!$D$4*data!D1115^3+constants!$E$4*data!D1115^4+constants!$F$4*data!D1115^5+constants!$G$4*data!D1115^6+constants!$H$4*data!D1115^7)</f>
        <v>54451.547211680656</v>
      </c>
      <c r="K1115" s="4">
        <f>E1115/(constants!$A$4+constants!$B$4*data!E1115+constants!$C$4*data!E1115^2+constants!$D$4*data!E1115^3+constants!$E$4*data!E1115^4+constants!$F$4*data!E1115^5+constants!$G$4*data!E1115^6+constants!$H$4*data!E1115^7)</f>
        <v>54451.547211680656</v>
      </c>
      <c r="L1115" s="4">
        <f>F1115/(constants!$A$4+constants!$B$4*data!F1115+constants!$C$4*data!F1115^2+constants!$D$4*data!F1115^3+constants!$E$4*data!F1115^4+constants!$F$4*data!F1115^5+constants!$G$4*data!F1115^6+constants!$H$4*data!F1115^7)</f>
        <v>5710.9192736990144</v>
      </c>
      <c r="M1115" s="4"/>
      <c r="N1115" s="4"/>
      <c r="O1115" s="4">
        <f t="shared" si="284"/>
        <v>84380.699147276799</v>
      </c>
      <c r="P1115" s="4">
        <f t="shared" si="285"/>
        <v>10890.309442336131</v>
      </c>
      <c r="Q1115" s="4">
        <f t="shared" si="285"/>
        <v>10890.309442336131</v>
      </c>
      <c r="R1115" s="4">
        <f t="shared" si="286"/>
        <v>951.8198789498357</v>
      </c>
      <c r="S1115" s="4"/>
      <c r="T1115" s="4"/>
      <c r="U1115" s="4">
        <f t="shared" si="287"/>
        <v>1</v>
      </c>
      <c r="V1115" s="4"/>
      <c r="W1115" s="4"/>
      <c r="X1115">
        <f>IF(front!E1115&gt;$X$2,O1115,P1115)</f>
        <v>84380.699147276799</v>
      </c>
      <c r="Y1115">
        <f t="shared" si="281"/>
        <v>84107.879342434186</v>
      </c>
      <c r="Z1115">
        <f>SUMPRODUCT($B$7:$B$456,Y$7:Y$456,EXP(constants!$B$32+constants!$A$32*ABS($A$7:$A$456-$A1115)))</f>
        <v>1.0113667904930748E-6</v>
      </c>
      <c r="AA1115">
        <f t="shared" si="282"/>
        <v>84107.879341422813</v>
      </c>
      <c r="AB1115">
        <f t="shared" si="288"/>
        <v>84103.026248483642</v>
      </c>
      <c r="AD1115" s="4"/>
      <c r="AE1115" s="4"/>
      <c r="AF1115" s="4"/>
      <c r="AI1115" s="5">
        <f>SUMPRODUCT(constants!$B$13:$B$20,A1115^constants!$A$13:$A$20)*constants!$C$10/((A1115/1000000000)^5*(EXP(0.014388/(A1115/1000000000)/constants!$B$9)-1))</f>
        <v>1.8823409583419331E-5</v>
      </c>
      <c r="AL1115" s="17">
        <f t="shared" si="283"/>
        <v>2.2381370115987608E-10</v>
      </c>
      <c r="AQ1115">
        <f t="shared" si="290"/>
        <v>2.2381370115987608E-10</v>
      </c>
    </row>
    <row r="1116" spans="1:43" x14ac:dyDescent="0.2">
      <c r="A1116">
        <f>front!A1116</f>
        <v>702.87</v>
      </c>
      <c r="B1116" s="1">
        <f t="shared" si="289"/>
        <v>0.45000000000004547</v>
      </c>
      <c r="C1116">
        <f>front!D1116-front!B1116</f>
        <v>48423</v>
      </c>
      <c r="D1116" s="2">
        <f>front!E1116-front!C1116</f>
        <v>53008.800000000003</v>
      </c>
      <c r="E1116" s="2">
        <f>IF(front!F1116-front!C1116&gt;0,front!F1116-front!C1116,0)</f>
        <v>53008.800000000003</v>
      </c>
      <c r="F1116" s="2">
        <f>front!I1116-front!H1116</f>
        <v>5762.2999999999993</v>
      </c>
      <c r="G1116" s="2"/>
      <c r="H1116" s="2"/>
      <c r="I1116" s="4">
        <f>C1116/(constants!$A$4+constants!$B$4*data!C1116+constants!$C$4*data!C1116^2+constants!$D$4*data!C1116^3+constants!$E$4*data!C1116^4+constants!$F$4*data!C1116^5+constants!$G$4*data!C1116^6+constants!$H$4*data!C1116^7)</f>
        <v>50742.539695034247</v>
      </c>
      <c r="J1116" s="4">
        <f>D1116/(constants!$A$4+constants!$B$4*data!D1116+constants!$C$4*data!D1116^2+constants!$D$4*data!D1116^3+constants!$E$4*data!D1116^4+constants!$F$4*data!D1116^5+constants!$G$4*data!D1116^6+constants!$H$4*data!D1116^7)</f>
        <v>55812.033341674389</v>
      </c>
      <c r="K1116" s="4">
        <f>E1116/(constants!$A$4+constants!$B$4*data!E1116+constants!$C$4*data!E1116^2+constants!$D$4*data!E1116^3+constants!$E$4*data!E1116^4+constants!$F$4*data!E1116^5+constants!$G$4*data!E1116^6+constants!$H$4*data!E1116^7)</f>
        <v>55812.033341674389</v>
      </c>
      <c r="L1116" s="4">
        <f>F1116/(constants!$A$4+constants!$B$4*data!F1116+constants!$C$4*data!F1116^2+constants!$D$4*data!F1116^3+constants!$E$4*data!F1116^4+constants!$F$4*data!F1116^5+constants!$G$4*data!F1116^6+constants!$H$4*data!F1116^7)</f>
        <v>5750.8887688640707</v>
      </c>
      <c r="M1116" s="4"/>
      <c r="N1116" s="4"/>
      <c r="O1116" s="4">
        <f t="shared" si="284"/>
        <v>84570.899491723758</v>
      </c>
      <c r="P1116" s="4">
        <f t="shared" si="285"/>
        <v>11162.406668334877</v>
      </c>
      <c r="Q1116" s="4">
        <f t="shared" si="285"/>
        <v>11162.406668334877</v>
      </c>
      <c r="R1116" s="4">
        <f t="shared" si="286"/>
        <v>958.48146147734519</v>
      </c>
      <c r="S1116" s="4"/>
      <c r="T1116" s="4"/>
      <c r="U1116" s="4">
        <f t="shared" si="287"/>
        <v>1</v>
      </c>
      <c r="V1116" s="4"/>
      <c r="W1116" s="4"/>
      <c r="X1116">
        <f>IF(front!E1116&gt;$X$2,O1116,P1116)</f>
        <v>84570.899491723758</v>
      </c>
      <c r="Y1116">
        <f t="shared" si="281"/>
        <v>84298.079686881145</v>
      </c>
      <c r="Z1116">
        <f>SUMPRODUCT($B$7:$B$456,Y$7:Y$456,EXP(constants!$B$32+constants!$A$32*ABS($A$7:$A$456-$A1116)))</f>
        <v>9.8580833857215076E-7</v>
      </c>
      <c r="AA1116">
        <f t="shared" si="282"/>
        <v>84298.07968589534</v>
      </c>
      <c r="AB1116">
        <f t="shared" si="288"/>
        <v>84293.226592956169</v>
      </c>
      <c r="AD1116" s="4"/>
      <c r="AE1116" s="4"/>
      <c r="AF1116" s="4"/>
      <c r="AI1116" s="5">
        <f>SUMPRODUCT(constants!$B$13:$B$20,A1116^constants!$A$13:$A$20)*constants!$C$10/((A1116/1000000000)^5*(EXP(0.014388/(A1116/1000000000)/constants!$B$9)-1))</f>
        <v>1.8840695540519459E-5</v>
      </c>
      <c r="AL1116" s="17">
        <f t="shared" si="283"/>
        <v>2.2351375433164227E-10</v>
      </c>
      <c r="AQ1116">
        <f t="shared" si="290"/>
        <v>2.2351375433164227E-10</v>
      </c>
    </row>
    <row r="1117" spans="1:43" x14ac:dyDescent="0.2">
      <c r="A1117">
        <f>front!A1117</f>
        <v>703.32</v>
      </c>
      <c r="B1117" s="1">
        <f t="shared" si="289"/>
        <v>0.45000000000004547</v>
      </c>
      <c r="C1117">
        <f>front!D1117-front!B1117</f>
        <v>48548.67</v>
      </c>
      <c r="D1117" s="2">
        <f>front!E1117-front!C1117</f>
        <v>52913.5</v>
      </c>
      <c r="E1117" s="2">
        <f>IF(front!F1117-front!C1117&gt;0,front!F1117-front!C1117,0)</f>
        <v>52913.5</v>
      </c>
      <c r="F1117" s="2">
        <f>front!I1117-front!H1117</f>
        <v>5384.8000000000011</v>
      </c>
      <c r="G1117" s="2"/>
      <c r="H1117" s="2"/>
      <c r="I1117" s="4">
        <f>C1117/(constants!$A$4+constants!$B$4*data!C1117+constants!$C$4*data!C1117^2+constants!$D$4*data!C1117^3+constants!$E$4*data!C1117^4+constants!$F$4*data!C1117^5+constants!$G$4*data!C1117^6+constants!$H$4*data!C1117^7)</f>
        <v>50881.252012701902</v>
      </c>
      <c r="J1117" s="4">
        <f>D1117/(constants!$A$4+constants!$B$4*data!D1117+constants!$C$4*data!D1117^2+constants!$D$4*data!D1117^3+constants!$E$4*data!D1117^4+constants!$F$4*data!D1117^5+constants!$G$4*data!D1117^6+constants!$H$4*data!D1117^7)</f>
        <v>55706.513250747885</v>
      </c>
      <c r="K1117" s="4">
        <f>E1117/(constants!$A$4+constants!$B$4*data!E1117+constants!$C$4*data!E1117^2+constants!$D$4*data!E1117^3+constants!$E$4*data!E1117^4+constants!$F$4*data!E1117^5+constants!$G$4*data!E1117^6+constants!$H$4*data!E1117^7)</f>
        <v>55706.513250747885</v>
      </c>
      <c r="L1117" s="4">
        <f>F1117/(constants!$A$4+constants!$B$4*data!F1117+constants!$C$4*data!F1117^2+constants!$D$4*data!F1117^3+constants!$E$4*data!F1117^4+constants!$F$4*data!F1117^5+constants!$G$4*data!F1117^6+constants!$H$4*data!F1117^7)</f>
        <v>5373.7357539592304</v>
      </c>
      <c r="M1117" s="4"/>
      <c r="N1117" s="4"/>
      <c r="O1117" s="4">
        <f t="shared" si="284"/>
        <v>84802.086687836505</v>
      </c>
      <c r="P1117" s="4">
        <f t="shared" si="285"/>
        <v>11141.302650149577</v>
      </c>
      <c r="Q1117" s="4">
        <f t="shared" si="285"/>
        <v>11141.302650149577</v>
      </c>
      <c r="R1117" s="4">
        <f t="shared" si="286"/>
        <v>895.62262565987169</v>
      </c>
      <c r="S1117" s="4"/>
      <c r="T1117" s="4"/>
      <c r="U1117" s="4">
        <f t="shared" si="287"/>
        <v>1</v>
      </c>
      <c r="V1117" s="4"/>
      <c r="W1117" s="4"/>
      <c r="X1117">
        <f>IF(front!E1117&gt;$X$2,O1117,P1117)</f>
        <v>84802.086687836505</v>
      </c>
      <c r="Y1117">
        <f t="shared" si="281"/>
        <v>84529.266882993892</v>
      </c>
      <c r="Z1117">
        <f>SUMPRODUCT($B$7:$B$456,Y$7:Y$456,EXP(constants!$B$32+constants!$A$32*ABS($A$7:$A$456-$A1117)))</f>
        <v>9.6089577938839512E-7</v>
      </c>
      <c r="AA1117">
        <f t="shared" si="282"/>
        <v>84529.266882033</v>
      </c>
      <c r="AB1117">
        <f t="shared" si="288"/>
        <v>84524.413789093829</v>
      </c>
      <c r="AD1117" s="4"/>
      <c r="AE1117" s="4"/>
      <c r="AF1117" s="4"/>
      <c r="AI1117" s="5">
        <f>SUMPRODUCT(constants!$B$13:$B$20,A1117^constants!$A$13:$A$20)*constants!$C$10/((A1117/1000000000)^5*(EXP(0.014388/(A1117/1000000000)/constants!$B$9)-1))</f>
        <v>1.8857940033682073E-5</v>
      </c>
      <c r="AL1117" s="17">
        <f t="shared" si="283"/>
        <v>2.2310642793378721E-10</v>
      </c>
      <c r="AQ1117">
        <f t="shared" si="290"/>
        <v>2.2310642793378721E-10</v>
      </c>
    </row>
    <row r="1118" spans="1:43" x14ac:dyDescent="0.2">
      <c r="A1118">
        <f>front!A1118</f>
        <v>703.76</v>
      </c>
      <c r="B1118" s="1">
        <f t="shared" si="289"/>
        <v>0.43999999999994088</v>
      </c>
      <c r="C1118">
        <f>front!D1118-front!B1118</f>
        <v>48737.4</v>
      </c>
      <c r="D1118" s="2">
        <f>front!E1118-front!C1118</f>
        <v>52587.7</v>
      </c>
      <c r="E1118" s="2">
        <f>IF(front!F1118-front!C1118&gt;0,front!F1118-front!C1118,0)</f>
        <v>52587.7</v>
      </c>
      <c r="F1118" s="2">
        <f>front!I1118-front!H1118</f>
        <v>4782.3999999999978</v>
      </c>
      <c r="G1118" s="2"/>
      <c r="H1118" s="2"/>
      <c r="I1118" s="4">
        <f>C1118/(constants!$A$4+constants!$B$4*data!C1118+constants!$C$4*data!C1118^2+constants!$D$4*data!C1118^3+constants!$E$4*data!C1118^4+constants!$F$4*data!C1118^5+constants!$G$4*data!C1118^6+constants!$H$4*data!C1118^7)</f>
        <v>51089.595351885764</v>
      </c>
      <c r="J1118" s="4">
        <f>D1118/(constants!$A$4+constants!$B$4*data!D1118+constants!$C$4*data!D1118^2+constants!$D$4*data!D1118^3+constants!$E$4*data!D1118^4+constants!$F$4*data!D1118^5+constants!$G$4*data!D1118^6+constants!$H$4*data!D1118^7)</f>
        <v>55345.843170063992</v>
      </c>
      <c r="K1118" s="4">
        <f>E1118/(constants!$A$4+constants!$B$4*data!E1118+constants!$C$4*data!E1118^2+constants!$D$4*data!E1118^3+constants!$E$4*data!E1118^4+constants!$F$4*data!E1118^5+constants!$G$4*data!E1118^6+constants!$H$4*data!E1118^7)</f>
        <v>55345.843170063992</v>
      </c>
      <c r="L1118" s="4">
        <f>F1118/(constants!$A$4+constants!$B$4*data!F1118+constants!$C$4*data!F1118^2+constants!$D$4*data!F1118^3+constants!$E$4*data!F1118^4+constants!$F$4*data!F1118^5+constants!$G$4*data!F1118^6+constants!$H$4*data!F1118^7)</f>
        <v>4772.1308863115646</v>
      </c>
      <c r="M1118" s="4"/>
      <c r="N1118" s="4"/>
      <c r="O1118" s="4">
        <f t="shared" si="284"/>
        <v>85149.325586476276</v>
      </c>
      <c r="P1118" s="4">
        <f t="shared" si="285"/>
        <v>11069.168634012798</v>
      </c>
      <c r="Q1118" s="4">
        <f t="shared" si="285"/>
        <v>11069.168634012798</v>
      </c>
      <c r="R1118" s="4">
        <f t="shared" si="286"/>
        <v>795.35514771859414</v>
      </c>
      <c r="S1118" s="4"/>
      <c r="T1118" s="4"/>
      <c r="U1118" s="4">
        <f t="shared" si="287"/>
        <v>1</v>
      </c>
      <c r="V1118" s="4"/>
      <c r="W1118" s="4"/>
      <c r="X1118">
        <f>IF(front!E1118&gt;$X$2,O1118,P1118)</f>
        <v>85149.325586476276</v>
      </c>
      <c r="Y1118">
        <f t="shared" si="281"/>
        <v>84876.505781633663</v>
      </c>
      <c r="Z1118">
        <f>SUMPRODUCT($B$7:$B$456,Y$7:Y$456,EXP(constants!$B$32+constants!$A$32*ABS($A$7:$A$456-$A1118)))</f>
        <v>9.3714568735432672E-7</v>
      </c>
      <c r="AA1118">
        <f t="shared" si="282"/>
        <v>84876.50578069652</v>
      </c>
      <c r="AB1118">
        <f t="shared" si="288"/>
        <v>84871.652687757349</v>
      </c>
      <c r="AD1118" s="4"/>
      <c r="AE1118" s="4"/>
      <c r="AF1118" s="4"/>
      <c r="AI1118" s="5">
        <f>SUMPRODUCT(constants!$B$13:$B$20,A1118^constants!$A$13:$A$20)*constants!$C$10/((A1118/1000000000)^5*(EXP(0.014388/(A1118/1000000000)/constants!$B$9)-1))</f>
        <v>1.8874761245043427E-5</v>
      </c>
      <c r="AL1118" s="17">
        <f t="shared" si="283"/>
        <v>2.223918192624767E-10</v>
      </c>
      <c r="AQ1118">
        <f t="shared" si="290"/>
        <v>2.223918192624767E-10</v>
      </c>
    </row>
    <row r="1119" spans="1:43" x14ac:dyDescent="0.2">
      <c r="A1119">
        <f>front!A1119</f>
        <v>704.21</v>
      </c>
      <c r="B1119" s="1">
        <f t="shared" si="289"/>
        <v>0.45000000000004547</v>
      </c>
      <c r="C1119">
        <f>front!D1119-front!B1119</f>
        <v>48862.93</v>
      </c>
      <c r="D1119" s="2">
        <f>front!E1119-front!C1119</f>
        <v>52766.5</v>
      </c>
      <c r="E1119" s="2">
        <f>IF(front!F1119-front!C1119&gt;0,front!F1119-front!C1119,0)</f>
        <v>52766.5</v>
      </c>
      <c r="F1119" s="2">
        <f>front!I1119-front!H1119</f>
        <v>4831.2000000000007</v>
      </c>
      <c r="G1119" s="2"/>
      <c r="H1119" s="2"/>
      <c r="I1119" s="4">
        <f>C1119/(constants!$A$4+constants!$B$4*data!C1119+constants!$C$4*data!C1119^2+constants!$D$4*data!C1119^3+constants!$E$4*data!C1119^4+constants!$F$4*data!C1119^5+constants!$G$4*data!C1119^6+constants!$H$4*data!C1119^7)</f>
        <v>51228.187896994263</v>
      </c>
      <c r="J1119" s="4">
        <f>D1119/(constants!$A$4+constants!$B$4*data!D1119+constants!$C$4*data!D1119^2+constants!$D$4*data!D1119^3+constants!$E$4*data!D1119^4+constants!$F$4*data!D1119^5+constants!$G$4*data!D1119^6+constants!$H$4*data!D1119^7)</f>
        <v>55543.767108862579</v>
      </c>
      <c r="K1119" s="4">
        <f>E1119/(constants!$A$4+constants!$B$4*data!E1119+constants!$C$4*data!E1119^2+constants!$D$4*data!E1119^3+constants!$E$4*data!E1119^4+constants!$F$4*data!E1119^5+constants!$G$4*data!E1119^6+constants!$H$4*data!E1119^7)</f>
        <v>55543.767108862579</v>
      </c>
      <c r="L1119" s="4">
        <f>F1119/(constants!$A$4+constants!$B$4*data!F1119+constants!$C$4*data!F1119^2+constants!$D$4*data!F1119^3+constants!$E$4*data!F1119^4+constants!$F$4*data!F1119^5+constants!$G$4*data!F1119^6+constants!$H$4*data!F1119^7)</f>
        <v>4820.8568648352339</v>
      </c>
      <c r="M1119" s="4"/>
      <c r="N1119" s="4"/>
      <c r="O1119" s="4">
        <f t="shared" si="284"/>
        <v>85380.313161657105</v>
      </c>
      <c r="P1119" s="4">
        <f t="shared" si="285"/>
        <v>11108.753421772515</v>
      </c>
      <c r="Q1119" s="4">
        <f t="shared" si="285"/>
        <v>11108.753421772515</v>
      </c>
      <c r="R1119" s="4">
        <f t="shared" si="286"/>
        <v>803.47614413920553</v>
      </c>
      <c r="S1119" s="4"/>
      <c r="T1119" s="4"/>
      <c r="U1119" s="4">
        <f t="shared" si="287"/>
        <v>1</v>
      </c>
      <c r="V1119" s="4"/>
      <c r="W1119" s="4"/>
      <c r="X1119">
        <f>IF(front!E1119&gt;$X$2,O1119,P1119)</f>
        <v>85380.313161657105</v>
      </c>
      <c r="Y1119">
        <f t="shared" si="281"/>
        <v>85107.493356814492</v>
      </c>
      <c r="Z1119">
        <f>SUMPRODUCT($B$7:$B$456,Y$7:Y$456,EXP(constants!$B$32+constants!$A$32*ABS($A$7:$A$456-$A1119)))</f>
        <v>9.1346289173724835E-7</v>
      </c>
      <c r="AA1119">
        <f t="shared" si="282"/>
        <v>85107.493355901024</v>
      </c>
      <c r="AB1119">
        <f t="shared" si="288"/>
        <v>85102.640262961853</v>
      </c>
      <c r="AD1119" s="4"/>
      <c r="AE1119" s="4"/>
      <c r="AF1119" s="4"/>
      <c r="AI1119" s="5">
        <f>SUMPRODUCT(constants!$B$13:$B$20,A1119^constants!$A$13:$A$20)*constants!$C$10/((A1119/1000000000)^5*(EXP(0.014388/(A1119/1000000000)/constants!$B$9)-1))</f>
        <v>1.8891923796830234E-5</v>
      </c>
      <c r="AL1119" s="17">
        <f t="shared" si="283"/>
        <v>2.2198986704120304E-10</v>
      </c>
      <c r="AQ1119">
        <f t="shared" si="290"/>
        <v>2.2198986704120304E-10</v>
      </c>
    </row>
    <row r="1120" spans="1:43" x14ac:dyDescent="0.2">
      <c r="A1120">
        <f>front!A1120</f>
        <v>704.66</v>
      </c>
      <c r="B1120" s="1">
        <f t="shared" si="289"/>
        <v>0.44999999999993179</v>
      </c>
      <c r="C1120">
        <f>front!D1120-front!B1120</f>
        <v>48939.270000000004</v>
      </c>
      <c r="D1120" s="2">
        <f>front!E1120-front!C1120</f>
        <v>52935.3</v>
      </c>
      <c r="E1120" s="2">
        <f>IF(front!F1120-front!C1120&gt;0,front!F1120-front!C1120,0)</f>
        <v>52935.3</v>
      </c>
      <c r="F1120" s="2">
        <f>front!I1120-front!H1120</f>
        <v>4695.8999999999996</v>
      </c>
      <c r="G1120" s="2"/>
      <c r="H1120" s="2"/>
      <c r="I1120" s="4">
        <f>C1120/(constants!$A$4+constants!$B$4*data!C1120+constants!$C$4*data!C1120^2+constants!$D$4*data!C1120^3+constants!$E$4*data!C1120^4+constants!$F$4*data!C1120^5+constants!$G$4*data!C1120^6+constants!$H$4*data!C1120^7)</f>
        <v>51312.478293853244</v>
      </c>
      <c r="J1120" s="4">
        <f>D1120/(constants!$A$4+constants!$B$4*data!D1120+constants!$C$4*data!D1120^2+constants!$D$4*data!D1120^3+constants!$E$4*data!D1120^4+constants!$F$4*data!D1120^5+constants!$G$4*data!D1120^6+constants!$H$4*data!D1120^7)</f>
        <v>55730.650268824618</v>
      </c>
      <c r="K1120" s="4">
        <f>E1120/(constants!$A$4+constants!$B$4*data!E1120+constants!$C$4*data!E1120^2+constants!$D$4*data!E1120^3+constants!$E$4*data!E1120^4+constants!$F$4*data!E1120^5+constants!$G$4*data!E1120^6+constants!$H$4*data!E1120^7)</f>
        <v>55730.650268824618</v>
      </c>
      <c r="L1120" s="4">
        <f>F1120/(constants!$A$4+constants!$B$4*data!F1120+constants!$C$4*data!F1120^2+constants!$D$4*data!F1120^3+constants!$E$4*data!F1120^4+constants!$F$4*data!F1120^5+constants!$G$4*data!F1120^6+constants!$H$4*data!F1120^7)</f>
        <v>4685.7658051963499</v>
      </c>
      <c r="M1120" s="4"/>
      <c r="N1120" s="4"/>
      <c r="O1120" s="4">
        <f t="shared" si="284"/>
        <v>85520.797156422079</v>
      </c>
      <c r="P1120" s="4">
        <f t="shared" si="285"/>
        <v>11146.130053764922</v>
      </c>
      <c r="Q1120" s="4">
        <f t="shared" si="285"/>
        <v>11146.130053764922</v>
      </c>
      <c r="R1120" s="4">
        <f t="shared" si="286"/>
        <v>780.96096753272491</v>
      </c>
      <c r="S1120" s="4"/>
      <c r="T1120" s="4"/>
      <c r="U1120" s="4">
        <f t="shared" si="287"/>
        <v>1</v>
      </c>
      <c r="V1120" s="4"/>
      <c r="W1120" s="4"/>
      <c r="X1120">
        <f>IF(front!E1120&gt;$X$2,O1120,P1120)</f>
        <v>85520.797156422079</v>
      </c>
      <c r="Y1120">
        <f t="shared" si="281"/>
        <v>85247.977351579466</v>
      </c>
      <c r="Z1120">
        <f>SUMPRODUCT($B$7:$B$456,Y$7:Y$456,EXP(constants!$B$32+constants!$A$32*ABS($A$7:$A$456-$A1120)))</f>
        <v>8.9037858877271578E-7</v>
      </c>
      <c r="AA1120">
        <f t="shared" si="282"/>
        <v>85247.977350689092</v>
      </c>
      <c r="AB1120">
        <f t="shared" si="288"/>
        <v>85243.124257749922</v>
      </c>
      <c r="AD1120" s="4"/>
      <c r="AE1120" s="4"/>
      <c r="AF1120" s="4"/>
      <c r="AI1120" s="5">
        <f>SUMPRODUCT(constants!$B$13:$B$20,A1120^constants!$A$13:$A$20)*constants!$C$10/((A1120/1000000000)^5*(EXP(0.014388/(A1120/1000000000)/constants!$B$9)-1))</f>
        <v>1.8909044950610147E-5</v>
      </c>
      <c r="AL1120" s="17">
        <f t="shared" si="283"/>
        <v>2.2182486992657384E-10</v>
      </c>
      <c r="AQ1120">
        <f t="shared" si="290"/>
        <v>2.2182486992657384E-10</v>
      </c>
    </row>
    <row r="1121" spans="1:43" x14ac:dyDescent="0.2">
      <c r="A1121">
        <f>front!A1121</f>
        <v>705.11</v>
      </c>
      <c r="B1121" s="1">
        <f t="shared" si="289"/>
        <v>0.45000000000004547</v>
      </c>
      <c r="C1121">
        <f>front!D1121-front!B1121</f>
        <v>48937.799999999996</v>
      </c>
      <c r="D1121" s="2">
        <f>front!E1121-front!C1121</f>
        <v>52004.7</v>
      </c>
      <c r="E1121" s="2">
        <f>IF(front!F1121-front!C1121&gt;0,front!F1121-front!C1121,0)</f>
        <v>52004.7</v>
      </c>
      <c r="F1121" s="2">
        <f>front!I1121-front!H1121</f>
        <v>4291.8999999999996</v>
      </c>
      <c r="G1121" s="2"/>
      <c r="H1121" s="2"/>
      <c r="I1121" s="4">
        <f>C1121/(constants!$A$4+constants!$B$4*data!C1121+constants!$C$4*data!C1121^2+constants!$D$4*data!C1121^3+constants!$E$4*data!C1121^4+constants!$F$4*data!C1121^5+constants!$G$4*data!C1121^6+constants!$H$4*data!C1121^7)</f>
        <v>51310.855155350546</v>
      </c>
      <c r="J1121" s="4">
        <f>D1121/(constants!$A$4+constants!$B$4*data!D1121+constants!$C$4*data!D1121^2+constants!$D$4*data!D1121^3+constants!$E$4*data!D1121^4+constants!$F$4*data!D1121^5+constants!$G$4*data!D1121^6+constants!$H$4*data!D1121^7)</f>
        <v>54700.684293352511</v>
      </c>
      <c r="K1121" s="4">
        <f>E1121/(constants!$A$4+constants!$B$4*data!E1121+constants!$C$4*data!E1121^2+constants!$D$4*data!E1121^3+constants!$E$4*data!E1121^4+constants!$F$4*data!E1121^5+constants!$G$4*data!E1121^6+constants!$H$4*data!E1121^7)</f>
        <v>54700.684293352511</v>
      </c>
      <c r="L1121" s="4">
        <f>F1121/(constants!$A$4+constants!$B$4*data!F1121+constants!$C$4*data!F1121^2+constants!$D$4*data!F1121^3+constants!$E$4*data!F1121^4+constants!$F$4*data!F1121^5+constants!$G$4*data!F1121^6+constants!$H$4*data!F1121^7)</f>
        <v>4282.4530564869028</v>
      </c>
      <c r="M1121" s="4"/>
      <c r="N1121" s="4"/>
      <c r="O1121" s="4">
        <f t="shared" si="284"/>
        <v>85518.091925584245</v>
      </c>
      <c r="P1121" s="4">
        <f t="shared" si="285"/>
        <v>10940.136858670503</v>
      </c>
      <c r="Q1121" s="4">
        <f t="shared" si="285"/>
        <v>10940.136858670503</v>
      </c>
      <c r="R1121" s="4">
        <f t="shared" si="286"/>
        <v>713.74217608115043</v>
      </c>
      <c r="S1121" s="4"/>
      <c r="T1121" s="4"/>
      <c r="U1121" s="4">
        <f t="shared" si="287"/>
        <v>1</v>
      </c>
      <c r="V1121" s="4"/>
      <c r="W1121" s="4"/>
      <c r="X1121">
        <f>IF(front!E1121&gt;$X$2,O1121,P1121)</f>
        <v>85518.091925584245</v>
      </c>
      <c r="Y1121">
        <f t="shared" si="281"/>
        <v>85245.272120741633</v>
      </c>
      <c r="Z1121">
        <f>SUMPRODUCT($B$7:$B$456,Y$7:Y$456,EXP(constants!$B$32+constants!$A$32*ABS($A$7:$A$456-$A1121)))</f>
        <v>8.6787765383349918E-7</v>
      </c>
      <c r="AA1121">
        <f t="shared" si="282"/>
        <v>85245.272119873756</v>
      </c>
      <c r="AB1121">
        <f t="shared" si="288"/>
        <v>85240.419026934585</v>
      </c>
      <c r="AD1121" s="4"/>
      <c r="AE1121" s="4"/>
      <c r="AF1121" s="4"/>
      <c r="AI1121" s="5">
        <f>SUMPRODUCT(constants!$B$13:$B$20,A1121^constants!$A$13:$A$20)*constants!$C$10/((A1121/1000000000)^5*(EXP(0.014388/(A1121/1000000000)/constants!$B$9)-1))</f>
        <v>1.8926124728631738E-5</v>
      </c>
      <c r="AL1121" s="17">
        <f t="shared" si="283"/>
        <v>2.2203228168847212E-10</v>
      </c>
      <c r="AQ1121">
        <f t="shared" si="290"/>
        <v>2.2203228168847212E-10</v>
      </c>
    </row>
    <row r="1122" spans="1:43" x14ac:dyDescent="0.2">
      <c r="A1122">
        <f>front!A1122</f>
        <v>705.56</v>
      </c>
      <c r="B1122" s="1">
        <f t="shared" si="289"/>
        <v>0.44999999999993179</v>
      </c>
      <c r="C1122">
        <f>front!D1122-front!B1122</f>
        <v>48669.54</v>
      </c>
      <c r="D1122" s="2">
        <f>front!E1122-front!C1122</f>
        <v>52078.3</v>
      </c>
      <c r="E1122" s="2">
        <f>IF(front!F1122-front!C1122&gt;0,front!F1122-front!C1122,0)</f>
        <v>52078.3</v>
      </c>
      <c r="F1122" s="2">
        <f>front!I1122-front!H1122</f>
        <v>4077.1999999999989</v>
      </c>
      <c r="G1122" s="2"/>
      <c r="H1122" s="2"/>
      <c r="I1122" s="4">
        <f>C1122/(constants!$A$4+constants!$B$4*data!C1122+constants!$C$4*data!C1122^2+constants!$D$4*data!C1122^3+constants!$E$4*data!C1122^4+constants!$F$4*data!C1122^5+constants!$G$4*data!C1122^6+constants!$H$4*data!C1122^7)</f>
        <v>51014.67954917359</v>
      </c>
      <c r="J1122" s="4">
        <f>D1122/(constants!$A$4+constants!$B$4*data!D1122+constants!$C$4*data!D1122^2+constants!$D$4*data!D1122^3+constants!$E$4*data!D1122^4+constants!$F$4*data!D1122^5+constants!$G$4*data!D1122^6+constants!$H$4*data!D1122^7)</f>
        <v>54782.115916767252</v>
      </c>
      <c r="K1122" s="4">
        <f>E1122/(constants!$A$4+constants!$B$4*data!E1122+constants!$C$4*data!E1122^2+constants!$D$4*data!E1122^3+constants!$E$4*data!E1122^4+constants!$F$4*data!E1122^5+constants!$G$4*data!E1122^6+constants!$H$4*data!E1122^7)</f>
        <v>54782.115916767252</v>
      </c>
      <c r="L1122" s="4">
        <f>F1122/(constants!$A$4+constants!$B$4*data!F1122+constants!$C$4*data!F1122^2+constants!$D$4*data!F1122^3+constants!$E$4*data!F1122^4+constants!$F$4*data!F1122^5+constants!$G$4*data!F1122^6+constants!$H$4*data!F1122^7)</f>
        <v>4068.1516717194072</v>
      </c>
      <c r="M1122" s="4"/>
      <c r="N1122" s="4"/>
      <c r="O1122" s="4">
        <f t="shared" si="284"/>
        <v>85024.465915289329</v>
      </c>
      <c r="P1122" s="4">
        <f t="shared" si="285"/>
        <v>10956.42318335345</v>
      </c>
      <c r="Q1122" s="4">
        <f t="shared" si="285"/>
        <v>10956.42318335345</v>
      </c>
      <c r="R1122" s="4">
        <f t="shared" si="286"/>
        <v>678.0252786199012</v>
      </c>
      <c r="S1122" s="4"/>
      <c r="T1122" s="4"/>
      <c r="U1122" s="4">
        <f t="shared" si="287"/>
        <v>1</v>
      </c>
      <c r="V1122" s="4"/>
      <c r="W1122" s="4"/>
      <c r="X1122">
        <f>IF(front!E1122&gt;$X$2,O1122,P1122)</f>
        <v>85024.465915289329</v>
      </c>
      <c r="Y1122">
        <f t="shared" si="281"/>
        <v>84751.646110446716</v>
      </c>
      <c r="Z1122">
        <f>SUMPRODUCT($B$7:$B$456,Y$7:Y$456,EXP(constants!$B$32+constants!$A$32*ABS($A$7:$A$456-$A1122)))</f>
        <v>8.4594534450986659E-7</v>
      </c>
      <c r="AA1122">
        <f t="shared" si="282"/>
        <v>84751.64610960077</v>
      </c>
      <c r="AB1122">
        <f t="shared" si="288"/>
        <v>84746.793016661599</v>
      </c>
      <c r="AD1122" s="4"/>
      <c r="AE1122" s="4"/>
      <c r="AF1122" s="4"/>
      <c r="AI1122" s="5">
        <f>SUMPRODUCT(constants!$B$13:$B$20,A1122^constants!$A$13:$A$20)*constants!$C$10/((A1122/1000000000)^5*(EXP(0.014388/(A1122/1000000000)/constants!$B$9)-1))</f>
        <v>1.8943163153205879E-5</v>
      </c>
      <c r="AL1122" s="17">
        <f t="shared" si="283"/>
        <v>2.2352660766150253E-10</v>
      </c>
      <c r="AQ1122">
        <f t="shared" si="290"/>
        <v>2.2352660766150253E-10</v>
      </c>
    </row>
    <row r="1123" spans="1:43" x14ac:dyDescent="0.2">
      <c r="A1123">
        <f>front!A1123</f>
        <v>706.01</v>
      </c>
      <c r="B1123" s="1">
        <f t="shared" si="289"/>
        <v>0.45000000000004547</v>
      </c>
      <c r="C1123">
        <f>front!D1123-front!B1123</f>
        <v>48654.2</v>
      </c>
      <c r="D1123" s="2">
        <f>front!E1123-front!C1123</f>
        <v>52130.7</v>
      </c>
      <c r="E1123" s="2">
        <f>IF(front!F1123-front!C1123&gt;0,front!F1123-front!C1123,0)</f>
        <v>52130.7</v>
      </c>
      <c r="F1123" s="2">
        <f>front!I1123-front!H1123</f>
        <v>4752.1000000000022</v>
      </c>
      <c r="G1123" s="2"/>
      <c r="H1123" s="2"/>
      <c r="I1123" s="4">
        <f>C1123/(constants!$A$4+constants!$B$4*data!C1123+constants!$C$4*data!C1123^2+constants!$D$4*data!C1123^3+constants!$E$4*data!C1123^4+constants!$F$4*data!C1123^5+constants!$G$4*data!C1123^6+constants!$H$4*data!C1123^7)</f>
        <v>50997.745116406957</v>
      </c>
      <c r="J1123" s="4">
        <f>D1123/(constants!$A$4+constants!$B$4*data!D1123+constants!$C$4*data!D1123^2+constants!$D$4*data!D1123^3+constants!$E$4*data!D1123^4+constants!$F$4*data!D1123^5+constants!$G$4*data!D1123^6+constants!$H$4*data!D1123^7)</f>
        <v>54840.094314262446</v>
      </c>
      <c r="K1123" s="4">
        <f>E1123/(constants!$A$4+constants!$B$4*data!E1123+constants!$C$4*data!E1123^2+constants!$D$4*data!E1123^3+constants!$E$4*data!E1123^4+constants!$F$4*data!E1123^5+constants!$G$4*data!E1123^6+constants!$H$4*data!E1123^7)</f>
        <v>54840.094314262446</v>
      </c>
      <c r="L1123" s="4">
        <f>F1123/(constants!$A$4+constants!$B$4*data!F1123+constants!$C$4*data!F1123^2+constants!$D$4*data!F1123^3+constants!$E$4*data!F1123^4+constants!$F$4*data!F1123^5+constants!$G$4*data!F1123^6+constants!$H$4*data!F1123^7)</f>
        <v>4741.8776140740556</v>
      </c>
      <c r="M1123" s="4"/>
      <c r="N1123" s="4"/>
      <c r="O1123" s="4">
        <f t="shared" si="284"/>
        <v>84996.241860678259</v>
      </c>
      <c r="P1123" s="4">
        <f t="shared" si="285"/>
        <v>10968.018862852488</v>
      </c>
      <c r="Q1123" s="4">
        <f t="shared" si="285"/>
        <v>10968.018862852488</v>
      </c>
      <c r="R1123" s="4">
        <f t="shared" si="286"/>
        <v>790.31293567900934</v>
      </c>
      <c r="S1123" s="4"/>
      <c r="T1123" s="4"/>
      <c r="U1123" s="4">
        <f t="shared" si="287"/>
        <v>1</v>
      </c>
      <c r="V1123" s="4"/>
      <c r="W1123" s="4"/>
      <c r="X1123">
        <f>IF(front!E1123&gt;$X$2,O1123,P1123)</f>
        <v>84996.241860678259</v>
      </c>
      <c r="Y1123">
        <f t="shared" si="281"/>
        <v>84723.422055835646</v>
      </c>
      <c r="Z1123">
        <f>SUMPRODUCT($B$7:$B$456,Y$7:Y$456,EXP(constants!$B$32+constants!$A$32*ABS($A$7:$A$456-$A1123)))</f>
        <v>8.2456729095044111E-7</v>
      </c>
      <c r="AA1123">
        <f t="shared" si="282"/>
        <v>84723.422055011077</v>
      </c>
      <c r="AB1123">
        <f t="shared" si="288"/>
        <v>84718.568962071906</v>
      </c>
      <c r="AD1123" s="4"/>
      <c r="AE1123" s="4"/>
      <c r="AF1123" s="4"/>
      <c r="AI1123" s="5">
        <f>SUMPRODUCT(constants!$B$13:$B$20,A1123^constants!$A$13:$A$20)*constants!$C$10/((A1123/1000000000)^5*(EXP(0.014388/(A1123/1000000000)/constants!$B$9)-1))</f>
        <v>1.8960160246666944E-5</v>
      </c>
      <c r="AL1123" s="17">
        <f t="shared" si="283"/>
        <v>2.2380170580023979E-10</v>
      </c>
      <c r="AQ1123">
        <f t="shared" si="290"/>
        <v>2.2380170580023979E-10</v>
      </c>
    </row>
    <row r="1124" spans="1:43" x14ac:dyDescent="0.2">
      <c r="A1124">
        <f>front!A1124</f>
        <v>706.46</v>
      </c>
      <c r="B1124" s="1">
        <f t="shared" si="289"/>
        <v>0.45000000000004547</v>
      </c>
      <c r="C1124">
        <f>front!D1124-front!B1124</f>
        <v>48640.799999999996</v>
      </c>
      <c r="D1124" s="2">
        <f>front!E1124-front!C1124</f>
        <v>53297.5</v>
      </c>
      <c r="E1124" s="2">
        <f>IF(front!F1124-front!C1124&gt;0,front!F1124-front!C1124,0)</f>
        <v>53297.5</v>
      </c>
      <c r="F1124" s="2">
        <f>front!I1124-front!H1124</f>
        <v>6555.7000000000007</v>
      </c>
      <c r="G1124" s="2"/>
      <c r="H1124" s="2"/>
      <c r="I1124" s="4">
        <f>C1124/(constants!$A$4+constants!$B$4*data!C1124+constants!$C$4*data!C1124^2+constants!$D$4*data!C1124^3+constants!$E$4*data!C1124^4+constants!$F$4*data!C1124^5+constants!$G$4*data!C1124^6+constants!$H$4*data!C1124^7)</f>
        <v>50982.952495552971</v>
      </c>
      <c r="J1124" s="4">
        <f>D1124/(constants!$A$4+constants!$B$4*data!D1124+constants!$C$4*data!D1124^2+constants!$D$4*data!D1124^3+constants!$E$4*data!D1124^4+constants!$F$4*data!D1124^5+constants!$G$4*data!D1124^6+constants!$H$4*data!D1124^7)</f>
        <v>56131.75480997203</v>
      </c>
      <c r="K1124" s="4">
        <f>E1124/(constants!$A$4+constants!$B$4*data!E1124+constants!$C$4*data!E1124^2+constants!$D$4*data!E1124^3+constants!$E$4*data!E1124^4+constants!$F$4*data!E1124^5+constants!$G$4*data!E1124^6+constants!$H$4*data!E1124^7)</f>
        <v>56131.75480997203</v>
      </c>
      <c r="L1124" s="4">
        <f>F1124/(constants!$A$4+constants!$B$4*data!F1124+constants!$C$4*data!F1124^2+constants!$D$4*data!F1124^3+constants!$E$4*data!F1124^4+constants!$F$4*data!F1124^5+constants!$G$4*data!F1124^6+constants!$H$4*data!F1124^7)</f>
        <v>6544.0367315996737</v>
      </c>
      <c r="M1124" s="4"/>
      <c r="N1124" s="4"/>
      <c r="O1124" s="4">
        <f t="shared" si="284"/>
        <v>84971.587492588282</v>
      </c>
      <c r="P1124" s="4">
        <f t="shared" si="285"/>
        <v>11226.350961994407</v>
      </c>
      <c r="Q1124" s="4">
        <f t="shared" si="285"/>
        <v>11226.350961994407</v>
      </c>
      <c r="R1124" s="4">
        <f t="shared" si="286"/>
        <v>1090.6727885999455</v>
      </c>
      <c r="S1124" s="4"/>
      <c r="T1124" s="4"/>
      <c r="U1124" s="4">
        <f t="shared" si="287"/>
        <v>1</v>
      </c>
      <c r="V1124" s="4"/>
      <c r="W1124" s="4"/>
      <c r="X1124">
        <f>IF(front!E1124&gt;$X$2,O1124,P1124)</f>
        <v>84971.587492588282</v>
      </c>
      <c r="Y1124">
        <f t="shared" si="281"/>
        <v>84698.767687745669</v>
      </c>
      <c r="Z1124">
        <f>SUMPRODUCT($B$7:$B$456,Y$7:Y$456,EXP(constants!$B$32+constants!$A$32*ABS($A$7:$A$456-$A1124)))</f>
        <v>8.0372948644724033E-7</v>
      </c>
      <c r="AA1124">
        <f t="shared" si="282"/>
        <v>84698.767686941937</v>
      </c>
      <c r="AB1124">
        <f t="shared" si="288"/>
        <v>84693.914594002767</v>
      </c>
      <c r="AD1124" s="4"/>
      <c r="AE1124" s="4"/>
      <c r="AF1124" s="4"/>
      <c r="AI1124" s="5">
        <f>SUMPRODUCT(constants!$B$13:$B$20,A1124^constants!$A$13:$A$20)*constants!$C$10/((A1124/1000000000)^5*(EXP(0.014388/(A1124/1000000000)/constants!$B$9)-1))</f>
        <v>1.8977116031408702E-5</v>
      </c>
      <c r="AL1124" s="17">
        <f t="shared" si="283"/>
        <v>2.2406705514061201E-10</v>
      </c>
      <c r="AQ1124">
        <f t="shared" si="290"/>
        <v>2.2406705514061201E-10</v>
      </c>
    </row>
    <row r="1125" spans="1:43" x14ac:dyDescent="0.2">
      <c r="A1125">
        <f>front!A1125</f>
        <v>706.91</v>
      </c>
      <c r="B1125" s="1">
        <f t="shared" si="289"/>
        <v>0.44999999999993179</v>
      </c>
      <c r="C1125">
        <f>front!D1125-front!B1125</f>
        <v>48686.200000000004</v>
      </c>
      <c r="D1125" s="2">
        <f>front!E1125-front!C1125</f>
        <v>52338.8</v>
      </c>
      <c r="E1125" s="2">
        <f>IF(front!F1125-front!C1125&gt;0,front!F1125-front!C1125,0)</f>
        <v>52338.8</v>
      </c>
      <c r="F1125" s="2">
        <f>front!I1125-front!H1125</f>
        <v>8442.4000000000015</v>
      </c>
      <c r="G1125" s="2"/>
      <c r="H1125" s="2"/>
      <c r="I1125" s="4">
        <f>C1125/(constants!$A$4+constants!$B$4*data!C1125+constants!$C$4*data!C1125^2+constants!$D$4*data!C1125^3+constants!$E$4*data!C1125^4+constants!$F$4*data!C1125^5+constants!$G$4*data!C1125^6+constants!$H$4*data!C1125^7)</f>
        <v>51033.071415648039</v>
      </c>
      <c r="J1125" s="4">
        <f>D1125/(constants!$A$4+constants!$B$4*data!D1125+constants!$C$4*data!D1125^2+constants!$D$4*data!D1125^3+constants!$E$4*data!D1125^4+constants!$F$4*data!D1125^5+constants!$G$4*data!D1125^6+constants!$H$4*data!D1125^7)</f>
        <v>55070.370392282151</v>
      </c>
      <c r="K1125" s="4">
        <f>E1125/(constants!$A$4+constants!$B$4*data!E1125+constants!$C$4*data!E1125^2+constants!$D$4*data!E1125^3+constants!$E$4*data!E1125^4+constants!$F$4*data!E1125^5+constants!$G$4*data!E1125^6+constants!$H$4*data!E1125^7)</f>
        <v>55070.370392282151</v>
      </c>
      <c r="L1125" s="4">
        <f>F1125/(constants!$A$4+constants!$B$4*data!F1125+constants!$C$4*data!F1125^2+constants!$D$4*data!F1125^3+constants!$E$4*data!F1125^4+constants!$F$4*data!F1125^5+constants!$G$4*data!F1125^6+constants!$H$4*data!F1125^7)</f>
        <v>8433.6680143449685</v>
      </c>
      <c r="M1125" s="4"/>
      <c r="N1125" s="4"/>
      <c r="O1125" s="4">
        <f t="shared" si="284"/>
        <v>85055.119026080065</v>
      </c>
      <c r="P1125" s="4">
        <f t="shared" si="285"/>
        <v>11014.07407845643</v>
      </c>
      <c r="Q1125" s="4">
        <f t="shared" si="285"/>
        <v>11014.07407845643</v>
      </c>
      <c r="R1125" s="4">
        <f t="shared" si="286"/>
        <v>1405.6113357241613</v>
      </c>
      <c r="S1125" s="4"/>
      <c r="T1125" s="4"/>
      <c r="U1125" s="4">
        <f t="shared" si="287"/>
        <v>1</v>
      </c>
      <c r="V1125" s="4"/>
      <c r="W1125" s="4"/>
      <c r="X1125">
        <f>IF(front!E1125&gt;$X$2,O1125,P1125)</f>
        <v>85055.119026080065</v>
      </c>
      <c r="Y1125">
        <f t="shared" si="281"/>
        <v>84782.299221237452</v>
      </c>
      <c r="Z1125">
        <f>SUMPRODUCT($B$7:$B$456,Y$7:Y$456,EXP(constants!$B$32+constants!$A$32*ABS($A$7:$A$456-$A1125)))</f>
        <v>7.8341827825859567E-7</v>
      </c>
      <c r="AA1125">
        <f t="shared" si="282"/>
        <v>84782.299220454035</v>
      </c>
      <c r="AB1125">
        <f t="shared" si="288"/>
        <v>84777.446127514864</v>
      </c>
      <c r="AD1125" s="4"/>
      <c r="AE1125" s="4"/>
      <c r="AF1125" s="4"/>
      <c r="AI1125" s="5">
        <f>SUMPRODUCT(constants!$B$13:$B$20,A1125^constants!$A$13:$A$20)*constants!$C$10/((A1125/1000000000)^5*(EXP(0.014388/(A1125/1000000000)/constants!$B$9)-1))</f>
        <v>1.8994030529841518E-5</v>
      </c>
      <c r="AL1125" s="17">
        <f t="shared" si="283"/>
        <v>2.2404579752582247E-10</v>
      </c>
      <c r="AQ1125">
        <f t="shared" si="290"/>
        <v>2.2404579752582247E-10</v>
      </c>
    </row>
    <row r="1126" spans="1:43" x14ac:dyDescent="0.2">
      <c r="A1126">
        <f>front!A1126</f>
        <v>707.36</v>
      </c>
      <c r="B1126" s="1">
        <f t="shared" si="289"/>
        <v>0.45000000000004547</v>
      </c>
      <c r="C1126">
        <f>front!D1126-front!B1126</f>
        <v>48798.060000000005</v>
      </c>
      <c r="D1126" s="2">
        <f>front!E1126-front!C1126</f>
        <v>52707.7</v>
      </c>
      <c r="E1126" s="2">
        <f>IF(front!F1126-front!C1126&gt;0,front!F1126-front!C1126,0)</f>
        <v>52707.7</v>
      </c>
      <c r="F1126" s="2">
        <f>front!I1126-front!H1126</f>
        <v>9398.2999999999993</v>
      </c>
      <c r="G1126" s="2"/>
      <c r="H1126" s="2"/>
      <c r="I1126" s="4">
        <f>C1126/(constants!$A$4+constants!$B$4*data!C1126+constants!$C$4*data!C1126^2+constants!$D$4*data!C1126^3+constants!$E$4*data!C1126^4+constants!$F$4*data!C1126^5+constants!$G$4*data!C1126^6+constants!$H$4*data!C1126^7)</f>
        <v>51156.565899563233</v>
      </c>
      <c r="J1126" s="4">
        <f>D1126/(constants!$A$4+constants!$B$4*data!D1126+constants!$C$4*data!D1126^2+constants!$D$4*data!D1126^3+constants!$E$4*data!D1126^4+constants!$F$4*data!D1126^5+constants!$G$4*data!D1126^6+constants!$H$4*data!D1126^7)</f>
        <v>55478.674656746225</v>
      </c>
      <c r="K1126" s="4">
        <f>E1126/(constants!$A$4+constants!$B$4*data!E1126+constants!$C$4*data!E1126^2+constants!$D$4*data!E1126^3+constants!$E$4*data!E1126^4+constants!$F$4*data!E1126^5+constants!$G$4*data!E1126^6+constants!$H$4*data!E1126^7)</f>
        <v>55478.674656746225</v>
      </c>
      <c r="L1126" s="4">
        <f>F1126/(constants!$A$4+constants!$B$4*data!F1126+constants!$C$4*data!F1126^2+constants!$D$4*data!F1126^3+constants!$E$4*data!F1126^4+constants!$F$4*data!F1126^5+constants!$G$4*data!F1126^6+constants!$H$4*data!F1126^7)</f>
        <v>9393.532632366072</v>
      </c>
      <c r="M1126" s="4"/>
      <c r="N1126" s="4"/>
      <c r="O1126" s="4">
        <f t="shared" si="284"/>
        <v>85260.943165938719</v>
      </c>
      <c r="P1126" s="4">
        <f t="shared" si="285"/>
        <v>11095.734931349245</v>
      </c>
      <c r="Q1126" s="4">
        <f t="shared" si="285"/>
        <v>11095.734931349245</v>
      </c>
      <c r="R1126" s="4">
        <f t="shared" si="286"/>
        <v>1565.5887720610122</v>
      </c>
      <c r="S1126" s="4"/>
      <c r="T1126" s="4"/>
      <c r="U1126" s="4">
        <f t="shared" si="287"/>
        <v>1</v>
      </c>
      <c r="V1126" s="4"/>
      <c r="W1126" s="4"/>
      <c r="X1126">
        <f>IF(front!E1126&gt;$X$2,O1126,P1126)</f>
        <v>85260.943165938719</v>
      </c>
      <c r="Y1126">
        <f t="shared" si="281"/>
        <v>84988.123361096106</v>
      </c>
      <c r="Z1126">
        <f>SUMPRODUCT($B$7:$B$456,Y$7:Y$456,EXP(constants!$B$32+constants!$A$32*ABS($A$7:$A$456-$A1126)))</f>
        <v>7.6362035866398016E-7</v>
      </c>
      <c r="AA1126">
        <f t="shared" si="282"/>
        <v>84988.12336033248</v>
      </c>
      <c r="AB1126">
        <f t="shared" si="288"/>
        <v>84983.270267393309</v>
      </c>
      <c r="AD1126" s="4"/>
      <c r="AE1126" s="4"/>
      <c r="AF1126" s="4"/>
      <c r="AI1126" s="5">
        <f>SUMPRODUCT(constants!$B$13:$B$20,A1126^constants!$A$13:$A$20)*constants!$C$10/((A1126/1000000000)^5*(EXP(0.014388/(A1126/1000000000)/constants!$B$9)-1))</f>
        <v>1.9010903764401074E-5</v>
      </c>
      <c r="AL1126" s="17">
        <f t="shared" si="283"/>
        <v>2.2370172040431877E-10</v>
      </c>
      <c r="AQ1126">
        <f t="shared" si="290"/>
        <v>2.2370172040431877E-10</v>
      </c>
    </row>
    <row r="1127" spans="1:43" x14ac:dyDescent="0.2">
      <c r="A1127">
        <f>front!A1127</f>
        <v>707.8</v>
      </c>
      <c r="B1127" s="1">
        <f t="shared" si="289"/>
        <v>0.43999999999994088</v>
      </c>
      <c r="C1127">
        <f>front!D1127-front!B1127</f>
        <v>49032.07</v>
      </c>
      <c r="D1127" s="2">
        <f>front!E1127-front!C1127</f>
        <v>52812.6</v>
      </c>
      <c r="E1127" s="2">
        <f>IF(front!F1127-front!C1127&gt;0,front!F1127-front!C1127,0)</f>
        <v>52812.6</v>
      </c>
      <c r="F1127" s="2">
        <f>front!I1127-front!H1127</f>
        <v>8764.1</v>
      </c>
      <c r="G1127" s="2"/>
      <c r="H1127" s="2"/>
      <c r="I1127" s="4">
        <f>C1127/(constants!$A$4+constants!$B$4*data!C1127+constants!$C$4*data!C1127^2+constants!$D$4*data!C1127^3+constants!$E$4*data!C1127^4+constants!$F$4*data!C1127^5+constants!$G$4*data!C1127^6+constants!$H$4*data!C1127^7)</f>
        <v>51414.949428565364</v>
      </c>
      <c r="J1127" s="4">
        <f>D1127/(constants!$A$4+constants!$B$4*data!D1127+constants!$C$4*data!D1127^2+constants!$D$4*data!D1127^3+constants!$E$4*data!D1127^4+constants!$F$4*data!D1127^5+constants!$G$4*data!D1127^6+constants!$H$4*data!D1127^7)</f>
        <v>55594.802847994295</v>
      </c>
      <c r="K1127" s="4">
        <f>E1127/(constants!$A$4+constants!$B$4*data!E1127+constants!$C$4*data!E1127^2+constants!$D$4*data!E1127^3+constants!$E$4*data!E1127^4+constants!$F$4*data!E1127^5+constants!$G$4*data!E1127^6+constants!$H$4*data!E1127^7)</f>
        <v>55594.802847994295</v>
      </c>
      <c r="L1127" s="4">
        <f>F1127/(constants!$A$4+constants!$B$4*data!F1127+constants!$C$4*data!F1127^2+constants!$D$4*data!F1127^3+constants!$E$4*data!F1127^4+constants!$F$4*data!F1127^5+constants!$G$4*data!F1127^6+constants!$H$4*data!F1127^7)</f>
        <v>8756.4906155038152</v>
      </c>
      <c r="M1127" s="4"/>
      <c r="N1127" s="4"/>
      <c r="O1127" s="4">
        <f t="shared" si="284"/>
        <v>85691.582380942273</v>
      </c>
      <c r="P1127" s="4">
        <f t="shared" si="285"/>
        <v>11118.960569598859</v>
      </c>
      <c r="Q1127" s="4">
        <f t="shared" si="285"/>
        <v>11118.960569598859</v>
      </c>
      <c r="R1127" s="4">
        <f t="shared" si="286"/>
        <v>1459.4151025839694</v>
      </c>
      <c r="S1127" s="4"/>
      <c r="T1127" s="4"/>
      <c r="U1127" s="4">
        <f t="shared" si="287"/>
        <v>1</v>
      </c>
      <c r="V1127" s="4"/>
      <c r="W1127" s="4"/>
      <c r="X1127">
        <f>IF(front!E1127&gt;$X$2,O1127,P1127)</f>
        <v>85691.582380942273</v>
      </c>
      <c r="Y1127">
        <f t="shared" si="281"/>
        <v>85418.76257609966</v>
      </c>
      <c r="Z1127">
        <f>SUMPRODUCT($B$7:$B$456,Y$7:Y$456,EXP(constants!$B$32+constants!$A$32*ABS($A$7:$A$456-$A1127)))</f>
        <v>7.4474624745818287E-7</v>
      </c>
      <c r="AA1127">
        <f t="shared" si="282"/>
        <v>85418.762575354907</v>
      </c>
      <c r="AB1127">
        <f t="shared" si="288"/>
        <v>85413.909482415736</v>
      </c>
      <c r="AD1127" s="4"/>
      <c r="AE1127" s="4"/>
      <c r="AF1127" s="4"/>
      <c r="AI1127" s="5">
        <f>SUMPRODUCT(constants!$B$13:$B$20,A1127^constants!$A$13:$A$20)*constants!$C$10/((A1127/1000000000)^5*(EXP(0.014388/(A1127/1000000000)/constants!$B$9)-1))</f>
        <v>1.902736216114632E-5</v>
      </c>
      <c r="AL1127" s="17">
        <f t="shared" si="283"/>
        <v>2.2276655261943614E-10</v>
      </c>
      <c r="AQ1127">
        <f t="shared" si="290"/>
        <v>2.2276655261943614E-10</v>
      </c>
    </row>
    <row r="1128" spans="1:43" x14ac:dyDescent="0.2">
      <c r="A1128">
        <f>front!A1128</f>
        <v>708.25</v>
      </c>
      <c r="B1128" s="1">
        <f t="shared" si="289"/>
        <v>0.45000000000004547</v>
      </c>
      <c r="C1128">
        <f>front!D1128-front!B1128</f>
        <v>49147.86</v>
      </c>
      <c r="D1128" s="2">
        <f>front!E1128-front!C1128</f>
        <v>52565.9</v>
      </c>
      <c r="E1128" s="2">
        <f>IF(front!F1128-front!C1128&gt;0,front!F1128-front!C1128,0)</f>
        <v>52565.9</v>
      </c>
      <c r="F1128" s="2">
        <f>front!I1128-front!H1128</f>
        <v>7595.2999999999993</v>
      </c>
      <c r="G1128" s="2"/>
      <c r="H1128" s="2"/>
      <c r="I1128" s="4">
        <f>C1128/(constants!$A$4+constants!$B$4*data!C1128+constants!$C$4*data!C1128^2+constants!$D$4*data!C1128^3+constants!$E$4*data!C1128^4+constants!$F$4*data!C1128^5+constants!$G$4*data!C1128^6+constants!$H$4*data!C1128^7)</f>
        <v>51542.81631393588</v>
      </c>
      <c r="J1128" s="4">
        <f>D1128/(constants!$A$4+constants!$B$4*data!D1128+constants!$C$4*data!D1128^2+constants!$D$4*data!D1128^3+constants!$E$4*data!D1128^4+constants!$F$4*data!D1128^5+constants!$G$4*data!D1128^6+constants!$H$4*data!D1128^7)</f>
        <v>55321.713560745236</v>
      </c>
      <c r="K1128" s="4">
        <f>E1128/(constants!$A$4+constants!$B$4*data!E1128+constants!$C$4*data!E1128^2+constants!$D$4*data!E1128^3+constants!$E$4*data!E1128^4+constants!$F$4*data!E1128^5+constants!$G$4*data!E1128^6+constants!$H$4*data!E1128^7)</f>
        <v>55321.713560745236</v>
      </c>
      <c r="L1128" s="4">
        <f>F1128/(constants!$A$4+constants!$B$4*data!F1128+constants!$C$4*data!F1128^2+constants!$D$4*data!F1128^3+constants!$E$4*data!F1128^4+constants!$F$4*data!F1128^5+constants!$G$4*data!F1128^6+constants!$H$4*data!F1128^7)</f>
        <v>7584.5399951062045</v>
      </c>
      <c r="M1128" s="4"/>
      <c r="N1128" s="4"/>
      <c r="O1128" s="4">
        <f t="shared" si="284"/>
        <v>85904.69385655981</v>
      </c>
      <c r="P1128" s="4">
        <f t="shared" si="285"/>
        <v>11064.342712149048</v>
      </c>
      <c r="Q1128" s="4">
        <f t="shared" si="285"/>
        <v>11064.342712149048</v>
      </c>
      <c r="R1128" s="4">
        <f t="shared" si="286"/>
        <v>1264.0899991843673</v>
      </c>
      <c r="S1128" s="4"/>
      <c r="T1128" s="4"/>
      <c r="U1128" s="4">
        <f t="shared" si="287"/>
        <v>1</v>
      </c>
      <c r="V1128" s="4"/>
      <c r="W1128" s="4"/>
      <c r="X1128">
        <f>IF(front!E1128&gt;$X$2,O1128,P1128)</f>
        <v>85904.69385655981</v>
      </c>
      <c r="Y1128">
        <f t="shared" si="281"/>
        <v>85631.874051717197</v>
      </c>
      <c r="Z1128">
        <f>SUMPRODUCT($B$7:$B$456,Y$7:Y$456,EXP(constants!$B$32+constants!$A$32*ABS($A$7:$A$456-$A1128)))</f>
        <v>7.2592561646863863E-7</v>
      </c>
      <c r="AA1128">
        <f t="shared" si="282"/>
        <v>85631.874050991275</v>
      </c>
      <c r="AB1128">
        <f t="shared" si="288"/>
        <v>85627.020958052104</v>
      </c>
      <c r="AD1128" s="4"/>
      <c r="AE1128" s="4"/>
      <c r="AF1128" s="4"/>
      <c r="AI1128" s="5">
        <f>SUMPRODUCT(constants!$B$13:$B$20,A1128^constants!$A$13:$A$20)*constants!$C$10/((A1128/1000000000)^5*(EXP(0.014388/(A1128/1000000000)/constants!$B$9)-1))</f>
        <v>1.9044153851071124E-5</v>
      </c>
      <c r="AL1128" s="17">
        <f t="shared" si="283"/>
        <v>2.2240822625839898E-10</v>
      </c>
      <c r="AQ1128">
        <f t="shared" si="290"/>
        <v>2.2240822625839898E-10</v>
      </c>
    </row>
    <row r="1129" spans="1:43" x14ac:dyDescent="0.2">
      <c r="A1129">
        <f>front!A1129</f>
        <v>708.7</v>
      </c>
      <c r="B1129" s="1">
        <f t="shared" si="289"/>
        <v>0.45000000000004547</v>
      </c>
      <c r="C1129">
        <f>front!D1129-front!B1129</f>
        <v>49189.270000000004</v>
      </c>
      <c r="D1129" s="2">
        <f>front!E1129-front!C1129</f>
        <v>52181.2</v>
      </c>
      <c r="E1129" s="2">
        <f>IF(front!F1129-front!C1129&gt;0,front!F1129-front!C1129,0)</f>
        <v>52181.2</v>
      </c>
      <c r="F1129" s="2">
        <f>front!I1129-front!H1129</f>
        <v>6854.7000000000007</v>
      </c>
      <c r="G1129" s="2"/>
      <c r="H1129" s="2"/>
      <c r="I1129" s="4">
        <f>C1129/(constants!$A$4+constants!$B$4*data!C1129+constants!$C$4*data!C1129^2+constants!$D$4*data!C1129^3+constants!$E$4*data!C1129^4+constants!$F$4*data!C1129^5+constants!$G$4*data!C1129^6+constants!$H$4*data!C1129^7)</f>
        <v>51588.547987411679</v>
      </c>
      <c r="J1129" s="4">
        <f>D1129/(constants!$A$4+constants!$B$4*data!D1129+constants!$C$4*data!D1129^2+constants!$D$4*data!D1129^3+constants!$E$4*data!D1129^4+constants!$F$4*data!D1129^5+constants!$G$4*data!D1129^6+constants!$H$4*data!D1129^7)</f>
        <v>54895.972536931353</v>
      </c>
      <c r="K1129" s="4">
        <f>E1129/(constants!$A$4+constants!$B$4*data!E1129+constants!$C$4*data!E1129^2+constants!$D$4*data!E1129^3+constants!$E$4*data!E1129^4+constants!$F$4*data!E1129^5+constants!$G$4*data!E1129^6+constants!$H$4*data!E1129^7)</f>
        <v>54895.972536931353</v>
      </c>
      <c r="L1129" s="4">
        <f>F1129/(constants!$A$4+constants!$B$4*data!F1129+constants!$C$4*data!F1129^2+constants!$D$4*data!F1129^3+constants!$E$4*data!F1129^4+constants!$F$4*data!F1129^5+constants!$G$4*data!F1129^6+constants!$H$4*data!F1129^7)</f>
        <v>6843.1385120030018</v>
      </c>
      <c r="M1129" s="4"/>
      <c r="N1129" s="4"/>
      <c r="O1129" s="4">
        <f t="shared" si="284"/>
        <v>85980.913312352801</v>
      </c>
      <c r="P1129" s="4">
        <f t="shared" si="285"/>
        <v>10979.19450738627</v>
      </c>
      <c r="Q1129" s="4">
        <f t="shared" si="285"/>
        <v>10979.19450738627</v>
      </c>
      <c r="R1129" s="4">
        <f t="shared" si="286"/>
        <v>1140.5230853338337</v>
      </c>
      <c r="S1129" s="4"/>
      <c r="T1129" s="4"/>
      <c r="U1129" s="4">
        <f t="shared" si="287"/>
        <v>1</v>
      </c>
      <c r="V1129" s="4"/>
      <c r="W1129" s="4"/>
      <c r="X1129">
        <f>IF(front!E1129&gt;$X$2,O1129,P1129)</f>
        <v>85980.913312352801</v>
      </c>
      <c r="Y1129">
        <f t="shared" si="281"/>
        <v>85708.093507510188</v>
      </c>
      <c r="Z1129">
        <f>SUMPRODUCT($B$7:$B$456,Y$7:Y$456,EXP(constants!$B$32+constants!$A$32*ABS($A$7:$A$456-$A1129)))</f>
        <v>7.0758060539937493E-7</v>
      </c>
      <c r="AA1129">
        <f t="shared" si="282"/>
        <v>85708.093506802601</v>
      </c>
      <c r="AB1129">
        <f t="shared" si="288"/>
        <v>85703.24041386343</v>
      </c>
      <c r="AD1129" s="4"/>
      <c r="AE1129" s="4"/>
      <c r="AF1129" s="4"/>
      <c r="AI1129" s="5">
        <f>SUMPRODUCT(constants!$B$13:$B$20,A1129^constants!$A$13:$A$20)*constants!$C$10/((A1129/1000000000)^5*(EXP(0.014388/(A1129/1000000000)/constants!$B$9)-1))</f>
        <v>1.9060904344018339E-5</v>
      </c>
      <c r="AL1129" s="17">
        <f t="shared" si="283"/>
        <v>2.224058769770277E-10</v>
      </c>
      <c r="AQ1129">
        <f t="shared" si="290"/>
        <v>2.224058769770277E-10</v>
      </c>
    </row>
    <row r="1130" spans="1:43" x14ac:dyDescent="0.2">
      <c r="A1130">
        <f>front!A1130</f>
        <v>709.15</v>
      </c>
      <c r="B1130" s="1">
        <f t="shared" si="289"/>
        <v>0.44999999999993179</v>
      </c>
      <c r="C1130">
        <f>front!D1130-front!B1130</f>
        <v>49074.340000000004</v>
      </c>
      <c r="D1130" s="2">
        <f>front!E1130-front!C1130</f>
        <v>52553.4</v>
      </c>
      <c r="E1130" s="2">
        <f>IF(front!F1130-front!C1130&gt;0,front!F1130-front!C1130,0)</f>
        <v>52553.4</v>
      </c>
      <c r="F1130" s="2">
        <f>front!I1130-front!H1130</f>
        <v>6150.8000000000011</v>
      </c>
      <c r="G1130" s="2"/>
      <c r="H1130" s="2"/>
      <c r="I1130" s="4">
        <f>C1130/(constants!$A$4+constants!$B$4*data!C1130+constants!$C$4*data!C1130^2+constants!$D$4*data!C1130^3+constants!$E$4*data!C1130^4+constants!$F$4*data!C1130^5+constants!$G$4*data!C1130^6+constants!$H$4*data!C1130^7)</f>
        <v>51461.626928287413</v>
      </c>
      <c r="J1130" s="4">
        <f>D1130/(constants!$A$4+constants!$B$4*data!D1130+constants!$C$4*data!D1130^2+constants!$D$4*data!D1130^3+constants!$E$4*data!D1130^4+constants!$F$4*data!D1130^5+constants!$G$4*data!D1130^6+constants!$H$4*data!D1130^7)</f>
        <v>55307.877972486414</v>
      </c>
      <c r="K1130" s="4">
        <f>E1130/(constants!$A$4+constants!$B$4*data!E1130+constants!$C$4*data!E1130^2+constants!$D$4*data!E1130^3+constants!$E$4*data!E1130^4+constants!$F$4*data!E1130^5+constants!$G$4*data!E1130^6+constants!$H$4*data!E1130^7)</f>
        <v>55307.877972486414</v>
      </c>
      <c r="L1130" s="4">
        <f>F1130/(constants!$A$4+constants!$B$4*data!F1130+constants!$C$4*data!F1130^2+constants!$D$4*data!F1130^3+constants!$E$4*data!F1130^4+constants!$F$4*data!F1130^5+constants!$G$4*data!F1130^6+constants!$H$4*data!F1130^7)</f>
        <v>6139.1773074286948</v>
      </c>
      <c r="M1130" s="4"/>
      <c r="N1130" s="4"/>
      <c r="O1130" s="4">
        <f t="shared" si="284"/>
        <v>85769.37821381235</v>
      </c>
      <c r="P1130" s="4">
        <f t="shared" si="285"/>
        <v>11061.575594497283</v>
      </c>
      <c r="Q1130" s="4">
        <f t="shared" si="285"/>
        <v>11061.575594497283</v>
      </c>
      <c r="R1130" s="4">
        <f t="shared" si="286"/>
        <v>1023.1962179047825</v>
      </c>
      <c r="S1130" s="4"/>
      <c r="T1130" s="4"/>
      <c r="U1130" s="4">
        <f t="shared" si="287"/>
        <v>1</v>
      </c>
      <c r="V1130" s="4"/>
      <c r="W1130" s="4"/>
      <c r="X1130">
        <f>IF(front!E1130&gt;$X$2,O1130,P1130)</f>
        <v>85769.37821381235</v>
      </c>
      <c r="Y1130">
        <f t="shared" si="281"/>
        <v>85496.558408969737</v>
      </c>
      <c r="Z1130">
        <f>SUMPRODUCT($B$7:$B$456,Y$7:Y$456,EXP(constants!$B$32+constants!$A$32*ABS($A$7:$A$456-$A1130)))</f>
        <v>6.8969919476450767E-7</v>
      </c>
      <c r="AA1130">
        <f t="shared" si="282"/>
        <v>85496.558408280034</v>
      </c>
      <c r="AB1130">
        <f t="shared" si="288"/>
        <v>85491.705315340863</v>
      </c>
      <c r="AD1130" s="4"/>
      <c r="AE1130" s="4"/>
      <c r="AF1130" s="4"/>
      <c r="AI1130" s="5">
        <f>SUMPRODUCT(constants!$B$13:$B$20,A1130^constants!$A$13:$A$20)*constants!$C$10/((A1130/1000000000)^5*(EXP(0.014388/(A1130/1000000000)/constants!$B$9)-1))</f>
        <v>1.9077613662458668E-5</v>
      </c>
      <c r="AL1130" s="17">
        <f t="shared" si="283"/>
        <v>2.2315163315657162E-10</v>
      </c>
      <c r="AQ1130">
        <f t="shared" si="290"/>
        <v>2.2315163315657162E-10</v>
      </c>
    </row>
    <row r="1131" spans="1:43" x14ac:dyDescent="0.2">
      <c r="A1131">
        <f>front!A1131</f>
        <v>709.6</v>
      </c>
      <c r="B1131" s="1">
        <f t="shared" si="289"/>
        <v>0.45000000000004547</v>
      </c>
      <c r="C1131">
        <f>front!D1131-front!B1131</f>
        <v>48980.6</v>
      </c>
      <c r="D1131" s="2">
        <f>front!E1131-front!C1131</f>
        <v>52932.2</v>
      </c>
      <c r="E1131" s="2">
        <f>IF(front!F1131-front!C1131&gt;0,front!F1131-front!C1131,0)</f>
        <v>52932.2</v>
      </c>
      <c r="F1131" s="2">
        <f>front!I1131-front!H1131</f>
        <v>6030.4</v>
      </c>
      <c r="G1131" s="2"/>
      <c r="H1131" s="2"/>
      <c r="I1131" s="4">
        <f>C1131/(constants!$A$4+constants!$B$4*data!C1131+constants!$C$4*data!C1131^2+constants!$D$4*data!C1131^3+constants!$E$4*data!C1131^4+constants!$F$4*data!C1131^5+constants!$G$4*data!C1131^6+constants!$H$4*data!C1131^7)</f>
        <v>51358.114615287646</v>
      </c>
      <c r="J1131" s="4">
        <f>D1131/(constants!$A$4+constants!$B$4*data!D1131+constants!$C$4*data!D1131^2+constants!$D$4*data!D1131^3+constants!$E$4*data!D1131^4+constants!$F$4*data!D1131^5+constants!$G$4*data!D1131^6+constants!$H$4*data!D1131^7)</f>
        <v>55727.217910419509</v>
      </c>
      <c r="K1131" s="4">
        <f>E1131/(constants!$A$4+constants!$B$4*data!E1131+constants!$C$4*data!E1131^2+constants!$D$4*data!E1131^3+constants!$E$4*data!E1131^4+constants!$F$4*data!E1131^5+constants!$G$4*data!E1131^6+constants!$H$4*data!E1131^7)</f>
        <v>55727.217910419509</v>
      </c>
      <c r="L1131" s="4">
        <f>F1131/(constants!$A$4+constants!$B$4*data!F1131+constants!$C$4*data!F1131^2+constants!$D$4*data!F1131^3+constants!$E$4*data!F1131^4+constants!$F$4*data!F1131^5+constants!$G$4*data!F1131^6+constants!$H$4*data!F1131^7)</f>
        <v>6018.8257982071655</v>
      </c>
      <c r="M1131" s="4"/>
      <c r="N1131" s="4"/>
      <c r="O1131" s="4">
        <f t="shared" si="284"/>
        <v>85596.857692146077</v>
      </c>
      <c r="P1131" s="4">
        <f t="shared" si="285"/>
        <v>11145.443582083903</v>
      </c>
      <c r="Q1131" s="4">
        <f t="shared" si="285"/>
        <v>11145.443582083903</v>
      </c>
      <c r="R1131" s="4">
        <f t="shared" si="286"/>
        <v>1003.1376330345277</v>
      </c>
      <c r="S1131" s="4"/>
      <c r="T1131" s="4"/>
      <c r="U1131" s="4">
        <f t="shared" si="287"/>
        <v>1</v>
      </c>
      <c r="V1131" s="4"/>
      <c r="W1131" s="4"/>
      <c r="X1131">
        <f>IF(front!E1131&gt;$X$2,O1131,P1131)</f>
        <v>85596.857692146077</v>
      </c>
      <c r="Y1131">
        <f t="shared" si="281"/>
        <v>85324.037887303464</v>
      </c>
      <c r="Z1131">
        <f>SUMPRODUCT($B$7:$B$456,Y$7:Y$456,EXP(constants!$B$32+constants!$A$32*ABS($A$7:$A$456-$A1131)))</f>
        <v>6.7226966882496656E-7</v>
      </c>
      <c r="AA1131">
        <f t="shared" si="282"/>
        <v>85324.037886631195</v>
      </c>
      <c r="AB1131">
        <f t="shared" si="288"/>
        <v>85319.184793692024</v>
      </c>
      <c r="AD1131" s="4"/>
      <c r="AE1131" s="4"/>
      <c r="AF1131" s="4"/>
      <c r="AI1131" s="5">
        <f>SUMPRODUCT(constants!$B$13:$B$20,A1131^constants!$A$13:$A$20)*constants!$C$10/((A1131/1000000000)^5*(EXP(0.014388/(A1131/1000000000)/constants!$B$9)-1))</f>
        <v>1.9094281828862748E-5</v>
      </c>
      <c r="AL1131" s="17">
        <f t="shared" si="283"/>
        <v>2.2379822164304671E-10</v>
      </c>
      <c r="AQ1131">
        <f t="shared" si="290"/>
        <v>2.2379822164304671E-10</v>
      </c>
    </row>
    <row r="1132" spans="1:43" x14ac:dyDescent="0.2">
      <c r="A1132">
        <f>front!A1132</f>
        <v>710.05</v>
      </c>
      <c r="B1132" s="1">
        <f t="shared" si="289"/>
        <v>0.44999999999993179</v>
      </c>
      <c r="C1132">
        <f>front!D1132-front!B1132</f>
        <v>48916.130000000005</v>
      </c>
      <c r="D1132" s="2">
        <f>front!E1132-front!C1132</f>
        <v>52708.2</v>
      </c>
      <c r="E1132" s="2">
        <f>IF(front!F1132-front!C1132&gt;0,front!F1132-front!C1132,0)</f>
        <v>52708.2</v>
      </c>
      <c r="F1132" s="2">
        <f>front!I1132-front!H1132</f>
        <v>6341</v>
      </c>
      <c r="G1132" s="2"/>
      <c r="H1132" s="2"/>
      <c r="I1132" s="4">
        <f>C1132/(constants!$A$4+constants!$B$4*data!C1132+constants!$C$4*data!C1132^2+constants!$D$4*data!C1132^3+constants!$E$4*data!C1132^4+constants!$F$4*data!C1132^5+constants!$G$4*data!C1132^6+constants!$H$4*data!C1132^7)</f>
        <v>51286.927873403416</v>
      </c>
      <c r="J1132" s="4">
        <f>D1132/(constants!$A$4+constants!$B$4*data!D1132+constants!$C$4*data!D1132^2+constants!$D$4*data!D1132^3+constants!$E$4*data!D1132^4+constants!$F$4*data!D1132^5+constants!$G$4*data!D1132^6+constants!$H$4*data!D1132^7)</f>
        <v>55479.228149871837</v>
      </c>
      <c r="K1132" s="4">
        <f>E1132/(constants!$A$4+constants!$B$4*data!E1132+constants!$C$4*data!E1132^2+constants!$D$4*data!E1132^3+constants!$E$4*data!E1132^4+constants!$F$4*data!E1132^5+constants!$G$4*data!E1132^6+constants!$H$4*data!E1132^7)</f>
        <v>55479.228149871837</v>
      </c>
      <c r="L1132" s="4">
        <f>F1132/(constants!$A$4+constants!$B$4*data!F1132+constants!$C$4*data!F1132^2+constants!$D$4*data!F1132^3+constants!$E$4*data!F1132^4+constants!$F$4*data!F1132^5+constants!$G$4*data!F1132^6+constants!$H$4*data!F1132^7)</f>
        <v>6329.3339596766064</v>
      </c>
      <c r="M1132" s="4"/>
      <c r="N1132" s="4"/>
      <c r="O1132" s="4">
        <f t="shared" si="284"/>
        <v>85478.213122339032</v>
      </c>
      <c r="P1132" s="4">
        <f t="shared" si="285"/>
        <v>11095.845629974367</v>
      </c>
      <c r="Q1132" s="4">
        <f t="shared" si="285"/>
        <v>11095.845629974367</v>
      </c>
      <c r="R1132" s="4">
        <f t="shared" si="286"/>
        <v>1054.8889932794343</v>
      </c>
      <c r="S1132" s="4"/>
      <c r="T1132" s="4"/>
      <c r="U1132" s="4">
        <f t="shared" si="287"/>
        <v>1</v>
      </c>
      <c r="V1132" s="4"/>
      <c r="W1132" s="4"/>
      <c r="X1132">
        <f>IF(front!E1132&gt;$X$2,O1132,P1132)</f>
        <v>85478.213122339032</v>
      </c>
      <c r="Y1132">
        <f t="shared" si="281"/>
        <v>85205.393317496419</v>
      </c>
      <c r="Z1132">
        <f>SUMPRODUCT($B$7:$B$456,Y$7:Y$456,EXP(constants!$B$32+constants!$A$32*ABS($A$7:$A$456-$A1132)))</f>
        <v>6.5528060791247805E-7</v>
      </c>
      <c r="AA1132">
        <f t="shared" si="282"/>
        <v>85205.393316841131</v>
      </c>
      <c r="AB1132">
        <f t="shared" si="288"/>
        <v>85200.54022390196</v>
      </c>
      <c r="AD1132" s="4"/>
      <c r="AE1132" s="4"/>
      <c r="AF1132" s="4"/>
      <c r="AI1132" s="5">
        <f>SUMPRODUCT(constants!$B$13:$B$20,A1132^constants!$A$13:$A$20)*constants!$C$10/((A1132/1000000000)^5*(EXP(0.014388/(A1132/1000000000)/constants!$B$9)-1))</f>
        <v>1.9110908865674955E-5</v>
      </c>
      <c r="AL1132" s="17">
        <f t="shared" si="283"/>
        <v>2.2430501984438855E-10</v>
      </c>
      <c r="AQ1132">
        <f t="shared" si="290"/>
        <v>2.2430501984438855E-10</v>
      </c>
    </row>
    <row r="1133" spans="1:43" x14ac:dyDescent="0.2">
      <c r="A1133">
        <f>front!A1133</f>
        <v>710.5</v>
      </c>
      <c r="B1133" s="1">
        <f t="shared" si="289"/>
        <v>0.45000000000004547</v>
      </c>
      <c r="C1133">
        <f>front!D1133-front!B1133</f>
        <v>48875.4</v>
      </c>
      <c r="D1133" s="2">
        <f>front!E1133-front!C1133</f>
        <v>52694.9</v>
      </c>
      <c r="E1133" s="2">
        <f>IF(front!F1133-front!C1133&gt;0,front!F1133-front!C1133,0)</f>
        <v>52694.9</v>
      </c>
      <c r="F1133" s="2">
        <f>front!I1133-front!H1133</f>
        <v>6895.7000000000007</v>
      </c>
      <c r="G1133" s="2"/>
      <c r="H1133" s="2"/>
      <c r="I1133" s="4">
        <f>C1133/(constants!$A$4+constants!$B$4*data!C1133+constants!$C$4*data!C1133^2+constants!$D$4*data!C1133^3+constants!$E$4*data!C1133^4+constants!$F$4*data!C1133^5+constants!$G$4*data!C1133^6+constants!$H$4*data!C1133^7)</f>
        <v>51241.956245795016</v>
      </c>
      <c r="J1133" s="4">
        <f>D1133/(constants!$A$4+constants!$B$4*data!D1133+constants!$C$4*data!D1133^2+constants!$D$4*data!D1133^3+constants!$E$4*data!D1133^4+constants!$F$4*data!D1133^5+constants!$G$4*data!D1133^6+constants!$H$4*data!D1133^7)</f>
        <v>55464.505314516362</v>
      </c>
      <c r="K1133" s="4">
        <f>E1133/(constants!$A$4+constants!$B$4*data!E1133+constants!$C$4*data!E1133^2+constants!$D$4*data!E1133^3+constants!$E$4*data!E1133^4+constants!$F$4*data!E1133^5+constants!$G$4*data!E1133^6+constants!$H$4*data!E1133^7)</f>
        <v>55464.505314516362</v>
      </c>
      <c r="L1133" s="4">
        <f>F1133/(constants!$A$4+constants!$B$4*data!F1133+constants!$C$4*data!F1133^2+constants!$D$4*data!F1133^3+constants!$E$4*data!F1133^4+constants!$F$4*data!F1133^5+constants!$G$4*data!F1133^6+constants!$H$4*data!F1133^7)</f>
        <v>6884.1618253108445</v>
      </c>
      <c r="M1133" s="4"/>
      <c r="N1133" s="4"/>
      <c r="O1133" s="4">
        <f t="shared" si="284"/>
        <v>85403.260409658367</v>
      </c>
      <c r="P1133" s="4">
        <f t="shared" si="285"/>
        <v>11092.901062903273</v>
      </c>
      <c r="Q1133" s="4">
        <f t="shared" si="285"/>
        <v>11092.901062903273</v>
      </c>
      <c r="R1133" s="4">
        <f t="shared" si="286"/>
        <v>1147.3603042184741</v>
      </c>
      <c r="S1133" s="4"/>
      <c r="T1133" s="4"/>
      <c r="U1133" s="4">
        <f t="shared" si="287"/>
        <v>1</v>
      </c>
      <c r="V1133" s="4"/>
      <c r="W1133" s="4"/>
      <c r="X1133">
        <f>IF(front!E1133&gt;$X$2,O1133,P1133)</f>
        <v>85403.260409658367</v>
      </c>
      <c r="Y1133">
        <f t="shared" si="281"/>
        <v>85130.440604815754</v>
      </c>
      <c r="Z1133">
        <f>SUMPRODUCT($B$7:$B$456,Y$7:Y$456,EXP(constants!$B$32+constants!$A$32*ABS($A$7:$A$456-$A1133)))</f>
        <v>6.3872088094746655E-7</v>
      </c>
      <c r="AA1133">
        <f t="shared" si="282"/>
        <v>85130.440604177027</v>
      </c>
      <c r="AB1133">
        <f t="shared" si="288"/>
        <v>85125.587511237856</v>
      </c>
      <c r="AD1133" s="4"/>
      <c r="AE1133" s="4"/>
      <c r="AF1133" s="4"/>
      <c r="AI1133" s="5">
        <f>SUMPRODUCT(constants!$B$13:$B$20,A1133^constants!$A$13:$A$20)*constants!$C$10/((A1133/1000000000)^5*(EXP(0.014388/(A1133/1000000000)/constants!$B$9)-1))</f>
        <v>1.9127494795335467E-5</v>
      </c>
      <c r="AL1133" s="17">
        <f t="shared" si="283"/>
        <v>2.246973601540236E-10</v>
      </c>
      <c r="AQ1133">
        <f t="shared" si="290"/>
        <v>2.246973601540236E-10</v>
      </c>
    </row>
    <row r="1134" spans="1:43" x14ac:dyDescent="0.2">
      <c r="A1134">
        <f>front!A1134</f>
        <v>710.94</v>
      </c>
      <c r="B1134" s="1">
        <f t="shared" si="289"/>
        <v>0.44000000000005457</v>
      </c>
      <c r="C1134">
        <f>front!D1134-front!B1134</f>
        <v>48870.66</v>
      </c>
      <c r="D1134" s="2">
        <f>front!E1134-front!C1134</f>
        <v>52991</v>
      </c>
      <c r="E1134" s="2">
        <f>IF(front!F1134-front!C1134&gt;0,front!F1134-front!C1134,0)</f>
        <v>52991</v>
      </c>
      <c r="F1134" s="2">
        <f>front!I1134-front!H1134</f>
        <v>6765.4</v>
      </c>
      <c r="G1134" s="2"/>
      <c r="H1134" s="2"/>
      <c r="I1134" s="4">
        <f>C1134/(constants!$A$4+constants!$B$4*data!C1134+constants!$C$4*data!C1134^2+constants!$D$4*data!C1134^3+constants!$E$4*data!C1134^4+constants!$F$4*data!C1134^5+constants!$G$4*data!C1134^6+constants!$H$4*data!C1134^7)</f>
        <v>51236.72271205065</v>
      </c>
      <c r="J1134" s="4">
        <f>D1134/(constants!$A$4+constants!$B$4*data!D1134+constants!$C$4*data!D1134^2+constants!$D$4*data!D1134^3+constants!$E$4*data!D1134^4+constants!$F$4*data!D1134^5+constants!$G$4*data!D1134^6+constants!$H$4*data!D1134^7)</f>
        <v>55792.323718316664</v>
      </c>
      <c r="K1134" s="4">
        <f>E1134/(constants!$A$4+constants!$B$4*data!E1134+constants!$C$4*data!E1134^2+constants!$D$4*data!E1134^3+constants!$E$4*data!E1134^4+constants!$F$4*data!E1134^5+constants!$G$4*data!E1134^6+constants!$H$4*data!E1134^7)</f>
        <v>55792.323718316664</v>
      </c>
      <c r="L1134" s="4">
        <f>F1134/(constants!$A$4+constants!$B$4*data!F1134+constants!$C$4*data!F1134^2+constants!$D$4*data!F1134^3+constants!$E$4*data!F1134^4+constants!$F$4*data!F1134^5+constants!$G$4*data!F1134^6+constants!$H$4*data!F1134^7)</f>
        <v>6753.7956928204176</v>
      </c>
      <c r="M1134" s="4"/>
      <c r="N1134" s="4"/>
      <c r="O1134" s="4">
        <f t="shared" si="284"/>
        <v>85394.537853417758</v>
      </c>
      <c r="P1134" s="4">
        <f t="shared" si="285"/>
        <v>11158.464743663333</v>
      </c>
      <c r="Q1134" s="4">
        <f t="shared" si="285"/>
        <v>11158.464743663333</v>
      </c>
      <c r="R1134" s="4">
        <f t="shared" si="286"/>
        <v>1125.6326154700696</v>
      </c>
      <c r="S1134" s="4"/>
      <c r="T1134" s="4"/>
      <c r="U1134" s="4">
        <f t="shared" si="287"/>
        <v>1</v>
      </c>
      <c r="V1134" s="4"/>
      <c r="W1134" s="4"/>
      <c r="X1134">
        <f>IF(front!E1134&gt;$X$2,O1134,P1134)</f>
        <v>85394.537853417758</v>
      </c>
      <c r="Y1134">
        <f t="shared" si="281"/>
        <v>85121.718048575145</v>
      </c>
      <c r="Z1134">
        <f>SUMPRODUCT($B$7:$B$456,Y$7:Y$456,EXP(constants!$B$32+constants!$A$32*ABS($A$7:$A$456-$A1134)))</f>
        <v>6.2293386217604173E-7</v>
      </c>
      <c r="AA1134">
        <f t="shared" si="282"/>
        <v>85121.718047952207</v>
      </c>
      <c r="AB1134">
        <f t="shared" si="288"/>
        <v>85116.864955013036</v>
      </c>
      <c r="AD1134" s="4"/>
      <c r="AE1134" s="4"/>
      <c r="AF1134" s="4"/>
      <c r="AI1134" s="5">
        <f>SUMPRODUCT(constants!$B$13:$B$20,A1134^constants!$A$13:$A$20)*constants!$C$10/((A1134/1000000000)^5*(EXP(0.014388/(A1134/1000000000)/constants!$B$9)-1))</f>
        <v>1.9143672423226654E-5</v>
      </c>
      <c r="AL1134" s="17">
        <f t="shared" si="283"/>
        <v>2.2491045027732979E-10</v>
      </c>
      <c r="AQ1134">
        <f t="shared" si="290"/>
        <v>2.2491045027732979E-10</v>
      </c>
    </row>
    <row r="1135" spans="1:43" x14ac:dyDescent="0.2">
      <c r="A1135">
        <f>front!A1135</f>
        <v>711.39</v>
      </c>
      <c r="B1135" s="1">
        <f t="shared" si="289"/>
        <v>0.44999999999993179</v>
      </c>
      <c r="C1135">
        <f>front!D1135-front!B1135</f>
        <v>49096</v>
      </c>
      <c r="D1135" s="2">
        <f>front!E1135-front!C1135</f>
        <v>52351.1</v>
      </c>
      <c r="E1135" s="2">
        <f>IF(front!F1135-front!C1135&gt;0,front!F1135-front!C1135,0)</f>
        <v>52351.1</v>
      </c>
      <c r="F1135" s="2">
        <f>front!I1135-front!H1135</f>
        <v>6258.4000000000015</v>
      </c>
      <c r="G1135" s="2"/>
      <c r="H1135" s="2"/>
      <c r="I1135" s="4">
        <f>C1135/(constants!$A$4+constants!$B$4*data!C1135+constants!$C$4*data!C1135^2+constants!$D$4*data!C1135^3+constants!$E$4*data!C1135^4+constants!$F$4*data!C1135^5+constants!$G$4*data!C1135^6+constants!$H$4*data!C1135^7)</f>
        <v>51485.545981880518</v>
      </c>
      <c r="J1135" s="4">
        <f>D1135/(constants!$A$4+constants!$B$4*data!D1135+constants!$C$4*data!D1135^2+constants!$D$4*data!D1135^3+constants!$E$4*data!D1135^4+constants!$F$4*data!D1135^5+constants!$G$4*data!D1135^6+constants!$H$4*data!D1135^7)</f>
        <v>55083.982273281872</v>
      </c>
      <c r="K1135" s="4">
        <f>E1135/(constants!$A$4+constants!$B$4*data!E1135+constants!$C$4*data!E1135^2+constants!$D$4*data!E1135^3+constants!$E$4*data!E1135^4+constants!$F$4*data!E1135^5+constants!$G$4*data!E1135^6+constants!$H$4*data!E1135^7)</f>
        <v>55083.982273281872</v>
      </c>
      <c r="L1135" s="4">
        <f>F1135/(constants!$A$4+constants!$B$4*data!F1135+constants!$C$4*data!F1135^2+constants!$D$4*data!F1135^3+constants!$E$4*data!F1135^4+constants!$F$4*data!F1135^5+constants!$G$4*data!F1135^6+constants!$H$4*data!F1135^7)</f>
        <v>6246.7476589990238</v>
      </c>
      <c r="M1135" s="4"/>
      <c r="N1135" s="4"/>
      <c r="O1135" s="4">
        <f t="shared" si="284"/>
        <v>85809.243303134193</v>
      </c>
      <c r="P1135" s="4">
        <f t="shared" si="285"/>
        <v>11016.796454656374</v>
      </c>
      <c r="Q1135" s="4">
        <f t="shared" si="285"/>
        <v>11016.796454656374</v>
      </c>
      <c r="R1135" s="4">
        <f t="shared" si="286"/>
        <v>1041.1246098331706</v>
      </c>
      <c r="S1135" s="4"/>
      <c r="T1135" s="4"/>
      <c r="U1135" s="4">
        <f t="shared" si="287"/>
        <v>1</v>
      </c>
      <c r="V1135" s="4"/>
      <c r="W1135" s="4"/>
      <c r="X1135">
        <f>IF(front!E1135&gt;$X$2,O1135,P1135)</f>
        <v>85809.243303134193</v>
      </c>
      <c r="Y1135">
        <f t="shared" si="281"/>
        <v>85536.42349829158</v>
      </c>
      <c r="Z1135">
        <f>SUMPRODUCT($B$7:$B$456,Y$7:Y$456,EXP(constants!$B$32+constants!$A$32*ABS($A$7:$A$456-$A1135)))</f>
        <v>6.0719157627541745E-7</v>
      </c>
      <c r="AA1135">
        <f t="shared" si="282"/>
        <v>85536.423497684387</v>
      </c>
      <c r="AB1135">
        <f t="shared" si="288"/>
        <v>85531.570404745216</v>
      </c>
      <c r="AD1135" s="4"/>
      <c r="AE1135" s="4"/>
      <c r="AF1135" s="4"/>
      <c r="AI1135" s="5">
        <f>SUMPRODUCT(constants!$B$13:$B$20,A1135^constants!$A$13:$A$20)*constants!$C$10/((A1135/1000000000)^5*(EXP(0.014388/(A1135/1000000000)/constants!$B$9)-1))</f>
        <v>1.9160177118035885E-5</v>
      </c>
      <c r="AL1135" s="17">
        <f t="shared" si="283"/>
        <v>2.240129232676043E-10</v>
      </c>
      <c r="AQ1135">
        <f t="shared" si="290"/>
        <v>2.240129232676043E-10</v>
      </c>
    </row>
    <row r="1136" spans="1:43" x14ac:dyDescent="0.2">
      <c r="A1136">
        <f>front!A1136</f>
        <v>711.84</v>
      </c>
      <c r="B1136" s="1">
        <f t="shared" si="289"/>
        <v>0.45000000000004547</v>
      </c>
      <c r="C1136">
        <f>front!D1136-front!B1136</f>
        <v>49246.74</v>
      </c>
      <c r="D1136" s="2">
        <f>front!E1136-front!C1136</f>
        <v>52620.9</v>
      </c>
      <c r="E1136" s="2">
        <f>IF(front!F1136-front!C1136&gt;0,front!F1136-front!C1136,0)</f>
        <v>52620.9</v>
      </c>
      <c r="F1136" s="2">
        <f>front!I1136-front!H1136</f>
        <v>5633.2999999999993</v>
      </c>
      <c r="G1136" s="2"/>
      <c r="H1136" s="2"/>
      <c r="I1136" s="4">
        <f>C1136/(constants!$A$4+constants!$B$4*data!C1136+constants!$C$4*data!C1136^2+constants!$D$4*data!C1136^3+constants!$E$4*data!C1136^4+constants!$F$4*data!C1136^5+constants!$G$4*data!C1136^6+constants!$H$4*data!C1136^7)</f>
        <v>51652.01798421592</v>
      </c>
      <c r="J1136" s="4">
        <f>D1136/(constants!$A$4+constants!$B$4*data!D1136+constants!$C$4*data!D1136^2+constants!$D$4*data!D1136^3+constants!$E$4*data!D1136^4+constants!$F$4*data!D1136^5+constants!$G$4*data!D1136^6+constants!$H$4*data!D1136^7)</f>
        <v>55382.591860253822</v>
      </c>
      <c r="K1136" s="4">
        <f>E1136/(constants!$A$4+constants!$B$4*data!E1136+constants!$C$4*data!E1136^2+constants!$D$4*data!E1136^3+constants!$E$4*data!E1136^4+constants!$F$4*data!E1136^5+constants!$G$4*data!E1136^6+constants!$H$4*data!E1136^7)</f>
        <v>55382.591860253822</v>
      </c>
      <c r="L1136" s="4">
        <f>F1136/(constants!$A$4+constants!$B$4*data!F1136+constants!$C$4*data!F1136^2+constants!$D$4*data!F1136^3+constants!$E$4*data!F1136^4+constants!$F$4*data!F1136^5+constants!$G$4*data!F1136^6+constants!$H$4*data!F1136^7)</f>
        <v>5621.9926412210352</v>
      </c>
      <c r="M1136" s="4"/>
      <c r="N1136" s="4"/>
      <c r="O1136" s="4">
        <f t="shared" si="284"/>
        <v>86086.696640359878</v>
      </c>
      <c r="P1136" s="4">
        <f t="shared" si="285"/>
        <v>11076.518372050765</v>
      </c>
      <c r="Q1136" s="4">
        <f t="shared" si="285"/>
        <v>11076.518372050765</v>
      </c>
      <c r="R1136" s="4">
        <f t="shared" si="286"/>
        <v>936.99877353683917</v>
      </c>
      <c r="S1136" s="4"/>
      <c r="T1136" s="4"/>
      <c r="U1136" s="4">
        <f t="shared" si="287"/>
        <v>1</v>
      </c>
      <c r="V1136" s="4"/>
      <c r="W1136" s="4"/>
      <c r="X1136">
        <f>IF(front!E1136&gt;$X$2,O1136,P1136)</f>
        <v>86086.696640359878</v>
      </c>
      <c r="Y1136">
        <f t="shared" si="281"/>
        <v>85813.876835517265</v>
      </c>
      <c r="Z1136">
        <f>SUMPRODUCT($B$7:$B$456,Y$7:Y$456,EXP(constants!$B$32+constants!$A$32*ABS($A$7:$A$456-$A1136)))</f>
        <v>5.9184711682222591E-7</v>
      </c>
      <c r="AA1136">
        <f t="shared" si="282"/>
        <v>85813.876834925424</v>
      </c>
      <c r="AB1136">
        <f t="shared" si="288"/>
        <v>85809.023741986253</v>
      </c>
      <c r="AD1136" s="4"/>
      <c r="AE1136" s="4"/>
      <c r="AF1136" s="4"/>
      <c r="AI1136" s="5">
        <f>SUMPRODUCT(constants!$B$13:$B$20,A1136^constants!$A$13:$A$20)*constants!$C$10/((A1136/1000000000)^5*(EXP(0.014388/(A1136/1000000000)/constants!$B$9)-1))</f>
        <v>1.9176640772328E-5</v>
      </c>
      <c r="AL1136" s="17">
        <f t="shared" si="283"/>
        <v>2.2348046785835757E-10</v>
      </c>
      <c r="AQ1136">
        <f t="shared" si="290"/>
        <v>2.2348046785835757E-10</v>
      </c>
    </row>
    <row r="1137" spans="1:43" x14ac:dyDescent="0.2">
      <c r="A1137">
        <f>front!A1137</f>
        <v>712.29</v>
      </c>
      <c r="B1137" s="1">
        <f t="shared" si="289"/>
        <v>0.44999999999993179</v>
      </c>
      <c r="C1137">
        <f>front!D1137-front!B1137</f>
        <v>49414.13</v>
      </c>
      <c r="D1137" s="2">
        <f>front!E1137-front!C1137</f>
        <v>52654</v>
      </c>
      <c r="E1137" s="2">
        <f>IF(front!F1137-front!C1137&gt;0,front!F1137-front!C1137,0)</f>
        <v>52654</v>
      </c>
      <c r="F1137" s="2">
        <f>front!I1137-front!H1137</f>
        <v>5442.1</v>
      </c>
      <c r="G1137" s="2"/>
      <c r="H1137" s="2"/>
      <c r="I1137" s="4">
        <f>C1137/(constants!$A$4+constants!$B$4*data!C1137+constants!$C$4*data!C1137^2+constants!$D$4*data!C1137^3+constants!$E$4*data!C1137^4+constants!$F$4*data!C1137^5+constants!$G$4*data!C1137^6+constants!$H$4*data!C1137^7)</f>
        <v>51836.898565298332</v>
      </c>
      <c r="J1137" s="4">
        <f>D1137/(constants!$A$4+constants!$B$4*data!D1137+constants!$C$4*data!D1137^2+constants!$D$4*data!D1137^3+constants!$E$4*data!D1137^4+constants!$F$4*data!D1137^5+constants!$G$4*data!D1137^6+constants!$H$4*data!D1137^7)</f>
        <v>55419.230886862882</v>
      </c>
      <c r="K1137" s="4">
        <f>E1137/(constants!$A$4+constants!$B$4*data!E1137+constants!$C$4*data!E1137^2+constants!$D$4*data!E1137^3+constants!$E$4*data!E1137^4+constants!$F$4*data!E1137^5+constants!$G$4*data!E1137^6+constants!$H$4*data!E1137^7)</f>
        <v>55419.230886862882</v>
      </c>
      <c r="L1137" s="4">
        <f>F1137/(constants!$A$4+constants!$B$4*data!F1137+constants!$C$4*data!F1137^2+constants!$D$4*data!F1137^3+constants!$E$4*data!F1137^4+constants!$F$4*data!F1137^5+constants!$G$4*data!F1137^6+constants!$H$4*data!F1137^7)</f>
        <v>5430.9748790996582</v>
      </c>
      <c r="M1137" s="4"/>
      <c r="N1137" s="4"/>
      <c r="O1137" s="4">
        <f t="shared" si="284"/>
        <v>86394.830942163884</v>
      </c>
      <c r="P1137" s="4">
        <f t="shared" si="285"/>
        <v>11083.846177372576</v>
      </c>
      <c r="Q1137" s="4">
        <f t="shared" si="285"/>
        <v>11083.846177372576</v>
      </c>
      <c r="R1137" s="4">
        <f t="shared" si="286"/>
        <v>905.162479849943</v>
      </c>
      <c r="S1137" s="4"/>
      <c r="T1137" s="4"/>
      <c r="U1137" s="4">
        <f t="shared" si="287"/>
        <v>1</v>
      </c>
      <c r="V1137" s="4"/>
      <c r="W1137" s="4"/>
      <c r="X1137">
        <f>IF(front!E1137&gt;$X$2,O1137,P1137)</f>
        <v>86394.830942163884</v>
      </c>
      <c r="Y1137">
        <f t="shared" si="281"/>
        <v>86122.011137321271</v>
      </c>
      <c r="Z1137">
        <f>SUMPRODUCT($B$7:$B$456,Y$7:Y$456,EXP(constants!$B$32+constants!$A$32*ABS($A$7:$A$456-$A1137)))</f>
        <v>5.7689043026495757E-7</v>
      </c>
      <c r="AA1137">
        <f t="shared" si="282"/>
        <v>86122.011136744375</v>
      </c>
      <c r="AB1137">
        <f t="shared" si="288"/>
        <v>86117.158043805204</v>
      </c>
      <c r="AD1137" s="4"/>
      <c r="AE1137" s="4"/>
      <c r="AF1137" s="4"/>
      <c r="AI1137" s="5">
        <f>SUMPRODUCT(constants!$B$13:$B$20,A1137^constants!$A$13:$A$20)*constants!$C$10/((A1137/1000000000)^5*(EXP(0.014388/(A1137/1000000000)/constants!$B$9)-1))</f>
        <v>1.9193063408396725E-5</v>
      </c>
      <c r="AL1137" s="17">
        <f t="shared" si="283"/>
        <v>2.2287153738438269E-10</v>
      </c>
      <c r="AQ1137">
        <f t="shared" si="290"/>
        <v>2.2287153738438269E-10</v>
      </c>
    </row>
    <row r="1138" spans="1:43" x14ac:dyDescent="0.2">
      <c r="A1138">
        <f>front!A1138</f>
        <v>712.74</v>
      </c>
      <c r="B1138" s="1">
        <f t="shared" si="289"/>
        <v>0.45000000000004547</v>
      </c>
      <c r="C1138">
        <f>front!D1138-front!B1138</f>
        <v>49368.729999999996</v>
      </c>
      <c r="D1138" s="2">
        <f>front!E1138-front!C1138</f>
        <v>53039.7</v>
      </c>
      <c r="E1138" s="2">
        <f>IF(front!F1138-front!C1138&gt;0,front!F1138-front!C1138,0)</f>
        <v>53039.7</v>
      </c>
      <c r="F1138" s="2">
        <f>front!I1138-front!H1138</f>
        <v>5532.1</v>
      </c>
      <c r="G1138" s="2"/>
      <c r="H1138" s="2"/>
      <c r="I1138" s="4">
        <f>C1138/(constants!$A$4+constants!$B$4*data!C1138+constants!$C$4*data!C1138^2+constants!$D$4*data!C1138^3+constants!$E$4*data!C1138^4+constants!$F$4*data!C1138^5+constants!$G$4*data!C1138^6+constants!$H$4*data!C1138^7)</f>
        <v>51786.752580221648</v>
      </c>
      <c r="J1138" s="4">
        <f>D1138/(constants!$A$4+constants!$B$4*data!D1138+constants!$C$4*data!D1138^2+constants!$D$4*data!D1138^3+constants!$E$4*data!D1138^4+constants!$F$4*data!D1138^5+constants!$G$4*data!D1138^6+constants!$H$4*data!D1138^7)</f>
        <v>55846.249169880415</v>
      </c>
      <c r="K1138" s="4">
        <f>E1138/(constants!$A$4+constants!$B$4*data!E1138+constants!$C$4*data!E1138^2+constants!$D$4*data!E1138^3+constants!$E$4*data!E1138^4+constants!$F$4*data!E1138^5+constants!$G$4*data!E1138^6+constants!$H$4*data!E1138^7)</f>
        <v>55846.249169880415</v>
      </c>
      <c r="L1138" s="4">
        <f>F1138/(constants!$A$4+constants!$B$4*data!F1138+constants!$C$4*data!F1138^2+constants!$D$4*data!F1138^3+constants!$E$4*data!F1138^4+constants!$F$4*data!F1138^5+constants!$G$4*data!F1138^6+constants!$H$4*data!F1138^7)</f>
        <v>5520.8850141995545</v>
      </c>
      <c r="M1138" s="4"/>
      <c r="N1138" s="4"/>
      <c r="O1138" s="4">
        <f t="shared" si="284"/>
        <v>86311.254300369415</v>
      </c>
      <c r="P1138" s="4">
        <f t="shared" si="285"/>
        <v>11169.249833976082</v>
      </c>
      <c r="Q1138" s="4">
        <f t="shared" si="285"/>
        <v>11169.249833976082</v>
      </c>
      <c r="R1138" s="4">
        <f t="shared" si="286"/>
        <v>920.14750236659245</v>
      </c>
      <c r="S1138" s="4"/>
      <c r="T1138" s="4"/>
      <c r="U1138" s="4">
        <f t="shared" si="287"/>
        <v>1</v>
      </c>
      <c r="V1138" s="4"/>
      <c r="W1138" s="4"/>
      <c r="X1138">
        <f>IF(front!E1138&gt;$X$2,O1138,P1138)</f>
        <v>86311.254300369415</v>
      </c>
      <c r="Y1138">
        <f t="shared" si="281"/>
        <v>86038.434495526802</v>
      </c>
      <c r="Z1138">
        <f>SUMPRODUCT($B$7:$B$456,Y$7:Y$456,EXP(constants!$B$32+constants!$A$32*ABS($A$7:$A$456-$A1138)))</f>
        <v>5.6231171711739585E-7</v>
      </c>
      <c r="AA1138">
        <f t="shared" si="282"/>
        <v>86038.434494964487</v>
      </c>
      <c r="AB1138">
        <f t="shared" si="288"/>
        <v>86033.581402025316</v>
      </c>
      <c r="AD1138" s="4"/>
      <c r="AE1138" s="4"/>
      <c r="AF1138" s="4"/>
      <c r="AI1138" s="5">
        <f>SUMPRODUCT(constants!$B$13:$B$20,A1138^constants!$A$13:$A$20)*constants!$C$10/((A1138/1000000000)^5*(EXP(0.014388/(A1138/1000000000)/constants!$B$9)-1))</f>
        <v>1.9209445048495959E-5</v>
      </c>
      <c r="AL1138" s="17">
        <f t="shared" si="283"/>
        <v>2.2327845401125832E-10</v>
      </c>
      <c r="AQ1138">
        <f t="shared" si="290"/>
        <v>2.2327845401125832E-10</v>
      </c>
    </row>
    <row r="1139" spans="1:43" x14ac:dyDescent="0.2">
      <c r="A1139">
        <f>front!A1139</f>
        <v>713.19</v>
      </c>
      <c r="B1139" s="1">
        <f t="shared" si="289"/>
        <v>0.45000000000004547</v>
      </c>
      <c r="C1139">
        <f>front!D1139-front!B1139</f>
        <v>49327.200000000004</v>
      </c>
      <c r="D1139" s="2">
        <f>front!E1139-front!C1139</f>
        <v>51436.7</v>
      </c>
      <c r="E1139" s="2">
        <f>IF(front!F1139-front!C1139&gt;0,front!F1139-front!C1139,0)</f>
        <v>51436.7</v>
      </c>
      <c r="F1139" s="2">
        <f>front!I1139-front!H1139</f>
        <v>6405.6</v>
      </c>
      <c r="G1139" s="2"/>
      <c r="H1139" s="2"/>
      <c r="I1139" s="4">
        <f>C1139/(constants!$A$4+constants!$B$4*data!C1139+constants!$C$4*data!C1139^2+constants!$D$4*data!C1139^3+constants!$E$4*data!C1139^4+constants!$F$4*data!C1139^5+constants!$G$4*data!C1139^6+constants!$H$4*data!C1139^7)</f>
        <v>51740.882541715706</v>
      </c>
      <c r="J1139" s="4">
        <f>D1139/(constants!$A$4+constants!$B$4*data!D1139+constants!$C$4*data!D1139^2+constants!$D$4*data!D1139^3+constants!$E$4*data!D1139^4+constants!$F$4*data!D1139^5+constants!$G$4*data!D1139^6+constants!$H$4*data!D1139^7)</f>
        <v>54072.382031470763</v>
      </c>
      <c r="K1139" s="4">
        <f>E1139/(constants!$A$4+constants!$B$4*data!E1139+constants!$C$4*data!E1139^2+constants!$D$4*data!E1139^3+constants!$E$4*data!E1139^4+constants!$F$4*data!E1139^5+constants!$G$4*data!E1139^6+constants!$H$4*data!E1139^7)</f>
        <v>54072.382031470763</v>
      </c>
      <c r="L1139" s="4">
        <f>F1139/(constants!$A$4+constants!$B$4*data!F1139+constants!$C$4*data!F1139^2+constants!$D$4*data!F1139^3+constants!$E$4*data!F1139^4+constants!$F$4*data!F1139^5+constants!$G$4*data!F1139^6+constants!$H$4*data!F1139^7)</f>
        <v>6393.9288766964946</v>
      </c>
      <c r="M1139" s="4"/>
      <c r="N1139" s="4"/>
      <c r="O1139" s="4">
        <f t="shared" si="284"/>
        <v>86234.804236192838</v>
      </c>
      <c r="P1139" s="4">
        <f t="shared" si="285"/>
        <v>10814.476406294152</v>
      </c>
      <c r="Q1139" s="4">
        <f t="shared" si="285"/>
        <v>10814.476406294152</v>
      </c>
      <c r="R1139" s="4">
        <f t="shared" si="286"/>
        <v>1065.6548127827491</v>
      </c>
      <c r="S1139" s="4"/>
      <c r="T1139" s="4"/>
      <c r="U1139" s="4">
        <f t="shared" si="287"/>
        <v>1</v>
      </c>
      <c r="V1139" s="4"/>
      <c r="W1139" s="4"/>
      <c r="X1139">
        <f>IF(front!E1139&gt;$X$2,O1139,P1139)</f>
        <v>86234.804236192838</v>
      </c>
      <c r="Y1139">
        <f t="shared" si="281"/>
        <v>85961.984431350225</v>
      </c>
      <c r="Z1139">
        <f>SUMPRODUCT($B$7:$B$456,Y$7:Y$456,EXP(constants!$B$32+constants!$A$32*ABS($A$7:$A$456-$A1139)))</f>
        <v>5.481014255381055E-7</v>
      </c>
      <c r="AA1139">
        <f t="shared" si="282"/>
        <v>85961.984430802127</v>
      </c>
      <c r="AB1139">
        <f t="shared" si="288"/>
        <v>85957.131337862957</v>
      </c>
      <c r="AD1139" s="4"/>
      <c r="AE1139" s="4"/>
      <c r="AF1139" s="4"/>
      <c r="AI1139" s="5">
        <f>SUMPRODUCT(constants!$B$13:$B$20,A1139^constants!$A$13:$A$20)*constants!$C$10/((A1139/1000000000)^5*(EXP(0.014388/(A1139/1000000000)/constants!$B$9)-1))</f>
        <v>1.9225785714826592E-5</v>
      </c>
      <c r="AL1139" s="17">
        <f t="shared" si="283"/>
        <v>2.236671398357601E-10</v>
      </c>
      <c r="AQ1139">
        <f t="shared" si="290"/>
        <v>2.236671398357601E-10</v>
      </c>
    </row>
    <row r="1140" spans="1:43" x14ac:dyDescent="0.2">
      <c r="A1140">
        <f>front!A1140</f>
        <v>713.63</v>
      </c>
      <c r="B1140" s="1">
        <f t="shared" si="289"/>
        <v>0.43999999999994088</v>
      </c>
      <c r="C1140">
        <f>front!D1140-front!B1140</f>
        <v>49279.86</v>
      </c>
      <c r="D1140" s="2">
        <f>front!E1140-front!C1140</f>
        <v>52710</v>
      </c>
      <c r="E1140" s="2">
        <f>IF(front!F1140-front!C1140&gt;0,front!F1140-front!C1140,0)</f>
        <v>52710</v>
      </c>
      <c r="F1140" s="2">
        <f>front!I1140-front!H1140</f>
        <v>7250.1000000000022</v>
      </c>
      <c r="G1140" s="2"/>
      <c r="H1140" s="2"/>
      <c r="I1140" s="4">
        <f>C1140/(constants!$A$4+constants!$B$4*data!C1140+constants!$C$4*data!C1140^2+constants!$D$4*data!C1140^3+constants!$E$4*data!C1140^4+constants!$F$4*data!C1140^5+constants!$G$4*data!C1140^6+constants!$H$4*data!C1140^7)</f>
        <v>51688.596966616205</v>
      </c>
      <c r="J1140" s="4">
        <f>D1140/(constants!$A$4+constants!$B$4*data!D1140+constants!$C$4*data!D1140^2+constants!$D$4*data!D1140^3+constants!$E$4*data!D1140^4+constants!$F$4*data!D1140^5+constants!$G$4*data!D1140^6+constants!$H$4*data!D1140^7)</f>
        <v>55481.220727116757</v>
      </c>
      <c r="K1140" s="4">
        <f>E1140/(constants!$A$4+constants!$B$4*data!E1140+constants!$C$4*data!E1140^2+constants!$D$4*data!E1140^3+constants!$E$4*data!E1140^4+constants!$F$4*data!E1140^5+constants!$G$4*data!E1140^6+constants!$H$4*data!E1140^7)</f>
        <v>55481.220727116757</v>
      </c>
      <c r="L1140" s="4">
        <f>F1140/(constants!$A$4+constants!$B$4*data!F1140+constants!$C$4*data!F1140^2+constants!$D$4*data!F1140^3+constants!$E$4*data!F1140^4+constants!$F$4*data!F1140^5+constants!$G$4*data!F1140^6+constants!$H$4*data!F1140^7)</f>
        <v>7238.8632998184457</v>
      </c>
      <c r="M1140" s="4"/>
      <c r="N1140" s="4"/>
      <c r="O1140" s="4">
        <f t="shared" si="284"/>
        <v>86147.661611027012</v>
      </c>
      <c r="P1140" s="4">
        <f t="shared" si="285"/>
        <v>11096.24414542335</v>
      </c>
      <c r="Q1140" s="4">
        <f t="shared" si="285"/>
        <v>11096.24414542335</v>
      </c>
      <c r="R1140" s="4">
        <f t="shared" si="286"/>
        <v>1206.4772166364075</v>
      </c>
      <c r="S1140" s="4"/>
      <c r="T1140" s="4"/>
      <c r="U1140" s="4">
        <f t="shared" si="287"/>
        <v>1</v>
      </c>
      <c r="V1140" s="4"/>
      <c r="W1140" s="4"/>
      <c r="X1140">
        <f>IF(front!E1140&gt;$X$2,O1140,P1140)</f>
        <v>86147.661611027012</v>
      </c>
      <c r="Y1140">
        <f t="shared" si="281"/>
        <v>85874.841806184399</v>
      </c>
      <c r="Z1140">
        <f>SUMPRODUCT($B$7:$B$456,Y$7:Y$456,EXP(constants!$B$32+constants!$A$32*ABS($A$7:$A$456-$A1140)))</f>
        <v>5.3455421305183616E-7</v>
      </c>
      <c r="AA1140">
        <f t="shared" si="282"/>
        <v>85874.841805649849</v>
      </c>
      <c r="AB1140">
        <f t="shared" si="288"/>
        <v>85869.988712710678</v>
      </c>
      <c r="AD1140" s="4"/>
      <c r="AE1140" s="4"/>
      <c r="AF1140" s="4"/>
      <c r="AI1140" s="5">
        <f>SUMPRODUCT(constants!$B$13:$B$20,A1140^constants!$A$13:$A$20)*constants!$C$10/((A1140/1000000000)^5*(EXP(0.014388/(A1140/1000000000)/constants!$B$9)-1))</f>
        <v>1.9241723658390767E-5</v>
      </c>
      <c r="AL1140" s="17">
        <f t="shared" si="283"/>
        <v>2.2407972735115269E-10</v>
      </c>
      <c r="AQ1140">
        <f t="shared" si="290"/>
        <v>2.2407972735115269E-10</v>
      </c>
    </row>
    <row r="1141" spans="1:43" x14ac:dyDescent="0.2">
      <c r="A1141">
        <f>front!A1141</f>
        <v>714.08</v>
      </c>
      <c r="B1141" s="1">
        <f t="shared" si="289"/>
        <v>0.45000000000004547</v>
      </c>
      <c r="C1141">
        <f>front!D1141-front!B1141</f>
        <v>49191.66</v>
      </c>
      <c r="D1141" s="2">
        <f>front!E1141-front!C1141</f>
        <v>52525.4</v>
      </c>
      <c r="E1141" s="2">
        <f>IF(front!F1141-front!C1141&gt;0,front!F1141-front!C1141,0)</f>
        <v>52525.4</v>
      </c>
      <c r="F1141" s="2">
        <f>front!I1141-front!H1141</f>
        <v>8010.3000000000011</v>
      </c>
      <c r="G1141" s="2"/>
      <c r="H1141" s="2"/>
      <c r="I1141" s="4">
        <f>C1141/(constants!$A$4+constants!$B$4*data!C1141+constants!$C$4*data!C1141^2+constants!$D$4*data!C1141^3+constants!$E$4*data!C1141^4+constants!$F$4*data!C1141^5+constants!$G$4*data!C1141^6+constants!$H$4*data!C1141^7)</f>
        <v>51591.187456715634</v>
      </c>
      <c r="J1141" s="4">
        <f>D1141/(constants!$A$4+constants!$B$4*data!D1141+constants!$C$4*data!D1141^2+constants!$D$4*data!D1141^3+constants!$E$4*data!D1141^4+constants!$F$4*data!D1141^5+constants!$G$4*data!D1141^6+constants!$H$4*data!D1141^7)</f>
        <v>55276.886772061829</v>
      </c>
      <c r="K1141" s="4">
        <f>E1141/(constants!$A$4+constants!$B$4*data!E1141+constants!$C$4*data!E1141^2+constants!$D$4*data!E1141^3+constants!$E$4*data!E1141^4+constants!$F$4*data!E1141^5+constants!$G$4*data!E1141^6+constants!$H$4*data!E1141^7)</f>
        <v>55276.886772061829</v>
      </c>
      <c r="L1141" s="4">
        <f>F1141/(constants!$A$4+constants!$B$4*data!F1141+constants!$C$4*data!F1141^2+constants!$D$4*data!F1141^3+constants!$E$4*data!F1141^4+constants!$F$4*data!F1141^5+constants!$G$4*data!F1141^6+constants!$H$4*data!F1141^7)</f>
        <v>8000.3731784891033</v>
      </c>
      <c r="M1141" s="4"/>
      <c r="N1141" s="4"/>
      <c r="O1141" s="4">
        <f t="shared" si="284"/>
        <v>85985.31242785939</v>
      </c>
      <c r="P1141" s="4">
        <f t="shared" si="285"/>
        <v>11055.377354412367</v>
      </c>
      <c r="Q1141" s="4">
        <f t="shared" si="285"/>
        <v>11055.377354412367</v>
      </c>
      <c r="R1141" s="4">
        <f t="shared" si="286"/>
        <v>1333.3955297481839</v>
      </c>
      <c r="S1141" s="4"/>
      <c r="T1141" s="4"/>
      <c r="U1141" s="4">
        <f t="shared" si="287"/>
        <v>1</v>
      </c>
      <c r="V1141" s="4"/>
      <c r="W1141" s="4"/>
      <c r="X1141">
        <f>IF(front!E1141&gt;$X$2,O1141,P1141)</f>
        <v>85985.31242785939</v>
      </c>
      <c r="Y1141">
        <f t="shared" ref="Y1141:Y1204" si="291">X1141-$U$4</f>
        <v>85712.492623016777</v>
      </c>
      <c r="Z1141">
        <f>SUMPRODUCT($B$7:$B$456,Y$7:Y$456,EXP(constants!$B$32+constants!$A$32*ABS($A$7:$A$456-$A1141)))</f>
        <v>5.2104538689515285E-7</v>
      </c>
      <c r="AA1141">
        <f t="shared" si="282"/>
        <v>85712.492622495731</v>
      </c>
      <c r="AB1141">
        <f t="shared" si="288"/>
        <v>85707.63952955656</v>
      </c>
      <c r="AD1141" s="4"/>
      <c r="AE1141" s="4"/>
      <c r="AF1141" s="4"/>
      <c r="AI1141" s="5">
        <f>SUMPRODUCT(constants!$B$13:$B$20,A1141^constants!$A$13:$A$20)*constants!$C$10/((A1141/1000000000)^5*(EXP(0.014388/(A1141/1000000000)/constants!$B$9)-1))</f>
        <v>1.9257983352830803E-5</v>
      </c>
      <c r="AL1141" s="17">
        <f t="shared" si="283"/>
        <v>2.2469389494958177E-10</v>
      </c>
      <c r="AQ1141">
        <f t="shared" si="290"/>
        <v>2.2469389494958177E-10</v>
      </c>
    </row>
    <row r="1142" spans="1:43" x14ac:dyDescent="0.2">
      <c r="A1142">
        <f>front!A1142</f>
        <v>714.53</v>
      </c>
      <c r="B1142" s="1">
        <f t="shared" si="289"/>
        <v>0.44999999999993179</v>
      </c>
      <c r="C1142">
        <f>front!D1142-front!B1142</f>
        <v>49074.6</v>
      </c>
      <c r="D1142" s="2">
        <f>front!E1142-front!C1142</f>
        <v>51841</v>
      </c>
      <c r="E1142" s="2">
        <f>IF(front!F1142-front!C1142&gt;0,front!F1142-front!C1142,0)</f>
        <v>51841</v>
      </c>
      <c r="F1142" s="2">
        <f>front!I1142-front!H1142</f>
        <v>7748.1999999999989</v>
      </c>
      <c r="G1142" s="2"/>
      <c r="H1142" s="2"/>
      <c r="I1142" s="4">
        <f>C1142/(constants!$A$4+constants!$B$4*data!C1142+constants!$C$4*data!C1142^2+constants!$D$4*data!C1142^3+constants!$E$4*data!C1142^4+constants!$F$4*data!C1142^5+constants!$G$4*data!C1142^6+constants!$H$4*data!C1142^7)</f>
        <v>51461.914043022342</v>
      </c>
      <c r="J1142" s="4">
        <f>D1142/(constants!$A$4+constants!$B$4*data!D1142+constants!$C$4*data!D1142^2+constants!$D$4*data!D1142^3+constants!$E$4*data!D1142^4+constants!$F$4*data!D1142^5+constants!$G$4*data!D1142^6+constants!$H$4*data!D1142^7)</f>
        <v>54519.580385516689</v>
      </c>
      <c r="K1142" s="4">
        <f>E1142/(constants!$A$4+constants!$B$4*data!E1142+constants!$C$4*data!E1142^2+constants!$D$4*data!E1142^3+constants!$E$4*data!E1142^4+constants!$F$4*data!E1142^5+constants!$G$4*data!E1142^6+constants!$H$4*data!E1142^7)</f>
        <v>54519.580385516689</v>
      </c>
      <c r="L1142" s="4">
        <f>F1142/(constants!$A$4+constants!$B$4*data!F1142+constants!$C$4*data!F1142^2+constants!$D$4*data!F1142^3+constants!$E$4*data!F1142^4+constants!$F$4*data!F1142^5+constants!$G$4*data!F1142^6+constants!$H$4*data!F1142^7)</f>
        <v>7737.7127481859197</v>
      </c>
      <c r="M1142" s="4"/>
      <c r="N1142" s="4"/>
      <c r="O1142" s="4">
        <f t="shared" si="284"/>
        <v>85769.856738370567</v>
      </c>
      <c r="P1142" s="4">
        <f t="shared" si="285"/>
        <v>10903.916077103338</v>
      </c>
      <c r="Q1142" s="4">
        <f t="shared" si="285"/>
        <v>10903.916077103338</v>
      </c>
      <c r="R1142" s="4">
        <f t="shared" si="286"/>
        <v>1289.61879136432</v>
      </c>
      <c r="S1142" s="4"/>
      <c r="T1142" s="4"/>
      <c r="U1142" s="4">
        <f t="shared" si="287"/>
        <v>1</v>
      </c>
      <c r="V1142" s="4"/>
      <c r="W1142" s="4"/>
      <c r="X1142">
        <f>IF(front!E1142&gt;$X$2,O1142,P1142)</f>
        <v>85769.856738370567</v>
      </c>
      <c r="Y1142">
        <f t="shared" si="291"/>
        <v>85497.036933527954</v>
      </c>
      <c r="Z1142">
        <f>SUMPRODUCT($B$7:$B$456,Y$7:Y$456,EXP(constants!$B$32+constants!$A$32*ABS($A$7:$A$456-$A1142)))</f>
        <v>5.0787794497916572E-7</v>
      </c>
      <c r="AA1142">
        <f t="shared" si="282"/>
        <v>85497.036933020077</v>
      </c>
      <c r="AB1142">
        <f t="shared" si="288"/>
        <v>85492.183840080907</v>
      </c>
      <c r="AD1142" s="4"/>
      <c r="AE1142" s="4"/>
      <c r="AF1142" s="4"/>
      <c r="AI1142" s="5">
        <f>SUMPRODUCT(constants!$B$13:$B$20,A1142^constants!$A$13:$A$20)*constants!$C$10/((A1142/1000000000)^5*(EXP(0.014388/(A1142/1000000000)/constants!$B$9)-1))</f>
        <v>1.9274202139215867E-5</v>
      </c>
      <c r="AL1142" s="17">
        <f t="shared" si="283"/>
        <v>2.2544987475427702E-10</v>
      </c>
      <c r="AQ1142">
        <f t="shared" si="290"/>
        <v>2.2544987475427702E-10</v>
      </c>
    </row>
    <row r="1143" spans="1:43" x14ac:dyDescent="0.2">
      <c r="A1143">
        <f>front!A1143</f>
        <v>714.98</v>
      </c>
      <c r="B1143" s="1">
        <f t="shared" si="289"/>
        <v>0.45000000000004547</v>
      </c>
      <c r="C1143">
        <f>front!D1143-front!B1143</f>
        <v>49113.46</v>
      </c>
      <c r="D1143" s="2">
        <f>front!E1143-front!C1143</f>
        <v>52170</v>
      </c>
      <c r="E1143" s="2">
        <f>IF(front!F1143-front!C1143&gt;0,front!F1143-front!C1143,0)</f>
        <v>52170</v>
      </c>
      <c r="F1143" s="2">
        <f>front!I1143-front!H1143</f>
        <v>6982.9</v>
      </c>
      <c r="G1143" s="2"/>
      <c r="H1143" s="2"/>
      <c r="I1143" s="4">
        <f>C1143/(constants!$A$4+constants!$B$4*data!C1143+constants!$C$4*data!C1143^2+constants!$D$4*data!C1143^3+constants!$E$4*data!C1143^4+constants!$F$4*data!C1143^5+constants!$G$4*data!C1143^6+constants!$H$4*data!C1143^7)</f>
        <v>51504.827267614732</v>
      </c>
      <c r="J1143" s="4">
        <f>D1143/(constants!$A$4+constants!$B$4*data!D1143+constants!$C$4*data!D1143^2+constants!$D$4*data!D1143^3+constants!$E$4*data!D1143^4+constants!$F$4*data!D1143^5+constants!$G$4*data!D1143^6+constants!$H$4*data!D1143^7)</f>
        <v>54883.57956407094</v>
      </c>
      <c r="K1143" s="4">
        <f>E1143/(constants!$A$4+constants!$B$4*data!E1143+constants!$C$4*data!E1143^2+constants!$D$4*data!E1143^3+constants!$E$4*data!E1143^4+constants!$F$4*data!E1143^5+constants!$G$4*data!E1143^6+constants!$H$4*data!E1143^7)</f>
        <v>54883.57956407094</v>
      </c>
      <c r="L1143" s="4">
        <f>F1143/(constants!$A$4+constants!$B$4*data!F1143+constants!$C$4*data!F1143^2+constants!$D$4*data!F1143^3+constants!$E$4*data!F1143^4+constants!$F$4*data!F1143^5+constants!$G$4*data!F1143^6+constants!$H$4*data!F1143^7)</f>
        <v>6971.4192021456738</v>
      </c>
      <c r="M1143" s="4"/>
      <c r="N1143" s="4"/>
      <c r="O1143" s="4">
        <f t="shared" si="284"/>
        <v>85841.378779357881</v>
      </c>
      <c r="P1143" s="4">
        <f t="shared" si="285"/>
        <v>10976.715912814188</v>
      </c>
      <c r="Q1143" s="4">
        <f t="shared" si="285"/>
        <v>10976.715912814188</v>
      </c>
      <c r="R1143" s="4">
        <f t="shared" si="286"/>
        <v>1161.9032003576124</v>
      </c>
      <c r="S1143" s="4"/>
      <c r="T1143" s="4"/>
      <c r="U1143" s="4">
        <f t="shared" si="287"/>
        <v>1</v>
      </c>
      <c r="V1143" s="4"/>
      <c r="W1143" s="4"/>
      <c r="X1143">
        <f>IF(front!E1143&gt;$X$2,O1143,P1143)</f>
        <v>85841.378779357881</v>
      </c>
      <c r="Y1143">
        <f t="shared" si="291"/>
        <v>85568.558974515268</v>
      </c>
      <c r="Z1143">
        <f>SUMPRODUCT($B$7:$B$456,Y$7:Y$456,EXP(constants!$B$32+constants!$A$32*ABS($A$7:$A$456-$A1143)))</f>
        <v>4.9504326011461704E-7</v>
      </c>
      <c r="AA1143">
        <f t="shared" si="282"/>
        <v>85568.558974020227</v>
      </c>
      <c r="AB1143">
        <f t="shared" si="288"/>
        <v>85563.705881081056</v>
      </c>
      <c r="AD1143" s="4"/>
      <c r="AE1143" s="4"/>
      <c r="AF1143" s="4"/>
      <c r="AI1143" s="5">
        <f>SUMPRODUCT(constants!$B$13:$B$20,A1143^constants!$A$13:$A$20)*constants!$C$10/((A1143/1000000000)^5*(EXP(0.014388/(A1143/1000000000)/constants!$B$9)-1))</f>
        <v>1.9290380039468641E-5</v>
      </c>
      <c r="AL1143" s="17">
        <f t="shared" si="283"/>
        <v>2.2545049727368023E-10</v>
      </c>
      <c r="AQ1143">
        <f t="shared" si="290"/>
        <v>2.2545049727368023E-10</v>
      </c>
    </row>
    <row r="1144" spans="1:43" x14ac:dyDescent="0.2">
      <c r="A1144">
        <f>front!A1144</f>
        <v>715.43</v>
      </c>
      <c r="B1144" s="1">
        <f t="shared" si="289"/>
        <v>0.44999999999993179</v>
      </c>
      <c r="C1144">
        <f>front!D1144-front!B1144</f>
        <v>49203.27</v>
      </c>
      <c r="D1144" s="2">
        <f>front!E1144-front!C1144</f>
        <v>52801.9</v>
      </c>
      <c r="E1144" s="2">
        <f>IF(front!F1144-front!C1144&gt;0,front!F1144-front!C1144,0)</f>
        <v>52801.9</v>
      </c>
      <c r="F1144" s="2">
        <f>front!I1144-front!H1144</f>
        <v>6259.9</v>
      </c>
      <c r="G1144" s="2"/>
      <c r="H1144" s="2"/>
      <c r="I1144" s="4">
        <f>C1144/(constants!$A$4+constants!$B$4*data!C1144+constants!$C$4*data!C1144^2+constants!$D$4*data!C1144^3+constants!$E$4*data!C1144^4+constants!$F$4*data!C1144^5+constants!$G$4*data!C1144^6+constants!$H$4*data!C1144^7)</f>
        <v>51604.009378315801</v>
      </c>
      <c r="J1144" s="4">
        <f>D1144/(constants!$A$4+constants!$B$4*data!D1144+constants!$C$4*data!D1144^2+constants!$D$4*data!D1144^3+constants!$E$4*data!D1144^4+constants!$F$4*data!D1144^5+constants!$G$4*data!D1144^6+constants!$H$4*data!D1144^7)</f>
        <v>55582.957054831582</v>
      </c>
      <c r="K1144" s="4">
        <f>E1144/(constants!$A$4+constants!$B$4*data!E1144+constants!$C$4*data!E1144^2+constants!$D$4*data!E1144^3+constants!$E$4*data!E1144^4+constants!$F$4*data!E1144^5+constants!$G$4*data!E1144^6+constants!$H$4*data!E1144^7)</f>
        <v>55582.957054831582</v>
      </c>
      <c r="L1144" s="4">
        <f>F1144/(constants!$A$4+constants!$B$4*data!F1144+constants!$C$4*data!F1144^2+constants!$D$4*data!F1144^3+constants!$E$4*data!F1144^4+constants!$F$4*data!F1144^5+constants!$G$4*data!F1144^6+constants!$H$4*data!F1144^7)</f>
        <v>6248.2473392598658</v>
      </c>
      <c r="M1144" s="4"/>
      <c r="N1144" s="4"/>
      <c r="O1144" s="4">
        <f t="shared" si="284"/>
        <v>86006.682297192994</v>
      </c>
      <c r="P1144" s="4">
        <f t="shared" si="285"/>
        <v>11116.591410966315</v>
      </c>
      <c r="Q1144" s="4">
        <f t="shared" si="285"/>
        <v>11116.591410966315</v>
      </c>
      <c r="R1144" s="4">
        <f t="shared" si="286"/>
        <v>1041.374556543311</v>
      </c>
      <c r="S1144" s="4"/>
      <c r="T1144" s="4"/>
      <c r="U1144" s="4">
        <f t="shared" si="287"/>
        <v>1</v>
      </c>
      <c r="V1144" s="4"/>
      <c r="W1144" s="4"/>
      <c r="X1144">
        <f>IF(front!E1144&gt;$X$2,O1144,P1144)</f>
        <v>86006.682297192994</v>
      </c>
      <c r="Y1144">
        <f t="shared" si="291"/>
        <v>85733.862492350381</v>
      </c>
      <c r="Z1144">
        <f>SUMPRODUCT($B$7:$B$456,Y$7:Y$456,EXP(constants!$B$32+constants!$A$32*ABS($A$7:$A$456-$A1144)))</f>
        <v>4.825329231316856E-7</v>
      </c>
      <c r="AA1144">
        <f t="shared" si="282"/>
        <v>85733.862491867854</v>
      </c>
      <c r="AB1144">
        <f t="shared" si="288"/>
        <v>85729.009398928683</v>
      </c>
      <c r="AD1144" s="4"/>
      <c r="AE1144" s="4"/>
      <c r="AF1144" s="4"/>
      <c r="AI1144" s="5">
        <f>SUMPRODUCT(constants!$B$13:$B$20,A1144^constants!$A$13:$A$20)*constants!$C$10/((A1144/1000000000)^5*(EXP(0.014388/(A1144/1000000000)/constants!$B$9)-1))</f>
        <v>1.9306517075429841E-5</v>
      </c>
      <c r="AL1144" s="17">
        <f t="shared" si="283"/>
        <v>2.2520401449630078E-10</v>
      </c>
      <c r="AQ1144">
        <f t="shared" si="290"/>
        <v>2.2520401449630078E-10</v>
      </c>
    </row>
    <row r="1145" spans="1:43" x14ac:dyDescent="0.2">
      <c r="A1145">
        <f>front!A1145</f>
        <v>715.87</v>
      </c>
      <c r="B1145" s="1">
        <f t="shared" si="289"/>
        <v>0.44000000000005457</v>
      </c>
      <c r="C1145">
        <f>front!D1145-front!B1145</f>
        <v>49336.800000000003</v>
      </c>
      <c r="D1145" s="2">
        <f>front!E1145-front!C1145</f>
        <v>52575.6</v>
      </c>
      <c r="E1145" s="2">
        <f>IF(front!F1145-front!C1145&gt;0,front!F1145-front!C1145,0)</f>
        <v>52575.6</v>
      </c>
      <c r="F1145" s="2">
        <f>front!I1145-front!H1145</f>
        <v>5651.4</v>
      </c>
      <c r="G1145" s="2"/>
      <c r="H1145" s="2"/>
      <c r="I1145" s="4">
        <f>C1145/(constants!$A$4+constants!$B$4*data!C1145+constants!$C$4*data!C1145^2+constants!$D$4*data!C1145^3+constants!$E$4*data!C1145^4+constants!$F$4*data!C1145^5+constants!$G$4*data!C1145^6+constants!$H$4*data!C1145^7)</f>
        <v>51751.485658836595</v>
      </c>
      <c r="J1145" s="4">
        <f>D1145/(constants!$A$4+constants!$B$4*data!D1145+constants!$C$4*data!D1145^2+constants!$D$4*data!D1145^3+constants!$E$4*data!D1145^4+constants!$F$4*data!D1145^5+constants!$G$4*data!D1145^6+constants!$H$4*data!D1145^7)</f>
        <v>55332.450075997178</v>
      </c>
      <c r="K1145" s="4">
        <f>E1145/(constants!$A$4+constants!$B$4*data!E1145+constants!$C$4*data!E1145^2+constants!$D$4*data!E1145^3+constants!$E$4*data!E1145^4+constants!$F$4*data!E1145^5+constants!$G$4*data!E1145^6+constants!$H$4*data!E1145^7)</f>
        <v>55332.450075997178</v>
      </c>
      <c r="L1145" s="4">
        <f>F1145/(constants!$A$4+constants!$B$4*data!F1145+constants!$C$4*data!F1145^2+constants!$D$4*data!F1145^3+constants!$E$4*data!F1145^4+constants!$F$4*data!F1145^5+constants!$G$4*data!F1145^6+constants!$H$4*data!F1145^7)</f>
        <v>5640.077114748321</v>
      </c>
      <c r="M1145" s="4"/>
      <c r="N1145" s="4"/>
      <c r="O1145" s="4">
        <f t="shared" si="284"/>
        <v>86252.476098060986</v>
      </c>
      <c r="P1145" s="4">
        <f t="shared" si="285"/>
        <v>11066.490015199437</v>
      </c>
      <c r="Q1145" s="4">
        <f t="shared" si="285"/>
        <v>11066.490015199437</v>
      </c>
      <c r="R1145" s="4">
        <f t="shared" si="286"/>
        <v>940.01285245805354</v>
      </c>
      <c r="S1145" s="4"/>
      <c r="T1145" s="4"/>
      <c r="U1145" s="4">
        <f t="shared" si="287"/>
        <v>1</v>
      </c>
      <c r="V1145" s="4"/>
      <c r="W1145" s="4"/>
      <c r="X1145">
        <f>IF(front!E1145&gt;$X$2,O1145,P1145)</f>
        <v>86252.476098060986</v>
      </c>
      <c r="Y1145">
        <f t="shared" si="291"/>
        <v>85979.656293218373</v>
      </c>
      <c r="Z1145">
        <f>SUMPRODUCT($B$7:$B$456,Y$7:Y$456,EXP(constants!$B$32+constants!$A$32*ABS($A$7:$A$456-$A1145)))</f>
        <v>4.7060634214374268E-7</v>
      </c>
      <c r="AA1145">
        <f t="shared" si="282"/>
        <v>85979.656292747764</v>
      </c>
      <c r="AB1145">
        <f t="shared" si="288"/>
        <v>85974.803199808593</v>
      </c>
      <c r="AD1145" s="4"/>
      <c r="AE1145" s="4"/>
      <c r="AF1145" s="4"/>
      <c r="AI1145" s="5">
        <f>SUMPRODUCT(constants!$B$13:$B$20,A1145^constants!$A$13:$A$20)*constants!$C$10/((A1145/1000000000)^5*(EXP(0.014388/(A1145/1000000000)/constants!$B$9)-1))</f>
        <v>1.9322256019223829E-5</v>
      </c>
      <c r="AL1145" s="17">
        <f t="shared" si="283"/>
        <v>2.2474324220688471E-10</v>
      </c>
      <c r="AQ1145">
        <f t="shared" si="290"/>
        <v>2.2474324220688471E-10</v>
      </c>
    </row>
    <row r="1146" spans="1:43" x14ac:dyDescent="0.2">
      <c r="A1146">
        <f>front!A1146</f>
        <v>716.32</v>
      </c>
      <c r="B1146" s="1">
        <f t="shared" si="289"/>
        <v>0.45000000000004547</v>
      </c>
      <c r="C1146">
        <f>front!D1146-front!B1146</f>
        <v>49412.33</v>
      </c>
      <c r="D1146" s="2">
        <f>front!E1146-front!C1146</f>
        <v>52882.5</v>
      </c>
      <c r="E1146" s="2">
        <f>IF(front!F1146-front!C1146&gt;0,front!F1146-front!C1146,0)</f>
        <v>52882.5</v>
      </c>
      <c r="F1146" s="2">
        <f>front!I1146-front!H1146</f>
        <v>4881.1000000000022</v>
      </c>
      <c r="G1146" s="2"/>
      <c r="H1146" s="2"/>
      <c r="I1146" s="4">
        <f>C1146/(constants!$A$4+constants!$B$4*data!C1146+constants!$C$4*data!C1146^2+constants!$D$4*data!C1146^3+constants!$E$4*data!C1146^4+constants!$F$4*data!C1146^5+constants!$G$4*data!C1146^6+constants!$H$4*data!C1146^7)</f>
        <v>51834.910368462704</v>
      </c>
      <c r="J1146" s="4">
        <f>D1146/(constants!$A$4+constants!$B$4*data!D1146+constants!$C$4*data!D1146^2+constants!$D$4*data!D1146^3+constants!$E$4*data!D1146^4+constants!$F$4*data!D1146^5+constants!$G$4*data!D1146^6+constants!$H$4*data!D1146^7)</f>
        <v>55672.190814233618</v>
      </c>
      <c r="K1146" s="4">
        <f>E1146/(constants!$A$4+constants!$B$4*data!E1146+constants!$C$4*data!E1146^2+constants!$D$4*data!E1146^3+constants!$E$4*data!E1146^4+constants!$F$4*data!E1146^5+constants!$G$4*data!E1146^6+constants!$H$4*data!E1146^7)</f>
        <v>55672.190814233618</v>
      </c>
      <c r="L1146" s="4">
        <f>F1146/(constants!$A$4+constants!$B$4*data!F1146+constants!$C$4*data!F1146^2+constants!$D$4*data!F1146^3+constants!$E$4*data!F1146^4+constants!$F$4*data!F1146^5+constants!$G$4*data!F1146^6+constants!$H$4*data!F1146^7)</f>
        <v>4870.682787409266</v>
      </c>
      <c r="M1146" s="4"/>
      <c r="N1146" s="4"/>
      <c r="O1146" s="4">
        <f t="shared" si="284"/>
        <v>86391.517280771179</v>
      </c>
      <c r="P1146" s="4">
        <f t="shared" si="285"/>
        <v>11134.438162846724</v>
      </c>
      <c r="Q1146" s="4">
        <f t="shared" si="285"/>
        <v>11134.438162846724</v>
      </c>
      <c r="R1146" s="4">
        <f t="shared" si="286"/>
        <v>811.78046456821096</v>
      </c>
      <c r="S1146" s="4"/>
      <c r="T1146" s="4"/>
      <c r="U1146" s="4">
        <f t="shared" si="287"/>
        <v>1</v>
      </c>
      <c r="V1146" s="4"/>
      <c r="W1146" s="4"/>
      <c r="X1146">
        <f>IF(front!E1146&gt;$X$2,O1146,P1146)</f>
        <v>86391.517280771179</v>
      </c>
      <c r="Y1146">
        <f t="shared" si="291"/>
        <v>86118.697475928566</v>
      </c>
      <c r="Z1146">
        <f>SUMPRODUCT($B$7:$B$456,Y$7:Y$456,EXP(constants!$B$32+constants!$A$32*ABS($A$7:$A$456-$A1146)))</f>
        <v>4.5871355538979052E-7</v>
      </c>
      <c r="AA1146">
        <f t="shared" si="282"/>
        <v>86118.697475469846</v>
      </c>
      <c r="AB1146">
        <f t="shared" si="288"/>
        <v>86113.844382530675</v>
      </c>
      <c r="AD1146" s="4"/>
      <c r="AE1146" s="4"/>
      <c r="AF1146" s="4"/>
      <c r="AI1146" s="5">
        <f>SUMPRODUCT(constants!$B$13:$B$20,A1146^constants!$A$13:$A$20)*constants!$C$10/((A1146/1000000000)^5*(EXP(0.014388/(A1146/1000000000)/constants!$B$9)-1))</f>
        <v>1.9338312298642178E-5</v>
      </c>
      <c r="AL1146" s="17">
        <f t="shared" si="283"/>
        <v>2.2456682125046561E-10</v>
      </c>
      <c r="AQ1146">
        <f t="shared" si="290"/>
        <v>2.2456682125046561E-10</v>
      </c>
    </row>
    <row r="1147" spans="1:43" x14ac:dyDescent="0.2">
      <c r="A1147">
        <f>front!A1147</f>
        <v>716.77</v>
      </c>
      <c r="B1147" s="1">
        <f t="shared" si="289"/>
        <v>0.44999999999993179</v>
      </c>
      <c r="C1147">
        <f>front!D1147-front!B1147</f>
        <v>49533.94</v>
      </c>
      <c r="D1147" s="2">
        <f>front!E1147-front!C1147</f>
        <v>52889.4</v>
      </c>
      <c r="E1147" s="2">
        <f>IF(front!F1147-front!C1147&gt;0,front!F1147-front!C1147,0)</f>
        <v>52889.4</v>
      </c>
      <c r="F1147" s="2">
        <f>front!I1147-front!H1147</f>
        <v>4567.6999999999989</v>
      </c>
      <c r="G1147" s="2"/>
      <c r="H1147" s="2"/>
      <c r="I1147" s="4">
        <f>C1147/(constants!$A$4+constants!$B$4*data!C1147+constants!$C$4*data!C1147^2+constants!$D$4*data!C1147^3+constants!$E$4*data!C1147^4+constants!$F$4*data!C1147^5+constants!$G$4*data!C1147^6+constants!$H$4*data!C1147^7)</f>
        <v>51969.240679567039</v>
      </c>
      <c r="J1147" s="4">
        <f>D1147/(constants!$A$4+constants!$B$4*data!D1147+constants!$C$4*data!D1147^2+constants!$D$4*data!D1147^3+constants!$E$4*data!D1147^4+constants!$F$4*data!D1147^5+constants!$G$4*data!D1147^6+constants!$H$4*data!D1147^7)</f>
        <v>55679.830238817442</v>
      </c>
      <c r="K1147" s="4">
        <f>E1147/(constants!$A$4+constants!$B$4*data!E1147+constants!$C$4*data!E1147^2+constants!$D$4*data!E1147^3+constants!$E$4*data!E1147^4+constants!$F$4*data!E1147^5+constants!$G$4*data!E1147^6+constants!$H$4*data!E1147^7)</f>
        <v>55679.830238817442</v>
      </c>
      <c r="L1147" s="4">
        <f>F1147/(constants!$A$4+constants!$B$4*data!F1147+constants!$C$4*data!F1147^2+constants!$D$4*data!F1147^3+constants!$E$4*data!F1147^4+constants!$F$4*data!F1147^5+constants!$G$4*data!F1147^6+constants!$H$4*data!F1147^7)</f>
        <v>4557.7741032858676</v>
      </c>
      <c r="M1147" s="4"/>
      <c r="N1147" s="4"/>
      <c r="O1147" s="4">
        <f t="shared" si="284"/>
        <v>86615.401132611732</v>
      </c>
      <c r="P1147" s="4">
        <f t="shared" si="285"/>
        <v>11135.966047763488</v>
      </c>
      <c r="Q1147" s="4">
        <f t="shared" si="285"/>
        <v>11135.966047763488</v>
      </c>
      <c r="R1147" s="4">
        <f t="shared" si="286"/>
        <v>759.62901721431126</v>
      </c>
      <c r="S1147" s="4"/>
      <c r="T1147" s="4"/>
      <c r="U1147" s="4">
        <f t="shared" si="287"/>
        <v>1</v>
      </c>
      <c r="V1147" s="4"/>
      <c r="W1147" s="4"/>
      <c r="X1147">
        <f>IF(front!E1147&gt;$X$2,O1147,P1147)</f>
        <v>86615.401132611732</v>
      </c>
      <c r="Y1147">
        <f t="shared" si="291"/>
        <v>86342.58132776912</v>
      </c>
      <c r="Z1147">
        <f>SUMPRODUCT($B$7:$B$456,Y$7:Y$456,EXP(constants!$B$32+constants!$A$32*ABS($A$7:$A$456-$A1147)))</f>
        <v>4.4712131362240182E-7</v>
      </c>
      <c r="AA1147">
        <f t="shared" si="282"/>
        <v>86342.581327321997</v>
      </c>
      <c r="AB1147">
        <f t="shared" si="288"/>
        <v>86337.728234382826</v>
      </c>
      <c r="AD1147" s="4"/>
      <c r="AE1147" s="4"/>
      <c r="AF1147" s="4"/>
      <c r="AI1147" s="5">
        <f>SUMPRODUCT(constants!$B$13:$B$20,A1147^constants!$A$13:$A$20)*constants!$C$10/((A1147/1000000000)^5*(EXP(0.014388/(A1147/1000000000)/constants!$B$9)-1))</f>
        <v>1.9354327778247413E-5</v>
      </c>
      <c r="AL1147" s="17">
        <f t="shared" si="283"/>
        <v>2.2416999119673171E-10</v>
      </c>
      <c r="AQ1147">
        <f t="shared" si="290"/>
        <v>2.2416999119673171E-10</v>
      </c>
    </row>
    <row r="1148" spans="1:43" x14ac:dyDescent="0.2">
      <c r="A1148">
        <f>front!A1148</f>
        <v>717.22</v>
      </c>
      <c r="B1148" s="1">
        <f t="shared" si="289"/>
        <v>0.45000000000004547</v>
      </c>
      <c r="C1148">
        <f>front!D1148-front!B1148</f>
        <v>49450</v>
      </c>
      <c r="D1148" s="2">
        <f>front!E1148-front!C1148</f>
        <v>53242.3</v>
      </c>
      <c r="E1148" s="2">
        <f>IF(front!F1148-front!C1148&gt;0,front!F1148-front!C1148,0)</f>
        <v>53242.3</v>
      </c>
      <c r="F1148" s="2">
        <f>front!I1148-front!H1148</f>
        <v>4558.1000000000022</v>
      </c>
      <c r="G1148" s="2"/>
      <c r="H1148" s="2"/>
      <c r="I1148" s="4">
        <f>C1148/(constants!$A$4+constants!$B$4*data!C1148+constants!$C$4*data!C1148^2+constants!$D$4*data!C1148^3+constants!$E$4*data!C1148^4+constants!$F$4*data!C1148^5+constants!$G$4*data!C1148^6+constants!$H$4*data!C1148^7)</f>
        <v>51876.519424653088</v>
      </c>
      <c r="J1148" s="4">
        <f>D1148/(constants!$A$4+constants!$B$4*data!D1148+constants!$C$4*data!D1148^2+constants!$D$4*data!D1148^3+constants!$E$4*data!D1148^4+constants!$F$4*data!D1148^5+constants!$G$4*data!D1148^6+constants!$H$4*data!D1148^7)</f>
        <v>56070.616061535897</v>
      </c>
      <c r="K1148" s="4">
        <f>E1148/(constants!$A$4+constants!$B$4*data!E1148+constants!$C$4*data!E1148^2+constants!$D$4*data!E1148^3+constants!$E$4*data!E1148^4+constants!$F$4*data!E1148^5+constants!$G$4*data!E1148^6+constants!$H$4*data!E1148^7)</f>
        <v>56070.616061535897</v>
      </c>
      <c r="L1148" s="4">
        <f>F1148/(constants!$A$4+constants!$B$4*data!F1148+constants!$C$4*data!F1148^2+constants!$D$4*data!F1148^3+constants!$E$4*data!F1148^4+constants!$F$4*data!F1148^5+constants!$G$4*data!F1148^6+constants!$H$4*data!F1148^7)</f>
        <v>4548.1900859958605</v>
      </c>
      <c r="M1148" s="4"/>
      <c r="N1148" s="4"/>
      <c r="O1148" s="4">
        <f t="shared" si="284"/>
        <v>86460.865707755147</v>
      </c>
      <c r="P1148" s="4">
        <f t="shared" si="285"/>
        <v>11214.123212307179</v>
      </c>
      <c r="Q1148" s="4">
        <f t="shared" si="285"/>
        <v>11214.123212307179</v>
      </c>
      <c r="R1148" s="4">
        <f t="shared" si="286"/>
        <v>758.03168099931008</v>
      </c>
      <c r="S1148" s="4"/>
      <c r="T1148" s="4"/>
      <c r="U1148" s="4">
        <f t="shared" si="287"/>
        <v>1</v>
      </c>
      <c r="V1148" s="4"/>
      <c r="W1148" s="4"/>
      <c r="X1148">
        <f>IF(front!E1148&gt;$X$2,O1148,P1148)</f>
        <v>86460.865707755147</v>
      </c>
      <c r="Y1148">
        <f t="shared" si="291"/>
        <v>86188.045902912534</v>
      </c>
      <c r="Z1148">
        <f>SUMPRODUCT($B$7:$B$456,Y$7:Y$456,EXP(constants!$B$32+constants!$A$32*ABS($A$7:$A$456-$A1148)))</f>
        <v>4.3582202170925941E-7</v>
      </c>
      <c r="AA1148">
        <f t="shared" si="282"/>
        <v>86188.045902476719</v>
      </c>
      <c r="AB1148">
        <f t="shared" si="288"/>
        <v>86183.192809537548</v>
      </c>
      <c r="AD1148" s="4"/>
      <c r="AE1148" s="4"/>
      <c r="AF1148" s="4"/>
      <c r="AI1148" s="5">
        <f>SUMPRODUCT(constants!$B$13:$B$20,A1148^constants!$A$13:$A$20)*constants!$C$10/((A1148/1000000000)^5*(EXP(0.014388/(A1148/1000000000)/constants!$B$9)-1))</f>
        <v>1.9370302479493265E-5</v>
      </c>
      <c r="AL1148" s="17">
        <f t="shared" si="283"/>
        <v>2.2475730879802855E-10</v>
      </c>
      <c r="AQ1148">
        <f t="shared" si="290"/>
        <v>2.2475730879802855E-10</v>
      </c>
    </row>
    <row r="1149" spans="1:43" x14ac:dyDescent="0.2">
      <c r="A1149">
        <f>front!A1149</f>
        <v>717.67</v>
      </c>
      <c r="B1149" s="1">
        <f t="shared" si="289"/>
        <v>0.44999999999993179</v>
      </c>
      <c r="C1149">
        <f>front!D1149-front!B1149</f>
        <v>49353.469999999994</v>
      </c>
      <c r="D1149" s="2">
        <f>front!E1149-front!C1149</f>
        <v>53345.2</v>
      </c>
      <c r="E1149" s="2">
        <f>IF(front!F1149-front!C1149&gt;0,front!F1149-front!C1149,0)</f>
        <v>53345.2</v>
      </c>
      <c r="F1149" s="2">
        <f>front!I1149-front!H1149</f>
        <v>4977.6000000000004</v>
      </c>
      <c r="G1149" s="2"/>
      <c r="H1149" s="2"/>
      <c r="I1149" s="4">
        <f>C1149/(constants!$A$4+constants!$B$4*data!C1149+constants!$C$4*data!C1149^2+constants!$D$4*data!C1149^3+constants!$E$4*data!C1149^4+constants!$F$4*data!C1149^5+constants!$G$4*data!C1149^6+constants!$H$4*data!C1149^7)</f>
        <v>51769.89769916769</v>
      </c>
      <c r="J1149" s="4">
        <f>D1149/(constants!$A$4+constants!$B$4*data!D1149+constants!$C$4*data!D1149^2+constants!$D$4*data!D1149^3+constants!$E$4*data!D1149^4+constants!$F$4*data!D1149^5+constants!$G$4*data!D1149^6+constants!$H$4*data!D1149^7)</f>
        <v>56184.589599497616</v>
      </c>
      <c r="K1149" s="4">
        <f>E1149/(constants!$A$4+constants!$B$4*data!E1149+constants!$C$4*data!E1149^2+constants!$D$4*data!E1149^3+constants!$E$4*data!E1149^4+constants!$F$4*data!E1149^5+constants!$G$4*data!E1149^6+constants!$H$4*data!E1149^7)</f>
        <v>56184.589599497616</v>
      </c>
      <c r="L1149" s="4">
        <f>F1149/(constants!$A$4+constants!$B$4*data!F1149+constants!$C$4*data!F1149^2+constants!$D$4*data!F1149^3+constants!$E$4*data!F1149^4+constants!$F$4*data!F1149^5+constants!$G$4*data!F1149^6+constants!$H$4*data!F1149^7)</f>
        <v>4967.0443099517397</v>
      </c>
      <c r="M1149" s="4"/>
      <c r="N1149" s="4"/>
      <c r="O1149" s="4">
        <f t="shared" si="284"/>
        <v>86283.162831946145</v>
      </c>
      <c r="P1149" s="4">
        <f t="shared" si="285"/>
        <v>11236.917919899523</v>
      </c>
      <c r="Q1149" s="4">
        <f t="shared" si="285"/>
        <v>11236.917919899523</v>
      </c>
      <c r="R1149" s="4">
        <f t="shared" si="286"/>
        <v>827.84071832528991</v>
      </c>
      <c r="S1149" s="4"/>
      <c r="T1149" s="4"/>
      <c r="U1149" s="4">
        <f t="shared" si="287"/>
        <v>1</v>
      </c>
      <c r="V1149" s="4"/>
      <c r="W1149" s="4"/>
      <c r="X1149">
        <f>IF(front!E1149&gt;$X$2,O1149,P1149)</f>
        <v>86283.162831946145</v>
      </c>
      <c r="Y1149">
        <f t="shared" si="291"/>
        <v>86010.343027103532</v>
      </c>
      <c r="Z1149">
        <f>SUMPRODUCT($B$7:$B$456,Y$7:Y$456,EXP(constants!$B$32+constants!$A$32*ABS($A$7:$A$456-$A1149)))</f>
        <v>4.2480827645616218E-7</v>
      </c>
      <c r="AA1149">
        <f t="shared" si="282"/>
        <v>86010.343026678718</v>
      </c>
      <c r="AB1149">
        <f t="shared" si="288"/>
        <v>86005.489933739547</v>
      </c>
      <c r="AD1149" s="4"/>
      <c r="AE1149" s="4"/>
      <c r="AF1149" s="4"/>
      <c r="AI1149" s="5">
        <f>SUMPRODUCT(constants!$B$13:$B$20,A1149^constants!$A$13:$A$20)*constants!$C$10/((A1149/1000000000)^5*(EXP(0.014388/(A1149/1000000000)/constants!$B$9)-1))</f>
        <v>1.9386236423700221E-5</v>
      </c>
      <c r="AL1149" s="17">
        <f t="shared" si="283"/>
        <v>2.2540696458604896E-10</v>
      </c>
      <c r="AQ1149">
        <f t="shared" si="290"/>
        <v>2.2540696458604896E-10</v>
      </c>
    </row>
    <row r="1150" spans="1:43" x14ac:dyDescent="0.2">
      <c r="A1150">
        <f>front!A1150</f>
        <v>718.12</v>
      </c>
      <c r="B1150" s="1">
        <f t="shared" si="289"/>
        <v>0.45000000000004547</v>
      </c>
      <c r="C1150">
        <f>front!D1150-front!B1150</f>
        <v>49257.599999999999</v>
      </c>
      <c r="D1150" s="2">
        <f>front!E1150-front!C1150</f>
        <v>52429</v>
      </c>
      <c r="E1150" s="2">
        <f>IF(front!F1150-front!C1150&gt;0,front!F1150-front!C1150,0)</f>
        <v>52429</v>
      </c>
      <c r="F1150" s="2">
        <f>front!I1150-front!H1150</f>
        <v>5670.3000000000011</v>
      </c>
      <c r="G1150" s="2"/>
      <c r="H1150" s="2"/>
      <c r="I1150" s="4">
        <f>C1150/(constants!$A$4+constants!$B$4*data!C1150+constants!$C$4*data!C1150^2+constants!$D$4*data!C1150^3+constants!$E$4*data!C1150^4+constants!$F$4*data!C1150^5+constants!$G$4*data!C1150^6+constants!$H$4*data!C1150^7)</f>
        <v>51664.012084827409</v>
      </c>
      <c r="J1150" s="4">
        <f>D1150/(constants!$A$4+constants!$B$4*data!D1150+constants!$C$4*data!D1150^2+constants!$D$4*data!D1150^3+constants!$E$4*data!D1150^4+constants!$F$4*data!D1150^5+constants!$G$4*data!D1150^6+constants!$H$4*data!D1150^7)</f>
        <v>55170.193887316229</v>
      </c>
      <c r="K1150" s="4">
        <f>E1150/(constants!$A$4+constants!$B$4*data!E1150+constants!$C$4*data!E1150^2+constants!$D$4*data!E1150^3+constants!$E$4*data!E1150^4+constants!$F$4*data!E1150^5+constants!$G$4*data!E1150^6+constants!$H$4*data!E1150^7)</f>
        <v>55170.193887316229</v>
      </c>
      <c r="L1150" s="4">
        <f>F1150/(constants!$A$4+constants!$B$4*data!F1150+constants!$C$4*data!F1150^2+constants!$D$4*data!F1150^3+constants!$E$4*data!F1150^4+constants!$F$4*data!F1150^5+constants!$G$4*data!F1150^6+constants!$H$4*data!F1150^7)</f>
        <v>5658.9612299056062</v>
      </c>
      <c r="M1150" s="4"/>
      <c r="N1150" s="4"/>
      <c r="O1150" s="4">
        <f t="shared" si="284"/>
        <v>86106.686808045677</v>
      </c>
      <c r="P1150" s="4">
        <f t="shared" si="285"/>
        <v>11034.038777463245</v>
      </c>
      <c r="Q1150" s="4">
        <f t="shared" si="285"/>
        <v>11034.038777463245</v>
      </c>
      <c r="R1150" s="4">
        <f t="shared" si="286"/>
        <v>943.16020498426769</v>
      </c>
      <c r="S1150" s="4"/>
      <c r="T1150" s="4"/>
      <c r="U1150" s="4">
        <f t="shared" si="287"/>
        <v>1</v>
      </c>
      <c r="V1150" s="4"/>
      <c r="W1150" s="4"/>
      <c r="X1150">
        <f>IF(front!E1150&gt;$X$2,O1150,P1150)</f>
        <v>86106.686808045677</v>
      </c>
      <c r="Y1150">
        <f t="shared" si="291"/>
        <v>85833.867003203064</v>
      </c>
      <c r="Z1150">
        <f>SUMPRODUCT($B$7:$B$456,Y$7:Y$456,EXP(constants!$B$32+constants!$A$32*ABS($A$7:$A$456-$A1150)))</f>
        <v>4.1407286175649355E-7</v>
      </c>
      <c r="AA1150">
        <f t="shared" si="282"/>
        <v>85833.867002788989</v>
      </c>
      <c r="AB1150">
        <f t="shared" si="288"/>
        <v>85829.013909849818</v>
      </c>
      <c r="AD1150" s="4"/>
      <c r="AE1150" s="4"/>
      <c r="AF1150" s="4"/>
      <c r="AI1150" s="5">
        <f>SUMPRODUCT(constants!$B$13:$B$20,A1150^constants!$A$13:$A$20)*constants!$C$10/((A1150/1000000000)^5*(EXP(0.014388/(A1150/1000000000)/constants!$B$9)-1))</f>
        <v>1.9402129632099615E-5</v>
      </c>
      <c r="AL1150" s="17">
        <f t="shared" si="283"/>
        <v>2.2605560460567063E-10</v>
      </c>
      <c r="AQ1150">
        <f t="shared" si="290"/>
        <v>2.2605560460567063E-10</v>
      </c>
    </row>
    <row r="1151" spans="1:43" x14ac:dyDescent="0.2">
      <c r="A1151">
        <f>front!A1151</f>
        <v>718.56</v>
      </c>
      <c r="B1151" s="1">
        <f t="shared" si="289"/>
        <v>0.43999999999994088</v>
      </c>
      <c r="C1151">
        <f>front!D1151-front!B1151</f>
        <v>49108.530000000006</v>
      </c>
      <c r="D1151" s="2">
        <f>front!E1151-front!C1151</f>
        <v>51637.1</v>
      </c>
      <c r="E1151" s="2">
        <f>IF(front!F1151-front!C1151&gt;0,front!F1151-front!C1151,0)</f>
        <v>51637.1</v>
      </c>
      <c r="F1151" s="2">
        <f>front!I1151-front!H1151</f>
        <v>6203.0000000000018</v>
      </c>
      <c r="G1151" s="2"/>
      <c r="H1151" s="2"/>
      <c r="I1151" s="4">
        <f>C1151/(constants!$A$4+constants!$B$4*data!C1151+constants!$C$4*data!C1151^2+constants!$D$4*data!C1151^3+constants!$E$4*data!C1151^4+constants!$F$4*data!C1151^5+constants!$G$4*data!C1151^6+constants!$H$4*data!C1151^7)</f>
        <v>51499.382985070697</v>
      </c>
      <c r="J1151" s="4">
        <f>D1151/(constants!$A$4+constants!$B$4*data!D1151+constants!$C$4*data!D1151^2+constants!$D$4*data!D1151^3+constants!$E$4*data!D1151^4+constants!$F$4*data!D1151^5+constants!$G$4*data!D1151^6+constants!$H$4*data!D1151^7)</f>
        <v>54294.030726649456</v>
      </c>
      <c r="K1151" s="4">
        <f>E1151/(constants!$A$4+constants!$B$4*data!E1151+constants!$C$4*data!E1151^2+constants!$D$4*data!E1151^3+constants!$E$4*data!E1151^4+constants!$F$4*data!E1151^5+constants!$G$4*data!E1151^6+constants!$H$4*data!E1151^7)</f>
        <v>54294.030726649456</v>
      </c>
      <c r="L1151" s="4">
        <f>F1151/(constants!$A$4+constants!$B$4*data!F1151+constants!$C$4*data!F1151^2+constants!$D$4*data!F1151^3+constants!$E$4*data!F1151^4+constants!$F$4*data!F1151^5+constants!$G$4*data!F1151^6+constants!$H$4*data!F1151^7)</f>
        <v>6191.3612804672921</v>
      </c>
      <c r="M1151" s="4"/>
      <c r="N1151" s="4"/>
      <c r="O1151" s="4">
        <f t="shared" si="284"/>
        <v>85832.304975117833</v>
      </c>
      <c r="P1151" s="4">
        <f t="shared" si="285"/>
        <v>10858.806145329891</v>
      </c>
      <c r="Q1151" s="4">
        <f t="shared" si="285"/>
        <v>10858.806145329891</v>
      </c>
      <c r="R1151" s="4">
        <f t="shared" si="286"/>
        <v>1031.8935467445488</v>
      </c>
      <c r="S1151" s="4"/>
      <c r="T1151" s="4"/>
      <c r="U1151" s="4">
        <f t="shared" si="287"/>
        <v>1</v>
      </c>
      <c r="V1151" s="4"/>
      <c r="W1151" s="4"/>
      <c r="X1151">
        <f>IF(front!E1151&gt;$X$2,O1151,P1151)</f>
        <v>85832.304975117833</v>
      </c>
      <c r="Y1151">
        <f t="shared" si="291"/>
        <v>85559.48517027522</v>
      </c>
      <c r="Z1151">
        <f>SUMPRODUCT($B$7:$B$456,Y$7:Y$456,EXP(constants!$B$32+constants!$A$32*ABS($A$7:$A$456-$A1151)))</f>
        <v>4.0383838181967219E-7</v>
      </c>
      <c r="AA1151">
        <f t="shared" si="282"/>
        <v>85559.485169871376</v>
      </c>
      <c r="AB1151">
        <f t="shared" si="288"/>
        <v>85554.632076932205</v>
      </c>
      <c r="AD1151" s="4"/>
      <c r="AE1151" s="4"/>
      <c r="AF1151" s="4"/>
      <c r="AI1151" s="5">
        <f>SUMPRODUCT(constants!$B$13:$B$20,A1151^constants!$A$13:$A$20)*constants!$C$10/((A1151/1000000000)^5*(EXP(0.014388/(A1151/1000000000)/constants!$B$9)-1))</f>
        <v>1.9417630290331805E-5</v>
      </c>
      <c r="AL1151" s="17">
        <f t="shared" si="283"/>
        <v>2.2696176488575319E-10</v>
      </c>
      <c r="AQ1151">
        <f t="shared" si="290"/>
        <v>2.2696176488575319E-10</v>
      </c>
    </row>
    <row r="1152" spans="1:43" x14ac:dyDescent="0.2">
      <c r="A1152">
        <f>front!A1152</f>
        <v>719.01</v>
      </c>
      <c r="B1152" s="1">
        <f t="shared" si="289"/>
        <v>0.45000000000004547</v>
      </c>
      <c r="C1152">
        <f>front!D1152-front!B1152</f>
        <v>49081.93</v>
      </c>
      <c r="D1152" s="2">
        <f>front!E1152-front!C1152</f>
        <v>53143</v>
      </c>
      <c r="E1152" s="2">
        <f>IF(front!F1152-front!C1152&gt;0,front!F1152-front!C1152,0)</f>
        <v>53143</v>
      </c>
      <c r="F1152" s="2">
        <f>front!I1152-front!H1152</f>
        <v>6159.9000000000015</v>
      </c>
      <c r="G1152" s="2"/>
      <c r="H1152" s="2"/>
      <c r="I1152" s="4">
        <f>C1152/(constants!$A$4+constants!$B$4*data!C1152+constants!$C$4*data!C1152^2+constants!$D$4*data!C1152^3+constants!$E$4*data!C1152^4+constants!$F$4*data!C1152^5+constants!$G$4*data!C1152^6+constants!$H$4*data!C1152^7)</f>
        <v>51470.008492509391</v>
      </c>
      <c r="J1152" s="4">
        <f>D1152/(constants!$A$4+constants!$B$4*data!D1152+constants!$C$4*data!D1152^2+constants!$D$4*data!D1152^3+constants!$E$4*data!D1152^4+constants!$F$4*data!D1152^5+constants!$G$4*data!D1152^6+constants!$H$4*data!D1152^7)</f>
        <v>55960.64170895084</v>
      </c>
      <c r="K1152" s="4">
        <f>E1152/(constants!$A$4+constants!$B$4*data!E1152+constants!$C$4*data!E1152^2+constants!$D$4*data!E1152^3+constants!$E$4*data!E1152^4+constants!$F$4*data!E1152^5+constants!$G$4*data!E1152^6+constants!$H$4*data!E1152^7)</f>
        <v>55960.64170895084</v>
      </c>
      <c r="L1152" s="4">
        <f>F1152/(constants!$A$4+constants!$B$4*data!F1152+constants!$C$4*data!F1152^2+constants!$D$4*data!F1152^3+constants!$E$4*data!F1152^4+constants!$F$4*data!F1152^5+constants!$G$4*data!F1152^6+constants!$H$4*data!F1152^7)</f>
        <v>6148.2742928807475</v>
      </c>
      <c r="M1152" s="4"/>
      <c r="N1152" s="4"/>
      <c r="O1152" s="4">
        <f t="shared" si="284"/>
        <v>85783.347487515639</v>
      </c>
      <c r="P1152" s="4">
        <f t="shared" si="285"/>
        <v>11192.128341790169</v>
      </c>
      <c r="Q1152" s="4">
        <f t="shared" si="285"/>
        <v>11192.128341790169</v>
      </c>
      <c r="R1152" s="4">
        <f t="shared" si="286"/>
        <v>1024.7123821467912</v>
      </c>
      <c r="S1152" s="4"/>
      <c r="T1152" s="4"/>
      <c r="U1152" s="4">
        <f t="shared" si="287"/>
        <v>1</v>
      </c>
      <c r="V1152" s="4"/>
      <c r="W1152" s="4"/>
      <c r="X1152">
        <f>IF(front!E1152&gt;$X$2,O1152,P1152)</f>
        <v>85783.347487515639</v>
      </c>
      <c r="Y1152">
        <f t="shared" si="291"/>
        <v>85510.527682673026</v>
      </c>
      <c r="Z1152">
        <f>SUMPRODUCT($B$7:$B$456,Y$7:Y$456,EXP(constants!$B$32+constants!$A$32*ABS($A$7:$A$456-$A1152)))</f>
        <v>3.9363290151066356E-7</v>
      </c>
      <c r="AA1152">
        <f t="shared" si="282"/>
        <v>85510.527682279397</v>
      </c>
      <c r="AB1152">
        <f t="shared" si="288"/>
        <v>85505.674589340226</v>
      </c>
      <c r="AD1152" s="4"/>
      <c r="AE1152" s="4"/>
      <c r="AF1152" s="4"/>
      <c r="AI1152" s="5">
        <f>SUMPRODUCT(constants!$B$13:$B$20,A1152^constants!$A$13:$A$20)*constants!$C$10/((A1152/1000000000)^5*(EXP(0.014388/(A1152/1000000000)/constants!$B$9)-1))</f>
        <v>1.9433442994349355E-5</v>
      </c>
      <c r="AL1152" s="17">
        <f t="shared" si="283"/>
        <v>2.2727664669839436E-10</v>
      </c>
      <c r="AQ1152">
        <f t="shared" si="290"/>
        <v>2.2727664669839436E-10</v>
      </c>
    </row>
    <row r="1153" spans="1:43" x14ac:dyDescent="0.2">
      <c r="A1153">
        <f>front!A1153</f>
        <v>719.46</v>
      </c>
      <c r="B1153" s="1">
        <f t="shared" si="289"/>
        <v>0.45000000000004547</v>
      </c>
      <c r="C1153">
        <f>front!D1153-front!B1153</f>
        <v>49054.670000000006</v>
      </c>
      <c r="D1153" s="2">
        <f>front!E1153-front!C1153</f>
        <v>53183.7</v>
      </c>
      <c r="E1153" s="2">
        <f>IF(front!F1153-front!C1153&gt;0,front!F1153-front!C1153,0)</f>
        <v>53183.7</v>
      </c>
      <c r="F1153" s="2">
        <f>front!I1153-front!H1153</f>
        <v>6240.2999999999993</v>
      </c>
      <c r="G1153" s="2"/>
      <c r="H1153" s="2"/>
      <c r="I1153" s="4">
        <f>C1153/(constants!$A$4+constants!$B$4*data!C1153+constants!$C$4*data!C1153^2+constants!$D$4*data!C1153^3+constants!$E$4*data!C1153^4+constants!$F$4*data!C1153^5+constants!$G$4*data!C1153^6+constants!$H$4*data!C1153^7)</f>
        <v>51439.905753363106</v>
      </c>
      <c r="J1153" s="4">
        <f>D1153/(constants!$A$4+constants!$B$4*data!D1153+constants!$C$4*data!D1153^2+constants!$D$4*data!D1153^3+constants!$E$4*data!D1153^4+constants!$F$4*data!D1153^5+constants!$G$4*data!D1153^6+constants!$H$4*data!D1153^7)</f>
        <v>56005.715426741575</v>
      </c>
      <c r="K1153" s="4">
        <f>E1153/(constants!$A$4+constants!$B$4*data!E1153+constants!$C$4*data!E1153^2+constants!$D$4*data!E1153^3+constants!$E$4*data!E1153^4+constants!$F$4*data!E1153^5+constants!$G$4*data!E1153^6+constants!$H$4*data!E1153^7)</f>
        <v>56005.715426741575</v>
      </c>
      <c r="L1153" s="4">
        <f>F1153/(constants!$A$4+constants!$B$4*data!F1153+constants!$C$4*data!F1153^2+constants!$D$4*data!F1153^3+constants!$E$4*data!F1153^4+constants!$F$4*data!F1153^5+constants!$G$4*data!F1153^6+constants!$H$4*data!F1153^7)</f>
        <v>6228.6517219608786</v>
      </c>
      <c r="M1153" s="4"/>
      <c r="N1153" s="4"/>
      <c r="O1153" s="4">
        <f t="shared" si="284"/>
        <v>85733.176255605169</v>
      </c>
      <c r="P1153" s="4">
        <f t="shared" si="285"/>
        <v>11201.143085348316</v>
      </c>
      <c r="Q1153" s="4">
        <f t="shared" si="285"/>
        <v>11201.143085348316</v>
      </c>
      <c r="R1153" s="4">
        <f t="shared" si="286"/>
        <v>1038.1086203268133</v>
      </c>
      <c r="S1153" s="4"/>
      <c r="T1153" s="4"/>
      <c r="U1153" s="4">
        <f t="shared" si="287"/>
        <v>1</v>
      </c>
      <c r="V1153" s="4"/>
      <c r="W1153" s="4"/>
      <c r="X1153">
        <f>IF(front!E1153&gt;$X$2,O1153,P1153)</f>
        <v>85733.176255605169</v>
      </c>
      <c r="Y1153">
        <f t="shared" si="291"/>
        <v>85460.356450762556</v>
      </c>
      <c r="Z1153">
        <f>SUMPRODUCT($B$7:$B$456,Y$7:Y$456,EXP(constants!$B$32+constants!$A$32*ABS($A$7:$A$456-$A1153)))</f>
        <v>3.8368532593044372E-7</v>
      </c>
      <c r="AA1153">
        <f t="shared" si="282"/>
        <v>85460.356450378866</v>
      </c>
      <c r="AB1153">
        <f t="shared" si="288"/>
        <v>85455.503357439695</v>
      </c>
      <c r="AD1153" s="4"/>
      <c r="AE1153" s="4"/>
      <c r="AF1153" s="4"/>
      <c r="AI1153" s="5">
        <f>SUMPRODUCT(constants!$B$13:$B$20,A1153^constants!$A$13:$A$20)*constants!$C$10/((A1153/1000000000)^5*(EXP(0.014388/(A1153/1000000000)/constants!$B$9)-1))</f>
        <v>1.9449215024991356E-5</v>
      </c>
      <c r="AL1153" s="17">
        <f t="shared" si="283"/>
        <v>2.2759464587833501E-10</v>
      </c>
      <c r="AQ1153">
        <f t="shared" si="290"/>
        <v>2.2759464587833501E-10</v>
      </c>
    </row>
    <row r="1154" spans="1:43" x14ac:dyDescent="0.2">
      <c r="A1154">
        <f>front!A1154</f>
        <v>719.91</v>
      </c>
      <c r="B1154" s="1">
        <f t="shared" si="289"/>
        <v>0.44999999999993179</v>
      </c>
      <c r="C1154">
        <f>front!D1154-front!B1154</f>
        <v>49172.270000000004</v>
      </c>
      <c r="D1154" s="2">
        <f>front!E1154-front!C1154</f>
        <v>52561.599999999999</v>
      </c>
      <c r="E1154" s="2">
        <f>IF(front!F1154-front!C1154&gt;0,front!F1154-front!C1154,0)</f>
        <v>52561.599999999999</v>
      </c>
      <c r="F1154" s="2">
        <f>front!I1154-front!H1154</f>
        <v>5989.5000000000018</v>
      </c>
      <c r="G1154" s="2"/>
      <c r="H1154" s="2"/>
      <c r="I1154" s="4">
        <f>C1154/(constants!$A$4+constants!$B$4*data!C1154+constants!$C$4*data!C1154^2+constants!$D$4*data!C1154^3+constants!$E$4*data!C1154^4+constants!$F$4*data!C1154^5+constants!$G$4*data!C1154^6+constants!$H$4*data!C1154^7)</f>
        <v>51569.773650481882</v>
      </c>
      <c r="J1154" s="4">
        <f>D1154/(constants!$A$4+constants!$B$4*data!D1154+constants!$C$4*data!D1154^2+constants!$D$4*data!D1154^3+constants!$E$4*data!D1154^4+constants!$F$4*data!D1154^5+constants!$G$4*data!D1154^6+constants!$H$4*data!D1154^7)</f>
        <v>55316.954102237178</v>
      </c>
      <c r="K1154" s="4">
        <f>E1154/(constants!$A$4+constants!$B$4*data!E1154+constants!$C$4*data!E1154^2+constants!$D$4*data!E1154^3+constants!$E$4*data!E1154^4+constants!$F$4*data!E1154^5+constants!$G$4*data!E1154^6+constants!$H$4*data!E1154^7)</f>
        <v>55316.954102237178</v>
      </c>
      <c r="L1154" s="4">
        <f>F1154/(constants!$A$4+constants!$B$4*data!F1154+constants!$C$4*data!F1154^2+constants!$D$4*data!F1154^3+constants!$E$4*data!F1154^4+constants!$F$4*data!F1154^5+constants!$G$4*data!F1154^6+constants!$H$4*data!F1154^7)</f>
        <v>5977.945844047782</v>
      </c>
      <c r="M1154" s="4"/>
      <c r="N1154" s="4"/>
      <c r="O1154" s="4">
        <f t="shared" si="284"/>
        <v>85949.62275080313</v>
      </c>
      <c r="P1154" s="4">
        <f t="shared" si="285"/>
        <v>11063.390820447436</v>
      </c>
      <c r="Q1154" s="4">
        <f t="shared" si="285"/>
        <v>11063.390820447436</v>
      </c>
      <c r="R1154" s="4">
        <f t="shared" si="286"/>
        <v>996.32430734129696</v>
      </c>
      <c r="S1154" s="4"/>
      <c r="T1154" s="4"/>
      <c r="U1154" s="4">
        <f t="shared" si="287"/>
        <v>1</v>
      </c>
      <c r="V1154" s="4"/>
      <c r="W1154" s="4"/>
      <c r="X1154">
        <f>IF(front!E1154&gt;$X$2,O1154,P1154)</f>
        <v>85949.62275080313</v>
      </c>
      <c r="Y1154">
        <f t="shared" si="291"/>
        <v>85676.802945960517</v>
      </c>
      <c r="Z1154">
        <f>SUMPRODUCT($B$7:$B$456,Y$7:Y$456,EXP(constants!$B$32+constants!$A$32*ABS($A$7:$A$456-$A1154)))</f>
        <v>3.7398913751716335E-7</v>
      </c>
      <c r="AA1154">
        <f t="shared" si="282"/>
        <v>85676.802945586533</v>
      </c>
      <c r="AB1154">
        <f t="shared" si="288"/>
        <v>85671.949852647362</v>
      </c>
      <c r="AD1154" s="4"/>
      <c r="AE1154" s="4"/>
      <c r="AF1154" s="4"/>
      <c r="AI1154" s="5">
        <f>SUMPRODUCT(constants!$B$13:$B$20,A1154^constants!$A$13:$A$20)*constants!$C$10/((A1154/1000000000)^5*(EXP(0.014388/(A1154/1000000000)/constants!$B$9)-1))</f>
        <v>1.9464946402949406E-5</v>
      </c>
      <c r="AL1154" s="17">
        <f t="shared" si="283"/>
        <v>2.2720326123577676E-10</v>
      </c>
      <c r="AQ1154">
        <f t="shared" si="290"/>
        <v>2.2720326123577676E-10</v>
      </c>
    </row>
    <row r="1155" spans="1:43" x14ac:dyDescent="0.2">
      <c r="A1155">
        <f>front!A1155</f>
        <v>720.35</v>
      </c>
      <c r="B1155" s="1">
        <f t="shared" si="289"/>
        <v>0.44000000000005457</v>
      </c>
      <c r="C1155">
        <f>front!D1155-front!B1155</f>
        <v>49302.26</v>
      </c>
      <c r="D1155" s="2">
        <f>front!E1155-front!C1155</f>
        <v>52751.3</v>
      </c>
      <c r="E1155" s="2">
        <f>IF(front!F1155-front!C1155&gt;0,front!F1155-front!C1155,0)</f>
        <v>52751.3</v>
      </c>
      <c r="F1155" s="2">
        <f>front!I1155-front!H1155</f>
        <v>5724.9000000000015</v>
      </c>
      <c r="G1155" s="2"/>
      <c r="H1155" s="2"/>
      <c r="I1155" s="4">
        <f>C1155/(constants!$A$4+constants!$B$4*data!C1155+constants!$C$4*data!C1155^2+constants!$D$4*data!C1155^3+constants!$E$4*data!C1155^4+constants!$F$4*data!C1155^5+constants!$G$4*data!C1155^6+constants!$H$4*data!C1155^7)</f>
        <v>51713.336860935102</v>
      </c>
      <c r="J1155" s="4">
        <f>D1155/(constants!$A$4+constants!$B$4*data!D1155+constants!$C$4*data!D1155^2+constants!$D$4*data!D1155^3+constants!$E$4*data!D1155^4+constants!$F$4*data!D1155^5+constants!$G$4*data!D1155^6+constants!$H$4*data!D1155^7)</f>
        <v>55526.940165967506</v>
      </c>
      <c r="K1155" s="4">
        <f>E1155/(constants!$A$4+constants!$B$4*data!E1155+constants!$C$4*data!E1155^2+constants!$D$4*data!E1155^3+constants!$E$4*data!E1155^4+constants!$F$4*data!E1155^5+constants!$G$4*data!E1155^6+constants!$H$4*data!E1155^7)</f>
        <v>55526.940165967506</v>
      </c>
      <c r="L1155" s="4">
        <f>F1155/(constants!$A$4+constants!$B$4*data!F1155+constants!$C$4*data!F1155^2+constants!$D$4*data!F1155^3+constants!$E$4*data!F1155^4+constants!$F$4*data!F1155^5+constants!$G$4*data!F1155^6+constants!$H$4*data!F1155^7)</f>
        <v>5713.5172438202862</v>
      </c>
      <c r="M1155" s="4"/>
      <c r="N1155" s="4"/>
      <c r="O1155" s="4">
        <f t="shared" si="284"/>
        <v>86188.89476822516</v>
      </c>
      <c r="P1155" s="4">
        <f t="shared" si="285"/>
        <v>11105.388033193502</v>
      </c>
      <c r="Q1155" s="4">
        <f t="shared" si="285"/>
        <v>11105.388033193502</v>
      </c>
      <c r="R1155" s="4">
        <f t="shared" si="286"/>
        <v>952.25287397004774</v>
      </c>
      <c r="S1155" s="4"/>
      <c r="T1155" s="4"/>
      <c r="U1155" s="4">
        <f t="shared" si="287"/>
        <v>1</v>
      </c>
      <c r="V1155" s="4"/>
      <c r="W1155" s="4"/>
      <c r="X1155">
        <f>IF(front!E1155&gt;$X$2,O1155,P1155)</f>
        <v>86188.89476822516</v>
      </c>
      <c r="Y1155">
        <f t="shared" si="291"/>
        <v>85916.074963382547</v>
      </c>
      <c r="Z1155">
        <f>SUMPRODUCT($B$7:$B$456,Y$7:Y$456,EXP(constants!$B$32+constants!$A$32*ABS($A$7:$A$456-$A1155)))</f>
        <v>3.6474539160183628E-7</v>
      </c>
      <c r="AA1155">
        <f t="shared" si="282"/>
        <v>85916.074963017803</v>
      </c>
      <c r="AB1155">
        <f t="shared" si="288"/>
        <v>85911.221870078632</v>
      </c>
      <c r="AD1155" s="4"/>
      <c r="AE1155" s="4"/>
      <c r="AF1155" s="4"/>
      <c r="AI1155" s="5">
        <f>SUMPRODUCT(constants!$B$13:$B$20,A1155^constants!$A$13:$A$20)*constants!$C$10/((A1155/1000000000)^5*(EXP(0.014388/(A1155/1000000000)/constants!$B$9)-1))</f>
        <v>1.9480288906823435E-5</v>
      </c>
      <c r="AL1155" s="17">
        <f t="shared" si="283"/>
        <v>2.2674906121441252E-10</v>
      </c>
      <c r="AQ1155">
        <f t="shared" si="290"/>
        <v>2.2674906121441252E-10</v>
      </c>
    </row>
    <row r="1156" spans="1:43" x14ac:dyDescent="0.2">
      <c r="A1156">
        <f>front!A1156</f>
        <v>720.8</v>
      </c>
      <c r="B1156" s="1">
        <f t="shared" si="289"/>
        <v>0.44999999999993179</v>
      </c>
      <c r="C1156">
        <f>front!D1156-front!B1156</f>
        <v>49286.399999999994</v>
      </c>
      <c r="D1156" s="2">
        <f>front!E1156-front!C1156</f>
        <v>53017.3</v>
      </c>
      <c r="E1156" s="2">
        <f>IF(front!F1156-front!C1156&gt;0,front!F1156-front!C1156,0)</f>
        <v>53017.3</v>
      </c>
      <c r="F1156" s="2">
        <f>front!I1156-front!H1156</f>
        <v>6071.2000000000007</v>
      </c>
      <c r="G1156" s="2"/>
      <c r="H1156" s="2"/>
      <c r="I1156" s="4">
        <f>C1156/(constants!$A$4+constants!$B$4*data!C1156+constants!$C$4*data!C1156^2+constants!$D$4*data!C1156^3+constants!$E$4*data!C1156^4+constants!$F$4*data!C1156^5+constants!$G$4*data!C1156^6+constants!$H$4*data!C1156^7)</f>
        <v>51695.820091755326</v>
      </c>
      <c r="J1156" s="4">
        <f>D1156/(constants!$A$4+constants!$B$4*data!D1156+constants!$C$4*data!D1156^2+constants!$D$4*data!D1156^3+constants!$E$4*data!D1156^4+constants!$F$4*data!D1156^5+constants!$G$4*data!D1156^6+constants!$H$4*data!D1156^7)</f>
        <v>55821.445360149191</v>
      </c>
      <c r="K1156" s="4">
        <f>E1156/(constants!$A$4+constants!$B$4*data!E1156+constants!$C$4*data!E1156^2+constants!$D$4*data!E1156^3+constants!$E$4*data!E1156^4+constants!$F$4*data!E1156^5+constants!$G$4*data!E1156^6+constants!$H$4*data!E1156^7)</f>
        <v>55821.445360149191</v>
      </c>
      <c r="L1156" s="4">
        <f>F1156/(constants!$A$4+constants!$B$4*data!F1156+constants!$C$4*data!F1156^2+constants!$D$4*data!F1156^3+constants!$E$4*data!F1156^4+constants!$F$4*data!F1156^5+constants!$G$4*data!F1156^6+constants!$H$4*data!F1156^7)</f>
        <v>6059.6075909418996</v>
      </c>
      <c r="M1156" s="4"/>
      <c r="N1156" s="4"/>
      <c r="O1156" s="4">
        <f t="shared" si="284"/>
        <v>86159.700152925536</v>
      </c>
      <c r="P1156" s="4">
        <f t="shared" si="285"/>
        <v>11164.289072029838</v>
      </c>
      <c r="Q1156" s="4">
        <f t="shared" si="285"/>
        <v>11164.289072029838</v>
      </c>
      <c r="R1156" s="4">
        <f t="shared" si="286"/>
        <v>1009.9345984903166</v>
      </c>
      <c r="S1156" s="4"/>
      <c r="T1156" s="4"/>
      <c r="U1156" s="4">
        <f t="shared" si="287"/>
        <v>1</v>
      </c>
      <c r="V1156" s="4"/>
      <c r="W1156" s="4"/>
      <c r="X1156">
        <f>IF(front!E1156&gt;$X$2,O1156,P1156)</f>
        <v>86159.700152925536</v>
      </c>
      <c r="Y1156">
        <f t="shared" si="291"/>
        <v>85886.880348082923</v>
      </c>
      <c r="Z1156">
        <f>SUMPRODUCT($B$7:$B$456,Y$7:Y$456,EXP(constants!$B$32+constants!$A$32*ABS($A$7:$A$456-$A1156)))</f>
        <v>3.5552783804731701E-7</v>
      </c>
      <c r="AA1156">
        <f t="shared" si="282"/>
        <v>85886.88034772739</v>
      </c>
      <c r="AB1156">
        <f t="shared" si="288"/>
        <v>85882.02725478822</v>
      </c>
      <c r="AD1156" s="4"/>
      <c r="AE1156" s="4"/>
      <c r="AF1156" s="4"/>
      <c r="AI1156" s="5">
        <f>SUMPRODUCT(constants!$B$13:$B$20,A1156^constants!$A$13:$A$20)*constants!$C$10/((A1156/1000000000)^5*(EXP(0.014388/(A1156/1000000000)/constants!$B$9)-1))</f>
        <v>1.9495939943187241E-5</v>
      </c>
      <c r="AL1156" s="17">
        <f t="shared" si="283"/>
        <v>2.2700838075640879E-10</v>
      </c>
      <c r="AQ1156">
        <f t="shared" si="290"/>
        <v>2.2700838075640879E-10</v>
      </c>
    </row>
    <row r="1157" spans="1:43" x14ac:dyDescent="0.2">
      <c r="A1157">
        <f>front!A1157</f>
        <v>721.25</v>
      </c>
      <c r="B1157" s="1">
        <f t="shared" si="289"/>
        <v>0.45000000000004547</v>
      </c>
      <c r="C1157">
        <f>front!D1157-front!B1157</f>
        <v>49306.07</v>
      </c>
      <c r="D1157" s="2">
        <f>front!E1157-front!C1157</f>
        <v>52543.3</v>
      </c>
      <c r="E1157" s="2">
        <f>IF(front!F1157-front!C1157&gt;0,front!F1157-front!C1157,0)</f>
        <v>52543.3</v>
      </c>
      <c r="F1157" s="2">
        <f>front!I1157-front!H1157</f>
        <v>6243.0999999999985</v>
      </c>
      <c r="G1157" s="2"/>
      <c r="H1157" s="2"/>
      <c r="I1157" s="4">
        <f>C1157/(constants!$A$4+constants!$B$4*data!C1157+constants!$C$4*data!C1157^2+constants!$D$4*data!C1157^3+constants!$E$4*data!C1157^4+constants!$F$4*data!C1157^5+constants!$G$4*data!C1157^6+constants!$H$4*data!C1157^7)</f>
        <v>51717.544890771736</v>
      </c>
      <c r="J1157" s="4">
        <f>D1157/(constants!$A$4+constants!$B$4*data!D1157+constants!$C$4*data!D1157^2+constants!$D$4*data!D1157^3+constants!$E$4*data!D1157^4+constants!$F$4*data!D1157^5+constants!$G$4*data!D1157^6+constants!$H$4*data!D1157^7)</f>
        <v>55296.69892149559</v>
      </c>
      <c r="K1157" s="4">
        <f>E1157/(constants!$A$4+constants!$B$4*data!E1157+constants!$C$4*data!E1157^2+constants!$D$4*data!E1157^3+constants!$E$4*data!E1157^4+constants!$F$4*data!E1157^5+constants!$G$4*data!E1157^6+constants!$H$4*data!E1157^7)</f>
        <v>55296.69892149559</v>
      </c>
      <c r="L1157" s="4">
        <f>F1157/(constants!$A$4+constants!$B$4*data!F1157+constants!$C$4*data!F1157^2+constants!$D$4*data!F1157^3+constants!$E$4*data!F1157^4+constants!$F$4*data!F1157^5+constants!$G$4*data!F1157^6+constants!$H$4*data!F1157^7)</f>
        <v>6231.4510687517304</v>
      </c>
      <c r="M1157" s="4"/>
      <c r="N1157" s="4"/>
      <c r="O1157" s="4">
        <f t="shared" si="284"/>
        <v>86195.908151286232</v>
      </c>
      <c r="P1157" s="4">
        <f t="shared" si="285"/>
        <v>11059.339784299118</v>
      </c>
      <c r="Q1157" s="4">
        <f t="shared" si="285"/>
        <v>11059.339784299118</v>
      </c>
      <c r="R1157" s="4">
        <f t="shared" si="286"/>
        <v>1038.5751781252884</v>
      </c>
      <c r="S1157" s="4"/>
      <c r="T1157" s="4"/>
      <c r="U1157" s="4">
        <f t="shared" si="287"/>
        <v>1</v>
      </c>
      <c r="V1157" s="4"/>
      <c r="W1157" s="4"/>
      <c r="X1157">
        <f>IF(front!E1157&gt;$X$2,O1157,P1157)</f>
        <v>86195.908151286232</v>
      </c>
      <c r="Y1157">
        <f t="shared" si="291"/>
        <v>85923.088346443619</v>
      </c>
      <c r="Z1157">
        <f>SUMPRODUCT($B$7:$B$456,Y$7:Y$456,EXP(constants!$B$32+constants!$A$32*ABS($A$7:$A$456-$A1157)))</f>
        <v>3.4654322312748865E-7</v>
      </c>
      <c r="AA1157">
        <f t="shared" si="282"/>
        <v>85923.08834609708</v>
      </c>
      <c r="AB1157">
        <f t="shared" si="288"/>
        <v>85918.235253157909</v>
      </c>
      <c r="AD1157" s="4"/>
      <c r="AE1157" s="4"/>
      <c r="AF1157" s="4"/>
      <c r="AI1157" s="5">
        <f>SUMPRODUCT(constants!$B$13:$B$20,A1157^constants!$A$13:$A$20)*constants!$C$10/((A1157/1000000000)^5*(EXP(0.014388/(A1157/1000000000)/constants!$B$9)-1))</f>
        <v>1.951155038761561E-5</v>
      </c>
      <c r="AL1157" s="17">
        <f t="shared" si="283"/>
        <v>2.2709440353523166E-10</v>
      </c>
      <c r="AQ1157">
        <f t="shared" si="290"/>
        <v>2.2709440353523166E-10</v>
      </c>
    </row>
    <row r="1158" spans="1:43" x14ac:dyDescent="0.2">
      <c r="A1158">
        <f>front!A1158</f>
        <v>721.7</v>
      </c>
      <c r="B1158" s="1">
        <f t="shared" si="289"/>
        <v>0.45000000000004547</v>
      </c>
      <c r="C1158">
        <f>front!D1158-front!B1158</f>
        <v>49212.07</v>
      </c>
      <c r="D1158" s="2">
        <f>front!E1158-front!C1158</f>
        <v>52944.9</v>
      </c>
      <c r="E1158" s="2">
        <f>IF(front!F1158-front!C1158&gt;0,front!F1158-front!C1158,0)</f>
        <v>52944.9</v>
      </c>
      <c r="F1158" s="2">
        <f>front!I1158-front!H1158</f>
        <v>6163.6</v>
      </c>
      <c r="G1158" s="2"/>
      <c r="H1158" s="2"/>
      <c r="I1158" s="4">
        <f>C1158/(constants!$A$4+constants!$B$4*data!C1158+constants!$C$4*data!C1158^2+constants!$D$4*data!C1158^3+constants!$E$4*data!C1158^4+constants!$F$4*data!C1158^5+constants!$G$4*data!C1158^6+constants!$H$4*data!C1158^7)</f>
        <v>51613.728046328797</v>
      </c>
      <c r="J1158" s="4">
        <f>D1158/(constants!$A$4+constants!$B$4*data!D1158+constants!$C$4*data!D1158^2+constants!$D$4*data!D1158^3+constants!$E$4*data!D1158^4+constants!$F$4*data!D1158^5+constants!$G$4*data!D1158^6+constants!$H$4*data!D1158^7)</f>
        <v>55741.279571402025</v>
      </c>
      <c r="K1158" s="4">
        <f>E1158/(constants!$A$4+constants!$B$4*data!E1158+constants!$C$4*data!E1158^2+constants!$D$4*data!E1158^3+constants!$E$4*data!E1158^4+constants!$F$4*data!E1158^5+constants!$G$4*data!E1158^6+constants!$H$4*data!E1158^7)</f>
        <v>55741.279571402025</v>
      </c>
      <c r="L1158" s="4">
        <f>F1158/(constants!$A$4+constants!$B$4*data!F1158+constants!$C$4*data!F1158^2+constants!$D$4*data!F1158^3+constants!$E$4*data!F1158^4+constants!$F$4*data!F1158^5+constants!$G$4*data!F1158^6+constants!$H$4*data!F1158^7)</f>
        <v>6151.9730937073964</v>
      </c>
      <c r="M1158" s="4"/>
      <c r="N1158" s="4"/>
      <c r="O1158" s="4">
        <f t="shared" si="284"/>
        <v>86022.880077214664</v>
      </c>
      <c r="P1158" s="4">
        <f t="shared" si="285"/>
        <v>11148.255914280406</v>
      </c>
      <c r="Q1158" s="4">
        <f t="shared" si="285"/>
        <v>11148.255914280406</v>
      </c>
      <c r="R1158" s="4">
        <f t="shared" si="286"/>
        <v>1025.3288489512329</v>
      </c>
      <c r="S1158" s="4"/>
      <c r="T1158" s="4"/>
      <c r="U1158" s="4">
        <f t="shared" si="287"/>
        <v>1</v>
      </c>
      <c r="V1158" s="4"/>
      <c r="W1158" s="4"/>
      <c r="X1158">
        <f>IF(front!E1158&gt;$X$2,O1158,P1158)</f>
        <v>86022.880077214664</v>
      </c>
      <c r="Y1158">
        <f t="shared" si="291"/>
        <v>85750.060272372051</v>
      </c>
      <c r="Z1158">
        <f>SUMPRODUCT($B$7:$B$456,Y$7:Y$456,EXP(constants!$B$32+constants!$A$32*ABS($A$7:$A$456-$A1158)))</f>
        <v>3.3778566020364773E-7</v>
      </c>
      <c r="AA1158">
        <f t="shared" si="282"/>
        <v>85750.060272034272</v>
      </c>
      <c r="AB1158">
        <f t="shared" si="288"/>
        <v>85745.207179095101</v>
      </c>
      <c r="AD1158" s="4"/>
      <c r="AE1158" s="4"/>
      <c r="AF1158" s="4"/>
      <c r="AI1158" s="5">
        <f>SUMPRODUCT(constants!$B$13:$B$20,A1158^constants!$A$13:$A$20)*constants!$C$10/((A1158/1000000000)^5*(EXP(0.014388/(A1158/1000000000)/constants!$B$9)-1))</f>
        <v>1.952712026019405E-5</v>
      </c>
      <c r="AL1158" s="17">
        <f t="shared" si="283"/>
        <v>2.2773424780941939E-10</v>
      </c>
      <c r="AQ1158">
        <f t="shared" si="290"/>
        <v>2.2773424780941939E-10</v>
      </c>
    </row>
    <row r="1159" spans="1:43" x14ac:dyDescent="0.2">
      <c r="A1159">
        <f>front!A1159</f>
        <v>722.15</v>
      </c>
      <c r="B1159" s="1">
        <f t="shared" si="289"/>
        <v>0.44999999999993179</v>
      </c>
      <c r="C1159">
        <f>front!D1159-front!B1159</f>
        <v>49133.06</v>
      </c>
      <c r="D1159" s="2">
        <f>front!E1159-front!C1159</f>
        <v>52424.4</v>
      </c>
      <c r="E1159" s="2">
        <f>IF(front!F1159-front!C1159&gt;0,front!F1159-front!C1159,0)</f>
        <v>52424.4</v>
      </c>
      <c r="F1159" s="2">
        <f>front!I1159-front!H1159</f>
        <v>5889.6</v>
      </c>
      <c r="G1159" s="2"/>
      <c r="H1159" s="2"/>
      <c r="I1159" s="4">
        <f>C1159/(constants!$A$4+constants!$B$4*data!C1159+constants!$C$4*data!C1159^2+constants!$D$4*data!C1159^3+constants!$E$4*data!C1159^4+constants!$F$4*data!C1159^5+constants!$G$4*data!C1159^6+constants!$H$4*data!C1159^7)</f>
        <v>51526.472073027508</v>
      </c>
      <c r="J1159" s="4">
        <f>D1159/(constants!$A$4+constants!$B$4*data!D1159+constants!$C$4*data!D1159^2+constants!$D$4*data!D1159^3+constants!$E$4*data!D1159^4+constants!$F$4*data!D1159^5+constants!$G$4*data!D1159^6+constants!$H$4*data!D1159^7)</f>
        <v>55165.10293910421</v>
      </c>
      <c r="K1159" s="4">
        <f>E1159/(constants!$A$4+constants!$B$4*data!E1159+constants!$C$4*data!E1159^2+constants!$D$4*data!E1159^3+constants!$E$4*data!E1159^4+constants!$F$4*data!E1159^5+constants!$G$4*data!E1159^6+constants!$H$4*data!E1159^7)</f>
        <v>55165.10293910421</v>
      </c>
      <c r="L1159" s="4">
        <f>F1159/(constants!$A$4+constants!$B$4*data!F1159+constants!$C$4*data!F1159^2+constants!$D$4*data!F1159^3+constants!$E$4*data!F1159^4+constants!$F$4*data!F1159^5+constants!$G$4*data!F1159^6+constants!$H$4*data!F1159^7)</f>
        <v>5878.1022045495374</v>
      </c>
      <c r="M1159" s="4"/>
      <c r="N1159" s="4"/>
      <c r="O1159" s="4">
        <f t="shared" si="284"/>
        <v>85877.453455045848</v>
      </c>
      <c r="P1159" s="4">
        <f t="shared" si="285"/>
        <v>11033.020587820842</v>
      </c>
      <c r="Q1159" s="4">
        <f t="shared" si="285"/>
        <v>11033.020587820842</v>
      </c>
      <c r="R1159" s="4">
        <f t="shared" si="286"/>
        <v>979.68370075825612</v>
      </c>
      <c r="S1159" s="4"/>
      <c r="T1159" s="4"/>
      <c r="U1159" s="4">
        <f t="shared" si="287"/>
        <v>1</v>
      </c>
      <c r="V1159" s="4"/>
      <c r="W1159" s="4"/>
      <c r="X1159">
        <f>IF(front!E1159&gt;$X$2,O1159,P1159)</f>
        <v>85877.453455045848</v>
      </c>
      <c r="Y1159">
        <f t="shared" si="291"/>
        <v>85604.633650203235</v>
      </c>
      <c r="Z1159">
        <f>SUMPRODUCT($B$7:$B$456,Y$7:Y$456,EXP(constants!$B$32+constants!$A$32*ABS($A$7:$A$456-$A1159)))</f>
        <v>3.2924941139951028E-7</v>
      </c>
      <c r="AA1159">
        <f t="shared" ref="AA1159:AA1222" si="292">Y1159-Z1159</f>
        <v>85604.633649873984</v>
      </c>
      <c r="AB1159">
        <f t="shared" si="288"/>
        <v>85599.780556934813</v>
      </c>
      <c r="AD1159" s="4"/>
      <c r="AE1159" s="4"/>
      <c r="AF1159" s="4"/>
      <c r="AI1159" s="5">
        <f>SUMPRODUCT(constants!$B$13:$B$20,A1159^constants!$A$13:$A$20)*constants!$C$10/((A1159/1000000000)^5*(EXP(0.014388/(A1159/1000000000)/constants!$B$9)-1))</f>
        <v>1.9542649580843E-5</v>
      </c>
      <c r="AL1159" s="17">
        <f t="shared" ref="AL1159:AL1222" si="293">IF(AB1159=0,0,AI1159/AB1159)</f>
        <v>2.2830256635815364E-10</v>
      </c>
      <c r="AQ1159">
        <f t="shared" si="290"/>
        <v>2.2830256635815364E-10</v>
      </c>
    </row>
    <row r="1160" spans="1:43" x14ac:dyDescent="0.2">
      <c r="A1160">
        <f>front!A1160</f>
        <v>722.59</v>
      </c>
      <c r="B1160" s="1">
        <f t="shared" si="289"/>
        <v>0.44000000000005457</v>
      </c>
      <c r="C1160">
        <f>front!D1160-front!B1160</f>
        <v>49078.799999999996</v>
      </c>
      <c r="D1160" s="2">
        <f>front!E1160-front!C1160</f>
        <v>52795.1</v>
      </c>
      <c r="E1160" s="2">
        <f>IF(front!F1160-front!C1160&gt;0,front!F1160-front!C1160,0)</f>
        <v>52795.1</v>
      </c>
      <c r="F1160" s="2">
        <f>front!I1160-front!H1160</f>
        <v>5608.6999999999989</v>
      </c>
      <c r="G1160" s="2"/>
      <c r="H1160" s="2"/>
      <c r="I1160" s="4">
        <f>C1160/(constants!$A$4+constants!$B$4*data!C1160+constants!$C$4*data!C1160^2+constants!$D$4*data!C1160^3+constants!$E$4*data!C1160^4+constants!$F$4*data!C1160^5+constants!$G$4*data!C1160^6+constants!$H$4*data!C1160^7)</f>
        <v>51466.552057868728</v>
      </c>
      <c r="J1160" s="4">
        <f>D1160/(constants!$A$4+constants!$B$4*data!D1160+constants!$C$4*data!D1160^2+constants!$D$4*data!D1160^3+constants!$E$4*data!D1160^4+constants!$F$4*data!D1160^5+constants!$G$4*data!D1160^6+constants!$H$4*data!D1160^7)</f>
        <v>55575.428946402819</v>
      </c>
      <c r="K1160" s="4">
        <f>E1160/(constants!$A$4+constants!$B$4*data!E1160+constants!$C$4*data!E1160^2+constants!$D$4*data!E1160^3+constants!$E$4*data!E1160^4+constants!$F$4*data!E1160^5+constants!$G$4*data!E1160^6+constants!$H$4*data!E1160^7)</f>
        <v>55575.428946402819</v>
      </c>
      <c r="L1160" s="4">
        <f>F1160/(constants!$A$4+constants!$B$4*data!F1160+constants!$C$4*data!F1160^2+constants!$D$4*data!F1160^3+constants!$E$4*data!F1160^4+constants!$F$4*data!F1160^5+constants!$G$4*data!F1160^6+constants!$H$4*data!F1160^7)</f>
        <v>5597.414232176835</v>
      </c>
      <c r="M1160" s="4"/>
      <c r="N1160" s="4"/>
      <c r="O1160" s="4">
        <f t="shared" ref="O1160:O1223" si="294">I1160*1000/O$4</f>
        <v>85777.586763114537</v>
      </c>
      <c r="P1160" s="4">
        <f t="shared" ref="P1160:Q1223" si="295">J1160*1000/P$4</f>
        <v>11115.085789280563</v>
      </c>
      <c r="Q1160" s="4">
        <f t="shared" si="295"/>
        <v>11115.085789280563</v>
      </c>
      <c r="R1160" s="4">
        <f t="shared" ref="R1160:R1223" si="296">L1160*1000/R$4</f>
        <v>932.90237202947242</v>
      </c>
      <c r="S1160" s="4"/>
      <c r="T1160" s="4"/>
      <c r="U1160" s="4">
        <f t="shared" ref="U1160:U1223" si="297">Q1160/P1160</f>
        <v>1</v>
      </c>
      <c r="V1160" s="4"/>
      <c r="W1160" s="4"/>
      <c r="X1160">
        <f>IF(front!E1160&gt;$X$2,O1160,P1160)</f>
        <v>85777.586763114537</v>
      </c>
      <c r="Y1160">
        <f t="shared" si="291"/>
        <v>85504.766958271925</v>
      </c>
      <c r="Z1160">
        <f>SUMPRODUCT($B$7:$B$456,Y$7:Y$456,EXP(constants!$B$32+constants!$A$32*ABS($A$7:$A$456-$A1160)))</f>
        <v>3.2111148011639002E-7</v>
      </c>
      <c r="AA1160">
        <f t="shared" si="292"/>
        <v>85504.766957950807</v>
      </c>
      <c r="AB1160">
        <f t="shared" ref="AB1160:AB1223" si="298">IF((AA1160-$AA$3)&gt;0,AA1160-$AA$3,0)</f>
        <v>85499.913865011637</v>
      </c>
      <c r="AD1160" s="4"/>
      <c r="AE1160" s="4"/>
      <c r="AF1160" s="4"/>
      <c r="AI1160" s="5">
        <f>SUMPRODUCT(constants!$B$13:$B$20,A1160^constants!$A$13:$A$20)*constants!$C$10/((A1160/1000000000)^5*(EXP(0.014388/(A1160/1000000000)/constants!$B$9)-1))</f>
        <v>1.9557794614213041E-5</v>
      </c>
      <c r="AL1160" s="17">
        <f t="shared" si="293"/>
        <v>2.2874636628396068E-10</v>
      </c>
      <c r="AQ1160">
        <f t="shared" si="290"/>
        <v>2.2874636628396068E-10</v>
      </c>
    </row>
    <row r="1161" spans="1:43" x14ac:dyDescent="0.2">
      <c r="A1161">
        <f>front!A1161</f>
        <v>723.04</v>
      </c>
      <c r="B1161" s="1">
        <f t="shared" ref="B1161:B1224" si="299">A1161-A1160</f>
        <v>0.44999999999993179</v>
      </c>
      <c r="C1161">
        <f>front!D1161-front!B1161</f>
        <v>48957.200000000004</v>
      </c>
      <c r="D1161" s="2">
        <f>front!E1161-front!C1161</f>
        <v>53284.6</v>
      </c>
      <c r="E1161" s="2">
        <f>IF(front!F1161-front!C1161&gt;0,front!F1161-front!C1161,0)</f>
        <v>53284.6</v>
      </c>
      <c r="F1161" s="2">
        <f>front!I1161-front!H1161</f>
        <v>5346.8000000000011</v>
      </c>
      <c r="G1161" s="2"/>
      <c r="H1161" s="2"/>
      <c r="I1161" s="4">
        <f>C1161/(constants!$A$4+constants!$B$4*data!C1161+constants!$C$4*data!C1161^2+constants!$D$4*data!C1161^3+constants!$E$4*data!C1161^4+constants!$F$4*data!C1161^5+constants!$G$4*data!C1161^6+constants!$H$4*data!C1161^7)</f>
        <v>51332.276311324931</v>
      </c>
      <c r="J1161" s="4">
        <f>D1161/(constants!$A$4+constants!$B$4*data!D1161+constants!$C$4*data!D1161^2+constants!$D$4*data!D1161^3+constants!$E$4*data!D1161^4+constants!$F$4*data!D1161^5+constants!$G$4*data!D1161^6+constants!$H$4*data!D1161^7)</f>
        <v>56117.46662644342</v>
      </c>
      <c r="K1161" s="4">
        <f>E1161/(constants!$A$4+constants!$B$4*data!E1161+constants!$C$4*data!E1161^2+constants!$D$4*data!E1161^3+constants!$E$4*data!E1161^4+constants!$F$4*data!E1161^5+constants!$G$4*data!E1161^6+constants!$H$4*data!E1161^7)</f>
        <v>56117.46662644342</v>
      </c>
      <c r="L1161" s="4">
        <f>F1161/(constants!$A$4+constants!$B$4*data!F1161+constants!$C$4*data!F1161^2+constants!$D$4*data!F1161^3+constants!$E$4*data!F1161^4+constants!$F$4*data!F1161^5+constants!$G$4*data!F1161^6+constants!$H$4*data!F1161^7)</f>
        <v>5335.7776562248973</v>
      </c>
      <c r="M1161" s="4"/>
      <c r="N1161" s="4"/>
      <c r="O1161" s="4">
        <f t="shared" si="294"/>
        <v>85553.793852208226</v>
      </c>
      <c r="P1161" s="4">
        <f t="shared" si="295"/>
        <v>11223.493325288684</v>
      </c>
      <c r="Q1161" s="4">
        <f t="shared" si="295"/>
        <v>11223.493325288684</v>
      </c>
      <c r="R1161" s="4">
        <f t="shared" si="296"/>
        <v>889.29627603748281</v>
      </c>
      <c r="S1161" s="4"/>
      <c r="T1161" s="4"/>
      <c r="U1161" s="4">
        <f t="shared" si="297"/>
        <v>1</v>
      </c>
      <c r="V1161" s="4"/>
      <c r="W1161" s="4"/>
      <c r="X1161">
        <f>IF(front!E1161&gt;$X$2,O1161,P1161)</f>
        <v>85553.793852208226</v>
      </c>
      <c r="Y1161">
        <f t="shared" si="291"/>
        <v>85280.974047365613</v>
      </c>
      <c r="Z1161">
        <f>SUMPRODUCT($B$7:$B$456,Y$7:Y$456,EXP(constants!$B$32+constants!$A$32*ABS($A$7:$A$456-$A1161)))</f>
        <v>3.1299660784358328E-7</v>
      </c>
      <c r="AA1161">
        <f t="shared" si="292"/>
        <v>85280.974047052616</v>
      </c>
      <c r="AB1161">
        <f t="shared" si="298"/>
        <v>85276.120954113445</v>
      </c>
      <c r="AD1161" s="4"/>
      <c r="AE1161" s="4"/>
      <c r="AF1161" s="4"/>
      <c r="AI1161" s="5">
        <f>SUMPRODUCT(constants!$B$13:$B$20,A1161^constants!$A$13:$A$20)*constants!$C$10/((A1161/1000000000)^5*(EXP(0.014388/(A1161/1000000000)/constants!$B$9)-1))</f>
        <v>1.9573243790135202E-5</v>
      </c>
      <c r="AL1161" s="17">
        <f t="shared" si="293"/>
        <v>2.2952783934282661E-10</v>
      </c>
      <c r="AQ1161">
        <f t="shared" si="290"/>
        <v>2.2952783934282661E-10</v>
      </c>
    </row>
    <row r="1162" spans="1:43" x14ac:dyDescent="0.2">
      <c r="A1162">
        <f>front!A1162</f>
        <v>723.49</v>
      </c>
      <c r="B1162" s="1">
        <f t="shared" si="299"/>
        <v>0.45000000000004547</v>
      </c>
      <c r="C1162">
        <f>front!D1162-front!B1162</f>
        <v>48852</v>
      </c>
      <c r="D1162" s="2">
        <f>front!E1162-front!C1162</f>
        <v>53452.7</v>
      </c>
      <c r="E1162" s="2">
        <f>IF(front!F1162-front!C1162&gt;0,front!F1162-front!C1162,0)</f>
        <v>53452.7</v>
      </c>
      <c r="F1162" s="2">
        <f>front!I1162-front!H1162</f>
        <v>5584.6999999999989</v>
      </c>
      <c r="G1162" s="2"/>
      <c r="H1162" s="2"/>
      <c r="I1162" s="4">
        <f>C1162/(constants!$A$4+constants!$B$4*data!C1162+constants!$C$4*data!C1162^2+constants!$D$4*data!C1162^3+constants!$E$4*data!C1162^4+constants!$F$4*data!C1162^5+constants!$G$4*data!C1162^6+constants!$H$4*data!C1162^7)</f>
        <v>51216.119997457208</v>
      </c>
      <c r="J1162" s="4">
        <f>D1162/(constants!$A$4+constants!$B$4*data!D1162+constants!$C$4*data!D1162^2+constants!$D$4*data!D1162^3+constants!$E$4*data!D1162^4+constants!$F$4*data!D1162^5+constants!$G$4*data!D1162^6+constants!$H$4*data!D1162^7)</f>
        <v>56303.67197633117</v>
      </c>
      <c r="K1162" s="4">
        <f>E1162/(constants!$A$4+constants!$B$4*data!E1162+constants!$C$4*data!E1162^2+constants!$D$4*data!E1162^3+constants!$E$4*data!E1162^4+constants!$F$4*data!E1162^5+constants!$G$4*data!E1162^6+constants!$H$4*data!E1162^7)</f>
        <v>56303.67197633117</v>
      </c>
      <c r="L1162" s="4">
        <f>F1162/(constants!$A$4+constants!$B$4*data!F1162+constants!$C$4*data!F1162^2+constants!$D$4*data!F1162^3+constants!$E$4*data!F1162^4+constants!$F$4*data!F1162^5+constants!$G$4*data!F1162^6+constants!$H$4*data!F1162^7)</f>
        <v>5573.4358345521359</v>
      </c>
      <c r="M1162" s="4"/>
      <c r="N1162" s="4"/>
      <c r="O1162" s="4">
        <f t="shared" si="294"/>
        <v>85360.199995762014</v>
      </c>
      <c r="P1162" s="4">
        <f t="shared" si="295"/>
        <v>11260.734395266234</v>
      </c>
      <c r="Q1162" s="4">
        <f t="shared" si="295"/>
        <v>11260.734395266234</v>
      </c>
      <c r="R1162" s="4">
        <f t="shared" si="296"/>
        <v>928.90597242535603</v>
      </c>
      <c r="S1162" s="4"/>
      <c r="T1162" s="4"/>
      <c r="U1162" s="4">
        <f t="shared" si="297"/>
        <v>1</v>
      </c>
      <c r="V1162" s="4"/>
      <c r="W1162" s="4"/>
      <c r="X1162">
        <f>IF(front!E1162&gt;$X$2,O1162,P1162)</f>
        <v>85360.199995762014</v>
      </c>
      <c r="Y1162">
        <f t="shared" si="291"/>
        <v>85087.380190919401</v>
      </c>
      <c r="Z1162">
        <f>SUMPRODUCT($B$7:$B$456,Y$7:Y$456,EXP(constants!$B$32+constants!$A$32*ABS($A$7:$A$456-$A1162)))</f>
        <v>3.0508680812682291E-7</v>
      </c>
      <c r="AA1162">
        <f t="shared" si="292"/>
        <v>85087.38019061432</v>
      </c>
      <c r="AB1162">
        <f t="shared" si="298"/>
        <v>85082.527097675149</v>
      </c>
      <c r="AD1162" s="4"/>
      <c r="AE1162" s="4"/>
      <c r="AF1162" s="4"/>
      <c r="AI1162" s="5">
        <f>SUMPRODUCT(constants!$B$13:$B$20,A1162^constants!$A$13:$A$20)*constants!$C$10/((A1162/1000000000)^5*(EXP(0.014388/(A1162/1000000000)/constants!$B$9)-1))</f>
        <v>1.9588652472394933E-5</v>
      </c>
      <c r="AL1162" s="17">
        <f t="shared" si="293"/>
        <v>2.3023120187658584E-10</v>
      </c>
      <c r="AQ1162">
        <f t="shared" si="290"/>
        <v>2.3023120187658584E-10</v>
      </c>
    </row>
    <row r="1163" spans="1:43" x14ac:dyDescent="0.2">
      <c r="A1163">
        <f>front!A1163</f>
        <v>723.94</v>
      </c>
      <c r="B1163" s="1">
        <f t="shared" si="299"/>
        <v>0.45000000000004547</v>
      </c>
      <c r="C1163">
        <f>front!D1163-front!B1163</f>
        <v>48902.73</v>
      </c>
      <c r="D1163" s="2">
        <f>front!E1163-front!C1163</f>
        <v>52606.2</v>
      </c>
      <c r="E1163" s="2">
        <f>IF(front!F1163-front!C1163&gt;0,front!F1163-front!C1163,0)</f>
        <v>52606.2</v>
      </c>
      <c r="F1163" s="2">
        <f>front!I1163-front!H1163</f>
        <v>5702.8000000000011</v>
      </c>
      <c r="G1163" s="2"/>
      <c r="H1163" s="2"/>
      <c r="I1163" s="4">
        <f>C1163/(constants!$A$4+constants!$B$4*data!C1163+constants!$C$4*data!C1163^2+constants!$D$4*data!C1163^3+constants!$E$4*data!C1163^4+constants!$F$4*data!C1163^5+constants!$G$4*data!C1163^6+constants!$H$4*data!C1163^7)</f>
        <v>51272.132242188069</v>
      </c>
      <c r="J1163" s="4">
        <f>D1163/(constants!$A$4+constants!$B$4*data!D1163+constants!$C$4*data!D1163^2+constants!$D$4*data!D1163^3+constants!$E$4*data!D1163^4+constants!$F$4*data!D1163^5+constants!$G$4*data!D1163^6+constants!$H$4*data!D1163^7)</f>
        <v>55366.320476473287</v>
      </c>
      <c r="K1163" s="4">
        <f>E1163/(constants!$A$4+constants!$B$4*data!E1163+constants!$C$4*data!E1163^2+constants!$D$4*data!E1163^3+constants!$E$4*data!E1163^4+constants!$F$4*data!E1163^5+constants!$G$4*data!E1163^6+constants!$H$4*data!E1163^7)</f>
        <v>55366.320476473287</v>
      </c>
      <c r="L1163" s="4">
        <f>F1163/(constants!$A$4+constants!$B$4*data!F1163+constants!$C$4*data!F1163^2+constants!$D$4*data!F1163^3+constants!$E$4*data!F1163^4+constants!$F$4*data!F1163^5+constants!$G$4*data!F1163^6+constants!$H$4*data!F1163^7)</f>
        <v>5691.4347048435648</v>
      </c>
      <c r="M1163" s="4"/>
      <c r="N1163" s="4"/>
      <c r="O1163" s="4">
        <f t="shared" si="294"/>
        <v>85453.553736980117</v>
      </c>
      <c r="P1163" s="4">
        <f t="shared" si="295"/>
        <v>11073.264095294657</v>
      </c>
      <c r="Q1163" s="4">
        <f t="shared" si="295"/>
        <v>11073.264095294657</v>
      </c>
      <c r="R1163" s="4">
        <f t="shared" si="296"/>
        <v>948.57245080726079</v>
      </c>
      <c r="S1163" s="4"/>
      <c r="T1163" s="4"/>
      <c r="U1163" s="4">
        <f t="shared" si="297"/>
        <v>1</v>
      </c>
      <c r="V1163" s="4"/>
      <c r="W1163" s="4"/>
      <c r="X1163">
        <f>IF(front!E1163&gt;$X$2,O1163,P1163)</f>
        <v>85453.553736980117</v>
      </c>
      <c r="Y1163">
        <f t="shared" si="291"/>
        <v>85180.733932137504</v>
      </c>
      <c r="Z1163">
        <f>SUMPRODUCT($B$7:$B$456,Y$7:Y$456,EXP(constants!$B$32+constants!$A$32*ABS($A$7:$A$456-$A1163)))</f>
        <v>2.973768985366372E-7</v>
      </c>
      <c r="AA1163">
        <f t="shared" si="292"/>
        <v>85180.733931840121</v>
      </c>
      <c r="AB1163">
        <f t="shared" si="298"/>
        <v>85175.88083890095</v>
      </c>
      <c r="AD1163" s="4"/>
      <c r="AE1163" s="4"/>
      <c r="AF1163" s="4"/>
      <c r="AI1163" s="5">
        <f>SUMPRODUCT(constants!$B$13:$B$20,A1163^constants!$A$13:$A$20)*constants!$C$10/((A1163/1000000000)^5*(EXP(0.014388/(A1163/1000000000)/constants!$B$9)-1))</f>
        <v>1.9604020680207429E-5</v>
      </c>
      <c r="AL1163" s="17">
        <f t="shared" si="293"/>
        <v>2.3015929494507807E-10</v>
      </c>
      <c r="AQ1163">
        <f t="shared" si="290"/>
        <v>2.3015929494507807E-10</v>
      </c>
    </row>
    <row r="1164" spans="1:43" x14ac:dyDescent="0.2">
      <c r="A1164">
        <f>front!A1164</f>
        <v>724.38</v>
      </c>
      <c r="B1164" s="1">
        <f t="shared" si="299"/>
        <v>0.43999999999994088</v>
      </c>
      <c r="C1164">
        <f>front!D1164-front!B1164</f>
        <v>49081.06</v>
      </c>
      <c r="D1164" s="2">
        <f>front!E1164-front!C1164</f>
        <v>53474.400000000001</v>
      </c>
      <c r="E1164" s="2">
        <f>IF(front!F1164-front!C1164&gt;0,front!F1164-front!C1164,0)</f>
        <v>53474.400000000001</v>
      </c>
      <c r="F1164" s="2">
        <f>front!I1164-front!H1164</f>
        <v>5737.5999999999985</v>
      </c>
      <c r="G1164" s="2"/>
      <c r="H1164" s="2"/>
      <c r="I1164" s="4">
        <f>C1164/(constants!$A$4+constants!$B$4*data!C1164+constants!$C$4*data!C1164^2+constants!$D$4*data!C1164^3+constants!$E$4*data!C1164^4+constants!$F$4*data!C1164^5+constants!$G$4*data!C1164^6+constants!$H$4*data!C1164^7)</f>
        <v>51469.047757484259</v>
      </c>
      <c r="J1164" s="4">
        <f>D1164/(constants!$A$4+constants!$B$4*data!D1164+constants!$C$4*data!D1164^2+constants!$D$4*data!D1164^3+constants!$E$4*data!D1164^4+constants!$F$4*data!D1164^5+constants!$G$4*data!D1164^6+constants!$H$4*data!D1164^7)</f>
        <v>56327.711765795022</v>
      </c>
      <c r="K1164" s="4">
        <f>E1164/(constants!$A$4+constants!$B$4*data!E1164+constants!$C$4*data!E1164^2+constants!$D$4*data!E1164^3+constants!$E$4*data!E1164^4+constants!$F$4*data!E1164^5+constants!$G$4*data!E1164^6+constants!$H$4*data!E1164^7)</f>
        <v>56327.711765795022</v>
      </c>
      <c r="L1164" s="4">
        <f>F1164/(constants!$A$4+constants!$B$4*data!F1164+constants!$C$4*data!F1164^2+constants!$D$4*data!F1164^3+constants!$E$4*data!F1164^4+constants!$F$4*data!F1164^5+constants!$G$4*data!F1164^6+constants!$H$4*data!F1164^7)</f>
        <v>5726.2074224040834</v>
      </c>
      <c r="M1164" s="4"/>
      <c r="N1164" s="4"/>
      <c r="O1164" s="4">
        <f t="shared" si="294"/>
        <v>85781.746262473767</v>
      </c>
      <c r="P1164" s="4">
        <f t="shared" si="295"/>
        <v>11265.542353159004</v>
      </c>
      <c r="Q1164" s="4">
        <f t="shared" si="295"/>
        <v>11265.542353159004</v>
      </c>
      <c r="R1164" s="4">
        <f t="shared" si="296"/>
        <v>954.36790373401391</v>
      </c>
      <c r="S1164" s="4"/>
      <c r="T1164" s="4"/>
      <c r="U1164" s="4">
        <f t="shared" si="297"/>
        <v>1</v>
      </c>
      <c r="V1164" s="4"/>
      <c r="W1164" s="4"/>
      <c r="X1164">
        <f>IF(front!E1164&gt;$X$2,O1164,P1164)</f>
        <v>85781.746262473767</v>
      </c>
      <c r="Y1164">
        <f t="shared" si="291"/>
        <v>85508.926457631154</v>
      </c>
      <c r="Z1164">
        <f>SUMPRODUCT($B$7:$B$456,Y$7:Y$456,EXP(constants!$B$32+constants!$A$32*ABS($A$7:$A$456-$A1164)))</f>
        <v>2.9002674791619611E-7</v>
      </c>
      <c r="AA1164">
        <f t="shared" si="292"/>
        <v>85508.926457341135</v>
      </c>
      <c r="AB1164">
        <f t="shared" si="298"/>
        <v>85504.073364401964</v>
      </c>
      <c r="AD1164" s="4"/>
      <c r="AE1164" s="4"/>
      <c r="AF1164" s="4"/>
      <c r="AI1164" s="5">
        <f>SUMPRODUCT(constants!$B$13:$B$20,A1164^constants!$A$13:$A$20)*constants!$C$10/((A1164/1000000000)^5*(EXP(0.014388/(A1164/1000000000)/constants!$B$9)-1))</f>
        <v>1.9619008255231828E-5</v>
      </c>
      <c r="AL1164" s="17">
        <f t="shared" si="293"/>
        <v>2.2945115341604109E-10</v>
      </c>
      <c r="AQ1164">
        <f t="shared" si="290"/>
        <v>2.2945115341604109E-10</v>
      </c>
    </row>
    <row r="1165" spans="1:43" x14ac:dyDescent="0.2">
      <c r="A1165">
        <f>front!A1165</f>
        <v>724.83</v>
      </c>
      <c r="B1165" s="1">
        <f t="shared" si="299"/>
        <v>0.45000000000004547</v>
      </c>
      <c r="C1165">
        <f>front!D1165-front!B1165</f>
        <v>49111.73</v>
      </c>
      <c r="D1165" s="2">
        <f>front!E1165-front!C1165</f>
        <v>52450.7</v>
      </c>
      <c r="E1165" s="2">
        <f>IF(front!F1165-front!C1165&gt;0,front!F1165-front!C1165,0)</f>
        <v>52450.7</v>
      </c>
      <c r="F1165" s="2">
        <f>front!I1165-front!H1165</f>
        <v>5882.4000000000015</v>
      </c>
      <c r="G1165" s="2"/>
      <c r="H1165" s="2"/>
      <c r="I1165" s="4">
        <f>C1165/(constants!$A$4+constants!$B$4*data!C1165+constants!$C$4*data!C1165^2+constants!$D$4*data!C1165^3+constants!$E$4*data!C1165^4+constants!$F$4*data!C1165^5+constants!$G$4*data!C1165^6+constants!$H$4*data!C1165^7)</f>
        <v>51502.916797069767</v>
      </c>
      <c r="J1165" s="4">
        <f>D1165/(constants!$A$4+constants!$B$4*data!D1165+constants!$C$4*data!D1165^2+constants!$D$4*data!D1165^3+constants!$E$4*data!D1165^4+constants!$F$4*data!D1165^5+constants!$G$4*data!D1165^6+constants!$H$4*data!D1165^7)</f>
        <v>55194.210133271881</v>
      </c>
      <c r="K1165" s="4">
        <f>E1165/(constants!$A$4+constants!$B$4*data!E1165+constants!$C$4*data!E1165^2+constants!$D$4*data!E1165^3+constants!$E$4*data!E1165^4+constants!$F$4*data!E1165^5+constants!$G$4*data!E1165^6+constants!$H$4*data!E1165^7)</f>
        <v>55194.210133271881</v>
      </c>
      <c r="L1165" s="4">
        <f>F1165/(constants!$A$4+constants!$B$4*data!F1165+constants!$C$4*data!F1165^2+constants!$D$4*data!F1165^3+constants!$E$4*data!F1165^4+constants!$F$4*data!F1165^5+constants!$G$4*data!F1165^6+constants!$H$4*data!F1165^7)</f>
        <v>5870.9066652609963</v>
      </c>
      <c r="M1165" s="4"/>
      <c r="N1165" s="4"/>
      <c r="O1165" s="4">
        <f t="shared" si="294"/>
        <v>85838.194661782938</v>
      </c>
      <c r="P1165" s="4">
        <f t="shared" si="295"/>
        <v>11038.842026654376</v>
      </c>
      <c r="Q1165" s="4">
        <f t="shared" si="295"/>
        <v>11038.842026654376</v>
      </c>
      <c r="R1165" s="4">
        <f t="shared" si="296"/>
        <v>978.48444421016609</v>
      </c>
      <c r="S1165" s="4"/>
      <c r="T1165" s="4"/>
      <c r="U1165" s="4">
        <f t="shared" si="297"/>
        <v>1</v>
      </c>
      <c r="V1165" s="4"/>
      <c r="W1165" s="4"/>
      <c r="X1165">
        <f>IF(front!E1165&gt;$X$2,O1165,P1165)</f>
        <v>85838.194661782938</v>
      </c>
      <c r="Y1165">
        <f t="shared" si="291"/>
        <v>85565.374856940325</v>
      </c>
      <c r="Z1165">
        <f>SUMPRODUCT($B$7:$B$456,Y$7:Y$456,EXP(constants!$B$32+constants!$A$32*ABS($A$7:$A$456-$A1165)))</f>
        <v>2.8269742411193682E-7</v>
      </c>
      <c r="AA1165">
        <f t="shared" si="292"/>
        <v>85565.374856657625</v>
      </c>
      <c r="AB1165">
        <f t="shared" si="298"/>
        <v>85560.521763718454</v>
      </c>
      <c r="AD1165" s="4"/>
      <c r="AE1165" s="4"/>
      <c r="AF1165" s="4"/>
      <c r="AI1165" s="5">
        <f>SUMPRODUCT(constants!$B$13:$B$20,A1165^constants!$A$13:$A$20)*constants!$C$10/((A1165/1000000000)^5*(EXP(0.014388/(A1165/1000000000)/constants!$B$9)-1))</f>
        <v>1.963429646935509E-5</v>
      </c>
      <c r="AL1165" s="17">
        <f t="shared" si="293"/>
        <v>2.2947845647291183E-10</v>
      </c>
      <c r="AQ1165">
        <f t="shared" ref="AQ1165:AQ1228" si="300">AL1165</f>
        <v>2.2947845647291183E-10</v>
      </c>
    </row>
    <row r="1166" spans="1:43" x14ac:dyDescent="0.2">
      <c r="A1166">
        <f>front!A1166</f>
        <v>725.28</v>
      </c>
      <c r="B1166" s="1">
        <f t="shared" si="299"/>
        <v>0.44999999999993179</v>
      </c>
      <c r="C1166">
        <f>front!D1166-front!B1166</f>
        <v>49200.86</v>
      </c>
      <c r="D1166" s="2">
        <f>front!E1166-front!C1166</f>
        <v>53449.3</v>
      </c>
      <c r="E1166" s="2">
        <f>IF(front!F1166-front!C1166&gt;0,front!F1166-front!C1166,0)</f>
        <v>53449.3</v>
      </c>
      <c r="F1166" s="2">
        <f>front!I1166-front!H1166</f>
        <v>6745.8999999999978</v>
      </c>
      <c r="G1166" s="2"/>
      <c r="H1166" s="2"/>
      <c r="I1166" s="4">
        <f>C1166/(constants!$A$4+constants!$B$4*data!C1166+constants!$C$4*data!C1166^2+constants!$D$4*data!C1166^3+constants!$E$4*data!C1166^4+constants!$F$4*data!C1166^5+constants!$G$4*data!C1166^6+constants!$H$4*data!C1166^7)</f>
        <v>51601.347799242925</v>
      </c>
      <c r="J1166" s="4">
        <f>D1166/(constants!$A$4+constants!$B$4*data!D1166+constants!$C$4*data!D1166^2+constants!$D$4*data!D1166^3+constants!$E$4*data!D1166^4+constants!$F$4*data!D1166^5+constants!$G$4*data!D1166^6+constants!$H$4*data!D1166^7)</f>
        <v>56299.905427863006</v>
      </c>
      <c r="K1166" s="4">
        <f>E1166/(constants!$A$4+constants!$B$4*data!E1166+constants!$C$4*data!E1166^2+constants!$D$4*data!E1166^3+constants!$E$4*data!E1166^4+constants!$F$4*data!E1166^5+constants!$G$4*data!E1166^6+constants!$H$4*data!E1166^7)</f>
        <v>56299.905427863006</v>
      </c>
      <c r="L1166" s="4">
        <f>F1166/(constants!$A$4+constants!$B$4*data!F1166+constants!$C$4*data!F1166^2+constants!$D$4*data!F1166^3+constants!$E$4*data!F1166^4+constants!$F$4*data!F1166^5+constants!$G$4*data!F1166^6+constants!$H$4*data!F1166^7)</f>
        <v>6734.287774391767</v>
      </c>
      <c r="M1166" s="4"/>
      <c r="N1166" s="4"/>
      <c r="O1166" s="4">
        <f t="shared" si="294"/>
        <v>86002.246332071547</v>
      </c>
      <c r="P1166" s="4">
        <f t="shared" si="295"/>
        <v>11259.981085572603</v>
      </c>
      <c r="Q1166" s="4">
        <f t="shared" si="295"/>
        <v>11259.981085572603</v>
      </c>
      <c r="R1166" s="4">
        <f t="shared" si="296"/>
        <v>1122.381295731961</v>
      </c>
      <c r="S1166" s="4"/>
      <c r="T1166" s="4"/>
      <c r="U1166" s="4">
        <f t="shared" si="297"/>
        <v>1</v>
      </c>
      <c r="V1166" s="4"/>
      <c r="W1166" s="4"/>
      <c r="X1166">
        <f>IF(front!E1166&gt;$X$2,O1166,P1166)</f>
        <v>86002.246332071547</v>
      </c>
      <c r="Y1166">
        <f t="shared" si="291"/>
        <v>85729.426527228934</v>
      </c>
      <c r="Z1166">
        <f>SUMPRODUCT($B$7:$B$456,Y$7:Y$456,EXP(constants!$B$32+constants!$A$32*ABS($A$7:$A$456-$A1166)))</f>
        <v>2.7555332111166904E-7</v>
      </c>
      <c r="AA1166">
        <f t="shared" si="292"/>
        <v>85729.426526953379</v>
      </c>
      <c r="AB1166">
        <f t="shared" si="298"/>
        <v>85724.573434014208</v>
      </c>
      <c r="AD1166" s="4"/>
      <c r="AE1166" s="4"/>
      <c r="AF1166" s="4"/>
      <c r="AI1166" s="5">
        <f>SUMPRODUCT(constants!$B$13:$B$20,A1166^constants!$A$13:$A$20)*constants!$C$10/((A1166/1000000000)^5*(EXP(0.014388/(A1166/1000000000)/constants!$B$9)-1))</f>
        <v>1.9649544265039085E-5</v>
      </c>
      <c r="AL1166" s="17">
        <f t="shared" si="293"/>
        <v>2.2921717166856667E-10</v>
      </c>
      <c r="AQ1166">
        <f t="shared" si="300"/>
        <v>2.2921717166856667E-10</v>
      </c>
    </row>
    <row r="1167" spans="1:43" x14ac:dyDescent="0.2">
      <c r="A1167">
        <f>front!A1167</f>
        <v>725.73</v>
      </c>
      <c r="B1167" s="1">
        <f t="shared" si="299"/>
        <v>0.45000000000004547</v>
      </c>
      <c r="C1167">
        <f>front!D1167-front!B1167</f>
        <v>49234.869999999995</v>
      </c>
      <c r="D1167" s="2">
        <f>front!E1167-front!C1167</f>
        <v>52780.4</v>
      </c>
      <c r="E1167" s="2">
        <f>IF(front!F1167-front!C1167&gt;0,front!F1167-front!C1167,0)</f>
        <v>52780.4</v>
      </c>
      <c r="F1167" s="2">
        <f>front!I1167-front!H1167</f>
        <v>7288.8000000000011</v>
      </c>
      <c r="G1167" s="2"/>
      <c r="H1167" s="2"/>
      <c r="I1167" s="4">
        <f>C1167/(constants!$A$4+constants!$B$4*data!C1167+constants!$C$4*data!C1167^2+constants!$D$4*data!C1167^3+constants!$E$4*data!C1167^4+constants!$F$4*data!C1167^5+constants!$G$4*data!C1167^6+constants!$H$4*data!C1167^7)</f>
        <v>51638.908516137562</v>
      </c>
      <c r="J1167" s="4">
        <f>D1167/(constants!$A$4+constants!$B$4*data!D1167+constants!$C$4*data!D1167^2+constants!$D$4*data!D1167^3+constants!$E$4*data!D1167^4+constants!$F$4*data!D1167^5+constants!$G$4*data!D1167^6+constants!$H$4*data!D1167^7)</f>
        <v>55559.155103903249</v>
      </c>
      <c r="K1167" s="4">
        <f>E1167/(constants!$A$4+constants!$B$4*data!E1167+constants!$C$4*data!E1167^2+constants!$D$4*data!E1167^3+constants!$E$4*data!E1167^4+constants!$F$4*data!E1167^5+constants!$G$4*data!E1167^6+constants!$H$4*data!E1167^7)</f>
        <v>55559.155103903249</v>
      </c>
      <c r="L1167" s="4">
        <f>F1167/(constants!$A$4+constants!$B$4*data!F1167+constants!$C$4*data!F1167^2+constants!$D$4*data!F1167^3+constants!$E$4*data!F1167^4+constants!$F$4*data!F1167^5+constants!$G$4*data!F1167^6+constants!$H$4*data!F1167^7)</f>
        <v>7277.6074709742861</v>
      </c>
      <c r="M1167" s="4"/>
      <c r="N1167" s="4"/>
      <c r="O1167" s="4">
        <f t="shared" si="294"/>
        <v>86064.847526895945</v>
      </c>
      <c r="P1167" s="4">
        <f t="shared" si="295"/>
        <v>11111.83102078065</v>
      </c>
      <c r="Q1167" s="4">
        <f t="shared" si="295"/>
        <v>11111.83102078065</v>
      </c>
      <c r="R1167" s="4">
        <f t="shared" si="296"/>
        <v>1212.9345784957143</v>
      </c>
      <c r="S1167" s="4"/>
      <c r="T1167" s="4"/>
      <c r="U1167" s="4">
        <f t="shared" si="297"/>
        <v>1</v>
      </c>
      <c r="V1167" s="4"/>
      <c r="W1167" s="4"/>
      <c r="X1167">
        <f>IF(front!E1167&gt;$X$2,O1167,P1167)</f>
        <v>86064.847526895945</v>
      </c>
      <c r="Y1167">
        <f t="shared" si="291"/>
        <v>85792.027722053332</v>
      </c>
      <c r="Z1167">
        <f>SUMPRODUCT($B$7:$B$456,Y$7:Y$456,EXP(constants!$B$32+constants!$A$32*ABS($A$7:$A$456-$A1167)))</f>
        <v>2.6858975816350268E-7</v>
      </c>
      <c r="AA1167">
        <f t="shared" si="292"/>
        <v>85792.027721784747</v>
      </c>
      <c r="AB1167">
        <f t="shared" si="298"/>
        <v>85787.174628845576</v>
      </c>
      <c r="AD1167" s="4"/>
      <c r="AE1167" s="4"/>
      <c r="AF1167" s="4"/>
      <c r="AI1167" s="5">
        <f>SUMPRODUCT(constants!$B$13:$B$20,A1167^constants!$A$13:$A$20)*constants!$C$10/((A1167/1000000000)^5*(EXP(0.014388/(A1167/1000000000)/constants!$B$9)-1))</f>
        <v>1.9664751660695E-5</v>
      </c>
      <c r="AL1167" s="17">
        <f t="shared" si="293"/>
        <v>2.2922717464205669E-10</v>
      </c>
      <c r="AQ1167">
        <f t="shared" si="300"/>
        <v>2.2922717464205669E-10</v>
      </c>
    </row>
    <row r="1168" spans="1:43" x14ac:dyDescent="0.2">
      <c r="A1168">
        <f>front!A1168</f>
        <v>726.17</v>
      </c>
      <c r="B1168" s="1">
        <f t="shared" si="299"/>
        <v>0.43999999999994088</v>
      </c>
      <c r="C1168">
        <f>front!D1168-front!B1168</f>
        <v>49308.329999999994</v>
      </c>
      <c r="D1168" s="2">
        <f>front!E1168-front!C1168</f>
        <v>52833.7</v>
      </c>
      <c r="E1168" s="2">
        <f>IF(front!F1168-front!C1168&gt;0,front!F1168-front!C1168,0)</f>
        <v>52833.7</v>
      </c>
      <c r="F1168" s="2">
        <f>front!I1168-front!H1168</f>
        <v>7075.1</v>
      </c>
      <c r="G1168" s="2"/>
      <c r="H1168" s="2"/>
      <c r="I1168" s="4">
        <f>C1168/(constants!$A$4+constants!$B$4*data!C1168+constants!$C$4*data!C1168^2+constants!$D$4*data!C1168^3+constants!$E$4*data!C1168^4+constants!$F$4*data!C1168^5+constants!$G$4*data!C1168^6+constants!$H$4*data!C1168^7)</f>
        <v>51720.040997792341</v>
      </c>
      <c r="J1168" s="4">
        <f>D1168/(constants!$A$4+constants!$B$4*data!D1168+constants!$C$4*data!D1168^2+constants!$D$4*data!D1168^3+constants!$E$4*data!D1168^4+constants!$F$4*data!D1168^5+constants!$G$4*data!D1168^6+constants!$H$4*data!D1168^7)</f>
        <v>55618.162644538126</v>
      </c>
      <c r="K1168" s="4">
        <f>E1168/(constants!$A$4+constants!$B$4*data!E1168+constants!$C$4*data!E1168^2+constants!$D$4*data!E1168^3+constants!$E$4*data!E1168^4+constants!$F$4*data!E1168^5+constants!$G$4*data!E1168^6+constants!$H$4*data!E1168^7)</f>
        <v>55618.162644538126</v>
      </c>
      <c r="L1168" s="4">
        <f>F1168/(constants!$A$4+constants!$B$4*data!F1168+constants!$C$4*data!F1168^2+constants!$D$4*data!F1168^3+constants!$E$4*data!F1168^4+constants!$F$4*data!F1168^5+constants!$G$4*data!F1168^6+constants!$H$4*data!F1168^7)</f>
        <v>7063.691621000632</v>
      </c>
      <c r="M1168" s="4"/>
      <c r="N1168" s="4"/>
      <c r="O1168" s="4">
        <f t="shared" si="294"/>
        <v>86200.068329653906</v>
      </c>
      <c r="P1168" s="4">
        <f t="shared" si="295"/>
        <v>11123.632528907625</v>
      </c>
      <c r="Q1168" s="4">
        <f t="shared" si="295"/>
        <v>11123.632528907625</v>
      </c>
      <c r="R1168" s="4">
        <f t="shared" si="296"/>
        <v>1177.2819368334385</v>
      </c>
      <c r="S1168" s="4"/>
      <c r="T1168" s="4"/>
      <c r="U1168" s="4">
        <f t="shared" si="297"/>
        <v>1</v>
      </c>
      <c r="V1168" s="4"/>
      <c r="W1168" s="4"/>
      <c r="X1168">
        <f>IF(front!E1168&gt;$X$2,O1168,P1168)</f>
        <v>86200.068329653906</v>
      </c>
      <c r="Y1168">
        <f t="shared" si="291"/>
        <v>85927.248524811293</v>
      </c>
      <c r="Z1168">
        <f>SUMPRODUCT($B$7:$B$456,Y$7:Y$456,EXP(constants!$B$32+constants!$A$32*ABS($A$7:$A$456-$A1168)))</f>
        <v>2.6195112823856778E-7</v>
      </c>
      <c r="AA1168">
        <f t="shared" si="292"/>
        <v>85927.248524549344</v>
      </c>
      <c r="AB1168">
        <f t="shared" si="298"/>
        <v>85922.395431610174</v>
      </c>
      <c r="AD1168" s="4"/>
      <c r="AE1168" s="4"/>
      <c r="AF1168" s="4"/>
      <c r="AI1168" s="5">
        <f>SUMPRODUCT(constants!$B$13:$B$20,A1168^constants!$A$13:$A$20)*constants!$C$10/((A1168/1000000000)^5*(EXP(0.014388/(A1168/1000000000)/constants!$B$9)-1))</f>
        <v>1.9679582068350996E-5</v>
      </c>
      <c r="AL1168" s="17">
        <f t="shared" si="293"/>
        <v>2.2903902957425036E-10</v>
      </c>
      <c r="AQ1168">
        <f t="shared" si="300"/>
        <v>2.2903902957425036E-10</v>
      </c>
    </row>
    <row r="1169" spans="1:43" x14ac:dyDescent="0.2">
      <c r="A1169">
        <f>front!A1169</f>
        <v>726.62</v>
      </c>
      <c r="B1169" s="1">
        <f t="shared" si="299"/>
        <v>0.45000000000004547</v>
      </c>
      <c r="C1169">
        <f>front!D1169-front!B1169</f>
        <v>49292.799999999996</v>
      </c>
      <c r="D1169" s="2">
        <f>front!E1169-front!C1169</f>
        <v>52646.9</v>
      </c>
      <c r="E1169" s="2">
        <f>IF(front!F1169-front!C1169&gt;0,front!F1169-front!C1169,0)</f>
        <v>52646.9</v>
      </c>
      <c r="F1169" s="2">
        <f>front!I1169-front!H1169</f>
        <v>6847.4000000000015</v>
      </c>
      <c r="G1169" s="2"/>
      <c r="H1169" s="2"/>
      <c r="I1169" s="4">
        <f>C1169/(constants!$A$4+constants!$B$4*data!C1169+constants!$C$4*data!C1169^2+constants!$D$4*data!C1169^3+constants!$E$4*data!C1169^4+constants!$F$4*data!C1169^5+constants!$G$4*data!C1169^6+constants!$H$4*data!C1169^7)</f>
        <v>51702.888625722066</v>
      </c>
      <c r="J1169" s="4">
        <f>D1169/(constants!$A$4+constants!$B$4*data!D1169+constants!$C$4*data!D1169^2+constants!$D$4*data!D1169^3+constants!$E$4*data!D1169^4+constants!$F$4*data!D1169^5+constants!$G$4*data!D1169^6+constants!$H$4*data!D1169^7)</f>
        <v>55411.371673497844</v>
      </c>
      <c r="K1169" s="4">
        <f>E1169/(constants!$A$4+constants!$B$4*data!E1169+constants!$C$4*data!E1169^2+constants!$D$4*data!E1169^3+constants!$E$4*data!E1169^4+constants!$F$4*data!E1169^5+constants!$G$4*data!E1169^6+constants!$H$4*data!E1169^7)</f>
        <v>55411.371673497844</v>
      </c>
      <c r="L1169" s="4">
        <f>F1169/(constants!$A$4+constants!$B$4*data!F1169+constants!$C$4*data!F1169^2+constants!$D$4*data!F1169^3+constants!$E$4*data!F1169^4+constants!$F$4*data!F1169^5+constants!$G$4*data!F1169^6+constants!$H$4*data!F1169^7)</f>
        <v>6835.8346040065217</v>
      </c>
      <c r="M1169" s="4"/>
      <c r="N1169" s="4"/>
      <c r="O1169" s="4">
        <f t="shared" si="294"/>
        <v>86171.481042870102</v>
      </c>
      <c r="P1169" s="4">
        <f t="shared" si="295"/>
        <v>11082.274334699568</v>
      </c>
      <c r="Q1169" s="4">
        <f t="shared" si="295"/>
        <v>11082.274334699568</v>
      </c>
      <c r="R1169" s="4">
        <f t="shared" si="296"/>
        <v>1139.3057673344201</v>
      </c>
      <c r="S1169" s="4"/>
      <c r="T1169" s="4"/>
      <c r="U1169" s="4">
        <f t="shared" si="297"/>
        <v>1</v>
      </c>
      <c r="V1169" s="4"/>
      <c r="W1169" s="4"/>
      <c r="X1169">
        <f>IF(front!E1169&gt;$X$2,O1169,P1169)</f>
        <v>86171.481042870102</v>
      </c>
      <c r="Y1169">
        <f t="shared" si="291"/>
        <v>85898.661238027489</v>
      </c>
      <c r="Z1169">
        <f>SUMPRODUCT($B$7:$B$456,Y$7:Y$456,EXP(constants!$B$32+constants!$A$32*ABS($A$7:$A$456-$A1169)))</f>
        <v>2.5533130902000971E-7</v>
      </c>
      <c r="AA1169">
        <f t="shared" si="292"/>
        <v>85898.661237772161</v>
      </c>
      <c r="AB1169">
        <f t="shared" si="298"/>
        <v>85893.80814483299</v>
      </c>
      <c r="AD1169" s="4"/>
      <c r="AE1169" s="4"/>
      <c r="AF1169" s="4"/>
      <c r="AI1169" s="5">
        <f>SUMPRODUCT(constants!$B$13:$B$20,A1169^constants!$A$13:$A$20)*constants!$C$10/((A1169/1000000000)^5*(EXP(0.014388/(A1169/1000000000)/constants!$B$9)-1))</f>
        <v>1.9694709615085956E-5</v>
      </c>
      <c r="AL1169" s="17">
        <f t="shared" si="293"/>
        <v>2.2929137781243788E-10</v>
      </c>
      <c r="AQ1169">
        <f t="shared" si="300"/>
        <v>2.2929137781243788E-10</v>
      </c>
    </row>
    <row r="1170" spans="1:43" x14ac:dyDescent="0.2">
      <c r="A1170">
        <f>front!A1170</f>
        <v>727.07</v>
      </c>
      <c r="B1170" s="1">
        <f t="shared" si="299"/>
        <v>0.45000000000004547</v>
      </c>
      <c r="C1170">
        <f>front!D1170-front!B1170</f>
        <v>49212.93</v>
      </c>
      <c r="D1170" s="2">
        <f>front!E1170-front!C1170</f>
        <v>51545.4</v>
      </c>
      <c r="E1170" s="2">
        <f>IF(front!F1170-front!C1170&gt;0,front!F1170-front!C1170,0)</f>
        <v>51545.4</v>
      </c>
      <c r="F1170" s="2">
        <f>front!I1170-front!H1170</f>
        <v>6380.1000000000022</v>
      </c>
      <c r="G1170" s="2"/>
      <c r="H1170" s="2"/>
      <c r="I1170" s="4">
        <f>C1170/(constants!$A$4+constants!$B$4*data!C1170+constants!$C$4*data!C1170^2+constants!$D$4*data!C1170^3+constants!$E$4*data!C1170^4+constants!$F$4*data!C1170^5+constants!$G$4*data!C1170^6+constants!$H$4*data!C1170^7)</f>
        <v>51614.677828533058</v>
      </c>
      <c r="J1170" s="4">
        <f>D1170/(constants!$A$4+constants!$B$4*data!D1170+constants!$C$4*data!D1170^2+constants!$D$4*data!D1170^3+constants!$E$4*data!D1170^4+constants!$F$4*data!D1170^5+constants!$G$4*data!D1170^6+constants!$H$4*data!D1170^7)</f>
        <v>54192.604096414943</v>
      </c>
      <c r="K1170" s="4">
        <f>E1170/(constants!$A$4+constants!$B$4*data!E1170+constants!$C$4*data!E1170^2+constants!$D$4*data!E1170^3+constants!$E$4*data!E1170^4+constants!$F$4*data!E1170^5+constants!$G$4*data!E1170^6+constants!$H$4*data!E1170^7)</f>
        <v>54192.604096414943</v>
      </c>
      <c r="L1170" s="4">
        <f>F1170/(constants!$A$4+constants!$B$4*data!F1170+constants!$C$4*data!F1170^2+constants!$D$4*data!F1170^3+constants!$E$4*data!F1170^4+constants!$F$4*data!F1170^5+constants!$G$4*data!F1170^6+constants!$H$4*data!F1170^7)</f>
        <v>6368.4302853475683</v>
      </c>
      <c r="M1170" s="4"/>
      <c r="N1170" s="4"/>
      <c r="O1170" s="4">
        <f t="shared" si="294"/>
        <v>86024.463047555095</v>
      </c>
      <c r="P1170" s="4">
        <f t="shared" si="295"/>
        <v>10838.520819282989</v>
      </c>
      <c r="Q1170" s="4">
        <f t="shared" si="295"/>
        <v>10838.520819282989</v>
      </c>
      <c r="R1170" s="4">
        <f t="shared" si="296"/>
        <v>1061.4050475579279</v>
      </c>
      <c r="S1170" s="4"/>
      <c r="T1170" s="4"/>
      <c r="U1170" s="4">
        <f t="shared" si="297"/>
        <v>1</v>
      </c>
      <c r="V1170" s="4"/>
      <c r="W1170" s="4"/>
      <c r="X1170">
        <f>IF(front!E1170&gt;$X$2,O1170,P1170)</f>
        <v>86024.463047555095</v>
      </c>
      <c r="Y1170">
        <f t="shared" si="291"/>
        <v>85751.643242712482</v>
      </c>
      <c r="Z1170">
        <f>SUMPRODUCT($B$7:$B$456,Y$7:Y$456,EXP(constants!$B$32+constants!$A$32*ABS($A$7:$A$456-$A1170)))</f>
        <v>2.4887878057351675E-7</v>
      </c>
      <c r="AA1170">
        <f t="shared" si="292"/>
        <v>85751.6432424636</v>
      </c>
      <c r="AB1170">
        <f t="shared" si="298"/>
        <v>85746.79014952443</v>
      </c>
      <c r="AD1170" s="4"/>
      <c r="AE1170" s="4"/>
      <c r="AF1170" s="4"/>
      <c r="AI1170" s="5">
        <f>SUMPRODUCT(constants!$B$13:$B$20,A1170^constants!$A$13:$A$20)*constants!$C$10/((A1170/1000000000)^5*(EXP(0.014388/(A1170/1000000000)/constants!$B$9)-1))</f>
        <v>1.9709796815307824E-5</v>
      </c>
      <c r="AL1170" s="17">
        <f t="shared" si="293"/>
        <v>2.2986046219267297E-10</v>
      </c>
      <c r="AQ1170">
        <f t="shared" si="300"/>
        <v>2.2986046219267297E-10</v>
      </c>
    </row>
    <row r="1171" spans="1:43" x14ac:dyDescent="0.2">
      <c r="A1171">
        <f>front!A1171</f>
        <v>727.52</v>
      </c>
      <c r="B1171" s="1">
        <f t="shared" si="299"/>
        <v>0.44999999999993179</v>
      </c>
      <c r="C1171">
        <f>front!D1171-front!B1171</f>
        <v>49160.460000000006</v>
      </c>
      <c r="D1171" s="2">
        <f>front!E1171-front!C1171</f>
        <v>53133.7</v>
      </c>
      <c r="E1171" s="2">
        <f>IF(front!F1171-front!C1171&gt;0,front!F1171-front!C1171,0)</f>
        <v>53133.7</v>
      </c>
      <c r="F1171" s="2">
        <f>front!I1171-front!H1171</f>
        <v>6196.2999999999993</v>
      </c>
      <c r="G1171" s="2"/>
      <c r="H1171" s="2"/>
      <c r="I1171" s="4">
        <f>C1171/(constants!$A$4+constants!$B$4*data!C1171+constants!$C$4*data!C1171^2+constants!$D$4*data!C1171^3+constants!$E$4*data!C1171^4+constants!$F$4*data!C1171^5+constants!$G$4*data!C1171^6+constants!$H$4*data!C1171^7)</f>
        <v>51556.73114357295</v>
      </c>
      <c r="J1171" s="4">
        <f>D1171/(constants!$A$4+constants!$B$4*data!D1171+constants!$C$4*data!D1171^2+constants!$D$4*data!D1171^3+constants!$E$4*data!D1171^4+constants!$F$4*data!D1171^5+constants!$G$4*data!D1171^6+constants!$H$4*data!D1171^7)</f>
        <v>55950.342572327812</v>
      </c>
      <c r="K1171" s="4">
        <f>E1171/(constants!$A$4+constants!$B$4*data!E1171+constants!$C$4*data!E1171^2+constants!$D$4*data!E1171^3+constants!$E$4*data!E1171^4+constants!$F$4*data!E1171^5+constants!$G$4*data!E1171^6+constants!$H$4*data!E1171^7)</f>
        <v>55950.342572327812</v>
      </c>
      <c r="L1171" s="4">
        <f>F1171/(constants!$A$4+constants!$B$4*data!F1171+constants!$C$4*data!F1171^2+constants!$D$4*data!F1171^3+constants!$E$4*data!F1171^4+constants!$F$4*data!F1171^5+constants!$G$4*data!F1171^6+constants!$H$4*data!F1171^7)</f>
        <v>6184.6631654509247</v>
      </c>
      <c r="M1171" s="4"/>
      <c r="N1171" s="4"/>
      <c r="O1171" s="4">
        <f t="shared" si="294"/>
        <v>85927.885239288255</v>
      </c>
      <c r="P1171" s="4">
        <f t="shared" si="295"/>
        <v>11190.068514465564</v>
      </c>
      <c r="Q1171" s="4">
        <f t="shared" si="295"/>
        <v>11190.068514465564</v>
      </c>
      <c r="R1171" s="4">
        <f t="shared" si="296"/>
        <v>1030.7771942418208</v>
      </c>
      <c r="S1171" s="4"/>
      <c r="T1171" s="4"/>
      <c r="U1171" s="4">
        <f t="shared" si="297"/>
        <v>1</v>
      </c>
      <c r="V1171" s="4"/>
      <c r="W1171" s="4"/>
      <c r="X1171">
        <f>IF(front!E1171&gt;$X$2,O1171,P1171)</f>
        <v>85927.885239288255</v>
      </c>
      <c r="Y1171">
        <f t="shared" si="291"/>
        <v>85655.065434445642</v>
      </c>
      <c r="Z1171">
        <f>SUMPRODUCT($B$7:$B$456,Y$7:Y$456,EXP(constants!$B$32+constants!$A$32*ABS($A$7:$A$456-$A1171)))</f>
        <v>2.425893152606168E-7</v>
      </c>
      <c r="AA1171">
        <f t="shared" si="292"/>
        <v>85655.065434203047</v>
      </c>
      <c r="AB1171">
        <f t="shared" si="298"/>
        <v>85650.212341263876</v>
      </c>
      <c r="AD1171" s="4"/>
      <c r="AE1171" s="4"/>
      <c r="AF1171" s="4"/>
      <c r="AI1171" s="5">
        <f>SUMPRODUCT(constants!$B$13:$B$20,A1171^constants!$A$13:$A$20)*constants!$C$10/((A1171/1000000000)^5*(EXP(0.014388/(A1171/1000000000)/constants!$B$9)-1))</f>
        <v>1.9724843686561704E-5</v>
      </c>
      <c r="AL1171" s="17">
        <f t="shared" si="293"/>
        <v>2.3029532732470328E-10</v>
      </c>
      <c r="AQ1171">
        <f t="shared" si="300"/>
        <v>2.3029532732470328E-10</v>
      </c>
    </row>
    <row r="1172" spans="1:43" x14ac:dyDescent="0.2">
      <c r="A1172">
        <f>front!A1172</f>
        <v>727.96</v>
      </c>
      <c r="B1172" s="1">
        <f t="shared" si="299"/>
        <v>0.44000000000005457</v>
      </c>
      <c r="C1172">
        <f>front!D1172-front!B1172</f>
        <v>49121</v>
      </c>
      <c r="D1172" s="2">
        <f>front!E1172-front!C1172</f>
        <v>51832.1</v>
      </c>
      <c r="E1172" s="2">
        <f>IF(front!F1172-front!C1172&gt;0,front!F1172-front!C1172,0)</f>
        <v>51832.1</v>
      </c>
      <c r="F1172" s="2">
        <f>front!I1172-front!H1172</f>
        <v>6451.6</v>
      </c>
      <c r="G1172" s="2"/>
      <c r="H1172" s="2"/>
      <c r="I1172" s="4">
        <f>C1172/(constants!$A$4+constants!$B$4*data!C1172+constants!$C$4*data!C1172^2+constants!$D$4*data!C1172^3+constants!$E$4*data!C1172^4+constants!$F$4*data!C1172^5+constants!$G$4*data!C1172^6+constants!$H$4*data!C1172^7)</f>
        <v>51513.153855212142</v>
      </c>
      <c r="J1172" s="4">
        <f>D1172/(constants!$A$4+constants!$B$4*data!D1172+constants!$C$4*data!D1172^2+constants!$D$4*data!D1172^3+constants!$E$4*data!D1172^4+constants!$F$4*data!D1172^5+constants!$G$4*data!D1172^6+constants!$H$4*data!D1172^7)</f>
        <v>54509.734759025516</v>
      </c>
      <c r="K1172" s="4">
        <f>E1172/(constants!$A$4+constants!$B$4*data!E1172+constants!$C$4*data!E1172^2+constants!$D$4*data!E1172^3+constants!$E$4*data!E1172^4+constants!$F$4*data!E1172^5+constants!$G$4*data!E1172^6+constants!$H$4*data!E1172^7)</f>
        <v>54509.734759025516</v>
      </c>
      <c r="L1172" s="4">
        <f>F1172/(constants!$A$4+constants!$B$4*data!F1172+constants!$C$4*data!F1172^2+constants!$D$4*data!F1172^3+constants!$E$4*data!F1172^4+constants!$F$4*data!F1172^5+constants!$G$4*data!F1172^6+constants!$H$4*data!F1172^7)</f>
        <v>6439.9283296355579</v>
      </c>
      <c r="M1172" s="4"/>
      <c r="N1172" s="4"/>
      <c r="O1172" s="4">
        <f t="shared" si="294"/>
        <v>85855.256425353567</v>
      </c>
      <c r="P1172" s="4">
        <f t="shared" si="295"/>
        <v>10901.946951805103</v>
      </c>
      <c r="Q1172" s="4">
        <f t="shared" si="295"/>
        <v>10901.946951805103</v>
      </c>
      <c r="R1172" s="4">
        <f t="shared" si="296"/>
        <v>1073.3213882725929</v>
      </c>
      <c r="S1172" s="4"/>
      <c r="T1172" s="4"/>
      <c r="U1172" s="4">
        <f t="shared" si="297"/>
        <v>1</v>
      </c>
      <c r="V1172" s="4"/>
      <c r="W1172" s="4"/>
      <c r="X1172">
        <f>IF(front!E1172&gt;$X$2,O1172,P1172)</f>
        <v>85855.256425353567</v>
      </c>
      <c r="Y1172">
        <f t="shared" si="291"/>
        <v>85582.436620510955</v>
      </c>
      <c r="Z1172">
        <f>SUMPRODUCT($B$7:$B$456,Y$7:Y$456,EXP(constants!$B$32+constants!$A$32*ABS($A$7:$A$456-$A1172)))</f>
        <v>2.3659332829979384E-7</v>
      </c>
      <c r="AA1172">
        <f t="shared" si="292"/>
        <v>85582.436620274355</v>
      </c>
      <c r="AB1172">
        <f t="shared" si="298"/>
        <v>85577.583527335184</v>
      </c>
      <c r="AD1172" s="4"/>
      <c r="AE1172" s="4"/>
      <c r="AF1172" s="4"/>
      <c r="AI1172" s="5">
        <f>SUMPRODUCT(constants!$B$13:$B$20,A1172^constants!$A$13:$A$20)*constants!$C$10/((A1172/1000000000)^5*(EXP(0.014388/(A1172/1000000000)/constants!$B$9)-1))</f>
        <v>1.9739517204849673E-5</v>
      </c>
      <c r="AL1172" s="17">
        <f t="shared" si="293"/>
        <v>2.3066224110598399E-10</v>
      </c>
      <c r="AQ1172">
        <f t="shared" si="300"/>
        <v>2.3066224110598399E-10</v>
      </c>
    </row>
    <row r="1173" spans="1:43" x14ac:dyDescent="0.2">
      <c r="A1173">
        <f>front!A1173</f>
        <v>728.41</v>
      </c>
      <c r="B1173" s="1">
        <f t="shared" si="299"/>
        <v>0.44999999999993179</v>
      </c>
      <c r="C1173">
        <f>front!D1173-front!B1173</f>
        <v>49188</v>
      </c>
      <c r="D1173" s="2">
        <f>front!E1173-front!C1173</f>
        <v>52403.9</v>
      </c>
      <c r="E1173" s="2">
        <f>IF(front!F1173-front!C1173&gt;0,front!F1173-front!C1173,0)</f>
        <v>52403.9</v>
      </c>
      <c r="F1173" s="2">
        <f>front!I1173-front!H1173</f>
        <v>6895.9</v>
      </c>
      <c r="G1173" s="2"/>
      <c r="H1173" s="2"/>
      <c r="I1173" s="4">
        <f>C1173/(constants!$A$4+constants!$B$4*data!C1173+constants!$C$4*data!C1173^2+constants!$D$4*data!C1173^3+constants!$E$4*data!C1173^4+constants!$F$4*data!C1173^5+constants!$G$4*data!C1173^6+constants!$H$4*data!C1173^7)</f>
        <v>51587.145426069503</v>
      </c>
      <c r="J1173" s="4">
        <f>D1173/(constants!$A$4+constants!$B$4*data!D1173+constants!$C$4*data!D1173^2+constants!$D$4*data!D1173^3+constants!$E$4*data!D1173^4+constants!$F$4*data!D1173^5+constants!$G$4*data!D1173^6+constants!$H$4*data!D1173^7)</f>
        <v>55142.415243056137</v>
      </c>
      <c r="K1173" s="4">
        <f>E1173/(constants!$A$4+constants!$B$4*data!E1173+constants!$C$4*data!E1173^2+constants!$D$4*data!E1173^3+constants!$E$4*data!E1173^4+constants!$F$4*data!E1173^5+constants!$G$4*data!E1173^6+constants!$H$4*data!E1173^7)</f>
        <v>55142.415243056137</v>
      </c>
      <c r="L1173" s="4">
        <f>F1173/(constants!$A$4+constants!$B$4*data!F1173+constants!$C$4*data!F1173^2+constants!$D$4*data!F1173^3+constants!$E$4*data!F1173^4+constants!$F$4*data!F1173^5+constants!$G$4*data!F1173^6+constants!$H$4*data!F1173^7)</f>
        <v>6884.3619447353121</v>
      </c>
      <c r="M1173" s="4"/>
      <c r="N1173" s="4"/>
      <c r="O1173" s="4">
        <f t="shared" si="294"/>
        <v>85978.575710115838</v>
      </c>
      <c r="P1173" s="4">
        <f t="shared" si="295"/>
        <v>11028.483048611226</v>
      </c>
      <c r="Q1173" s="4">
        <f t="shared" si="295"/>
        <v>11028.483048611226</v>
      </c>
      <c r="R1173" s="4">
        <f t="shared" si="296"/>
        <v>1147.3936574558852</v>
      </c>
      <c r="S1173" s="4"/>
      <c r="T1173" s="4"/>
      <c r="U1173" s="4">
        <f t="shared" si="297"/>
        <v>1</v>
      </c>
      <c r="V1173" s="4"/>
      <c r="W1173" s="4"/>
      <c r="X1173">
        <f>IF(front!E1173&gt;$X$2,O1173,P1173)</f>
        <v>85978.575710115838</v>
      </c>
      <c r="Y1173">
        <f t="shared" si="291"/>
        <v>85705.755905273225</v>
      </c>
      <c r="Z1173">
        <f>SUMPRODUCT($B$7:$B$456,Y$7:Y$456,EXP(constants!$B$32+constants!$A$32*ABS($A$7:$A$456-$A1173)))</f>
        <v>2.3061433110213781E-7</v>
      </c>
      <c r="AA1173">
        <f t="shared" si="292"/>
        <v>85705.755905042606</v>
      </c>
      <c r="AB1173">
        <f t="shared" si="298"/>
        <v>85700.902812103435</v>
      </c>
      <c r="AD1173" s="4"/>
      <c r="AE1173" s="4"/>
      <c r="AF1173" s="4"/>
      <c r="AI1173" s="5">
        <f>SUMPRODUCT(constants!$B$13:$B$20,A1173^constants!$A$13:$A$20)*constants!$C$10/((A1173/1000000000)^5*(EXP(0.014388/(A1173/1000000000)/constants!$B$9)-1))</f>
        <v>1.9754484365027336E-5</v>
      </c>
      <c r="AL1173" s="17">
        <f t="shared" si="293"/>
        <v>2.3050497388969667E-10</v>
      </c>
      <c r="AQ1173">
        <f t="shared" si="300"/>
        <v>2.3050497388969667E-10</v>
      </c>
    </row>
    <row r="1174" spans="1:43" x14ac:dyDescent="0.2">
      <c r="A1174">
        <f>front!A1174</f>
        <v>728.86</v>
      </c>
      <c r="B1174" s="1">
        <f t="shared" si="299"/>
        <v>0.45000000000004547</v>
      </c>
      <c r="C1174">
        <f>front!D1174-front!B1174</f>
        <v>49273.2</v>
      </c>
      <c r="D1174" s="2">
        <f>front!E1174-front!C1174</f>
        <v>52843.7</v>
      </c>
      <c r="E1174" s="2">
        <f>IF(front!F1174-front!C1174&gt;0,front!F1174-front!C1174,0)</f>
        <v>52843.7</v>
      </c>
      <c r="F1174" s="2">
        <f>front!I1174-front!H1174</f>
        <v>7046.5</v>
      </c>
      <c r="G1174" s="2"/>
      <c r="H1174" s="2"/>
      <c r="I1174" s="4">
        <f>C1174/(constants!$A$4+constants!$B$4*data!C1174+constants!$C$4*data!C1174^2+constants!$D$4*data!C1174^3+constants!$E$4*data!C1174^4+constants!$F$4*data!C1174^5+constants!$G$4*data!C1174^6+constants!$H$4*data!C1174^7)</f>
        <v>51681.241341399327</v>
      </c>
      <c r="J1174" s="4">
        <f>D1174/(constants!$A$4+constants!$B$4*data!D1174+constants!$C$4*data!D1174^2+constants!$D$4*data!D1174^3+constants!$E$4*data!D1174^4+constants!$F$4*data!D1174^5+constants!$G$4*data!D1174^6+constants!$H$4*data!D1174^7)</f>
        <v>55629.23379432621</v>
      </c>
      <c r="K1174" s="4">
        <f>E1174/(constants!$A$4+constants!$B$4*data!E1174+constants!$C$4*data!E1174^2+constants!$D$4*data!E1174^3+constants!$E$4*data!E1174^4+constants!$F$4*data!E1174^5+constants!$G$4*data!E1174^6+constants!$H$4*data!E1174^7)</f>
        <v>55629.23379432621</v>
      </c>
      <c r="L1174" s="4">
        <f>F1174/(constants!$A$4+constants!$B$4*data!F1174+constants!$C$4*data!F1174^2+constants!$D$4*data!F1174^3+constants!$E$4*data!F1174^4+constants!$F$4*data!F1174^5+constants!$G$4*data!F1174^6+constants!$H$4*data!F1174^7)</f>
        <v>7035.0678480570923</v>
      </c>
      <c r="M1174" s="4"/>
      <c r="N1174" s="4"/>
      <c r="O1174" s="4">
        <f t="shared" si="294"/>
        <v>86135.402235665548</v>
      </c>
      <c r="P1174" s="4">
        <f t="shared" si="295"/>
        <v>11125.846758865242</v>
      </c>
      <c r="Q1174" s="4">
        <f t="shared" si="295"/>
        <v>11125.846758865242</v>
      </c>
      <c r="R1174" s="4">
        <f t="shared" si="296"/>
        <v>1172.5113080095155</v>
      </c>
      <c r="S1174" s="4"/>
      <c r="T1174" s="4"/>
      <c r="U1174" s="4">
        <f t="shared" si="297"/>
        <v>1</v>
      </c>
      <c r="V1174" s="4"/>
      <c r="W1174" s="4"/>
      <c r="X1174">
        <f>IF(front!E1174&gt;$X$2,O1174,P1174)</f>
        <v>86135.402235665548</v>
      </c>
      <c r="Y1174">
        <f t="shared" si="291"/>
        <v>85862.582430822935</v>
      </c>
      <c r="Z1174">
        <f>SUMPRODUCT($B$7:$B$456,Y$7:Y$456,EXP(constants!$B$32+constants!$A$32*ABS($A$7:$A$456-$A1174)))</f>
        <v>2.2478643033541727E-7</v>
      </c>
      <c r="AA1174">
        <f t="shared" si="292"/>
        <v>85862.582430598151</v>
      </c>
      <c r="AB1174">
        <f t="shared" si="298"/>
        <v>85857.729337658981</v>
      </c>
      <c r="AD1174" s="4"/>
      <c r="AE1174" s="4"/>
      <c r="AF1174" s="4"/>
      <c r="AI1174" s="5">
        <f>SUMPRODUCT(constants!$B$13:$B$20,A1174^constants!$A$13:$A$20)*constants!$C$10/((A1174/1000000000)^5*(EXP(0.014388/(A1174/1000000000)/constants!$B$9)-1))</f>
        <v>1.9769411247020978E-5</v>
      </c>
      <c r="AL1174" s="17">
        <f t="shared" si="293"/>
        <v>2.3025779274073701E-10</v>
      </c>
      <c r="AQ1174">
        <f t="shared" si="300"/>
        <v>2.3025779274073701E-10</v>
      </c>
    </row>
    <row r="1175" spans="1:43" x14ac:dyDescent="0.2">
      <c r="A1175">
        <f>front!A1175</f>
        <v>729.31</v>
      </c>
      <c r="B1175" s="1">
        <f t="shared" si="299"/>
        <v>0.44999999999993179</v>
      </c>
      <c r="C1175">
        <f>front!D1175-front!B1175</f>
        <v>49345</v>
      </c>
      <c r="D1175" s="2">
        <f>front!E1175-front!C1175</f>
        <v>51973.3</v>
      </c>
      <c r="E1175" s="2">
        <f>IF(front!F1175-front!C1175&gt;0,front!F1175-front!C1175,0)</f>
        <v>51973.3</v>
      </c>
      <c r="F1175" s="2">
        <f>front!I1175-front!H1175</f>
        <v>7208.2000000000007</v>
      </c>
      <c r="G1175" s="2"/>
      <c r="H1175" s="2"/>
      <c r="I1175" s="4">
        <f>C1175/(constants!$A$4+constants!$B$4*data!C1175+constants!$C$4*data!C1175^2+constants!$D$4*data!C1175^3+constants!$E$4*data!C1175^4+constants!$F$4*data!C1175^5+constants!$G$4*data!C1175^6+constants!$H$4*data!C1175^7)</f>
        <v>51760.542544481956</v>
      </c>
      <c r="J1175" s="4">
        <f>D1175/(constants!$A$4+constants!$B$4*data!D1175+constants!$C$4*data!D1175^2+constants!$D$4*data!D1175^3+constants!$E$4*data!D1175^4+constants!$F$4*data!D1175^5+constants!$G$4*data!D1175^6+constants!$H$4*data!D1175^7)</f>
        <v>54665.944376826272</v>
      </c>
      <c r="K1175" s="4">
        <f>E1175/(constants!$A$4+constants!$B$4*data!E1175+constants!$C$4*data!E1175^2+constants!$D$4*data!E1175^3+constants!$E$4*data!E1175^4+constants!$F$4*data!E1175^5+constants!$G$4*data!E1175^6+constants!$H$4*data!E1175^7)</f>
        <v>54665.944376826272</v>
      </c>
      <c r="L1175" s="4">
        <f>F1175/(constants!$A$4+constants!$B$4*data!F1175+constants!$C$4*data!F1175^2+constants!$D$4*data!F1175^3+constants!$E$4*data!F1175^4+constants!$F$4*data!F1175^5+constants!$G$4*data!F1175^6+constants!$H$4*data!F1175^7)</f>
        <v>7196.9180373926492</v>
      </c>
      <c r="M1175" s="4"/>
      <c r="N1175" s="4"/>
      <c r="O1175" s="4">
        <f t="shared" si="294"/>
        <v>86267.570907469926</v>
      </c>
      <c r="P1175" s="4">
        <f t="shared" si="295"/>
        <v>10933.188875365255</v>
      </c>
      <c r="Q1175" s="4">
        <f t="shared" si="295"/>
        <v>10933.188875365255</v>
      </c>
      <c r="R1175" s="4">
        <f t="shared" si="296"/>
        <v>1199.4863395654415</v>
      </c>
      <c r="S1175" s="4"/>
      <c r="T1175" s="4"/>
      <c r="U1175" s="4">
        <f t="shared" si="297"/>
        <v>1</v>
      </c>
      <c r="V1175" s="4"/>
      <c r="W1175" s="4"/>
      <c r="X1175">
        <f>IF(front!E1175&gt;$X$2,O1175,P1175)</f>
        <v>86267.570907469926</v>
      </c>
      <c r="Y1175">
        <f t="shared" si="291"/>
        <v>85994.751102627313</v>
      </c>
      <c r="Z1175">
        <f>SUMPRODUCT($B$7:$B$456,Y$7:Y$456,EXP(constants!$B$32+constants!$A$32*ABS($A$7:$A$456-$A1175)))</f>
        <v>2.1910580761158658E-7</v>
      </c>
      <c r="AA1175">
        <f t="shared" si="292"/>
        <v>85994.751102408205</v>
      </c>
      <c r="AB1175">
        <f t="shared" si="298"/>
        <v>85989.898009469034</v>
      </c>
      <c r="AD1175" s="4"/>
      <c r="AE1175" s="4"/>
      <c r="AF1175" s="4"/>
      <c r="AI1175" s="5">
        <f>SUMPRODUCT(constants!$B$13:$B$20,A1175^constants!$A$13:$A$20)*constants!$C$10/((A1175/1000000000)^5*(EXP(0.014388/(A1175/1000000000)/constants!$B$9)-1))</f>
        <v>1.9784297867389007E-5</v>
      </c>
      <c r="AL1175" s="17">
        <f t="shared" si="293"/>
        <v>2.3007700119856405E-10</v>
      </c>
      <c r="AQ1175">
        <f t="shared" si="300"/>
        <v>2.3007700119856405E-10</v>
      </c>
    </row>
    <row r="1176" spans="1:43" x14ac:dyDescent="0.2">
      <c r="A1176">
        <f>front!A1176</f>
        <v>729.75</v>
      </c>
      <c r="B1176" s="1">
        <f t="shared" si="299"/>
        <v>0.44000000000005457</v>
      </c>
      <c r="C1176">
        <f>front!D1176-front!B1176</f>
        <v>49535.73</v>
      </c>
      <c r="D1176" s="2">
        <f>front!E1176-front!C1176</f>
        <v>53023.5</v>
      </c>
      <c r="E1176" s="2">
        <f>IF(front!F1176-front!C1176&gt;0,front!F1176-front!C1176,0)</f>
        <v>53023.5</v>
      </c>
      <c r="F1176" s="2">
        <f>front!I1176-front!H1176</f>
        <v>7811.6999999999989</v>
      </c>
      <c r="G1176" s="2"/>
      <c r="H1176" s="2"/>
      <c r="I1176" s="4">
        <f>C1176/(constants!$A$4+constants!$B$4*data!C1176+constants!$C$4*data!C1176^2+constants!$D$4*data!C1176^3+constants!$E$4*data!C1176^4+constants!$F$4*data!C1176^5+constants!$G$4*data!C1176^6+constants!$H$4*data!C1176^7)</f>
        <v>51971.217995359555</v>
      </c>
      <c r="J1176" s="4">
        <f>D1176/(constants!$A$4+constants!$B$4*data!D1176+constants!$C$4*data!D1176^2+constants!$D$4*data!D1176^3+constants!$E$4*data!D1176^4+constants!$F$4*data!D1176^5+constants!$G$4*data!D1176^6+constants!$H$4*data!D1176^7)</f>
        <v>55828.31064614479</v>
      </c>
      <c r="K1176" s="4">
        <f>E1176/(constants!$A$4+constants!$B$4*data!E1176+constants!$C$4*data!E1176^2+constants!$D$4*data!E1176^3+constants!$E$4*data!E1176^4+constants!$F$4*data!E1176^5+constants!$G$4*data!E1176^6+constants!$H$4*data!E1176^7)</f>
        <v>55828.31064614479</v>
      </c>
      <c r="L1176" s="4">
        <f>F1176/(constants!$A$4+constants!$B$4*data!F1176+constants!$C$4*data!F1176^2+constants!$D$4*data!F1176^3+constants!$E$4*data!F1176^4+constants!$F$4*data!F1176^5+constants!$G$4*data!F1176^6+constants!$H$4*data!F1176^7)</f>
        <v>7801.3375971728001</v>
      </c>
      <c r="M1176" s="4"/>
      <c r="N1176" s="4"/>
      <c r="O1176" s="4">
        <f t="shared" si="294"/>
        <v>86618.696658932589</v>
      </c>
      <c r="P1176" s="4">
        <f t="shared" si="295"/>
        <v>11165.662129228958</v>
      </c>
      <c r="Q1176" s="4">
        <f t="shared" si="295"/>
        <v>11165.662129228958</v>
      </c>
      <c r="R1176" s="4">
        <f t="shared" si="296"/>
        <v>1300.2229328621333</v>
      </c>
      <c r="S1176" s="4"/>
      <c r="T1176" s="4"/>
      <c r="U1176" s="4">
        <f t="shared" si="297"/>
        <v>1</v>
      </c>
      <c r="V1176" s="4"/>
      <c r="W1176" s="4"/>
      <c r="X1176">
        <f>IF(front!E1176&gt;$X$2,O1176,P1176)</f>
        <v>86618.696658932589</v>
      </c>
      <c r="Y1176">
        <f t="shared" si="291"/>
        <v>86345.876854089976</v>
      </c>
      <c r="Z1176">
        <f>SUMPRODUCT($B$7:$B$456,Y$7:Y$456,EXP(constants!$B$32+constants!$A$32*ABS($A$7:$A$456-$A1176)))</f>
        <v>2.1369025349260855E-7</v>
      </c>
      <c r="AA1176">
        <f t="shared" si="292"/>
        <v>86345.876853876282</v>
      </c>
      <c r="AB1176">
        <f t="shared" si="298"/>
        <v>86341.023760937111</v>
      </c>
      <c r="AD1176" s="4"/>
      <c r="AE1176" s="4"/>
      <c r="AF1176" s="4"/>
      <c r="AI1176" s="5">
        <f>SUMPRODUCT(constants!$B$13:$B$20,A1176^constants!$A$13:$A$20)*constants!$C$10/((A1176/1000000000)^5*(EXP(0.014388/(A1176/1000000000)/constants!$B$9)-1))</f>
        <v>1.9798814760131906E-5</v>
      </c>
      <c r="AL1176" s="17">
        <f t="shared" si="293"/>
        <v>2.2930947419561865E-10</v>
      </c>
      <c r="AQ1176">
        <f t="shared" si="300"/>
        <v>2.2930947419561865E-10</v>
      </c>
    </row>
    <row r="1177" spans="1:43" x14ac:dyDescent="0.2">
      <c r="A1177">
        <f>front!A1177</f>
        <v>730.2</v>
      </c>
      <c r="B1177" s="1">
        <f t="shared" si="299"/>
        <v>0.45000000000004547</v>
      </c>
      <c r="C1177">
        <f>front!D1177-front!B1177</f>
        <v>49711.86</v>
      </c>
      <c r="D1177" s="2">
        <f>front!E1177-front!C1177</f>
        <v>52154.1</v>
      </c>
      <c r="E1177" s="2">
        <f>IF(front!F1177-front!C1177&gt;0,front!F1177-front!C1177,0)</f>
        <v>52154.1</v>
      </c>
      <c r="F1177" s="2">
        <f>front!I1177-front!H1177</f>
        <v>8416.8000000000011</v>
      </c>
      <c r="G1177" s="2"/>
      <c r="H1177" s="2"/>
      <c r="I1177" s="4">
        <f>C1177/(constants!$A$4+constants!$B$4*data!C1177+constants!$C$4*data!C1177^2+constants!$D$4*data!C1177^3+constants!$E$4*data!C1177^4+constants!$F$4*data!C1177^5+constants!$G$4*data!C1177^6+constants!$H$4*data!C1177^7)</f>
        <v>52165.790859201785</v>
      </c>
      <c r="J1177" s="4">
        <f>D1177/(constants!$A$4+constants!$B$4*data!D1177+constants!$C$4*data!D1177^2+constants!$D$4*data!D1177^3+constants!$E$4*data!D1177^4+constants!$F$4*data!D1177^5+constants!$G$4*data!D1177^6+constants!$H$4*data!D1177^7)</f>
        <v>54865.986144190545</v>
      </c>
      <c r="K1177" s="4">
        <f>E1177/(constants!$A$4+constants!$B$4*data!E1177+constants!$C$4*data!E1177^2+constants!$D$4*data!E1177^3+constants!$E$4*data!E1177^4+constants!$F$4*data!E1177^5+constants!$G$4*data!E1177^6+constants!$H$4*data!E1177^7)</f>
        <v>54865.986144190545</v>
      </c>
      <c r="L1177" s="4">
        <f>F1177/(constants!$A$4+constants!$B$4*data!F1177+constants!$C$4*data!F1177^2+constants!$D$4*data!F1177^3+constants!$E$4*data!F1177^4+constants!$F$4*data!F1177^5+constants!$G$4*data!F1177^6+constants!$H$4*data!F1177^7)</f>
        <v>8407.98742833908</v>
      </c>
      <c r="M1177" s="4"/>
      <c r="N1177" s="4"/>
      <c r="O1177" s="4">
        <f t="shared" si="294"/>
        <v>86942.984765336296</v>
      </c>
      <c r="P1177" s="4">
        <f t="shared" si="295"/>
        <v>10973.197228838109</v>
      </c>
      <c r="Q1177" s="4">
        <f t="shared" si="295"/>
        <v>10973.197228838109</v>
      </c>
      <c r="R1177" s="4">
        <f t="shared" si="296"/>
        <v>1401.3312380565135</v>
      </c>
      <c r="S1177" s="4"/>
      <c r="T1177" s="4"/>
      <c r="U1177" s="4">
        <f t="shared" si="297"/>
        <v>1</v>
      </c>
      <c r="V1177" s="4"/>
      <c r="W1177" s="4"/>
      <c r="X1177">
        <f>IF(front!E1177&gt;$X$2,O1177,P1177)</f>
        <v>86942.984765336296</v>
      </c>
      <c r="Y1177">
        <f t="shared" si="291"/>
        <v>86670.164960493683</v>
      </c>
      <c r="Z1177">
        <f>SUMPRODUCT($B$7:$B$456,Y$7:Y$456,EXP(constants!$B$32+constants!$A$32*ABS($A$7:$A$456-$A1177)))</f>
        <v>2.0829004446735633E-7</v>
      </c>
      <c r="AA1177">
        <f t="shared" si="292"/>
        <v>86670.164960285387</v>
      </c>
      <c r="AB1177">
        <f t="shared" si="298"/>
        <v>86665.311867346216</v>
      </c>
      <c r="AD1177" s="4"/>
      <c r="AE1177" s="4"/>
      <c r="AF1177" s="4"/>
      <c r="AI1177" s="5">
        <f>SUMPRODUCT(constants!$B$13:$B$20,A1177^constants!$A$13:$A$20)*constants!$C$10/((A1177/1000000000)^5*(EXP(0.014388/(A1177/1000000000)/constants!$B$9)-1))</f>
        <v>1.9813621799777237E-5</v>
      </c>
      <c r="AL1177" s="17">
        <f t="shared" si="293"/>
        <v>2.286222869664953E-10</v>
      </c>
      <c r="AQ1177">
        <f t="shared" si="300"/>
        <v>2.286222869664953E-10</v>
      </c>
    </row>
    <row r="1178" spans="1:43" x14ac:dyDescent="0.2">
      <c r="A1178">
        <f>front!A1178</f>
        <v>730.65</v>
      </c>
      <c r="B1178" s="1">
        <f t="shared" si="299"/>
        <v>0.44999999999993179</v>
      </c>
      <c r="C1178">
        <f>front!D1178-front!B1178</f>
        <v>49922.27</v>
      </c>
      <c r="D1178" s="2">
        <f>front!E1178-front!C1178</f>
        <v>53197.5</v>
      </c>
      <c r="E1178" s="2">
        <f>IF(front!F1178-front!C1178&gt;0,front!F1178-front!C1178,0)</f>
        <v>53197.5</v>
      </c>
      <c r="F1178" s="2">
        <f>front!I1178-front!H1178</f>
        <v>9244.0999999999985</v>
      </c>
      <c r="G1178" s="2"/>
      <c r="H1178" s="2"/>
      <c r="I1178" s="4">
        <f>C1178/(constants!$A$4+constants!$B$4*data!C1178+constants!$C$4*data!C1178^2+constants!$D$4*data!C1178^3+constants!$E$4*data!C1178^4+constants!$F$4*data!C1178^5+constants!$G$4*data!C1178^6+constants!$H$4*data!C1178^7)</f>
        <v>52398.262823814242</v>
      </c>
      <c r="J1178" s="4">
        <f>D1178/(constants!$A$4+constants!$B$4*data!D1178+constants!$C$4*data!D1178^2+constants!$D$4*data!D1178^3+constants!$E$4*data!D1178^4+constants!$F$4*data!D1178^5+constants!$G$4*data!D1178^6+constants!$H$4*data!D1178^7)</f>
        <v>56020.998836531449</v>
      </c>
      <c r="K1178" s="4">
        <f>E1178/(constants!$A$4+constants!$B$4*data!E1178+constants!$C$4*data!E1178^2+constants!$D$4*data!E1178^3+constants!$E$4*data!E1178^4+constants!$F$4*data!E1178^5+constants!$G$4*data!E1178^6+constants!$H$4*data!E1178^7)</f>
        <v>56020.998836531449</v>
      </c>
      <c r="L1178" s="4">
        <f>F1178/(constants!$A$4+constants!$B$4*data!F1178+constants!$C$4*data!F1178^2+constants!$D$4*data!F1178^3+constants!$E$4*data!F1178^4+constants!$F$4*data!F1178^5+constants!$G$4*data!F1178^6+constants!$H$4*data!F1178^7)</f>
        <v>9238.5616633464451</v>
      </c>
      <c r="M1178" s="4"/>
      <c r="N1178" s="4"/>
      <c r="O1178" s="4">
        <f t="shared" si="294"/>
        <v>87330.438039690402</v>
      </c>
      <c r="P1178" s="4">
        <f t="shared" si="295"/>
        <v>11204.199767306291</v>
      </c>
      <c r="Q1178" s="4">
        <f t="shared" si="295"/>
        <v>11204.199767306291</v>
      </c>
      <c r="R1178" s="4">
        <f t="shared" si="296"/>
        <v>1539.7602772244074</v>
      </c>
      <c r="S1178" s="4"/>
      <c r="T1178" s="4"/>
      <c r="U1178" s="4">
        <f t="shared" si="297"/>
        <v>1</v>
      </c>
      <c r="V1178" s="4"/>
      <c r="W1178" s="4"/>
      <c r="X1178">
        <f>IF(front!E1178&gt;$X$2,O1178,P1178)</f>
        <v>87330.438039690402</v>
      </c>
      <c r="Y1178">
        <f t="shared" si="291"/>
        <v>87057.618234847789</v>
      </c>
      <c r="Z1178">
        <f>SUMPRODUCT($B$7:$B$456,Y$7:Y$456,EXP(constants!$B$32+constants!$A$32*ABS($A$7:$A$456-$A1178)))</f>
        <v>2.030263052016746E-7</v>
      </c>
      <c r="AA1178">
        <f t="shared" si="292"/>
        <v>87057.61823464476</v>
      </c>
      <c r="AB1178">
        <f t="shared" si="298"/>
        <v>87052.765141705589</v>
      </c>
      <c r="AD1178" s="4"/>
      <c r="AE1178" s="4"/>
      <c r="AF1178" s="4"/>
      <c r="AI1178" s="5">
        <f>SUMPRODUCT(constants!$B$13:$B$20,A1178^constants!$A$13:$A$20)*constants!$C$10/((A1178/1000000000)^5*(EXP(0.014388/(A1178/1000000000)/constants!$B$9)-1))</f>
        <v>1.9828388625632584E-5</v>
      </c>
      <c r="AL1178" s="17">
        <f t="shared" si="293"/>
        <v>2.2777436872172506E-10</v>
      </c>
      <c r="AQ1178">
        <f t="shared" si="300"/>
        <v>2.2777436872172506E-10</v>
      </c>
    </row>
    <row r="1179" spans="1:43" x14ac:dyDescent="0.2">
      <c r="A1179">
        <f>front!A1179</f>
        <v>731.09</v>
      </c>
      <c r="B1179" s="1">
        <f t="shared" si="299"/>
        <v>0.44000000000005457</v>
      </c>
      <c r="C1179">
        <f>front!D1179-front!B1179</f>
        <v>50052.87</v>
      </c>
      <c r="D1179" s="2">
        <f>front!E1179-front!C1179</f>
        <v>52579.8</v>
      </c>
      <c r="E1179" s="2">
        <f>IF(front!F1179-front!C1179&gt;0,front!F1179-front!C1179,0)</f>
        <v>52579.8</v>
      </c>
      <c r="F1179" s="2">
        <f>front!I1179-front!H1179</f>
        <v>10095.299999999999</v>
      </c>
      <c r="G1179" s="2"/>
      <c r="H1179" s="2"/>
      <c r="I1179" s="4">
        <f>C1179/(constants!$A$4+constants!$B$4*data!C1179+constants!$C$4*data!C1179^2+constants!$D$4*data!C1179^3+constants!$E$4*data!C1179^4+constants!$F$4*data!C1179^5+constants!$G$4*data!C1179^6+constants!$H$4*data!C1179^7)</f>
        <v>52542.572357403522</v>
      </c>
      <c r="J1179" s="4">
        <f>D1179/(constants!$A$4+constants!$B$4*data!D1179+constants!$C$4*data!D1179^2+constants!$D$4*data!D1179^3+constants!$E$4*data!D1179^4+constants!$F$4*data!D1179^5+constants!$G$4*data!D1179^6+constants!$H$4*data!D1179^7)</f>
        <v>55337.098903267943</v>
      </c>
      <c r="K1179" s="4">
        <f>E1179/(constants!$A$4+constants!$B$4*data!E1179+constants!$C$4*data!E1179^2+constants!$D$4*data!E1179^3+constants!$E$4*data!E1179^4+constants!$F$4*data!E1179^5+constants!$G$4*data!E1179^6+constants!$H$4*data!E1179^7)</f>
        <v>55337.098903267943</v>
      </c>
      <c r="L1179" s="4">
        <f>F1179/(constants!$A$4+constants!$B$4*data!F1179+constants!$C$4*data!F1179^2+constants!$D$4*data!F1179^3+constants!$E$4*data!F1179^4+constants!$F$4*data!F1179^5+constants!$G$4*data!F1179^6+constants!$H$4*data!F1179^7)</f>
        <v>10094.698743413484</v>
      </c>
      <c r="M1179" s="4"/>
      <c r="N1179" s="4"/>
      <c r="O1179" s="4">
        <f t="shared" si="294"/>
        <v>87570.953929005875</v>
      </c>
      <c r="P1179" s="4">
        <f t="shared" si="295"/>
        <v>11067.419780653589</v>
      </c>
      <c r="Q1179" s="4">
        <f t="shared" si="295"/>
        <v>11067.419780653589</v>
      </c>
      <c r="R1179" s="4">
        <f t="shared" si="296"/>
        <v>1682.4497905689138</v>
      </c>
      <c r="S1179" s="4"/>
      <c r="T1179" s="4"/>
      <c r="U1179" s="4">
        <f t="shared" si="297"/>
        <v>1</v>
      </c>
      <c r="V1179" s="4"/>
      <c r="W1179" s="4"/>
      <c r="X1179">
        <f>IF(front!E1179&gt;$X$2,O1179,P1179)</f>
        <v>87570.953929005875</v>
      </c>
      <c r="Y1179">
        <f t="shared" si="291"/>
        <v>87298.134124163262</v>
      </c>
      <c r="Z1179">
        <f>SUMPRODUCT($B$7:$B$456,Y$7:Y$456,EXP(constants!$B$32+constants!$A$32*ABS($A$7:$A$456-$A1179)))</f>
        <v>1.980081819698846E-7</v>
      </c>
      <c r="AA1179">
        <f t="shared" si="292"/>
        <v>87298.134123965254</v>
      </c>
      <c r="AB1179">
        <f t="shared" si="298"/>
        <v>87293.281031026083</v>
      </c>
      <c r="AD1179" s="4"/>
      <c r="AE1179" s="4"/>
      <c r="AF1179" s="4"/>
      <c r="AI1179" s="5">
        <f>SUMPRODUCT(constants!$B$13:$B$20,A1179^constants!$A$13:$A$20)*constants!$C$10/((A1179/1000000000)^5*(EXP(0.014388/(A1179/1000000000)/constants!$B$9)-1))</f>
        <v>1.9842788431461073E-5</v>
      </c>
      <c r="AL1179" s="17">
        <f t="shared" si="293"/>
        <v>2.2731174950805755E-10</v>
      </c>
      <c r="AQ1179">
        <f t="shared" si="300"/>
        <v>2.2731174950805755E-10</v>
      </c>
    </row>
    <row r="1180" spans="1:43" x14ac:dyDescent="0.2">
      <c r="A1180">
        <f>front!A1180</f>
        <v>731.54</v>
      </c>
      <c r="B1180" s="1">
        <f t="shared" si="299"/>
        <v>0.44999999999993179</v>
      </c>
      <c r="C1180">
        <f>front!D1180-front!B1180</f>
        <v>50126.47</v>
      </c>
      <c r="D1180" s="2">
        <f>front!E1180-front!C1180</f>
        <v>52497</v>
      </c>
      <c r="E1180" s="2">
        <f>IF(front!F1180-front!C1180&gt;0,front!F1180-front!C1180,0)</f>
        <v>52497</v>
      </c>
      <c r="F1180" s="2">
        <f>front!I1180-front!H1180</f>
        <v>10323.299999999999</v>
      </c>
      <c r="G1180" s="2"/>
      <c r="H1180" s="2"/>
      <c r="I1180" s="4">
        <f>C1180/(constants!$A$4+constants!$B$4*data!C1180+constants!$C$4*data!C1180^2+constants!$D$4*data!C1180^3+constants!$E$4*data!C1180^4+constants!$F$4*data!C1180^5+constants!$G$4*data!C1180^6+constants!$H$4*data!C1180^7)</f>
        <v>52623.903657934155</v>
      </c>
      <c r="J1180" s="4">
        <f>D1180/(constants!$A$4+constants!$B$4*data!D1180+constants!$C$4*data!D1180^2+constants!$D$4*data!D1180^3+constants!$E$4*data!D1180^4+constants!$F$4*data!D1180^5+constants!$G$4*data!D1180^6+constants!$H$4*data!D1180^7)</f>
        <v>55245.453565455158</v>
      </c>
      <c r="K1180" s="4">
        <f>E1180/(constants!$A$4+constants!$B$4*data!E1180+constants!$C$4*data!E1180^2+constants!$D$4*data!E1180^3+constants!$E$4*data!E1180^4+constants!$F$4*data!E1180^5+constants!$G$4*data!E1180^6+constants!$H$4*data!E1180^7)</f>
        <v>55245.453565455158</v>
      </c>
      <c r="L1180" s="4">
        <f>F1180/(constants!$A$4+constants!$B$4*data!F1180+constants!$C$4*data!F1180^2+constants!$D$4*data!F1180^3+constants!$E$4*data!F1180^4+constants!$F$4*data!F1180^5+constants!$G$4*data!F1180^6+constants!$H$4*data!F1180^7)</f>
        <v>10324.314781640931</v>
      </c>
      <c r="M1180" s="4"/>
      <c r="N1180" s="4"/>
      <c r="O1180" s="4">
        <f t="shared" si="294"/>
        <v>87706.506096556928</v>
      </c>
      <c r="P1180" s="4">
        <f t="shared" si="295"/>
        <v>11049.090713091033</v>
      </c>
      <c r="Q1180" s="4">
        <f t="shared" si="295"/>
        <v>11049.090713091033</v>
      </c>
      <c r="R1180" s="4">
        <f t="shared" si="296"/>
        <v>1720.7191302734884</v>
      </c>
      <c r="S1180" s="4"/>
      <c r="T1180" s="4"/>
      <c r="U1180" s="4">
        <f t="shared" si="297"/>
        <v>1</v>
      </c>
      <c r="V1180" s="4"/>
      <c r="W1180" s="4"/>
      <c r="X1180">
        <f>IF(front!E1180&gt;$X$2,O1180,P1180)</f>
        <v>87706.506096556928</v>
      </c>
      <c r="Y1180">
        <f t="shared" si="291"/>
        <v>87433.686291714315</v>
      </c>
      <c r="Z1180">
        <f>SUMPRODUCT($B$7:$B$456,Y$7:Y$456,EXP(constants!$B$32+constants!$A$32*ABS($A$7:$A$456-$A1180)))</f>
        <v>1.9300427770251343E-7</v>
      </c>
      <c r="AA1180">
        <f t="shared" si="292"/>
        <v>87433.686291521313</v>
      </c>
      <c r="AB1180">
        <f t="shared" si="298"/>
        <v>87428.833198582142</v>
      </c>
      <c r="AD1180" s="4"/>
      <c r="AE1180" s="4"/>
      <c r="AF1180" s="4"/>
      <c r="AI1180" s="5">
        <f>SUMPRODUCT(constants!$B$13:$B$20,A1180^constants!$A$13:$A$20)*constants!$C$10/((A1180/1000000000)^5*(EXP(0.014388/(A1180/1000000000)/constants!$B$9)-1))</f>
        <v>1.9857475768879927E-5</v>
      </c>
      <c r="AL1180" s="17">
        <f t="shared" si="293"/>
        <v>2.2712731077831611E-10</v>
      </c>
      <c r="AQ1180">
        <f t="shared" si="300"/>
        <v>2.2712731077831611E-10</v>
      </c>
    </row>
    <row r="1181" spans="1:43" x14ac:dyDescent="0.2">
      <c r="A1181">
        <f>front!A1181</f>
        <v>731.99</v>
      </c>
      <c r="B1181" s="1">
        <f t="shared" si="299"/>
        <v>0.45000000000004547</v>
      </c>
      <c r="C1181">
        <f>front!D1181-front!B1181</f>
        <v>50066.46</v>
      </c>
      <c r="D1181" s="2">
        <f>front!E1181-front!C1181</f>
        <v>52574.3</v>
      </c>
      <c r="E1181" s="2">
        <f>IF(front!F1181-front!C1181&gt;0,front!F1181-front!C1181,0)</f>
        <v>52574.3</v>
      </c>
      <c r="F1181" s="2">
        <f>front!I1181-front!H1181</f>
        <v>9178</v>
      </c>
      <c r="G1181" s="2"/>
      <c r="H1181" s="2"/>
      <c r="I1181" s="4">
        <f>C1181/(constants!$A$4+constants!$B$4*data!C1181+constants!$C$4*data!C1181^2+constants!$D$4*data!C1181^3+constants!$E$4*data!C1181^4+constants!$F$4*data!C1181^5+constants!$G$4*data!C1181^6+constants!$H$4*data!C1181^7)</f>
        <v>52557.589633221411</v>
      </c>
      <c r="J1181" s="4">
        <f>D1181/(constants!$A$4+constants!$B$4*data!D1181+constants!$C$4*data!D1181^2+constants!$D$4*data!D1181^3+constants!$E$4*data!D1181^4+constants!$F$4*data!D1181^5+constants!$G$4*data!D1181^6+constants!$H$4*data!D1181^7)</f>
        <v>55331.011156562192</v>
      </c>
      <c r="K1181" s="4">
        <f>E1181/(constants!$A$4+constants!$B$4*data!E1181+constants!$C$4*data!E1181^2+constants!$D$4*data!E1181^3+constants!$E$4*data!E1181^4+constants!$F$4*data!E1181^5+constants!$G$4*data!E1181^6+constants!$H$4*data!E1181^7)</f>
        <v>55331.011156562192</v>
      </c>
      <c r="L1181" s="4">
        <f>F1181/(constants!$A$4+constants!$B$4*data!F1181+constants!$C$4*data!F1181^2+constants!$D$4*data!F1181^3+constants!$E$4*data!F1181^4+constants!$F$4*data!F1181^5+constants!$G$4*data!F1181^6+constants!$H$4*data!F1181^7)</f>
        <v>9172.1472236282516</v>
      </c>
      <c r="M1181" s="4"/>
      <c r="N1181" s="4"/>
      <c r="O1181" s="4">
        <f t="shared" si="294"/>
        <v>87595.982722035682</v>
      </c>
      <c r="P1181" s="4">
        <f t="shared" si="295"/>
        <v>11066.202231312438</v>
      </c>
      <c r="Q1181" s="4">
        <f t="shared" si="295"/>
        <v>11066.202231312438</v>
      </c>
      <c r="R1181" s="4">
        <f t="shared" si="296"/>
        <v>1528.6912039380418</v>
      </c>
      <c r="S1181" s="4"/>
      <c r="T1181" s="4"/>
      <c r="U1181" s="4">
        <f t="shared" si="297"/>
        <v>1</v>
      </c>
      <c r="V1181" s="4"/>
      <c r="W1181" s="4"/>
      <c r="X1181">
        <f>IF(front!E1181&gt;$X$2,O1181,P1181)</f>
        <v>87595.982722035682</v>
      </c>
      <c r="Y1181">
        <f t="shared" si="291"/>
        <v>87323.162917193069</v>
      </c>
      <c r="Z1181">
        <f>SUMPRODUCT($B$7:$B$456,Y$7:Y$456,EXP(constants!$B$32+constants!$A$32*ABS($A$7:$A$456-$A1181)))</f>
        <v>1.8812682809811462E-7</v>
      </c>
      <c r="AA1181">
        <f t="shared" si="292"/>
        <v>87323.162917004942</v>
      </c>
      <c r="AB1181">
        <f t="shared" si="298"/>
        <v>87318.309824065771</v>
      </c>
      <c r="AD1181" s="4"/>
      <c r="AE1181" s="4"/>
      <c r="AF1181" s="4"/>
      <c r="AI1181" s="5">
        <f>SUMPRODUCT(constants!$B$13:$B$20,A1181^constants!$A$13:$A$20)*constants!$C$10/((A1181/1000000000)^5*(EXP(0.014388/(A1181/1000000000)/constants!$B$9)-1))</f>
        <v>1.9872122937982608E-5</v>
      </c>
      <c r="AL1181" s="17">
        <f t="shared" si="293"/>
        <v>2.2758254228720376E-10</v>
      </c>
      <c r="AQ1181">
        <f t="shared" si="300"/>
        <v>2.2758254228720376E-10</v>
      </c>
    </row>
    <row r="1182" spans="1:43" x14ac:dyDescent="0.2">
      <c r="A1182">
        <f>front!A1182</f>
        <v>732.44</v>
      </c>
      <c r="B1182" s="1">
        <f t="shared" si="299"/>
        <v>0.45000000000004547</v>
      </c>
      <c r="C1182">
        <f>front!D1182-front!B1182</f>
        <v>50127.94</v>
      </c>
      <c r="D1182" s="2">
        <f>front!E1182-front!C1182</f>
        <v>52507.3</v>
      </c>
      <c r="E1182" s="2">
        <f>IF(front!F1182-front!C1182&gt;0,front!F1182-front!C1182,0)</f>
        <v>52507.3</v>
      </c>
      <c r="F1182" s="2">
        <f>front!I1182-front!H1182</f>
        <v>8868.6</v>
      </c>
      <c r="G1182" s="2"/>
      <c r="H1182" s="2"/>
      <c r="I1182" s="4">
        <f>C1182/(constants!$A$4+constants!$B$4*data!C1182+constants!$C$4*data!C1182^2+constants!$D$4*data!C1182^3+constants!$E$4*data!C1182^4+constants!$F$4*data!C1182^5+constants!$G$4*data!C1182^6+constants!$H$4*data!C1182^7)</f>
        <v>52625.528112151434</v>
      </c>
      <c r="J1182" s="4">
        <f>D1182/(constants!$A$4+constants!$B$4*data!D1182+constants!$C$4*data!D1182^2+constants!$D$4*data!D1182^3+constants!$E$4*data!D1182^4+constants!$F$4*data!D1182^5+constants!$G$4*data!D1182^6+constants!$H$4*data!D1182^7)</f>
        <v>55256.853552868175</v>
      </c>
      <c r="K1182" s="4">
        <f>E1182/(constants!$A$4+constants!$B$4*data!E1182+constants!$C$4*data!E1182^2+constants!$D$4*data!E1182^3+constants!$E$4*data!E1182^4+constants!$F$4*data!E1182^5+constants!$G$4*data!E1182^6+constants!$H$4*data!E1182^7)</f>
        <v>55256.853552868175</v>
      </c>
      <c r="L1182" s="4">
        <f>F1182/(constants!$A$4+constants!$B$4*data!F1182+constants!$C$4*data!F1182^2+constants!$D$4*data!F1182^3+constants!$E$4*data!F1182^4+constants!$F$4*data!F1182^5+constants!$G$4*data!F1182^6+constants!$H$4*data!F1182^7)</f>
        <v>8861.4002089881069</v>
      </c>
      <c r="M1182" s="4"/>
      <c r="N1182" s="4"/>
      <c r="O1182" s="4">
        <f t="shared" si="294"/>
        <v>87709.213520252393</v>
      </c>
      <c r="P1182" s="4">
        <f t="shared" si="295"/>
        <v>11051.370710573634</v>
      </c>
      <c r="Q1182" s="4">
        <f t="shared" si="295"/>
        <v>11051.370710573634</v>
      </c>
      <c r="R1182" s="4">
        <f t="shared" si="296"/>
        <v>1476.9000348313514</v>
      </c>
      <c r="S1182" s="4"/>
      <c r="T1182" s="4"/>
      <c r="U1182" s="4">
        <f t="shared" si="297"/>
        <v>1</v>
      </c>
      <c r="V1182" s="4"/>
      <c r="W1182" s="4"/>
      <c r="X1182">
        <f>IF(front!E1182&gt;$X$2,O1182,P1182)</f>
        <v>87709.213520252393</v>
      </c>
      <c r="Y1182">
        <f t="shared" si="291"/>
        <v>87436.39371540978</v>
      </c>
      <c r="Z1182">
        <f>SUMPRODUCT($B$7:$B$456,Y$7:Y$456,EXP(constants!$B$32+constants!$A$32*ABS($A$7:$A$456-$A1182)))</f>
        <v>1.833726374956748E-7</v>
      </c>
      <c r="AA1182">
        <f t="shared" si="292"/>
        <v>87436.393715226412</v>
      </c>
      <c r="AB1182">
        <f t="shared" si="298"/>
        <v>87431.540622287241</v>
      </c>
      <c r="AD1182" s="4"/>
      <c r="AE1182" s="4"/>
      <c r="AF1182" s="4"/>
      <c r="AI1182" s="5">
        <f>SUMPRODUCT(constants!$B$13:$B$20,A1182^constants!$A$13:$A$20)*constants!$C$10/((A1182/1000000000)^5*(EXP(0.014388/(A1182/1000000000)/constants!$B$9)-1))</f>
        <v>1.9886729953491927E-5</v>
      </c>
      <c r="AL1182" s="17">
        <f t="shared" si="293"/>
        <v>2.2745487282906904E-10</v>
      </c>
      <c r="AQ1182">
        <f t="shared" si="300"/>
        <v>2.2745487282906904E-10</v>
      </c>
    </row>
    <row r="1183" spans="1:43" x14ac:dyDescent="0.2">
      <c r="A1183">
        <f>front!A1183</f>
        <v>732.88</v>
      </c>
      <c r="B1183" s="1">
        <f t="shared" si="299"/>
        <v>0.43999999999994088</v>
      </c>
      <c r="C1183">
        <f>front!D1183-front!B1183</f>
        <v>50045.46</v>
      </c>
      <c r="D1183" s="2">
        <f>front!E1183-front!C1183</f>
        <v>53085.4</v>
      </c>
      <c r="E1183" s="2">
        <f>IF(front!F1183-front!C1183&gt;0,front!F1183-front!C1183,0)</f>
        <v>53085.4</v>
      </c>
      <c r="F1183" s="2">
        <f>front!I1183-front!H1183</f>
        <v>8810.7999999999993</v>
      </c>
      <c r="G1183" s="2"/>
      <c r="H1183" s="2"/>
      <c r="I1183" s="4">
        <f>C1183/(constants!$A$4+constants!$B$4*data!C1183+constants!$C$4*data!C1183^2+constants!$D$4*data!C1183^3+constants!$E$4*data!C1183^4+constants!$F$4*data!C1183^5+constants!$G$4*data!C1183^6+constants!$H$4*data!C1183^7)</f>
        <v>52534.384184019276</v>
      </c>
      <c r="J1183" s="4">
        <f>D1183/(constants!$A$4+constants!$B$4*data!D1183+constants!$C$4*data!D1183^2+constants!$D$4*data!D1183^3+constants!$E$4*data!D1183^4+constants!$F$4*data!D1183^5+constants!$G$4*data!D1183^6+constants!$H$4*data!D1183^7)</f>
        <v>55896.85506340726</v>
      </c>
      <c r="K1183" s="4">
        <f>E1183/(constants!$A$4+constants!$B$4*data!E1183+constants!$C$4*data!E1183^2+constants!$D$4*data!E1183^3+constants!$E$4*data!E1183^4+constants!$F$4*data!E1183^5+constants!$G$4*data!E1183^6+constants!$H$4*data!E1183^7)</f>
        <v>55896.85506340726</v>
      </c>
      <c r="L1183" s="4">
        <f>F1183/(constants!$A$4+constants!$B$4*data!F1183+constants!$C$4*data!F1183^2+constants!$D$4*data!F1183^3+constants!$E$4*data!F1183^4+constants!$F$4*data!F1183^5+constants!$G$4*data!F1183^6+constants!$H$4*data!F1183^7)</f>
        <v>8803.3708811663346</v>
      </c>
      <c r="M1183" s="4"/>
      <c r="N1183" s="4"/>
      <c r="O1183" s="4">
        <f t="shared" si="294"/>
        <v>87557.306973365456</v>
      </c>
      <c r="P1183" s="4">
        <f t="shared" si="295"/>
        <v>11179.371012681451</v>
      </c>
      <c r="Q1183" s="4">
        <f t="shared" si="295"/>
        <v>11179.371012681451</v>
      </c>
      <c r="R1183" s="4">
        <f t="shared" si="296"/>
        <v>1467.2284801943892</v>
      </c>
      <c r="S1183" s="4"/>
      <c r="T1183" s="4"/>
      <c r="U1183" s="4">
        <f t="shared" si="297"/>
        <v>1</v>
      </c>
      <c r="V1183" s="4"/>
      <c r="W1183" s="4"/>
      <c r="X1183">
        <f>IF(front!E1183&gt;$X$2,O1183,P1183)</f>
        <v>87557.306973365456</v>
      </c>
      <c r="Y1183">
        <f t="shared" si="291"/>
        <v>87284.487168522843</v>
      </c>
      <c r="Z1183">
        <f>SUMPRODUCT($B$7:$B$456,Y$7:Y$456,EXP(constants!$B$32+constants!$A$32*ABS($A$7:$A$456-$A1183)))</f>
        <v>1.7884028642236272E-7</v>
      </c>
      <c r="AA1183">
        <f t="shared" si="292"/>
        <v>87284.487168344</v>
      </c>
      <c r="AB1183">
        <f t="shared" si="298"/>
        <v>87279.634075404829</v>
      </c>
      <c r="AD1183" s="4"/>
      <c r="AE1183" s="4"/>
      <c r="AF1183" s="4"/>
      <c r="AI1183" s="5">
        <f>SUMPRODUCT(constants!$B$13:$B$20,A1183^constants!$A$13:$A$20)*constants!$C$10/((A1183/1000000000)^5*(EXP(0.014388/(A1183/1000000000)/constants!$B$9)-1))</f>
        <v>1.9900973557456595E-5</v>
      </c>
      <c r="AL1183" s="17">
        <f t="shared" si="293"/>
        <v>2.2801394355369597E-10</v>
      </c>
      <c r="AQ1183">
        <f t="shared" si="300"/>
        <v>2.2801394355369597E-10</v>
      </c>
    </row>
    <row r="1184" spans="1:43" x14ac:dyDescent="0.2">
      <c r="A1184">
        <f>front!A1184</f>
        <v>733.33</v>
      </c>
      <c r="B1184" s="1">
        <f t="shared" si="299"/>
        <v>0.45000000000004547</v>
      </c>
      <c r="C1184">
        <f>front!D1184-front!B1184</f>
        <v>50201.399999999994</v>
      </c>
      <c r="D1184" s="2">
        <f>front!E1184-front!C1184</f>
        <v>52314.3</v>
      </c>
      <c r="E1184" s="2">
        <f>IF(front!F1184-front!C1184&gt;0,front!F1184-front!C1184,0)</f>
        <v>52314.3</v>
      </c>
      <c r="F1184" s="2">
        <f>front!I1184-front!H1184</f>
        <v>9853.7000000000007</v>
      </c>
      <c r="G1184" s="2"/>
      <c r="H1184" s="2"/>
      <c r="I1184" s="4">
        <f>C1184/(constants!$A$4+constants!$B$4*data!C1184+constants!$C$4*data!C1184^2+constants!$D$4*data!C1184^3+constants!$E$4*data!C1184^4+constants!$F$4*data!C1184^5+constants!$G$4*data!C1184^6+constants!$H$4*data!C1184^7)</f>
        <v>52706.708521136956</v>
      </c>
      <c r="J1184" s="4">
        <f>D1184/(constants!$A$4+constants!$B$4*data!D1184+constants!$C$4*data!D1184^2+constants!$D$4*data!D1184^3+constants!$E$4*data!D1184^4+constants!$F$4*data!D1184^5+constants!$G$4*data!D1184^6+constants!$H$4*data!D1184^7)</f>
        <v>55043.257680906456</v>
      </c>
      <c r="K1184" s="4">
        <f>E1184/(constants!$A$4+constants!$B$4*data!E1184+constants!$C$4*data!E1184^2+constants!$D$4*data!E1184^3+constants!$E$4*data!E1184^4+constants!$F$4*data!E1184^5+constants!$G$4*data!E1184^6+constants!$H$4*data!E1184^7)</f>
        <v>55043.257680906456</v>
      </c>
      <c r="L1184" s="4">
        <f>F1184/(constants!$A$4+constants!$B$4*data!F1184+constants!$C$4*data!F1184^2+constants!$D$4*data!F1184^3+constants!$E$4*data!F1184^4+constants!$F$4*data!F1184^5+constants!$G$4*data!F1184^6+constants!$H$4*data!F1184^7)</f>
        <v>9851.525000822423</v>
      </c>
      <c r="M1184" s="4"/>
      <c r="N1184" s="4"/>
      <c r="O1184" s="4">
        <f t="shared" si="294"/>
        <v>87844.514201894926</v>
      </c>
      <c r="P1184" s="4">
        <f t="shared" si="295"/>
        <v>11008.651536181291</v>
      </c>
      <c r="Q1184" s="4">
        <f t="shared" si="295"/>
        <v>11008.651536181291</v>
      </c>
      <c r="R1184" s="4">
        <f t="shared" si="296"/>
        <v>1641.9208334704037</v>
      </c>
      <c r="S1184" s="4"/>
      <c r="T1184" s="4"/>
      <c r="U1184" s="4">
        <f t="shared" si="297"/>
        <v>1</v>
      </c>
      <c r="V1184" s="4"/>
      <c r="W1184" s="4"/>
      <c r="X1184">
        <f>IF(front!E1184&gt;$X$2,O1184,P1184)</f>
        <v>87844.514201894926</v>
      </c>
      <c r="Y1184">
        <f t="shared" si="291"/>
        <v>87571.694397052313</v>
      </c>
      <c r="Z1184">
        <f>SUMPRODUCT($B$7:$B$456,Y$7:Y$456,EXP(constants!$B$32+constants!$A$32*ABS($A$7:$A$456-$A1184)))</f>
        <v>1.7432077786719064E-7</v>
      </c>
      <c r="AA1184">
        <f t="shared" si="292"/>
        <v>87571.694396877996</v>
      </c>
      <c r="AB1184">
        <f t="shared" si="298"/>
        <v>87566.841303938825</v>
      </c>
      <c r="AD1184" s="4"/>
      <c r="AE1184" s="4"/>
      <c r="AF1184" s="4"/>
      <c r="AI1184" s="5">
        <f>SUMPRODUCT(constants!$B$13:$B$20,A1184^constants!$A$13:$A$20)*constants!$C$10/((A1184/1000000000)^5*(EXP(0.014388/(A1184/1000000000)/constants!$B$9)-1))</f>
        <v>1.9915501200299496E-5</v>
      </c>
      <c r="AL1184" s="17">
        <f t="shared" si="293"/>
        <v>2.2743199256410406E-10</v>
      </c>
      <c r="AQ1184">
        <f t="shared" si="300"/>
        <v>2.2743199256410406E-10</v>
      </c>
    </row>
    <row r="1185" spans="1:43" x14ac:dyDescent="0.2">
      <c r="A1185">
        <f>front!A1185</f>
        <v>733.78</v>
      </c>
      <c r="B1185" s="1">
        <f t="shared" si="299"/>
        <v>0.44999999999993179</v>
      </c>
      <c r="C1185">
        <f>front!D1185-front!B1185</f>
        <v>50327.799999999996</v>
      </c>
      <c r="D1185" s="2">
        <f>front!E1185-front!C1185</f>
        <v>52563.199999999997</v>
      </c>
      <c r="E1185" s="2">
        <f>IF(front!F1185-front!C1185&gt;0,front!F1185-front!C1185,0)</f>
        <v>52563.199999999997</v>
      </c>
      <c r="F1185" s="2">
        <f>front!I1185-front!H1185</f>
        <v>10569.599999999999</v>
      </c>
      <c r="G1185" s="2"/>
      <c r="H1185" s="2"/>
      <c r="I1185" s="4">
        <f>C1185/(constants!$A$4+constants!$B$4*data!C1185+constants!$C$4*data!C1185^2+constants!$D$4*data!C1185^3+constants!$E$4*data!C1185^4+constants!$F$4*data!C1185^5+constants!$G$4*data!C1185^6+constants!$H$4*data!C1185^7)</f>
        <v>52846.40142596401</v>
      </c>
      <c r="J1185" s="4">
        <f>D1185/(constants!$A$4+constants!$B$4*data!D1185+constants!$C$4*data!D1185^2+constants!$D$4*data!D1185^3+constants!$E$4*data!D1185^4+constants!$F$4*data!D1185^5+constants!$G$4*data!D1185^6+constants!$H$4*data!D1185^7)</f>
        <v>55318.725061562043</v>
      </c>
      <c r="K1185" s="4">
        <f>E1185/(constants!$A$4+constants!$B$4*data!E1185+constants!$C$4*data!E1185^2+constants!$D$4*data!E1185^3+constants!$E$4*data!E1185^4+constants!$F$4*data!E1185^5+constants!$G$4*data!E1185^6+constants!$H$4*data!E1185^7)</f>
        <v>55318.725061562043</v>
      </c>
      <c r="L1185" s="4">
        <f>F1185/(constants!$A$4+constants!$B$4*data!F1185+constants!$C$4*data!F1185^2+constants!$D$4*data!F1185^3+constants!$E$4*data!F1185^4+constants!$F$4*data!F1185^5+constants!$G$4*data!F1185^6+constants!$H$4*data!F1185^7)</f>
        <v>10572.50714858478</v>
      </c>
      <c r="M1185" s="4"/>
      <c r="N1185" s="4"/>
      <c r="O1185" s="4">
        <f t="shared" si="294"/>
        <v>88077.335709940016</v>
      </c>
      <c r="P1185" s="4">
        <f t="shared" si="295"/>
        <v>11063.745012312409</v>
      </c>
      <c r="Q1185" s="4">
        <f t="shared" si="295"/>
        <v>11063.745012312409</v>
      </c>
      <c r="R1185" s="4">
        <f t="shared" si="296"/>
        <v>1762.0845247641298</v>
      </c>
      <c r="S1185" s="4"/>
      <c r="T1185" s="4"/>
      <c r="U1185" s="4">
        <f t="shared" si="297"/>
        <v>1</v>
      </c>
      <c r="V1185" s="4"/>
      <c r="W1185" s="4"/>
      <c r="X1185">
        <f>IF(front!E1185&gt;$X$2,O1185,P1185)</f>
        <v>88077.335709940016</v>
      </c>
      <c r="Y1185">
        <f t="shared" si="291"/>
        <v>87804.515905097403</v>
      </c>
      <c r="Z1185">
        <f>SUMPRODUCT($B$7:$B$456,Y$7:Y$456,EXP(constants!$B$32+constants!$A$32*ABS($A$7:$A$456-$A1185)))</f>
        <v>1.6991548271431765E-7</v>
      </c>
      <c r="AA1185">
        <f t="shared" si="292"/>
        <v>87804.515904927481</v>
      </c>
      <c r="AB1185">
        <f t="shared" si="298"/>
        <v>87799.66281198831</v>
      </c>
      <c r="AD1185" s="4"/>
      <c r="AE1185" s="4"/>
      <c r="AF1185" s="4"/>
      <c r="AI1185" s="5">
        <f>SUMPRODUCT(constants!$B$13:$B$20,A1185^constants!$A$13:$A$20)*constants!$C$10/((A1185/1000000000)^5*(EXP(0.014388/(A1185/1000000000)/constants!$B$9)-1))</f>
        <v>1.9929988731676636E-5</v>
      </c>
      <c r="AL1185" s="17">
        <f t="shared" si="293"/>
        <v>2.2699390969591926E-10</v>
      </c>
      <c r="AQ1185">
        <f t="shared" si="300"/>
        <v>2.2699390969591926E-10</v>
      </c>
    </row>
    <row r="1186" spans="1:43" x14ac:dyDescent="0.2">
      <c r="A1186">
        <f>front!A1186</f>
        <v>734.22</v>
      </c>
      <c r="B1186" s="1">
        <f t="shared" si="299"/>
        <v>0.44000000000005457</v>
      </c>
      <c r="C1186">
        <f>front!D1186-front!B1186</f>
        <v>50642.94</v>
      </c>
      <c r="D1186" s="2">
        <f>front!E1186-front!C1186</f>
        <v>53047.1</v>
      </c>
      <c r="E1186" s="2">
        <f>IF(front!F1186-front!C1186&gt;0,front!F1186-front!C1186,0)</f>
        <v>53047.1</v>
      </c>
      <c r="F1186" s="2">
        <f>front!I1186-front!H1186</f>
        <v>11762.400000000001</v>
      </c>
      <c r="G1186" s="2"/>
      <c r="H1186" s="2"/>
      <c r="I1186" s="4">
        <f>C1186/(constants!$A$4+constants!$B$4*data!C1186+constants!$C$4*data!C1186^2+constants!$D$4*data!C1186^3+constants!$E$4*data!C1186^4+constants!$F$4*data!C1186^5+constants!$G$4*data!C1186^6+constants!$H$4*data!C1186^7)</f>
        <v>53194.730444267167</v>
      </c>
      <c r="J1186" s="4">
        <f>D1186/(constants!$A$4+constants!$B$4*data!D1186+constants!$C$4*data!D1186^2+constants!$D$4*data!D1186^3+constants!$E$4*data!D1186^4+constants!$F$4*data!D1186^5+constants!$G$4*data!D1186^6+constants!$H$4*data!D1186^7)</f>
        <v>55854.443404940073</v>
      </c>
      <c r="K1186" s="4">
        <f>E1186/(constants!$A$4+constants!$B$4*data!E1186+constants!$C$4*data!E1186^2+constants!$D$4*data!E1186^3+constants!$E$4*data!E1186^4+constants!$F$4*data!E1186^5+constants!$G$4*data!E1186^6+constants!$H$4*data!E1186^7)</f>
        <v>55854.443404940073</v>
      </c>
      <c r="L1186" s="4">
        <f>F1186/(constants!$A$4+constants!$B$4*data!F1186+constants!$C$4*data!F1186^2+constants!$D$4*data!F1186^3+constants!$E$4*data!F1186^4+constants!$F$4*data!F1186^5+constants!$G$4*data!F1186^6+constants!$H$4*data!F1186^7)</f>
        <v>11776.746860351303</v>
      </c>
      <c r="M1186" s="4"/>
      <c r="N1186" s="4"/>
      <c r="O1186" s="4">
        <f t="shared" si="294"/>
        <v>88657.884073778609</v>
      </c>
      <c r="P1186" s="4">
        <f t="shared" si="295"/>
        <v>11170.888680988015</v>
      </c>
      <c r="Q1186" s="4">
        <f t="shared" si="295"/>
        <v>11170.888680988015</v>
      </c>
      <c r="R1186" s="4">
        <f t="shared" si="296"/>
        <v>1962.7911433918837</v>
      </c>
      <c r="S1186" s="4"/>
      <c r="T1186" s="4"/>
      <c r="U1186" s="4">
        <f t="shared" si="297"/>
        <v>1</v>
      </c>
      <c r="V1186" s="4"/>
      <c r="W1186" s="4"/>
      <c r="X1186">
        <f>IF(front!E1186&gt;$X$2,O1186,P1186)</f>
        <v>88657.884073778609</v>
      </c>
      <c r="Y1186">
        <f t="shared" si="291"/>
        <v>88385.064268935996</v>
      </c>
      <c r="Z1186">
        <f>SUMPRODUCT($B$7:$B$456,Y$7:Y$456,EXP(constants!$B$32+constants!$A$32*ABS($A$7:$A$456-$A1186)))</f>
        <v>1.6571574696873271E-7</v>
      </c>
      <c r="AA1186">
        <f t="shared" si="292"/>
        <v>88385.064268770278</v>
      </c>
      <c r="AB1186">
        <f t="shared" si="298"/>
        <v>88380.211175831108</v>
      </c>
      <c r="AD1186" s="4"/>
      <c r="AE1186" s="4"/>
      <c r="AF1186" s="4"/>
      <c r="AI1186" s="5">
        <f>SUMPRODUCT(constants!$B$13:$B$20,A1186^constants!$A$13:$A$20)*constants!$C$10/((A1186/1000000000)^5*(EXP(0.014388/(A1186/1000000000)/constants!$B$9)-1))</f>
        <v>1.9944115546608777E-5</v>
      </c>
      <c r="AL1186" s="17">
        <f t="shared" si="293"/>
        <v>2.2566268264431115E-10</v>
      </c>
      <c r="AQ1186">
        <f t="shared" si="300"/>
        <v>2.2566268264431115E-10</v>
      </c>
    </row>
    <row r="1187" spans="1:43" x14ac:dyDescent="0.2">
      <c r="A1187">
        <f>front!A1187</f>
        <v>734.67</v>
      </c>
      <c r="B1187" s="1">
        <f t="shared" si="299"/>
        <v>0.44999999999993179</v>
      </c>
      <c r="C1187">
        <f>front!D1187-front!B1187</f>
        <v>50814.400000000001</v>
      </c>
      <c r="D1187" s="2">
        <f>front!E1187-front!C1187</f>
        <v>52242.5</v>
      </c>
      <c r="E1187" s="2">
        <f>IF(front!F1187-front!C1187&gt;0,front!F1187-front!C1187,0)</f>
        <v>52242.5</v>
      </c>
      <c r="F1187" s="2">
        <f>front!I1187-front!H1187</f>
        <v>11331.199999999999</v>
      </c>
      <c r="G1187" s="2"/>
      <c r="H1187" s="2"/>
      <c r="I1187" s="4">
        <f>C1187/(constants!$A$4+constants!$B$4*data!C1187+constants!$C$4*data!C1187^2+constants!$D$4*data!C1187^3+constants!$E$4*data!C1187^4+constants!$F$4*data!C1187^5+constants!$G$4*data!C1187^6+constants!$H$4*data!C1187^7)</f>
        <v>53384.275832037041</v>
      </c>
      <c r="J1187" s="4">
        <f>D1187/(constants!$A$4+constants!$B$4*data!D1187+constants!$C$4*data!D1187^2+constants!$D$4*data!D1187^3+constants!$E$4*data!D1187^4+constants!$F$4*data!D1187^5+constants!$G$4*data!D1187^6+constants!$H$4*data!D1187^7)</f>
        <v>54963.803757969894</v>
      </c>
      <c r="K1187" s="4">
        <f>E1187/(constants!$A$4+constants!$B$4*data!E1187+constants!$C$4*data!E1187^2+constants!$D$4*data!E1187^3+constants!$E$4*data!E1187^4+constants!$F$4*data!E1187^5+constants!$G$4*data!E1187^6+constants!$H$4*data!E1187^7)</f>
        <v>54963.803757969894</v>
      </c>
      <c r="L1187" s="4">
        <f>F1187/(constants!$A$4+constants!$B$4*data!F1187+constants!$C$4*data!F1187^2+constants!$D$4*data!F1187^3+constants!$E$4*data!F1187^4+constants!$F$4*data!F1187^5+constants!$G$4*data!F1187^6+constants!$H$4*data!F1187^7)</f>
        <v>11340.96288294708</v>
      </c>
      <c r="M1187" s="4"/>
      <c r="N1187" s="4"/>
      <c r="O1187" s="4">
        <f t="shared" si="294"/>
        <v>88973.793053395071</v>
      </c>
      <c r="P1187" s="4">
        <f t="shared" si="295"/>
        <v>10992.760751593978</v>
      </c>
      <c r="Q1187" s="4">
        <f t="shared" si="295"/>
        <v>10992.760751593978</v>
      </c>
      <c r="R1187" s="4">
        <f t="shared" si="296"/>
        <v>1890.1604804911799</v>
      </c>
      <c r="S1187" s="4"/>
      <c r="T1187" s="4"/>
      <c r="U1187" s="4">
        <f t="shared" si="297"/>
        <v>1</v>
      </c>
      <c r="V1187" s="4"/>
      <c r="W1187" s="4"/>
      <c r="X1187">
        <f>IF(front!E1187&gt;$X$2,O1187,P1187)</f>
        <v>88973.793053395071</v>
      </c>
      <c r="Y1187">
        <f t="shared" si="291"/>
        <v>88700.973248552458</v>
      </c>
      <c r="Z1187">
        <f>SUMPRODUCT($B$7:$B$456,Y$7:Y$456,EXP(constants!$B$32+constants!$A$32*ABS($A$7:$A$456-$A1187)))</f>
        <v>1.6152791126831932E-7</v>
      </c>
      <c r="AA1187">
        <f t="shared" si="292"/>
        <v>88700.973248390932</v>
      </c>
      <c r="AB1187">
        <f t="shared" si="298"/>
        <v>88696.120155451761</v>
      </c>
      <c r="AD1187" s="4"/>
      <c r="AE1187" s="4"/>
      <c r="AF1187" s="4"/>
      <c r="AI1187" s="5">
        <f>SUMPRODUCT(constants!$B$13:$B$20,A1187^constants!$A$13:$A$20)*constants!$C$10/((A1187/1000000000)^5*(EXP(0.014388/(A1187/1000000000)/constants!$B$9)-1))</f>
        <v>1.9958523786074248E-5</v>
      </c>
      <c r="AL1187" s="17">
        <f t="shared" si="293"/>
        <v>2.2502138482601355E-10</v>
      </c>
      <c r="AQ1187">
        <f t="shared" si="300"/>
        <v>2.2502138482601355E-10</v>
      </c>
    </row>
    <row r="1188" spans="1:43" x14ac:dyDescent="0.2">
      <c r="A1188">
        <f>front!A1188</f>
        <v>735.12</v>
      </c>
      <c r="B1188" s="1">
        <f t="shared" si="299"/>
        <v>0.45000000000004547</v>
      </c>
      <c r="C1188">
        <f>front!D1188-front!B1188</f>
        <v>51010.27</v>
      </c>
      <c r="D1188" s="2">
        <f>front!E1188-front!C1188</f>
        <v>52333.2</v>
      </c>
      <c r="E1188" s="2">
        <f>IF(front!F1188-front!C1188&gt;0,front!F1188-front!C1188,0)</f>
        <v>52333.2</v>
      </c>
      <c r="F1188" s="2">
        <f>front!I1188-front!H1188</f>
        <v>9826</v>
      </c>
      <c r="G1188" s="2"/>
      <c r="H1188" s="2"/>
      <c r="I1188" s="4">
        <f>C1188/(constants!$A$4+constants!$B$4*data!C1188+constants!$C$4*data!C1188^2+constants!$D$4*data!C1188^3+constants!$E$4*data!C1188^4+constants!$F$4*data!C1188^5+constants!$G$4*data!C1188^6+constants!$H$4*data!C1188^7)</f>
        <v>53600.830098648461</v>
      </c>
      <c r="J1188" s="4">
        <f>D1188/(constants!$A$4+constants!$B$4*data!D1188+constants!$C$4*data!D1188^2+constants!$D$4*data!D1188^3+constants!$E$4*data!D1188^4+constants!$F$4*data!D1188^5+constants!$G$4*data!D1188^6+constants!$H$4*data!D1188^7)</f>
        <v>55064.173156003366</v>
      </c>
      <c r="K1188" s="4">
        <f>E1188/(constants!$A$4+constants!$B$4*data!E1188+constants!$C$4*data!E1188^2+constants!$D$4*data!E1188^3+constants!$E$4*data!E1188^4+constants!$F$4*data!E1188^5+constants!$G$4*data!E1188^6+constants!$H$4*data!E1188^7)</f>
        <v>55064.173156003366</v>
      </c>
      <c r="L1188" s="4">
        <f>F1188/(constants!$A$4+constants!$B$4*data!F1188+constants!$C$4*data!F1188^2+constants!$D$4*data!F1188^3+constants!$E$4*data!F1188^4+constants!$F$4*data!F1188^5+constants!$G$4*data!F1188^6+constants!$H$4*data!F1188^7)</f>
        <v>9823.6535123839712</v>
      </c>
      <c r="M1188" s="4"/>
      <c r="N1188" s="4"/>
      <c r="O1188" s="4">
        <f t="shared" si="294"/>
        <v>89334.716831080761</v>
      </c>
      <c r="P1188" s="4">
        <f t="shared" si="295"/>
        <v>11012.834631200672</v>
      </c>
      <c r="Q1188" s="4">
        <f t="shared" si="295"/>
        <v>11012.834631200672</v>
      </c>
      <c r="R1188" s="4">
        <f t="shared" si="296"/>
        <v>1637.2755853973285</v>
      </c>
      <c r="S1188" s="4"/>
      <c r="T1188" s="4"/>
      <c r="U1188" s="4">
        <f t="shared" si="297"/>
        <v>1</v>
      </c>
      <c r="V1188" s="4"/>
      <c r="W1188" s="4"/>
      <c r="X1188">
        <f>IF(front!E1188&gt;$X$2,O1188,P1188)</f>
        <v>89334.716831080761</v>
      </c>
      <c r="Y1188">
        <f t="shared" si="291"/>
        <v>89061.897026238148</v>
      </c>
      <c r="Z1188">
        <f>SUMPRODUCT($B$7:$B$456,Y$7:Y$456,EXP(constants!$B$32+constants!$A$32*ABS($A$7:$A$456-$A1188)))</f>
        <v>1.5744590719932467E-7</v>
      </c>
      <c r="AA1188">
        <f t="shared" si="292"/>
        <v>89061.897026080696</v>
      </c>
      <c r="AB1188">
        <f t="shared" si="298"/>
        <v>89057.043933141525</v>
      </c>
      <c r="AD1188" s="4"/>
      <c r="AE1188" s="4"/>
      <c r="AF1188" s="4"/>
      <c r="AI1188" s="5">
        <f>SUMPRODUCT(constants!$B$13:$B$20,A1188^constants!$A$13:$A$20)*constants!$C$10/((A1188/1000000000)^5*(EXP(0.014388/(A1188/1000000000)/constants!$B$9)-1))</f>
        <v>1.9972891953555914E-5</v>
      </c>
      <c r="AL1188" s="17">
        <f t="shared" si="293"/>
        <v>2.2427077153549264E-10</v>
      </c>
      <c r="AQ1188">
        <f t="shared" si="300"/>
        <v>2.2427077153549264E-10</v>
      </c>
    </row>
    <row r="1189" spans="1:43" x14ac:dyDescent="0.2">
      <c r="A1189">
        <f>front!A1189</f>
        <v>735.57</v>
      </c>
      <c r="B1189" s="1">
        <f t="shared" si="299"/>
        <v>0.45000000000004547</v>
      </c>
      <c r="C1189">
        <f>front!D1189-front!B1189</f>
        <v>51206.6</v>
      </c>
      <c r="D1189" s="2">
        <f>front!E1189-front!C1189</f>
        <v>52628.3</v>
      </c>
      <c r="E1189" s="2">
        <f>IF(front!F1189-front!C1189&gt;0,front!F1189-front!C1189,0)</f>
        <v>52628.3</v>
      </c>
      <c r="F1189" s="2">
        <f>front!I1189-front!H1189</f>
        <v>8902</v>
      </c>
      <c r="G1189" s="2"/>
      <c r="H1189" s="2"/>
      <c r="I1189" s="4">
        <f>C1189/(constants!$A$4+constants!$B$4*data!C1189+constants!$C$4*data!C1189^2+constants!$D$4*data!C1189^3+constants!$E$4*data!C1189^4+constants!$F$4*data!C1189^5+constants!$G$4*data!C1189^6+constants!$H$4*data!C1189^7)</f>
        <v>53817.918934568559</v>
      </c>
      <c r="J1189" s="4">
        <f>D1189/(constants!$A$4+constants!$B$4*data!D1189+constants!$C$4*data!D1189^2+constants!$D$4*data!D1189^3+constants!$E$4*data!D1189^4+constants!$F$4*data!D1189^5+constants!$G$4*data!D1189^6+constants!$H$4*data!D1189^7)</f>
        <v>55390.782973327463</v>
      </c>
      <c r="K1189" s="4">
        <f>E1189/(constants!$A$4+constants!$B$4*data!E1189+constants!$C$4*data!E1189^2+constants!$D$4*data!E1189^3+constants!$E$4*data!E1189^4+constants!$F$4*data!E1189^5+constants!$G$4*data!E1189^6+constants!$H$4*data!E1189^7)</f>
        <v>55390.782973327463</v>
      </c>
      <c r="L1189" s="4">
        <f>F1189/(constants!$A$4+constants!$B$4*data!F1189+constants!$C$4*data!F1189^2+constants!$D$4*data!F1189^3+constants!$E$4*data!F1189^4+constants!$F$4*data!F1189^5+constants!$G$4*data!F1189^6+constants!$H$4*data!F1189^7)</f>
        <v>8894.9358843212231</v>
      </c>
      <c r="M1189" s="4"/>
      <c r="N1189" s="4"/>
      <c r="O1189" s="4">
        <f t="shared" si="294"/>
        <v>89696.531557614275</v>
      </c>
      <c r="P1189" s="4">
        <f t="shared" si="295"/>
        <v>11078.156594665494</v>
      </c>
      <c r="Q1189" s="4">
        <f t="shared" si="295"/>
        <v>11078.156594665494</v>
      </c>
      <c r="R1189" s="4">
        <f t="shared" si="296"/>
        <v>1482.4893140535373</v>
      </c>
      <c r="S1189" s="4"/>
      <c r="T1189" s="4"/>
      <c r="U1189" s="4">
        <f t="shared" si="297"/>
        <v>1</v>
      </c>
      <c r="V1189" s="4"/>
      <c r="W1189" s="4"/>
      <c r="X1189">
        <f>IF(front!E1189&gt;$X$2,O1189,P1189)</f>
        <v>89696.531557614275</v>
      </c>
      <c r="Y1189">
        <f t="shared" si="291"/>
        <v>89423.711752771662</v>
      </c>
      <c r="Z1189">
        <f>SUMPRODUCT($B$7:$B$456,Y$7:Y$456,EXP(constants!$B$32+constants!$A$32*ABS($A$7:$A$456-$A1189)))</f>
        <v>1.5346706026947984E-7</v>
      </c>
      <c r="AA1189">
        <f t="shared" si="292"/>
        <v>89423.711752618197</v>
      </c>
      <c r="AB1189">
        <f t="shared" si="298"/>
        <v>89418.858659679026</v>
      </c>
      <c r="AD1189" s="4"/>
      <c r="AE1189" s="4"/>
      <c r="AF1189" s="4"/>
      <c r="AI1189" s="5">
        <f>SUMPRODUCT(constants!$B$13:$B$20,A1189^constants!$A$13:$A$20)*constants!$C$10/((A1189/1000000000)^5*(EXP(0.014388/(A1189/1000000000)/constants!$B$9)-1))</f>
        <v>1.9987220061723923E-5</v>
      </c>
      <c r="AL1189" s="17">
        <f t="shared" si="293"/>
        <v>2.2352354258729328E-10</v>
      </c>
      <c r="AQ1189">
        <f t="shared" si="300"/>
        <v>2.2352354258729328E-10</v>
      </c>
    </row>
    <row r="1190" spans="1:43" x14ac:dyDescent="0.2">
      <c r="A1190">
        <f>front!A1190</f>
        <v>736.01</v>
      </c>
      <c r="B1190" s="1">
        <f t="shared" si="299"/>
        <v>0.43999999999994088</v>
      </c>
      <c r="C1190">
        <f>front!D1190-front!B1190</f>
        <v>51230.06</v>
      </c>
      <c r="D1190" s="2">
        <f>front!E1190-front!C1190</f>
        <v>50939.3</v>
      </c>
      <c r="E1190" s="2">
        <f>IF(front!F1190-front!C1190&gt;0,front!F1190-front!C1190,0)</f>
        <v>50939.3</v>
      </c>
      <c r="F1190" s="2">
        <f>front!I1190-front!H1190</f>
        <v>9464.5</v>
      </c>
      <c r="G1190" s="2"/>
      <c r="H1190" s="2"/>
      <c r="I1190" s="4">
        <f>C1190/(constants!$A$4+constants!$B$4*data!C1190+constants!$C$4*data!C1190^2+constants!$D$4*data!C1190^3+constants!$E$4*data!C1190^4+constants!$F$4*data!C1190^5+constants!$G$4*data!C1190^6+constants!$H$4*data!C1190^7)</f>
        <v>53843.861218854247</v>
      </c>
      <c r="J1190" s="4">
        <f>D1190/(constants!$A$4+constants!$B$4*data!D1190+constants!$C$4*data!D1190^2+constants!$D$4*data!D1190^3+constants!$E$4*data!D1190^4+constants!$F$4*data!D1190^5+constants!$G$4*data!D1190^6+constants!$H$4*data!D1190^7)</f>
        <v>53522.362543720592</v>
      </c>
      <c r="K1190" s="4">
        <f>E1190/(constants!$A$4+constants!$B$4*data!E1190+constants!$C$4*data!E1190^2+constants!$D$4*data!E1190^3+constants!$E$4*data!E1190^4+constants!$F$4*data!E1190^5+constants!$G$4*data!E1190^6+constants!$H$4*data!E1190^7)</f>
        <v>53522.362543720592</v>
      </c>
      <c r="L1190" s="4">
        <f>F1190/(constants!$A$4+constants!$B$4*data!F1190+constants!$C$4*data!F1190^2+constants!$D$4*data!F1190^3+constants!$E$4*data!F1190^4+constants!$F$4*data!F1190^5+constants!$G$4*data!F1190^6+constants!$H$4*data!F1190^7)</f>
        <v>9460.0799125961967</v>
      </c>
      <c r="M1190" s="4"/>
      <c r="N1190" s="4"/>
      <c r="O1190" s="4">
        <f t="shared" si="294"/>
        <v>89739.768698090411</v>
      </c>
      <c r="P1190" s="4">
        <f t="shared" si="295"/>
        <v>10704.472508744118</v>
      </c>
      <c r="Q1190" s="4">
        <f t="shared" si="295"/>
        <v>10704.472508744118</v>
      </c>
      <c r="R1190" s="4">
        <f t="shared" si="296"/>
        <v>1576.6799854326994</v>
      </c>
      <c r="S1190" s="4"/>
      <c r="T1190" s="4"/>
      <c r="U1190" s="4">
        <f t="shared" si="297"/>
        <v>1</v>
      </c>
      <c r="V1190" s="4"/>
      <c r="W1190" s="4"/>
      <c r="X1190">
        <f>IF(front!E1190&gt;$X$2,O1190,P1190)</f>
        <v>89739.768698090411</v>
      </c>
      <c r="Y1190">
        <f t="shared" si="291"/>
        <v>89466.948893247798</v>
      </c>
      <c r="Z1190">
        <f>SUMPRODUCT($B$7:$B$456,Y$7:Y$456,EXP(constants!$B$32+constants!$A$32*ABS($A$7:$A$456-$A1190)))</f>
        <v>1.4967387386593664E-7</v>
      </c>
      <c r="AA1190">
        <f t="shared" si="292"/>
        <v>89466.948893098117</v>
      </c>
      <c r="AB1190">
        <f t="shared" si="298"/>
        <v>89462.095800158946</v>
      </c>
      <c r="AD1190" s="4"/>
      <c r="AE1190" s="4"/>
      <c r="AF1190" s="4"/>
      <c r="AI1190" s="5">
        <f>SUMPRODUCT(constants!$B$13:$B$20,A1190^constants!$A$13:$A$20)*constants!$C$10/((A1190/1000000000)^5*(EXP(0.014388/(A1190/1000000000)/constants!$B$9)-1))</f>
        <v>2.0001191045418774E-5</v>
      </c>
      <c r="AL1190" s="17">
        <f t="shared" si="293"/>
        <v>2.2357167990002798E-10</v>
      </c>
      <c r="AQ1190">
        <f t="shared" si="300"/>
        <v>2.2357167990002798E-10</v>
      </c>
    </row>
    <row r="1191" spans="1:43" x14ac:dyDescent="0.2">
      <c r="A1191">
        <f>front!A1191</f>
        <v>736.46</v>
      </c>
      <c r="B1191" s="1">
        <f t="shared" si="299"/>
        <v>0.45000000000004547</v>
      </c>
      <c r="C1191">
        <f>front!D1191-front!B1191</f>
        <v>51317.33</v>
      </c>
      <c r="D1191" s="2">
        <f>front!E1191-front!C1191</f>
        <v>53092</v>
      </c>
      <c r="E1191" s="2">
        <f>IF(front!F1191-front!C1191&gt;0,front!F1191-front!C1191,0)</f>
        <v>53092</v>
      </c>
      <c r="F1191" s="2">
        <f>front!I1191-front!H1191</f>
        <v>9809.4</v>
      </c>
      <c r="G1191" s="2"/>
      <c r="H1191" s="2"/>
      <c r="I1191" s="4">
        <f>C1191/(constants!$A$4+constants!$B$4*data!C1191+constants!$C$4*data!C1191^2+constants!$D$4*data!C1191^3+constants!$E$4*data!C1191^4+constants!$F$4*data!C1191^5+constants!$G$4*data!C1191^6+constants!$H$4*data!C1191^7)</f>
        <v>53940.368507458268</v>
      </c>
      <c r="J1191" s="4">
        <f>D1191/(constants!$A$4+constants!$B$4*data!D1191+constants!$C$4*data!D1191^2+constants!$D$4*data!D1191^3+constants!$E$4*data!D1191^4+constants!$F$4*data!D1191^5+constants!$G$4*data!D1191^6+constants!$H$4*data!D1191^7)</f>
        <v>55904.163762675169</v>
      </c>
      <c r="K1191" s="4">
        <f>E1191/(constants!$A$4+constants!$B$4*data!E1191+constants!$C$4*data!E1191^2+constants!$D$4*data!E1191^3+constants!$E$4*data!E1191^4+constants!$F$4*data!E1191^5+constants!$G$4*data!E1191^6+constants!$H$4*data!E1191^7)</f>
        <v>55904.163762675169</v>
      </c>
      <c r="L1191" s="4">
        <f>F1191/(constants!$A$4+constants!$B$4*data!F1191+constants!$C$4*data!F1191^2+constants!$D$4*data!F1191^3+constants!$E$4*data!F1191^4+constants!$F$4*data!F1191^5+constants!$G$4*data!F1191^6+constants!$H$4*data!F1191^7)</f>
        <v>9806.9516148859493</v>
      </c>
      <c r="M1191" s="4"/>
      <c r="N1191" s="4"/>
      <c r="O1191" s="4">
        <f t="shared" si="294"/>
        <v>89900.614179097116</v>
      </c>
      <c r="P1191" s="4">
        <f t="shared" si="295"/>
        <v>11180.832752535032</v>
      </c>
      <c r="Q1191" s="4">
        <f t="shared" si="295"/>
        <v>11180.832752535032</v>
      </c>
      <c r="R1191" s="4">
        <f t="shared" si="296"/>
        <v>1634.4919358143247</v>
      </c>
      <c r="S1191" s="4"/>
      <c r="T1191" s="4"/>
      <c r="U1191" s="4">
        <f t="shared" si="297"/>
        <v>1</v>
      </c>
      <c r="V1191" s="4"/>
      <c r="W1191" s="4"/>
      <c r="X1191">
        <f>IF(front!E1191&gt;$X$2,O1191,P1191)</f>
        <v>89900.614179097116</v>
      </c>
      <c r="Y1191">
        <f t="shared" si="291"/>
        <v>89627.794374254503</v>
      </c>
      <c r="Z1191">
        <f>SUMPRODUCT($B$7:$B$456,Y$7:Y$456,EXP(constants!$B$32+constants!$A$32*ABS($A$7:$A$456-$A1191)))</f>
        <v>1.4589143554090919E-7</v>
      </c>
      <c r="AA1191">
        <f t="shared" si="292"/>
        <v>89627.794374108606</v>
      </c>
      <c r="AB1191">
        <f t="shared" si="298"/>
        <v>89622.941281169435</v>
      </c>
      <c r="AD1191" s="4"/>
      <c r="AE1191" s="4"/>
      <c r="AF1191" s="4"/>
      <c r="AI1191" s="5">
        <f>SUMPRODUCT(constants!$B$13:$B$20,A1191^constants!$A$13:$A$20)*constants!$C$10/((A1191/1000000000)^5*(EXP(0.014388/(A1191/1000000000)/constants!$B$9)-1))</f>
        <v>2.0015439961166993E-5</v>
      </c>
      <c r="AL1191" s="17">
        <f t="shared" si="293"/>
        <v>2.2332942520122817E-10</v>
      </c>
      <c r="AQ1191">
        <f t="shared" si="300"/>
        <v>2.2332942520122817E-10</v>
      </c>
    </row>
    <row r="1192" spans="1:43" x14ac:dyDescent="0.2">
      <c r="A1192">
        <f>front!A1192</f>
        <v>736.91</v>
      </c>
      <c r="B1192" s="1">
        <f t="shared" si="299"/>
        <v>0.44999999999993179</v>
      </c>
      <c r="C1192">
        <f>front!D1192-front!B1192</f>
        <v>51185.13</v>
      </c>
      <c r="D1192" s="2">
        <f>front!E1192-front!C1192</f>
        <v>52613.4</v>
      </c>
      <c r="E1192" s="2">
        <f>IF(front!F1192-front!C1192&gt;0,front!F1192-front!C1192,0)</f>
        <v>52613.4</v>
      </c>
      <c r="F1192" s="2">
        <f>front!I1192-front!H1192</f>
        <v>9697</v>
      </c>
      <c r="G1192" s="2"/>
      <c r="H1192" s="2"/>
      <c r="I1192" s="4">
        <f>C1192/(constants!$A$4+constants!$B$4*data!C1192+constants!$C$4*data!C1192^2+constants!$D$4*data!C1192^3+constants!$E$4*data!C1192^4+constants!$F$4*data!C1192^5+constants!$G$4*data!C1192^6+constants!$H$4*data!C1192^7)</f>
        <v>53794.177540484307</v>
      </c>
      <c r="J1192" s="4">
        <f>D1192/(constants!$A$4+constants!$B$4*data!D1192+constants!$C$4*data!D1192^2+constants!$D$4*data!D1192^3+constants!$E$4*data!D1192^4+constants!$F$4*data!D1192^5+constants!$G$4*data!D1192^6+constants!$H$4*data!D1192^7)</f>
        <v>55374.290108669629</v>
      </c>
      <c r="K1192" s="4">
        <f>E1192/(constants!$A$4+constants!$B$4*data!E1192+constants!$C$4*data!E1192^2+constants!$D$4*data!E1192^3+constants!$E$4*data!E1192^4+constants!$F$4*data!E1192^5+constants!$G$4*data!E1192^6+constants!$H$4*data!E1192^7)</f>
        <v>55374.290108669629</v>
      </c>
      <c r="L1192" s="4">
        <f>F1192/(constants!$A$4+constants!$B$4*data!F1192+constants!$C$4*data!F1192^2+constants!$D$4*data!F1192^3+constants!$E$4*data!F1192^4+constants!$F$4*data!F1192^5+constants!$G$4*data!F1192^6+constants!$H$4*data!F1192^7)</f>
        <v>9693.8787366392353</v>
      </c>
      <c r="M1192" s="4"/>
      <c r="N1192" s="4"/>
      <c r="O1192" s="4">
        <f t="shared" si="294"/>
        <v>89656.962567473849</v>
      </c>
      <c r="P1192" s="4">
        <f t="shared" si="295"/>
        <v>11074.858021733926</v>
      </c>
      <c r="Q1192" s="4">
        <f t="shared" si="295"/>
        <v>11074.858021733926</v>
      </c>
      <c r="R1192" s="4">
        <f t="shared" si="296"/>
        <v>1615.6464561065393</v>
      </c>
      <c r="S1192" s="4"/>
      <c r="T1192" s="4"/>
      <c r="U1192" s="4">
        <f t="shared" si="297"/>
        <v>1</v>
      </c>
      <c r="V1192" s="4"/>
      <c r="W1192" s="4"/>
      <c r="X1192">
        <f>IF(front!E1192&gt;$X$2,O1192,P1192)</f>
        <v>89656.962567473849</v>
      </c>
      <c r="Y1192">
        <f t="shared" si="291"/>
        <v>89384.142762631236</v>
      </c>
      <c r="Z1192">
        <f>SUMPRODUCT($B$7:$B$456,Y$7:Y$456,EXP(constants!$B$32+constants!$A$32*ABS($A$7:$A$456-$A1192)))</f>
        <v>1.4220458396935583E-7</v>
      </c>
      <c r="AA1192">
        <f t="shared" si="292"/>
        <v>89384.142762489035</v>
      </c>
      <c r="AB1192">
        <f t="shared" si="298"/>
        <v>89379.289669549864</v>
      </c>
      <c r="AD1192" s="4"/>
      <c r="AE1192" s="4"/>
      <c r="AF1192" s="4"/>
      <c r="AI1192" s="5">
        <f>SUMPRODUCT(constants!$B$13:$B$20,A1192^constants!$A$13:$A$20)*constants!$C$10/((A1192/1000000000)^5*(EXP(0.014388/(A1192/1000000000)/constants!$B$9)-1))</f>
        <v>2.0029648853384417E-5</v>
      </c>
      <c r="AL1192" s="17">
        <f t="shared" si="293"/>
        <v>2.240972033615099E-10</v>
      </c>
      <c r="AQ1192">
        <f t="shared" si="300"/>
        <v>2.240972033615099E-10</v>
      </c>
    </row>
    <row r="1193" spans="1:43" x14ac:dyDescent="0.2">
      <c r="A1193">
        <f>front!A1193</f>
        <v>737.35</v>
      </c>
      <c r="B1193" s="1">
        <f t="shared" si="299"/>
        <v>0.44000000000005457</v>
      </c>
      <c r="C1193">
        <f>front!D1193-front!B1193</f>
        <v>51081.47</v>
      </c>
      <c r="D1193" s="2">
        <f>front!E1193-front!C1193</f>
        <v>52200.800000000003</v>
      </c>
      <c r="E1193" s="2">
        <f>IF(front!F1193-front!C1193&gt;0,front!F1193-front!C1193,0)</f>
        <v>52200.800000000003</v>
      </c>
      <c r="F1193" s="2">
        <f>front!I1193-front!H1193</f>
        <v>9091.6000000000022</v>
      </c>
      <c r="G1193" s="2"/>
      <c r="H1193" s="2"/>
      <c r="I1193" s="4">
        <f>C1193/(constants!$A$4+constants!$B$4*data!C1193+constants!$C$4*data!C1193^2+constants!$D$4*data!C1193^3+constants!$E$4*data!C1193^4+constants!$F$4*data!C1193^5+constants!$G$4*data!C1193^6+constants!$H$4*data!C1193^7)</f>
        <v>53679.555366766537</v>
      </c>
      <c r="J1193" s="4">
        <f>D1193/(constants!$A$4+constants!$B$4*data!D1193+constants!$C$4*data!D1193^2+constants!$D$4*data!D1193^3+constants!$E$4*data!D1193^4+constants!$F$4*data!D1193^5+constants!$G$4*data!D1193^6+constants!$H$4*data!D1193^7)</f>
        <v>54917.660486380024</v>
      </c>
      <c r="K1193" s="4">
        <f>E1193/(constants!$A$4+constants!$B$4*data!E1193+constants!$C$4*data!E1193^2+constants!$D$4*data!E1193^3+constants!$E$4*data!E1193^4+constants!$F$4*data!E1193^5+constants!$G$4*data!E1193^6+constants!$H$4*data!E1193^7)</f>
        <v>54917.660486380024</v>
      </c>
      <c r="L1193" s="4">
        <f>F1193/(constants!$A$4+constants!$B$4*data!F1193+constants!$C$4*data!F1193^2+constants!$D$4*data!F1193^3+constants!$E$4*data!F1193^4+constants!$F$4*data!F1193^5+constants!$G$4*data!F1193^6+constants!$H$4*data!F1193^7)</f>
        <v>9085.350525983622</v>
      </c>
      <c r="M1193" s="4"/>
      <c r="N1193" s="4"/>
      <c r="O1193" s="4">
        <f t="shared" si="294"/>
        <v>89465.925611277562</v>
      </c>
      <c r="P1193" s="4">
        <f t="shared" si="295"/>
        <v>10983.532097276006</v>
      </c>
      <c r="Q1193" s="4">
        <f t="shared" si="295"/>
        <v>10983.532097276006</v>
      </c>
      <c r="R1193" s="4">
        <f t="shared" si="296"/>
        <v>1514.2250876639371</v>
      </c>
      <c r="S1193" s="4"/>
      <c r="T1193" s="4"/>
      <c r="U1193" s="4">
        <f t="shared" si="297"/>
        <v>1</v>
      </c>
      <c r="V1193" s="4"/>
      <c r="W1193" s="4"/>
      <c r="X1193">
        <f>IF(front!E1193&gt;$X$2,O1193,P1193)</f>
        <v>89465.925611277562</v>
      </c>
      <c r="Y1193">
        <f t="shared" si="291"/>
        <v>89193.105806434949</v>
      </c>
      <c r="Z1193">
        <f>SUMPRODUCT($B$7:$B$456,Y$7:Y$456,EXP(constants!$B$32+constants!$A$32*ABS($A$7:$A$456-$A1193)))</f>
        <v>1.3868976786818713E-7</v>
      </c>
      <c r="AA1193">
        <f t="shared" si="292"/>
        <v>89193.105806296255</v>
      </c>
      <c r="AB1193">
        <f t="shared" si="298"/>
        <v>89188.252713357084</v>
      </c>
      <c r="AD1193" s="4"/>
      <c r="AE1193" s="4"/>
      <c r="AF1193" s="4"/>
      <c r="AI1193" s="5">
        <f>SUMPRODUCT(constants!$B$13:$B$20,A1193^constants!$A$13:$A$20)*constants!$C$10/((A1193/1000000000)^5*(EXP(0.014388/(A1193/1000000000)/constants!$B$9)-1))</f>
        <v>2.0043503304065096E-5</v>
      </c>
      <c r="AL1193" s="17">
        <f t="shared" si="293"/>
        <v>2.2473254822564009E-10</v>
      </c>
      <c r="AQ1193">
        <f t="shared" si="300"/>
        <v>2.2473254822564009E-10</v>
      </c>
    </row>
    <row r="1194" spans="1:43" x14ac:dyDescent="0.2">
      <c r="A1194">
        <f>front!A1194</f>
        <v>737.8</v>
      </c>
      <c r="B1194" s="1">
        <f t="shared" si="299"/>
        <v>0.44999999999993179</v>
      </c>
      <c r="C1194">
        <f>front!D1194-front!B1194</f>
        <v>51075.8</v>
      </c>
      <c r="D1194" s="2">
        <f>front!E1194-front!C1194</f>
        <v>52270.400000000001</v>
      </c>
      <c r="E1194" s="2">
        <f>IF(front!F1194-front!C1194&gt;0,front!F1194-front!C1194,0)</f>
        <v>52270.400000000001</v>
      </c>
      <c r="F1194" s="2">
        <f>front!I1194-front!H1194</f>
        <v>8117.1999999999989</v>
      </c>
      <c r="G1194" s="2"/>
      <c r="H1194" s="2"/>
      <c r="I1194" s="4">
        <f>C1194/(constants!$A$4+constants!$B$4*data!C1194+constants!$C$4*data!C1194^2+constants!$D$4*data!C1194^3+constants!$E$4*data!C1194^4+constants!$F$4*data!C1194^5+constants!$G$4*data!C1194^6+constants!$H$4*data!C1194^7)</f>
        <v>53673.28596765548</v>
      </c>
      <c r="J1194" s="4">
        <f>D1194/(constants!$A$4+constants!$B$4*data!D1194+constants!$C$4*data!D1194^2+constants!$D$4*data!D1194^3+constants!$E$4*data!D1194^4+constants!$F$4*data!D1194^5+constants!$G$4*data!D1194^6+constants!$H$4*data!D1194^7)</f>
        <v>54994.677400622459</v>
      </c>
      <c r="K1194" s="4">
        <f>E1194/(constants!$A$4+constants!$B$4*data!E1194+constants!$C$4*data!E1194^2+constants!$D$4*data!E1194^3+constants!$E$4*data!E1194^4+constants!$F$4*data!E1194^5+constants!$G$4*data!E1194^6+constants!$H$4*data!E1194^7)</f>
        <v>54994.677400622459</v>
      </c>
      <c r="L1194" s="4">
        <f>F1194/(constants!$A$4+constants!$B$4*data!F1194+constants!$C$4*data!F1194^2+constants!$D$4*data!F1194^3+constants!$E$4*data!F1194^4+constants!$F$4*data!F1194^5+constants!$G$4*data!F1194^6+constants!$H$4*data!F1194^7)</f>
        <v>8107.5366408650634</v>
      </c>
      <c r="M1194" s="4"/>
      <c r="N1194" s="4"/>
      <c r="O1194" s="4">
        <f t="shared" si="294"/>
        <v>89455.476612759128</v>
      </c>
      <c r="P1194" s="4">
        <f t="shared" si="295"/>
        <v>10998.935480124492</v>
      </c>
      <c r="Q1194" s="4">
        <f t="shared" si="295"/>
        <v>10998.935480124492</v>
      </c>
      <c r="R1194" s="4">
        <f t="shared" si="296"/>
        <v>1351.2561068108439</v>
      </c>
      <c r="S1194" s="4"/>
      <c r="T1194" s="4"/>
      <c r="U1194" s="4">
        <f t="shared" si="297"/>
        <v>1</v>
      </c>
      <c r="V1194" s="4"/>
      <c r="W1194" s="4"/>
      <c r="X1194">
        <f>IF(front!E1194&gt;$X$2,O1194,P1194)</f>
        <v>89455.476612759128</v>
      </c>
      <c r="Y1194">
        <f t="shared" si="291"/>
        <v>89182.656807916515</v>
      </c>
      <c r="Z1194">
        <f>SUMPRODUCT($B$7:$B$456,Y$7:Y$456,EXP(constants!$B$32+constants!$A$32*ABS($A$7:$A$456-$A1194)))</f>
        <v>1.3518491107705768E-7</v>
      </c>
      <c r="AA1194">
        <f t="shared" si="292"/>
        <v>89182.656807781328</v>
      </c>
      <c r="AB1194">
        <f t="shared" si="298"/>
        <v>89177.803714842157</v>
      </c>
      <c r="AD1194" s="4"/>
      <c r="AE1194" s="4"/>
      <c r="AF1194" s="4"/>
      <c r="AI1194" s="5">
        <f>SUMPRODUCT(constants!$B$13:$B$20,A1194^constants!$A$13:$A$20)*constants!$C$10/((A1194/1000000000)^5*(EXP(0.014388/(A1194/1000000000)/constants!$B$9)-1))</f>
        <v>2.0057633071818619E-5</v>
      </c>
      <c r="AL1194" s="17">
        <f t="shared" si="293"/>
        <v>2.2491732512224182E-10</v>
      </c>
      <c r="AQ1194">
        <f t="shared" si="300"/>
        <v>2.2491732512224182E-10</v>
      </c>
    </row>
    <row r="1195" spans="1:43" x14ac:dyDescent="0.2">
      <c r="A1195">
        <f>front!A1195</f>
        <v>738.25</v>
      </c>
      <c r="B1195" s="1">
        <f t="shared" si="299"/>
        <v>0.45000000000004547</v>
      </c>
      <c r="C1195">
        <f>front!D1195-front!B1195</f>
        <v>51146.400000000001</v>
      </c>
      <c r="D1195" s="2">
        <f>front!E1195-front!C1195</f>
        <v>52626</v>
      </c>
      <c r="E1195" s="2">
        <f>IF(front!F1195-front!C1195&gt;0,front!F1195-front!C1195,0)</f>
        <v>52626</v>
      </c>
      <c r="F1195" s="2">
        <f>front!I1195-front!H1195</f>
        <v>7417.3000000000011</v>
      </c>
      <c r="G1195" s="2"/>
      <c r="H1195" s="2"/>
      <c r="I1195" s="4">
        <f>C1195/(constants!$A$4+constants!$B$4*data!C1195+constants!$C$4*data!C1195^2+constants!$D$4*data!C1195^3+constants!$E$4*data!C1195^4+constants!$F$4*data!C1195^5+constants!$G$4*data!C1195^6+constants!$H$4*data!C1195^7)</f>
        <v>53751.350939813579</v>
      </c>
      <c r="J1195" s="4">
        <f>D1195/(constants!$A$4+constants!$B$4*data!D1195+constants!$C$4*data!D1195^2+constants!$D$4*data!D1195^3+constants!$E$4*data!D1195^4+constants!$F$4*data!D1195^5+constants!$G$4*data!D1195^6+constants!$H$4*data!D1195^7)</f>
        <v>55388.237081343956</v>
      </c>
      <c r="K1195" s="4">
        <f>E1195/(constants!$A$4+constants!$B$4*data!E1195+constants!$C$4*data!E1195^2+constants!$D$4*data!E1195^3+constants!$E$4*data!E1195^4+constants!$F$4*data!E1195^5+constants!$G$4*data!E1195^6+constants!$H$4*data!E1195^7)</f>
        <v>55388.237081343956</v>
      </c>
      <c r="L1195" s="4">
        <f>F1195/(constants!$A$4+constants!$B$4*data!F1195+constants!$C$4*data!F1195^2+constants!$D$4*data!F1195^3+constants!$E$4*data!F1195^4+constants!$F$4*data!F1195^5+constants!$G$4*data!F1195^6+constants!$H$4*data!F1195^7)</f>
        <v>7406.2707009165806</v>
      </c>
      <c r="M1195" s="4"/>
      <c r="N1195" s="4"/>
      <c r="O1195" s="4">
        <f t="shared" si="294"/>
        <v>89585.584899689289</v>
      </c>
      <c r="P1195" s="4">
        <f t="shared" si="295"/>
        <v>11077.647416268792</v>
      </c>
      <c r="Q1195" s="4">
        <f t="shared" si="295"/>
        <v>11077.647416268792</v>
      </c>
      <c r="R1195" s="4">
        <f t="shared" si="296"/>
        <v>1234.3784501527634</v>
      </c>
      <c r="S1195" s="4"/>
      <c r="T1195" s="4"/>
      <c r="U1195" s="4">
        <f t="shared" si="297"/>
        <v>1</v>
      </c>
      <c r="V1195" s="4"/>
      <c r="W1195" s="4"/>
      <c r="X1195">
        <f>IF(front!E1195&gt;$X$2,O1195,P1195)</f>
        <v>89585.584899689289</v>
      </c>
      <c r="Y1195">
        <f t="shared" si="291"/>
        <v>89312.765094846676</v>
      </c>
      <c r="Z1195">
        <f>SUMPRODUCT($B$7:$B$456,Y$7:Y$456,EXP(constants!$B$32+constants!$A$32*ABS($A$7:$A$456-$A1195)))</f>
        <v>1.3176862622108263E-7</v>
      </c>
      <c r="AA1195">
        <f t="shared" si="292"/>
        <v>89312.765094714909</v>
      </c>
      <c r="AB1195">
        <f t="shared" si="298"/>
        <v>89307.912001775738</v>
      </c>
      <c r="AD1195" s="4"/>
      <c r="AE1195" s="4"/>
      <c r="AF1195" s="4"/>
      <c r="AI1195" s="5">
        <f>SUMPRODUCT(constants!$B$13:$B$20,A1195^constants!$A$13:$A$20)*constants!$C$10/((A1195/1000000000)^5*(EXP(0.014388/(A1195/1000000000)/constants!$B$9)-1))</f>
        <v>2.0071722848941509E-5</v>
      </c>
      <c r="AL1195" s="17">
        <f t="shared" si="293"/>
        <v>2.247474204585862E-10</v>
      </c>
      <c r="AQ1195">
        <f t="shared" si="300"/>
        <v>2.247474204585862E-10</v>
      </c>
    </row>
    <row r="1196" spans="1:43" x14ac:dyDescent="0.2">
      <c r="A1196">
        <f>front!A1196</f>
        <v>738.69</v>
      </c>
      <c r="B1196" s="1">
        <f t="shared" si="299"/>
        <v>0.44000000000005457</v>
      </c>
      <c r="C1196">
        <f>front!D1196-front!B1196</f>
        <v>51260.07</v>
      </c>
      <c r="D1196" s="2">
        <f>front!E1196-front!C1196</f>
        <v>52863.9</v>
      </c>
      <c r="E1196" s="2">
        <f>IF(front!F1196-front!C1196&gt;0,front!F1196-front!C1196,0)</f>
        <v>52863.9</v>
      </c>
      <c r="F1196" s="2">
        <f>front!I1196-front!H1196</f>
        <v>8419.5</v>
      </c>
      <c r="G1196" s="2"/>
      <c r="H1196" s="2"/>
      <c r="I1196" s="4">
        <f>C1196/(constants!$A$4+constants!$B$4*data!C1196+constants!$C$4*data!C1196^2+constants!$D$4*data!C1196^3+constants!$E$4*data!C1196^4+constants!$F$4*data!C1196^5+constants!$G$4*data!C1196^6+constants!$H$4*data!C1196^7)</f>
        <v>53877.047103468823</v>
      </c>
      <c r="J1196" s="4">
        <f>D1196/(constants!$A$4+constants!$B$4*data!D1196+constants!$C$4*data!D1196^2+constants!$D$4*data!D1196^3+constants!$E$4*data!D1196^4+constants!$F$4*data!D1196^5+constants!$G$4*data!D1196^6+constants!$H$4*data!D1196^7)</f>
        <v>55651.597825099532</v>
      </c>
      <c r="K1196" s="4">
        <f>E1196/(constants!$A$4+constants!$B$4*data!E1196+constants!$C$4*data!E1196^2+constants!$D$4*data!E1196^3+constants!$E$4*data!E1196^4+constants!$F$4*data!E1196^5+constants!$G$4*data!E1196^6+constants!$H$4*data!E1196^7)</f>
        <v>55651.597825099532</v>
      </c>
      <c r="L1196" s="4">
        <f>F1196/(constants!$A$4+constants!$B$4*data!F1196+constants!$C$4*data!F1196^2+constants!$D$4*data!F1196^3+constants!$E$4*data!F1196^4+constants!$F$4*data!F1196^5+constants!$G$4*data!F1196^6+constants!$H$4*data!F1196^7)</f>
        <v>8410.6958680001626</v>
      </c>
      <c r="M1196" s="4"/>
      <c r="N1196" s="4"/>
      <c r="O1196" s="4">
        <f t="shared" si="294"/>
        <v>89795.078505781363</v>
      </c>
      <c r="P1196" s="4">
        <f t="shared" si="295"/>
        <v>11130.319565019907</v>
      </c>
      <c r="Q1196" s="4">
        <f t="shared" si="295"/>
        <v>11130.319565019907</v>
      </c>
      <c r="R1196" s="4">
        <f t="shared" si="296"/>
        <v>1401.7826446666938</v>
      </c>
      <c r="S1196" s="4"/>
      <c r="T1196" s="4"/>
      <c r="U1196" s="4">
        <f t="shared" si="297"/>
        <v>1</v>
      </c>
      <c r="V1196" s="4"/>
      <c r="W1196" s="4"/>
      <c r="X1196">
        <f>IF(front!E1196&gt;$X$2,O1196,P1196)</f>
        <v>89795.078505781363</v>
      </c>
      <c r="Y1196">
        <f t="shared" si="291"/>
        <v>89522.25870093875</v>
      </c>
      <c r="Z1196">
        <f>SUMPRODUCT($B$7:$B$456,Y$7:Y$456,EXP(constants!$B$32+constants!$A$32*ABS($A$7:$A$456-$A1196)))</f>
        <v>1.2851175168059288E-7</v>
      </c>
      <c r="AA1196">
        <f t="shared" si="292"/>
        <v>89522.258700810242</v>
      </c>
      <c r="AB1196">
        <f t="shared" si="298"/>
        <v>89517.405607871071</v>
      </c>
      <c r="AD1196" s="4"/>
      <c r="AE1196" s="4"/>
      <c r="AF1196" s="4"/>
      <c r="AI1196" s="5">
        <f>SUMPRODUCT(constants!$B$13:$B$20,A1196^constants!$A$13:$A$20)*constants!$C$10/((A1196/1000000000)^5*(EXP(0.014388/(A1196/1000000000)/constants!$B$9)-1))</f>
        <v>2.0085460862377434E-5</v>
      </c>
      <c r="AL1196" s="17">
        <f t="shared" si="293"/>
        <v>2.2437492156956973E-10</v>
      </c>
      <c r="AQ1196">
        <f t="shared" si="300"/>
        <v>2.2437492156956973E-10</v>
      </c>
    </row>
    <row r="1197" spans="1:43" x14ac:dyDescent="0.2">
      <c r="A1197">
        <f>front!A1197</f>
        <v>739.14</v>
      </c>
      <c r="B1197" s="1">
        <f t="shared" si="299"/>
        <v>0.44999999999993179</v>
      </c>
      <c r="C1197">
        <f>front!D1197-front!B1197</f>
        <v>51481.799999999996</v>
      </c>
      <c r="D1197" s="2">
        <f>front!E1197-front!C1197</f>
        <v>52644.3</v>
      </c>
      <c r="E1197" s="2">
        <f>IF(front!F1197-front!C1197&gt;0,front!F1197-front!C1197,0)</f>
        <v>52644.3</v>
      </c>
      <c r="F1197" s="2">
        <f>front!I1197-front!H1197</f>
        <v>9966.5999999999985</v>
      </c>
      <c r="G1197" s="2"/>
      <c r="H1197" s="2"/>
      <c r="I1197" s="4">
        <f>C1197/(constants!$A$4+constants!$B$4*data!C1197+constants!$C$4*data!C1197^2+constants!$D$4*data!C1197^3+constants!$E$4*data!C1197^4+constants!$F$4*data!C1197^5+constants!$G$4*data!C1197^6+constants!$H$4*data!C1197^7)</f>
        <v>54122.261561991894</v>
      </c>
      <c r="J1197" s="4">
        <f>D1197/(constants!$A$4+constants!$B$4*data!D1197+constants!$C$4*data!D1197^2+constants!$D$4*data!D1197^3+constants!$E$4*data!D1197^4+constants!$F$4*data!D1197^5+constants!$G$4*data!D1197^6+constants!$H$4*data!D1197^7)</f>
        <v>55408.493663593341</v>
      </c>
      <c r="K1197" s="4">
        <f>E1197/(constants!$A$4+constants!$B$4*data!E1197+constants!$C$4*data!E1197^2+constants!$D$4*data!E1197^3+constants!$E$4*data!E1197^4+constants!$F$4*data!E1197^5+constants!$G$4*data!E1197^6+constants!$H$4*data!E1197^7)</f>
        <v>55408.493663593341</v>
      </c>
      <c r="L1197" s="4">
        <f>F1197/(constants!$A$4+constants!$B$4*data!F1197+constants!$C$4*data!F1197^2+constants!$D$4*data!F1197^3+constants!$E$4*data!F1197^4+constants!$F$4*data!F1197^5+constants!$G$4*data!F1197^6+constants!$H$4*data!F1197^7)</f>
        <v>9965.142892586473</v>
      </c>
      <c r="M1197" s="4"/>
      <c r="N1197" s="4"/>
      <c r="O1197" s="4">
        <f t="shared" si="294"/>
        <v>90203.769269986486</v>
      </c>
      <c r="P1197" s="4">
        <f t="shared" si="295"/>
        <v>11081.698732718669</v>
      </c>
      <c r="Q1197" s="4">
        <f t="shared" si="295"/>
        <v>11081.698732718669</v>
      </c>
      <c r="R1197" s="4">
        <f t="shared" si="296"/>
        <v>1660.8571487644122</v>
      </c>
      <c r="S1197" s="4"/>
      <c r="T1197" s="4"/>
      <c r="U1197" s="4">
        <f t="shared" si="297"/>
        <v>1</v>
      </c>
      <c r="V1197" s="4"/>
      <c r="W1197" s="4"/>
      <c r="X1197">
        <f>IF(front!E1197&gt;$X$2,O1197,P1197)</f>
        <v>90203.769269986486</v>
      </c>
      <c r="Y1197">
        <f t="shared" si="291"/>
        <v>89930.949465143873</v>
      </c>
      <c r="Z1197">
        <f>SUMPRODUCT($B$7:$B$456,Y$7:Y$456,EXP(constants!$B$32+constants!$A$32*ABS($A$7:$A$456-$A1197)))</f>
        <v>1.2526410556696062E-7</v>
      </c>
      <c r="AA1197">
        <f t="shared" si="292"/>
        <v>89930.94946501861</v>
      </c>
      <c r="AB1197">
        <f t="shared" si="298"/>
        <v>89926.096372079439</v>
      </c>
      <c r="AD1197" s="4"/>
      <c r="AE1197" s="4"/>
      <c r="AF1197" s="4"/>
      <c r="AI1197" s="5">
        <f>SUMPRODUCT(constants!$B$13:$B$20,A1197^constants!$A$13:$A$20)*constants!$C$10/((A1197/1000000000)^5*(EXP(0.014388/(A1197/1000000000)/constants!$B$9)-1))</f>
        <v>2.009947157715114E-5</v>
      </c>
      <c r="AL1197" s="17">
        <f t="shared" si="293"/>
        <v>2.2351099834231984E-10</v>
      </c>
      <c r="AQ1197">
        <f t="shared" si="300"/>
        <v>2.2351099834231984E-10</v>
      </c>
    </row>
    <row r="1198" spans="1:43" x14ac:dyDescent="0.2">
      <c r="A1198">
        <f>front!A1198</f>
        <v>739.59</v>
      </c>
      <c r="B1198" s="1">
        <f t="shared" si="299"/>
        <v>0.45000000000004547</v>
      </c>
      <c r="C1198">
        <f>front!D1198-front!B1198</f>
        <v>51674.14</v>
      </c>
      <c r="D1198" s="2">
        <f>front!E1198-front!C1198</f>
        <v>53261.8</v>
      </c>
      <c r="E1198" s="2">
        <f>IF(front!F1198-front!C1198&gt;0,front!F1198-front!C1198,0)</f>
        <v>53261.8</v>
      </c>
      <c r="F1198" s="2">
        <f>front!I1198-front!H1198</f>
        <v>10483.200000000001</v>
      </c>
      <c r="G1198" s="2"/>
      <c r="H1198" s="2"/>
      <c r="I1198" s="4">
        <f>C1198/(constants!$A$4+constants!$B$4*data!C1198+constants!$C$4*data!C1198^2+constants!$D$4*data!C1198^3+constants!$E$4*data!C1198^4+constants!$F$4*data!C1198^5+constants!$G$4*data!C1198^6+constants!$H$4*data!C1198^7)</f>
        <v>54335.001283934915</v>
      </c>
      <c r="J1198" s="4">
        <f>D1198/(constants!$A$4+constants!$B$4*data!D1198+constants!$C$4*data!D1198^2+constants!$D$4*data!D1198^3+constants!$E$4*data!D1198^4+constants!$F$4*data!D1198^5+constants!$G$4*data!D1198^6+constants!$H$4*data!D1198^7)</f>
        <v>56092.213577056529</v>
      </c>
      <c r="K1198" s="4">
        <f>E1198/(constants!$A$4+constants!$B$4*data!E1198+constants!$C$4*data!E1198^2+constants!$D$4*data!E1198^3+constants!$E$4*data!E1198^4+constants!$F$4*data!E1198^5+constants!$G$4*data!E1198^6+constants!$H$4*data!E1198^7)</f>
        <v>56092.213577056529</v>
      </c>
      <c r="L1198" s="4">
        <f>F1198/(constants!$A$4+constants!$B$4*data!F1198+constants!$C$4*data!F1198^2+constants!$D$4*data!F1198^3+constants!$E$4*data!F1198^4+constants!$F$4*data!F1198^5+constants!$G$4*data!F1198^6+constants!$H$4*data!F1198^7)</f>
        <v>10485.425743695567</v>
      </c>
      <c r="M1198" s="4"/>
      <c r="N1198" s="4"/>
      <c r="O1198" s="4">
        <f t="shared" si="294"/>
        <v>90558.335473224855</v>
      </c>
      <c r="P1198" s="4">
        <f t="shared" si="295"/>
        <v>11218.442715411305</v>
      </c>
      <c r="Q1198" s="4">
        <f t="shared" si="295"/>
        <v>11218.442715411305</v>
      </c>
      <c r="R1198" s="4">
        <f t="shared" si="296"/>
        <v>1747.5709572825945</v>
      </c>
      <c r="S1198" s="4"/>
      <c r="T1198" s="4"/>
      <c r="U1198" s="4">
        <f t="shared" si="297"/>
        <v>1</v>
      </c>
      <c r="V1198" s="4"/>
      <c r="W1198" s="4"/>
      <c r="X1198">
        <f>IF(front!E1198&gt;$X$2,O1198,P1198)</f>
        <v>90558.335473224855</v>
      </c>
      <c r="Y1198">
        <f t="shared" si="291"/>
        <v>90285.515668382242</v>
      </c>
      <c r="Z1198">
        <f>SUMPRODUCT($B$7:$B$456,Y$7:Y$456,EXP(constants!$B$32+constants!$A$32*ABS($A$7:$A$456-$A1198)))</f>
        <v>1.2209853136614082E-7</v>
      </c>
      <c r="AA1198">
        <f t="shared" si="292"/>
        <v>90285.515668260137</v>
      </c>
      <c r="AB1198">
        <f t="shared" si="298"/>
        <v>90280.662575320966</v>
      </c>
      <c r="AD1198" s="4"/>
      <c r="AE1198" s="4"/>
      <c r="AF1198" s="4"/>
      <c r="AI1198" s="5">
        <f>SUMPRODUCT(constants!$B$13:$B$20,A1198^constants!$A$13:$A$20)*constants!$C$10/((A1198/1000000000)^5*(EXP(0.014388/(A1198/1000000000)/constants!$B$9)-1))</f>
        <v>2.0113442331182237E-5</v>
      </c>
      <c r="AL1198" s="17">
        <f t="shared" si="293"/>
        <v>2.2278793439737588E-10</v>
      </c>
      <c r="AQ1198">
        <f t="shared" si="300"/>
        <v>2.2278793439737588E-10</v>
      </c>
    </row>
    <row r="1199" spans="1:43" x14ac:dyDescent="0.2">
      <c r="A1199">
        <f>front!A1199</f>
        <v>740.03</v>
      </c>
      <c r="B1199" s="1">
        <f t="shared" si="299"/>
        <v>0.43999999999994088</v>
      </c>
      <c r="C1199">
        <f>front!D1199-front!B1199</f>
        <v>51733.130000000005</v>
      </c>
      <c r="D1199" s="2">
        <f>front!E1199-front!C1199</f>
        <v>52031.7</v>
      </c>
      <c r="E1199" s="2">
        <f>IF(front!F1199-front!C1199&gt;0,front!F1199-front!C1199,0)</f>
        <v>52031.7</v>
      </c>
      <c r="F1199" s="2">
        <f>front!I1199-front!H1199</f>
        <v>8612.9</v>
      </c>
      <c r="G1199" s="2"/>
      <c r="H1199" s="2"/>
      <c r="I1199" s="4">
        <f>C1199/(constants!$A$4+constants!$B$4*data!C1199+constants!$C$4*data!C1199^2+constants!$D$4*data!C1199^3+constants!$E$4*data!C1199^4+constants!$F$4*data!C1199^5+constants!$G$4*data!C1199^6+constants!$H$4*data!C1199^7)</f>
        <v>54400.253165484275</v>
      </c>
      <c r="J1199" s="4">
        <f>D1199/(constants!$A$4+constants!$B$4*data!D1199+constants!$C$4*data!D1199^2+constants!$D$4*data!D1199^3+constants!$E$4*data!D1199^4+constants!$F$4*data!D1199^5+constants!$G$4*data!D1199^6+constants!$H$4*data!D1199^7)</f>
        <v>54730.556811826427</v>
      </c>
      <c r="K1199" s="4">
        <f>E1199/(constants!$A$4+constants!$B$4*data!E1199+constants!$C$4*data!E1199^2+constants!$D$4*data!E1199^3+constants!$E$4*data!E1199^4+constants!$F$4*data!E1199^5+constants!$G$4*data!E1199^6+constants!$H$4*data!E1199^7)</f>
        <v>54730.556811826427</v>
      </c>
      <c r="L1199" s="4">
        <f>F1199/(constants!$A$4+constants!$B$4*data!F1199+constants!$C$4*data!F1199^2+constants!$D$4*data!F1199^3+constants!$E$4*data!F1199^4+constants!$F$4*data!F1199^5+constants!$G$4*data!F1199^6+constants!$H$4*data!F1199^7)</f>
        <v>8604.7373447274804</v>
      </c>
      <c r="M1199" s="4"/>
      <c r="N1199" s="4"/>
      <c r="O1199" s="4">
        <f t="shared" si="294"/>
        <v>90667.088609140454</v>
      </c>
      <c r="P1199" s="4">
        <f t="shared" si="295"/>
        <v>10946.111362365285</v>
      </c>
      <c r="Q1199" s="4">
        <f t="shared" si="295"/>
        <v>10946.111362365285</v>
      </c>
      <c r="R1199" s="4">
        <f t="shared" si="296"/>
        <v>1434.1228907879135</v>
      </c>
      <c r="S1199" s="4"/>
      <c r="T1199" s="4"/>
      <c r="U1199" s="4">
        <f t="shared" si="297"/>
        <v>1</v>
      </c>
      <c r="V1199" s="4"/>
      <c r="W1199" s="4"/>
      <c r="X1199">
        <f>IF(front!E1199&gt;$X$2,O1199,P1199)</f>
        <v>90667.088609140454</v>
      </c>
      <c r="Y1199">
        <f t="shared" si="291"/>
        <v>90394.268804297841</v>
      </c>
      <c r="Z1199">
        <f>SUMPRODUCT($B$7:$B$456,Y$7:Y$456,EXP(constants!$B$32+constants!$A$32*ABS($A$7:$A$456-$A1199)))</f>
        <v>1.190806688472564E-7</v>
      </c>
      <c r="AA1199">
        <f t="shared" si="292"/>
        <v>90394.268804178762</v>
      </c>
      <c r="AB1199">
        <f t="shared" si="298"/>
        <v>90389.415711239591</v>
      </c>
      <c r="AD1199" s="4"/>
      <c r="AE1199" s="4"/>
      <c r="AF1199" s="4"/>
      <c r="AI1199" s="5">
        <f>SUMPRODUCT(constants!$B$13:$B$20,A1199^constants!$A$13:$A$20)*constants!$C$10/((A1199/1000000000)^5*(EXP(0.014388/(A1199/1000000000)/constants!$B$9)-1))</f>
        <v>2.0127063994404921E-5</v>
      </c>
      <c r="AL1199" s="17">
        <f t="shared" si="293"/>
        <v>2.2267058411687681E-10</v>
      </c>
      <c r="AQ1199">
        <f t="shared" si="300"/>
        <v>2.2267058411687681E-10</v>
      </c>
    </row>
    <row r="1200" spans="1:43" x14ac:dyDescent="0.2">
      <c r="A1200">
        <f>front!A1200</f>
        <v>740.48</v>
      </c>
      <c r="B1200" s="1">
        <f t="shared" si="299"/>
        <v>0.45000000000004547</v>
      </c>
      <c r="C1200">
        <f>front!D1200-front!B1200</f>
        <v>51756.27</v>
      </c>
      <c r="D1200" s="2">
        <f>front!E1200-front!C1200</f>
        <v>52395.7</v>
      </c>
      <c r="E1200" s="2">
        <f>IF(front!F1200-front!C1200&gt;0,front!F1200-front!C1200,0)</f>
        <v>52395.7</v>
      </c>
      <c r="F1200" s="2">
        <f>front!I1200-front!H1200</f>
        <v>6741.9999999999982</v>
      </c>
      <c r="G1200" s="2"/>
      <c r="H1200" s="2"/>
      <c r="I1200" s="4">
        <f>C1200/(constants!$A$4+constants!$B$4*data!C1200+constants!$C$4*data!C1200^2+constants!$D$4*data!C1200^3+constants!$E$4*data!C1200^4+constants!$F$4*data!C1200^5+constants!$G$4*data!C1200^6+constants!$H$4*data!C1200^7)</f>
        <v>54425.85021119161</v>
      </c>
      <c r="J1200" s="4">
        <f>D1200/(constants!$A$4+constants!$B$4*data!D1200+constants!$C$4*data!D1200^2+constants!$D$4*data!D1200^3+constants!$E$4*data!D1200^4+constants!$F$4*data!D1200^5+constants!$G$4*data!D1200^6+constants!$H$4*data!D1200^7)</f>
        <v>55133.340267347034</v>
      </c>
      <c r="K1200" s="4">
        <f>E1200/(constants!$A$4+constants!$B$4*data!E1200+constants!$C$4*data!E1200^2+constants!$D$4*data!E1200^3+constants!$E$4*data!E1200^4+constants!$F$4*data!E1200^5+constants!$G$4*data!E1200^6+constants!$H$4*data!E1200^7)</f>
        <v>55133.340267347034</v>
      </c>
      <c r="L1200" s="4">
        <f>F1200/(constants!$A$4+constants!$B$4*data!F1200+constants!$C$4*data!F1200^2+constants!$D$4*data!F1200^3+constants!$E$4*data!F1200^4+constants!$F$4*data!F1200^5+constants!$G$4*data!F1200^6+constants!$H$4*data!F1200^7)</f>
        <v>6730.3862516692852</v>
      </c>
      <c r="M1200" s="4"/>
      <c r="N1200" s="4"/>
      <c r="O1200" s="4">
        <f t="shared" si="294"/>
        <v>90709.750351986018</v>
      </c>
      <c r="P1200" s="4">
        <f t="shared" si="295"/>
        <v>11026.668053469406</v>
      </c>
      <c r="Q1200" s="4">
        <f t="shared" si="295"/>
        <v>11026.668053469406</v>
      </c>
      <c r="R1200" s="4">
        <f t="shared" si="296"/>
        <v>1121.7310419448809</v>
      </c>
      <c r="S1200" s="4"/>
      <c r="T1200" s="4"/>
      <c r="U1200" s="4">
        <f t="shared" si="297"/>
        <v>1</v>
      </c>
      <c r="V1200" s="4"/>
      <c r="W1200" s="4"/>
      <c r="X1200">
        <f>IF(front!E1200&gt;$X$2,O1200,P1200)</f>
        <v>90709.750351986018</v>
      </c>
      <c r="Y1200">
        <f t="shared" si="291"/>
        <v>90436.930547143405</v>
      </c>
      <c r="Z1200">
        <f>SUMPRODUCT($B$7:$B$456,Y$7:Y$456,EXP(constants!$B$32+constants!$A$32*ABS($A$7:$A$456-$A1200)))</f>
        <v>1.1607135750931901E-7</v>
      </c>
      <c r="AA1200">
        <f t="shared" si="292"/>
        <v>90436.930547027339</v>
      </c>
      <c r="AB1200">
        <f t="shared" si="298"/>
        <v>90432.077454088168</v>
      </c>
      <c r="AD1200" s="4"/>
      <c r="AE1200" s="4"/>
      <c r="AF1200" s="4"/>
      <c r="AI1200" s="5">
        <f>SUMPRODUCT(constants!$B$13:$B$20,A1200^constants!$A$13:$A$20)*constants!$C$10/((A1200/1000000000)^5*(EXP(0.014388/(A1200/1000000000)/constants!$B$9)-1))</f>
        <v>2.0140955742168584E-5</v>
      </c>
      <c r="AL1200" s="17">
        <f t="shared" si="293"/>
        <v>2.2271915352596016E-10</v>
      </c>
      <c r="AQ1200">
        <f t="shared" si="300"/>
        <v>2.2271915352596016E-10</v>
      </c>
    </row>
    <row r="1201" spans="1:43" x14ac:dyDescent="0.2">
      <c r="A1201">
        <f>front!A1201</f>
        <v>740.93</v>
      </c>
      <c r="B1201" s="1">
        <f t="shared" si="299"/>
        <v>0.44999999999993179</v>
      </c>
      <c r="C1201">
        <f>front!D1201-front!B1201</f>
        <v>51734</v>
      </c>
      <c r="D1201" s="2">
        <f>front!E1201-front!C1201</f>
        <v>53063.5</v>
      </c>
      <c r="E1201" s="2">
        <f>IF(front!F1201-front!C1201&gt;0,front!F1201-front!C1201,0)</f>
        <v>53063.5</v>
      </c>
      <c r="F1201" s="2">
        <f>front!I1201-front!H1201</f>
        <v>5837.2000000000007</v>
      </c>
      <c r="G1201" s="2"/>
      <c r="H1201" s="2"/>
      <c r="I1201" s="4">
        <f>C1201/(constants!$A$4+constants!$B$4*data!C1201+constants!$C$4*data!C1201^2+constants!$D$4*data!C1201^3+constants!$E$4*data!C1201^4+constants!$F$4*data!C1201^5+constants!$G$4*data!C1201^6+constants!$H$4*data!C1201^7)</f>
        <v>54401.215536462129</v>
      </c>
      <c r="J1201" s="4">
        <f>D1201/(constants!$A$4+constants!$B$4*data!D1201+constants!$C$4*data!D1201^2+constants!$D$4*data!D1201^3+constants!$E$4*data!D1201^4+constants!$F$4*data!D1201^5+constants!$G$4*data!D1201^6+constants!$H$4*data!D1201^7)</f>
        <v>55872.603814024362</v>
      </c>
      <c r="K1201" s="4">
        <f>E1201/(constants!$A$4+constants!$B$4*data!E1201+constants!$C$4*data!E1201^2+constants!$D$4*data!E1201^3+constants!$E$4*data!E1201^4+constants!$F$4*data!E1201^5+constants!$G$4*data!E1201^6+constants!$H$4*data!E1201^7)</f>
        <v>55872.603814024362</v>
      </c>
      <c r="L1201" s="4">
        <f>F1201/(constants!$A$4+constants!$B$4*data!F1201+constants!$C$4*data!F1201^2+constants!$D$4*data!F1201^3+constants!$E$4*data!F1201^4+constants!$F$4*data!F1201^5+constants!$G$4*data!F1201^6+constants!$H$4*data!F1201^7)</f>
        <v>5825.7358715476348</v>
      </c>
      <c r="M1201" s="4"/>
      <c r="N1201" s="4"/>
      <c r="O1201" s="4">
        <f t="shared" si="294"/>
        <v>90668.692560770214</v>
      </c>
      <c r="P1201" s="4">
        <f t="shared" si="295"/>
        <v>11174.520762804872</v>
      </c>
      <c r="Q1201" s="4">
        <f t="shared" si="295"/>
        <v>11174.520762804872</v>
      </c>
      <c r="R1201" s="4">
        <f t="shared" si="296"/>
        <v>970.95597859127247</v>
      </c>
      <c r="S1201" s="4"/>
      <c r="T1201" s="4"/>
      <c r="U1201" s="4">
        <f t="shared" si="297"/>
        <v>1</v>
      </c>
      <c r="V1201" s="4"/>
      <c r="W1201" s="4"/>
      <c r="X1201">
        <f>IF(front!E1201&gt;$X$2,O1201,P1201)</f>
        <v>90668.692560770214</v>
      </c>
      <c r="Y1201">
        <f t="shared" si="291"/>
        <v>90395.872755927601</v>
      </c>
      <c r="Z1201">
        <f>SUMPRODUCT($B$7:$B$456,Y$7:Y$456,EXP(constants!$B$32+constants!$A$32*ABS($A$7:$A$456-$A1201)))</f>
        <v>1.1313809507853329E-7</v>
      </c>
      <c r="AA1201">
        <f t="shared" si="292"/>
        <v>90395.87275581446</v>
      </c>
      <c r="AB1201">
        <f t="shared" si="298"/>
        <v>90391.019662875289</v>
      </c>
      <c r="AD1201" s="4"/>
      <c r="AE1201" s="4"/>
      <c r="AF1201" s="4"/>
      <c r="AI1201" s="5">
        <f>SUMPRODUCT(constants!$B$13:$B$20,A1201^constants!$A$13:$A$20)*constants!$C$10/((A1201/1000000000)^5*(EXP(0.014388/(A1201/1000000000)/constants!$B$9)-1))</f>
        <v>2.0154807555977524E-5</v>
      </c>
      <c r="AL1201" s="17">
        <f t="shared" si="293"/>
        <v>2.229735612137956E-10</v>
      </c>
      <c r="AQ1201">
        <f t="shared" si="300"/>
        <v>2.229735612137956E-10</v>
      </c>
    </row>
    <row r="1202" spans="1:43" x14ac:dyDescent="0.2">
      <c r="A1202">
        <f>front!A1202</f>
        <v>741.37</v>
      </c>
      <c r="B1202" s="1">
        <f t="shared" si="299"/>
        <v>0.44000000000005457</v>
      </c>
      <c r="C1202">
        <f>front!D1202-front!B1202</f>
        <v>51664.73</v>
      </c>
      <c r="D1202" s="2">
        <f>front!E1202-front!C1202</f>
        <v>52445.7</v>
      </c>
      <c r="E1202" s="2">
        <f>IF(front!F1202-front!C1202&gt;0,front!F1202-front!C1202,0)</f>
        <v>52445.7</v>
      </c>
      <c r="F1202" s="2">
        <f>front!I1202-front!H1202</f>
        <v>5547.0000000000018</v>
      </c>
      <c r="G1202" s="2"/>
      <c r="H1202" s="2"/>
      <c r="I1202" s="4">
        <f>C1202/(constants!$A$4+constants!$B$4*data!C1202+constants!$C$4*data!C1202^2+constants!$D$4*data!C1202^3+constants!$E$4*data!C1202^4+constants!$F$4*data!C1202^5+constants!$G$4*data!C1202^6+constants!$H$4*data!C1202^7)</f>
        <v>54324.592632706837</v>
      </c>
      <c r="J1202" s="4">
        <f>D1202/(constants!$A$4+constants!$B$4*data!D1202+constants!$C$4*data!D1202^2+constants!$D$4*data!D1202^3+constants!$E$4*data!D1202^4+constants!$F$4*data!D1202^5+constants!$G$4*data!D1202^6+constants!$H$4*data!D1202^7)</f>
        <v>55188.676399223725</v>
      </c>
      <c r="K1202" s="4">
        <f>E1202/(constants!$A$4+constants!$B$4*data!E1202+constants!$C$4*data!E1202^2+constants!$D$4*data!E1202^3+constants!$E$4*data!E1202^4+constants!$F$4*data!E1202^5+constants!$G$4*data!E1202^6+constants!$H$4*data!E1202^7)</f>
        <v>55188.676399223725</v>
      </c>
      <c r="L1202" s="4">
        <f>F1202/(constants!$A$4+constants!$B$4*data!F1202+constants!$C$4*data!F1202^2+constants!$D$4*data!F1202^3+constants!$E$4*data!F1202^4+constants!$F$4*data!F1202^5+constants!$G$4*data!F1202^6+constants!$H$4*data!F1202^7)</f>
        <v>5535.7708293776359</v>
      </c>
      <c r="M1202" s="4"/>
      <c r="N1202" s="4"/>
      <c r="O1202" s="4">
        <f t="shared" si="294"/>
        <v>90540.987721178055</v>
      </c>
      <c r="P1202" s="4">
        <f t="shared" si="295"/>
        <v>11037.735279844745</v>
      </c>
      <c r="Q1202" s="4">
        <f t="shared" si="295"/>
        <v>11037.735279844745</v>
      </c>
      <c r="R1202" s="4">
        <f t="shared" si="296"/>
        <v>922.62847156293935</v>
      </c>
      <c r="S1202" s="4"/>
      <c r="T1202" s="4"/>
      <c r="U1202" s="4">
        <f t="shared" si="297"/>
        <v>1</v>
      </c>
      <c r="V1202" s="4"/>
      <c r="W1202" s="4"/>
      <c r="X1202">
        <f>IF(front!E1202&gt;$X$2,O1202,P1202)</f>
        <v>90540.987721178055</v>
      </c>
      <c r="Y1202">
        <f t="shared" si="291"/>
        <v>90268.167916335442</v>
      </c>
      <c r="Z1202">
        <f>SUMPRODUCT($B$7:$B$456,Y$7:Y$456,EXP(constants!$B$32+constants!$A$32*ABS($A$7:$A$456-$A1202)))</f>
        <v>1.1034170422292418E-7</v>
      </c>
      <c r="AA1202">
        <f t="shared" si="292"/>
        <v>90268.167916225095</v>
      </c>
      <c r="AB1202">
        <f t="shared" si="298"/>
        <v>90263.314823285924</v>
      </c>
      <c r="AD1202" s="4"/>
      <c r="AE1202" s="4"/>
      <c r="AF1202" s="4"/>
      <c r="AI1202" s="5">
        <f>SUMPRODUCT(constants!$B$13:$B$20,A1202^constants!$A$13:$A$20)*constants!$C$10/((A1202/1000000000)^5*(EXP(0.014388/(A1202/1000000000)/constants!$B$9)-1))</f>
        <v>2.0168312946984164E-5</v>
      </c>
      <c r="AL1202" s="17">
        <f t="shared" si="293"/>
        <v>2.2343864710119408E-10</v>
      </c>
      <c r="AQ1202">
        <f t="shared" si="300"/>
        <v>2.2343864710119408E-10</v>
      </c>
    </row>
    <row r="1203" spans="1:43" x14ac:dyDescent="0.2">
      <c r="A1203">
        <f>front!A1203</f>
        <v>741.82</v>
      </c>
      <c r="B1203" s="1">
        <f t="shared" si="299"/>
        <v>0.45000000000004547</v>
      </c>
      <c r="C1203">
        <f>front!D1203-front!B1203</f>
        <v>51618.07</v>
      </c>
      <c r="D1203" s="2">
        <f>front!E1203-front!C1203</f>
        <v>52328.6</v>
      </c>
      <c r="E1203" s="2">
        <f>IF(front!F1203-front!C1203&gt;0,front!F1203-front!C1203,0)</f>
        <v>52328.6</v>
      </c>
      <c r="F1203" s="2">
        <f>front!I1203-front!H1203</f>
        <v>5704.1</v>
      </c>
      <c r="G1203" s="2"/>
      <c r="H1203" s="2"/>
      <c r="I1203" s="4">
        <f>C1203/(constants!$A$4+constants!$B$4*data!C1203+constants!$C$4*data!C1203^2+constants!$D$4*data!C1203^3+constants!$E$4*data!C1203^4+constants!$F$4*data!C1203^5+constants!$G$4*data!C1203^6+constants!$H$4*data!C1203^7)</f>
        <v>54272.981715007772</v>
      </c>
      <c r="J1203" s="4">
        <f>D1203/(constants!$A$4+constants!$B$4*data!D1203+constants!$C$4*data!D1203^2+constants!$D$4*data!D1203^3+constants!$E$4*data!D1203^4+constants!$F$4*data!D1203^5+constants!$G$4*data!D1203^6+constants!$H$4*data!D1203^7)</f>
        <v>55059.082589084595</v>
      </c>
      <c r="K1203" s="4">
        <f>E1203/(constants!$A$4+constants!$B$4*data!E1203+constants!$C$4*data!E1203^2+constants!$D$4*data!E1203^3+constants!$E$4*data!E1203^4+constants!$F$4*data!E1203^5+constants!$G$4*data!E1203^6+constants!$H$4*data!E1203^7)</f>
        <v>55059.082589084595</v>
      </c>
      <c r="L1203" s="4">
        <f>F1203/(constants!$A$4+constants!$B$4*data!F1203+constants!$C$4*data!F1203^2+constants!$D$4*data!F1203^3+constants!$E$4*data!F1203^4+constants!$F$4*data!F1203^5+constants!$G$4*data!F1203^6+constants!$H$4*data!F1203^7)</f>
        <v>5692.7336647622069</v>
      </c>
      <c r="M1203" s="4"/>
      <c r="N1203" s="4"/>
      <c r="O1203" s="4">
        <f t="shared" si="294"/>
        <v>90454.969525012959</v>
      </c>
      <c r="P1203" s="4">
        <f t="shared" si="295"/>
        <v>11011.816517816918</v>
      </c>
      <c r="Q1203" s="4">
        <f t="shared" si="295"/>
        <v>11011.816517816918</v>
      </c>
      <c r="R1203" s="4">
        <f t="shared" si="296"/>
        <v>948.7889441270346</v>
      </c>
      <c r="S1203" s="4"/>
      <c r="T1203" s="4"/>
      <c r="U1203" s="4">
        <f t="shared" si="297"/>
        <v>1</v>
      </c>
      <c r="V1203" s="4"/>
      <c r="W1203" s="4"/>
      <c r="X1203">
        <f>IF(front!E1203&gt;$X$2,O1203,P1203)</f>
        <v>90454.969525012959</v>
      </c>
      <c r="Y1203">
        <f t="shared" si="291"/>
        <v>90182.149720170346</v>
      </c>
      <c r="Z1203">
        <f>SUMPRODUCT($B$7:$B$456,Y$7:Y$456,EXP(constants!$B$32+constants!$A$32*ABS($A$7:$A$456-$A1203)))</f>
        <v>1.0755323700335139E-7</v>
      </c>
      <c r="AA1203">
        <f t="shared" si="292"/>
        <v>90182.149720062793</v>
      </c>
      <c r="AB1203">
        <f t="shared" si="298"/>
        <v>90177.296627123622</v>
      </c>
      <c r="AD1203" s="4"/>
      <c r="AE1203" s="4"/>
      <c r="AF1203" s="4"/>
      <c r="AI1203" s="5">
        <f>SUMPRODUCT(constants!$B$13:$B$20,A1203^constants!$A$13:$A$20)*constants!$C$10/((A1203/1000000000)^5*(EXP(0.014388/(A1203/1000000000)/constants!$B$9)-1))</f>
        <v>2.0182085804363175E-5</v>
      </c>
      <c r="AL1203" s="17">
        <f t="shared" si="293"/>
        <v>2.2380451132633295E-10</v>
      </c>
      <c r="AQ1203">
        <f t="shared" si="300"/>
        <v>2.2380451132633295E-10</v>
      </c>
    </row>
    <row r="1204" spans="1:43" x14ac:dyDescent="0.2">
      <c r="A1204">
        <f>front!A1204</f>
        <v>742.26</v>
      </c>
      <c r="B1204" s="1">
        <f t="shared" si="299"/>
        <v>0.43999999999994088</v>
      </c>
      <c r="C1204">
        <f>front!D1204-front!B1204</f>
        <v>51524.799999999996</v>
      </c>
      <c r="D1204" s="2">
        <f>front!E1204-front!C1204</f>
        <v>52685.7</v>
      </c>
      <c r="E1204" s="2">
        <f>IF(front!F1204-front!C1204&gt;0,front!F1204-front!C1204,0)</f>
        <v>52685.7</v>
      </c>
      <c r="F1204" s="2">
        <f>front!I1204-front!H1204</f>
        <v>6557.7000000000007</v>
      </c>
      <c r="G1204" s="2"/>
      <c r="H1204" s="2"/>
      <c r="I1204" s="4">
        <f>C1204/(constants!$A$4+constants!$B$4*data!C1204+constants!$C$4*data!C1204^2+constants!$D$4*data!C1204^3+constants!$E$4*data!C1204^4+constants!$F$4*data!C1204^5+constants!$G$4*data!C1204^6+constants!$H$4*data!C1204^7)</f>
        <v>54169.819879439834</v>
      </c>
      <c r="J1204" s="4">
        <f>D1204/(constants!$A$4+constants!$B$4*data!D1204+constants!$C$4*data!D1204^2+constants!$D$4*data!D1204^3+constants!$E$4*data!D1204^4+constants!$F$4*data!D1204^5+constants!$G$4*data!D1204^6+constants!$H$4*data!D1204^7)</f>
        <v>55454.321196777339</v>
      </c>
      <c r="K1204" s="4">
        <f>E1204/(constants!$A$4+constants!$B$4*data!E1204+constants!$C$4*data!E1204^2+constants!$D$4*data!E1204^3+constants!$E$4*data!E1204^4+constants!$F$4*data!E1204^5+constants!$G$4*data!E1204^6+constants!$H$4*data!E1204^7)</f>
        <v>55454.321196777339</v>
      </c>
      <c r="L1204" s="4">
        <f>F1204/(constants!$A$4+constants!$B$4*data!F1204+constants!$C$4*data!F1204^2+constants!$D$4*data!F1204^3+constants!$E$4*data!F1204^4+constants!$F$4*data!F1204^5+constants!$G$4*data!F1204^6+constants!$H$4*data!F1204^7)</f>
        <v>6546.0370258974708</v>
      </c>
      <c r="M1204" s="4"/>
      <c r="N1204" s="4"/>
      <c r="O1204" s="4">
        <f t="shared" si="294"/>
        <v>90283.033132399723</v>
      </c>
      <c r="P1204" s="4">
        <f t="shared" si="295"/>
        <v>11090.864239355467</v>
      </c>
      <c r="Q1204" s="4">
        <f t="shared" si="295"/>
        <v>11090.864239355467</v>
      </c>
      <c r="R1204" s="4">
        <f t="shared" si="296"/>
        <v>1091.006170982912</v>
      </c>
      <c r="S1204" s="4"/>
      <c r="T1204" s="4"/>
      <c r="U1204" s="4">
        <f t="shared" si="297"/>
        <v>1</v>
      </c>
      <c r="V1204" s="4"/>
      <c r="W1204" s="4"/>
      <c r="X1204">
        <f>IF(front!E1204&gt;$X$2,O1204,P1204)</f>
        <v>90283.033132399723</v>
      </c>
      <c r="Y1204">
        <f t="shared" si="291"/>
        <v>90010.21332755711</v>
      </c>
      <c r="Z1204">
        <f>SUMPRODUCT($B$7:$B$456,Y$7:Y$456,EXP(constants!$B$32+constants!$A$32*ABS($A$7:$A$456-$A1204)))</f>
        <v>1.0489488494042798E-7</v>
      </c>
      <c r="AA1204">
        <f t="shared" si="292"/>
        <v>90010.21332745222</v>
      </c>
      <c r="AB1204">
        <f t="shared" si="298"/>
        <v>90005.360234513049</v>
      </c>
      <c r="AD1204" s="4"/>
      <c r="AE1204" s="4"/>
      <c r="AF1204" s="4"/>
      <c r="AI1204" s="5">
        <f>SUMPRODUCT(constants!$B$13:$B$20,A1204^constants!$A$13:$A$20)*constants!$C$10/((A1204/1000000000)^5*(EXP(0.014388/(A1204/1000000000)/constants!$B$9)-1))</f>
        <v>2.0195514008325339E-5</v>
      </c>
      <c r="AL1204" s="17">
        <f t="shared" si="293"/>
        <v>2.2438123635864589E-10</v>
      </c>
      <c r="AQ1204">
        <f t="shared" si="300"/>
        <v>2.2438123635864589E-10</v>
      </c>
    </row>
    <row r="1205" spans="1:43" x14ac:dyDescent="0.2">
      <c r="A1205">
        <f>front!A1205</f>
        <v>742.71</v>
      </c>
      <c r="B1205" s="1">
        <f t="shared" si="299"/>
        <v>0.45000000000004547</v>
      </c>
      <c r="C1205">
        <f>front!D1205-front!B1205</f>
        <v>51421.13</v>
      </c>
      <c r="D1205" s="2">
        <f>front!E1205-front!C1205</f>
        <v>52674.7</v>
      </c>
      <c r="E1205" s="2">
        <f>IF(front!F1205-front!C1205&gt;0,front!F1205-front!C1205,0)</f>
        <v>52674.7</v>
      </c>
      <c r="F1205" s="2">
        <f>front!I1205-front!H1205</f>
        <v>6871.2000000000007</v>
      </c>
      <c r="G1205" s="2"/>
      <c r="H1205" s="2"/>
      <c r="I1205" s="4">
        <f>C1205/(constants!$A$4+constants!$B$4*data!C1205+constants!$C$4*data!C1205^2+constants!$D$4*data!C1205^3+constants!$E$4*data!C1205^4+constants!$F$4*data!C1205^5+constants!$G$4*data!C1205^6+constants!$H$4*data!C1205^7)</f>
        <v>54055.162312498287</v>
      </c>
      <c r="J1205" s="4">
        <f>D1205/(constants!$A$4+constants!$B$4*data!D1205+constants!$C$4*data!D1205^2+constants!$D$4*data!D1205^3+constants!$E$4*data!D1205^4+constants!$F$4*data!D1205^5+constants!$G$4*data!D1205^6+constants!$H$4*data!D1205^7)</f>
        <v>55442.14464034111</v>
      </c>
      <c r="K1205" s="4">
        <f>E1205/(constants!$A$4+constants!$B$4*data!E1205+constants!$C$4*data!E1205^2+constants!$D$4*data!E1205^3+constants!$E$4*data!E1205^4+constants!$F$4*data!E1205^5+constants!$G$4*data!E1205^6+constants!$H$4*data!E1205^7)</f>
        <v>55442.14464034111</v>
      </c>
      <c r="L1205" s="4">
        <f>F1205/(constants!$A$4+constants!$B$4*data!F1205+constants!$C$4*data!F1205^2+constants!$D$4*data!F1205^3+constants!$E$4*data!F1205^4+constants!$F$4*data!F1205^5+constants!$G$4*data!F1205^6+constants!$H$4*data!F1205^7)</f>
        <v>6859.6476151046345</v>
      </c>
      <c r="M1205" s="4"/>
      <c r="N1205" s="4"/>
      <c r="O1205" s="4">
        <f t="shared" si="294"/>
        <v>90091.93718749714</v>
      </c>
      <c r="P1205" s="4">
        <f t="shared" si="295"/>
        <v>11088.428928068222</v>
      </c>
      <c r="Q1205" s="4">
        <f t="shared" si="295"/>
        <v>11088.428928068222</v>
      </c>
      <c r="R1205" s="4">
        <f t="shared" si="296"/>
        <v>1143.274602517439</v>
      </c>
      <c r="S1205" s="4"/>
      <c r="T1205" s="4"/>
      <c r="U1205" s="4">
        <f t="shared" si="297"/>
        <v>1</v>
      </c>
      <c r="V1205" s="4"/>
      <c r="W1205" s="4"/>
      <c r="X1205">
        <f>IF(front!E1205&gt;$X$2,O1205,P1205)</f>
        <v>90091.93718749714</v>
      </c>
      <c r="Y1205">
        <f t="shared" ref="Y1205:Y1268" si="301">X1205-$U$4</f>
        <v>89819.117382654527</v>
      </c>
      <c r="Z1205">
        <f>SUMPRODUCT($B$7:$B$456,Y$7:Y$456,EXP(constants!$B$32+constants!$A$32*ABS($A$7:$A$456-$A1205)))</f>
        <v>1.0224406537753346E-7</v>
      </c>
      <c r="AA1205">
        <f t="shared" si="292"/>
        <v>89819.117382552286</v>
      </c>
      <c r="AB1205">
        <f t="shared" si="298"/>
        <v>89814.264289613115</v>
      </c>
      <c r="AD1205" s="4"/>
      <c r="AE1205" s="4"/>
      <c r="AF1205" s="4"/>
      <c r="AI1205" s="5">
        <f>SUMPRODUCT(constants!$B$13:$B$20,A1205^constants!$A$13:$A$20)*constants!$C$10/((A1205/1000000000)^5*(EXP(0.014388/(A1205/1000000000)/constants!$B$9)-1))</f>
        <v>2.0209207938837792E-5</v>
      </c>
      <c r="AL1205" s="17">
        <f t="shared" si="293"/>
        <v>2.2501111709462566E-10</v>
      </c>
      <c r="AQ1205">
        <f t="shared" si="300"/>
        <v>2.2501111709462566E-10</v>
      </c>
    </row>
    <row r="1206" spans="1:43" x14ac:dyDescent="0.2">
      <c r="A1206">
        <f>front!A1206</f>
        <v>743.16</v>
      </c>
      <c r="B1206" s="1">
        <f t="shared" si="299"/>
        <v>0.44999999999993179</v>
      </c>
      <c r="C1206">
        <f>front!D1206-front!B1206</f>
        <v>51423.47</v>
      </c>
      <c r="D1206" s="2">
        <f>front!E1206-front!C1206</f>
        <v>53176.800000000003</v>
      </c>
      <c r="E1206" s="2">
        <f>IF(front!F1206-front!C1206&gt;0,front!F1206-front!C1206,0)</f>
        <v>53176.800000000003</v>
      </c>
      <c r="F1206" s="2">
        <f>front!I1206-front!H1206</f>
        <v>6695.2999999999993</v>
      </c>
      <c r="G1206" s="2"/>
      <c r="H1206" s="2"/>
      <c r="I1206" s="4">
        <f>C1206/(constants!$A$4+constants!$B$4*data!C1206+constants!$C$4*data!C1206^2+constants!$D$4*data!C1206^3+constants!$E$4*data!C1206^4+constants!$F$4*data!C1206^5+constants!$G$4*data!C1206^6+constants!$H$4*data!C1206^7)</f>
        <v>54057.750236295804</v>
      </c>
      <c r="J1206" s="4">
        <f>D1206/(constants!$A$4+constants!$B$4*data!D1206+constants!$C$4*data!D1206^2+constants!$D$4*data!D1206^3+constants!$E$4*data!D1206^4+constants!$F$4*data!D1206^5+constants!$G$4*data!D1206^6+constants!$H$4*data!D1206^7)</f>
        <v>55998.073803730578</v>
      </c>
      <c r="K1206" s="4">
        <f>E1206/(constants!$A$4+constants!$B$4*data!E1206+constants!$C$4*data!E1206^2+constants!$D$4*data!E1206^3+constants!$E$4*data!E1206^4+constants!$F$4*data!E1206^5+constants!$G$4*data!E1206^6+constants!$H$4*data!E1206^7)</f>
        <v>55998.073803730578</v>
      </c>
      <c r="L1206" s="4">
        <f>F1206/(constants!$A$4+constants!$B$4*data!F1206+constants!$C$4*data!F1206^2+constants!$D$4*data!F1206^3+constants!$E$4*data!F1206^4+constants!$F$4*data!F1206^5+constants!$G$4*data!F1206^6+constants!$H$4*data!F1206^7)</f>
        <v>6683.6695865190541</v>
      </c>
      <c r="M1206" s="4"/>
      <c r="N1206" s="4"/>
      <c r="O1206" s="4">
        <f t="shared" si="294"/>
        <v>90096.25039382634</v>
      </c>
      <c r="P1206" s="4">
        <f t="shared" si="295"/>
        <v>11199.614760746115</v>
      </c>
      <c r="Q1206" s="4">
        <f t="shared" si="295"/>
        <v>11199.614760746115</v>
      </c>
      <c r="R1206" s="4">
        <f t="shared" si="296"/>
        <v>1113.9449310865091</v>
      </c>
      <c r="S1206" s="4"/>
      <c r="T1206" s="4"/>
      <c r="U1206" s="4">
        <f t="shared" si="297"/>
        <v>1</v>
      </c>
      <c r="V1206" s="4"/>
      <c r="W1206" s="4"/>
      <c r="X1206">
        <f>IF(front!E1206&gt;$X$2,O1206,P1206)</f>
        <v>90096.25039382634</v>
      </c>
      <c r="Y1206">
        <f t="shared" si="301"/>
        <v>89823.430588983727</v>
      </c>
      <c r="Z1206">
        <f>SUMPRODUCT($B$7:$B$456,Y$7:Y$456,EXP(constants!$B$32+constants!$A$32*ABS($A$7:$A$456-$A1206)))</f>
        <v>9.9660235204627595E-8</v>
      </c>
      <c r="AA1206">
        <f t="shared" si="292"/>
        <v>89823.430588884061</v>
      </c>
      <c r="AB1206">
        <f t="shared" si="298"/>
        <v>89818.57749594489</v>
      </c>
      <c r="AD1206" s="4"/>
      <c r="AE1206" s="4"/>
      <c r="AF1206" s="4"/>
      <c r="AI1206" s="5">
        <f>SUMPRODUCT(constants!$B$13:$B$20,A1206^constants!$A$13:$A$20)*constants!$C$10/((A1206/1000000000)^5*(EXP(0.014388/(A1206/1000000000)/constants!$B$9)-1))</f>
        <v>2.0222861972844766E-5</v>
      </c>
      <c r="AL1206" s="17">
        <f t="shared" si="293"/>
        <v>2.2515232969212615E-10</v>
      </c>
      <c r="AQ1206">
        <f t="shared" si="300"/>
        <v>2.2515232969212615E-10</v>
      </c>
    </row>
    <row r="1207" spans="1:43" x14ac:dyDescent="0.2">
      <c r="A1207">
        <f>front!A1207</f>
        <v>743.6</v>
      </c>
      <c r="B1207" s="1">
        <f t="shared" si="299"/>
        <v>0.44000000000005457</v>
      </c>
      <c r="C1207">
        <f>front!D1207-front!B1207</f>
        <v>51441.34</v>
      </c>
      <c r="D1207" s="2">
        <f>front!E1207-front!C1207</f>
        <v>53138.8</v>
      </c>
      <c r="E1207" s="2">
        <f>IF(front!F1207-front!C1207&gt;0,front!F1207-front!C1207,0)</f>
        <v>53138.8</v>
      </c>
      <c r="F1207" s="2">
        <f>front!I1207-front!H1207</f>
        <v>5714.5</v>
      </c>
      <c r="G1207" s="2"/>
      <c r="H1207" s="2"/>
      <c r="I1207" s="4">
        <f>C1207/(constants!$A$4+constants!$B$4*data!C1207+constants!$C$4*data!C1207^2+constants!$D$4*data!C1207^3+constants!$E$4*data!C1207^4+constants!$F$4*data!C1207^5+constants!$G$4*data!C1207^6+constants!$H$4*data!C1207^7)</f>
        <v>54077.513695436799</v>
      </c>
      <c r="J1207" s="4">
        <f>D1207/(constants!$A$4+constants!$B$4*data!D1207+constants!$C$4*data!D1207^2+constants!$D$4*data!D1207^3+constants!$E$4*data!D1207^4+constants!$F$4*data!D1207^5+constants!$G$4*data!D1207^6+constants!$H$4*data!D1207^7)</f>
        <v>55955.99047390218</v>
      </c>
      <c r="K1207" s="4">
        <f>E1207/(constants!$A$4+constants!$B$4*data!E1207+constants!$C$4*data!E1207^2+constants!$D$4*data!E1207^3+constants!$E$4*data!E1207^4+constants!$F$4*data!E1207^5+constants!$G$4*data!E1207^6+constants!$H$4*data!E1207^7)</f>
        <v>55955.99047390218</v>
      </c>
      <c r="L1207" s="4">
        <f>F1207/(constants!$A$4+constants!$B$4*data!F1207+constants!$C$4*data!F1207^2+constants!$D$4*data!F1207^3+constants!$E$4*data!F1207^4+constants!$F$4*data!F1207^5+constants!$G$4*data!F1207^6+constants!$H$4*data!F1207^7)</f>
        <v>5703.1254023665833</v>
      </c>
      <c r="M1207" s="4"/>
      <c r="N1207" s="4"/>
      <c r="O1207" s="4">
        <f t="shared" si="294"/>
        <v>90129.189492394667</v>
      </c>
      <c r="P1207" s="4">
        <f t="shared" si="295"/>
        <v>11191.198094780437</v>
      </c>
      <c r="Q1207" s="4">
        <f t="shared" si="295"/>
        <v>11191.198094780437</v>
      </c>
      <c r="R1207" s="4">
        <f t="shared" si="296"/>
        <v>950.52090039443056</v>
      </c>
      <c r="S1207" s="4"/>
      <c r="T1207" s="4"/>
      <c r="U1207" s="4">
        <f t="shared" si="297"/>
        <v>1</v>
      </c>
      <c r="V1207" s="4"/>
      <c r="W1207" s="4"/>
      <c r="X1207">
        <f>IF(front!E1207&gt;$X$2,O1207,P1207)</f>
        <v>90129.189492394667</v>
      </c>
      <c r="Y1207">
        <f t="shared" si="301"/>
        <v>89856.369687552055</v>
      </c>
      <c r="Z1207">
        <f>SUMPRODUCT($B$7:$B$456,Y$7:Y$456,EXP(constants!$B$32+constants!$A$32*ABS($A$7:$A$456-$A1207)))</f>
        <v>9.7196971436569444E-8</v>
      </c>
      <c r="AA1207">
        <f t="shared" si="292"/>
        <v>89856.369687454862</v>
      </c>
      <c r="AB1207">
        <f t="shared" si="298"/>
        <v>89851.516594515691</v>
      </c>
      <c r="AD1207" s="4"/>
      <c r="AE1207" s="4"/>
      <c r="AF1207" s="4"/>
      <c r="AI1207" s="5">
        <f>SUMPRODUCT(constants!$B$13:$B$20,A1207^constants!$A$13:$A$20)*constants!$C$10/((A1207/1000000000)^5*(EXP(0.014388/(A1207/1000000000)/constants!$B$9)-1))</f>
        <v>2.0236174013573127E-5</v>
      </c>
      <c r="AL1207" s="17">
        <f t="shared" si="293"/>
        <v>2.2521794601303692E-10</v>
      </c>
      <c r="AQ1207">
        <f t="shared" si="300"/>
        <v>2.2521794601303692E-10</v>
      </c>
    </row>
    <row r="1208" spans="1:43" x14ac:dyDescent="0.2">
      <c r="A1208">
        <f>front!A1208</f>
        <v>744.05</v>
      </c>
      <c r="B1208" s="1">
        <f t="shared" si="299"/>
        <v>0.44999999999993179</v>
      </c>
      <c r="C1208">
        <f>front!D1208-front!B1208</f>
        <v>51574.200000000004</v>
      </c>
      <c r="D1208" s="2">
        <f>front!E1208-front!C1208</f>
        <v>52763.8</v>
      </c>
      <c r="E1208" s="2">
        <f>IF(front!F1208-front!C1208&gt;0,front!F1208-front!C1208,0)</f>
        <v>52763.8</v>
      </c>
      <c r="F1208" s="2">
        <f>front!I1208-front!H1208</f>
        <v>5499.0999999999985</v>
      </c>
      <c r="G1208" s="2"/>
      <c r="H1208" s="2"/>
      <c r="I1208" s="4">
        <f>C1208/(constants!$A$4+constants!$B$4*data!C1208+constants!$C$4*data!C1208^2+constants!$D$4*data!C1208^3+constants!$E$4*data!C1208^4+constants!$F$4*data!C1208^5+constants!$G$4*data!C1208^6+constants!$H$4*data!C1208^7)</f>
        <v>54224.458266204805</v>
      </c>
      <c r="J1208" s="4">
        <f>D1208/(constants!$A$4+constants!$B$4*data!D1208+constants!$C$4*data!D1208^2+constants!$D$4*data!D1208^3+constants!$E$4*data!D1208^4+constants!$F$4*data!D1208^5+constants!$G$4*data!D1208^6+constants!$H$4*data!D1208^7)</f>
        <v>55540.778095890259</v>
      </c>
      <c r="K1208" s="4">
        <f>E1208/(constants!$A$4+constants!$B$4*data!E1208+constants!$C$4*data!E1208^2+constants!$D$4*data!E1208^3+constants!$E$4*data!E1208^4+constants!$F$4*data!E1208^5+constants!$G$4*data!E1208^6+constants!$H$4*data!E1208^7)</f>
        <v>55540.778095890259</v>
      </c>
      <c r="L1208" s="4">
        <f>F1208/(constants!$A$4+constants!$B$4*data!F1208+constants!$C$4*data!F1208^2+constants!$D$4*data!F1208^3+constants!$E$4*data!F1208^4+constants!$F$4*data!F1208^5+constants!$G$4*data!F1208^6+constants!$H$4*data!F1208^7)</f>
        <v>5487.9171361975677</v>
      </c>
      <c r="M1208" s="4"/>
      <c r="N1208" s="4"/>
      <c r="O1208" s="4">
        <f t="shared" si="294"/>
        <v>90374.097110341347</v>
      </c>
      <c r="P1208" s="4">
        <f t="shared" si="295"/>
        <v>11108.155619178053</v>
      </c>
      <c r="Q1208" s="4">
        <f t="shared" si="295"/>
        <v>11108.155619178053</v>
      </c>
      <c r="R1208" s="4">
        <f t="shared" si="296"/>
        <v>914.65285603292796</v>
      </c>
      <c r="S1208" s="4"/>
      <c r="T1208" s="4"/>
      <c r="U1208" s="4">
        <f t="shared" si="297"/>
        <v>1</v>
      </c>
      <c r="V1208" s="4"/>
      <c r="W1208" s="4"/>
      <c r="X1208">
        <f>IF(front!E1208&gt;$X$2,O1208,P1208)</f>
        <v>90374.097110341347</v>
      </c>
      <c r="Y1208">
        <f t="shared" si="301"/>
        <v>90101.277305498734</v>
      </c>
      <c r="Z1208">
        <f>SUMPRODUCT($B$7:$B$456,Y$7:Y$456,EXP(constants!$B$32+constants!$A$32*ABS($A$7:$A$456-$A1208)))</f>
        <v>9.4740687381494551E-8</v>
      </c>
      <c r="AA1208">
        <f t="shared" si="292"/>
        <v>90101.277305403986</v>
      </c>
      <c r="AB1208">
        <f t="shared" si="298"/>
        <v>90096.424212464815</v>
      </c>
      <c r="AD1208" s="4"/>
      <c r="AE1208" s="4"/>
      <c r="AF1208" s="4"/>
      <c r="AI1208" s="5">
        <f>SUMPRODUCT(constants!$B$13:$B$20,A1208^constants!$A$13:$A$20)*constants!$C$10/((A1208/1000000000)^5*(EXP(0.014388/(A1208/1000000000)/constants!$B$9)-1))</f>
        <v>2.0249749159748199E-5</v>
      </c>
      <c r="AL1208" s="17">
        <f t="shared" si="293"/>
        <v>2.2475641332885054E-10</v>
      </c>
      <c r="AQ1208">
        <f t="shared" si="300"/>
        <v>2.2475641332885054E-10</v>
      </c>
    </row>
    <row r="1209" spans="1:43" x14ac:dyDescent="0.2">
      <c r="A1209">
        <f>front!A1209</f>
        <v>744.5</v>
      </c>
      <c r="B1209" s="1">
        <f t="shared" si="299"/>
        <v>0.45000000000004547</v>
      </c>
      <c r="C1209">
        <f>front!D1209-front!B1209</f>
        <v>51602.26</v>
      </c>
      <c r="D1209" s="2">
        <f>front!E1209-front!C1209</f>
        <v>52059.9</v>
      </c>
      <c r="E1209" s="2">
        <f>IF(front!F1209-front!C1209&gt;0,front!F1209-front!C1209,0)</f>
        <v>52059.9</v>
      </c>
      <c r="F1209" s="2">
        <f>front!I1209-front!H1209</f>
        <v>5962.3000000000011</v>
      </c>
      <c r="G1209" s="2"/>
      <c r="H1209" s="2"/>
      <c r="I1209" s="4">
        <f>C1209/(constants!$A$4+constants!$B$4*data!C1209+constants!$C$4*data!C1209^2+constants!$D$4*data!C1209^3+constants!$E$4*data!C1209^4+constants!$F$4*data!C1209^5+constants!$G$4*data!C1209^6+constants!$H$4*data!C1209^7)</f>
        <v>54255.494531959353</v>
      </c>
      <c r="J1209" s="4">
        <f>D1209/(constants!$A$4+constants!$B$4*data!D1209+constants!$C$4*data!D1209^2+constants!$D$4*data!D1209^3+constants!$E$4*data!D1209^4+constants!$F$4*data!D1209^5+constants!$G$4*data!D1209^6+constants!$H$4*data!D1209^7)</f>
        <v>54761.757609944623</v>
      </c>
      <c r="K1209" s="4">
        <f>E1209/(constants!$A$4+constants!$B$4*data!E1209+constants!$C$4*data!E1209^2+constants!$D$4*data!E1209^3+constants!$E$4*data!E1209^4+constants!$F$4*data!E1209^5+constants!$G$4*data!E1209^6+constants!$H$4*data!E1209^7)</f>
        <v>54761.757609944623</v>
      </c>
      <c r="L1209" s="4">
        <f>F1209/(constants!$A$4+constants!$B$4*data!F1209+constants!$C$4*data!F1209^2+constants!$D$4*data!F1209^3+constants!$E$4*data!F1209^4+constants!$F$4*data!F1209^5+constants!$G$4*data!F1209^6+constants!$H$4*data!F1209^7)</f>
        <v>5950.7601575579401</v>
      </c>
      <c r="M1209" s="4"/>
      <c r="N1209" s="4"/>
      <c r="O1209" s="4">
        <f t="shared" si="294"/>
        <v>90425.824219932256</v>
      </c>
      <c r="P1209" s="4">
        <f t="shared" si="295"/>
        <v>10952.351521988925</v>
      </c>
      <c r="Q1209" s="4">
        <f t="shared" si="295"/>
        <v>10952.351521988925</v>
      </c>
      <c r="R1209" s="4">
        <f t="shared" si="296"/>
        <v>991.79335959298999</v>
      </c>
      <c r="S1209" s="4"/>
      <c r="T1209" s="4"/>
      <c r="U1209" s="4">
        <f t="shared" si="297"/>
        <v>1</v>
      </c>
      <c r="V1209" s="4"/>
      <c r="W1209" s="4"/>
      <c r="X1209">
        <f>IF(front!E1209&gt;$X$2,O1209,P1209)</f>
        <v>90425.824219932256</v>
      </c>
      <c r="Y1209">
        <f t="shared" si="301"/>
        <v>90153.004415089643</v>
      </c>
      <c r="Z1209">
        <f>SUMPRODUCT($B$7:$B$456,Y$7:Y$456,EXP(constants!$B$32+constants!$A$32*ABS($A$7:$A$456-$A1209)))</f>
        <v>9.2346476570780832E-8</v>
      </c>
      <c r="AA1209">
        <f t="shared" si="292"/>
        <v>90153.004414997296</v>
      </c>
      <c r="AB1209">
        <f t="shared" si="298"/>
        <v>90148.151322058126</v>
      </c>
      <c r="AD1209" s="4"/>
      <c r="AE1209" s="4"/>
      <c r="AF1209" s="4"/>
      <c r="AI1209" s="5">
        <f>SUMPRODUCT(constants!$B$13:$B$20,A1209^constants!$A$13:$A$20)*constants!$C$10/((A1209/1000000000)^5*(EXP(0.014388/(A1209/1000000000)/constants!$B$9)-1))</f>
        <v>2.0263284427470443E-5</v>
      </c>
      <c r="AL1209" s="17">
        <f t="shared" si="293"/>
        <v>2.2477759255515948E-10</v>
      </c>
      <c r="AQ1209">
        <f t="shared" si="300"/>
        <v>2.2477759255515948E-10</v>
      </c>
    </row>
    <row r="1210" spans="1:43" x14ac:dyDescent="0.2">
      <c r="A1210">
        <f>front!A1210</f>
        <v>744.94</v>
      </c>
      <c r="B1210" s="1">
        <f t="shared" si="299"/>
        <v>0.44000000000005457</v>
      </c>
      <c r="C1210">
        <f>front!D1210-front!B1210</f>
        <v>51743.6</v>
      </c>
      <c r="D1210" s="2">
        <f>front!E1210-front!C1210</f>
        <v>52173.3</v>
      </c>
      <c r="E1210" s="2">
        <f>IF(front!F1210-front!C1210&gt;0,front!F1210-front!C1210,0)</f>
        <v>52173.3</v>
      </c>
      <c r="F1210" s="2">
        <f>front!I1210-front!H1210</f>
        <v>6230.5999999999985</v>
      </c>
      <c r="G1210" s="2"/>
      <c r="H1210" s="2"/>
      <c r="I1210" s="4">
        <f>C1210/(constants!$A$4+constants!$B$4*data!C1210+constants!$C$4*data!C1210^2+constants!$D$4*data!C1210^3+constants!$E$4*data!C1210^4+constants!$F$4*data!C1210^5+constants!$G$4*data!C1210^6+constants!$H$4*data!C1210^7)</f>
        <v>54411.834839461233</v>
      </c>
      <c r="J1210" s="4">
        <f>D1210/(constants!$A$4+constants!$B$4*data!D1210+constants!$C$4*data!D1210^2+constants!$D$4*data!D1210^3+constants!$E$4*data!D1210^4+constants!$F$4*data!D1210^5+constants!$G$4*data!D1210^6+constants!$H$4*data!D1210^7)</f>
        <v>54887.231054365278</v>
      </c>
      <c r="K1210" s="4">
        <f>E1210/(constants!$A$4+constants!$B$4*data!E1210+constants!$C$4*data!E1210^2+constants!$D$4*data!E1210^3+constants!$E$4*data!E1210^4+constants!$F$4*data!E1210^5+constants!$G$4*data!E1210^6+constants!$H$4*data!E1210^7)</f>
        <v>54887.231054365278</v>
      </c>
      <c r="L1210" s="4">
        <f>F1210/(constants!$A$4+constants!$B$4*data!F1210+constants!$C$4*data!F1210^2+constants!$D$4*data!F1210^3+constants!$E$4*data!F1210^4+constants!$F$4*data!F1210^5+constants!$G$4*data!F1210^6+constants!$H$4*data!F1210^7)</f>
        <v>6218.95405452469</v>
      </c>
      <c r="M1210" s="4"/>
      <c r="N1210" s="4"/>
      <c r="O1210" s="4">
        <f t="shared" si="294"/>
        <v>90686.391399102053</v>
      </c>
      <c r="P1210" s="4">
        <f t="shared" si="295"/>
        <v>10977.446210873055</v>
      </c>
      <c r="Q1210" s="4">
        <f t="shared" si="295"/>
        <v>10977.446210873055</v>
      </c>
      <c r="R1210" s="4">
        <f t="shared" si="296"/>
        <v>1036.4923424207816</v>
      </c>
      <c r="S1210" s="4"/>
      <c r="T1210" s="4"/>
      <c r="U1210" s="4">
        <f t="shared" si="297"/>
        <v>1</v>
      </c>
      <c r="V1210" s="4"/>
      <c r="W1210" s="4"/>
      <c r="X1210">
        <f>IF(front!E1210&gt;$X$2,O1210,P1210)</f>
        <v>90686.391399102053</v>
      </c>
      <c r="Y1210">
        <f t="shared" si="301"/>
        <v>90413.57159425944</v>
      </c>
      <c r="Z1210">
        <f>SUMPRODUCT($B$7:$B$456,Y$7:Y$456,EXP(constants!$B$32+constants!$A$32*ABS($A$7:$A$456-$A1210)))</f>
        <v>9.0063984166688368E-8</v>
      </c>
      <c r="AA1210">
        <f t="shared" si="292"/>
        <v>90413.571594169378</v>
      </c>
      <c r="AB1210">
        <f t="shared" si="298"/>
        <v>90408.718501230207</v>
      </c>
      <c r="AD1210" s="4"/>
      <c r="AE1210" s="4"/>
      <c r="AF1210" s="4"/>
      <c r="AI1210" s="5">
        <f>SUMPRODUCT(constants!$B$13:$B$20,A1210^constants!$A$13:$A$20)*constants!$C$10/((A1210/1000000000)^5*(EXP(0.014388/(A1210/1000000000)/constants!$B$9)-1))</f>
        <v>2.0276480357524943E-5</v>
      </c>
      <c r="AL1210" s="17">
        <f t="shared" si="293"/>
        <v>2.2427571913044025E-10</v>
      </c>
      <c r="AQ1210">
        <f t="shared" si="300"/>
        <v>2.2427571913044025E-10</v>
      </c>
    </row>
    <row r="1211" spans="1:43" x14ac:dyDescent="0.2">
      <c r="A1211">
        <f>front!A1211</f>
        <v>745.39</v>
      </c>
      <c r="B1211" s="1">
        <f t="shared" si="299"/>
        <v>0.44999999999993179</v>
      </c>
      <c r="C1211">
        <f>front!D1211-front!B1211</f>
        <v>51802.799999999996</v>
      </c>
      <c r="D1211" s="2">
        <f>front!E1211-front!C1211</f>
        <v>52401.5</v>
      </c>
      <c r="E1211" s="2">
        <f>IF(front!F1211-front!C1211&gt;0,front!F1211-front!C1211,0)</f>
        <v>52401.5</v>
      </c>
      <c r="F1211" s="2">
        <f>front!I1211-front!H1211</f>
        <v>6373.6999999999989</v>
      </c>
      <c r="G1211" s="2"/>
      <c r="H1211" s="2"/>
      <c r="I1211" s="4">
        <f>C1211/(constants!$A$4+constants!$B$4*data!C1211+constants!$C$4*data!C1211^2+constants!$D$4*data!C1211^3+constants!$E$4*data!C1211^4+constants!$F$4*data!C1211^5+constants!$G$4*data!C1211^6+constants!$H$4*data!C1211^7)</f>
        <v>54477.322048953953</v>
      </c>
      <c r="J1211" s="4">
        <f>D1211/(constants!$A$4+constants!$B$4*data!D1211+constants!$C$4*data!D1211^2+constants!$D$4*data!D1211^3+constants!$E$4*data!D1211^4+constants!$F$4*data!D1211^5+constants!$G$4*data!D1211^6+constants!$H$4*data!D1211^7)</f>
        <v>55139.759146543664</v>
      </c>
      <c r="K1211" s="4">
        <f>E1211/(constants!$A$4+constants!$B$4*data!E1211+constants!$C$4*data!E1211^2+constants!$D$4*data!E1211^3+constants!$E$4*data!E1211^4+constants!$F$4*data!E1211^5+constants!$G$4*data!E1211^6+constants!$H$4*data!E1211^7)</f>
        <v>55139.759146543664</v>
      </c>
      <c r="L1211" s="4">
        <f>F1211/(constants!$A$4+constants!$B$4*data!F1211+constants!$C$4*data!F1211^2+constants!$D$4*data!F1211^3+constants!$E$4*data!F1211^4+constants!$F$4*data!F1211^5+constants!$G$4*data!F1211^6+constants!$H$4*data!F1211^7)</f>
        <v>6362.0307617023118</v>
      </c>
      <c r="M1211" s="4"/>
      <c r="N1211" s="4"/>
      <c r="O1211" s="4">
        <f t="shared" si="294"/>
        <v>90795.536748256578</v>
      </c>
      <c r="P1211" s="4">
        <f t="shared" si="295"/>
        <v>11027.951829308733</v>
      </c>
      <c r="Q1211" s="4">
        <f t="shared" si="295"/>
        <v>11027.951829308733</v>
      </c>
      <c r="R1211" s="4">
        <f t="shared" si="296"/>
        <v>1060.3384602837186</v>
      </c>
      <c r="S1211" s="4"/>
      <c r="T1211" s="4"/>
      <c r="U1211" s="4">
        <f t="shared" si="297"/>
        <v>1</v>
      </c>
      <c r="V1211" s="4"/>
      <c r="W1211" s="4"/>
      <c r="X1211">
        <f>IF(front!E1211&gt;$X$2,O1211,P1211)</f>
        <v>90795.536748256578</v>
      </c>
      <c r="Y1211">
        <f t="shared" si="301"/>
        <v>90522.716943413965</v>
      </c>
      <c r="Z1211">
        <f>SUMPRODUCT($B$7:$B$456,Y$7:Y$456,EXP(constants!$B$32+constants!$A$32*ABS($A$7:$A$456-$A1211)))</f>
        <v>8.7787959255875897E-8</v>
      </c>
      <c r="AA1211">
        <f t="shared" si="292"/>
        <v>90522.716943326173</v>
      </c>
      <c r="AB1211">
        <f t="shared" si="298"/>
        <v>90517.863850387002</v>
      </c>
      <c r="AD1211" s="4"/>
      <c r="AE1211" s="4"/>
      <c r="AF1211" s="4"/>
      <c r="AI1211" s="5">
        <f>SUMPRODUCT(constants!$B$13:$B$20,A1211^constants!$A$13:$A$20)*constants!$C$10/((A1211/1000000000)^5*(EXP(0.014388/(A1211/1000000000)/constants!$B$9)-1))</f>
        <v>2.0289936769733793E-5</v>
      </c>
      <c r="AL1211" s="17">
        <f t="shared" si="293"/>
        <v>2.2415395046518264E-10</v>
      </c>
      <c r="AQ1211">
        <f t="shared" si="300"/>
        <v>2.2415395046518264E-10</v>
      </c>
    </row>
    <row r="1212" spans="1:43" x14ac:dyDescent="0.2">
      <c r="A1212">
        <f>front!A1212</f>
        <v>745.84</v>
      </c>
      <c r="B1212" s="1">
        <f t="shared" si="299"/>
        <v>0.45000000000004547</v>
      </c>
      <c r="C1212">
        <f>front!D1212-front!B1212</f>
        <v>51832.07</v>
      </c>
      <c r="D1212" s="2">
        <f>front!E1212-front!C1212</f>
        <v>52156.3</v>
      </c>
      <c r="E1212" s="2">
        <f>IF(front!F1212-front!C1212&gt;0,front!F1212-front!C1212,0)</f>
        <v>52156.3</v>
      </c>
      <c r="F1212" s="2">
        <f>front!I1212-front!H1212</f>
        <v>6157.6</v>
      </c>
      <c r="G1212" s="2"/>
      <c r="H1212" s="2"/>
      <c r="I1212" s="4">
        <f>C1212/(constants!$A$4+constants!$B$4*data!C1212+constants!$C$4*data!C1212^2+constants!$D$4*data!C1212^3+constants!$E$4*data!C1212^4+constants!$F$4*data!C1212^5+constants!$G$4*data!C1212^6+constants!$H$4*data!C1212^7)</f>
        <v>54509.701571621161</v>
      </c>
      <c r="J1212" s="4">
        <f>D1212/(constants!$A$4+constants!$B$4*data!D1212+constants!$C$4*data!D1212^2+constants!$D$4*data!D1212^3+constants!$E$4*data!D1212^4+constants!$F$4*data!D1212^5+constants!$G$4*data!D1212^6+constants!$H$4*data!D1212^7)</f>
        <v>54868.420441609662</v>
      </c>
      <c r="K1212" s="4">
        <f>E1212/(constants!$A$4+constants!$B$4*data!E1212+constants!$C$4*data!E1212^2+constants!$D$4*data!E1212^3+constants!$E$4*data!E1212^4+constants!$F$4*data!E1212^5+constants!$G$4*data!E1212^6+constants!$H$4*data!E1212^7)</f>
        <v>54868.420441609662</v>
      </c>
      <c r="L1212" s="4">
        <f>F1212/(constants!$A$4+constants!$B$4*data!F1212+constants!$C$4*data!F1212^2+constants!$D$4*data!F1212^3+constants!$E$4*data!F1212^4+constants!$F$4*data!F1212^5+constants!$G$4*data!F1212^6+constants!$H$4*data!F1212^7)</f>
        <v>6145.9750460466139</v>
      </c>
      <c r="M1212" s="4"/>
      <c r="N1212" s="4"/>
      <c r="O1212" s="4">
        <f t="shared" si="294"/>
        <v>90849.502619368592</v>
      </c>
      <c r="P1212" s="4">
        <f t="shared" si="295"/>
        <v>10973.684088321932</v>
      </c>
      <c r="Q1212" s="4">
        <f t="shared" si="295"/>
        <v>10973.684088321932</v>
      </c>
      <c r="R1212" s="4">
        <f t="shared" si="296"/>
        <v>1024.3291743411023</v>
      </c>
      <c r="S1212" s="4"/>
      <c r="T1212" s="4"/>
      <c r="U1212" s="4">
        <f t="shared" si="297"/>
        <v>1</v>
      </c>
      <c r="V1212" s="4"/>
      <c r="W1212" s="4"/>
      <c r="X1212">
        <f>IF(front!E1212&gt;$X$2,O1212,P1212)</f>
        <v>90849.502619368592</v>
      </c>
      <c r="Y1212">
        <f t="shared" si="301"/>
        <v>90576.682814525979</v>
      </c>
      <c r="Z1212">
        <f>SUMPRODUCT($B$7:$B$456,Y$7:Y$456,EXP(constants!$B$32+constants!$A$32*ABS($A$7:$A$456-$A1212)))</f>
        <v>8.5569452224630043E-8</v>
      </c>
      <c r="AA1212">
        <f t="shared" si="292"/>
        <v>90576.682814440413</v>
      </c>
      <c r="AB1212">
        <f t="shared" si="298"/>
        <v>90571.829721501243</v>
      </c>
      <c r="AD1212" s="4"/>
      <c r="AE1212" s="4"/>
      <c r="AF1212" s="4"/>
      <c r="AI1212" s="5">
        <f>SUMPRODUCT(constants!$B$13:$B$20,A1212^constants!$A$13:$A$20)*constants!$C$10/((A1212/1000000000)^5*(EXP(0.014388/(A1212/1000000000)/constants!$B$9)-1))</f>
        <v>2.0303353318081018E-5</v>
      </c>
      <c r="AL1212" s="17">
        <f t="shared" si="293"/>
        <v>2.2416852326503365E-10</v>
      </c>
      <c r="AQ1212">
        <f t="shared" si="300"/>
        <v>2.2416852326503365E-10</v>
      </c>
    </row>
    <row r="1213" spans="1:43" x14ac:dyDescent="0.2">
      <c r="A1213">
        <f>front!A1213</f>
        <v>746.28</v>
      </c>
      <c r="B1213" s="1">
        <f t="shared" si="299"/>
        <v>0.43999999999994088</v>
      </c>
      <c r="C1213">
        <f>front!D1213-front!B1213</f>
        <v>51765.93</v>
      </c>
      <c r="D1213" s="2">
        <f>front!E1213-front!C1213</f>
        <v>51782.7</v>
      </c>
      <c r="E1213" s="2">
        <f>IF(front!F1213-front!C1213&gt;0,front!F1213-front!C1213,0)</f>
        <v>51782.7</v>
      </c>
      <c r="F1213" s="2">
        <f>front!I1213-front!H1213</f>
        <v>5882</v>
      </c>
      <c r="G1213" s="2"/>
      <c r="H1213" s="2"/>
      <c r="I1213" s="4">
        <f>C1213/(constants!$A$4+constants!$B$4*data!C1213+constants!$C$4*data!C1213^2+constants!$D$4*data!C1213^3+constants!$E$4*data!C1213^4+constants!$F$4*data!C1213^5+constants!$G$4*data!C1213^6+constants!$H$4*data!C1213^7)</f>
        <v>54436.536043992463</v>
      </c>
      <c r="J1213" s="4">
        <f>D1213/(constants!$A$4+constants!$B$4*data!D1213+constants!$C$4*data!D1213^2+constants!$D$4*data!D1213^3+constants!$E$4*data!D1213^4+constants!$F$4*data!D1213^5+constants!$G$4*data!D1213^6+constants!$H$4*data!D1213^7)</f>
        <v>54455.087079551813</v>
      </c>
      <c r="K1213" s="4">
        <f>E1213/(constants!$A$4+constants!$B$4*data!E1213+constants!$C$4*data!E1213^2+constants!$D$4*data!E1213^3+constants!$E$4*data!E1213^4+constants!$F$4*data!E1213^5+constants!$G$4*data!E1213^6+constants!$H$4*data!E1213^7)</f>
        <v>54455.087079551813</v>
      </c>
      <c r="L1213" s="4">
        <f>F1213/(constants!$A$4+constants!$B$4*data!F1213+constants!$C$4*data!F1213^2+constants!$D$4*data!F1213^3+constants!$E$4*data!F1213^4+constants!$F$4*data!F1213^5+constants!$G$4*data!F1213^6+constants!$H$4*data!F1213^7)</f>
        <v>5870.5069146304504</v>
      </c>
      <c r="M1213" s="4"/>
      <c r="N1213" s="4"/>
      <c r="O1213" s="4">
        <f t="shared" si="294"/>
        <v>90727.560073320768</v>
      </c>
      <c r="P1213" s="4">
        <f t="shared" si="295"/>
        <v>10891.017415910363</v>
      </c>
      <c r="Q1213" s="4">
        <f t="shared" si="295"/>
        <v>10891.017415910363</v>
      </c>
      <c r="R1213" s="4">
        <f t="shared" si="296"/>
        <v>978.41781910507507</v>
      </c>
      <c r="S1213" s="4"/>
      <c r="T1213" s="4"/>
      <c r="U1213" s="4">
        <f t="shared" si="297"/>
        <v>1</v>
      </c>
      <c r="V1213" s="4"/>
      <c r="W1213" s="4"/>
      <c r="X1213">
        <f>IF(front!E1213&gt;$X$2,O1213,P1213)</f>
        <v>90727.560073320768</v>
      </c>
      <c r="Y1213">
        <f t="shared" si="301"/>
        <v>90454.740268478155</v>
      </c>
      <c r="Z1213">
        <f>SUMPRODUCT($B$7:$B$456,Y$7:Y$456,EXP(constants!$B$32+constants!$A$32*ABS($A$7:$A$456-$A1213)))</f>
        <v>8.345446492919905E-8</v>
      </c>
      <c r="AA1213">
        <f t="shared" si="292"/>
        <v>90454.7402683947</v>
      </c>
      <c r="AB1213">
        <f t="shared" si="298"/>
        <v>90449.887175455529</v>
      </c>
      <c r="AD1213" s="4"/>
      <c r="AE1213" s="4"/>
      <c r="AF1213" s="4"/>
      <c r="AI1213" s="5">
        <f>SUMPRODUCT(constants!$B$13:$B$20,A1213^constants!$A$13:$A$20)*constants!$C$10/((A1213/1000000000)^5*(EXP(0.014388/(A1213/1000000000)/constants!$B$9)-1))</f>
        <v>2.0316433179972791E-5</v>
      </c>
      <c r="AL1213" s="17">
        <f t="shared" si="293"/>
        <v>2.2461535126697048E-10</v>
      </c>
      <c r="AQ1213">
        <f t="shared" si="300"/>
        <v>2.2461535126697048E-10</v>
      </c>
    </row>
    <row r="1214" spans="1:43" x14ac:dyDescent="0.2">
      <c r="A1214">
        <f>front!A1214</f>
        <v>746.73</v>
      </c>
      <c r="B1214" s="1">
        <f t="shared" si="299"/>
        <v>0.45000000000004547</v>
      </c>
      <c r="C1214">
        <f>front!D1214-front!B1214</f>
        <v>51567.67</v>
      </c>
      <c r="D1214" s="2">
        <f>front!E1214-front!C1214</f>
        <v>53732</v>
      </c>
      <c r="E1214" s="2">
        <f>IF(front!F1214-front!C1214&gt;0,front!F1214-front!C1214,0)</f>
        <v>53732</v>
      </c>
      <c r="F1214" s="2">
        <f>front!I1214-front!H1214</f>
        <v>6134</v>
      </c>
      <c r="G1214" s="2"/>
      <c r="H1214" s="2"/>
      <c r="I1214" s="4">
        <f>C1214/(constants!$A$4+constants!$B$4*data!C1214+constants!$C$4*data!C1214^2+constants!$D$4*data!C1214^3+constants!$E$4*data!C1214^4+constants!$F$4*data!C1214^5+constants!$G$4*data!C1214^6+constants!$H$4*data!C1214^7)</f>
        <v>54217.235723661557</v>
      </c>
      <c r="J1214" s="4">
        <f>D1214/(constants!$A$4+constants!$B$4*data!D1214+constants!$C$4*data!D1214^2+constants!$D$4*data!D1214^3+constants!$E$4*data!D1214^4+constants!$F$4*data!D1214^5+constants!$G$4*data!D1214^6+constants!$H$4*data!D1214^7)</f>
        <v>56613.13507400739</v>
      </c>
      <c r="K1214" s="4">
        <f>E1214/(constants!$A$4+constants!$B$4*data!E1214+constants!$C$4*data!E1214^2+constants!$D$4*data!E1214^3+constants!$E$4*data!E1214^4+constants!$F$4*data!E1214^5+constants!$G$4*data!E1214^6+constants!$H$4*data!E1214^7)</f>
        <v>56613.13507400739</v>
      </c>
      <c r="L1214" s="4">
        <f>F1214/(constants!$A$4+constants!$B$4*data!F1214+constants!$C$4*data!F1214^2+constants!$D$4*data!F1214^3+constants!$E$4*data!F1214^4+constants!$F$4*data!F1214^5+constants!$G$4*data!F1214^6+constants!$H$4*data!F1214^7)</f>
        <v>6122.3831156395418</v>
      </c>
      <c r="M1214" s="4"/>
      <c r="N1214" s="4"/>
      <c r="O1214" s="4">
        <f t="shared" si="294"/>
        <v>90362.059539435926</v>
      </c>
      <c r="P1214" s="4">
        <f t="shared" si="295"/>
        <v>11322.627014801479</v>
      </c>
      <c r="Q1214" s="4">
        <f t="shared" si="295"/>
        <v>11322.627014801479</v>
      </c>
      <c r="R1214" s="4">
        <f t="shared" si="296"/>
        <v>1020.3971859399236</v>
      </c>
      <c r="S1214" s="4"/>
      <c r="T1214" s="4"/>
      <c r="U1214" s="4">
        <f t="shared" si="297"/>
        <v>1</v>
      </c>
      <c r="V1214" s="4"/>
      <c r="W1214" s="4"/>
      <c r="X1214">
        <f>IF(front!E1214&gt;$X$2,O1214,P1214)</f>
        <v>90362.059539435926</v>
      </c>
      <c r="Y1214">
        <f t="shared" si="301"/>
        <v>90089.239734593313</v>
      </c>
      <c r="Z1214">
        <f>SUMPRODUCT($B$7:$B$456,Y$7:Y$456,EXP(constants!$B$32+constants!$A$32*ABS($A$7:$A$456-$A1214)))</f>
        <v>8.1345470497574883E-8</v>
      </c>
      <c r="AA1214">
        <f t="shared" si="292"/>
        <v>90089.239734511968</v>
      </c>
      <c r="AB1214">
        <f t="shared" si="298"/>
        <v>90084.386641572797</v>
      </c>
      <c r="AD1214" s="4"/>
      <c r="AE1214" s="4"/>
      <c r="AF1214" s="4"/>
      <c r="AI1214" s="5">
        <f>SUMPRODUCT(constants!$B$13:$B$20,A1214^constants!$A$13:$A$20)*constants!$C$10/((A1214/1000000000)^5*(EXP(0.014388/(A1214/1000000000)/constants!$B$9)-1))</f>
        <v>2.0329770898233302E-5</v>
      </c>
      <c r="AL1214" s="17">
        <f t="shared" si="293"/>
        <v>2.2567474404994584E-10</v>
      </c>
      <c r="AQ1214">
        <f t="shared" si="300"/>
        <v>2.2567474404994584E-10</v>
      </c>
    </row>
    <row r="1215" spans="1:43" x14ac:dyDescent="0.2">
      <c r="A1215">
        <f>front!A1215</f>
        <v>747.17</v>
      </c>
      <c r="B1215" s="1">
        <f t="shared" si="299"/>
        <v>0.43999999999994088</v>
      </c>
      <c r="C1215">
        <f>front!D1215-front!B1215</f>
        <v>51389.26</v>
      </c>
      <c r="D1215" s="2">
        <f>front!E1215-front!C1215</f>
        <v>53111.199999999997</v>
      </c>
      <c r="E1215" s="2">
        <f>IF(front!F1215-front!C1215&gt;0,front!F1215-front!C1215,0)</f>
        <v>53111.199999999997</v>
      </c>
      <c r="F1215" s="2">
        <f>front!I1215-front!H1215</f>
        <v>6036.5</v>
      </c>
      <c r="G1215" s="2"/>
      <c r="H1215" s="2"/>
      <c r="I1215" s="4">
        <f>C1215/(constants!$A$4+constants!$B$4*data!C1215+constants!$C$4*data!C1215^2+constants!$D$4*data!C1215^3+constants!$E$4*data!C1215^4+constants!$F$4*data!C1215^5+constants!$G$4*data!C1215^6+constants!$H$4*data!C1215^7)</f>
        <v>54019.916056309579</v>
      </c>
      <c r="J1215" s="4">
        <f>D1215/(constants!$A$4+constants!$B$4*data!D1215+constants!$C$4*data!D1215^2+constants!$D$4*data!D1215^3+constants!$E$4*data!D1215^4+constants!$F$4*data!D1215^5+constants!$G$4*data!D1215^6+constants!$H$4*data!D1215^7)</f>
        <v>55925.425707655741</v>
      </c>
      <c r="K1215" s="4">
        <f>E1215/(constants!$A$4+constants!$B$4*data!E1215+constants!$C$4*data!E1215^2+constants!$D$4*data!E1215^3+constants!$E$4*data!E1215^4+constants!$F$4*data!E1215^5+constants!$G$4*data!E1215^6+constants!$H$4*data!E1215^7)</f>
        <v>55925.425707655741</v>
      </c>
      <c r="L1215" s="4">
        <f>F1215/(constants!$A$4+constants!$B$4*data!F1215+constants!$C$4*data!F1215^2+constants!$D$4*data!F1215^3+constants!$E$4*data!F1215^4+constants!$F$4*data!F1215^5+constants!$G$4*data!F1215^6+constants!$H$4*data!F1215^7)</f>
        <v>6024.9229618045511</v>
      </c>
      <c r="M1215" s="4"/>
      <c r="N1215" s="4"/>
      <c r="O1215" s="4">
        <f t="shared" si="294"/>
        <v>90033.193427182632</v>
      </c>
      <c r="P1215" s="4">
        <f t="shared" si="295"/>
        <v>11185.085141531148</v>
      </c>
      <c r="Q1215" s="4">
        <f t="shared" si="295"/>
        <v>11185.085141531148</v>
      </c>
      <c r="R1215" s="4">
        <f t="shared" si="296"/>
        <v>1004.1538269674252</v>
      </c>
      <c r="S1215" s="4"/>
      <c r="T1215" s="4"/>
      <c r="U1215" s="4">
        <f t="shared" si="297"/>
        <v>1</v>
      </c>
      <c r="V1215" s="4"/>
      <c r="W1215" s="4"/>
      <c r="X1215">
        <f>IF(front!E1215&gt;$X$2,O1215,P1215)</f>
        <v>90033.193427182632</v>
      </c>
      <c r="Y1215">
        <f t="shared" si="301"/>
        <v>89760.373622340019</v>
      </c>
      <c r="Z1215">
        <f>SUMPRODUCT($B$7:$B$456,Y$7:Y$456,EXP(constants!$B$32+constants!$A$32*ABS($A$7:$A$456-$A1215)))</f>
        <v>7.9334885736653498E-8</v>
      </c>
      <c r="AA1215">
        <f t="shared" si="292"/>
        <v>89760.373622260682</v>
      </c>
      <c r="AB1215">
        <f t="shared" si="298"/>
        <v>89755.520529321511</v>
      </c>
      <c r="AD1215" s="4"/>
      <c r="AE1215" s="4"/>
      <c r="AF1215" s="4"/>
      <c r="AI1215" s="5">
        <f>SUMPRODUCT(constants!$B$13:$B$20,A1215^constants!$A$13:$A$20)*constants!$C$10/((A1215/1000000000)^5*(EXP(0.014388/(A1215/1000000000)/constants!$B$9)-1))</f>
        <v>2.0342773688539155E-5</v>
      </c>
      <c r="AL1215" s="17">
        <f t="shared" si="293"/>
        <v>2.2664649002724616E-10</v>
      </c>
      <c r="AQ1215">
        <f t="shared" si="300"/>
        <v>2.2664649002724616E-10</v>
      </c>
    </row>
    <row r="1216" spans="1:43" x14ac:dyDescent="0.2">
      <c r="A1216">
        <f>front!A1216</f>
        <v>747.62</v>
      </c>
      <c r="B1216" s="1">
        <f t="shared" si="299"/>
        <v>0.45000000000004547</v>
      </c>
      <c r="C1216">
        <f>front!D1216-front!B1216</f>
        <v>51328.2</v>
      </c>
      <c r="D1216" s="2">
        <f>front!E1216-front!C1216</f>
        <v>53343.1</v>
      </c>
      <c r="E1216" s="2">
        <f>IF(front!F1216-front!C1216&gt;0,front!F1216-front!C1216,0)</f>
        <v>53343.1</v>
      </c>
      <c r="F1216" s="2">
        <f>front!I1216-front!H1216</f>
        <v>6236.2999999999993</v>
      </c>
      <c r="G1216" s="2"/>
      <c r="H1216" s="2"/>
      <c r="I1216" s="4">
        <f>C1216/(constants!$A$4+constants!$B$4*data!C1216+constants!$C$4*data!C1216^2+constants!$D$4*data!C1216^3+constants!$E$4*data!C1216^4+constants!$F$4*data!C1216^5+constants!$G$4*data!C1216^6+constants!$H$4*data!C1216^7)</f>
        <v>53952.389434745797</v>
      </c>
      <c r="J1216" s="4">
        <f>D1216/(constants!$A$4+constants!$B$4*data!D1216+constants!$C$4*data!D1216^2+constants!$D$4*data!D1216^3+constants!$E$4*data!D1216^4+constants!$F$4*data!D1216^5+constants!$G$4*data!D1216^6+constants!$H$4*data!D1216^7)</f>
        <v>56182.263481533577</v>
      </c>
      <c r="K1216" s="4">
        <f>E1216/(constants!$A$4+constants!$B$4*data!E1216+constants!$C$4*data!E1216^2+constants!$D$4*data!E1216^3+constants!$E$4*data!E1216^4+constants!$F$4*data!E1216^5+constants!$G$4*data!E1216^6+constants!$H$4*data!E1216^7)</f>
        <v>56182.263481533577</v>
      </c>
      <c r="L1216" s="4">
        <f>F1216/(constants!$A$4+constants!$B$4*data!F1216+constants!$C$4*data!F1216^2+constants!$D$4*data!F1216^3+constants!$E$4*data!F1216^4+constants!$F$4*data!F1216^5+constants!$G$4*data!F1216^6+constants!$H$4*data!F1216^7)</f>
        <v>6224.6526707531739</v>
      </c>
      <c r="M1216" s="4"/>
      <c r="N1216" s="4"/>
      <c r="O1216" s="4">
        <f t="shared" si="294"/>
        <v>89920.649057909657</v>
      </c>
      <c r="P1216" s="4">
        <f t="shared" si="295"/>
        <v>11236.452696306716</v>
      </c>
      <c r="Q1216" s="4">
        <f t="shared" si="295"/>
        <v>11236.452696306716</v>
      </c>
      <c r="R1216" s="4">
        <f t="shared" si="296"/>
        <v>1037.4421117921956</v>
      </c>
      <c r="S1216" s="4"/>
      <c r="T1216" s="4"/>
      <c r="U1216" s="4">
        <f t="shared" si="297"/>
        <v>1</v>
      </c>
      <c r="V1216" s="4"/>
      <c r="W1216" s="4"/>
      <c r="X1216">
        <f>IF(front!E1216&gt;$X$2,O1216,P1216)</f>
        <v>89920.649057909657</v>
      </c>
      <c r="Y1216">
        <f t="shared" si="301"/>
        <v>89647.829253067044</v>
      </c>
      <c r="Z1216">
        <f>SUMPRODUCT($B$7:$B$456,Y$7:Y$456,EXP(constants!$B$32+constants!$A$32*ABS($A$7:$A$456-$A1216)))</f>
        <v>7.732999801262235E-8</v>
      </c>
      <c r="AA1216">
        <f t="shared" si="292"/>
        <v>89647.829252989715</v>
      </c>
      <c r="AB1216">
        <f t="shared" si="298"/>
        <v>89642.976160050544</v>
      </c>
      <c r="AD1216" s="4"/>
      <c r="AE1216" s="4"/>
      <c r="AF1216" s="4"/>
      <c r="AI1216" s="5">
        <f>SUMPRODUCT(constants!$B$13:$B$20,A1216^constants!$A$13:$A$20)*constants!$C$10/((A1216/1000000000)^5*(EXP(0.014388/(A1216/1000000000)/constants!$B$9)-1))</f>
        <v>2.0356032589677918E-5</v>
      </c>
      <c r="AL1216" s="17">
        <f t="shared" si="293"/>
        <v>2.2707894652375004E-10</v>
      </c>
      <c r="AQ1216">
        <f t="shared" si="300"/>
        <v>2.2707894652375004E-10</v>
      </c>
    </row>
    <row r="1217" spans="1:43" x14ac:dyDescent="0.2">
      <c r="A1217">
        <f>front!A1217</f>
        <v>748.07</v>
      </c>
      <c r="B1217" s="1">
        <f t="shared" si="299"/>
        <v>0.45000000000004547</v>
      </c>
      <c r="C1217">
        <f>front!D1217-front!B1217</f>
        <v>51211.66</v>
      </c>
      <c r="D1217" s="2">
        <f>front!E1217-front!C1217</f>
        <v>52448.6</v>
      </c>
      <c r="E1217" s="2">
        <f>IF(front!F1217-front!C1217&gt;0,front!F1217-front!C1217,0)</f>
        <v>52448.6</v>
      </c>
      <c r="F1217" s="2">
        <f>front!I1217-front!H1217</f>
        <v>5564</v>
      </c>
      <c r="G1217" s="2"/>
      <c r="H1217" s="2"/>
      <c r="I1217" s="4">
        <f>C1217/(constants!$A$4+constants!$B$4*data!C1217+constants!$C$4*data!C1217^2+constants!$D$4*data!C1217^3+constants!$E$4*data!C1217^4+constants!$F$4*data!C1217^5+constants!$G$4*data!C1217^6+constants!$H$4*data!C1217^7)</f>
        <v>53823.514297357178</v>
      </c>
      <c r="J1217" s="4">
        <f>D1217/(constants!$A$4+constants!$B$4*data!D1217+constants!$C$4*data!D1217^2+constants!$D$4*data!D1217^3+constants!$E$4*data!D1217^4+constants!$F$4*data!D1217^5+constants!$G$4*data!D1217^6+constants!$H$4*data!D1217^7)</f>
        <v>55191.885962280539</v>
      </c>
      <c r="K1217" s="4">
        <f>E1217/(constants!$A$4+constants!$B$4*data!E1217+constants!$C$4*data!E1217^2+constants!$D$4*data!E1217^3+constants!$E$4*data!E1217^4+constants!$F$4*data!E1217^5+constants!$G$4*data!E1217^6+constants!$H$4*data!E1217^7)</f>
        <v>55191.885962280539</v>
      </c>
      <c r="L1217" s="4">
        <f>F1217/(constants!$A$4+constants!$B$4*data!F1217+constants!$C$4*data!F1217^2+constants!$D$4*data!F1217^3+constants!$E$4*data!F1217^4+constants!$F$4*data!F1217^5+constants!$G$4*data!F1217^6+constants!$H$4*data!F1217^7)</f>
        <v>5552.7548896200096</v>
      </c>
      <c r="M1217" s="4"/>
      <c r="N1217" s="4"/>
      <c r="O1217" s="4">
        <f t="shared" si="294"/>
        <v>89705.857162261964</v>
      </c>
      <c r="P1217" s="4">
        <f t="shared" si="295"/>
        <v>11038.377192456108</v>
      </c>
      <c r="Q1217" s="4">
        <f t="shared" si="295"/>
        <v>11038.377192456108</v>
      </c>
      <c r="R1217" s="4">
        <f t="shared" si="296"/>
        <v>925.45914827000161</v>
      </c>
      <c r="S1217" s="4"/>
      <c r="T1217" s="4"/>
      <c r="U1217" s="4">
        <f t="shared" si="297"/>
        <v>1</v>
      </c>
      <c r="V1217" s="4"/>
      <c r="W1217" s="4"/>
      <c r="X1217">
        <f>IF(front!E1217&gt;$X$2,O1217,P1217)</f>
        <v>89705.857162261964</v>
      </c>
      <c r="Y1217">
        <f t="shared" si="301"/>
        <v>89433.037357419351</v>
      </c>
      <c r="Z1217">
        <f>SUMPRODUCT($B$7:$B$456,Y$7:Y$456,EXP(constants!$B$32+constants!$A$32*ABS($A$7:$A$456-$A1217)))</f>
        <v>7.5375776206221865E-8</v>
      </c>
      <c r="AA1217">
        <f t="shared" si="292"/>
        <v>89433.037357343972</v>
      </c>
      <c r="AB1217">
        <f t="shared" si="298"/>
        <v>89428.184264404801</v>
      </c>
      <c r="AD1217" s="4"/>
      <c r="AE1217" s="4"/>
      <c r="AF1217" s="4"/>
      <c r="AI1217" s="5">
        <f>SUMPRODUCT(constants!$B$13:$B$20,A1217^constants!$A$13:$A$20)*constants!$C$10/((A1217/1000000000)^5*(EXP(0.014388/(A1217/1000000000)/constants!$B$9)-1))</f>
        <v>2.0369251643410781E-5</v>
      </c>
      <c r="AL1217" s="17">
        <f t="shared" si="293"/>
        <v>2.2777217060772166E-10</v>
      </c>
      <c r="AQ1217">
        <f t="shared" si="300"/>
        <v>2.2777217060772166E-10</v>
      </c>
    </row>
    <row r="1218" spans="1:43" x14ac:dyDescent="0.2">
      <c r="A1218">
        <f>front!A1218</f>
        <v>748.51</v>
      </c>
      <c r="B1218" s="1">
        <f t="shared" si="299"/>
        <v>0.43999999999994088</v>
      </c>
      <c r="C1218">
        <f>front!D1218-front!B1218</f>
        <v>51332.2</v>
      </c>
      <c r="D1218" s="2">
        <f>front!E1218-front!C1218</f>
        <v>52725</v>
      </c>
      <c r="E1218" s="2">
        <f>IF(front!F1218-front!C1218&gt;0,front!F1218-front!C1218,0)</f>
        <v>52725</v>
      </c>
      <c r="F1218" s="2">
        <f>front!I1218-front!H1218</f>
        <v>5183.3000000000011</v>
      </c>
      <c r="G1218" s="2"/>
      <c r="H1218" s="2"/>
      <c r="I1218" s="4">
        <f>C1218/(constants!$A$4+constants!$B$4*data!C1218+constants!$C$4*data!C1218^2+constants!$D$4*data!C1218^3+constants!$E$4*data!C1218^4+constants!$F$4*data!C1218^5+constants!$G$4*data!C1218^6+constants!$H$4*data!C1218^7)</f>
        <v>53956.81297962847</v>
      </c>
      <c r="J1218" s="4">
        <f>D1218/(constants!$A$4+constants!$B$4*data!D1218+constants!$C$4*data!D1218^2+constants!$D$4*data!D1218^3+constants!$E$4*data!D1218^4+constants!$F$4*data!D1218^5+constants!$G$4*data!D1218^6+constants!$H$4*data!D1218^7)</f>
        <v>55497.825659007714</v>
      </c>
      <c r="K1218" s="4">
        <f>E1218/(constants!$A$4+constants!$B$4*data!E1218+constants!$C$4*data!E1218^2+constants!$D$4*data!E1218^3+constants!$E$4*data!E1218^4+constants!$F$4*data!E1218^5+constants!$G$4*data!E1218^6+constants!$H$4*data!E1218^7)</f>
        <v>55497.825659007714</v>
      </c>
      <c r="L1218" s="4">
        <f>F1218/(constants!$A$4+constants!$B$4*data!F1218+constants!$C$4*data!F1218^2+constants!$D$4*data!F1218^3+constants!$E$4*data!F1218^4+constants!$F$4*data!F1218^5+constants!$G$4*data!F1218^6+constants!$H$4*data!F1218^7)</f>
        <v>5172.4713836798983</v>
      </c>
      <c r="M1218" s="4"/>
      <c r="N1218" s="4"/>
      <c r="O1218" s="4">
        <f t="shared" si="294"/>
        <v>89928.021632714124</v>
      </c>
      <c r="P1218" s="4">
        <f t="shared" si="295"/>
        <v>11099.565131801543</v>
      </c>
      <c r="Q1218" s="4">
        <f t="shared" si="295"/>
        <v>11099.565131801543</v>
      </c>
      <c r="R1218" s="4">
        <f t="shared" si="296"/>
        <v>862.07856394664975</v>
      </c>
      <c r="S1218" s="4"/>
      <c r="T1218" s="4"/>
      <c r="U1218" s="4">
        <f t="shared" si="297"/>
        <v>1</v>
      </c>
      <c r="V1218" s="4"/>
      <c r="W1218" s="4"/>
      <c r="X1218">
        <f>IF(front!E1218&gt;$X$2,O1218,P1218)</f>
        <v>89928.021632714124</v>
      </c>
      <c r="Y1218">
        <f t="shared" si="301"/>
        <v>89655.201827871511</v>
      </c>
      <c r="Z1218">
        <f>SUMPRODUCT($B$7:$B$456,Y$7:Y$456,EXP(constants!$B$32+constants!$A$32*ABS($A$7:$A$456-$A1218)))</f>
        <v>7.3512742086978923E-8</v>
      </c>
      <c r="AA1218">
        <f t="shared" si="292"/>
        <v>89655.201827797995</v>
      </c>
      <c r="AB1218">
        <f t="shared" si="298"/>
        <v>89650.348734858824</v>
      </c>
      <c r="AD1218" s="4"/>
      <c r="AE1218" s="4"/>
      <c r="AF1218" s="4"/>
      <c r="AI1218" s="5">
        <f>SUMPRODUCT(constants!$B$13:$B$20,A1218^constants!$A$13:$A$20)*constants!$C$10/((A1218/1000000000)^5*(EXP(0.014388/(A1218/1000000000)/constants!$B$9)-1))</f>
        <v>2.0382138413406898E-5</v>
      </c>
      <c r="AL1218" s="17">
        <f t="shared" si="293"/>
        <v>2.2735146824344359E-10</v>
      </c>
      <c r="AQ1218">
        <f t="shared" si="300"/>
        <v>2.2735146824344359E-10</v>
      </c>
    </row>
    <row r="1219" spans="1:43" x14ac:dyDescent="0.2">
      <c r="A1219">
        <f>front!A1219</f>
        <v>748.96</v>
      </c>
      <c r="B1219" s="1">
        <f t="shared" si="299"/>
        <v>0.45000000000004547</v>
      </c>
      <c r="C1219">
        <f>front!D1219-front!B1219</f>
        <v>51405.869999999995</v>
      </c>
      <c r="D1219" s="2">
        <f>front!E1219-front!C1219</f>
        <v>52932.7</v>
      </c>
      <c r="E1219" s="2">
        <f>IF(front!F1219-front!C1219&gt;0,front!F1219-front!C1219,0)</f>
        <v>52932.7</v>
      </c>
      <c r="F1219" s="2">
        <f>front!I1219-front!H1219</f>
        <v>6268</v>
      </c>
      <c r="G1219" s="2"/>
      <c r="H1219" s="2"/>
      <c r="I1219" s="4">
        <f>C1219/(constants!$A$4+constants!$B$4*data!C1219+constants!$C$4*data!C1219^2+constants!$D$4*data!C1219^3+constants!$E$4*data!C1219^4+constants!$F$4*data!C1219^5+constants!$G$4*data!C1219^6+constants!$H$4*data!C1219^7)</f>
        <v>54038.285604261881</v>
      </c>
      <c r="J1219" s="4">
        <f>D1219/(constants!$A$4+constants!$B$4*data!D1219+constants!$C$4*data!D1219^2+constants!$D$4*data!D1219^3+constants!$E$4*data!D1219^4+constants!$F$4*data!D1219^5+constants!$G$4*data!D1219^6+constants!$H$4*data!D1219^7)</f>
        <v>55727.771515936271</v>
      </c>
      <c r="K1219" s="4">
        <f>E1219/(constants!$A$4+constants!$B$4*data!E1219+constants!$C$4*data!E1219^2+constants!$D$4*data!E1219^3+constants!$E$4*data!E1219^4+constants!$F$4*data!E1219^5+constants!$G$4*data!E1219^6+constants!$H$4*data!E1219^7)</f>
        <v>55727.771515936271</v>
      </c>
      <c r="L1219" s="4">
        <f>F1219/(constants!$A$4+constants!$B$4*data!F1219+constants!$C$4*data!F1219^2+constants!$D$4*data!F1219^3+constants!$E$4*data!F1219^4+constants!$F$4*data!F1219^5+constants!$G$4*data!F1219^6+constants!$H$4*data!F1219^7)</f>
        <v>6256.3456576839462</v>
      </c>
      <c r="M1219" s="4"/>
      <c r="N1219" s="4"/>
      <c r="O1219" s="4">
        <f t="shared" si="294"/>
        <v>90063.809340436477</v>
      </c>
      <c r="P1219" s="4">
        <f t="shared" si="295"/>
        <v>11145.554303187255</v>
      </c>
      <c r="Q1219" s="4">
        <f t="shared" si="295"/>
        <v>11145.554303187255</v>
      </c>
      <c r="R1219" s="4">
        <f t="shared" si="296"/>
        <v>1042.7242762806577</v>
      </c>
      <c r="S1219" s="4"/>
      <c r="T1219" s="4"/>
      <c r="U1219" s="4">
        <f t="shared" si="297"/>
        <v>1</v>
      </c>
      <c r="V1219" s="4"/>
      <c r="W1219" s="4"/>
      <c r="X1219">
        <f>IF(front!E1219&gt;$X$2,O1219,P1219)</f>
        <v>90063.809340436477</v>
      </c>
      <c r="Y1219">
        <f t="shared" si="301"/>
        <v>89790.989535593864</v>
      </c>
      <c r="Z1219">
        <f>SUMPRODUCT($B$7:$B$456,Y$7:Y$456,EXP(constants!$B$32+constants!$A$32*ABS($A$7:$A$456-$A1219)))</f>
        <v>7.1654986916582853E-8</v>
      </c>
      <c r="AA1219">
        <f t="shared" si="292"/>
        <v>89790.989535522211</v>
      </c>
      <c r="AB1219">
        <f t="shared" si="298"/>
        <v>89786.13644258304</v>
      </c>
      <c r="AD1219" s="4"/>
      <c r="AE1219" s="4"/>
      <c r="AF1219" s="4"/>
      <c r="AI1219" s="5">
        <f>SUMPRODUCT(constants!$B$13:$B$20,A1219^constants!$A$13:$A$20)*constants!$C$10/((A1219/1000000000)^5*(EXP(0.014388/(A1219/1000000000)/constants!$B$9)-1))</f>
        <v>2.0395278663603891E-5</v>
      </c>
      <c r="AL1219" s="17">
        <f t="shared" si="293"/>
        <v>2.271539846983658E-10</v>
      </c>
      <c r="AQ1219">
        <f t="shared" si="300"/>
        <v>2.271539846983658E-10</v>
      </c>
    </row>
    <row r="1220" spans="1:43" x14ac:dyDescent="0.2">
      <c r="A1220">
        <f>front!A1220</f>
        <v>749.4</v>
      </c>
      <c r="B1220" s="1">
        <f t="shared" si="299"/>
        <v>0.43999999999994088</v>
      </c>
      <c r="C1220">
        <f>front!D1220-front!B1220</f>
        <v>51441.469999999994</v>
      </c>
      <c r="D1220" s="2">
        <f>front!E1220-front!C1220</f>
        <v>52495.7</v>
      </c>
      <c r="E1220" s="2">
        <f>IF(front!F1220-front!C1220&gt;0,front!F1220-front!C1220,0)</f>
        <v>52495.7</v>
      </c>
      <c r="F1220" s="2">
        <f>front!I1220-front!H1220</f>
        <v>7719.4000000000015</v>
      </c>
      <c r="G1220" s="2"/>
      <c r="H1220" s="2"/>
      <c r="I1220" s="4">
        <f>C1220/(constants!$A$4+constants!$B$4*data!C1220+constants!$C$4*data!C1220^2+constants!$D$4*data!C1220^3+constants!$E$4*data!C1220^4+constants!$F$4*data!C1220^5+constants!$G$4*data!C1220^6+constants!$H$4*data!C1220^7)</f>
        <v>54077.657470722399</v>
      </c>
      <c r="J1220" s="4">
        <f>D1220/(constants!$A$4+constants!$B$4*data!D1220+constants!$C$4*data!D1220^2+constants!$D$4*data!D1220^3+constants!$E$4*data!D1220^4+constants!$F$4*data!D1220^5+constants!$G$4*data!D1220^6+constants!$H$4*data!D1220^7)</f>
        <v>55244.014738865313</v>
      </c>
      <c r="K1220" s="4">
        <f>E1220/(constants!$A$4+constants!$B$4*data!E1220+constants!$C$4*data!E1220^2+constants!$D$4*data!E1220^3+constants!$E$4*data!E1220^4+constants!$F$4*data!E1220^5+constants!$G$4*data!E1220^6+constants!$H$4*data!E1220^7)</f>
        <v>55244.014738865313</v>
      </c>
      <c r="L1220" s="4">
        <f>F1220/(constants!$A$4+constants!$B$4*data!F1220+constants!$C$4*data!F1220^2+constants!$D$4*data!F1220^3+constants!$E$4*data!F1220^4+constants!$F$4*data!F1220^5+constants!$G$4*data!F1220^6+constants!$H$4*data!F1220^7)</f>
        <v>7708.8583820680487</v>
      </c>
      <c r="M1220" s="4"/>
      <c r="N1220" s="4"/>
      <c r="O1220" s="4">
        <f t="shared" si="294"/>
        <v>90129.429117870663</v>
      </c>
      <c r="P1220" s="4">
        <f t="shared" si="295"/>
        <v>11048.802947773063</v>
      </c>
      <c r="Q1220" s="4">
        <f t="shared" si="295"/>
        <v>11048.802947773063</v>
      </c>
      <c r="R1220" s="4">
        <f t="shared" si="296"/>
        <v>1284.8097303446748</v>
      </c>
      <c r="S1220" s="4"/>
      <c r="T1220" s="4"/>
      <c r="U1220" s="4">
        <f t="shared" si="297"/>
        <v>1</v>
      </c>
      <c r="V1220" s="4"/>
      <c r="W1220" s="4"/>
      <c r="X1220">
        <f>IF(front!E1220&gt;$X$2,O1220,P1220)</f>
        <v>90129.429117870663</v>
      </c>
      <c r="Y1220">
        <f t="shared" si="301"/>
        <v>89856.60931302805</v>
      </c>
      <c r="Z1220">
        <f>SUMPRODUCT($B$7:$B$456,Y$7:Y$456,EXP(constants!$B$32+constants!$A$32*ABS($A$7:$A$456-$A1220)))</f>
        <v>6.9883918117579488E-8</v>
      </c>
      <c r="AA1220">
        <f t="shared" si="292"/>
        <v>89856.609312958171</v>
      </c>
      <c r="AB1220">
        <f t="shared" si="298"/>
        <v>89851.756220019</v>
      </c>
      <c r="AD1220" s="4"/>
      <c r="AE1220" s="4"/>
      <c r="AF1220" s="4"/>
      <c r="AI1220" s="5">
        <f>SUMPRODUCT(constants!$B$13:$B$20,A1220^constants!$A$13:$A$20)*constants!$C$10/((A1220/1000000000)^5*(EXP(0.014388/(A1220/1000000000)/constants!$B$9)-1))</f>
        <v>2.0408088384080736E-5</v>
      </c>
      <c r="AL1220" s="17">
        <f t="shared" si="293"/>
        <v>2.2713065656844455E-10</v>
      </c>
      <c r="AQ1220">
        <f t="shared" si="300"/>
        <v>2.2713065656844455E-10</v>
      </c>
    </row>
    <row r="1221" spans="1:43" x14ac:dyDescent="0.2">
      <c r="A1221">
        <f>front!A1221</f>
        <v>749.85</v>
      </c>
      <c r="B1221" s="1">
        <f t="shared" si="299"/>
        <v>0.45000000000004547</v>
      </c>
      <c r="C1221">
        <f>front!D1221-front!B1221</f>
        <v>51541.8</v>
      </c>
      <c r="D1221" s="2">
        <f>front!E1221-front!C1221</f>
        <v>51006.8</v>
      </c>
      <c r="E1221" s="2">
        <f>IF(front!F1221-front!C1221&gt;0,front!F1221-front!C1221,0)</f>
        <v>51006.8</v>
      </c>
      <c r="F1221" s="2">
        <f>front!I1221-front!H1221</f>
        <v>9260.9000000000015</v>
      </c>
      <c r="G1221" s="2"/>
      <c r="H1221" s="2"/>
      <c r="I1221" s="4">
        <f>C1221/(constants!$A$4+constants!$B$4*data!C1221+constants!$C$4*data!C1221^2+constants!$D$4*data!C1221^3+constants!$E$4*data!C1221^4+constants!$F$4*data!C1221^5+constants!$G$4*data!C1221^6+constants!$H$4*data!C1221^7)</f>
        <v>54188.622366812</v>
      </c>
      <c r="J1221" s="4">
        <f>D1221/(constants!$A$4+constants!$B$4*data!D1221+constants!$C$4*data!D1221^2+constants!$D$4*data!D1221^3+constants!$E$4*data!D1221^4+constants!$F$4*data!D1221^5+constants!$G$4*data!D1221^6+constants!$H$4*data!D1221^7)</f>
        <v>53596.993435031567</v>
      </c>
      <c r="K1221" s="4">
        <f>E1221/(constants!$A$4+constants!$B$4*data!E1221+constants!$C$4*data!E1221^2+constants!$D$4*data!E1221^3+constants!$E$4*data!E1221^4+constants!$F$4*data!E1221^5+constants!$G$4*data!E1221^6+constants!$H$4*data!E1221^7)</f>
        <v>53596.993435031567</v>
      </c>
      <c r="L1221" s="4">
        <f>F1221/(constants!$A$4+constants!$B$4*data!F1221+constants!$C$4*data!F1221^2+constants!$D$4*data!F1221^3+constants!$E$4*data!F1221^4+constants!$F$4*data!F1221^5+constants!$G$4*data!F1221^6+constants!$H$4*data!F1221^7)</f>
        <v>9255.4431063254797</v>
      </c>
      <c r="M1221" s="4"/>
      <c r="N1221" s="4"/>
      <c r="O1221" s="4">
        <f t="shared" si="294"/>
        <v>90314.370611353326</v>
      </c>
      <c r="P1221" s="4">
        <f t="shared" si="295"/>
        <v>10719.398687006315</v>
      </c>
      <c r="Q1221" s="4">
        <f t="shared" si="295"/>
        <v>10719.398687006315</v>
      </c>
      <c r="R1221" s="4">
        <f t="shared" si="296"/>
        <v>1542.5738510542465</v>
      </c>
      <c r="S1221" s="4"/>
      <c r="T1221" s="4"/>
      <c r="U1221" s="4">
        <f t="shared" si="297"/>
        <v>1</v>
      </c>
      <c r="V1221" s="4"/>
      <c r="W1221" s="4"/>
      <c r="X1221">
        <f>IF(front!E1221&gt;$X$2,O1221,P1221)</f>
        <v>90314.370611353326</v>
      </c>
      <c r="Y1221">
        <f t="shared" si="301"/>
        <v>90041.550806510713</v>
      </c>
      <c r="Z1221">
        <f>SUMPRODUCT($B$7:$B$456,Y$7:Y$456,EXP(constants!$B$32+constants!$A$32*ABS($A$7:$A$456-$A1221)))</f>
        <v>6.8117867681631099E-8</v>
      </c>
      <c r="AA1221">
        <f t="shared" si="292"/>
        <v>90041.550806442596</v>
      </c>
      <c r="AB1221">
        <f t="shared" si="298"/>
        <v>90036.697713503425</v>
      </c>
      <c r="AD1221" s="4"/>
      <c r="AE1221" s="4"/>
      <c r="AF1221" s="4"/>
      <c r="AI1221" s="5">
        <f>SUMPRODUCT(constants!$B$13:$B$20,A1221^constants!$A$13:$A$20)*constants!$C$10/((A1221/1000000000)^5*(EXP(0.014388/(A1221/1000000000)/constants!$B$9)-1))</f>
        <v>2.04211498357126E-5</v>
      </c>
      <c r="AL1221" s="17">
        <f t="shared" si="293"/>
        <v>2.2680918285888998E-10</v>
      </c>
      <c r="AQ1221">
        <f t="shared" si="300"/>
        <v>2.2680918285888998E-10</v>
      </c>
    </row>
    <row r="1222" spans="1:43" x14ac:dyDescent="0.2">
      <c r="A1222">
        <f>front!A1222</f>
        <v>750.3</v>
      </c>
      <c r="B1222" s="1">
        <f t="shared" si="299"/>
        <v>0.44999999999993179</v>
      </c>
      <c r="C1222">
        <f>front!D1222-front!B1222</f>
        <v>51629.4</v>
      </c>
      <c r="D1222" s="2">
        <f>front!E1222-front!C1222</f>
        <v>52554.2</v>
      </c>
      <c r="E1222" s="2">
        <f>IF(front!F1222-front!C1222&gt;0,front!F1222-front!C1222,0)</f>
        <v>52554.2</v>
      </c>
      <c r="F1222" s="2">
        <f>front!I1222-front!H1222</f>
        <v>9380.6999999999989</v>
      </c>
      <c r="G1222" s="2"/>
      <c r="H1222" s="2"/>
      <c r="I1222" s="4">
        <f>C1222/(constants!$A$4+constants!$B$4*data!C1222+constants!$C$4*data!C1222^2+constants!$D$4*data!C1222^3+constants!$E$4*data!C1222^4+constants!$F$4*data!C1222^5+constants!$G$4*data!C1222^6+constants!$H$4*data!C1222^7)</f>
        <v>54285.513754008425</v>
      </c>
      <c r="J1222" s="4">
        <f>D1222/(constants!$A$4+constants!$B$4*data!D1222+constants!$C$4*data!D1222^2+constants!$D$4*data!D1222^3+constants!$E$4*data!D1222^4+constants!$F$4*data!D1222^5+constants!$G$4*data!D1222^6+constants!$H$4*data!D1222^7)</f>
        <v>55308.763445852055</v>
      </c>
      <c r="K1222" s="4">
        <f>E1222/(constants!$A$4+constants!$B$4*data!E1222+constants!$C$4*data!E1222^2+constants!$D$4*data!E1222^3+constants!$E$4*data!E1222^4+constants!$F$4*data!E1222^5+constants!$G$4*data!E1222^6+constants!$H$4*data!E1222^7)</f>
        <v>55308.763445852055</v>
      </c>
      <c r="L1222" s="4">
        <f>F1222/(constants!$A$4+constants!$B$4*data!F1222+constants!$C$4*data!F1222^2+constants!$D$4*data!F1222^3+constants!$E$4*data!F1222^4+constants!$F$4*data!F1222^5+constants!$G$4*data!F1222^6+constants!$H$4*data!F1222^7)</f>
        <v>9375.8419614191916</v>
      </c>
      <c r="M1222" s="4"/>
      <c r="N1222" s="4"/>
      <c r="O1222" s="4">
        <f t="shared" si="294"/>
        <v>90475.856256680709</v>
      </c>
      <c r="P1222" s="4">
        <f t="shared" si="295"/>
        <v>11061.752689170411</v>
      </c>
      <c r="Q1222" s="4">
        <f t="shared" si="295"/>
        <v>11061.752689170411</v>
      </c>
      <c r="R1222" s="4">
        <f t="shared" si="296"/>
        <v>1562.6403269031985</v>
      </c>
      <c r="S1222" s="4"/>
      <c r="T1222" s="4"/>
      <c r="U1222" s="4">
        <f t="shared" si="297"/>
        <v>1</v>
      </c>
      <c r="V1222" s="4"/>
      <c r="W1222" s="4"/>
      <c r="X1222">
        <f>IF(front!E1222&gt;$X$2,O1222,P1222)</f>
        <v>90475.856256680709</v>
      </c>
      <c r="Y1222">
        <f t="shared" si="301"/>
        <v>90203.036451838096</v>
      </c>
      <c r="Z1222">
        <f>SUMPRODUCT($B$7:$B$456,Y$7:Y$456,EXP(constants!$B$32+constants!$A$32*ABS($A$7:$A$456-$A1222)))</f>
        <v>6.6396447458560848E-8</v>
      </c>
      <c r="AA1222">
        <f t="shared" si="292"/>
        <v>90203.036451771695</v>
      </c>
      <c r="AB1222">
        <f t="shared" si="298"/>
        <v>90198.183358832524</v>
      </c>
      <c r="AD1222" s="4"/>
      <c r="AE1222" s="4"/>
      <c r="AF1222" s="4"/>
      <c r="AI1222" s="5">
        <f>SUMPRODUCT(constants!$B$13:$B$20,A1222^constants!$A$13:$A$20)*constants!$C$10/((A1222/1000000000)^5*(EXP(0.014388/(A1222/1000000000)/constants!$B$9)-1))</f>
        <v>2.0434171446235824E-5</v>
      </c>
      <c r="AL1222" s="17">
        <f t="shared" si="293"/>
        <v>2.2654748338936295E-10</v>
      </c>
      <c r="AQ1222">
        <f t="shared" si="300"/>
        <v>2.2654748338936295E-10</v>
      </c>
    </row>
    <row r="1223" spans="1:43" x14ac:dyDescent="0.2">
      <c r="A1223">
        <f>front!A1223</f>
        <v>750.74</v>
      </c>
      <c r="B1223" s="1">
        <f t="shared" si="299"/>
        <v>0.44000000000005457</v>
      </c>
      <c r="C1223">
        <f>front!D1223-front!B1223</f>
        <v>51586</v>
      </c>
      <c r="D1223" s="2">
        <f>front!E1223-front!C1223</f>
        <v>52798.2</v>
      </c>
      <c r="E1223" s="2">
        <f>IF(front!F1223-front!C1223&gt;0,front!F1223-front!C1223,0)</f>
        <v>52798.2</v>
      </c>
      <c r="F1223" s="2">
        <f>front!I1223-front!H1223</f>
        <v>9093.9000000000015</v>
      </c>
      <c r="G1223" s="2"/>
      <c r="H1223" s="2"/>
      <c r="I1223" s="4">
        <f>C1223/(constants!$A$4+constants!$B$4*data!C1223+constants!$C$4*data!C1223^2+constants!$D$4*data!C1223^3+constants!$E$4*data!C1223^4+constants!$F$4*data!C1223^5+constants!$G$4*data!C1223^6+constants!$H$4*data!C1223^7)</f>
        <v>54237.509798790386</v>
      </c>
      <c r="J1223" s="4">
        <f>D1223/(constants!$A$4+constants!$B$4*data!D1223+constants!$C$4*data!D1223^2+constants!$D$4*data!D1223^3+constants!$E$4*data!D1223^4+constants!$F$4*data!D1223^5+constants!$G$4*data!D1223^6+constants!$H$4*data!D1223^7)</f>
        <v>55578.860872491212</v>
      </c>
      <c r="K1223" s="4">
        <f>E1223/(constants!$A$4+constants!$B$4*data!E1223+constants!$C$4*data!E1223^2+constants!$D$4*data!E1223^3+constants!$E$4*data!E1223^4+constants!$F$4*data!E1223^5+constants!$G$4*data!E1223^6+constants!$H$4*data!E1223^7)</f>
        <v>55578.860872491212</v>
      </c>
      <c r="L1223" s="4">
        <f>F1223/(constants!$A$4+constants!$B$4*data!F1223+constants!$C$4*data!F1223^2+constants!$D$4*data!F1223^3+constants!$E$4*data!F1223^4+constants!$F$4*data!F1223^5+constants!$G$4*data!F1223^6+constants!$H$4*data!F1223^7)</f>
        <v>9087.6608776701396</v>
      </c>
      <c r="M1223" s="4"/>
      <c r="N1223" s="4"/>
      <c r="O1223" s="4">
        <f t="shared" si="294"/>
        <v>90395.849664650639</v>
      </c>
      <c r="P1223" s="4">
        <f t="shared" si="295"/>
        <v>11115.772174498243</v>
      </c>
      <c r="Q1223" s="4">
        <f t="shared" si="295"/>
        <v>11115.772174498243</v>
      </c>
      <c r="R1223" s="4">
        <f t="shared" si="296"/>
        <v>1514.6101462783565</v>
      </c>
      <c r="S1223" s="4"/>
      <c r="T1223" s="4"/>
      <c r="U1223" s="4">
        <f t="shared" si="297"/>
        <v>1</v>
      </c>
      <c r="V1223" s="4"/>
      <c r="W1223" s="4"/>
      <c r="X1223">
        <f>IF(front!E1223&gt;$X$2,O1223,P1223)</f>
        <v>90395.849664650639</v>
      </c>
      <c r="Y1223">
        <f t="shared" si="301"/>
        <v>90123.029859808026</v>
      </c>
      <c r="Z1223">
        <f>SUMPRODUCT($B$7:$B$456,Y$7:Y$456,EXP(constants!$B$32+constants!$A$32*ABS($A$7:$A$456-$A1223)))</f>
        <v>6.4755351960274743E-8</v>
      </c>
      <c r="AA1223">
        <f t="shared" ref="AA1223:AA1286" si="302">Y1223-Z1223</f>
        <v>90123.02985974327</v>
      </c>
      <c r="AB1223">
        <f t="shared" si="298"/>
        <v>90118.176766804099</v>
      </c>
      <c r="AD1223" s="4"/>
      <c r="AE1223" s="4"/>
      <c r="AF1223" s="4"/>
      <c r="AI1223" s="5">
        <f>SUMPRODUCT(constants!$B$13:$B$20,A1223^constants!$A$13:$A$20)*constants!$C$10/((A1223/1000000000)^5*(EXP(0.014388/(A1223/1000000000)/constants!$B$9)-1))</f>
        <v>2.0446865164733803E-5</v>
      </c>
      <c r="AL1223" s="17">
        <f t="shared" ref="AL1223:AL1286" si="303">IF(AB1223=0,0,AI1223/AB1223)</f>
        <v>2.2688946778898442E-10</v>
      </c>
      <c r="AQ1223">
        <f t="shared" si="300"/>
        <v>2.2688946778898442E-10</v>
      </c>
    </row>
    <row r="1224" spans="1:43" x14ac:dyDescent="0.2">
      <c r="A1224">
        <f>front!A1224</f>
        <v>751.19</v>
      </c>
      <c r="B1224" s="1">
        <f t="shared" si="299"/>
        <v>0.45000000000004547</v>
      </c>
      <c r="C1224">
        <f>front!D1224-front!B1224</f>
        <v>51616.14</v>
      </c>
      <c r="D1224" s="2">
        <f>front!E1224-front!C1224</f>
        <v>53307.1</v>
      </c>
      <c r="E1224" s="2">
        <f>IF(front!F1224-front!C1224&gt;0,front!F1224-front!C1224,0)</f>
        <v>53307.1</v>
      </c>
      <c r="F1224" s="2">
        <f>front!I1224-front!H1224</f>
        <v>8430.6</v>
      </c>
      <c r="G1224" s="2"/>
      <c r="H1224" s="2"/>
      <c r="I1224" s="4">
        <f>C1224/(constants!$A$4+constants!$B$4*data!C1224+constants!$C$4*data!C1224^2+constants!$D$4*data!C1224^3+constants!$E$4*data!C1224^4+constants!$F$4*data!C1224^5+constants!$G$4*data!C1224^6+constants!$H$4*data!C1224^7)</f>
        <v>54270.846963846678</v>
      </c>
      <c r="J1224" s="4">
        <f>D1224/(constants!$A$4+constants!$B$4*data!D1224+constants!$C$4*data!D1224^2+constants!$D$4*data!D1224^3+constants!$E$4*data!D1224^4+constants!$F$4*data!D1224^5+constants!$G$4*data!D1224^6+constants!$H$4*data!D1224^7)</f>
        <v>56142.388006064699</v>
      </c>
      <c r="K1224" s="4">
        <f>E1224/(constants!$A$4+constants!$B$4*data!E1224+constants!$C$4*data!E1224^2+constants!$D$4*data!E1224^3+constants!$E$4*data!E1224^4+constants!$F$4*data!E1224^5+constants!$G$4*data!E1224^6+constants!$H$4*data!E1224^7)</f>
        <v>56142.388006064699</v>
      </c>
      <c r="L1224" s="4">
        <f>F1224/(constants!$A$4+constants!$B$4*data!F1224+constants!$C$4*data!F1224^2+constants!$D$4*data!F1224^3+constants!$E$4*data!F1224^4+constants!$F$4*data!F1224^5+constants!$G$4*data!F1224^6+constants!$H$4*data!F1224^7)</f>
        <v>8421.8307120479567</v>
      </c>
      <c r="M1224" s="4"/>
      <c r="N1224" s="4"/>
      <c r="O1224" s="4">
        <f t="shared" ref="O1224:O1287" si="304">I1224*1000/O$4</f>
        <v>90451.411606411129</v>
      </c>
      <c r="P1224" s="4">
        <f t="shared" ref="P1224:Q1287" si="305">J1224*1000/P$4</f>
        <v>11228.47760121294</v>
      </c>
      <c r="Q1224" s="4">
        <f t="shared" si="305"/>
        <v>11228.47760121294</v>
      </c>
      <c r="R1224" s="4">
        <f t="shared" ref="R1224:R1287" si="306">L1224*1000/R$4</f>
        <v>1403.6384520079928</v>
      </c>
      <c r="S1224" s="4"/>
      <c r="T1224" s="4"/>
      <c r="U1224" s="4">
        <f t="shared" ref="U1224:U1287" si="307">Q1224/P1224</f>
        <v>1</v>
      </c>
      <c r="V1224" s="4"/>
      <c r="W1224" s="4"/>
      <c r="X1224">
        <f>IF(front!E1224&gt;$X$2,O1224,P1224)</f>
        <v>90451.411606411129</v>
      </c>
      <c r="Y1224">
        <f t="shared" si="301"/>
        <v>90178.591801568517</v>
      </c>
      <c r="Z1224">
        <f>SUMPRODUCT($B$7:$B$456,Y$7:Y$456,EXP(constants!$B$32+constants!$A$32*ABS($A$7:$A$456-$A1224)))</f>
        <v>6.3118906542789381E-8</v>
      </c>
      <c r="AA1224">
        <f t="shared" si="302"/>
        <v>90178.591801505405</v>
      </c>
      <c r="AB1224">
        <f t="shared" ref="AB1224:AB1287" si="308">IF((AA1224-$AA$3)&gt;0,AA1224-$AA$3,0)</f>
        <v>90173.738708566234</v>
      </c>
      <c r="AD1224" s="4"/>
      <c r="AE1224" s="4"/>
      <c r="AF1224" s="4"/>
      <c r="AI1224" s="5">
        <f>SUMPRODUCT(constants!$B$13:$B$20,A1224^constants!$A$13:$A$20)*constants!$C$10/((A1224/1000000000)^5*(EXP(0.014388/(A1224/1000000000)/constants!$B$9)-1))</f>
        <v>2.0459807978014042E-5</v>
      </c>
      <c r="AL1224" s="17">
        <f t="shared" si="303"/>
        <v>2.2689319829732669E-10</v>
      </c>
      <c r="AQ1224">
        <f t="shared" si="300"/>
        <v>2.2689319829732669E-10</v>
      </c>
    </row>
    <row r="1225" spans="1:43" x14ac:dyDescent="0.2">
      <c r="A1225">
        <f>front!A1225</f>
        <v>751.63</v>
      </c>
      <c r="B1225" s="1">
        <f t="shared" ref="B1225:B1288" si="309">A1225-A1224</f>
        <v>0.43999999999994088</v>
      </c>
      <c r="C1225">
        <f>front!D1225-front!B1225</f>
        <v>51370.73</v>
      </c>
      <c r="D1225" s="2">
        <f>front!E1225-front!C1225</f>
        <v>52921.8</v>
      </c>
      <c r="E1225" s="2">
        <f>IF(front!F1225-front!C1225&gt;0,front!F1225-front!C1225,0)</f>
        <v>52921.8</v>
      </c>
      <c r="F1225" s="2">
        <f>front!I1225-front!H1225</f>
        <v>8404</v>
      </c>
      <c r="G1225" s="2"/>
      <c r="H1225" s="2"/>
      <c r="I1225" s="4">
        <f>C1225/(constants!$A$4+constants!$B$4*data!C1225+constants!$C$4*data!C1225^2+constants!$D$4*data!C1225^3+constants!$E$4*data!C1225^4+constants!$F$4*data!C1225^5+constants!$G$4*data!C1225^6+constants!$H$4*data!C1225^7)</f>
        <v>53999.423343896306</v>
      </c>
      <c r="J1225" s="4">
        <f>D1225/(constants!$A$4+constants!$B$4*data!D1225+constants!$C$4*data!D1225^2+constants!$D$4*data!D1225^3+constants!$E$4*data!D1225^4+constants!$F$4*data!D1225^5+constants!$G$4*data!D1225^6+constants!$H$4*data!D1225^7)</f>
        <v>55715.70297466356</v>
      </c>
      <c r="K1225" s="4">
        <f>E1225/(constants!$A$4+constants!$B$4*data!E1225+constants!$C$4*data!E1225^2+constants!$D$4*data!E1225^3+constants!$E$4*data!E1225^4+constants!$F$4*data!E1225^5+constants!$G$4*data!E1225^6+constants!$H$4*data!E1225^7)</f>
        <v>55715.70297466356</v>
      </c>
      <c r="L1225" s="4">
        <f>F1225/(constants!$A$4+constants!$B$4*data!F1225+constants!$C$4*data!F1225^2+constants!$D$4*data!F1225^3+constants!$E$4*data!F1225^4+constants!$F$4*data!F1225^5+constants!$G$4*data!F1225^6+constants!$H$4*data!F1225^7)</f>
        <v>8395.1476090519409</v>
      </c>
      <c r="M1225" s="4"/>
      <c r="N1225" s="4"/>
      <c r="O1225" s="4">
        <f t="shared" si="304"/>
        <v>89999.03890649385</v>
      </c>
      <c r="P1225" s="4">
        <f t="shared" si="305"/>
        <v>11143.140594932713</v>
      </c>
      <c r="Q1225" s="4">
        <f t="shared" si="305"/>
        <v>11143.140594932713</v>
      </c>
      <c r="R1225" s="4">
        <f t="shared" si="306"/>
        <v>1399.1912681753236</v>
      </c>
      <c r="S1225" s="4"/>
      <c r="T1225" s="4"/>
      <c r="U1225" s="4">
        <f t="shared" si="307"/>
        <v>1</v>
      </c>
      <c r="V1225" s="4"/>
      <c r="W1225" s="4"/>
      <c r="X1225">
        <f>IF(front!E1225&gt;$X$2,O1225,P1225)</f>
        <v>89999.03890649385</v>
      </c>
      <c r="Y1225">
        <f t="shared" si="301"/>
        <v>89726.219101651237</v>
      </c>
      <c r="Z1225">
        <f>SUMPRODUCT($B$7:$B$456,Y$7:Y$456,EXP(constants!$B$32+constants!$A$32*ABS($A$7:$A$456-$A1225)))</f>
        <v>6.1558820764875818E-8</v>
      </c>
      <c r="AA1225">
        <f t="shared" si="302"/>
        <v>89726.219101589682</v>
      </c>
      <c r="AB1225">
        <f t="shared" si="308"/>
        <v>89721.366008650512</v>
      </c>
      <c r="AD1225" s="4"/>
      <c r="AE1225" s="4"/>
      <c r="AF1225" s="4"/>
      <c r="AI1225" s="5">
        <f>SUMPRODUCT(constants!$B$13:$B$20,A1225^constants!$A$13:$A$20)*constants!$C$10/((A1225/1000000000)^5*(EXP(0.014388/(A1225/1000000000)/constants!$B$9)-1))</f>
        <v>2.0472424649130685E-5</v>
      </c>
      <c r="AL1225" s="17">
        <f t="shared" si="303"/>
        <v>2.2817780825090012E-10</v>
      </c>
      <c r="AQ1225">
        <f t="shared" si="300"/>
        <v>2.2817780825090012E-10</v>
      </c>
    </row>
    <row r="1226" spans="1:43" x14ac:dyDescent="0.2">
      <c r="A1226">
        <f>front!A1226</f>
        <v>752.08</v>
      </c>
      <c r="B1226" s="1">
        <f t="shared" si="309"/>
        <v>0.45000000000004547</v>
      </c>
      <c r="C1226">
        <f>front!D1226-front!B1226</f>
        <v>51201.200000000004</v>
      </c>
      <c r="D1226" s="2">
        <f>front!E1226-front!C1226</f>
        <v>52927</v>
      </c>
      <c r="E1226" s="2">
        <f>IF(front!F1226-front!C1226&gt;0,front!F1226-front!C1226,0)</f>
        <v>52927</v>
      </c>
      <c r="F1226" s="2">
        <f>front!I1226-front!H1226</f>
        <v>8433.4999999999982</v>
      </c>
      <c r="G1226" s="2"/>
      <c r="H1226" s="2"/>
      <c r="I1226" s="4">
        <f>C1226/(constants!$A$4+constants!$B$4*data!C1226+constants!$C$4*data!C1226^2+constants!$D$4*data!C1226^3+constants!$E$4*data!C1226^4+constants!$F$4*data!C1226^5+constants!$G$4*data!C1226^6+constants!$H$4*data!C1226^7)</f>
        <v>53811.94761809909</v>
      </c>
      <c r="J1226" s="4">
        <f>D1226/(constants!$A$4+constants!$B$4*data!D1226+constants!$C$4*data!D1226^2+constants!$D$4*data!D1226^3+constants!$E$4*data!D1226^4+constants!$F$4*data!D1226^5+constants!$G$4*data!D1226^6+constants!$H$4*data!D1226^7)</f>
        <v>55721.460428479899</v>
      </c>
      <c r="K1226" s="4">
        <f>E1226/(constants!$A$4+constants!$B$4*data!E1226+constants!$C$4*data!E1226^2+constants!$D$4*data!E1226^3+constants!$E$4*data!E1226^4+constants!$F$4*data!E1226^5+constants!$G$4*data!E1226^6+constants!$H$4*data!E1226^7)</f>
        <v>55721.460428479899</v>
      </c>
      <c r="L1226" s="4">
        <f>F1226/(constants!$A$4+constants!$B$4*data!F1226+constants!$C$4*data!F1226^2+constants!$D$4*data!F1226^3+constants!$E$4*data!F1226^4+constants!$F$4*data!F1226^5+constants!$G$4*data!F1226^6+constants!$H$4*data!F1226^7)</f>
        <v>8424.7398546237418</v>
      </c>
      <c r="M1226" s="4"/>
      <c r="N1226" s="4"/>
      <c r="O1226" s="4">
        <f t="shared" si="304"/>
        <v>89686.579363498473</v>
      </c>
      <c r="P1226" s="4">
        <f t="shared" si="305"/>
        <v>11144.292085695981</v>
      </c>
      <c r="Q1226" s="4">
        <f t="shared" si="305"/>
        <v>11144.292085695981</v>
      </c>
      <c r="R1226" s="4">
        <f t="shared" si="306"/>
        <v>1404.1233091039571</v>
      </c>
      <c r="S1226" s="4"/>
      <c r="T1226" s="4"/>
      <c r="U1226" s="4">
        <f t="shared" si="307"/>
        <v>1</v>
      </c>
      <c r="V1226" s="4"/>
      <c r="W1226" s="4"/>
      <c r="X1226">
        <f>IF(front!E1226&gt;$X$2,O1226,P1226)</f>
        <v>89686.579363498473</v>
      </c>
      <c r="Y1226">
        <f t="shared" si="301"/>
        <v>89413.75955865586</v>
      </c>
      <c r="Z1226">
        <f>SUMPRODUCT($B$7:$B$456,Y$7:Y$456,EXP(constants!$B$32+constants!$A$32*ABS($A$7:$A$456-$A1226)))</f>
        <v>6.0003155524907976E-8</v>
      </c>
      <c r="AA1226">
        <f t="shared" si="302"/>
        <v>89413.759558595862</v>
      </c>
      <c r="AB1226">
        <f t="shared" si="308"/>
        <v>89408.906465656692</v>
      </c>
      <c r="AD1226" s="4"/>
      <c r="AE1226" s="4"/>
      <c r="AF1226" s="4"/>
      <c r="AI1226" s="5">
        <f>SUMPRODUCT(constants!$B$13:$B$20,A1226^constants!$A$13:$A$20)*constants!$C$10/((A1226/1000000000)^5*(EXP(0.014388/(A1226/1000000000)/constants!$B$9)-1))</f>
        <v>2.0485288661874427E-5</v>
      </c>
      <c r="AL1226" s="17">
        <f t="shared" si="303"/>
        <v>2.2911910537394992E-10</v>
      </c>
      <c r="AQ1226">
        <f t="shared" si="300"/>
        <v>2.2911910537394992E-10</v>
      </c>
    </row>
    <row r="1227" spans="1:43" x14ac:dyDescent="0.2">
      <c r="A1227">
        <f>front!A1227</f>
        <v>752.53</v>
      </c>
      <c r="B1227" s="1">
        <f t="shared" si="309"/>
        <v>0.44999999999993179</v>
      </c>
      <c r="C1227">
        <f>front!D1227-front!B1227</f>
        <v>51118.729999999996</v>
      </c>
      <c r="D1227" s="2">
        <f>front!E1227-front!C1227</f>
        <v>52802.400000000001</v>
      </c>
      <c r="E1227" s="2">
        <f>IF(front!F1227-front!C1227&gt;0,front!F1227-front!C1227,0)</f>
        <v>52802.400000000001</v>
      </c>
      <c r="F1227" s="2">
        <f>front!I1227-front!H1227</f>
        <v>7647.9</v>
      </c>
      <c r="G1227" s="2"/>
      <c r="H1227" s="2"/>
      <c r="I1227" s="4">
        <f>C1227/(constants!$A$4+constants!$B$4*data!C1227+constants!$C$4*data!C1227^2+constants!$D$4*data!C1227^3+constants!$E$4*data!C1227^4+constants!$F$4*data!C1227^5+constants!$G$4*data!C1227^6+constants!$H$4*data!C1227^7)</f>
        <v>53720.754817355155</v>
      </c>
      <c r="J1227" s="4">
        <f>D1227/(constants!$A$4+constants!$B$4*data!D1227+constants!$C$4*data!D1227^2+constants!$D$4*data!D1227^3+constants!$E$4*data!D1227^4+constants!$F$4*data!D1227^5+constants!$G$4*data!D1227^6+constants!$H$4*data!D1227^7)</f>
        <v>55583.510594029336</v>
      </c>
      <c r="K1227" s="4">
        <f>E1227/(constants!$A$4+constants!$B$4*data!E1227+constants!$C$4*data!E1227^2+constants!$D$4*data!E1227^3+constants!$E$4*data!E1227^4+constants!$F$4*data!E1227^5+constants!$G$4*data!E1227^6+constants!$H$4*data!E1227^7)</f>
        <v>55583.510594029336</v>
      </c>
      <c r="L1227" s="4">
        <f>F1227/(constants!$A$4+constants!$B$4*data!F1227+constants!$C$4*data!F1227^2+constants!$D$4*data!F1227^3+constants!$E$4*data!F1227^4+constants!$F$4*data!F1227^5+constants!$G$4*data!F1227^6+constants!$H$4*data!F1227^7)</f>
        <v>7637.2294339586833</v>
      </c>
      <c r="M1227" s="4"/>
      <c r="N1227" s="4"/>
      <c r="O1227" s="4">
        <f t="shared" si="304"/>
        <v>89534.591362258594</v>
      </c>
      <c r="P1227" s="4">
        <f t="shared" si="305"/>
        <v>11116.702118805868</v>
      </c>
      <c r="Q1227" s="4">
        <f t="shared" si="305"/>
        <v>11116.702118805868</v>
      </c>
      <c r="R1227" s="4">
        <f t="shared" si="306"/>
        <v>1272.8715723264472</v>
      </c>
      <c r="S1227" s="4"/>
      <c r="T1227" s="4"/>
      <c r="U1227" s="4">
        <f t="shared" si="307"/>
        <v>1</v>
      </c>
      <c r="V1227" s="4"/>
      <c r="W1227" s="4"/>
      <c r="X1227">
        <f>IF(front!E1227&gt;$X$2,O1227,P1227)</f>
        <v>89534.591362258594</v>
      </c>
      <c r="Y1227">
        <f t="shared" si="301"/>
        <v>89261.771557415981</v>
      </c>
      <c r="Z1227">
        <f>SUMPRODUCT($B$7:$B$456,Y$7:Y$456,EXP(constants!$B$32+constants!$A$32*ABS($A$7:$A$456-$A1227)))</f>
        <v>5.8486803811560643E-8</v>
      </c>
      <c r="AA1227">
        <f t="shared" si="302"/>
        <v>89261.771557357497</v>
      </c>
      <c r="AB1227">
        <f t="shared" si="308"/>
        <v>89256.918464418326</v>
      </c>
      <c r="AD1227" s="4"/>
      <c r="AE1227" s="4"/>
      <c r="AF1227" s="4"/>
      <c r="AI1227" s="5">
        <f>SUMPRODUCT(constants!$B$13:$B$20,A1227^constants!$A$13:$A$20)*constants!$C$10/((A1227/1000000000)^5*(EXP(0.014388/(A1227/1000000000)/constants!$B$9)-1))</f>
        <v>2.0498112829330656E-5</v>
      </c>
      <c r="AL1227" s="17">
        <f t="shared" si="303"/>
        <v>2.2965292978943802E-10</v>
      </c>
      <c r="AQ1227">
        <f t="shared" si="300"/>
        <v>2.2965292978943802E-10</v>
      </c>
    </row>
    <row r="1228" spans="1:43" x14ac:dyDescent="0.2">
      <c r="A1228">
        <f>front!A1228</f>
        <v>752.97</v>
      </c>
      <c r="B1228" s="1">
        <f t="shared" si="309"/>
        <v>0.44000000000005457</v>
      </c>
      <c r="C1228">
        <f>front!D1228-front!B1228</f>
        <v>50983.670000000006</v>
      </c>
      <c r="D1228" s="2">
        <f>front!E1228-front!C1228</f>
        <v>51537.3</v>
      </c>
      <c r="E1228" s="2">
        <f>IF(front!F1228-front!C1228&gt;0,front!F1228-front!C1228,0)</f>
        <v>51537.3</v>
      </c>
      <c r="F1228" s="2">
        <f>front!I1228-front!H1228</f>
        <v>7257.1</v>
      </c>
      <c r="G1228" s="2"/>
      <c r="H1228" s="2"/>
      <c r="I1228" s="4">
        <f>C1228/(constants!$A$4+constants!$B$4*data!C1228+constants!$C$4*data!C1228^2+constants!$D$4*data!C1228^3+constants!$E$4*data!C1228^4+constants!$F$4*data!C1228^5+constants!$G$4*data!C1228^6+constants!$H$4*data!C1228^7)</f>
        <v>53571.419570595572</v>
      </c>
      <c r="J1228" s="4">
        <f>D1228/(constants!$A$4+constants!$B$4*data!D1228+constants!$C$4*data!D1228^2+constants!$D$4*data!D1228^3+constants!$E$4*data!D1228^4+constants!$F$4*data!D1228^5+constants!$G$4*data!D1228^6+constants!$H$4*data!D1228^7)</f>
        <v>54183.645217789839</v>
      </c>
      <c r="K1228" s="4">
        <f>E1228/(constants!$A$4+constants!$B$4*data!E1228+constants!$C$4*data!E1228^2+constants!$D$4*data!E1228^3+constants!$E$4*data!E1228^4+constants!$F$4*data!E1228^5+constants!$G$4*data!E1228^6+constants!$H$4*data!E1228^7)</f>
        <v>54183.645217789839</v>
      </c>
      <c r="L1228" s="4">
        <f>F1228/(constants!$A$4+constants!$B$4*data!F1228+constants!$C$4*data!F1228^2+constants!$D$4*data!F1228^3+constants!$E$4*data!F1228^4+constants!$F$4*data!F1228^5+constants!$G$4*data!F1228^6+constants!$H$4*data!F1228^7)</f>
        <v>7245.8711204983847</v>
      </c>
      <c r="M1228" s="4"/>
      <c r="N1228" s="4"/>
      <c r="O1228" s="4">
        <f t="shared" si="304"/>
        <v>89285.69928432595</v>
      </c>
      <c r="P1228" s="4">
        <f t="shared" si="305"/>
        <v>10836.729043557967</v>
      </c>
      <c r="Q1228" s="4">
        <f t="shared" si="305"/>
        <v>10836.729043557967</v>
      </c>
      <c r="R1228" s="4">
        <f t="shared" si="306"/>
        <v>1207.6451867497308</v>
      </c>
      <c r="S1228" s="4"/>
      <c r="T1228" s="4"/>
      <c r="U1228" s="4">
        <f t="shared" si="307"/>
        <v>1</v>
      </c>
      <c r="V1228" s="4"/>
      <c r="W1228" s="4"/>
      <c r="X1228">
        <f>IF(front!E1228&gt;$X$2,O1228,P1228)</f>
        <v>89285.69928432595</v>
      </c>
      <c r="Y1228">
        <f t="shared" si="301"/>
        <v>89012.879479483337</v>
      </c>
      <c r="Z1228">
        <f>SUMPRODUCT($B$7:$B$456,Y$7:Y$456,EXP(constants!$B$32+constants!$A$32*ABS($A$7:$A$456-$A1228)))</f>
        <v>5.7041207938314555E-8</v>
      </c>
      <c r="AA1228">
        <f t="shared" si="302"/>
        <v>89012.879479426294</v>
      </c>
      <c r="AB1228">
        <f t="shared" si="308"/>
        <v>89008.026386487123</v>
      </c>
      <c r="AD1228" s="4"/>
      <c r="AE1228" s="4"/>
      <c r="AF1228" s="4"/>
      <c r="AI1228" s="5">
        <f>SUMPRODUCT(constants!$B$13:$B$20,A1228^constants!$A$13:$A$20)*constants!$C$10/((A1228/1000000000)^5*(EXP(0.014388/(A1228/1000000000)/constants!$B$9)-1))</f>
        <v>2.0510613486294024E-5</v>
      </c>
      <c r="AL1228" s="17">
        <f t="shared" si="303"/>
        <v>2.3043554967990921E-10</v>
      </c>
      <c r="AQ1228">
        <f t="shared" si="300"/>
        <v>2.3043554967990921E-10</v>
      </c>
    </row>
    <row r="1229" spans="1:43" x14ac:dyDescent="0.2">
      <c r="A1229">
        <f>front!A1229</f>
        <v>753.42</v>
      </c>
      <c r="B1229" s="1">
        <f t="shared" si="309"/>
        <v>0.44999999999993179</v>
      </c>
      <c r="C1229">
        <f>front!D1229-front!B1229</f>
        <v>51052.600000000006</v>
      </c>
      <c r="D1229" s="2">
        <f>front!E1229-front!C1229</f>
        <v>53042</v>
      </c>
      <c r="E1229" s="2">
        <f>IF(front!F1229-front!C1229&gt;0,front!F1229-front!C1229,0)</f>
        <v>53042</v>
      </c>
      <c r="F1229" s="2">
        <f>front!I1229-front!H1229</f>
        <v>7863.9</v>
      </c>
      <c r="G1229" s="2"/>
      <c r="H1229" s="2"/>
      <c r="I1229" s="4">
        <f>C1229/(constants!$A$4+constants!$B$4*data!C1229+constants!$C$4*data!C1229^2+constants!$D$4*data!C1229^3+constants!$E$4*data!C1229^4+constants!$F$4*data!C1229^5+constants!$G$4*data!C1229^6+constants!$H$4*data!C1229^7)</f>
        <v>53647.633626557741</v>
      </c>
      <c r="J1229" s="4">
        <f>D1229/(constants!$A$4+constants!$B$4*data!D1229+constants!$C$4*data!D1229^2+constants!$D$4*data!D1229^3+constants!$E$4*data!D1229^4+constants!$F$4*data!D1229^5+constants!$G$4*data!D1229^6+constants!$H$4*data!D1229^7)</f>
        <v>55848.796020355454</v>
      </c>
      <c r="K1229" s="4">
        <f>E1229/(constants!$A$4+constants!$B$4*data!E1229+constants!$C$4*data!E1229^2+constants!$D$4*data!E1229^3+constants!$E$4*data!E1229^4+constants!$F$4*data!E1229^5+constants!$G$4*data!E1229^6+constants!$H$4*data!E1229^7)</f>
        <v>55848.796020355454</v>
      </c>
      <c r="L1229" s="4">
        <f>F1229/(constants!$A$4+constants!$B$4*data!F1229+constants!$C$4*data!F1229^2+constants!$D$4*data!F1229^3+constants!$E$4*data!F1229^4+constants!$F$4*data!F1229^5+constants!$G$4*data!F1229^6+constants!$H$4*data!F1229^7)</f>
        <v>7853.6454110583654</v>
      </c>
      <c r="M1229" s="4"/>
      <c r="N1229" s="4"/>
      <c r="O1229" s="4">
        <f t="shared" si="304"/>
        <v>89412.722710929564</v>
      </c>
      <c r="P1229" s="4">
        <f t="shared" si="305"/>
        <v>11169.759204071092</v>
      </c>
      <c r="Q1229" s="4">
        <f t="shared" si="305"/>
        <v>11169.759204071092</v>
      </c>
      <c r="R1229" s="4">
        <f t="shared" si="306"/>
        <v>1308.9409018430608</v>
      </c>
      <c r="S1229" s="4"/>
      <c r="T1229" s="4"/>
      <c r="U1229" s="4">
        <f t="shared" si="307"/>
        <v>1</v>
      </c>
      <c r="V1229" s="4"/>
      <c r="W1229" s="4"/>
      <c r="X1229">
        <f>IF(front!E1229&gt;$X$2,O1229,P1229)</f>
        <v>89412.722710929564</v>
      </c>
      <c r="Y1229">
        <f t="shared" si="301"/>
        <v>89139.902906086951</v>
      </c>
      <c r="Z1229">
        <f>SUMPRODUCT($B$7:$B$456,Y$7:Y$456,EXP(constants!$B$32+constants!$A$32*ABS($A$7:$A$456-$A1229)))</f>
        <v>5.5599708193309357E-8</v>
      </c>
      <c r="AA1229">
        <f t="shared" si="302"/>
        <v>89139.902906031348</v>
      </c>
      <c r="AB1229">
        <f t="shared" si="308"/>
        <v>89135.049813092177</v>
      </c>
      <c r="AD1229" s="4"/>
      <c r="AE1229" s="4"/>
      <c r="AF1229" s="4"/>
      <c r="AI1229" s="5">
        <f>SUMPRODUCT(constants!$B$13:$B$20,A1229^constants!$A$13:$A$20)*constants!$C$10/((A1229/1000000000)^5*(EXP(0.014388/(A1229/1000000000)/constants!$B$9)-1))</f>
        <v>2.0523358841906097E-5</v>
      </c>
      <c r="AL1229" s="17">
        <f t="shared" si="303"/>
        <v>2.3025015282923666E-10</v>
      </c>
      <c r="AQ1229">
        <f t="shared" ref="AQ1229:AQ1292" si="310">AL1229</f>
        <v>2.3025015282923666E-10</v>
      </c>
    </row>
    <row r="1230" spans="1:43" x14ac:dyDescent="0.2">
      <c r="A1230">
        <f>front!A1230</f>
        <v>753.86</v>
      </c>
      <c r="B1230" s="1">
        <f t="shared" si="309"/>
        <v>0.44000000000005457</v>
      </c>
      <c r="C1230">
        <f>front!D1230-front!B1230</f>
        <v>51099.659999999996</v>
      </c>
      <c r="D1230" s="2">
        <f>front!E1230-front!C1230</f>
        <v>52807.6</v>
      </c>
      <c r="E1230" s="2">
        <f>IF(front!F1230-front!C1230&gt;0,front!F1230-front!C1230,0)</f>
        <v>52807.6</v>
      </c>
      <c r="F1230" s="2">
        <f>front!I1230-front!H1230</f>
        <v>8634.4</v>
      </c>
      <c r="G1230" s="2"/>
      <c r="H1230" s="2"/>
      <c r="I1230" s="4">
        <f>C1230/(constants!$A$4+constants!$B$4*data!C1230+constants!$C$4*data!C1230^2+constants!$D$4*data!C1230^3+constants!$E$4*data!C1230^4+constants!$F$4*data!C1230^5+constants!$G$4*data!C1230^6+constants!$H$4*data!C1230^7)</f>
        <v>53699.668453811028</v>
      </c>
      <c r="J1230" s="4">
        <f>D1230/(constants!$A$4+constants!$B$4*data!D1230+constants!$C$4*data!D1230^2+constants!$D$4*data!D1230^3+constants!$E$4*data!D1230^4+constants!$F$4*data!D1230^5+constants!$G$4*data!D1230^6+constants!$H$4*data!D1230^7)</f>
        <v>55589.267416432253</v>
      </c>
      <c r="K1230" s="4">
        <f>E1230/(constants!$A$4+constants!$B$4*data!E1230+constants!$C$4*data!E1230^2+constants!$D$4*data!E1230^3+constants!$E$4*data!E1230^4+constants!$F$4*data!E1230^5+constants!$G$4*data!E1230^6+constants!$H$4*data!E1230^7)</f>
        <v>55589.267416432253</v>
      </c>
      <c r="L1230" s="4">
        <f>F1230/(constants!$A$4+constants!$B$4*data!F1230+constants!$C$4*data!F1230^2+constants!$D$4*data!F1230^3+constants!$E$4*data!F1230^4+constants!$F$4*data!F1230^5+constants!$G$4*data!F1230^6+constants!$H$4*data!F1230^7)</f>
        <v>8626.3132139219015</v>
      </c>
      <c r="M1230" s="4"/>
      <c r="N1230" s="4"/>
      <c r="O1230" s="4">
        <f t="shared" si="304"/>
        <v>89499.447423018384</v>
      </c>
      <c r="P1230" s="4">
        <f t="shared" si="305"/>
        <v>11117.853483286452</v>
      </c>
      <c r="Q1230" s="4">
        <f t="shared" si="305"/>
        <v>11117.853483286452</v>
      </c>
      <c r="R1230" s="4">
        <f t="shared" si="306"/>
        <v>1437.7188689869836</v>
      </c>
      <c r="S1230" s="4"/>
      <c r="T1230" s="4"/>
      <c r="U1230" s="4">
        <f t="shared" si="307"/>
        <v>1</v>
      </c>
      <c r="V1230" s="4"/>
      <c r="W1230" s="4"/>
      <c r="X1230">
        <f>IF(front!E1230&gt;$X$2,O1230,P1230)</f>
        <v>89499.447423018384</v>
      </c>
      <c r="Y1230">
        <f t="shared" si="301"/>
        <v>89226.627618175771</v>
      </c>
      <c r="Z1230">
        <f>SUMPRODUCT($B$7:$B$456,Y$7:Y$456,EXP(constants!$B$32+constants!$A$32*ABS($A$7:$A$456-$A1230)))</f>
        <v>5.4225471553931806E-8</v>
      </c>
      <c r="AA1230">
        <f t="shared" si="302"/>
        <v>89226.627618121551</v>
      </c>
      <c r="AB1230">
        <f t="shared" si="308"/>
        <v>89221.77452518238</v>
      </c>
      <c r="AD1230" s="4"/>
      <c r="AE1230" s="4"/>
      <c r="AF1230" s="4"/>
      <c r="AI1230" s="5">
        <f>SUMPRODUCT(constants!$B$13:$B$20,A1230^constants!$A$13:$A$20)*constants!$C$10/((A1230/1000000000)^5*(EXP(0.014388/(A1230/1000000000)/constants!$B$9)-1))</f>
        <v>2.0535782433041696E-5</v>
      </c>
      <c r="AL1230" s="17">
        <f t="shared" si="303"/>
        <v>2.3016559065685897E-10</v>
      </c>
      <c r="AQ1230">
        <f t="shared" si="310"/>
        <v>2.3016559065685897E-10</v>
      </c>
    </row>
    <row r="1231" spans="1:43" x14ac:dyDescent="0.2">
      <c r="A1231">
        <f>front!A1231</f>
        <v>754.31</v>
      </c>
      <c r="B1231" s="1">
        <f t="shared" si="309"/>
        <v>0.44999999999993179</v>
      </c>
      <c r="C1231">
        <f>front!D1231-front!B1231</f>
        <v>51275.199999999997</v>
      </c>
      <c r="D1231" s="2">
        <f>front!E1231-front!C1231</f>
        <v>53343.1</v>
      </c>
      <c r="E1231" s="2">
        <f>IF(front!F1231-front!C1231&gt;0,front!F1231-front!C1231,0)</f>
        <v>53343.1</v>
      </c>
      <c r="F1231" s="2">
        <f>front!I1231-front!H1231</f>
        <v>9044.3999999999978</v>
      </c>
      <c r="G1231" s="2"/>
      <c r="H1231" s="2"/>
      <c r="I1231" s="4">
        <f>C1231/(constants!$A$4+constants!$B$4*data!C1231+constants!$C$4*data!C1231^2+constants!$D$4*data!C1231^3+constants!$E$4*data!C1231^4+constants!$F$4*data!C1231^5+constants!$G$4*data!C1231^6+constants!$H$4*data!C1231^7)</f>
        <v>53893.778508798161</v>
      </c>
      <c r="J1231" s="4">
        <f>D1231/(constants!$A$4+constants!$B$4*data!D1231+constants!$C$4*data!D1231^2+constants!$D$4*data!D1231^3+constants!$E$4*data!D1231^4+constants!$F$4*data!D1231^5+constants!$G$4*data!D1231^6+constants!$H$4*data!D1231^7)</f>
        <v>56182.263481533577</v>
      </c>
      <c r="K1231" s="4">
        <f>E1231/(constants!$A$4+constants!$B$4*data!E1231+constants!$C$4*data!E1231^2+constants!$D$4*data!E1231^3+constants!$E$4*data!E1231^4+constants!$F$4*data!E1231^5+constants!$G$4*data!E1231^6+constants!$H$4*data!E1231^7)</f>
        <v>56182.263481533577</v>
      </c>
      <c r="L1231" s="4">
        <f>F1231/(constants!$A$4+constants!$B$4*data!F1231+constants!$C$4*data!F1231^2+constants!$D$4*data!F1231^3+constants!$E$4*data!F1231^4+constants!$F$4*data!F1231^5+constants!$G$4*data!F1231^6+constants!$H$4*data!F1231^7)</f>
        <v>9037.9405939738263</v>
      </c>
      <c r="M1231" s="4"/>
      <c r="N1231" s="4"/>
      <c r="O1231" s="4">
        <f t="shared" si="304"/>
        <v>89822.964181330273</v>
      </c>
      <c r="P1231" s="4">
        <f t="shared" si="305"/>
        <v>11236.452696306716</v>
      </c>
      <c r="Q1231" s="4">
        <f t="shared" si="305"/>
        <v>11236.452696306716</v>
      </c>
      <c r="R1231" s="4">
        <f t="shared" si="306"/>
        <v>1506.3234323289712</v>
      </c>
      <c r="S1231" s="4"/>
      <c r="T1231" s="4"/>
      <c r="U1231" s="4">
        <f t="shared" si="307"/>
        <v>1</v>
      </c>
      <c r="V1231" s="4"/>
      <c r="W1231" s="4"/>
      <c r="X1231">
        <f>IF(front!E1231&gt;$X$2,O1231,P1231)</f>
        <v>89822.964181330273</v>
      </c>
      <c r="Y1231">
        <f t="shared" si="301"/>
        <v>89550.14437648766</v>
      </c>
      <c r="Z1231">
        <f>SUMPRODUCT($B$7:$B$456,Y$7:Y$456,EXP(constants!$B$32+constants!$A$32*ABS($A$7:$A$456-$A1231)))</f>
        <v>5.2855128844809764E-8</v>
      </c>
      <c r="AA1231">
        <f t="shared" si="302"/>
        <v>89550.144376434808</v>
      </c>
      <c r="AB1231">
        <f t="shared" si="308"/>
        <v>89545.291283495637</v>
      </c>
      <c r="AD1231" s="4"/>
      <c r="AE1231" s="4"/>
      <c r="AF1231" s="4"/>
      <c r="AI1231" s="5">
        <f>SUMPRODUCT(constants!$B$13:$B$20,A1231^constants!$A$13:$A$20)*constants!$C$10/((A1231/1000000000)^5*(EXP(0.014388/(A1231/1000000000)/constants!$B$9)-1))</f>
        <v>2.054844896500179E-5</v>
      </c>
      <c r="AL1231" s="17">
        <f t="shared" si="303"/>
        <v>2.2947548297036067E-10</v>
      </c>
      <c r="AQ1231">
        <f t="shared" si="310"/>
        <v>2.2947548297036067E-10</v>
      </c>
    </row>
    <row r="1232" spans="1:43" x14ac:dyDescent="0.2">
      <c r="A1232">
        <f>front!A1232</f>
        <v>754.75</v>
      </c>
      <c r="B1232" s="1">
        <f t="shared" si="309"/>
        <v>0.44000000000005457</v>
      </c>
      <c r="C1232">
        <f>front!D1232-front!B1232</f>
        <v>51439.67</v>
      </c>
      <c r="D1232" s="2">
        <f>front!E1232-front!C1232</f>
        <v>52932.9</v>
      </c>
      <c r="E1232" s="2">
        <f>IF(front!F1232-front!C1232&gt;0,front!F1232-front!C1232,0)</f>
        <v>52932.9</v>
      </c>
      <c r="F1232" s="2">
        <f>front!I1232-front!H1232</f>
        <v>8447.5</v>
      </c>
      <c r="G1232" s="2"/>
      <c r="H1232" s="2"/>
      <c r="I1232" s="4">
        <f>C1232/(constants!$A$4+constants!$B$4*data!C1232+constants!$C$4*data!C1232^2+constants!$D$4*data!C1232^3+constants!$E$4*data!C1232^4+constants!$F$4*data!C1232^5+constants!$G$4*data!C1232^6+constants!$H$4*data!C1232^7)</f>
        <v>54075.666737053398</v>
      </c>
      <c r="J1232" s="4">
        <f>D1232/(constants!$A$4+constants!$B$4*data!D1232+constants!$C$4*data!D1232^2+constants!$D$4*data!D1232^3+constants!$E$4*data!D1232^4+constants!$F$4*data!D1232^5+constants!$G$4*data!D1232^6+constants!$H$4*data!D1232^7)</f>
        <v>55727.99295821588</v>
      </c>
      <c r="K1232" s="4">
        <f>E1232/(constants!$A$4+constants!$B$4*data!E1232+constants!$C$4*data!E1232^2+constants!$D$4*data!E1232^3+constants!$E$4*data!E1232^4+constants!$F$4*data!E1232^5+constants!$G$4*data!E1232^6+constants!$H$4*data!E1232^7)</f>
        <v>55727.99295821588</v>
      </c>
      <c r="L1232" s="4">
        <f>F1232/(constants!$A$4+constants!$B$4*data!F1232+constants!$C$4*data!F1232^2+constants!$D$4*data!F1232^3+constants!$E$4*data!F1232^4+constants!$F$4*data!F1232^5+constants!$G$4*data!F1232^6+constants!$H$4*data!F1232^7)</f>
        <v>8438.7842198695671</v>
      </c>
      <c r="M1232" s="4"/>
      <c r="N1232" s="4"/>
      <c r="O1232" s="4">
        <f t="shared" si="304"/>
        <v>90126.11122842232</v>
      </c>
      <c r="P1232" s="4">
        <f t="shared" si="305"/>
        <v>11145.598591643175</v>
      </c>
      <c r="Q1232" s="4">
        <f t="shared" si="305"/>
        <v>11145.598591643175</v>
      </c>
      <c r="R1232" s="4">
        <f t="shared" si="306"/>
        <v>1406.4640366449278</v>
      </c>
      <c r="S1232" s="4"/>
      <c r="T1232" s="4"/>
      <c r="U1232" s="4">
        <f t="shared" si="307"/>
        <v>1</v>
      </c>
      <c r="V1232" s="4"/>
      <c r="W1232" s="4"/>
      <c r="X1232">
        <f>IF(front!E1232&gt;$X$2,O1232,P1232)</f>
        <v>90126.11122842232</v>
      </c>
      <c r="Y1232">
        <f t="shared" si="301"/>
        <v>89853.291423579707</v>
      </c>
      <c r="Z1232">
        <f>SUMPRODUCT($B$7:$B$456,Y$7:Y$456,EXP(constants!$B$32+constants!$A$32*ABS($A$7:$A$456-$A1232)))</f>
        <v>5.1548728919381777E-8</v>
      </c>
      <c r="AA1232">
        <f t="shared" si="302"/>
        <v>89853.291423528164</v>
      </c>
      <c r="AB1232">
        <f t="shared" si="308"/>
        <v>89848.438330588993</v>
      </c>
      <c r="AD1232" s="4"/>
      <c r="AE1232" s="4"/>
      <c r="AF1232" s="4"/>
      <c r="AI1232" s="5">
        <f>SUMPRODUCT(constants!$B$13:$B$20,A1232^constants!$A$13:$A$20)*constants!$C$10/((A1232/1000000000)^5*(EXP(0.014388/(A1232/1000000000)/constants!$B$9)-1))</f>
        <v>2.056079547709467E-5</v>
      </c>
      <c r="AL1232" s="17">
        <f t="shared" si="303"/>
        <v>2.2883865161287645E-10</v>
      </c>
      <c r="AQ1232">
        <f t="shared" si="310"/>
        <v>2.2883865161287645E-10</v>
      </c>
    </row>
    <row r="1233" spans="1:43" x14ac:dyDescent="0.2">
      <c r="A1233">
        <f>front!A1233</f>
        <v>755.2</v>
      </c>
      <c r="B1233" s="1">
        <f t="shared" si="309"/>
        <v>0.45000000000004547</v>
      </c>
      <c r="C1233">
        <f>front!D1233-front!B1233</f>
        <v>51493.799999999996</v>
      </c>
      <c r="D1233" s="2">
        <f>front!E1233-front!C1233</f>
        <v>53238.5</v>
      </c>
      <c r="E1233" s="2">
        <f>IF(front!F1233-front!C1233&gt;0,front!F1233-front!C1233,0)</f>
        <v>53238.5</v>
      </c>
      <c r="F1233" s="2">
        <f>front!I1233-front!H1233</f>
        <v>9244.2999999999993</v>
      </c>
      <c r="G1233" s="2"/>
      <c r="H1233" s="2"/>
      <c r="I1233" s="4">
        <f>C1233/(constants!$A$4+constants!$B$4*data!C1233+constants!$C$4*data!C1233^2+constants!$D$4*data!C1233^3+constants!$E$4*data!C1233^4+constants!$F$4*data!C1233^5+constants!$G$4*data!C1233^6+constants!$H$4*data!C1233^7)</f>
        <v>54135.533518920507</v>
      </c>
      <c r="J1233" s="4">
        <f>D1233/(constants!$A$4+constants!$B$4*data!D1233+constants!$C$4*data!D1233^2+constants!$D$4*data!D1233^3+constants!$E$4*data!D1233^4+constants!$F$4*data!D1233^5+constants!$G$4*data!D1233^6+constants!$H$4*data!D1233^7)</f>
        <v>56066.40736690929</v>
      </c>
      <c r="K1233" s="4">
        <f>E1233/(constants!$A$4+constants!$B$4*data!E1233+constants!$C$4*data!E1233^2+constants!$D$4*data!E1233^3+constants!$E$4*data!E1233^4+constants!$F$4*data!E1233^5+constants!$G$4*data!E1233^6+constants!$H$4*data!E1233^7)</f>
        <v>56066.40736690929</v>
      </c>
      <c r="L1233" s="4">
        <f>F1233/(constants!$A$4+constants!$B$4*data!F1233+constants!$C$4*data!F1233^2+constants!$D$4*data!F1233^3+constants!$E$4*data!F1233^4+constants!$F$4*data!F1233^5+constants!$G$4*data!F1233^6+constants!$H$4*data!F1233^7)</f>
        <v>9238.7626292592704</v>
      </c>
      <c r="M1233" s="4"/>
      <c r="N1233" s="4"/>
      <c r="O1233" s="4">
        <f t="shared" si="304"/>
        <v>90225.889198200835</v>
      </c>
      <c r="P1233" s="4">
        <f t="shared" si="305"/>
        <v>11213.281473381858</v>
      </c>
      <c r="Q1233" s="4">
        <f t="shared" si="305"/>
        <v>11213.281473381858</v>
      </c>
      <c r="R1233" s="4">
        <f t="shared" si="306"/>
        <v>1539.7937715432115</v>
      </c>
      <c r="S1233" s="4"/>
      <c r="T1233" s="4"/>
      <c r="U1233" s="4">
        <f t="shared" si="307"/>
        <v>1</v>
      </c>
      <c r="V1233" s="4"/>
      <c r="W1233" s="4"/>
      <c r="X1233">
        <f>IF(front!E1233&gt;$X$2,O1233,P1233)</f>
        <v>90225.889198200835</v>
      </c>
      <c r="Y1233">
        <f t="shared" si="301"/>
        <v>89953.069393358222</v>
      </c>
      <c r="Z1233">
        <f>SUMPRODUCT($B$7:$B$456,Y$7:Y$456,EXP(constants!$B$32+constants!$A$32*ABS($A$7:$A$456-$A1233)))</f>
        <v>5.0246030707362675E-8</v>
      </c>
      <c r="AA1233">
        <f t="shared" si="302"/>
        <v>89953.069393307975</v>
      </c>
      <c r="AB1233">
        <f t="shared" si="308"/>
        <v>89948.216300368804</v>
      </c>
      <c r="AD1233" s="4"/>
      <c r="AE1233" s="4"/>
      <c r="AF1233" s="4"/>
      <c r="AI1233" s="5">
        <f>SUMPRODUCT(constants!$B$13:$B$20,A1233^constants!$A$13:$A$20)*constants!$C$10/((A1233/1000000000)^5*(EXP(0.014388/(A1233/1000000000)/constants!$B$9)-1))</f>
        <v>2.0573383170152187E-5</v>
      </c>
      <c r="AL1233" s="17">
        <f t="shared" si="303"/>
        <v>2.2872474870930635E-10</v>
      </c>
      <c r="AQ1233">
        <f t="shared" si="310"/>
        <v>2.2872474870930635E-10</v>
      </c>
    </row>
    <row r="1234" spans="1:43" x14ac:dyDescent="0.2">
      <c r="A1234">
        <f>front!A1234</f>
        <v>755.64</v>
      </c>
      <c r="B1234" s="1">
        <f t="shared" si="309"/>
        <v>0.43999999999994088</v>
      </c>
      <c r="C1234">
        <f>front!D1234-front!B1234</f>
        <v>51401.13</v>
      </c>
      <c r="D1234" s="2">
        <f>front!E1234-front!C1234</f>
        <v>52813.2</v>
      </c>
      <c r="E1234" s="2">
        <f>IF(front!F1234-front!C1234&gt;0,front!F1234-front!C1234,0)</f>
        <v>52813.2</v>
      </c>
      <c r="F1234" s="2">
        <f>front!I1234-front!H1234</f>
        <v>9956.2999999999993</v>
      </c>
      <c r="G1234" s="2"/>
      <c r="H1234" s="2"/>
      <c r="I1234" s="4">
        <f>C1234/(constants!$A$4+constants!$B$4*data!C1234+constants!$C$4*data!C1234^2+constants!$D$4*data!C1234^3+constants!$E$4*data!C1234^4+constants!$F$4*data!C1234^5+constants!$G$4*data!C1234^6+constants!$H$4*data!C1234^7)</f>
        <v>54033.043461968322</v>
      </c>
      <c r="J1234" s="4">
        <f>D1234/(constants!$A$4+constants!$B$4*data!D1234+constants!$C$4*data!D1234^2+constants!$D$4*data!D1234^3+constants!$E$4*data!D1234^4+constants!$F$4*data!D1234^5+constants!$G$4*data!D1234^6+constants!$H$4*data!D1234^7)</f>
        <v>55595.467101457682</v>
      </c>
      <c r="K1234" s="4">
        <f>E1234/(constants!$A$4+constants!$B$4*data!E1234+constants!$C$4*data!E1234^2+constants!$D$4*data!E1234^3+constants!$E$4*data!E1234^4+constants!$F$4*data!E1234^5+constants!$G$4*data!E1234^6+constants!$H$4*data!E1234^7)</f>
        <v>55595.467101457682</v>
      </c>
      <c r="L1234" s="4">
        <f>F1234/(constants!$A$4+constants!$B$4*data!F1234+constants!$C$4*data!F1234^2+constants!$D$4*data!F1234^3+constants!$E$4*data!F1234^4+constants!$F$4*data!F1234^5+constants!$G$4*data!F1234^6+constants!$H$4*data!F1234^7)</f>
        <v>9954.7761311807881</v>
      </c>
      <c r="M1234" s="4"/>
      <c r="N1234" s="4"/>
      <c r="O1234" s="4">
        <f t="shared" si="304"/>
        <v>90055.072436613875</v>
      </c>
      <c r="P1234" s="4">
        <f t="shared" si="305"/>
        <v>11119.093420291538</v>
      </c>
      <c r="Q1234" s="4">
        <f t="shared" si="305"/>
        <v>11119.093420291538</v>
      </c>
      <c r="R1234" s="4">
        <f t="shared" si="306"/>
        <v>1659.1293551967979</v>
      </c>
      <c r="S1234" s="4"/>
      <c r="T1234" s="4"/>
      <c r="U1234" s="4">
        <f t="shared" si="307"/>
        <v>1</v>
      </c>
      <c r="V1234" s="4"/>
      <c r="W1234" s="4"/>
      <c r="X1234">
        <f>IF(front!E1234&gt;$X$2,O1234,P1234)</f>
        <v>90055.072436613875</v>
      </c>
      <c r="Y1234">
        <f t="shared" si="301"/>
        <v>89782.252631771262</v>
      </c>
      <c r="Z1234">
        <f>SUMPRODUCT($B$7:$B$456,Y$7:Y$456,EXP(constants!$B$32+constants!$A$32*ABS($A$7:$A$456-$A1234)))</f>
        <v>4.9004118858810263E-8</v>
      </c>
      <c r="AA1234">
        <f t="shared" si="302"/>
        <v>89782.252631722251</v>
      </c>
      <c r="AB1234">
        <f t="shared" si="308"/>
        <v>89777.39953878308</v>
      </c>
      <c r="AD1234" s="4"/>
      <c r="AE1234" s="4"/>
      <c r="AF1234" s="4"/>
      <c r="AI1234" s="5">
        <f>SUMPRODUCT(constants!$B$13:$B$20,A1234^constants!$A$13:$A$20)*constants!$C$10/((A1234/1000000000)^5*(EXP(0.014388/(A1234/1000000000)/constants!$B$9)-1))</f>
        <v>2.0585652586577177E-5</v>
      </c>
      <c r="AL1234" s="17">
        <f t="shared" si="303"/>
        <v>2.2929660128643344E-10</v>
      </c>
      <c r="AQ1234">
        <f t="shared" si="310"/>
        <v>2.2929660128643344E-10</v>
      </c>
    </row>
    <row r="1235" spans="1:43" x14ac:dyDescent="0.2">
      <c r="A1235">
        <f>front!A1235</f>
        <v>756.09</v>
      </c>
      <c r="B1235" s="1">
        <f t="shared" si="309"/>
        <v>0.45000000000004547</v>
      </c>
      <c r="C1235">
        <f>front!D1235-front!B1235</f>
        <v>51199.14</v>
      </c>
      <c r="D1235" s="2">
        <f>front!E1235-front!C1235</f>
        <v>52668.3</v>
      </c>
      <c r="E1235" s="2">
        <f>IF(front!F1235-front!C1235&gt;0,front!F1235-front!C1235,0)</f>
        <v>52668.3</v>
      </c>
      <c r="F1235" s="2">
        <f>front!I1235-front!H1235</f>
        <v>10811.800000000001</v>
      </c>
      <c r="G1235" s="2"/>
      <c r="H1235" s="2"/>
      <c r="I1235" s="4">
        <f>C1235/(constants!$A$4+constants!$B$4*data!C1235+constants!$C$4*data!C1235^2+constants!$D$4*data!C1235^3+constants!$E$4*data!C1235^4+constants!$F$4*data!C1235^5+constants!$G$4*data!C1235^6+constants!$H$4*data!C1235^7)</f>
        <v>53809.669676698468</v>
      </c>
      <c r="J1235" s="4">
        <f>D1235/(constants!$A$4+constants!$B$4*data!D1235+constants!$C$4*data!D1235^2+constants!$D$4*data!D1235^3+constants!$E$4*data!D1235^4+constants!$F$4*data!D1235^5+constants!$G$4*data!D1235^6+constants!$H$4*data!D1235^7)</f>
        <v>55435.060151417347</v>
      </c>
      <c r="K1235" s="4">
        <f>E1235/(constants!$A$4+constants!$B$4*data!E1235+constants!$C$4*data!E1235^2+constants!$D$4*data!E1235^3+constants!$E$4*data!E1235^4+constants!$F$4*data!E1235^5+constants!$G$4*data!E1235^6+constants!$H$4*data!E1235^7)</f>
        <v>55435.060151417347</v>
      </c>
      <c r="L1235" s="4">
        <f>F1235/(constants!$A$4+constants!$B$4*data!F1235+constants!$C$4*data!F1235^2+constants!$D$4*data!F1235^3+constants!$E$4*data!F1235^4+constants!$F$4*data!F1235^5+constants!$G$4*data!F1235^6+constants!$H$4*data!F1235^7)</f>
        <v>10816.720235940085</v>
      </c>
      <c r="M1235" s="4"/>
      <c r="N1235" s="4"/>
      <c r="O1235" s="4">
        <f t="shared" si="304"/>
        <v>89682.782794497442</v>
      </c>
      <c r="P1235" s="4">
        <f t="shared" si="305"/>
        <v>11087.012030283469</v>
      </c>
      <c r="Q1235" s="4">
        <f t="shared" si="305"/>
        <v>11087.012030283469</v>
      </c>
      <c r="R1235" s="4">
        <f t="shared" si="306"/>
        <v>1802.7867059900143</v>
      </c>
      <c r="S1235" s="4"/>
      <c r="T1235" s="4"/>
      <c r="U1235" s="4">
        <f t="shared" si="307"/>
        <v>1</v>
      </c>
      <c r="V1235" s="4"/>
      <c r="W1235" s="4"/>
      <c r="X1235">
        <f>IF(front!E1235&gt;$X$2,O1235,P1235)</f>
        <v>89682.782794497442</v>
      </c>
      <c r="Y1235">
        <f t="shared" si="301"/>
        <v>89409.962989654829</v>
      </c>
      <c r="Z1235">
        <f>SUMPRODUCT($B$7:$B$456,Y$7:Y$456,EXP(constants!$B$32+constants!$A$32*ABS($A$7:$A$456-$A1235)))</f>
        <v>4.7765725995258162E-8</v>
      </c>
      <c r="AA1235">
        <f t="shared" si="302"/>
        <v>89409.962989607069</v>
      </c>
      <c r="AB1235">
        <f t="shared" si="308"/>
        <v>89405.109896667898</v>
      </c>
      <c r="AD1235" s="4"/>
      <c r="AE1235" s="4"/>
      <c r="AF1235" s="4"/>
      <c r="AI1235" s="5">
        <f>SUMPRODUCT(constants!$B$13:$B$20,A1235^constants!$A$13:$A$20)*constants!$C$10/((A1235/1000000000)^5*(EXP(0.014388/(A1235/1000000000)/constants!$B$9)-1))</f>
        <v>2.0598161421983187E-5</v>
      </c>
      <c r="AL1235" s="17">
        <f t="shared" si="303"/>
        <v>2.303913215451556E-10</v>
      </c>
      <c r="AQ1235">
        <f t="shared" si="310"/>
        <v>2.303913215451556E-10</v>
      </c>
    </row>
    <row r="1236" spans="1:43" x14ac:dyDescent="0.2">
      <c r="A1236">
        <f>front!A1236</f>
        <v>756.54</v>
      </c>
      <c r="B1236" s="1">
        <f t="shared" si="309"/>
        <v>0.44999999999993179</v>
      </c>
      <c r="C1236">
        <f>front!D1236-front!B1236</f>
        <v>50905.34</v>
      </c>
      <c r="D1236" s="2">
        <f>front!E1236-front!C1236</f>
        <v>52026.400000000001</v>
      </c>
      <c r="E1236" s="2">
        <f>IF(front!F1236-front!C1236&gt;0,front!F1236-front!C1236,0)</f>
        <v>52026.400000000001</v>
      </c>
      <c r="F1236" s="2">
        <f>front!I1236-front!H1236</f>
        <v>11443.800000000001</v>
      </c>
      <c r="G1236" s="2"/>
      <c r="H1236" s="2"/>
      <c r="I1236" s="4">
        <f>C1236/(constants!$A$4+constants!$B$4*data!C1236+constants!$C$4*data!C1236^2+constants!$D$4*data!C1236^3+constants!$E$4*data!C1236^4+constants!$F$4*data!C1236^5+constants!$G$4*data!C1236^6+constants!$H$4*data!C1236^7)</f>
        <v>53484.81607245082</v>
      </c>
      <c r="J1236" s="4">
        <f>D1236/(constants!$A$4+constants!$B$4*data!D1236+constants!$C$4*data!D1236^2+constants!$D$4*data!D1236^3+constants!$E$4*data!D1236^4+constants!$F$4*data!D1236^5+constants!$G$4*data!D1236^6+constants!$H$4*data!D1236^7)</f>
        <v>54724.69290198513</v>
      </c>
      <c r="K1236" s="4">
        <f>E1236/(constants!$A$4+constants!$B$4*data!E1236+constants!$C$4*data!E1236^2+constants!$D$4*data!E1236^3+constants!$E$4*data!E1236^4+constants!$F$4*data!E1236^5+constants!$G$4*data!E1236^6+constants!$H$4*data!E1236^7)</f>
        <v>54724.69290198513</v>
      </c>
      <c r="L1236" s="4">
        <f>F1236/(constants!$A$4+constants!$B$4*data!F1236+constants!$C$4*data!F1236^2+constants!$D$4*data!F1236^3+constants!$E$4*data!F1236^4+constants!$F$4*data!F1236^5+constants!$G$4*data!F1236^6+constants!$H$4*data!F1236^7)</f>
        <v>11454.709725880371</v>
      </c>
      <c r="M1236" s="4"/>
      <c r="N1236" s="4"/>
      <c r="O1236" s="4">
        <f t="shared" si="304"/>
        <v>89141.360120751357</v>
      </c>
      <c r="P1236" s="4">
        <f t="shared" si="305"/>
        <v>10944.938580397025</v>
      </c>
      <c r="Q1236" s="4">
        <f t="shared" si="305"/>
        <v>10944.938580397025</v>
      </c>
      <c r="R1236" s="4">
        <f t="shared" si="306"/>
        <v>1909.1182876467285</v>
      </c>
      <c r="S1236" s="4"/>
      <c r="T1236" s="4"/>
      <c r="U1236" s="4">
        <f t="shared" si="307"/>
        <v>1</v>
      </c>
      <c r="V1236" s="4"/>
      <c r="W1236" s="4"/>
      <c r="X1236">
        <f>IF(front!E1236&gt;$X$2,O1236,P1236)</f>
        <v>89141.360120751357</v>
      </c>
      <c r="Y1236">
        <f t="shared" si="301"/>
        <v>88868.540315908744</v>
      </c>
      <c r="Z1236">
        <f>SUMPRODUCT($B$7:$B$456,Y$7:Y$456,EXP(constants!$B$32+constants!$A$32*ABS($A$7:$A$456-$A1236)))</f>
        <v>4.655862880480917E-8</v>
      </c>
      <c r="AA1236">
        <f t="shared" si="302"/>
        <v>88868.540315862192</v>
      </c>
      <c r="AB1236">
        <f t="shared" si="308"/>
        <v>88863.687222923021</v>
      </c>
      <c r="AD1236" s="4"/>
      <c r="AE1236" s="4"/>
      <c r="AF1236" s="4"/>
      <c r="AI1236" s="5">
        <f>SUMPRODUCT(constants!$B$13:$B$20,A1236^constants!$A$13:$A$20)*constants!$C$10/((A1236/1000000000)^5*(EXP(0.014388/(A1236/1000000000)/constants!$B$9)-1))</f>
        <v>2.0610630377289787E-5</v>
      </c>
      <c r="AL1236" s="17">
        <f t="shared" si="303"/>
        <v>2.3193534976312718E-10</v>
      </c>
      <c r="AQ1236">
        <f t="shared" si="310"/>
        <v>2.3193534976312718E-10</v>
      </c>
    </row>
    <row r="1237" spans="1:43" x14ac:dyDescent="0.2">
      <c r="A1237">
        <f>front!A1237</f>
        <v>756.98</v>
      </c>
      <c r="B1237" s="1">
        <f t="shared" si="309"/>
        <v>0.44000000000005457</v>
      </c>
      <c r="C1237">
        <f>front!D1237-front!B1237</f>
        <v>50748.270000000004</v>
      </c>
      <c r="D1237" s="2">
        <f>front!E1237-front!C1237</f>
        <v>52841.2</v>
      </c>
      <c r="E1237" s="2">
        <f>IF(front!F1237-front!C1237&gt;0,front!F1237-front!C1237,0)</f>
        <v>52841.2</v>
      </c>
      <c r="F1237" s="2">
        <f>front!I1237-front!H1237</f>
        <v>13189.7</v>
      </c>
      <c r="G1237" s="2"/>
      <c r="H1237" s="2"/>
      <c r="I1237" s="4">
        <f>C1237/(constants!$A$4+constants!$B$4*data!C1237+constants!$C$4*data!C1237^2+constants!$D$4*data!C1237^3+constants!$E$4*data!C1237^4+constants!$F$4*data!C1237^5+constants!$G$4*data!C1237^6+constants!$H$4*data!C1237^7)</f>
        <v>53311.168186608935</v>
      </c>
      <c r="J1237" s="4">
        <f>D1237/(constants!$A$4+constants!$B$4*data!D1237+constants!$C$4*data!D1237^2+constants!$D$4*data!D1237^3+constants!$E$4*data!D1237^4+constants!$F$4*data!D1237^5+constants!$G$4*data!D1237^6+constants!$H$4*data!D1237^7)</f>
        <v>55626.465997432046</v>
      </c>
      <c r="K1237" s="4">
        <f>E1237/(constants!$A$4+constants!$B$4*data!E1237+constants!$C$4*data!E1237^2+constants!$D$4*data!E1237^3+constants!$E$4*data!E1237^4+constants!$F$4*data!E1237^5+constants!$G$4*data!E1237^6+constants!$H$4*data!E1237^7)</f>
        <v>55626.465997432046</v>
      </c>
      <c r="L1237" s="4">
        <f>F1237/(constants!$A$4+constants!$B$4*data!F1237+constants!$C$4*data!F1237^2+constants!$D$4*data!F1237^3+constants!$E$4*data!F1237^4+constants!$F$4*data!F1237^5+constants!$G$4*data!F1237^6+constants!$H$4*data!F1237^7)</f>
        <v>13223.082134861988</v>
      </c>
      <c r="M1237" s="4"/>
      <c r="N1237" s="4"/>
      <c r="O1237" s="4">
        <f t="shared" si="304"/>
        <v>88851.946977681553</v>
      </c>
      <c r="P1237" s="4">
        <f t="shared" si="305"/>
        <v>11125.293199486408</v>
      </c>
      <c r="Q1237" s="4">
        <f t="shared" si="305"/>
        <v>11125.293199486408</v>
      </c>
      <c r="R1237" s="4">
        <f t="shared" si="306"/>
        <v>2203.8470224769981</v>
      </c>
      <c r="S1237" s="4"/>
      <c r="T1237" s="4"/>
      <c r="U1237" s="4">
        <f t="shared" si="307"/>
        <v>1</v>
      </c>
      <c r="V1237" s="4"/>
      <c r="W1237" s="4"/>
      <c r="X1237">
        <f>IF(front!E1237&gt;$X$2,O1237,P1237)</f>
        <v>88851.946977681553</v>
      </c>
      <c r="Y1237">
        <f t="shared" si="301"/>
        <v>88579.12717283894</v>
      </c>
      <c r="Z1237">
        <f>SUMPRODUCT($B$7:$B$456,Y$7:Y$456,EXP(constants!$B$32+constants!$A$32*ABS($A$7:$A$456-$A1237)))</f>
        <v>4.5407857053268853E-8</v>
      </c>
      <c r="AA1237">
        <f t="shared" si="302"/>
        <v>88579.127172793538</v>
      </c>
      <c r="AB1237">
        <f t="shared" si="308"/>
        <v>88574.274079854367</v>
      </c>
      <c r="AD1237" s="4"/>
      <c r="AE1237" s="4"/>
      <c r="AF1237" s="4"/>
      <c r="AI1237" s="5">
        <f>SUMPRODUCT(constants!$B$13:$B$20,A1237^constants!$A$13:$A$20)*constants!$C$10/((A1237/1000000000)^5*(EXP(0.014388/(A1237/1000000000)/constants!$B$9)-1))</f>
        <v>2.0622783678195993E-5</v>
      </c>
      <c r="AL1237" s="17">
        <f t="shared" si="303"/>
        <v>2.3283040016340938E-10</v>
      </c>
      <c r="AQ1237">
        <f t="shared" si="310"/>
        <v>2.3283040016340938E-10</v>
      </c>
    </row>
    <row r="1238" spans="1:43" x14ac:dyDescent="0.2">
      <c r="A1238">
        <f>front!A1238</f>
        <v>757.43</v>
      </c>
      <c r="B1238" s="1">
        <f t="shared" si="309"/>
        <v>0.44999999999993179</v>
      </c>
      <c r="C1238">
        <f>front!D1238-front!B1238</f>
        <v>50728.460000000006</v>
      </c>
      <c r="D1238" s="2">
        <f>front!E1238-front!C1238</f>
        <v>51912.9</v>
      </c>
      <c r="E1238" s="2">
        <f>IF(front!F1238-front!C1238&gt;0,front!F1238-front!C1238,0)</f>
        <v>51912.9</v>
      </c>
      <c r="F1238" s="2">
        <f>front!I1238-front!H1238</f>
        <v>14319.8</v>
      </c>
      <c r="G1238" s="2"/>
      <c r="H1238" s="2"/>
      <c r="I1238" s="4">
        <f>C1238/(constants!$A$4+constants!$B$4*data!C1238+constants!$C$4*data!C1238^2+constants!$D$4*data!C1238^3+constants!$E$4*data!C1238^4+constants!$F$4*data!C1238^5+constants!$G$4*data!C1238^6+constants!$H$4*data!C1238^7)</f>
        <v>53289.26852359956</v>
      </c>
      <c r="J1238" s="4">
        <f>D1238/(constants!$A$4+constants!$B$4*data!D1238+constants!$C$4*data!D1238^2+constants!$D$4*data!D1238^3+constants!$E$4*data!D1238^4+constants!$F$4*data!D1238^5+constants!$G$4*data!D1238^6+constants!$H$4*data!D1238^7)</f>
        <v>54599.121968907792</v>
      </c>
      <c r="K1238" s="4">
        <f>E1238/(constants!$A$4+constants!$B$4*data!E1238+constants!$C$4*data!E1238^2+constants!$D$4*data!E1238^3+constants!$E$4*data!E1238^4+constants!$F$4*data!E1238^5+constants!$G$4*data!E1238^6+constants!$H$4*data!E1238^7)</f>
        <v>54599.121968907792</v>
      </c>
      <c r="L1238" s="4">
        <f>F1238/(constants!$A$4+constants!$B$4*data!F1238+constants!$C$4*data!F1238^2+constants!$D$4*data!F1238^3+constants!$E$4*data!F1238^4+constants!$F$4*data!F1238^5+constants!$G$4*data!F1238^6+constants!$H$4*data!F1238^7)</f>
        <v>14372.695886272992</v>
      </c>
      <c r="M1238" s="4"/>
      <c r="N1238" s="4"/>
      <c r="O1238" s="4">
        <f t="shared" si="304"/>
        <v>88815.447539332599</v>
      </c>
      <c r="P1238" s="4">
        <f t="shared" si="305"/>
        <v>10919.824393781557</v>
      </c>
      <c r="Q1238" s="4">
        <f t="shared" si="305"/>
        <v>10919.824393781557</v>
      </c>
      <c r="R1238" s="4">
        <f t="shared" si="306"/>
        <v>2395.4493143788318</v>
      </c>
      <c r="S1238" s="4"/>
      <c r="T1238" s="4"/>
      <c r="U1238" s="4">
        <f t="shared" si="307"/>
        <v>1</v>
      </c>
      <c r="V1238" s="4"/>
      <c r="W1238" s="4"/>
      <c r="X1238">
        <f>IF(front!E1238&gt;$X$2,O1238,P1238)</f>
        <v>88815.447539332599</v>
      </c>
      <c r="Y1238">
        <f t="shared" si="301"/>
        <v>88542.627734489986</v>
      </c>
      <c r="Z1238">
        <f>SUMPRODUCT($B$7:$B$456,Y$7:Y$456,EXP(constants!$B$32+constants!$A$32*ABS($A$7:$A$456-$A1238)))</f>
        <v>4.4260346039226041E-8</v>
      </c>
      <c r="AA1238">
        <f t="shared" si="302"/>
        <v>88542.627734445719</v>
      </c>
      <c r="AB1238">
        <f t="shared" si="308"/>
        <v>88537.774641506549</v>
      </c>
      <c r="AD1238" s="4"/>
      <c r="AE1238" s="4"/>
      <c r="AF1238" s="4"/>
      <c r="AI1238" s="5">
        <f>SUMPRODUCT(constants!$B$13:$B$20,A1238^constants!$A$13:$A$20)*constants!$C$10/((A1238/1000000000)^5*(EXP(0.014388/(A1238/1000000000)/constants!$B$9)-1))</f>
        <v>2.0635173740975977E-5</v>
      </c>
      <c r="AL1238" s="17">
        <f t="shared" si="303"/>
        <v>2.3306632479220005E-10</v>
      </c>
      <c r="AQ1238">
        <f t="shared" si="310"/>
        <v>2.3306632479220005E-10</v>
      </c>
    </row>
    <row r="1239" spans="1:43" x14ac:dyDescent="0.2">
      <c r="A1239">
        <f>front!A1239</f>
        <v>757.87</v>
      </c>
      <c r="B1239" s="1">
        <f t="shared" si="309"/>
        <v>0.44000000000005457</v>
      </c>
      <c r="C1239">
        <f>front!D1239-front!B1239</f>
        <v>50617.8</v>
      </c>
      <c r="D1239" s="2">
        <f>front!E1239-front!C1239</f>
        <v>52677.3</v>
      </c>
      <c r="E1239" s="2">
        <f>IF(front!F1239-front!C1239&gt;0,front!F1239-front!C1239,0)</f>
        <v>52677.3</v>
      </c>
      <c r="F1239" s="2">
        <f>front!I1239-front!H1239</f>
        <v>14337.300000000001</v>
      </c>
      <c r="G1239" s="2"/>
      <c r="H1239" s="2"/>
      <c r="I1239" s="4">
        <f>C1239/(constants!$A$4+constants!$B$4*data!C1239+constants!$C$4*data!C1239^2+constants!$D$4*data!C1239^3+constants!$E$4*data!C1239^4+constants!$F$4*data!C1239^5+constants!$G$4*data!C1239^6+constants!$H$4*data!C1239^7)</f>
        <v>53166.940365858471</v>
      </c>
      <c r="J1239" s="4">
        <f>D1239/(constants!$A$4+constants!$B$4*data!D1239+constants!$C$4*data!D1239^2+constants!$D$4*data!D1239^3+constants!$E$4*data!D1239^4+constants!$F$4*data!D1239^5+constants!$G$4*data!D1239^6+constants!$H$4*data!D1239^7)</f>
        <v>55445.022725093157</v>
      </c>
      <c r="K1239" s="4">
        <f>E1239/(constants!$A$4+constants!$B$4*data!E1239+constants!$C$4*data!E1239^2+constants!$D$4*data!E1239^3+constants!$E$4*data!E1239^4+constants!$F$4*data!E1239^5+constants!$G$4*data!E1239^6+constants!$H$4*data!E1239^7)</f>
        <v>55445.022725093157</v>
      </c>
      <c r="L1239" s="4">
        <f>F1239/(constants!$A$4+constants!$B$4*data!F1239+constants!$C$4*data!F1239^2+constants!$D$4*data!F1239^3+constants!$E$4*data!F1239^4+constants!$F$4*data!F1239^5+constants!$G$4*data!F1239^6+constants!$H$4*data!F1239^7)</f>
        <v>14390.530032878487</v>
      </c>
      <c r="M1239" s="4"/>
      <c r="N1239" s="4"/>
      <c r="O1239" s="4">
        <f t="shared" si="304"/>
        <v>88611.567276430782</v>
      </c>
      <c r="P1239" s="4">
        <f t="shared" si="305"/>
        <v>11089.004545018632</v>
      </c>
      <c r="Q1239" s="4">
        <f t="shared" si="305"/>
        <v>11089.004545018632</v>
      </c>
      <c r="R1239" s="4">
        <f t="shared" si="306"/>
        <v>2398.4216721464145</v>
      </c>
      <c r="S1239" s="4"/>
      <c r="T1239" s="4"/>
      <c r="U1239" s="4">
        <f t="shared" si="307"/>
        <v>1</v>
      </c>
      <c r="V1239" s="4"/>
      <c r="W1239" s="4"/>
      <c r="X1239">
        <f>IF(front!E1239&gt;$X$2,O1239,P1239)</f>
        <v>88611.567276430782</v>
      </c>
      <c r="Y1239">
        <f t="shared" si="301"/>
        <v>88338.747471588169</v>
      </c>
      <c r="Z1239">
        <f>SUMPRODUCT($B$7:$B$456,Y$7:Y$456,EXP(constants!$B$32+constants!$A$32*ABS($A$7:$A$456-$A1239)))</f>
        <v>4.3166380060355074E-8</v>
      </c>
      <c r="AA1239">
        <f t="shared" si="302"/>
        <v>88338.747471545008</v>
      </c>
      <c r="AB1239">
        <f t="shared" si="308"/>
        <v>88333.894378605837</v>
      </c>
      <c r="AD1239" s="4"/>
      <c r="AE1239" s="4"/>
      <c r="AF1239" s="4"/>
      <c r="AI1239" s="5">
        <f>SUMPRODUCT(constants!$B$13:$B$20,A1239^constants!$A$13:$A$20)*constants!$C$10/((A1239/1000000000)^5*(EXP(0.014388/(A1239/1000000000)/constants!$B$9)-1))</f>
        <v>2.0647249889463699E-5</v>
      </c>
      <c r="AL1239" s="17">
        <f t="shared" si="303"/>
        <v>2.3374096698338696E-10</v>
      </c>
      <c r="AQ1239">
        <f t="shared" si="310"/>
        <v>2.3374096698338696E-10</v>
      </c>
    </row>
    <row r="1240" spans="1:43" x14ac:dyDescent="0.2">
      <c r="A1240">
        <f>front!A1240</f>
        <v>758.32</v>
      </c>
      <c r="B1240" s="1">
        <f t="shared" si="309"/>
        <v>0.45000000000004547</v>
      </c>
      <c r="C1240">
        <f>front!D1240-front!B1240</f>
        <v>50749.73</v>
      </c>
      <c r="D1240" s="2">
        <f>front!E1240-front!C1240</f>
        <v>52829.9</v>
      </c>
      <c r="E1240" s="2">
        <f>IF(front!F1240-front!C1240&gt;0,front!F1240-front!C1240,0)</f>
        <v>52829.9</v>
      </c>
      <c r="F1240" s="2">
        <f>front!I1240-front!H1240</f>
        <v>13065.599999999999</v>
      </c>
      <c r="G1240" s="2"/>
      <c r="H1240" s="2"/>
      <c r="I1240" s="4">
        <f>C1240/(constants!$A$4+constants!$B$4*data!C1240+constants!$C$4*data!C1240^2+constants!$D$4*data!C1240^3+constants!$E$4*data!C1240^4+constants!$F$4*data!C1240^5+constants!$G$4*data!C1240^6+constants!$H$4*data!C1240^7)</f>
        <v>53312.782205498901</v>
      </c>
      <c r="J1240" s="4">
        <f>D1240/(constants!$A$4+constants!$B$4*data!D1240+constants!$C$4*data!D1240^2+constants!$D$4*data!D1240^3+constants!$E$4*data!D1240^4+constants!$F$4*data!D1240^5+constants!$G$4*data!D1240^6+constants!$H$4*data!D1240^7)</f>
        <v>55613.955634004997</v>
      </c>
      <c r="K1240" s="4">
        <f>E1240/(constants!$A$4+constants!$B$4*data!E1240+constants!$C$4*data!E1240^2+constants!$D$4*data!E1240^3+constants!$E$4*data!E1240^4+constants!$F$4*data!E1240^5+constants!$G$4*data!E1240^6+constants!$H$4*data!E1240^7)</f>
        <v>55613.955634004997</v>
      </c>
      <c r="L1240" s="4">
        <f>F1240/(constants!$A$4+constants!$B$4*data!F1240+constants!$C$4*data!F1240^2+constants!$D$4*data!F1240^3+constants!$E$4*data!F1240^4+constants!$F$4*data!F1240^5+constants!$G$4*data!F1240^6+constants!$H$4*data!F1240^7)</f>
        <v>13097.083310712676</v>
      </c>
      <c r="M1240" s="4"/>
      <c r="N1240" s="4"/>
      <c r="O1240" s="4">
        <f t="shared" si="304"/>
        <v>88854.637009164842</v>
      </c>
      <c r="P1240" s="4">
        <f t="shared" si="305"/>
        <v>11122.791126800999</v>
      </c>
      <c r="Q1240" s="4">
        <f t="shared" si="305"/>
        <v>11122.791126800999</v>
      </c>
      <c r="R1240" s="4">
        <f t="shared" si="306"/>
        <v>2182.8472184521129</v>
      </c>
      <c r="S1240" s="4"/>
      <c r="T1240" s="4"/>
      <c r="U1240" s="4">
        <f t="shared" si="307"/>
        <v>1</v>
      </c>
      <c r="V1240" s="4"/>
      <c r="W1240" s="4"/>
      <c r="X1240">
        <f>IF(front!E1240&gt;$X$2,O1240,P1240)</f>
        <v>88854.637009164842</v>
      </c>
      <c r="Y1240">
        <f t="shared" si="301"/>
        <v>88581.817204322229</v>
      </c>
      <c r="Z1240">
        <f>SUMPRODUCT($B$7:$B$456,Y$7:Y$456,EXP(constants!$B$32+constants!$A$32*ABS($A$7:$A$456-$A1240)))</f>
        <v>4.2075513858553971E-8</v>
      </c>
      <c r="AA1240">
        <f t="shared" si="302"/>
        <v>88581.81720428016</v>
      </c>
      <c r="AB1240">
        <f t="shared" si="308"/>
        <v>88576.964111340989</v>
      </c>
      <c r="AD1240" s="4"/>
      <c r="AE1240" s="4"/>
      <c r="AF1240" s="4"/>
      <c r="AI1240" s="5">
        <f>SUMPRODUCT(constants!$B$13:$B$20,A1240^constants!$A$13:$A$20)*constants!$C$10/((A1240/1000000000)^5*(EXP(0.014388/(A1240/1000000000)/constants!$B$9)-1))</f>
        <v>2.0659561032101035E-5</v>
      </c>
      <c r="AL1240" s="17">
        <f t="shared" si="303"/>
        <v>2.3323853147791365E-10</v>
      </c>
      <c r="AQ1240">
        <f t="shared" si="310"/>
        <v>2.3323853147791365E-10</v>
      </c>
    </row>
    <row r="1241" spans="1:43" x14ac:dyDescent="0.2">
      <c r="A1241">
        <f>front!A1241</f>
        <v>758.76</v>
      </c>
      <c r="B1241" s="1">
        <f t="shared" si="309"/>
        <v>0.43999999999994088</v>
      </c>
      <c r="C1241">
        <f>front!D1241-front!B1241</f>
        <v>50857.259999999995</v>
      </c>
      <c r="D1241" s="2">
        <f>front!E1241-front!C1241</f>
        <v>52770.1</v>
      </c>
      <c r="E1241" s="2">
        <f>IF(front!F1241-front!C1241&gt;0,front!F1241-front!C1241,0)</f>
        <v>52770.1</v>
      </c>
      <c r="F1241" s="2">
        <f>front!I1241-front!H1241</f>
        <v>11014.3</v>
      </c>
      <c r="G1241" s="2"/>
      <c r="H1241" s="2"/>
      <c r="I1241" s="4">
        <f>C1241/(constants!$A$4+constants!$B$4*data!C1241+constants!$C$4*data!C1241^2+constants!$D$4*data!C1241^3+constants!$E$4*data!C1241^4+constants!$F$4*data!C1241^5+constants!$G$4*data!C1241^6+constants!$H$4*data!C1241^7)</f>
        <v>53431.659731468688</v>
      </c>
      <c r="J1241" s="4">
        <f>D1241/(constants!$A$4+constants!$B$4*data!D1241+constants!$C$4*data!D1241^2+constants!$D$4*data!D1241^3+constants!$E$4*data!D1241^4+constants!$F$4*data!D1241^5+constants!$G$4*data!D1241^6+constants!$H$4*data!D1241^7)</f>
        <v>55547.752470629472</v>
      </c>
      <c r="K1241" s="4">
        <f>E1241/(constants!$A$4+constants!$B$4*data!E1241+constants!$C$4*data!E1241^2+constants!$D$4*data!E1241^3+constants!$E$4*data!E1241^4+constants!$F$4*data!E1241^5+constants!$G$4*data!E1241^6+constants!$H$4*data!E1241^7)</f>
        <v>55547.752470629472</v>
      </c>
      <c r="L1241" s="4">
        <f>F1241/(constants!$A$4+constants!$B$4*data!F1241+constants!$C$4*data!F1241^2+constants!$D$4*data!F1241^3+constants!$E$4*data!F1241^4+constants!$F$4*data!F1241^5+constants!$G$4*data!F1241^6+constants!$H$4*data!F1241^7)</f>
        <v>11021.021839754974</v>
      </c>
      <c r="M1241" s="4"/>
      <c r="N1241" s="4"/>
      <c r="O1241" s="4">
        <f t="shared" si="304"/>
        <v>89052.766219114477</v>
      </c>
      <c r="P1241" s="4">
        <f t="shared" si="305"/>
        <v>11109.550494125893</v>
      </c>
      <c r="Q1241" s="4">
        <f t="shared" si="305"/>
        <v>11109.550494125893</v>
      </c>
      <c r="R1241" s="4">
        <f t="shared" si="306"/>
        <v>1836.8369732924957</v>
      </c>
      <c r="S1241" s="4"/>
      <c r="T1241" s="4"/>
      <c r="U1241" s="4">
        <f t="shared" si="307"/>
        <v>1</v>
      </c>
      <c r="V1241" s="4"/>
      <c r="W1241" s="4"/>
      <c r="X1241">
        <f>IF(front!E1241&gt;$X$2,O1241,P1241)</f>
        <v>89052.766219114477</v>
      </c>
      <c r="Y1241">
        <f t="shared" si="301"/>
        <v>88779.946414271864</v>
      </c>
      <c r="Z1241">
        <f>SUMPRODUCT($B$7:$B$456,Y$7:Y$456,EXP(constants!$B$32+constants!$A$32*ABS($A$7:$A$456-$A1241)))</f>
        <v>4.1035549537805864E-8</v>
      </c>
      <c r="AA1241">
        <f t="shared" si="302"/>
        <v>88779.946414230828</v>
      </c>
      <c r="AB1241">
        <f t="shared" si="308"/>
        <v>88775.093321291657</v>
      </c>
      <c r="AD1241" s="4"/>
      <c r="AE1241" s="4"/>
      <c r="AF1241" s="4"/>
      <c r="AI1241" s="5">
        <f>SUMPRODUCT(constants!$B$13:$B$20,A1241^constants!$A$13:$A$20)*constants!$C$10/((A1241/1000000000)^5*(EXP(0.014388/(A1241/1000000000)/constants!$B$9)-1))</f>
        <v>2.0671559999403503E-5</v>
      </c>
      <c r="AL1241" s="17">
        <f t="shared" si="303"/>
        <v>2.328531486257044E-10</v>
      </c>
      <c r="AQ1241">
        <f t="shared" si="310"/>
        <v>2.328531486257044E-10</v>
      </c>
    </row>
    <row r="1242" spans="1:43" x14ac:dyDescent="0.2">
      <c r="A1242">
        <f>front!A1242</f>
        <v>759.21</v>
      </c>
      <c r="B1242" s="1">
        <f t="shared" si="309"/>
        <v>0.45000000000004547</v>
      </c>
      <c r="C1242">
        <f>front!D1242-front!B1242</f>
        <v>50870.47</v>
      </c>
      <c r="D1242" s="2">
        <f>front!E1242-front!C1242</f>
        <v>52852.4</v>
      </c>
      <c r="E1242" s="2">
        <f>IF(front!F1242-front!C1242&gt;0,front!F1242-front!C1242,0)</f>
        <v>52852.4</v>
      </c>
      <c r="F1242" s="2">
        <f>front!I1242-front!H1242</f>
        <v>11747.400000000001</v>
      </c>
      <c r="G1242" s="2"/>
      <c r="H1242" s="2"/>
      <c r="I1242" s="4">
        <f>C1242/(constants!$A$4+constants!$B$4*data!C1242+constants!$C$4*data!C1242^2+constants!$D$4*data!C1242^3+constants!$E$4*data!C1242^4+constants!$F$4*data!C1242^5+constants!$G$4*data!C1242^6+constants!$H$4*data!C1242^7)</f>
        <v>53446.264303621349</v>
      </c>
      <c r="J1242" s="4">
        <f>D1242/(constants!$A$4+constants!$B$4*data!D1242+constants!$C$4*data!D1242^2+constants!$D$4*data!D1242^3+constants!$E$4*data!D1242^4+constants!$F$4*data!D1242^5+constants!$G$4*data!D1242^6+constants!$H$4*data!D1242^7)</f>
        <v>55638.865776722305</v>
      </c>
      <c r="K1242" s="4">
        <f>E1242/(constants!$A$4+constants!$B$4*data!E1242+constants!$C$4*data!E1242^2+constants!$D$4*data!E1242^3+constants!$E$4*data!E1242^4+constants!$F$4*data!E1242^5+constants!$G$4*data!E1242^6+constants!$H$4*data!E1242^7)</f>
        <v>55638.865776722305</v>
      </c>
      <c r="L1242" s="4">
        <f>F1242/(constants!$A$4+constants!$B$4*data!F1242+constants!$C$4*data!F1242^2+constants!$D$4*data!F1242^3+constants!$E$4*data!F1242^4+constants!$F$4*data!F1242^5+constants!$G$4*data!F1242^6+constants!$H$4*data!F1242^7)</f>
        <v>11761.57859942962</v>
      </c>
      <c r="M1242" s="4"/>
      <c r="N1242" s="4"/>
      <c r="O1242" s="4">
        <f t="shared" si="304"/>
        <v>89077.10717270225</v>
      </c>
      <c r="P1242" s="4">
        <f t="shared" si="305"/>
        <v>11127.773155344461</v>
      </c>
      <c r="Q1242" s="4">
        <f t="shared" si="305"/>
        <v>11127.773155344461</v>
      </c>
      <c r="R1242" s="4">
        <f t="shared" si="306"/>
        <v>1960.2630999049368</v>
      </c>
      <c r="S1242" s="4"/>
      <c r="T1242" s="4"/>
      <c r="U1242" s="4">
        <f t="shared" si="307"/>
        <v>1</v>
      </c>
      <c r="V1242" s="4"/>
      <c r="W1242" s="4"/>
      <c r="X1242">
        <f>IF(front!E1242&gt;$X$2,O1242,P1242)</f>
        <v>89077.10717270225</v>
      </c>
      <c r="Y1242">
        <f t="shared" si="301"/>
        <v>88804.287367859637</v>
      </c>
      <c r="Z1242">
        <f>SUMPRODUCT($B$7:$B$456,Y$7:Y$456,EXP(constants!$B$32+constants!$A$32*ABS($A$7:$A$456-$A1242)))</f>
        <v>3.9998531979221193E-8</v>
      </c>
      <c r="AA1242">
        <f t="shared" si="302"/>
        <v>88804.287367819634</v>
      </c>
      <c r="AB1242">
        <f t="shared" si="308"/>
        <v>88799.434274880463</v>
      </c>
      <c r="AD1242" s="4"/>
      <c r="AE1242" s="4"/>
      <c r="AF1242" s="4"/>
      <c r="AI1242" s="5">
        <f>SUMPRODUCT(constants!$B$13:$B$20,A1242^constants!$A$13:$A$20)*constants!$C$10/((A1242/1000000000)^5*(EXP(0.014388/(A1242/1000000000)/constants!$B$9)-1))</f>
        <v>2.0683792190690506E-5</v>
      </c>
      <c r="AL1242" s="17">
        <f t="shared" si="303"/>
        <v>2.3292707165975188E-10</v>
      </c>
      <c r="AQ1242">
        <f t="shared" si="310"/>
        <v>2.3292707165975188E-10</v>
      </c>
    </row>
    <row r="1243" spans="1:43" x14ac:dyDescent="0.2">
      <c r="A1243">
        <f>front!A1243</f>
        <v>759.65</v>
      </c>
      <c r="B1243" s="1">
        <f t="shared" si="309"/>
        <v>0.43999999999994088</v>
      </c>
      <c r="C1243">
        <f>front!D1243-front!B1243</f>
        <v>50927.6</v>
      </c>
      <c r="D1243" s="2">
        <f>front!E1243-front!C1243</f>
        <v>53201.3</v>
      </c>
      <c r="E1243" s="2">
        <f>IF(front!F1243-front!C1243&gt;0,front!F1243-front!C1243,0)</f>
        <v>53201.3</v>
      </c>
      <c r="F1243" s="2">
        <f>front!I1243-front!H1243</f>
        <v>13448.4</v>
      </c>
      <c r="G1243" s="2"/>
      <c r="H1243" s="2"/>
      <c r="I1243" s="4">
        <f>C1243/(constants!$A$4+constants!$B$4*data!C1243+constants!$C$4*data!C1243^2+constants!$D$4*data!C1243^3+constants!$E$4*data!C1243^4+constants!$F$4*data!C1243^5+constants!$G$4*data!C1243^6+constants!$H$4*data!C1243^7)</f>
        <v>53509.42683444362</v>
      </c>
      <c r="J1243" s="4">
        <f>D1243/(constants!$A$4+constants!$B$4*data!D1243+constants!$C$4*data!D1243^2+constants!$D$4*data!D1243^3+constants!$E$4*data!D1243^4+constants!$F$4*data!D1243^5+constants!$G$4*data!D1243^6+constants!$H$4*data!D1243^7)</f>
        <v>56025.207350154167</v>
      </c>
      <c r="K1243" s="4">
        <f>E1243/(constants!$A$4+constants!$B$4*data!E1243+constants!$C$4*data!E1243^2+constants!$D$4*data!E1243^3+constants!$E$4*data!E1243^4+constants!$F$4*data!E1243^5+constants!$G$4*data!E1243^6+constants!$H$4*data!E1243^7)</f>
        <v>56025.207350154167</v>
      </c>
      <c r="L1243" s="4">
        <f>F1243/(constants!$A$4+constants!$B$4*data!F1243+constants!$C$4*data!F1243^2+constants!$D$4*data!F1243^3+constants!$E$4*data!F1243^4+constants!$F$4*data!F1243^5+constants!$G$4*data!F1243^6+constants!$H$4*data!F1243^7)</f>
        <v>13485.89394757879</v>
      </c>
      <c r="M1243" s="4"/>
      <c r="N1243" s="4"/>
      <c r="O1243" s="4">
        <f t="shared" si="304"/>
        <v>89182.378057406037</v>
      </c>
      <c r="P1243" s="4">
        <f t="shared" si="305"/>
        <v>11205.041470030834</v>
      </c>
      <c r="Q1243" s="4">
        <f t="shared" si="305"/>
        <v>11205.041470030834</v>
      </c>
      <c r="R1243" s="4">
        <f t="shared" si="306"/>
        <v>2247.6489912631314</v>
      </c>
      <c r="S1243" s="4"/>
      <c r="T1243" s="4"/>
      <c r="U1243" s="4">
        <f t="shared" si="307"/>
        <v>1</v>
      </c>
      <c r="V1243" s="4"/>
      <c r="W1243" s="4"/>
      <c r="X1243">
        <f>IF(front!E1243&gt;$X$2,O1243,P1243)</f>
        <v>89182.378057406037</v>
      </c>
      <c r="Y1243">
        <f t="shared" si="301"/>
        <v>88909.558252563424</v>
      </c>
      <c r="Z1243">
        <f>SUMPRODUCT($B$7:$B$456,Y$7:Y$456,EXP(constants!$B$32+constants!$A$32*ABS($A$7:$A$456-$A1243)))</f>
        <v>3.9009903622107605E-8</v>
      </c>
      <c r="AA1243">
        <f t="shared" si="302"/>
        <v>88909.55825252441</v>
      </c>
      <c r="AB1243">
        <f t="shared" si="308"/>
        <v>88904.705159585239</v>
      </c>
      <c r="AD1243" s="4"/>
      <c r="AE1243" s="4"/>
      <c r="AF1243" s="4"/>
      <c r="AI1243" s="5">
        <f>SUMPRODUCT(constants!$B$13:$B$20,A1243^constants!$A$13:$A$20)*constants!$C$10/((A1243/1000000000)^5*(EXP(0.014388/(A1243/1000000000)/constants!$B$9)-1))</f>
        <v>2.0695713944541511E-5</v>
      </c>
      <c r="AL1243" s="17">
        <f t="shared" si="303"/>
        <v>2.3278536166778129E-10</v>
      </c>
      <c r="AQ1243">
        <f t="shared" si="310"/>
        <v>2.3278536166778129E-10</v>
      </c>
    </row>
    <row r="1244" spans="1:43" x14ac:dyDescent="0.2">
      <c r="A1244">
        <f>front!A1244</f>
        <v>760.1</v>
      </c>
      <c r="B1244" s="1">
        <f t="shared" si="309"/>
        <v>0.45000000000004547</v>
      </c>
      <c r="C1244">
        <f>front!D1244-front!B1244</f>
        <v>50945.14</v>
      </c>
      <c r="D1244" s="2">
        <f>front!E1244-front!C1244</f>
        <v>52800.800000000003</v>
      </c>
      <c r="E1244" s="2">
        <f>IF(front!F1244-front!C1244&gt;0,front!F1244-front!C1244,0)</f>
        <v>52800.800000000003</v>
      </c>
      <c r="F1244" s="2">
        <f>front!I1244-front!H1244</f>
        <v>15561.100000000002</v>
      </c>
      <c r="G1244" s="2"/>
      <c r="H1244" s="2"/>
      <c r="I1244" s="4">
        <f>C1244/(constants!$A$4+constants!$B$4*data!C1244+constants!$C$4*data!C1244^2+constants!$D$4*data!C1244^3+constants!$E$4*data!C1244^4+constants!$F$4*data!C1244^5+constants!$G$4*data!C1244^6+constants!$H$4*data!C1244^7)</f>
        <v>53528.819376646548</v>
      </c>
      <c r="J1244" s="4">
        <f>D1244/(constants!$A$4+constants!$B$4*data!D1244+constants!$C$4*data!D1244^2+constants!$D$4*data!D1244^3+constants!$E$4*data!D1244^4+constants!$F$4*data!D1244^5+constants!$G$4*data!D1244^6+constants!$H$4*data!D1244^7)</f>
        <v>55581.739269471524</v>
      </c>
      <c r="K1244" s="4">
        <f>E1244/(constants!$A$4+constants!$B$4*data!E1244+constants!$C$4*data!E1244^2+constants!$D$4*data!E1244^3+constants!$E$4*data!E1244^4+constants!$F$4*data!E1244^5+constants!$G$4*data!E1244^6+constants!$H$4*data!E1244^7)</f>
        <v>55581.739269471524</v>
      </c>
      <c r="L1244" s="4">
        <f>F1244/(constants!$A$4+constants!$B$4*data!F1244+constants!$C$4*data!F1244^2+constants!$D$4*data!F1244^3+constants!$E$4*data!F1244^4+constants!$F$4*data!F1244^5+constants!$G$4*data!F1244^6+constants!$H$4*data!F1244^7)</f>
        <v>15640.16665410926</v>
      </c>
      <c r="M1244" s="4"/>
      <c r="N1244" s="4"/>
      <c r="O1244" s="4">
        <f t="shared" si="304"/>
        <v>89214.698961077578</v>
      </c>
      <c r="P1244" s="4">
        <f t="shared" si="305"/>
        <v>11116.347853894305</v>
      </c>
      <c r="Q1244" s="4">
        <f t="shared" si="305"/>
        <v>11116.347853894305</v>
      </c>
      <c r="R1244" s="4">
        <f t="shared" si="306"/>
        <v>2606.6944423515433</v>
      </c>
      <c r="S1244" s="4"/>
      <c r="T1244" s="4"/>
      <c r="U1244" s="4">
        <f t="shared" si="307"/>
        <v>1</v>
      </c>
      <c r="V1244" s="4"/>
      <c r="W1244" s="4"/>
      <c r="X1244">
        <f>IF(front!E1244&gt;$X$2,O1244,P1244)</f>
        <v>89214.698961077578</v>
      </c>
      <c r="Y1244">
        <f t="shared" si="301"/>
        <v>88941.879156234965</v>
      </c>
      <c r="Z1244">
        <f>SUMPRODUCT($B$7:$B$456,Y$7:Y$456,EXP(constants!$B$32+constants!$A$32*ABS($A$7:$A$456-$A1244)))</f>
        <v>3.8024076565556264E-8</v>
      </c>
      <c r="AA1244">
        <f t="shared" si="302"/>
        <v>88941.879156196941</v>
      </c>
      <c r="AB1244">
        <f t="shared" si="308"/>
        <v>88937.02606325777</v>
      </c>
      <c r="AD1244" s="4"/>
      <c r="AE1244" s="4"/>
      <c r="AF1244" s="4"/>
      <c r="AI1244" s="5">
        <f>SUMPRODUCT(constants!$B$13:$B$20,A1244^constants!$A$13:$A$20)*constants!$C$10/((A1244/1000000000)^5*(EXP(0.014388/(A1244/1000000000)/constants!$B$9)-1))</f>
        <v>2.0707867149647091E-5</v>
      </c>
      <c r="AL1244" s="17">
        <f t="shared" si="303"/>
        <v>2.328374139126073E-10</v>
      </c>
      <c r="AQ1244">
        <f t="shared" si="310"/>
        <v>2.328374139126073E-10</v>
      </c>
    </row>
    <row r="1245" spans="1:43" x14ac:dyDescent="0.2">
      <c r="A1245">
        <f>front!A1245</f>
        <v>760.54</v>
      </c>
      <c r="B1245" s="1">
        <f t="shared" si="309"/>
        <v>0.43999999999994088</v>
      </c>
      <c r="C1245">
        <f>front!D1245-front!B1245</f>
        <v>50820.869999999995</v>
      </c>
      <c r="D1245" s="2">
        <f>front!E1245-front!C1245</f>
        <v>52442.7</v>
      </c>
      <c r="E1245" s="2">
        <f>IF(front!F1245-front!C1245&gt;0,front!F1245-front!C1245,0)</f>
        <v>52442.7</v>
      </c>
      <c r="F1245" s="2">
        <f>front!I1245-front!H1245</f>
        <v>14481.4</v>
      </c>
      <c r="G1245" s="2"/>
      <c r="H1245" s="2"/>
      <c r="I1245" s="4">
        <f>C1245/(constants!$A$4+constants!$B$4*data!C1245+constants!$C$4*data!C1245^2+constants!$D$4*data!C1245^3+constants!$E$4*data!C1245^4+constants!$F$4*data!C1245^5+constants!$G$4*data!C1245^6+constants!$H$4*data!C1245^7)</f>
        <v>53391.428665555832</v>
      </c>
      <c r="J1245" s="4">
        <f>D1245/(constants!$A$4+constants!$B$4*data!D1245+constants!$C$4*data!D1245^2+constants!$D$4*data!D1245^3+constants!$E$4*data!D1245^4+constants!$F$4*data!D1245^5+constants!$G$4*data!D1245^6+constants!$H$4*data!D1245^7)</f>
        <v>55185.356169393781</v>
      </c>
      <c r="K1245" s="4">
        <f>E1245/(constants!$A$4+constants!$B$4*data!E1245+constants!$C$4*data!E1245^2+constants!$D$4*data!E1245^3+constants!$E$4*data!E1245^4+constants!$F$4*data!E1245^5+constants!$G$4*data!E1245^6+constants!$H$4*data!E1245^7)</f>
        <v>55185.356169393781</v>
      </c>
      <c r="L1245" s="4">
        <f>F1245/(constants!$A$4+constants!$B$4*data!F1245+constants!$C$4*data!F1245^2+constants!$D$4*data!F1245^3+constants!$E$4*data!F1245^4+constants!$F$4*data!F1245^5+constants!$G$4*data!F1245^6+constants!$H$4*data!F1245^7)</f>
        <v>14537.419045860837</v>
      </c>
      <c r="M1245" s="4"/>
      <c r="N1245" s="4"/>
      <c r="O1245" s="4">
        <f t="shared" si="304"/>
        <v>88985.71444259306</v>
      </c>
      <c r="P1245" s="4">
        <f t="shared" si="305"/>
        <v>11037.071233878756</v>
      </c>
      <c r="Q1245" s="4">
        <f t="shared" si="305"/>
        <v>11037.071233878756</v>
      </c>
      <c r="R1245" s="4">
        <f t="shared" si="306"/>
        <v>2422.9031743101395</v>
      </c>
      <c r="S1245" s="4"/>
      <c r="T1245" s="4"/>
      <c r="U1245" s="4">
        <f t="shared" si="307"/>
        <v>1</v>
      </c>
      <c r="V1245" s="4"/>
      <c r="W1245" s="4"/>
      <c r="X1245">
        <f>IF(front!E1245&gt;$X$2,O1245,P1245)</f>
        <v>88985.71444259306</v>
      </c>
      <c r="Y1245">
        <f t="shared" si="301"/>
        <v>88712.894637750447</v>
      </c>
      <c r="Z1245">
        <f>SUMPRODUCT($B$7:$B$456,Y$7:Y$456,EXP(constants!$B$32+constants!$A$32*ABS($A$7:$A$456-$A1245)))</f>
        <v>3.708425006479132E-8</v>
      </c>
      <c r="AA1245">
        <f t="shared" si="302"/>
        <v>88712.894637713369</v>
      </c>
      <c r="AB1245">
        <f t="shared" si="308"/>
        <v>88708.041544774198</v>
      </c>
      <c r="AD1245" s="4"/>
      <c r="AE1245" s="4"/>
      <c r="AF1245" s="4"/>
      <c r="AI1245" s="5">
        <f>SUMPRODUCT(constants!$B$13:$B$20,A1245^constants!$A$13:$A$20)*constants!$C$10/((A1245/1000000000)^5*(EXP(0.014388/(A1245/1000000000)/constants!$B$9)-1))</f>
        <v>2.0719711654206077E-5</v>
      </c>
      <c r="AL1245" s="17">
        <f t="shared" si="303"/>
        <v>2.3357196589384829E-10</v>
      </c>
      <c r="AQ1245">
        <f t="shared" si="310"/>
        <v>2.3357196589384829E-10</v>
      </c>
    </row>
    <row r="1246" spans="1:43" x14ac:dyDescent="0.2">
      <c r="A1246">
        <f>front!A1246</f>
        <v>760.99</v>
      </c>
      <c r="B1246" s="1">
        <f t="shared" si="309"/>
        <v>0.45000000000004547</v>
      </c>
      <c r="C1246">
        <f>front!D1246-front!B1246</f>
        <v>50499.34</v>
      </c>
      <c r="D1246" s="2">
        <f>front!E1246-front!C1246</f>
        <v>52727.8</v>
      </c>
      <c r="E1246" s="2">
        <f>IF(front!F1246-front!C1246&gt;0,front!F1246-front!C1246,0)</f>
        <v>52727.8</v>
      </c>
      <c r="F1246" s="2">
        <f>front!I1246-front!H1246</f>
        <v>14040.8</v>
      </c>
      <c r="G1246" s="2"/>
      <c r="H1246" s="2"/>
      <c r="I1246" s="4">
        <f>C1246/(constants!$A$4+constants!$B$4*data!C1246+constants!$C$4*data!C1246^2+constants!$D$4*data!C1246^3+constants!$E$4*data!C1246^4+constants!$F$4*data!C1246^5+constants!$G$4*data!C1246^6+constants!$H$4*data!C1246^7)</f>
        <v>53035.99887878976</v>
      </c>
      <c r="J1246" s="4">
        <f>D1246/(constants!$A$4+constants!$B$4*data!D1246+constants!$C$4*data!D1246^2+constants!$D$4*data!D1246^3+constants!$E$4*data!D1246^4+constants!$F$4*data!D1246^5+constants!$G$4*data!D1246^6+constants!$H$4*data!D1246^7)</f>
        <v>55500.925270381565</v>
      </c>
      <c r="K1246" s="4">
        <f>E1246/(constants!$A$4+constants!$B$4*data!E1246+constants!$C$4*data!E1246^2+constants!$D$4*data!E1246^3+constants!$E$4*data!E1246^4+constants!$F$4*data!E1246^5+constants!$G$4*data!E1246^6+constants!$H$4*data!E1246^7)</f>
        <v>55500.925270381565</v>
      </c>
      <c r="L1246" s="4">
        <f>F1246/(constants!$A$4+constants!$B$4*data!F1246+constants!$C$4*data!F1246^2+constants!$D$4*data!F1246^3+constants!$E$4*data!F1246^4+constants!$F$4*data!F1246^5+constants!$G$4*data!F1246^6+constants!$H$4*data!F1246^7)</f>
        <v>14088.501512591904</v>
      </c>
      <c r="M1246" s="4"/>
      <c r="N1246" s="4"/>
      <c r="O1246" s="4">
        <f t="shared" si="304"/>
        <v>88393.3314646496</v>
      </c>
      <c r="P1246" s="4">
        <f t="shared" si="305"/>
        <v>11100.185054076312</v>
      </c>
      <c r="Q1246" s="4">
        <f t="shared" si="305"/>
        <v>11100.185054076312</v>
      </c>
      <c r="R1246" s="4">
        <f t="shared" si="306"/>
        <v>2348.0835854319839</v>
      </c>
      <c r="S1246" s="4"/>
      <c r="T1246" s="4"/>
      <c r="U1246" s="4">
        <f t="shared" si="307"/>
        <v>1</v>
      </c>
      <c r="V1246" s="4"/>
      <c r="W1246" s="4"/>
      <c r="X1246">
        <f>IF(front!E1246&gt;$X$2,O1246,P1246)</f>
        <v>88393.3314646496</v>
      </c>
      <c r="Y1246">
        <f t="shared" si="301"/>
        <v>88120.511659806987</v>
      </c>
      <c r="Z1246">
        <f>SUMPRODUCT($B$7:$B$456,Y$7:Y$456,EXP(constants!$B$32+constants!$A$32*ABS($A$7:$A$456-$A1246)))</f>
        <v>3.6147086583437082E-8</v>
      </c>
      <c r="AA1246">
        <f t="shared" si="302"/>
        <v>88120.51165977084</v>
      </c>
      <c r="AB1246">
        <f t="shared" si="308"/>
        <v>88115.658566831669</v>
      </c>
      <c r="AD1246" s="4"/>
      <c r="AE1246" s="4"/>
      <c r="AF1246" s="4"/>
      <c r="AI1246" s="5">
        <f>SUMPRODUCT(constants!$B$13:$B$20,A1246^constants!$A$13:$A$20)*constants!$C$10/((A1246/1000000000)^5*(EXP(0.014388/(A1246/1000000000)/constants!$B$9)-1))</f>
        <v>2.0731785834680289E-5</v>
      </c>
      <c r="AL1246" s="17">
        <f t="shared" si="303"/>
        <v>2.35279247433147E-10</v>
      </c>
      <c r="AQ1246">
        <f t="shared" si="310"/>
        <v>2.35279247433147E-10</v>
      </c>
    </row>
    <row r="1247" spans="1:43" x14ac:dyDescent="0.2">
      <c r="A1247">
        <f>front!A1247</f>
        <v>761.43</v>
      </c>
      <c r="B1247" s="1">
        <f t="shared" si="309"/>
        <v>0.43999999999994088</v>
      </c>
      <c r="C1247">
        <f>front!D1247-front!B1247</f>
        <v>50360.2</v>
      </c>
      <c r="D1247" s="2">
        <f>front!E1247-front!C1247</f>
        <v>52372.3</v>
      </c>
      <c r="E1247" s="2">
        <f>IF(front!F1247-front!C1247&gt;0,front!F1247-front!C1247,0)</f>
        <v>52372.3</v>
      </c>
      <c r="F1247" s="2">
        <f>front!I1247-front!H1247</f>
        <v>11640.599999999999</v>
      </c>
      <c r="G1247" s="2"/>
      <c r="H1247" s="2"/>
      <c r="I1247" s="4">
        <f>C1247/(constants!$A$4+constants!$B$4*data!C1247+constants!$C$4*data!C1247^2+constants!$D$4*data!C1247^3+constants!$E$4*data!C1247^4+constants!$F$4*data!C1247^5+constants!$G$4*data!C1247^6+constants!$H$4*data!C1247^7)</f>
        <v>52882.210539819222</v>
      </c>
      <c r="J1247" s="4">
        <f>D1247/(constants!$A$4+constants!$B$4*data!D1247+constants!$C$4*data!D1247^2+constants!$D$4*data!D1247^3+constants!$E$4*data!D1247^4+constants!$F$4*data!D1247^5+constants!$G$4*data!D1247^6+constants!$H$4*data!D1247^7)</f>
        <v>55107.443706460719</v>
      </c>
      <c r="K1247" s="4">
        <f>E1247/(constants!$A$4+constants!$B$4*data!E1247+constants!$C$4*data!E1247^2+constants!$D$4*data!E1247^3+constants!$E$4*data!E1247^4+constants!$F$4*data!E1247^5+constants!$G$4*data!E1247^6+constants!$H$4*data!E1247^7)</f>
        <v>55107.443706460719</v>
      </c>
      <c r="L1247" s="4">
        <f>F1247/(constants!$A$4+constants!$B$4*data!F1247+constants!$C$4*data!F1247^2+constants!$D$4*data!F1247^3+constants!$E$4*data!F1247^4+constants!$F$4*data!F1247^5+constants!$G$4*data!F1247^6+constants!$H$4*data!F1247^7)</f>
        <v>11653.59905883694</v>
      </c>
      <c r="M1247" s="4"/>
      <c r="N1247" s="4"/>
      <c r="O1247" s="4">
        <f t="shared" si="304"/>
        <v>88137.017566365364</v>
      </c>
      <c r="P1247" s="4">
        <f t="shared" si="305"/>
        <v>11021.488741292143</v>
      </c>
      <c r="Q1247" s="4">
        <f t="shared" si="305"/>
        <v>11021.488741292143</v>
      </c>
      <c r="R1247" s="4">
        <f t="shared" si="306"/>
        <v>1942.2665098061568</v>
      </c>
      <c r="S1247" s="4"/>
      <c r="T1247" s="4"/>
      <c r="U1247" s="4">
        <f t="shared" si="307"/>
        <v>1</v>
      </c>
      <c r="V1247" s="4"/>
      <c r="W1247" s="4"/>
      <c r="X1247">
        <f>IF(front!E1247&gt;$X$2,O1247,P1247)</f>
        <v>88137.017566365364</v>
      </c>
      <c r="Y1247">
        <f t="shared" si="301"/>
        <v>87864.197761522752</v>
      </c>
      <c r="Z1247">
        <f>SUMPRODUCT($B$7:$B$456,Y$7:Y$456,EXP(constants!$B$32+constants!$A$32*ABS($A$7:$A$456-$A1247)))</f>
        <v>3.5253652923371998E-8</v>
      </c>
      <c r="AA1247">
        <f t="shared" si="302"/>
        <v>87864.197761487492</v>
      </c>
      <c r="AB1247">
        <f t="shared" si="308"/>
        <v>87859.344668548321</v>
      </c>
      <c r="AD1247" s="4"/>
      <c r="AE1247" s="4"/>
      <c r="AF1247" s="4"/>
      <c r="AI1247" s="5">
        <f>SUMPRODUCT(constants!$B$13:$B$20,A1247^constants!$A$13:$A$20)*constants!$C$10/((A1247/1000000000)^5*(EXP(0.014388/(A1247/1000000000)/constants!$B$9)-1))</f>
        <v>2.0743553050560962E-5</v>
      </c>
      <c r="AL1247" s="17">
        <f t="shared" si="303"/>
        <v>2.3609956492182545E-10</v>
      </c>
      <c r="AQ1247">
        <f t="shared" si="310"/>
        <v>2.3609956492182545E-10</v>
      </c>
    </row>
    <row r="1248" spans="1:43" x14ac:dyDescent="0.2">
      <c r="A1248">
        <f>front!A1248</f>
        <v>761.88</v>
      </c>
      <c r="B1248" s="1">
        <f t="shared" si="309"/>
        <v>0.45000000000004547</v>
      </c>
      <c r="C1248">
        <f>front!D1248-front!B1248</f>
        <v>50235.6</v>
      </c>
      <c r="D1248" s="2">
        <f>front!E1248-front!C1248</f>
        <v>51957.4</v>
      </c>
      <c r="E1248" s="2">
        <f>IF(front!F1248-front!C1248&gt;0,front!F1248-front!C1248,0)</f>
        <v>51957.4</v>
      </c>
      <c r="F1248" s="2">
        <f>front!I1248-front!H1248</f>
        <v>9588.4999999999982</v>
      </c>
      <c r="G1248" s="2"/>
      <c r="H1248" s="2"/>
      <c r="I1248" s="4">
        <f>C1248/(constants!$A$4+constants!$B$4*data!C1248+constants!$C$4*data!C1248^2+constants!$D$4*data!C1248^3+constants!$E$4*data!C1248^4+constants!$F$4*data!C1248^5+constants!$G$4*data!C1248^6+constants!$H$4*data!C1248^7)</f>
        <v>52744.504098132471</v>
      </c>
      <c r="J1248" s="4">
        <f>D1248/(constants!$A$4+constants!$B$4*data!D1248+constants!$C$4*data!D1248^2+constants!$D$4*data!D1248^3+constants!$E$4*data!D1248^4+constants!$F$4*data!D1248^5+constants!$G$4*data!D1248^6+constants!$H$4*data!D1248^7)</f>
        <v>54648.353437148086</v>
      </c>
      <c r="K1248" s="4">
        <f>E1248/(constants!$A$4+constants!$B$4*data!E1248+constants!$C$4*data!E1248^2+constants!$D$4*data!E1248^3+constants!$E$4*data!E1248^4+constants!$F$4*data!E1248^5+constants!$G$4*data!E1248^6+constants!$H$4*data!E1248^7)</f>
        <v>54648.353437148086</v>
      </c>
      <c r="L1248" s="4">
        <f>F1248/(constants!$A$4+constants!$B$4*data!F1248+constants!$C$4*data!F1248^2+constants!$D$4*data!F1248^3+constants!$E$4*data!F1248^4+constants!$F$4*data!F1248^5+constants!$G$4*data!F1248^6+constants!$H$4*data!F1248^7)</f>
        <v>9584.7571576244954</v>
      </c>
      <c r="M1248" s="4"/>
      <c r="N1248" s="4"/>
      <c r="O1248" s="4">
        <f t="shared" si="304"/>
        <v>87907.50683022078</v>
      </c>
      <c r="P1248" s="4">
        <f t="shared" si="305"/>
        <v>10929.670687429618</v>
      </c>
      <c r="Q1248" s="4">
        <f t="shared" si="305"/>
        <v>10929.670687429618</v>
      </c>
      <c r="R1248" s="4">
        <f t="shared" si="306"/>
        <v>1597.4595262707494</v>
      </c>
      <c r="S1248" s="4"/>
      <c r="T1248" s="4"/>
      <c r="U1248" s="4">
        <f t="shared" si="307"/>
        <v>1</v>
      </c>
      <c r="V1248" s="4"/>
      <c r="W1248" s="4"/>
      <c r="X1248">
        <f>IF(front!E1248&gt;$X$2,O1248,P1248)</f>
        <v>87907.50683022078</v>
      </c>
      <c r="Y1248">
        <f t="shared" si="301"/>
        <v>87634.687025378167</v>
      </c>
      <c r="Z1248">
        <f>SUMPRODUCT($B$7:$B$456,Y$7:Y$456,EXP(constants!$B$32+constants!$A$32*ABS($A$7:$A$456-$A1248)))</f>
        <v>3.4362750827565901E-8</v>
      </c>
      <c r="AA1248">
        <f t="shared" si="302"/>
        <v>87634.68702534381</v>
      </c>
      <c r="AB1248">
        <f t="shared" si="308"/>
        <v>87629.833932404639</v>
      </c>
      <c r="AD1248" s="4"/>
      <c r="AE1248" s="4"/>
      <c r="AF1248" s="4"/>
      <c r="AI1248" s="5">
        <f>SUMPRODUCT(constants!$B$13:$B$20,A1248^constants!$A$13:$A$20)*constants!$C$10/((A1248/1000000000)^5*(EXP(0.014388/(A1248/1000000000)/constants!$B$9)-1))</f>
        <v>2.0755548164270371E-5</v>
      </c>
      <c r="AL1248" s="17">
        <f t="shared" si="303"/>
        <v>2.3685481568161658E-10</v>
      </c>
      <c r="AQ1248">
        <f t="shared" si="310"/>
        <v>2.3685481568161658E-10</v>
      </c>
    </row>
    <row r="1249" spans="1:43" x14ac:dyDescent="0.2">
      <c r="A1249">
        <f>front!A1249</f>
        <v>762.33</v>
      </c>
      <c r="B1249" s="1">
        <f t="shared" si="309"/>
        <v>0.45000000000004547</v>
      </c>
      <c r="C1249">
        <f>front!D1249-front!B1249</f>
        <v>50213.13</v>
      </c>
      <c r="D1249" s="2">
        <f>front!E1249-front!C1249</f>
        <v>52898.2</v>
      </c>
      <c r="E1249" s="2">
        <f>IF(front!F1249-front!C1249&gt;0,front!F1249-front!C1249,0)</f>
        <v>52898.2</v>
      </c>
      <c r="F1249" s="2">
        <f>front!I1249-front!H1249</f>
        <v>8299.4</v>
      </c>
      <c r="G1249" s="2"/>
      <c r="H1249" s="2"/>
      <c r="I1249" s="4">
        <f>C1249/(constants!$A$4+constants!$B$4*data!C1249+constants!$C$4*data!C1249^2+constants!$D$4*data!C1249^3+constants!$E$4*data!C1249^4+constants!$F$4*data!C1249^5+constants!$G$4*data!C1249^6+constants!$H$4*data!C1249^7)</f>
        <v>52719.671650473247</v>
      </c>
      <c r="J1249" s="4">
        <f>D1249/(constants!$A$4+constants!$B$4*data!D1249+constants!$C$4*data!D1249^2+constants!$D$4*data!D1249^3+constants!$E$4*data!D1249^4+constants!$F$4*data!D1249^5+constants!$G$4*data!D1249^6+constants!$H$4*data!D1249^7)</f>
        <v>55689.573343957032</v>
      </c>
      <c r="K1249" s="4">
        <f>E1249/(constants!$A$4+constants!$B$4*data!E1249+constants!$C$4*data!E1249^2+constants!$D$4*data!E1249^3+constants!$E$4*data!E1249^4+constants!$F$4*data!E1249^5+constants!$G$4*data!E1249^6+constants!$H$4*data!E1249^7)</f>
        <v>55689.573343957032</v>
      </c>
      <c r="L1249" s="4">
        <f>F1249/(constants!$A$4+constants!$B$4*data!F1249+constants!$C$4*data!F1249^2+constants!$D$4*data!F1249^3+constants!$E$4*data!F1249^4+constants!$F$4*data!F1249^5+constants!$G$4*data!F1249^6+constants!$H$4*data!F1249^7)</f>
        <v>8290.2339470897823</v>
      </c>
      <c r="M1249" s="4"/>
      <c r="N1249" s="4"/>
      <c r="O1249" s="4">
        <f t="shared" si="304"/>
        <v>87866.119417455411</v>
      </c>
      <c r="P1249" s="4">
        <f t="shared" si="305"/>
        <v>11137.914668791405</v>
      </c>
      <c r="Q1249" s="4">
        <f t="shared" si="305"/>
        <v>11137.914668791405</v>
      </c>
      <c r="R1249" s="4">
        <f t="shared" si="306"/>
        <v>1381.7056578482971</v>
      </c>
      <c r="S1249" s="4"/>
      <c r="T1249" s="4"/>
      <c r="U1249" s="4">
        <f t="shared" si="307"/>
        <v>1</v>
      </c>
      <c r="V1249" s="4"/>
      <c r="W1249" s="4"/>
      <c r="X1249">
        <f>IF(front!E1249&gt;$X$2,O1249,P1249)</f>
        <v>87866.119417455411</v>
      </c>
      <c r="Y1249">
        <f t="shared" si="301"/>
        <v>87593.299612612798</v>
      </c>
      <c r="Z1249">
        <f>SUMPRODUCT($B$7:$B$456,Y$7:Y$456,EXP(constants!$B$32+constants!$A$32*ABS($A$7:$A$456-$A1249)))</f>
        <v>3.3494362896349659E-8</v>
      </c>
      <c r="AA1249">
        <f t="shared" si="302"/>
        <v>87593.2996125793</v>
      </c>
      <c r="AB1249">
        <f t="shared" si="308"/>
        <v>87588.446519640129</v>
      </c>
      <c r="AD1249" s="4"/>
      <c r="AE1249" s="4"/>
      <c r="AF1249" s="4"/>
      <c r="AI1249" s="5">
        <f>SUMPRODUCT(constants!$B$13:$B$20,A1249^constants!$A$13:$A$20)*constants!$C$10/((A1249/1000000000)^5*(EXP(0.014388/(A1249/1000000000)/constants!$B$9)-1))</f>
        <v>2.0767503283201335E-5</v>
      </c>
      <c r="AL1249" s="17">
        <f t="shared" si="303"/>
        <v>2.3710322660585828E-10</v>
      </c>
      <c r="AQ1249">
        <f t="shared" si="310"/>
        <v>2.3710322660585828E-10</v>
      </c>
    </row>
    <row r="1250" spans="1:43" x14ac:dyDescent="0.2">
      <c r="A1250">
        <f>front!A1250</f>
        <v>762.77</v>
      </c>
      <c r="B1250" s="1">
        <f t="shared" si="309"/>
        <v>0.43999999999994088</v>
      </c>
      <c r="C1250">
        <f>front!D1250-front!B1250</f>
        <v>50280.130000000005</v>
      </c>
      <c r="D1250" s="2">
        <f>front!E1250-front!C1250</f>
        <v>53417.3</v>
      </c>
      <c r="E1250" s="2">
        <f>IF(front!F1250-front!C1250&gt;0,front!F1250-front!C1250,0)</f>
        <v>53417.3</v>
      </c>
      <c r="F1250" s="2">
        <f>front!I1250-front!H1250</f>
        <v>8776.6999999999989</v>
      </c>
      <c r="G1250" s="2"/>
      <c r="H1250" s="2"/>
      <c r="I1250" s="4">
        <f>C1250/(constants!$A$4+constants!$B$4*data!C1250+constants!$C$4*data!C1250^2+constants!$D$4*data!C1250^3+constants!$E$4*data!C1250^4+constants!$F$4*data!C1250^5+constants!$G$4*data!C1250^6+constants!$H$4*data!C1250^7)</f>
        <v>52793.716909011884</v>
      </c>
      <c r="J1250" s="4">
        <f>D1250/(constants!$A$4+constants!$B$4*data!D1250+constants!$C$4*data!D1250^2+constants!$D$4*data!D1250^3+constants!$E$4*data!D1250^4+constants!$F$4*data!D1250^5+constants!$G$4*data!D1250^6+constants!$H$4*data!D1250^7)</f>
        <v>56264.456277705744</v>
      </c>
      <c r="K1250" s="4">
        <f>E1250/(constants!$A$4+constants!$B$4*data!E1250+constants!$C$4*data!E1250^2+constants!$D$4*data!E1250^3+constants!$E$4*data!E1250^4+constants!$F$4*data!E1250^5+constants!$G$4*data!E1250^6+constants!$H$4*data!E1250^7)</f>
        <v>56264.456277705744</v>
      </c>
      <c r="L1250" s="4">
        <f>F1250/(constants!$A$4+constants!$B$4*data!F1250+constants!$C$4*data!F1250^2+constants!$D$4*data!F1250^3+constants!$E$4*data!F1250^4+constants!$F$4*data!F1250^5+constants!$G$4*data!F1250^6+constants!$H$4*data!F1250^7)</f>
        <v>8769.1388125151225</v>
      </c>
      <c r="M1250" s="4"/>
      <c r="N1250" s="4"/>
      <c r="O1250" s="4">
        <f t="shared" si="304"/>
        <v>87989.528181686474</v>
      </c>
      <c r="P1250" s="4">
        <f t="shared" si="305"/>
        <v>11252.891255541148</v>
      </c>
      <c r="Q1250" s="4">
        <f t="shared" si="305"/>
        <v>11252.891255541148</v>
      </c>
      <c r="R1250" s="4">
        <f t="shared" si="306"/>
        <v>1461.5231354191872</v>
      </c>
      <c r="S1250" s="4"/>
      <c r="T1250" s="4"/>
      <c r="U1250" s="4">
        <f t="shared" si="307"/>
        <v>1</v>
      </c>
      <c r="V1250" s="4"/>
      <c r="W1250" s="4"/>
      <c r="X1250">
        <f>IF(front!E1250&gt;$X$2,O1250,P1250)</f>
        <v>87989.528181686474</v>
      </c>
      <c r="Y1250">
        <f t="shared" si="301"/>
        <v>87716.708376843861</v>
      </c>
      <c r="Z1250">
        <f>SUMPRODUCT($B$7:$B$456,Y$7:Y$456,EXP(constants!$B$32+constants!$A$32*ABS($A$7:$A$456-$A1250)))</f>
        <v>3.2666495589119844E-8</v>
      </c>
      <c r="AA1250">
        <f t="shared" si="302"/>
        <v>87716.708376811192</v>
      </c>
      <c r="AB1250">
        <f t="shared" si="308"/>
        <v>87711.855283872021</v>
      </c>
      <c r="AD1250" s="4"/>
      <c r="AE1250" s="4"/>
      <c r="AF1250" s="4"/>
      <c r="AI1250" s="5">
        <f>SUMPRODUCT(constants!$B$13:$B$20,A1250^constants!$A$13:$A$20)*constants!$C$10/((A1250/1000000000)^5*(EXP(0.014388/(A1250/1000000000)/constants!$B$9)-1))</f>
        <v>2.0779154049630859E-5</v>
      </c>
      <c r="AL1250" s="17">
        <f t="shared" si="303"/>
        <v>2.3690245728334989E-10</v>
      </c>
      <c r="AQ1250">
        <f t="shared" si="310"/>
        <v>2.3690245728334989E-10</v>
      </c>
    </row>
    <row r="1251" spans="1:43" x14ac:dyDescent="0.2">
      <c r="A1251">
        <f>front!A1251</f>
        <v>763.22</v>
      </c>
      <c r="B1251" s="1">
        <f t="shared" si="309"/>
        <v>0.45000000000004547</v>
      </c>
      <c r="C1251">
        <f>front!D1251-front!B1251</f>
        <v>50572.93</v>
      </c>
      <c r="D1251" s="2">
        <f>front!E1251-front!C1251</f>
        <v>52869.8</v>
      </c>
      <c r="E1251" s="2">
        <f>IF(front!F1251-front!C1251&gt;0,front!F1251-front!C1251,0)</f>
        <v>52869.8</v>
      </c>
      <c r="F1251" s="2">
        <f>front!I1251-front!H1251</f>
        <v>9843</v>
      </c>
      <c r="G1251" s="2"/>
      <c r="H1251" s="2"/>
      <c r="I1251" s="4">
        <f>C1251/(constants!$A$4+constants!$B$4*data!C1251+constants!$C$4*data!C1251^2+constants!$D$4*data!C1251^3+constants!$E$4*data!C1251^4+constants!$F$4*data!C1251^5+constants!$G$4*data!C1251^6+constants!$H$4*data!C1251^7)</f>
        <v>53117.341547245938</v>
      </c>
      <c r="J1251" s="4">
        <f>D1251/(constants!$A$4+constants!$B$4*data!D1251+constants!$C$4*data!D1251^2+constants!$D$4*data!D1251^3+constants!$E$4*data!D1251^4+constants!$F$4*data!D1251^5+constants!$G$4*data!D1251^6+constants!$H$4*data!D1251^7)</f>
        <v>55658.129971628114</v>
      </c>
      <c r="K1251" s="4">
        <f>E1251/(constants!$A$4+constants!$B$4*data!E1251+constants!$C$4*data!E1251^2+constants!$D$4*data!E1251^3+constants!$E$4*data!E1251^4+constants!$F$4*data!E1251^5+constants!$G$4*data!E1251^6+constants!$H$4*data!E1251^7)</f>
        <v>55658.129971628114</v>
      </c>
      <c r="L1251" s="4">
        <f>F1251/(constants!$A$4+constants!$B$4*data!F1251+constants!$C$4*data!F1251^2+constants!$D$4*data!F1251^3+constants!$E$4*data!F1251^4+constants!$F$4*data!F1251^5+constants!$G$4*data!F1251^6+constants!$H$4*data!F1251^7)</f>
        <v>9840.7585420704381</v>
      </c>
      <c r="M1251" s="4"/>
      <c r="N1251" s="4"/>
      <c r="O1251" s="4">
        <f t="shared" si="304"/>
        <v>88528.902578743218</v>
      </c>
      <c r="P1251" s="4">
        <f t="shared" si="305"/>
        <v>11131.625994325623</v>
      </c>
      <c r="Q1251" s="4">
        <f t="shared" si="305"/>
        <v>11131.625994325623</v>
      </c>
      <c r="R1251" s="4">
        <f t="shared" si="306"/>
        <v>1640.1264236784061</v>
      </c>
      <c r="S1251" s="4"/>
      <c r="T1251" s="4"/>
      <c r="U1251" s="4">
        <f t="shared" si="307"/>
        <v>1</v>
      </c>
      <c r="V1251" s="4"/>
      <c r="W1251" s="4"/>
      <c r="X1251">
        <f>IF(front!E1251&gt;$X$2,O1251,P1251)</f>
        <v>88528.902578743218</v>
      </c>
      <c r="Y1251">
        <f t="shared" si="301"/>
        <v>88256.082773900605</v>
      </c>
      <c r="Z1251">
        <f>SUMPRODUCT($B$7:$B$456,Y$7:Y$456,EXP(constants!$B$32+constants!$A$32*ABS($A$7:$A$456-$A1251)))</f>
        <v>3.1840974062421708E-8</v>
      </c>
      <c r="AA1251">
        <f t="shared" si="302"/>
        <v>88256.082773868766</v>
      </c>
      <c r="AB1251">
        <f t="shared" si="308"/>
        <v>88251.229680929595</v>
      </c>
      <c r="AD1251" s="4"/>
      <c r="AE1251" s="4"/>
      <c r="AF1251" s="4"/>
      <c r="AI1251" s="5">
        <f>SUMPRODUCT(constants!$B$13:$B$20,A1251^constants!$A$13:$A$20)*constants!$C$10/((A1251/1000000000)^5*(EXP(0.014388/(A1251/1000000000)/constants!$B$9)-1))</f>
        <v>2.0791030031439922E-5</v>
      </c>
      <c r="AL1251" s="17">
        <f t="shared" si="303"/>
        <v>2.3558912557490065E-10</v>
      </c>
      <c r="AQ1251">
        <f t="shared" si="310"/>
        <v>2.3558912557490065E-10</v>
      </c>
    </row>
    <row r="1252" spans="1:43" x14ac:dyDescent="0.2">
      <c r="A1252">
        <f>front!A1252</f>
        <v>763.66</v>
      </c>
      <c r="B1252" s="1">
        <f t="shared" si="309"/>
        <v>0.43999999999994088</v>
      </c>
      <c r="C1252">
        <f>front!D1252-front!B1252</f>
        <v>50895.26</v>
      </c>
      <c r="D1252" s="2">
        <f>front!E1252-front!C1252</f>
        <v>52244.2</v>
      </c>
      <c r="E1252" s="2">
        <f>IF(front!F1252-front!C1252&gt;0,front!F1252-front!C1252,0)</f>
        <v>52244.2</v>
      </c>
      <c r="F1252" s="2">
        <f>front!I1252-front!H1252</f>
        <v>10570.300000000001</v>
      </c>
      <c r="G1252" s="2"/>
      <c r="H1252" s="2"/>
      <c r="I1252" s="4">
        <f>C1252/(constants!$A$4+constants!$B$4*data!C1252+constants!$C$4*data!C1252^2+constants!$D$4*data!C1252^3+constants!$E$4*data!C1252^4+constants!$F$4*data!C1252^5+constants!$G$4*data!C1252^6+constants!$H$4*data!C1252^7)</f>
        <v>53473.67168598705</v>
      </c>
      <c r="J1252" s="4">
        <f>D1252/(constants!$A$4+constants!$B$4*data!D1252+constants!$C$4*data!D1252^2+constants!$D$4*data!D1252^3+constants!$E$4*data!D1252^4+constants!$F$4*data!D1252^5+constants!$G$4*data!D1252^6+constants!$H$4*data!D1252^7)</f>
        <v>54965.684929097137</v>
      </c>
      <c r="K1252" s="4">
        <f>E1252/(constants!$A$4+constants!$B$4*data!E1252+constants!$C$4*data!E1252^2+constants!$D$4*data!E1252^3+constants!$E$4*data!E1252^4+constants!$F$4*data!E1252^5+constants!$G$4*data!E1252^6+constants!$H$4*data!E1252^7)</f>
        <v>54965.684929097137</v>
      </c>
      <c r="L1252" s="4">
        <f>F1252/(constants!$A$4+constants!$B$4*data!F1252+constants!$C$4*data!F1252^2+constants!$D$4*data!F1252^3+constants!$E$4*data!F1252^4+constants!$F$4*data!F1252^5+constants!$G$4*data!F1252^6+constants!$H$4*data!F1252^7)</f>
        <v>10573.212747460489</v>
      </c>
      <c r="M1252" s="4"/>
      <c r="N1252" s="4"/>
      <c r="O1252" s="4">
        <f t="shared" si="304"/>
        <v>89122.78614331175</v>
      </c>
      <c r="P1252" s="4">
        <f t="shared" si="305"/>
        <v>10993.136985819428</v>
      </c>
      <c r="Q1252" s="4">
        <f t="shared" si="305"/>
        <v>10993.136985819428</v>
      </c>
      <c r="R1252" s="4">
        <f t="shared" si="306"/>
        <v>1762.2021245767482</v>
      </c>
      <c r="S1252" s="4"/>
      <c r="T1252" s="4"/>
      <c r="U1252" s="4">
        <f t="shared" si="307"/>
        <v>1</v>
      </c>
      <c r="V1252" s="4"/>
      <c r="W1252" s="4"/>
      <c r="X1252">
        <f>IF(front!E1252&gt;$X$2,O1252,P1252)</f>
        <v>89122.78614331175</v>
      </c>
      <c r="Y1252">
        <f t="shared" si="301"/>
        <v>88849.966338469138</v>
      </c>
      <c r="Z1252">
        <f>SUMPRODUCT($B$7:$B$456,Y$7:Y$456,EXP(constants!$B$32+constants!$A$32*ABS($A$7:$A$456-$A1252)))</f>
        <v>3.1053972932165693E-8</v>
      </c>
      <c r="AA1252">
        <f t="shared" si="302"/>
        <v>88849.966338438084</v>
      </c>
      <c r="AB1252">
        <f t="shared" si="308"/>
        <v>88845.113245498913</v>
      </c>
      <c r="AD1252" s="4"/>
      <c r="AE1252" s="4"/>
      <c r="AF1252" s="4"/>
      <c r="AI1252" s="5">
        <f>SUMPRODUCT(constants!$B$13:$B$20,A1252^constants!$A$13:$A$20)*constants!$C$10/((A1252/1000000000)^5*(EXP(0.014388/(A1252/1000000000)/constants!$B$9)-1))</f>
        <v>2.0802603394689643E-5</v>
      </c>
      <c r="AL1252" s="17">
        <f t="shared" si="303"/>
        <v>2.3414459878291111E-10</v>
      </c>
      <c r="AQ1252">
        <f t="shared" si="310"/>
        <v>2.3414459878291111E-10</v>
      </c>
    </row>
    <row r="1253" spans="1:43" x14ac:dyDescent="0.2">
      <c r="A1253">
        <f>front!A1253</f>
        <v>764.11</v>
      </c>
      <c r="B1253" s="1">
        <f t="shared" si="309"/>
        <v>0.45000000000004547</v>
      </c>
      <c r="C1253">
        <f>front!D1253-front!B1253</f>
        <v>51133.26</v>
      </c>
      <c r="D1253" s="2">
        <f>front!E1253-front!C1253</f>
        <v>52726</v>
      </c>
      <c r="E1253" s="2">
        <f>IF(front!F1253-front!C1253&gt;0,front!F1253-front!C1253,0)</f>
        <v>52726</v>
      </c>
      <c r="F1253" s="2">
        <f>front!I1253-front!H1253</f>
        <v>12789</v>
      </c>
      <c r="G1253" s="2"/>
      <c r="H1253" s="2"/>
      <c r="I1253" s="4">
        <f>C1253/(constants!$A$4+constants!$B$4*data!C1253+constants!$C$4*data!C1253^2+constants!$D$4*data!C1253^3+constants!$E$4*data!C1253^4+constants!$F$4*data!C1253^5+constants!$G$4*data!C1253^6+constants!$H$4*data!C1253^7)</f>
        <v>53736.821310442574</v>
      </c>
      <c r="J1253" s="4">
        <f>D1253/(constants!$A$4+constants!$B$4*data!D1253+constants!$C$4*data!D1253^2+constants!$D$4*data!D1253^3+constants!$E$4*data!D1253^4+constants!$F$4*data!D1253^5+constants!$G$4*data!D1253^6+constants!$H$4*data!D1253^7)</f>
        <v>55498.932662198196</v>
      </c>
      <c r="K1253" s="4">
        <f>E1253/(constants!$A$4+constants!$B$4*data!E1253+constants!$C$4*data!E1253^2+constants!$D$4*data!E1253^3+constants!$E$4*data!E1253^4+constants!$F$4*data!E1253^5+constants!$G$4*data!E1253^6+constants!$H$4*data!E1253^7)</f>
        <v>55498.932662198196</v>
      </c>
      <c r="L1253" s="4">
        <f>F1253/(constants!$A$4+constants!$B$4*data!F1253+constants!$C$4*data!F1253^2+constants!$D$4*data!F1253^3+constants!$E$4*data!F1253^4+constants!$F$4*data!F1253^5+constants!$G$4*data!F1253^6+constants!$H$4*data!F1253^7)</f>
        <v>12816.421210959777</v>
      </c>
      <c r="M1253" s="4"/>
      <c r="N1253" s="4"/>
      <c r="O1253" s="4">
        <f t="shared" si="304"/>
        <v>89561.368850737621</v>
      </c>
      <c r="P1253" s="4">
        <f t="shared" si="305"/>
        <v>11099.786532439639</v>
      </c>
      <c r="Q1253" s="4">
        <f t="shared" si="305"/>
        <v>11099.786532439639</v>
      </c>
      <c r="R1253" s="4">
        <f t="shared" si="306"/>
        <v>2136.0702018266297</v>
      </c>
      <c r="S1253" s="4"/>
      <c r="T1253" s="4"/>
      <c r="U1253" s="4">
        <f t="shared" si="307"/>
        <v>1</v>
      </c>
      <c r="V1253" s="4"/>
      <c r="W1253" s="4"/>
      <c r="X1253">
        <f>IF(front!E1253&gt;$X$2,O1253,P1253)</f>
        <v>89561.368850737621</v>
      </c>
      <c r="Y1253">
        <f t="shared" si="301"/>
        <v>89288.549045895008</v>
      </c>
      <c r="Z1253">
        <f>SUMPRODUCT($B$7:$B$456,Y$7:Y$456,EXP(constants!$B$32+constants!$A$32*ABS($A$7:$A$456-$A1253)))</f>
        <v>3.0269201787214897E-8</v>
      </c>
      <c r="AA1253">
        <f t="shared" si="302"/>
        <v>89288.54904586474</v>
      </c>
      <c r="AB1253">
        <f t="shared" si="308"/>
        <v>89283.695952925569</v>
      </c>
      <c r="AD1253" s="4"/>
      <c r="AE1253" s="4"/>
      <c r="AF1253" s="4"/>
      <c r="AI1253" s="5">
        <f>SUMPRODUCT(constants!$B$13:$B$20,A1253^constants!$A$13:$A$20)*constants!$C$10/((A1253/1000000000)^5*(EXP(0.014388/(A1253/1000000000)/constants!$B$9)-1))</f>
        <v>2.0814400188000177E-5</v>
      </c>
      <c r="AL1253" s="17">
        <f t="shared" si="303"/>
        <v>2.3312655200759696E-10</v>
      </c>
      <c r="AQ1253">
        <f t="shared" si="310"/>
        <v>2.3312655200759696E-10</v>
      </c>
    </row>
    <row r="1254" spans="1:43" x14ac:dyDescent="0.2">
      <c r="A1254">
        <f>front!A1254</f>
        <v>764.55</v>
      </c>
      <c r="B1254" s="1">
        <f t="shared" si="309"/>
        <v>0.43999999999994088</v>
      </c>
      <c r="C1254">
        <f>front!D1254-front!B1254</f>
        <v>51315.53</v>
      </c>
      <c r="D1254" s="2">
        <f>front!E1254-front!C1254</f>
        <v>53268.800000000003</v>
      </c>
      <c r="E1254" s="2">
        <f>IF(front!F1254-front!C1254&gt;0,front!F1254-front!C1254,0)</f>
        <v>53268.800000000003</v>
      </c>
      <c r="F1254" s="2">
        <f>front!I1254-front!H1254</f>
        <v>13756.599999999999</v>
      </c>
      <c r="G1254" s="2"/>
      <c r="H1254" s="2"/>
      <c r="I1254" s="4">
        <f>C1254/(constants!$A$4+constants!$B$4*data!C1254+constants!$C$4*data!C1254^2+constants!$D$4*data!C1254^3+constants!$E$4*data!C1254^4+constants!$F$4*data!C1254^5+constants!$G$4*data!C1254^6+constants!$H$4*data!C1254^7)</f>
        <v>53938.377929409537</v>
      </c>
      <c r="J1254" s="4">
        <f>D1254/(constants!$A$4+constants!$B$4*data!D1254+constants!$C$4*data!D1254^2+constants!$D$4*data!D1254^3+constants!$E$4*data!D1254^4+constants!$F$4*data!D1254^5+constants!$G$4*data!D1254^6+constants!$H$4*data!D1254^7)</f>
        <v>56099.966640695966</v>
      </c>
      <c r="K1254" s="4">
        <f>E1254/(constants!$A$4+constants!$B$4*data!E1254+constants!$C$4*data!E1254^2+constants!$D$4*data!E1254^3+constants!$E$4*data!E1254^4+constants!$F$4*data!E1254^5+constants!$G$4*data!E1254^6+constants!$H$4*data!E1254^7)</f>
        <v>56099.966640695966</v>
      </c>
      <c r="L1254" s="4">
        <f>F1254/(constants!$A$4+constants!$B$4*data!F1254+constants!$C$4*data!F1254^2+constants!$D$4*data!F1254^3+constants!$E$4*data!F1254^4+constants!$F$4*data!F1254^5+constants!$G$4*data!F1254^6+constants!$H$4*data!F1254^7)</f>
        <v>13799.265953614849</v>
      </c>
      <c r="M1254" s="4"/>
      <c r="N1254" s="4"/>
      <c r="O1254" s="4">
        <f t="shared" si="304"/>
        <v>89897.296549015897</v>
      </c>
      <c r="P1254" s="4">
        <f t="shared" si="305"/>
        <v>11219.993328139193</v>
      </c>
      <c r="Q1254" s="4">
        <f t="shared" si="305"/>
        <v>11219.993328139193</v>
      </c>
      <c r="R1254" s="4">
        <f t="shared" si="306"/>
        <v>2299.8776589358081</v>
      </c>
      <c r="S1254" s="4"/>
      <c r="T1254" s="4"/>
      <c r="U1254" s="4">
        <f t="shared" si="307"/>
        <v>1</v>
      </c>
      <c r="V1254" s="4"/>
      <c r="W1254" s="4"/>
      <c r="X1254">
        <f>IF(front!E1254&gt;$X$2,O1254,P1254)</f>
        <v>89897.296549015897</v>
      </c>
      <c r="Y1254">
        <f t="shared" si="301"/>
        <v>89624.476744173284</v>
      </c>
      <c r="Z1254">
        <f>SUMPRODUCT($B$7:$B$456,Y$7:Y$456,EXP(constants!$B$32+constants!$A$32*ABS($A$7:$A$456-$A1254)))</f>
        <v>2.9521049548788252E-8</v>
      </c>
      <c r="AA1254">
        <f t="shared" si="302"/>
        <v>89624.476744143758</v>
      </c>
      <c r="AB1254">
        <f t="shared" si="308"/>
        <v>89619.623651204587</v>
      </c>
      <c r="AD1254" s="4"/>
      <c r="AE1254" s="4"/>
      <c r="AF1254" s="4"/>
      <c r="AI1254" s="5">
        <f>SUMPRODUCT(constants!$B$13:$B$20,A1254^constants!$A$13:$A$20)*constants!$C$10/((A1254/1000000000)^5*(EXP(0.014388/(A1254/1000000000)/constants!$B$9)-1))</f>
        <v>2.0825896096026969E-5</v>
      </c>
      <c r="AL1254" s="17">
        <f t="shared" si="303"/>
        <v>2.3238098139175844E-10</v>
      </c>
      <c r="AQ1254">
        <f t="shared" si="310"/>
        <v>2.3238098139175844E-10</v>
      </c>
    </row>
    <row r="1255" spans="1:43" x14ac:dyDescent="0.2">
      <c r="A1255">
        <f>front!A1255</f>
        <v>765</v>
      </c>
      <c r="B1255" s="1">
        <f t="shared" si="309"/>
        <v>0.45000000000004547</v>
      </c>
      <c r="C1255">
        <f>front!D1255-front!B1255</f>
        <v>51428.2</v>
      </c>
      <c r="D1255" s="2">
        <f>front!E1255-front!C1255</f>
        <v>52968.4</v>
      </c>
      <c r="E1255" s="2">
        <f>IF(front!F1255-front!C1255&gt;0,front!F1255-front!C1255,0)</f>
        <v>52968.4</v>
      </c>
      <c r="F1255" s="2">
        <f>front!I1255-front!H1255</f>
        <v>15067.099999999999</v>
      </c>
      <c r="G1255" s="2"/>
      <c r="H1255" s="2"/>
      <c r="I1255" s="4">
        <f>C1255/(constants!$A$4+constants!$B$4*data!C1255+constants!$C$4*data!C1255^2+constants!$D$4*data!C1255^3+constants!$E$4*data!C1255^4+constants!$F$4*data!C1255^5+constants!$G$4*data!C1255^6+constants!$H$4*data!C1255^7)</f>
        <v>54062.981393119087</v>
      </c>
      <c r="J1255" s="4">
        <f>D1255/(constants!$A$4+constants!$B$4*data!D1255+constants!$C$4*data!D1255^2+constants!$D$4*data!D1255^3+constants!$E$4*data!D1255^4+constants!$F$4*data!D1255^5+constants!$G$4*data!D1255^6+constants!$H$4*data!D1255^7)</f>
        <v>55767.299626201995</v>
      </c>
      <c r="K1255" s="4">
        <f>E1255/(constants!$A$4+constants!$B$4*data!E1255+constants!$C$4*data!E1255^2+constants!$D$4*data!E1255^3+constants!$E$4*data!E1255^4+constants!$F$4*data!E1255^5+constants!$G$4*data!E1255^6+constants!$H$4*data!E1255^7)</f>
        <v>55767.299626201995</v>
      </c>
      <c r="L1255" s="4">
        <f>F1255/(constants!$A$4+constants!$B$4*data!F1255+constants!$C$4*data!F1255^2+constants!$D$4*data!F1255^3+constants!$E$4*data!F1255^4+constants!$F$4*data!F1255^5+constants!$G$4*data!F1255^6+constants!$H$4*data!F1255^7)</f>
        <v>15135.148495545382</v>
      </c>
      <c r="M1255" s="4"/>
      <c r="N1255" s="4"/>
      <c r="O1255" s="4">
        <f t="shared" si="304"/>
        <v>90104.968988531822</v>
      </c>
      <c r="P1255" s="4">
        <f t="shared" si="305"/>
        <v>11153.459925240399</v>
      </c>
      <c r="Q1255" s="4">
        <f t="shared" si="305"/>
        <v>11153.459925240399</v>
      </c>
      <c r="R1255" s="4">
        <f t="shared" si="306"/>
        <v>2522.5247492575636</v>
      </c>
      <c r="S1255" s="4"/>
      <c r="T1255" s="4"/>
      <c r="U1255" s="4">
        <f t="shared" si="307"/>
        <v>1</v>
      </c>
      <c r="V1255" s="4"/>
      <c r="W1255" s="4"/>
      <c r="X1255">
        <f>IF(front!E1255&gt;$X$2,O1255,P1255)</f>
        <v>90104.968988531822</v>
      </c>
      <c r="Y1255">
        <f t="shared" si="301"/>
        <v>89832.149183689209</v>
      </c>
      <c r="Z1255">
        <f>SUMPRODUCT($B$7:$B$456,Y$7:Y$456,EXP(constants!$B$32+constants!$A$32*ABS($A$7:$A$456-$A1255)))</f>
        <v>2.8775017216462913E-8</v>
      </c>
      <c r="AA1255">
        <f t="shared" si="302"/>
        <v>89832.14918366044</v>
      </c>
      <c r="AB1255">
        <f t="shared" si="308"/>
        <v>89827.296090721269</v>
      </c>
      <c r="AD1255" s="4"/>
      <c r="AE1255" s="4"/>
      <c r="AF1255" s="4"/>
      <c r="AI1255" s="5">
        <f>SUMPRODUCT(constants!$B$13:$B$20,A1255^constants!$A$13:$A$20)*constants!$C$10/((A1255/1000000000)^5*(EXP(0.014388/(A1255/1000000000)/constants!$B$9)-1))</f>
        <v>2.0837613645740904E-5</v>
      </c>
      <c r="AL1255" s="17">
        <f t="shared" si="303"/>
        <v>2.3197418326714312E-10</v>
      </c>
      <c r="AQ1255">
        <f t="shared" si="310"/>
        <v>2.3197418326714312E-10</v>
      </c>
    </row>
    <row r="1256" spans="1:43" x14ac:dyDescent="0.2">
      <c r="A1256">
        <f>front!A1256</f>
        <v>765.44</v>
      </c>
      <c r="B1256" s="1">
        <f t="shared" si="309"/>
        <v>0.44000000000005457</v>
      </c>
      <c r="C1256">
        <f>front!D1256-front!B1256</f>
        <v>51253.46</v>
      </c>
      <c r="D1256" s="2">
        <f>front!E1256-front!C1256</f>
        <v>52499.6</v>
      </c>
      <c r="E1256" s="2">
        <f>IF(front!F1256-front!C1256&gt;0,front!F1256-front!C1256,0)</f>
        <v>52499.6</v>
      </c>
      <c r="F1256" s="2">
        <f>front!I1256-front!H1256</f>
        <v>13917.8</v>
      </c>
      <c r="G1256" s="2"/>
      <c r="H1256" s="2"/>
      <c r="I1256" s="4">
        <f>C1256/(constants!$A$4+constants!$B$4*data!C1256+constants!$C$4*data!C1256^2+constants!$D$4*data!C1256^3+constants!$E$4*data!C1256^4+constants!$F$4*data!C1256^5+constants!$G$4*data!C1256^6+constants!$H$4*data!C1256^7)</f>
        <v>53869.737530310551</v>
      </c>
      <c r="J1256" s="4">
        <f>D1256/(constants!$A$4+constants!$B$4*data!D1256+constants!$C$4*data!D1256^2+constants!$D$4*data!D1256^3+constants!$E$4*data!D1256^4+constants!$F$4*data!D1256^5+constants!$G$4*data!D1256^6+constants!$H$4*data!D1256^7)</f>
        <v>55248.331223185429</v>
      </c>
      <c r="K1256" s="4">
        <f>E1256/(constants!$A$4+constants!$B$4*data!E1256+constants!$C$4*data!E1256^2+constants!$D$4*data!E1256^3+constants!$E$4*data!E1256^4+constants!$F$4*data!E1256^5+constants!$G$4*data!E1256^6+constants!$H$4*data!E1256^7)</f>
        <v>55248.331223185429</v>
      </c>
      <c r="L1256" s="4">
        <f>F1256/(constants!$A$4+constants!$B$4*data!F1256+constants!$C$4*data!F1256^2+constants!$D$4*data!F1256^3+constants!$E$4*data!F1256^4+constants!$F$4*data!F1256^5+constants!$G$4*data!F1256^6+constants!$H$4*data!F1256^7)</f>
        <v>13963.29062095098</v>
      </c>
      <c r="M1256" s="4"/>
      <c r="N1256" s="4"/>
      <c r="O1256" s="4">
        <f t="shared" si="304"/>
        <v>89782.895883850913</v>
      </c>
      <c r="P1256" s="4">
        <f t="shared" si="305"/>
        <v>11049.666244637085</v>
      </c>
      <c r="Q1256" s="4">
        <f t="shared" si="305"/>
        <v>11049.666244637085</v>
      </c>
      <c r="R1256" s="4">
        <f t="shared" si="306"/>
        <v>2327.2151034918302</v>
      </c>
      <c r="S1256" s="4"/>
      <c r="T1256" s="4"/>
      <c r="U1256" s="4">
        <f t="shared" si="307"/>
        <v>1</v>
      </c>
      <c r="V1256" s="4"/>
      <c r="W1256" s="4"/>
      <c r="X1256">
        <f>IF(front!E1256&gt;$X$2,O1256,P1256)</f>
        <v>89782.895883850913</v>
      </c>
      <c r="Y1256">
        <f t="shared" si="301"/>
        <v>89510.0760790083</v>
      </c>
      <c r="Z1256">
        <f>SUMPRODUCT($B$7:$B$456,Y$7:Y$456,EXP(constants!$B$32+constants!$A$32*ABS($A$7:$A$456-$A1256)))</f>
        <v>2.8063796164364987E-8</v>
      </c>
      <c r="AA1256">
        <f t="shared" si="302"/>
        <v>89510.07607898023</v>
      </c>
      <c r="AB1256">
        <f t="shared" si="308"/>
        <v>89505.222986041059</v>
      </c>
      <c r="AD1256" s="4"/>
      <c r="AE1256" s="4"/>
      <c r="AF1256" s="4"/>
      <c r="AI1256" s="5">
        <f>SUMPRODUCT(constants!$B$13:$B$20,A1256^constants!$A$13:$A$20)*constants!$C$10/((A1256/1000000000)^5*(EXP(0.014388/(A1256/1000000000)/constants!$B$9)-1))</f>
        <v>2.0849032042843974E-5</v>
      </c>
      <c r="AL1256" s="17">
        <f t="shared" si="303"/>
        <v>2.3293648512663358E-10</v>
      </c>
      <c r="AQ1256">
        <f t="shared" si="310"/>
        <v>2.3293648512663358E-10</v>
      </c>
    </row>
    <row r="1257" spans="1:43" x14ac:dyDescent="0.2">
      <c r="A1257">
        <f>front!A1257</f>
        <v>765.89</v>
      </c>
      <c r="B1257" s="1">
        <f t="shared" si="309"/>
        <v>0.44999999999993179</v>
      </c>
      <c r="C1257">
        <f>front!D1257-front!B1257</f>
        <v>51067.07</v>
      </c>
      <c r="D1257" s="2">
        <f>front!E1257-front!C1257</f>
        <v>53136.1</v>
      </c>
      <c r="E1257" s="2">
        <f>IF(front!F1257-front!C1257&gt;0,front!F1257-front!C1257,0)</f>
        <v>53136.1</v>
      </c>
      <c r="F1257" s="2">
        <f>front!I1257-front!H1257</f>
        <v>10903.899999999998</v>
      </c>
      <c r="G1257" s="2"/>
      <c r="H1257" s="2"/>
      <c r="I1257" s="4">
        <f>C1257/(constants!$A$4+constants!$B$4*data!C1257+constants!$C$4*data!C1257^2+constants!$D$4*data!C1257^3+constants!$E$4*data!C1257^4+constants!$F$4*data!C1257^5+constants!$G$4*data!C1257^6+constants!$H$4*data!C1257^7)</f>
        <v>53663.633125870554</v>
      </c>
      <c r="J1257" s="4">
        <f>D1257/(constants!$A$4+constants!$B$4*data!D1257+constants!$C$4*data!D1257^2+constants!$D$4*data!D1257^3+constants!$E$4*data!D1257^4+constants!$F$4*data!D1257^5+constants!$G$4*data!D1257^6+constants!$H$4*data!D1257^7)</f>
        <v>55953.000404718288</v>
      </c>
      <c r="K1257" s="4">
        <f>E1257/(constants!$A$4+constants!$B$4*data!E1257+constants!$C$4*data!E1257^2+constants!$D$4*data!E1257^3+constants!$E$4*data!E1257^4+constants!$F$4*data!E1257^5+constants!$G$4*data!E1257^6+constants!$H$4*data!E1257^7)</f>
        <v>55953.000404718288</v>
      </c>
      <c r="L1257" s="4">
        <f>F1257/(constants!$A$4+constants!$B$4*data!F1257+constants!$C$4*data!F1257^2+constants!$D$4*data!F1257^3+constants!$E$4*data!F1257^4+constants!$F$4*data!F1257^5+constants!$G$4*data!F1257^6+constants!$H$4*data!F1257^7)</f>
        <v>10909.626113123546</v>
      </c>
      <c r="M1257" s="4"/>
      <c r="N1257" s="4"/>
      <c r="O1257" s="4">
        <f t="shared" si="304"/>
        <v>89439.388543117588</v>
      </c>
      <c r="P1257" s="4">
        <f t="shared" si="305"/>
        <v>11190.600080943657</v>
      </c>
      <c r="Q1257" s="4">
        <f t="shared" si="305"/>
        <v>11190.600080943657</v>
      </c>
      <c r="R1257" s="4">
        <f t="shared" si="306"/>
        <v>1818.2710188539243</v>
      </c>
      <c r="S1257" s="4"/>
      <c r="T1257" s="4"/>
      <c r="U1257" s="4">
        <f t="shared" si="307"/>
        <v>1</v>
      </c>
      <c r="V1257" s="4"/>
      <c r="W1257" s="4"/>
      <c r="X1257">
        <f>IF(front!E1257&gt;$X$2,O1257,P1257)</f>
        <v>89439.388543117588</v>
      </c>
      <c r="Y1257">
        <f t="shared" si="301"/>
        <v>89166.568738274975</v>
      </c>
      <c r="Z1257">
        <f>SUMPRODUCT($B$7:$B$456,Y$7:Y$456,EXP(constants!$B$32+constants!$A$32*ABS($A$7:$A$456-$A1257)))</f>
        <v>2.7354590373026223E-8</v>
      </c>
      <c r="AA1257">
        <f t="shared" si="302"/>
        <v>89166.568738247617</v>
      </c>
      <c r="AB1257">
        <f t="shared" si="308"/>
        <v>89161.715645308446</v>
      </c>
      <c r="AD1257" s="4"/>
      <c r="AE1257" s="4"/>
      <c r="AF1257" s="4"/>
      <c r="AI1257" s="5">
        <f>SUMPRODUCT(constants!$B$13:$B$20,A1257^constants!$A$13:$A$20)*constants!$C$10/((A1257/1000000000)^5*(EXP(0.014388/(A1257/1000000000)/constants!$B$9)-1))</f>
        <v>2.0860670290151129E-5</v>
      </c>
      <c r="AL1257" s="17">
        <f t="shared" si="303"/>
        <v>2.3396443349224387E-10</v>
      </c>
      <c r="AQ1257">
        <f t="shared" si="310"/>
        <v>2.3396443349224387E-10</v>
      </c>
    </row>
    <row r="1258" spans="1:43" x14ac:dyDescent="0.2">
      <c r="A1258">
        <f>front!A1258</f>
        <v>766.33</v>
      </c>
      <c r="B1258" s="1">
        <f t="shared" si="309"/>
        <v>0.44000000000005457</v>
      </c>
      <c r="C1258">
        <f>front!D1258-front!B1258</f>
        <v>50854.46</v>
      </c>
      <c r="D1258" s="2">
        <f>front!E1258-front!C1258</f>
        <v>53311.8</v>
      </c>
      <c r="E1258" s="2">
        <f>IF(front!F1258-front!C1258&gt;0,front!F1258-front!C1258,0)</f>
        <v>53311.8</v>
      </c>
      <c r="F1258" s="2">
        <f>front!I1258-front!H1258</f>
        <v>8891.6</v>
      </c>
      <c r="G1258" s="2"/>
      <c r="H1258" s="2"/>
      <c r="I1258" s="4">
        <f>C1258/(constants!$A$4+constants!$B$4*data!C1258+constants!$C$4*data!C1258^2+constants!$D$4*data!C1258^3+constants!$E$4*data!C1258^4+constants!$F$4*data!C1258^5+constants!$G$4*data!C1258^6+constants!$H$4*data!C1258^7)</f>
        <v>53428.564152112303</v>
      </c>
      <c r="J1258" s="4">
        <f>D1258/(constants!$A$4+constants!$B$4*data!D1258+constants!$C$4*data!D1258^2+constants!$D$4*data!D1258^3+constants!$E$4*data!D1258^4+constants!$F$4*data!D1258^5+constants!$G$4*data!D1258^6+constants!$H$4*data!D1258^7)</f>
        <v>56147.5938820222</v>
      </c>
      <c r="K1258" s="4">
        <f>E1258/(constants!$A$4+constants!$B$4*data!E1258+constants!$C$4*data!E1258^2+constants!$D$4*data!E1258^3+constants!$E$4*data!E1258^4+constants!$F$4*data!E1258^5+constants!$G$4*data!E1258^6+constants!$H$4*data!E1258^7)</f>
        <v>56147.5938820222</v>
      </c>
      <c r="L1258" s="4">
        <f>F1258/(constants!$A$4+constants!$B$4*data!F1258+constants!$C$4*data!F1258^2+constants!$D$4*data!F1258^3+constants!$E$4*data!F1258^4+constants!$F$4*data!F1258^5+constants!$G$4*data!F1258^6+constants!$H$4*data!F1258^7)</f>
        <v>8884.4933891418113</v>
      </c>
      <c r="M1258" s="4"/>
      <c r="N1258" s="4"/>
      <c r="O1258" s="4">
        <f t="shared" si="304"/>
        <v>89047.606920187172</v>
      </c>
      <c r="P1258" s="4">
        <f t="shared" si="305"/>
        <v>11229.51877640444</v>
      </c>
      <c r="Q1258" s="4">
        <f t="shared" si="305"/>
        <v>11229.51877640444</v>
      </c>
      <c r="R1258" s="4">
        <f t="shared" si="306"/>
        <v>1480.7488981903018</v>
      </c>
      <c r="S1258" s="4"/>
      <c r="T1258" s="4"/>
      <c r="U1258" s="4">
        <f t="shared" si="307"/>
        <v>1</v>
      </c>
      <c r="V1258" s="4"/>
      <c r="W1258" s="4"/>
      <c r="X1258">
        <f>IF(front!E1258&gt;$X$2,O1258,P1258)</f>
        <v>89047.606920187172</v>
      </c>
      <c r="Y1258">
        <f t="shared" si="301"/>
        <v>88774.787115344559</v>
      </c>
      <c r="Z1258">
        <f>SUMPRODUCT($B$7:$B$456,Y$7:Y$456,EXP(constants!$B$32+constants!$A$32*ABS($A$7:$A$456-$A1258)))</f>
        <v>2.6678477465831138E-8</v>
      </c>
      <c r="AA1258">
        <f t="shared" si="302"/>
        <v>88774.787115317886</v>
      </c>
      <c r="AB1258">
        <f t="shared" si="308"/>
        <v>88769.934022378715</v>
      </c>
      <c r="AD1258" s="4"/>
      <c r="AE1258" s="4"/>
      <c r="AF1258" s="4"/>
      <c r="AI1258" s="5">
        <f>SUMPRODUCT(constants!$B$13:$B$20,A1258^constants!$A$13:$A$20)*constants!$C$10/((A1258/1000000000)^5*(EXP(0.014388/(A1258/1000000000)/constants!$B$9)-1))</f>
        <v>2.087201111699115E-5</v>
      </c>
      <c r="AL1258" s="17">
        <f t="shared" si="303"/>
        <v>2.3512477897898807E-10</v>
      </c>
      <c r="AQ1258">
        <f t="shared" si="310"/>
        <v>2.3512477897898807E-10</v>
      </c>
    </row>
    <row r="1259" spans="1:43" x14ac:dyDescent="0.2">
      <c r="A1259">
        <f>front!A1259</f>
        <v>766.77</v>
      </c>
      <c r="B1259" s="1">
        <f t="shared" si="309"/>
        <v>0.43999999999994088</v>
      </c>
      <c r="C1259">
        <f>front!D1259-front!B1259</f>
        <v>50583.07</v>
      </c>
      <c r="D1259" s="2">
        <f>front!E1259-front!C1259</f>
        <v>53028.5</v>
      </c>
      <c r="E1259" s="2">
        <f>IF(front!F1259-front!C1259&gt;0,front!F1259-front!C1259,0)</f>
        <v>53028.5</v>
      </c>
      <c r="F1259" s="2">
        <f>front!I1259-front!H1259</f>
        <v>7486.8000000000011</v>
      </c>
      <c r="G1259" s="2"/>
      <c r="H1259" s="2"/>
      <c r="I1259" s="4">
        <f>C1259/(constants!$A$4+constants!$B$4*data!C1259+constants!$C$4*data!C1259^2+constants!$D$4*data!C1259^3+constants!$E$4*data!C1259^4+constants!$F$4*data!C1259^5+constants!$G$4*data!C1259^6+constants!$H$4*data!C1259^7)</f>
        <v>53128.550076598905</v>
      </c>
      <c r="J1259" s="4">
        <f>D1259/(constants!$A$4+constants!$B$4*data!D1259+constants!$C$4*data!D1259^2+constants!$D$4*data!D1259^3+constants!$E$4*data!D1259^4+constants!$F$4*data!D1259^5+constants!$G$4*data!D1259^6+constants!$H$4*data!D1259^7)</f>
        <v>55833.847197284631</v>
      </c>
      <c r="K1259" s="4">
        <f>E1259/(constants!$A$4+constants!$B$4*data!E1259+constants!$C$4*data!E1259^2+constants!$D$4*data!E1259^3+constants!$E$4*data!E1259^4+constants!$F$4*data!E1259^5+constants!$G$4*data!E1259^6+constants!$H$4*data!E1259^7)</f>
        <v>55833.847197284631</v>
      </c>
      <c r="L1259" s="4">
        <f>F1259/(constants!$A$4+constants!$B$4*data!F1259+constants!$C$4*data!F1259^2+constants!$D$4*data!F1259^3+constants!$E$4*data!F1259^4+constants!$F$4*data!F1259^5+constants!$G$4*data!F1259^6+constants!$H$4*data!F1259^7)</f>
        <v>7475.8697885344309</v>
      </c>
      <c r="M1259" s="4"/>
      <c r="N1259" s="4"/>
      <c r="O1259" s="4">
        <f t="shared" si="304"/>
        <v>88547.583460998168</v>
      </c>
      <c r="P1259" s="4">
        <f t="shared" si="305"/>
        <v>11166.769439456926</v>
      </c>
      <c r="Q1259" s="4">
        <f t="shared" si="305"/>
        <v>11166.769439456926</v>
      </c>
      <c r="R1259" s="4">
        <f t="shared" si="306"/>
        <v>1245.9782980890718</v>
      </c>
      <c r="S1259" s="4"/>
      <c r="T1259" s="4"/>
      <c r="U1259" s="4">
        <f t="shared" si="307"/>
        <v>1</v>
      </c>
      <c r="V1259" s="4"/>
      <c r="W1259" s="4"/>
      <c r="X1259">
        <f>IF(front!E1259&gt;$X$2,O1259,P1259)</f>
        <v>88547.583460998168</v>
      </c>
      <c r="Y1259">
        <f t="shared" si="301"/>
        <v>88274.763656155556</v>
      </c>
      <c r="Z1259">
        <f>SUMPRODUCT($B$7:$B$456,Y$7:Y$456,EXP(constants!$B$32+constants!$A$32*ABS($A$7:$A$456-$A1259)))</f>
        <v>2.6019075781763375E-8</v>
      </c>
      <c r="AA1259">
        <f t="shared" si="302"/>
        <v>88274.763656129537</v>
      </c>
      <c r="AB1259">
        <f t="shared" si="308"/>
        <v>88269.910563190366</v>
      </c>
      <c r="AD1259" s="4"/>
      <c r="AE1259" s="4"/>
      <c r="AF1259" s="4"/>
      <c r="AI1259" s="5">
        <f>SUMPRODUCT(constants!$B$13:$B$20,A1259^constants!$A$13:$A$20)*constants!$C$10/((A1259/1000000000)^5*(EXP(0.014388/(A1259/1000000000)/constants!$B$9)-1))</f>
        <v>2.0883313571431543E-5</v>
      </c>
      <c r="AL1259" s="17">
        <f t="shared" si="303"/>
        <v>2.3658473695270901E-10</v>
      </c>
      <c r="AQ1259">
        <f t="shared" si="310"/>
        <v>2.3658473695270901E-10</v>
      </c>
    </row>
    <row r="1260" spans="1:43" x14ac:dyDescent="0.2">
      <c r="A1260">
        <f>front!A1260</f>
        <v>767.22</v>
      </c>
      <c r="B1260" s="1">
        <f t="shared" si="309"/>
        <v>0.45000000000004547</v>
      </c>
      <c r="C1260">
        <f>front!D1260-front!B1260</f>
        <v>50460.54</v>
      </c>
      <c r="D1260" s="2">
        <f>front!E1260-front!C1260</f>
        <v>52672.5</v>
      </c>
      <c r="E1260" s="2">
        <f>IF(front!F1260-front!C1260&gt;0,front!F1260-front!C1260,0)</f>
        <v>52672.5</v>
      </c>
      <c r="F1260" s="2">
        <f>front!I1260-front!H1260</f>
        <v>6605.9000000000015</v>
      </c>
      <c r="G1260" s="2"/>
      <c r="H1260" s="2"/>
      <c r="I1260" s="4">
        <f>C1260/(constants!$A$4+constants!$B$4*data!C1260+constants!$C$4*data!C1260^2+constants!$D$4*data!C1260^3+constants!$E$4*data!C1260^4+constants!$F$4*data!C1260^5+constants!$G$4*data!C1260^6+constants!$H$4*data!C1260^7)</f>
        <v>52993.112788016333</v>
      </c>
      <c r="J1260" s="4">
        <f>D1260/(constants!$A$4+constants!$B$4*data!D1260+constants!$C$4*data!D1260^2+constants!$D$4*data!D1260^3+constants!$E$4*data!D1260^4+constants!$F$4*data!D1260^5+constants!$G$4*data!D1260^6+constants!$H$4*data!D1260^7)</f>
        <v>55439.709342882255</v>
      </c>
      <c r="K1260" s="4">
        <f>E1260/(constants!$A$4+constants!$B$4*data!E1260+constants!$C$4*data!E1260^2+constants!$D$4*data!E1260^3+constants!$E$4*data!E1260^4+constants!$F$4*data!E1260^5+constants!$G$4*data!E1260^6+constants!$H$4*data!E1260^7)</f>
        <v>55439.709342882255</v>
      </c>
      <c r="L1260" s="4">
        <f>F1260/(constants!$A$4+constants!$B$4*data!F1260+constants!$C$4*data!F1260^2+constants!$D$4*data!F1260^3+constants!$E$4*data!F1260^4+constants!$F$4*data!F1260^5+constants!$G$4*data!F1260^6+constants!$H$4*data!F1260^7)</f>
        <v>6594.245656313783</v>
      </c>
      <c r="M1260" s="4"/>
      <c r="N1260" s="4"/>
      <c r="O1260" s="4">
        <f t="shared" si="304"/>
        <v>88321.854646693886</v>
      </c>
      <c r="P1260" s="4">
        <f t="shared" si="305"/>
        <v>11087.94186857645</v>
      </c>
      <c r="Q1260" s="4">
        <f t="shared" si="305"/>
        <v>11087.94186857645</v>
      </c>
      <c r="R1260" s="4">
        <f t="shared" si="306"/>
        <v>1099.0409427189638</v>
      </c>
      <c r="S1260" s="4"/>
      <c r="T1260" s="4"/>
      <c r="U1260" s="4">
        <f t="shared" si="307"/>
        <v>1</v>
      </c>
      <c r="V1260" s="4"/>
      <c r="W1260" s="4"/>
      <c r="X1260">
        <f>IF(front!E1260&gt;$X$2,O1260,P1260)</f>
        <v>88321.854646693886</v>
      </c>
      <c r="Y1260">
        <f t="shared" si="301"/>
        <v>88049.034841851273</v>
      </c>
      <c r="Z1260">
        <f>SUMPRODUCT($B$7:$B$456,Y$7:Y$456,EXP(constants!$B$32+constants!$A$32*ABS($A$7:$A$456-$A1260)))</f>
        <v>2.5361542527116076E-8</v>
      </c>
      <c r="AA1260">
        <f t="shared" si="302"/>
        <v>88049.034841825909</v>
      </c>
      <c r="AB1260">
        <f t="shared" si="308"/>
        <v>88044.181748886738</v>
      </c>
      <c r="AD1260" s="4"/>
      <c r="AE1260" s="4"/>
      <c r="AF1260" s="4"/>
      <c r="AI1260" s="5">
        <f>SUMPRODUCT(constants!$B$13:$B$20,A1260^constants!$A$13:$A$20)*constants!$C$10/((A1260/1000000000)^5*(EXP(0.014388/(A1260/1000000000)/constants!$B$9)-1))</f>
        <v>2.0894833192868096E-5</v>
      </c>
      <c r="AL1260" s="17">
        <f t="shared" si="303"/>
        <v>2.3732213506694663E-10</v>
      </c>
      <c r="AQ1260">
        <f t="shared" si="310"/>
        <v>2.3732213506694663E-10</v>
      </c>
    </row>
    <row r="1261" spans="1:43" x14ac:dyDescent="0.2">
      <c r="A1261">
        <f>front!A1261</f>
        <v>767.66</v>
      </c>
      <c r="B1261" s="1">
        <f t="shared" si="309"/>
        <v>0.43999999999994088</v>
      </c>
      <c r="C1261">
        <f>front!D1261-front!B1261</f>
        <v>50526.200000000004</v>
      </c>
      <c r="D1261" s="2">
        <f>front!E1261-front!C1261</f>
        <v>52655.1</v>
      </c>
      <c r="E1261" s="2">
        <f>IF(front!F1261-front!C1261&gt;0,front!F1261-front!C1261,0)</f>
        <v>52655.1</v>
      </c>
      <c r="F1261" s="2">
        <f>front!I1261-front!H1261</f>
        <v>7689.0999999999985</v>
      </c>
      <c r="G1261" s="2"/>
      <c r="H1261" s="2"/>
      <c r="I1261" s="4">
        <f>C1261/(constants!$A$4+constants!$B$4*data!C1261+constants!$C$4*data!C1261^2+constants!$D$4*data!C1261^3+constants!$E$4*data!C1261^4+constants!$F$4*data!C1261^5+constants!$G$4*data!C1261^6+constants!$H$4*data!C1261^7)</f>
        <v>53065.688143403873</v>
      </c>
      <c r="J1261" s="4">
        <f>D1261/(constants!$A$4+constants!$B$4*data!D1261+constants!$C$4*data!D1261^2+constants!$D$4*data!D1261^3+constants!$E$4*data!D1261^4+constants!$F$4*data!D1261^5+constants!$G$4*data!D1261^6+constants!$H$4*data!D1261^7)</f>
        <v>55420.448515726814</v>
      </c>
      <c r="K1261" s="4">
        <f>E1261/(constants!$A$4+constants!$B$4*data!E1261+constants!$C$4*data!E1261^2+constants!$D$4*data!E1261^3+constants!$E$4*data!E1261^4+constants!$F$4*data!E1261^5+constants!$G$4*data!E1261^6+constants!$H$4*data!E1261^7)</f>
        <v>55420.448515726814</v>
      </c>
      <c r="L1261" s="4">
        <f>F1261/(constants!$A$4+constants!$B$4*data!F1261+constants!$C$4*data!F1261^2+constants!$D$4*data!F1261^3+constants!$E$4*data!F1261^4+constants!$F$4*data!F1261^5+constants!$G$4*data!F1261^6+constants!$H$4*data!F1261^7)</f>
        <v>7678.5026927739455</v>
      </c>
      <c r="M1261" s="4"/>
      <c r="N1261" s="4"/>
      <c r="O1261" s="4">
        <f t="shared" si="304"/>
        <v>88442.813572339786</v>
      </c>
      <c r="P1261" s="4">
        <f t="shared" si="305"/>
        <v>11084.089703145362</v>
      </c>
      <c r="Q1261" s="4">
        <f t="shared" si="305"/>
        <v>11084.089703145362</v>
      </c>
      <c r="R1261" s="4">
        <f t="shared" si="306"/>
        <v>1279.7504487956576</v>
      </c>
      <c r="S1261" s="4"/>
      <c r="T1261" s="4"/>
      <c r="U1261" s="4">
        <f t="shared" si="307"/>
        <v>1</v>
      </c>
      <c r="V1261" s="4"/>
      <c r="W1261" s="4"/>
      <c r="X1261">
        <f>IF(front!E1261&gt;$X$2,O1261,P1261)</f>
        <v>88442.813572339786</v>
      </c>
      <c r="Y1261">
        <f t="shared" si="301"/>
        <v>88169.993767497173</v>
      </c>
      <c r="Z1261">
        <f>SUMPRODUCT($B$7:$B$456,Y$7:Y$456,EXP(constants!$B$32+constants!$A$32*ABS($A$7:$A$456-$A1261)))</f>
        <v>2.4734691018278839E-8</v>
      </c>
      <c r="AA1261">
        <f t="shared" si="302"/>
        <v>88169.993767472435</v>
      </c>
      <c r="AB1261">
        <f t="shared" si="308"/>
        <v>88165.140674533264</v>
      </c>
      <c r="AD1261" s="4"/>
      <c r="AE1261" s="4"/>
      <c r="AF1261" s="4"/>
      <c r="AI1261" s="5">
        <f>SUMPRODUCT(constants!$B$13:$B$20,A1261^constants!$A$13:$A$20)*constants!$C$10/((A1261/1000000000)^5*(EXP(0.014388/(A1261/1000000000)/constants!$B$9)-1))</f>
        <v>2.0906057981520382E-5</v>
      </c>
      <c r="AL1261" s="17">
        <f t="shared" si="303"/>
        <v>2.3712385441198704E-10</v>
      </c>
      <c r="AQ1261">
        <f t="shared" si="310"/>
        <v>2.3712385441198704E-10</v>
      </c>
    </row>
    <row r="1262" spans="1:43" x14ac:dyDescent="0.2">
      <c r="A1262">
        <f>front!A1262</f>
        <v>768.11</v>
      </c>
      <c r="B1262" s="1">
        <f t="shared" si="309"/>
        <v>0.45000000000004547</v>
      </c>
      <c r="C1262">
        <f>front!D1262-front!B1262</f>
        <v>50732.200000000004</v>
      </c>
      <c r="D1262" s="2">
        <f>front!E1262-front!C1262</f>
        <v>52481.9</v>
      </c>
      <c r="E1262" s="2">
        <f>IF(front!F1262-front!C1262&gt;0,front!F1262-front!C1262,0)</f>
        <v>52481.9</v>
      </c>
      <c r="F1262" s="2">
        <f>front!I1262-front!H1262</f>
        <v>8951.4000000000015</v>
      </c>
      <c r="G1262" s="2"/>
      <c r="H1262" s="2"/>
      <c r="I1262" s="4">
        <f>C1262/(constants!$A$4+constants!$B$4*data!C1262+constants!$C$4*data!C1262^2+constants!$D$4*data!C1262^3+constants!$E$4*data!C1262^4+constants!$F$4*data!C1262^5+constants!$G$4*data!C1262^6+constants!$H$4*data!C1262^7)</f>
        <v>53293.403018326593</v>
      </c>
      <c r="J1262" s="4">
        <f>D1262/(constants!$A$4+constants!$B$4*data!D1262+constants!$C$4*data!D1262^2+constants!$D$4*data!D1262^3+constants!$E$4*data!D1262^4+constants!$F$4*data!D1262^5+constants!$G$4*data!D1262^6+constants!$H$4*data!D1262^7)</f>
        <v>55228.741134558964</v>
      </c>
      <c r="K1262" s="4">
        <f>E1262/(constants!$A$4+constants!$B$4*data!E1262+constants!$C$4*data!E1262^2+constants!$D$4*data!E1262^3+constants!$E$4*data!E1262^4+constants!$F$4*data!E1262^5+constants!$G$4*data!E1262^6+constants!$H$4*data!E1262^7)</f>
        <v>55228.741134558964</v>
      </c>
      <c r="L1262" s="4">
        <f>F1262/(constants!$A$4+constants!$B$4*data!F1262+constants!$C$4*data!F1262^2+constants!$D$4*data!F1262^3+constants!$E$4*data!F1262^4+constants!$F$4*data!F1262^5+constants!$G$4*data!F1262^6+constants!$H$4*data!F1262^7)</f>
        <v>8944.5408243375823</v>
      </c>
      <c r="M1262" s="4"/>
      <c r="N1262" s="4"/>
      <c r="O1262" s="4">
        <f t="shared" si="304"/>
        <v>88822.338363877658</v>
      </c>
      <c r="P1262" s="4">
        <f t="shared" si="305"/>
        <v>11045.748226911792</v>
      </c>
      <c r="Q1262" s="4">
        <f t="shared" si="305"/>
        <v>11045.748226911792</v>
      </c>
      <c r="R1262" s="4">
        <f t="shared" si="306"/>
        <v>1490.7568040562639</v>
      </c>
      <c r="S1262" s="4"/>
      <c r="T1262" s="4"/>
      <c r="U1262" s="4">
        <f t="shared" si="307"/>
        <v>1</v>
      </c>
      <c r="V1262" s="4"/>
      <c r="W1262" s="4"/>
      <c r="X1262">
        <f>IF(front!E1262&gt;$X$2,O1262,P1262)</f>
        <v>88822.338363877658</v>
      </c>
      <c r="Y1262">
        <f t="shared" si="301"/>
        <v>88549.518559035045</v>
      </c>
      <c r="Z1262">
        <f>SUMPRODUCT($B$7:$B$456,Y$7:Y$456,EXP(constants!$B$32+constants!$A$32*ABS($A$7:$A$456-$A1262)))</f>
        <v>2.4109615707212522E-8</v>
      </c>
      <c r="AA1262">
        <f t="shared" si="302"/>
        <v>88549.518559010932</v>
      </c>
      <c r="AB1262">
        <f t="shared" si="308"/>
        <v>88544.665466071761</v>
      </c>
      <c r="AD1262" s="4"/>
      <c r="AE1262" s="4"/>
      <c r="AF1262" s="4"/>
      <c r="AI1262" s="5">
        <f>SUMPRODUCT(constants!$B$13:$B$20,A1262^constants!$A$13:$A$20)*constants!$C$10/((A1262/1000000000)^5*(EXP(0.014388/(A1262/1000000000)/constants!$B$9)-1))</f>
        <v>2.0917498137469421E-5</v>
      </c>
      <c r="AL1262" s="17">
        <f t="shared" si="303"/>
        <v>2.3623668379530457E-10</v>
      </c>
      <c r="AQ1262">
        <f t="shared" si="310"/>
        <v>2.3623668379530457E-10</v>
      </c>
    </row>
    <row r="1263" spans="1:43" x14ac:dyDescent="0.2">
      <c r="A1263">
        <f>front!A1263</f>
        <v>768.55</v>
      </c>
      <c r="B1263" s="1">
        <f t="shared" si="309"/>
        <v>0.43999999999994088</v>
      </c>
      <c r="C1263">
        <f>front!D1263-front!B1263</f>
        <v>51091.4</v>
      </c>
      <c r="D1263" s="2">
        <f>front!E1263-front!C1263</f>
        <v>52290</v>
      </c>
      <c r="E1263" s="2">
        <f>IF(front!F1263-front!C1263&gt;0,front!F1263-front!C1263,0)</f>
        <v>52290</v>
      </c>
      <c r="F1263" s="2">
        <f>front!I1263-front!H1263</f>
        <v>10890.099999999999</v>
      </c>
      <c r="G1263" s="2"/>
      <c r="H1263" s="2"/>
      <c r="I1263" s="4">
        <f>C1263/(constants!$A$4+constants!$B$4*data!C1263+constants!$C$4*data!C1263^2+constants!$D$4*data!C1263^3+constants!$E$4*data!C1263^4+constants!$F$4*data!C1263^5+constants!$G$4*data!C1263^6+constants!$H$4*data!C1263^7)</f>
        <v>53690.535160538791</v>
      </c>
      <c r="J1263" s="4">
        <f>D1263/(constants!$A$4+constants!$B$4*data!D1263+constants!$C$4*data!D1263^2+constants!$D$4*data!D1263^3+constants!$E$4*data!D1263^4+constants!$F$4*data!D1263^5+constants!$G$4*data!D1263^6+constants!$H$4*data!D1263^7)</f>
        <v>55016.366801047516</v>
      </c>
      <c r="K1263" s="4">
        <f>E1263/(constants!$A$4+constants!$B$4*data!E1263+constants!$C$4*data!E1263^2+constants!$D$4*data!E1263^3+constants!$E$4*data!E1263^4+constants!$F$4*data!E1263^5+constants!$G$4*data!E1263^6+constants!$H$4*data!E1263^7)</f>
        <v>55016.366801047516</v>
      </c>
      <c r="L1263" s="4">
        <f>F1263/(constants!$A$4+constants!$B$4*data!F1263+constants!$C$4*data!F1263^2+constants!$D$4*data!F1263^3+constants!$E$4*data!F1263^4+constants!$F$4*data!F1263^5+constants!$G$4*data!F1263^6+constants!$H$4*data!F1263^7)</f>
        <v>10895.703931587392</v>
      </c>
      <c r="M1263" s="4"/>
      <c r="N1263" s="4"/>
      <c r="O1263" s="4">
        <f t="shared" si="304"/>
        <v>89484.22526756466</v>
      </c>
      <c r="P1263" s="4">
        <f t="shared" si="305"/>
        <v>11003.273360209503</v>
      </c>
      <c r="Q1263" s="4">
        <f t="shared" si="305"/>
        <v>11003.273360209503</v>
      </c>
      <c r="R1263" s="4">
        <f t="shared" si="306"/>
        <v>1815.9506552645655</v>
      </c>
      <c r="S1263" s="4"/>
      <c r="T1263" s="4"/>
      <c r="U1263" s="4">
        <f t="shared" si="307"/>
        <v>1</v>
      </c>
      <c r="V1263" s="4"/>
      <c r="W1263" s="4"/>
      <c r="X1263">
        <f>IF(front!E1263&gt;$X$2,O1263,P1263)</f>
        <v>89484.22526756466</v>
      </c>
      <c r="Y1263">
        <f t="shared" si="301"/>
        <v>89211.405462722047</v>
      </c>
      <c r="Z1263">
        <f>SUMPRODUCT($B$7:$B$456,Y$7:Y$456,EXP(constants!$B$32+constants!$A$32*ABS($A$7:$A$456-$A1263)))</f>
        <v>2.3513707592893639E-8</v>
      </c>
      <c r="AA1263">
        <f t="shared" si="302"/>
        <v>89211.405462698531</v>
      </c>
      <c r="AB1263">
        <f t="shared" si="308"/>
        <v>89206.55236975936</v>
      </c>
      <c r="AD1263" s="4"/>
      <c r="AE1263" s="4"/>
      <c r="AF1263" s="4"/>
      <c r="AI1263" s="5">
        <f>SUMPRODUCT(constants!$B$13:$B$20,A1263^constants!$A$13:$A$20)*constants!$C$10/((A1263/1000000000)^5*(EXP(0.014388/(A1263/1000000000)/constants!$B$9)-1))</f>
        <v>2.0928645191825513E-5</v>
      </c>
      <c r="AL1263" s="17">
        <f t="shared" si="303"/>
        <v>2.3460883349775363E-10</v>
      </c>
      <c r="AQ1263">
        <f t="shared" si="310"/>
        <v>2.3460883349775363E-10</v>
      </c>
    </row>
    <row r="1264" spans="1:43" x14ac:dyDescent="0.2">
      <c r="A1264">
        <f>front!A1264</f>
        <v>769</v>
      </c>
      <c r="B1264" s="1">
        <f t="shared" si="309"/>
        <v>0.45000000000004547</v>
      </c>
      <c r="C1264">
        <f>front!D1264-front!B1264</f>
        <v>51477.8</v>
      </c>
      <c r="D1264" s="2">
        <f>front!E1264-front!C1264</f>
        <v>52833.9</v>
      </c>
      <c r="E1264" s="2">
        <f>IF(front!F1264-front!C1264&gt;0,front!F1264-front!C1264,0)</f>
        <v>52833.9</v>
      </c>
      <c r="F1264" s="2">
        <f>front!I1264-front!H1264</f>
        <v>10954.3</v>
      </c>
      <c r="G1264" s="2"/>
      <c r="H1264" s="2"/>
      <c r="I1264" s="4">
        <f>C1264/(constants!$A$4+constants!$B$4*data!C1264+constants!$C$4*data!C1264^2+constants!$D$4*data!C1264^3+constants!$E$4*data!C1264^4+constants!$F$4*data!C1264^5+constants!$G$4*data!C1264^6+constants!$H$4*data!C1264^7)</f>
        <v>54117.837598948849</v>
      </c>
      <c r="J1264" s="4">
        <f>D1264/(constants!$A$4+constants!$B$4*data!D1264+constants!$C$4*data!D1264^2+constants!$D$4*data!D1264^3+constants!$E$4*data!D1264^4+constants!$F$4*data!D1264^5+constants!$G$4*data!D1264^6+constants!$H$4*data!D1264^7)</f>
        <v>55618.384066547231</v>
      </c>
      <c r="K1264" s="4">
        <f>E1264/(constants!$A$4+constants!$B$4*data!E1264+constants!$C$4*data!E1264^2+constants!$D$4*data!E1264^3+constants!$E$4*data!E1264^4+constants!$F$4*data!E1264^5+constants!$G$4*data!E1264^6+constants!$H$4*data!E1264^7)</f>
        <v>55618.384066547231</v>
      </c>
      <c r="L1264" s="4">
        <f>F1264/(constants!$A$4+constants!$B$4*data!F1264+constants!$C$4*data!F1264^2+constants!$D$4*data!F1264^3+constants!$E$4*data!F1264^4+constants!$F$4*data!F1264^5+constants!$G$4*data!F1264^6+constants!$H$4*data!F1264^7)</f>
        <v>10960.476645883862</v>
      </c>
      <c r="M1264" s="4"/>
      <c r="N1264" s="4"/>
      <c r="O1264" s="4">
        <f t="shared" si="304"/>
        <v>90196.395998248088</v>
      </c>
      <c r="P1264" s="4">
        <f t="shared" si="305"/>
        <v>11123.676813309447</v>
      </c>
      <c r="Q1264" s="4">
        <f t="shared" si="305"/>
        <v>11123.676813309447</v>
      </c>
      <c r="R1264" s="4">
        <f t="shared" si="306"/>
        <v>1826.7461076473103</v>
      </c>
      <c r="S1264" s="4"/>
      <c r="T1264" s="4"/>
      <c r="U1264" s="4">
        <f t="shared" si="307"/>
        <v>1</v>
      </c>
      <c r="V1264" s="4"/>
      <c r="W1264" s="4"/>
      <c r="X1264">
        <f>IF(front!E1264&gt;$X$2,O1264,P1264)</f>
        <v>90196.395998248088</v>
      </c>
      <c r="Y1264">
        <f t="shared" si="301"/>
        <v>89923.576193405475</v>
      </c>
      <c r="Z1264">
        <f>SUMPRODUCT($B$7:$B$456,Y$7:Y$456,EXP(constants!$B$32+constants!$A$32*ABS($A$7:$A$456-$A1264)))</f>
        <v>2.2919487997545171E-8</v>
      </c>
      <c r="AA1264">
        <f t="shared" si="302"/>
        <v>89923.576193382556</v>
      </c>
      <c r="AB1264">
        <f t="shared" si="308"/>
        <v>89918.723100443385</v>
      </c>
      <c r="AD1264" s="4"/>
      <c r="AE1264" s="4"/>
      <c r="AF1264" s="4"/>
      <c r="AI1264" s="5">
        <f>SUMPRODUCT(constants!$B$13:$B$20,A1264^constants!$A$13:$A$20)*constants!$C$10/((A1264/1000000000)^5*(EXP(0.014388/(A1264/1000000000)/constants!$B$9)-1))</f>
        <v>2.0940005810343112E-5</v>
      </c>
      <c r="AL1264" s="17">
        <f t="shared" si="303"/>
        <v>2.3287703704324355E-10</v>
      </c>
      <c r="AQ1264">
        <f t="shared" si="310"/>
        <v>2.3287703704324355E-10</v>
      </c>
    </row>
    <row r="1265" spans="1:43" x14ac:dyDescent="0.2">
      <c r="A1265">
        <f>front!A1265</f>
        <v>769.44</v>
      </c>
      <c r="B1265" s="1">
        <f t="shared" si="309"/>
        <v>0.44000000000005457</v>
      </c>
      <c r="C1265">
        <f>front!D1265-front!B1265</f>
        <v>51860</v>
      </c>
      <c r="D1265" s="2">
        <f>front!E1265-front!C1265</f>
        <v>51504.1</v>
      </c>
      <c r="E1265" s="2">
        <f>IF(front!F1265-front!C1265&gt;0,front!F1265-front!C1265,0)</f>
        <v>51504.1</v>
      </c>
      <c r="F1265" s="2">
        <f>front!I1265-front!H1265</f>
        <v>10283.700000000001</v>
      </c>
      <c r="G1265" s="2"/>
      <c r="H1265" s="2"/>
      <c r="I1265" s="4">
        <f>C1265/(constants!$A$4+constants!$B$4*data!C1265+constants!$C$4*data!C1265^2+constants!$D$4*data!C1265^3+constants!$E$4*data!C1265^4+constants!$F$4*data!C1265^5+constants!$G$4*data!C1265^6+constants!$H$4*data!C1265^7)</f>
        <v>54540.59933834464</v>
      </c>
      <c r="J1265" s="4">
        <f>D1265/(constants!$A$4+constants!$B$4*data!D1265+constants!$C$4*data!D1265^2+constants!$D$4*data!D1265^3+constants!$E$4*data!D1265^4+constants!$F$4*data!D1265^5+constants!$G$4*data!D1265^6+constants!$H$4*data!D1265^7)</f>
        <v>54146.925363162183</v>
      </c>
      <c r="K1265" s="4">
        <f>E1265/(constants!$A$4+constants!$B$4*data!E1265+constants!$C$4*data!E1265^2+constants!$D$4*data!E1265^3+constants!$E$4*data!E1265^4+constants!$F$4*data!E1265^5+constants!$G$4*data!E1265^6+constants!$H$4*data!E1265^7)</f>
        <v>54146.925363162183</v>
      </c>
      <c r="L1265" s="4">
        <f>F1265/(constants!$A$4+constants!$B$4*data!F1265+constants!$C$4*data!F1265^2+constants!$D$4*data!F1265^3+constants!$E$4*data!F1265^4+constants!$F$4*data!F1265^5+constants!$G$4*data!F1265^6+constants!$H$4*data!F1265^7)</f>
        <v>10284.424833237676</v>
      </c>
      <c r="M1265" s="4"/>
      <c r="N1265" s="4"/>
      <c r="O1265" s="4">
        <f t="shared" si="304"/>
        <v>90900.998897241065</v>
      </c>
      <c r="P1265" s="4">
        <f t="shared" si="305"/>
        <v>10829.385072632436</v>
      </c>
      <c r="Q1265" s="4">
        <f t="shared" si="305"/>
        <v>10829.385072632436</v>
      </c>
      <c r="R1265" s="4">
        <f t="shared" si="306"/>
        <v>1714.0708055396126</v>
      </c>
      <c r="S1265" s="4"/>
      <c r="T1265" s="4"/>
      <c r="U1265" s="4">
        <f t="shared" si="307"/>
        <v>1</v>
      </c>
      <c r="V1265" s="4"/>
      <c r="W1265" s="4"/>
      <c r="X1265">
        <f>IF(front!E1265&gt;$X$2,O1265,P1265)</f>
        <v>90900.998897241065</v>
      </c>
      <c r="Y1265">
        <f t="shared" si="301"/>
        <v>90628.179092398452</v>
      </c>
      <c r="Z1265">
        <f>SUMPRODUCT($B$7:$B$456,Y$7:Y$456,EXP(constants!$B$32+constants!$A$32*ABS($A$7:$A$456-$A1265)))</f>
        <v>2.2352995812865144E-8</v>
      </c>
      <c r="AA1265">
        <f t="shared" si="302"/>
        <v>90628.1790923761</v>
      </c>
      <c r="AB1265">
        <f t="shared" si="308"/>
        <v>90623.325999436929</v>
      </c>
      <c r="AD1265" s="4"/>
      <c r="AE1265" s="4"/>
      <c r="AF1265" s="4"/>
      <c r="AI1265" s="5">
        <f>SUMPRODUCT(constants!$B$13:$B$20,A1265^constants!$A$13:$A$20)*constants!$C$10/((A1265/1000000000)^5*(EXP(0.014388/(A1265/1000000000)/constants!$B$9)-1))</f>
        <v>2.0951075058206313E-5</v>
      </c>
      <c r="AL1265" s="17">
        <f t="shared" si="303"/>
        <v>2.3118854695684519E-10</v>
      </c>
      <c r="AQ1265">
        <f t="shared" si="310"/>
        <v>2.3118854695684519E-10</v>
      </c>
    </row>
    <row r="1266" spans="1:43" x14ac:dyDescent="0.2">
      <c r="A1266">
        <f>front!A1266</f>
        <v>769.89</v>
      </c>
      <c r="B1266" s="1">
        <f t="shared" si="309"/>
        <v>0.44999999999993179</v>
      </c>
      <c r="C1266">
        <f>front!D1266-front!B1266</f>
        <v>52004.800000000003</v>
      </c>
      <c r="D1266" s="2">
        <f>front!E1266-front!C1266</f>
        <v>53185</v>
      </c>
      <c r="E1266" s="2">
        <f>IF(front!F1266-front!C1266&gt;0,front!F1266-front!C1266,0)</f>
        <v>53185</v>
      </c>
      <c r="F1266" s="2">
        <f>front!I1266-front!H1266</f>
        <v>9368.0999999999985</v>
      </c>
      <c r="G1266" s="2"/>
      <c r="H1266" s="2"/>
      <c r="I1266" s="4">
        <f>C1266/(constants!$A$4+constants!$B$4*data!C1266+constants!$C$4*data!C1266^2+constants!$D$4*data!C1266^3+constants!$E$4*data!C1266^4+constants!$F$4*data!C1266^5+constants!$G$4*data!C1266^6+constants!$H$4*data!C1266^7)</f>
        <v>54700.794931256722</v>
      </c>
      <c r="J1266" s="4">
        <f>D1266/(constants!$A$4+constants!$B$4*data!D1266+constants!$C$4*data!D1266^2+constants!$D$4*data!D1266^3+constants!$E$4*data!D1266^4+constants!$F$4*data!D1266^5+constants!$G$4*data!D1266^6+constants!$H$4*data!D1266^7)</f>
        <v>56007.155158917616</v>
      </c>
      <c r="K1266" s="4">
        <f>E1266/(constants!$A$4+constants!$B$4*data!E1266+constants!$C$4*data!E1266^2+constants!$D$4*data!E1266^3+constants!$E$4*data!E1266^4+constants!$F$4*data!E1266^5+constants!$G$4*data!E1266^6+constants!$H$4*data!E1266^7)</f>
        <v>56007.155158917616</v>
      </c>
      <c r="L1266" s="4">
        <f>F1266/(constants!$A$4+constants!$B$4*data!F1266+constants!$C$4*data!F1266^2+constants!$D$4*data!F1266^3+constants!$E$4*data!F1266^4+constants!$F$4*data!F1266^5+constants!$G$4*data!F1266^6+constants!$H$4*data!F1266^7)</f>
        <v>9363.1774749884644</v>
      </c>
      <c r="M1266" s="4"/>
      <c r="N1266" s="4"/>
      <c r="O1266" s="4">
        <f t="shared" si="304"/>
        <v>91167.991552094536</v>
      </c>
      <c r="P1266" s="4">
        <f t="shared" si="305"/>
        <v>11201.431031783522</v>
      </c>
      <c r="Q1266" s="4">
        <f t="shared" si="305"/>
        <v>11201.431031783522</v>
      </c>
      <c r="R1266" s="4">
        <f t="shared" si="306"/>
        <v>1560.5295791647441</v>
      </c>
      <c r="S1266" s="4"/>
      <c r="T1266" s="4"/>
      <c r="U1266" s="4">
        <f t="shared" si="307"/>
        <v>1</v>
      </c>
      <c r="V1266" s="4"/>
      <c r="W1266" s="4"/>
      <c r="X1266">
        <f>IF(front!E1266&gt;$X$2,O1266,P1266)</f>
        <v>91167.991552094536</v>
      </c>
      <c r="Y1266">
        <f t="shared" si="301"/>
        <v>90895.171747251923</v>
      </c>
      <c r="Z1266">
        <f>SUMPRODUCT($B$7:$B$456,Y$7:Y$456,EXP(constants!$B$32+constants!$A$32*ABS($A$7:$A$456-$A1266)))</f>
        <v>2.1788108796461237E-8</v>
      </c>
      <c r="AA1266">
        <f t="shared" si="302"/>
        <v>90895.171747230139</v>
      </c>
      <c r="AB1266">
        <f t="shared" si="308"/>
        <v>90890.318654290968</v>
      </c>
      <c r="AD1266" s="4"/>
      <c r="AE1266" s="4"/>
      <c r="AF1266" s="4"/>
      <c r="AI1266" s="5">
        <f>SUMPRODUCT(constants!$B$13:$B$20,A1266^constants!$A$13:$A$20)*constants!$C$10/((A1266/1000000000)^5*(EXP(0.014388/(A1266/1000000000)/constants!$B$9)-1))</f>
        <v>2.0962356063577264E-5</v>
      </c>
      <c r="AL1266" s="17">
        <f t="shared" si="303"/>
        <v>2.3063354132698512E-10</v>
      </c>
      <c r="AQ1266">
        <f t="shared" si="310"/>
        <v>2.3063354132698512E-10</v>
      </c>
    </row>
    <row r="1267" spans="1:43" x14ac:dyDescent="0.2">
      <c r="A1267">
        <f>front!A1267</f>
        <v>770.33</v>
      </c>
      <c r="B1267" s="1">
        <f t="shared" si="309"/>
        <v>0.44000000000005457</v>
      </c>
      <c r="C1267">
        <f>front!D1267-front!B1267</f>
        <v>52100.07</v>
      </c>
      <c r="D1267" s="2">
        <f>front!E1267-front!C1267</f>
        <v>52819.9</v>
      </c>
      <c r="E1267" s="2">
        <f>IF(front!F1267-front!C1267&gt;0,front!F1267-front!C1267,0)</f>
        <v>52819.9</v>
      </c>
      <c r="F1267" s="2">
        <f>front!I1267-front!H1267</f>
        <v>10017.4</v>
      </c>
      <c r="G1267" s="2"/>
      <c r="H1267" s="2"/>
      <c r="I1267" s="4">
        <f>C1267/(constants!$A$4+constants!$B$4*data!C1267+constants!$C$4*data!C1267^2+constants!$D$4*data!C1267^3+constants!$E$4*data!C1267^4+constants!$F$4*data!C1267^5+constants!$G$4*data!C1267^6+constants!$H$4*data!C1267^7)</f>
        <v>54806.203239747083</v>
      </c>
      <c r="J1267" s="4">
        <f>D1267/(constants!$A$4+constants!$B$4*data!D1267+constants!$C$4*data!D1267^2+constants!$D$4*data!D1267^3+constants!$E$4*data!D1267^4+constants!$F$4*data!D1267^5+constants!$G$4*data!D1267^6+constants!$H$4*data!D1267^7)</f>
        <v>55602.884622896076</v>
      </c>
      <c r="K1267" s="4">
        <f>E1267/(constants!$A$4+constants!$B$4*data!E1267+constants!$C$4*data!E1267^2+constants!$D$4*data!E1267^3+constants!$E$4*data!E1267^4+constants!$F$4*data!E1267^5+constants!$G$4*data!E1267^6+constants!$H$4*data!E1267^7)</f>
        <v>55602.884622896076</v>
      </c>
      <c r="L1267" s="4">
        <f>F1267/(constants!$A$4+constants!$B$4*data!F1267+constants!$C$4*data!F1267^2+constants!$D$4*data!F1267^3+constants!$E$4*data!F1267^4+constants!$F$4*data!F1267^5+constants!$G$4*data!F1267^6+constants!$H$4*data!F1267^7)</f>
        <v>10016.275908715432</v>
      </c>
      <c r="M1267" s="4"/>
      <c r="N1267" s="4"/>
      <c r="O1267" s="4">
        <f t="shared" si="304"/>
        <v>91343.672066245141</v>
      </c>
      <c r="P1267" s="4">
        <f t="shared" si="305"/>
        <v>11120.576924579214</v>
      </c>
      <c r="Q1267" s="4">
        <f t="shared" si="305"/>
        <v>11120.576924579214</v>
      </c>
      <c r="R1267" s="4">
        <f t="shared" si="306"/>
        <v>1669.3793181192389</v>
      </c>
      <c r="S1267" s="4"/>
      <c r="T1267" s="4"/>
      <c r="U1267" s="4">
        <f t="shared" si="307"/>
        <v>1</v>
      </c>
      <c r="V1267" s="4"/>
      <c r="W1267" s="4"/>
      <c r="X1267">
        <f>IF(front!E1267&gt;$X$2,O1267,P1267)</f>
        <v>91343.672066245141</v>
      </c>
      <c r="Y1267">
        <f t="shared" si="301"/>
        <v>91070.852261402528</v>
      </c>
      <c r="Z1267">
        <f>SUMPRODUCT($B$7:$B$456,Y$7:Y$456,EXP(constants!$B$32+constants!$A$32*ABS($A$7:$A$456-$A1267)))</f>
        <v>2.1249580477090606E-8</v>
      </c>
      <c r="AA1267">
        <f t="shared" si="302"/>
        <v>91070.852261381282</v>
      </c>
      <c r="AB1267">
        <f t="shared" si="308"/>
        <v>91065.999168442111</v>
      </c>
      <c r="AD1267" s="4"/>
      <c r="AE1267" s="4"/>
      <c r="AF1267" s="4"/>
      <c r="AI1267" s="5">
        <f>SUMPRODUCT(constants!$B$13:$B$20,A1267^constants!$A$13:$A$20)*constants!$C$10/((A1267/1000000000)^5*(EXP(0.014388/(A1267/1000000000)/constants!$B$9)-1))</f>
        <v>2.0973347429073108E-5</v>
      </c>
      <c r="AL1267" s="17">
        <f t="shared" si="303"/>
        <v>2.3030930995748833E-10</v>
      </c>
      <c r="AQ1267">
        <f t="shared" si="310"/>
        <v>2.3030930995748833E-10</v>
      </c>
    </row>
    <row r="1268" spans="1:43" x14ac:dyDescent="0.2">
      <c r="A1268">
        <f>front!A1268</f>
        <v>770.78</v>
      </c>
      <c r="B1268" s="1">
        <f t="shared" si="309"/>
        <v>0.44999999999993179</v>
      </c>
      <c r="C1268">
        <f>front!D1268-front!B1268</f>
        <v>51957.13</v>
      </c>
      <c r="D1268" s="2">
        <f>front!E1268-front!C1268</f>
        <v>53091.8</v>
      </c>
      <c r="E1268" s="2">
        <f>IF(front!F1268-front!C1268&gt;0,front!F1268-front!C1268,0)</f>
        <v>53091.8</v>
      </c>
      <c r="F1268" s="2">
        <f>front!I1268-front!H1268</f>
        <v>11465.400000000001</v>
      </c>
      <c r="G1268" s="2"/>
      <c r="H1268" s="2"/>
      <c r="I1268" s="4">
        <f>C1268/(constants!$A$4+constants!$B$4*data!C1268+constants!$C$4*data!C1268^2+constants!$D$4*data!C1268^3+constants!$E$4*data!C1268^4+constants!$F$4*data!C1268^5+constants!$G$4*data!C1268^6+constants!$H$4*data!C1268^7)</f>
        <v>54648.054724766465</v>
      </c>
      <c r="J1268" s="4">
        <f>D1268/(constants!$A$4+constants!$B$4*data!D1268+constants!$C$4*data!D1268^2+constants!$D$4*data!D1268^3+constants!$E$4*data!D1268^4+constants!$F$4*data!D1268^5+constants!$G$4*data!D1268^6+constants!$H$4*data!D1268^7)</f>
        <v>55903.942286232472</v>
      </c>
      <c r="K1268" s="4">
        <f>E1268/(constants!$A$4+constants!$B$4*data!E1268+constants!$C$4*data!E1268^2+constants!$D$4*data!E1268^3+constants!$E$4*data!E1268^4+constants!$F$4*data!E1268^5+constants!$G$4*data!E1268^6+constants!$H$4*data!E1268^7)</f>
        <v>55903.942286232472</v>
      </c>
      <c r="L1268" s="4">
        <f>F1268/(constants!$A$4+constants!$B$4*data!F1268+constants!$C$4*data!F1268^2+constants!$D$4*data!F1268^3+constants!$E$4*data!F1268^4+constants!$F$4*data!F1268^5+constants!$G$4*data!F1268^6+constants!$H$4*data!F1268^7)</f>
        <v>11476.533747653451</v>
      </c>
      <c r="M1268" s="4"/>
      <c r="N1268" s="4"/>
      <c r="O1268" s="4">
        <f t="shared" si="304"/>
        <v>91080.091207944104</v>
      </c>
      <c r="P1268" s="4">
        <f t="shared" si="305"/>
        <v>11180.788457246494</v>
      </c>
      <c r="Q1268" s="4">
        <f t="shared" si="305"/>
        <v>11180.788457246494</v>
      </c>
      <c r="R1268" s="4">
        <f t="shared" si="306"/>
        <v>1912.7556246089084</v>
      </c>
      <c r="S1268" s="4"/>
      <c r="T1268" s="4"/>
      <c r="U1268" s="4">
        <f t="shared" si="307"/>
        <v>1</v>
      </c>
      <c r="V1268" s="4"/>
      <c r="W1268" s="4"/>
      <c r="X1268">
        <f>IF(front!E1268&gt;$X$2,O1268,P1268)</f>
        <v>91080.091207944104</v>
      </c>
      <c r="Y1268">
        <f t="shared" si="301"/>
        <v>90807.271403101491</v>
      </c>
      <c r="Z1268">
        <f>SUMPRODUCT($B$7:$B$456,Y$7:Y$456,EXP(constants!$B$32+constants!$A$32*ABS($A$7:$A$456-$A1268)))</f>
        <v>2.0712578089758287E-8</v>
      </c>
      <c r="AA1268">
        <f t="shared" si="302"/>
        <v>90807.271403080784</v>
      </c>
      <c r="AB1268">
        <f t="shared" si="308"/>
        <v>90802.418310141613</v>
      </c>
      <c r="AD1268" s="4"/>
      <c r="AE1268" s="4"/>
      <c r="AF1268" s="4"/>
      <c r="AI1268" s="5">
        <f>SUMPRODUCT(constants!$B$13:$B$20,A1268^constants!$A$13:$A$20)*constants!$C$10/((A1268/1000000000)^5*(EXP(0.014388/(A1268/1000000000)/constants!$B$9)-1))</f>
        <v>2.098454874180146E-5</v>
      </c>
      <c r="AL1268" s="17">
        <f t="shared" si="303"/>
        <v>2.3110120999340962E-10</v>
      </c>
      <c r="AQ1268">
        <f t="shared" si="310"/>
        <v>2.3110120999340962E-10</v>
      </c>
    </row>
    <row r="1269" spans="1:43" x14ac:dyDescent="0.2">
      <c r="A1269">
        <f>front!A1269</f>
        <v>771.22</v>
      </c>
      <c r="B1269" s="1">
        <f t="shared" si="309"/>
        <v>0.44000000000005457</v>
      </c>
      <c r="C1269">
        <f>front!D1269-front!B1269</f>
        <v>51854.34</v>
      </c>
      <c r="D1269" s="2">
        <f>front!E1269-front!C1269</f>
        <v>53255.4</v>
      </c>
      <c r="E1269" s="2">
        <f>IF(front!F1269-front!C1269&gt;0,front!F1269-front!C1269,0)</f>
        <v>53255.4</v>
      </c>
      <c r="F1269" s="2">
        <f>front!I1269-front!H1269</f>
        <v>11553.7</v>
      </c>
      <c r="G1269" s="2"/>
      <c r="H1269" s="2"/>
      <c r="I1269" s="4">
        <f>C1269/(constants!$A$4+constants!$B$4*data!C1269+constants!$C$4*data!C1269^2+constants!$D$4*data!C1269^3+constants!$E$4*data!C1269^4+constants!$F$4*data!C1269^5+constants!$G$4*data!C1269^6+constants!$H$4*data!C1269^7)</f>
        <v>54534.33787444199</v>
      </c>
      <c r="J1269" s="4">
        <f>D1269/(constants!$A$4+constants!$B$4*data!D1269+constants!$C$4*data!D1269^2+constants!$D$4*data!D1269^3+constants!$E$4*data!D1269^4+constants!$F$4*data!D1269^5+constants!$G$4*data!D1269^6+constants!$H$4*data!D1269^7)</f>
        <v>56085.125112369889</v>
      </c>
      <c r="K1269" s="4">
        <f>E1269/(constants!$A$4+constants!$B$4*data!E1269+constants!$C$4*data!E1269^2+constants!$D$4*data!E1269^3+constants!$E$4*data!E1269^4+constants!$F$4*data!E1269^5+constants!$G$4*data!E1269^6+constants!$H$4*data!E1269^7)</f>
        <v>56085.125112369889</v>
      </c>
      <c r="L1269" s="4">
        <f>F1269/(constants!$A$4+constants!$B$4*data!F1269+constants!$C$4*data!F1269^2+constants!$D$4*data!F1269^3+constants!$E$4*data!F1269^4+constants!$F$4*data!F1269^5+constants!$G$4*data!F1269^6+constants!$H$4*data!F1269^7)</f>
        <v>11565.763088770522</v>
      </c>
      <c r="M1269" s="4"/>
      <c r="N1269" s="4"/>
      <c r="O1269" s="4">
        <f t="shared" si="304"/>
        <v>90890.563124069988</v>
      </c>
      <c r="P1269" s="4">
        <f t="shared" si="305"/>
        <v>11217.025022473978</v>
      </c>
      <c r="Q1269" s="4">
        <f t="shared" si="305"/>
        <v>11217.025022473978</v>
      </c>
      <c r="R1269" s="4">
        <f t="shared" si="306"/>
        <v>1927.6271814617537</v>
      </c>
      <c r="S1269" s="4"/>
      <c r="T1269" s="4"/>
      <c r="U1269" s="4">
        <f t="shared" si="307"/>
        <v>1</v>
      </c>
      <c r="V1269" s="4"/>
      <c r="W1269" s="4"/>
      <c r="X1269">
        <f>IF(front!E1269&gt;$X$2,O1269,P1269)</f>
        <v>90890.563124069988</v>
      </c>
      <c r="Y1269">
        <f t="shared" ref="Y1269:Y1332" si="311">X1269-$U$4</f>
        <v>90617.743319227375</v>
      </c>
      <c r="Z1269">
        <f>SUMPRODUCT($B$7:$B$456,Y$7:Y$456,EXP(constants!$B$32+constants!$A$32*ABS($A$7:$A$456-$A1269)))</f>
        <v>2.0200633249904963E-8</v>
      </c>
      <c r="AA1269">
        <f t="shared" si="302"/>
        <v>90617.743319207177</v>
      </c>
      <c r="AB1269">
        <f t="shared" si="308"/>
        <v>90612.890226268006</v>
      </c>
      <c r="AD1269" s="4"/>
      <c r="AE1269" s="4"/>
      <c r="AF1269" s="4"/>
      <c r="AI1269" s="5">
        <f>SUMPRODUCT(constants!$B$13:$B$20,A1269^constants!$A$13:$A$20)*constants!$C$10/((A1269/1000000000)^5*(EXP(0.014388/(A1269/1000000000)/constants!$B$9)-1))</f>
        <v>2.0995462145353817E-5</v>
      </c>
      <c r="AL1269" s="17">
        <f t="shared" si="303"/>
        <v>2.3170502665709463E-10</v>
      </c>
      <c r="AQ1269">
        <f t="shared" si="310"/>
        <v>2.3170502665709463E-10</v>
      </c>
    </row>
    <row r="1270" spans="1:43" x14ac:dyDescent="0.2">
      <c r="A1270">
        <f>front!A1270</f>
        <v>771.67</v>
      </c>
      <c r="B1270" s="1">
        <f t="shared" si="309"/>
        <v>0.44999999999993179</v>
      </c>
      <c r="C1270">
        <f>front!D1270-front!B1270</f>
        <v>51627.46</v>
      </c>
      <c r="D1270" s="2">
        <f>front!E1270-front!C1270</f>
        <v>52389.599999999999</v>
      </c>
      <c r="E1270" s="2">
        <f>IF(front!F1270-front!C1270&gt;0,front!F1270-front!C1270,0)</f>
        <v>52389.599999999999</v>
      </c>
      <c r="F1270" s="2">
        <f>front!I1270-front!H1270</f>
        <v>10385.400000000001</v>
      </c>
      <c r="G1270" s="2"/>
      <c r="H1270" s="2"/>
      <c r="I1270" s="4">
        <f>C1270/(constants!$A$4+constants!$B$4*data!C1270+constants!$C$4*data!C1270^2+constants!$D$4*data!C1270^3+constants!$E$4*data!C1270^4+constants!$F$4*data!C1270^5+constants!$G$4*data!C1270^6+constants!$H$4*data!C1270^7)</f>
        <v>54283.36792610227</v>
      </c>
      <c r="J1270" s="4">
        <f>D1270/(constants!$A$4+constants!$B$4*data!D1270+constants!$C$4*data!D1270^2+constants!$D$4*data!D1270^3+constants!$E$4*data!D1270^4+constants!$F$4*data!D1270^5+constants!$G$4*data!D1270^6+constants!$H$4*data!D1270^7)</f>
        <v>55126.589408718588</v>
      </c>
      <c r="K1270" s="4">
        <f>E1270/(constants!$A$4+constants!$B$4*data!E1270+constants!$C$4*data!E1270^2+constants!$D$4*data!E1270^3+constants!$E$4*data!E1270^4+constants!$F$4*data!E1270^5+constants!$G$4*data!E1270^6+constants!$H$4*data!E1270^7)</f>
        <v>55126.589408718588</v>
      </c>
      <c r="L1270" s="4">
        <f>F1270/(constants!$A$4+constants!$B$4*data!F1270+constants!$C$4*data!F1270^2+constants!$D$4*data!F1270^3+constants!$E$4*data!F1270^4+constants!$F$4*data!F1270^5+constants!$G$4*data!F1270^6+constants!$H$4*data!F1270^7)</f>
        <v>10386.877401885531</v>
      </c>
      <c r="M1270" s="4"/>
      <c r="N1270" s="4"/>
      <c r="O1270" s="4">
        <f t="shared" si="304"/>
        <v>90472.279876837129</v>
      </c>
      <c r="P1270" s="4">
        <f t="shared" si="305"/>
        <v>11025.317881743716</v>
      </c>
      <c r="Q1270" s="4">
        <f t="shared" si="305"/>
        <v>11025.317881743716</v>
      </c>
      <c r="R1270" s="4">
        <f t="shared" si="306"/>
        <v>1731.1462336475886</v>
      </c>
      <c r="S1270" s="4"/>
      <c r="T1270" s="4"/>
      <c r="U1270" s="4">
        <f t="shared" si="307"/>
        <v>1</v>
      </c>
      <c r="V1270" s="4"/>
      <c r="W1270" s="4"/>
      <c r="X1270">
        <f>IF(front!E1270&gt;$X$2,O1270,P1270)</f>
        <v>90472.279876837129</v>
      </c>
      <c r="Y1270">
        <f t="shared" si="311"/>
        <v>90199.460071994516</v>
      </c>
      <c r="Z1270">
        <f>SUMPRODUCT($B$7:$B$456,Y$7:Y$456,EXP(constants!$B$32+constants!$A$32*ABS($A$7:$A$456-$A1270)))</f>
        <v>1.9690139017206168E-8</v>
      </c>
      <c r="AA1270">
        <f t="shared" si="302"/>
        <v>90199.460071974827</v>
      </c>
      <c r="AB1270">
        <f t="shared" si="308"/>
        <v>90194.606979035656</v>
      </c>
      <c r="AD1270" s="4"/>
      <c r="AE1270" s="4"/>
      <c r="AF1270" s="4"/>
      <c r="AI1270" s="5">
        <f>SUMPRODUCT(constants!$B$13:$B$20,A1270^constants!$A$13:$A$20)*constants!$C$10/((A1270/1000000000)^5*(EXP(0.014388/(A1270/1000000000)/constants!$B$9)-1))</f>
        <v>2.1006583682174914E-5</v>
      </c>
      <c r="AL1270" s="17">
        <f t="shared" si="303"/>
        <v>2.3290287951537468E-10</v>
      </c>
      <c r="AQ1270">
        <f t="shared" si="310"/>
        <v>2.3290287951537468E-10</v>
      </c>
    </row>
    <row r="1271" spans="1:43" x14ac:dyDescent="0.2">
      <c r="A1271">
        <f>front!A1271</f>
        <v>772.11</v>
      </c>
      <c r="B1271" s="1">
        <f t="shared" si="309"/>
        <v>0.44000000000005457</v>
      </c>
      <c r="C1271">
        <f>front!D1271-front!B1271</f>
        <v>51478.74</v>
      </c>
      <c r="D1271" s="2">
        <f>front!E1271-front!C1271</f>
        <v>52584.800000000003</v>
      </c>
      <c r="E1271" s="2">
        <f>IF(front!F1271-front!C1271&gt;0,front!F1271-front!C1271,0)</f>
        <v>52584.800000000003</v>
      </c>
      <c r="F1271" s="2">
        <f>front!I1271-front!H1271</f>
        <v>8833.4000000000015</v>
      </c>
      <c r="G1271" s="2"/>
      <c r="H1271" s="2"/>
      <c r="I1271" s="4">
        <f>C1271/(constants!$A$4+constants!$B$4*data!C1271+constants!$C$4*data!C1271^2+constants!$D$4*data!C1271^3+constants!$E$4*data!C1271^4+constants!$F$4*data!C1271^5+constants!$G$4*data!C1271^6+constants!$H$4*data!C1271^7)</f>
        <v>54118.877229249039</v>
      </c>
      <c r="J1271" s="4">
        <f>D1271/(constants!$A$4+constants!$B$4*data!D1271+constants!$C$4*data!D1271^2+constants!$D$4*data!D1271^3+constants!$E$4*data!D1271^4+constants!$F$4*data!D1271^5+constants!$G$4*data!D1271^6+constants!$H$4*data!D1271^7)</f>
        <v>55342.633242649295</v>
      </c>
      <c r="K1271" s="4">
        <f>E1271/(constants!$A$4+constants!$B$4*data!E1271+constants!$C$4*data!E1271^2+constants!$D$4*data!E1271^3+constants!$E$4*data!E1271^4+constants!$F$4*data!E1271^5+constants!$G$4*data!E1271^6+constants!$H$4*data!E1271^7)</f>
        <v>55342.633242649295</v>
      </c>
      <c r="L1271" s="4">
        <f>F1271/(constants!$A$4+constants!$B$4*data!F1271+constants!$C$4*data!F1271^2+constants!$D$4*data!F1271^3+constants!$E$4*data!F1271^4+constants!$F$4*data!F1271^5+constants!$G$4*data!F1271^6+constants!$H$4*data!F1271^7)</f>
        <v>8826.0597275538094</v>
      </c>
      <c r="M1271" s="4"/>
      <c r="N1271" s="4"/>
      <c r="O1271" s="4">
        <f t="shared" si="304"/>
        <v>90198.128715415063</v>
      </c>
      <c r="P1271" s="4">
        <f t="shared" si="305"/>
        <v>11068.526648529858</v>
      </c>
      <c r="Q1271" s="4">
        <f t="shared" si="305"/>
        <v>11068.526648529858</v>
      </c>
      <c r="R1271" s="4">
        <f t="shared" si="306"/>
        <v>1471.0099545923015</v>
      </c>
      <c r="S1271" s="4"/>
      <c r="T1271" s="4"/>
      <c r="U1271" s="4">
        <f t="shared" si="307"/>
        <v>1</v>
      </c>
      <c r="V1271" s="4"/>
      <c r="W1271" s="4"/>
      <c r="X1271">
        <f>IF(front!E1271&gt;$X$2,O1271,P1271)</f>
        <v>90198.128715415063</v>
      </c>
      <c r="Y1271">
        <f t="shared" si="311"/>
        <v>89925.30891057245</v>
      </c>
      <c r="Z1271">
        <f>SUMPRODUCT($B$7:$B$456,Y$7:Y$456,EXP(constants!$B$32+constants!$A$32*ABS($A$7:$A$456-$A1271)))</f>
        <v>1.9203465411333949E-8</v>
      </c>
      <c r="AA1271">
        <f t="shared" si="302"/>
        <v>89925.308910553242</v>
      </c>
      <c r="AB1271">
        <f t="shared" si="308"/>
        <v>89920.455817614071</v>
      </c>
      <c r="AD1271" s="4"/>
      <c r="AE1271" s="4"/>
      <c r="AF1271" s="4"/>
      <c r="AI1271" s="5">
        <f>SUMPRODUCT(constants!$B$13:$B$20,A1271^constants!$A$13:$A$20)*constants!$C$10/((A1271/1000000000)^5*(EXP(0.014388/(A1271/1000000000)/constants!$B$9)-1))</f>
        <v>2.1017419040527445E-5</v>
      </c>
      <c r="AL1271" s="17">
        <f t="shared" si="303"/>
        <v>2.3373345752558395E-10</v>
      </c>
      <c r="AQ1271">
        <f t="shared" si="310"/>
        <v>2.3373345752558395E-10</v>
      </c>
    </row>
    <row r="1272" spans="1:43" x14ac:dyDescent="0.2">
      <c r="A1272">
        <f>front!A1272</f>
        <v>772.56</v>
      </c>
      <c r="B1272" s="1">
        <f t="shared" si="309"/>
        <v>0.44999999999993179</v>
      </c>
      <c r="C1272">
        <f>front!D1272-front!B1272</f>
        <v>51380.73</v>
      </c>
      <c r="D1272" s="2">
        <f>front!E1272-front!C1272</f>
        <v>52520.6</v>
      </c>
      <c r="E1272" s="2">
        <f>IF(front!F1272-front!C1272&gt;0,front!F1272-front!C1272,0)</f>
        <v>52520.6</v>
      </c>
      <c r="F1272" s="2">
        <f>front!I1272-front!H1272</f>
        <v>7974</v>
      </c>
      <c r="G1272" s="2"/>
      <c r="H1272" s="2"/>
      <c r="I1272" s="4">
        <f>C1272/(constants!$A$4+constants!$B$4*data!C1272+constants!$C$4*data!C1272^2+constants!$D$4*data!C1272^3+constants!$E$4*data!C1272^4+constants!$F$4*data!C1272^5+constants!$G$4*data!C1272^6+constants!$H$4*data!C1272^7)</f>
        <v>54010.482522185157</v>
      </c>
      <c r="J1272" s="4">
        <f>D1272/(constants!$A$4+constants!$B$4*data!D1272+constants!$C$4*data!D1272^2+constants!$D$4*data!D1272^3+constants!$E$4*data!D1272^4+constants!$F$4*data!D1272^5+constants!$G$4*data!D1272^6+constants!$H$4*data!D1272^7)</f>
        <v>55271.57406631278</v>
      </c>
      <c r="K1272" s="4">
        <f>E1272/(constants!$A$4+constants!$B$4*data!E1272+constants!$C$4*data!E1272^2+constants!$D$4*data!E1272^3+constants!$E$4*data!E1272^4+constants!$F$4*data!E1272^5+constants!$G$4*data!E1272^6+constants!$H$4*data!E1272^7)</f>
        <v>55271.57406631278</v>
      </c>
      <c r="L1272" s="4">
        <f>F1272/(constants!$A$4+constants!$B$4*data!F1272+constants!$C$4*data!F1272^2+constants!$D$4*data!F1272^3+constants!$E$4*data!F1272^4+constants!$F$4*data!F1272^5+constants!$G$4*data!F1272^6+constants!$H$4*data!F1272^7)</f>
        <v>7963.9883800098996</v>
      </c>
      <c r="M1272" s="4"/>
      <c r="N1272" s="4"/>
      <c r="O1272" s="4">
        <f t="shared" si="304"/>
        <v>90017.470870308593</v>
      </c>
      <c r="P1272" s="4">
        <f t="shared" si="305"/>
        <v>11054.314813262556</v>
      </c>
      <c r="Q1272" s="4">
        <f t="shared" si="305"/>
        <v>11054.314813262556</v>
      </c>
      <c r="R1272" s="4">
        <f t="shared" si="306"/>
        <v>1327.3313966683165</v>
      </c>
      <c r="S1272" s="4"/>
      <c r="T1272" s="4"/>
      <c r="U1272" s="4">
        <f t="shared" si="307"/>
        <v>1</v>
      </c>
      <c r="V1272" s="4"/>
      <c r="W1272" s="4"/>
      <c r="X1272">
        <f>IF(front!E1272&gt;$X$2,O1272,P1272)</f>
        <v>90017.470870308593</v>
      </c>
      <c r="Y1272">
        <f t="shared" si="311"/>
        <v>89744.65106546598</v>
      </c>
      <c r="Z1272">
        <f>SUMPRODUCT($B$7:$B$456,Y$7:Y$456,EXP(constants!$B$32+constants!$A$32*ABS($A$7:$A$456-$A1272)))</f>
        <v>1.8718170806009465E-8</v>
      </c>
      <c r="AA1272">
        <f t="shared" si="302"/>
        <v>89744.651065447266</v>
      </c>
      <c r="AB1272">
        <f t="shared" si="308"/>
        <v>89739.797972508095</v>
      </c>
      <c r="AD1272" s="4"/>
      <c r="AE1272" s="4"/>
      <c r="AF1272" s="4"/>
      <c r="AI1272" s="5">
        <f>SUMPRODUCT(constants!$B$13:$B$20,A1272^constants!$A$13:$A$20)*constants!$C$10/((A1272/1000000000)^5*(EXP(0.014388/(A1272/1000000000)/constants!$B$9)-1))</f>
        <v>2.1028460714402361E-5</v>
      </c>
      <c r="AL1272" s="17">
        <f t="shared" si="303"/>
        <v>2.3432703426460193E-10</v>
      </c>
      <c r="AQ1272">
        <f t="shared" si="310"/>
        <v>2.3432703426460193E-10</v>
      </c>
    </row>
    <row r="1273" spans="1:43" x14ac:dyDescent="0.2">
      <c r="A1273">
        <f>front!A1273</f>
        <v>773</v>
      </c>
      <c r="B1273" s="1">
        <f t="shared" si="309"/>
        <v>0.44000000000005457</v>
      </c>
      <c r="C1273">
        <f>front!D1273-front!B1273</f>
        <v>51263.8</v>
      </c>
      <c r="D1273" s="2">
        <f>front!E1273-front!C1273</f>
        <v>53456.4</v>
      </c>
      <c r="E1273" s="2">
        <f>IF(front!F1273-front!C1273&gt;0,front!F1273-front!C1273,0)</f>
        <v>53456.4</v>
      </c>
      <c r="F1273" s="2">
        <f>front!I1273-front!H1273</f>
        <v>8313.7999999999993</v>
      </c>
      <c r="G1273" s="2"/>
      <c r="H1273" s="2"/>
      <c r="I1273" s="4">
        <f>C1273/(constants!$A$4+constants!$B$4*data!C1273+constants!$C$4*data!C1273^2+constants!$D$4*data!C1273^3+constants!$E$4*data!C1273^4+constants!$F$4*data!C1273^5+constants!$G$4*data!C1273^6+constants!$H$4*data!C1273^7)</f>
        <v>53881.171883419993</v>
      </c>
      <c r="J1273" s="4">
        <f>D1273/(constants!$A$4+constants!$B$4*data!D1273+constants!$C$4*data!D1273^2+constants!$D$4*data!D1273^3+constants!$E$4*data!D1273^4+constants!$F$4*data!D1273^5+constants!$G$4*data!D1273^6+constants!$H$4*data!D1273^7)</f>
        <v>56307.770884044163</v>
      </c>
      <c r="K1273" s="4">
        <f>E1273/(constants!$A$4+constants!$B$4*data!E1273+constants!$C$4*data!E1273^2+constants!$D$4*data!E1273^3+constants!$E$4*data!E1273^4+constants!$F$4*data!E1273^5+constants!$G$4*data!E1273^6+constants!$H$4*data!E1273^7)</f>
        <v>56307.770884044163</v>
      </c>
      <c r="L1273" s="4">
        <f>F1273/(constants!$A$4+constants!$B$4*data!F1273+constants!$C$4*data!F1273^2+constants!$D$4*data!F1273^3+constants!$E$4*data!F1273^4+constants!$F$4*data!F1273^5+constants!$G$4*data!F1273^6+constants!$H$4*data!F1273^7)</f>
        <v>8304.6758942790984</v>
      </c>
      <c r="M1273" s="4"/>
      <c r="N1273" s="4"/>
      <c r="O1273" s="4">
        <f t="shared" si="304"/>
        <v>89801.953139033314</v>
      </c>
      <c r="P1273" s="4">
        <f t="shared" si="305"/>
        <v>11261.554176808833</v>
      </c>
      <c r="Q1273" s="4">
        <f t="shared" si="305"/>
        <v>11261.554176808833</v>
      </c>
      <c r="R1273" s="4">
        <f t="shared" si="306"/>
        <v>1384.1126490465163</v>
      </c>
      <c r="S1273" s="4"/>
      <c r="T1273" s="4"/>
      <c r="U1273" s="4">
        <f t="shared" si="307"/>
        <v>1</v>
      </c>
      <c r="V1273" s="4"/>
      <c r="W1273" s="4"/>
      <c r="X1273">
        <f>IF(front!E1273&gt;$X$2,O1273,P1273)</f>
        <v>89801.953139033314</v>
      </c>
      <c r="Y1273">
        <f t="shared" si="311"/>
        <v>89529.133334190701</v>
      </c>
      <c r="Z1273">
        <f>SUMPRODUCT($B$7:$B$456,Y$7:Y$456,EXP(constants!$B$32+constants!$A$32*ABS($A$7:$A$456-$A1273)))</f>
        <v>1.8255520965216947E-8</v>
      </c>
      <c r="AA1273">
        <f t="shared" si="302"/>
        <v>89529.133334172438</v>
      </c>
      <c r="AB1273">
        <f t="shared" si="308"/>
        <v>89524.280241233268</v>
      </c>
      <c r="AD1273" s="4"/>
      <c r="AE1273" s="4"/>
      <c r="AF1273" s="4"/>
      <c r="AI1273" s="5">
        <f>SUMPRODUCT(constants!$B$13:$B$20,A1273^constants!$A$13:$A$20)*constants!$C$10/((A1273/1000000000)^5*(EXP(0.014388/(A1273/1000000000)/constants!$B$9)-1))</f>
        <v>2.1039217940600415E-5</v>
      </c>
      <c r="AL1273" s="17">
        <f t="shared" si="303"/>
        <v>2.3501130513317584E-10</v>
      </c>
      <c r="AQ1273">
        <f t="shared" si="310"/>
        <v>2.3501130513317584E-10</v>
      </c>
    </row>
    <row r="1274" spans="1:43" x14ac:dyDescent="0.2">
      <c r="A1274">
        <f>front!A1274</f>
        <v>773.44</v>
      </c>
      <c r="B1274" s="1">
        <f t="shared" si="309"/>
        <v>0.44000000000005457</v>
      </c>
      <c r="C1274">
        <f>front!D1274-front!B1274</f>
        <v>51208.67</v>
      </c>
      <c r="D1274" s="2">
        <f>front!E1274-front!C1274</f>
        <v>52891.5</v>
      </c>
      <c r="E1274" s="2">
        <f>IF(front!F1274-front!C1274&gt;0,front!F1274-front!C1274,0)</f>
        <v>52891.5</v>
      </c>
      <c r="F1274" s="2">
        <f>front!I1274-front!H1274</f>
        <v>8324.5999999999985</v>
      </c>
      <c r="G1274" s="2"/>
      <c r="H1274" s="2"/>
      <c r="I1274" s="4">
        <f>C1274/(constants!$A$4+constants!$B$4*data!C1274+constants!$C$4*data!C1274^2+constants!$D$4*data!C1274^3+constants!$E$4*data!C1274^4+constants!$F$4*data!C1274^5+constants!$G$4*data!C1274^6+constants!$H$4*data!C1274^7)</f>
        <v>53820.207944501723</v>
      </c>
      <c r="J1274" s="4">
        <f>D1274/(constants!$A$4+constants!$B$4*data!D1274+constants!$C$4*data!D1274^2+constants!$D$4*data!D1274^3+constants!$E$4*data!D1274^4+constants!$F$4*data!D1274^5+constants!$G$4*data!D1274^6+constants!$H$4*data!D1274^7)</f>
        <v>55682.155290771509</v>
      </c>
      <c r="K1274" s="4">
        <f>E1274/(constants!$A$4+constants!$B$4*data!E1274+constants!$C$4*data!E1274^2+constants!$D$4*data!E1274^3+constants!$E$4*data!E1274^4+constants!$F$4*data!E1274^5+constants!$G$4*data!E1274^6+constants!$H$4*data!E1274^7)</f>
        <v>55682.155290771509</v>
      </c>
      <c r="L1274" s="4">
        <f>F1274/(constants!$A$4+constants!$B$4*data!F1274+constants!$C$4*data!F1274^2+constants!$D$4*data!F1274^3+constants!$E$4*data!F1274^4+constants!$F$4*data!F1274^5+constants!$G$4*data!F1274^6+constants!$H$4*data!F1274^7)</f>
        <v>8315.5076119731748</v>
      </c>
      <c r="M1274" s="4"/>
      <c r="N1274" s="4"/>
      <c r="O1274" s="4">
        <f t="shared" si="304"/>
        <v>89700.34657416954</v>
      </c>
      <c r="P1274" s="4">
        <f t="shared" si="305"/>
        <v>11136.431058154301</v>
      </c>
      <c r="Q1274" s="4">
        <f t="shared" si="305"/>
        <v>11136.431058154301</v>
      </c>
      <c r="R1274" s="4">
        <f t="shared" si="306"/>
        <v>1385.9179353288625</v>
      </c>
      <c r="S1274" s="4"/>
      <c r="T1274" s="4"/>
      <c r="U1274" s="4">
        <f t="shared" si="307"/>
        <v>1</v>
      </c>
      <c r="V1274" s="4"/>
      <c r="W1274" s="4"/>
      <c r="X1274">
        <f>IF(front!E1274&gt;$X$2,O1274,P1274)</f>
        <v>89700.34657416954</v>
      </c>
      <c r="Y1274">
        <f t="shared" si="311"/>
        <v>89427.526769326927</v>
      </c>
      <c r="Z1274">
        <f>SUMPRODUCT($B$7:$B$456,Y$7:Y$456,EXP(constants!$B$32+constants!$A$32*ABS($A$7:$A$456-$A1274)))</f>
        <v>1.7804306262900501E-8</v>
      </c>
      <c r="AA1274">
        <f t="shared" si="302"/>
        <v>89427.526769309115</v>
      </c>
      <c r="AB1274">
        <f t="shared" si="308"/>
        <v>89422.673676369945</v>
      </c>
      <c r="AD1274" s="4"/>
      <c r="AE1274" s="4"/>
      <c r="AF1274" s="4"/>
      <c r="AI1274" s="5">
        <f>SUMPRODUCT(constants!$B$13:$B$20,A1274^constants!$A$13:$A$20)*constants!$C$10/((A1274/1000000000)^5*(EXP(0.014388/(A1274/1000000000)/constants!$B$9)-1))</f>
        <v>2.1049936506424568E-5</v>
      </c>
      <c r="AL1274" s="17">
        <f t="shared" si="303"/>
        <v>2.353982009373428E-10</v>
      </c>
      <c r="AQ1274">
        <f t="shared" si="310"/>
        <v>2.353982009373428E-10</v>
      </c>
    </row>
    <row r="1275" spans="1:43" x14ac:dyDescent="0.2">
      <c r="A1275">
        <f>front!A1275</f>
        <v>773.89</v>
      </c>
      <c r="B1275" s="1">
        <f t="shared" si="309"/>
        <v>0.44999999999993179</v>
      </c>
      <c r="C1275">
        <f>front!D1275-front!B1275</f>
        <v>51176.270000000004</v>
      </c>
      <c r="D1275" s="2">
        <f>front!E1275-front!C1275</f>
        <v>53015.6</v>
      </c>
      <c r="E1275" s="2">
        <f>IF(front!F1275-front!C1275&gt;0,front!F1275-front!C1275,0)</f>
        <v>53015.6</v>
      </c>
      <c r="F1275" s="2">
        <f>front!I1275-front!H1275</f>
        <v>7217.9</v>
      </c>
      <c r="G1275" s="2"/>
      <c r="H1275" s="2"/>
      <c r="I1275" s="4">
        <f>C1275/(constants!$A$4+constants!$B$4*data!C1275+constants!$C$4*data!C1275^2+constants!$D$4*data!C1275^3+constants!$E$4*data!C1275^4+constants!$F$4*data!C1275^5+constants!$G$4*data!C1275^6+constants!$H$4*data!C1275^7)</f>
        <v>53784.38029866742</v>
      </c>
      <c r="J1275" s="4">
        <f>D1275/(constants!$A$4+constants!$B$4*data!D1275+constants!$C$4*data!D1275^2+constants!$D$4*data!D1275^3+constants!$E$4*data!D1275^4+constants!$F$4*data!D1275^5+constants!$G$4*data!D1275^6+constants!$H$4*data!D1275^7)</f>
        <v>55819.562950246487</v>
      </c>
      <c r="K1275" s="4">
        <f>E1275/(constants!$A$4+constants!$B$4*data!E1275+constants!$C$4*data!E1275^2+constants!$D$4*data!E1275^3+constants!$E$4*data!E1275^4+constants!$F$4*data!E1275^5+constants!$G$4*data!E1275^6+constants!$H$4*data!E1275^7)</f>
        <v>55819.562950246487</v>
      </c>
      <c r="L1275" s="4">
        <f>F1275/(constants!$A$4+constants!$B$4*data!F1275+constants!$C$4*data!F1275^2+constants!$D$4*data!F1275^3+constants!$E$4*data!F1275^4+constants!$F$4*data!F1275^5+constants!$G$4*data!F1275^6+constants!$H$4*data!F1275^7)</f>
        <v>7206.6282802682135</v>
      </c>
      <c r="M1275" s="4"/>
      <c r="N1275" s="4"/>
      <c r="O1275" s="4">
        <f t="shared" si="304"/>
        <v>89640.633831112369</v>
      </c>
      <c r="P1275" s="4">
        <f t="shared" si="305"/>
        <v>11163.912590049298</v>
      </c>
      <c r="Q1275" s="4">
        <f t="shared" si="305"/>
        <v>11163.912590049298</v>
      </c>
      <c r="R1275" s="4">
        <f t="shared" si="306"/>
        <v>1201.1047133780355</v>
      </c>
      <c r="S1275" s="4"/>
      <c r="T1275" s="4"/>
      <c r="U1275" s="4">
        <f t="shared" si="307"/>
        <v>1</v>
      </c>
      <c r="V1275" s="4"/>
      <c r="W1275" s="4"/>
      <c r="X1275">
        <f>IF(front!E1275&gt;$X$2,O1275,P1275)</f>
        <v>89640.633831112369</v>
      </c>
      <c r="Y1275">
        <f t="shared" si="311"/>
        <v>89367.814026269756</v>
      </c>
      <c r="Z1275">
        <f>SUMPRODUCT($B$7:$B$456,Y$7:Y$456,EXP(constants!$B$32+constants!$A$32*ABS($A$7:$A$456-$A1275)))</f>
        <v>1.7354370087535465E-8</v>
      </c>
      <c r="AA1275">
        <f t="shared" si="302"/>
        <v>89367.814026252396</v>
      </c>
      <c r="AB1275">
        <f t="shared" si="308"/>
        <v>89362.960933313225</v>
      </c>
      <c r="AD1275" s="4"/>
      <c r="AE1275" s="4"/>
      <c r="AF1275" s="4"/>
      <c r="AI1275" s="5">
        <f>SUMPRODUCT(constants!$B$13:$B$20,A1275^constants!$A$13:$A$20)*constants!$C$10/((A1275/1000000000)^5*(EXP(0.014388/(A1275/1000000000)/constants!$B$9)-1))</f>
        <v>2.1060858664125905E-5</v>
      </c>
      <c r="AL1275" s="17">
        <f t="shared" si="303"/>
        <v>2.3567771752597246E-10</v>
      </c>
      <c r="AQ1275">
        <f t="shared" si="310"/>
        <v>2.3567771752597246E-10</v>
      </c>
    </row>
    <row r="1276" spans="1:43" x14ac:dyDescent="0.2">
      <c r="A1276">
        <f>front!A1276</f>
        <v>774.33</v>
      </c>
      <c r="B1276" s="1">
        <f t="shared" si="309"/>
        <v>0.44000000000005457</v>
      </c>
      <c r="C1276">
        <f>front!D1276-front!B1276</f>
        <v>51331.26</v>
      </c>
      <c r="D1276" s="2">
        <f>front!E1276-front!C1276</f>
        <v>53602.5</v>
      </c>
      <c r="E1276" s="2">
        <f>IF(front!F1276-front!C1276&gt;0,front!F1276-front!C1276,0)</f>
        <v>53602.5</v>
      </c>
      <c r="F1276" s="2">
        <f>front!I1276-front!H1276</f>
        <v>6908.2999999999993</v>
      </c>
      <c r="G1276" s="2"/>
      <c r="H1276" s="2"/>
      <c r="I1276" s="4">
        <f>C1276/(constants!$A$4+constants!$B$4*data!C1276+constants!$C$4*data!C1276^2+constants!$D$4*data!C1276^3+constants!$E$4*data!C1276^4+constants!$F$4*data!C1276^5+constants!$G$4*data!C1276^6+constants!$H$4*data!C1276^7)</f>
        <v>53955.773445585153</v>
      </c>
      <c r="J1276" s="4">
        <f>D1276/(constants!$A$4+constants!$B$4*data!D1276+constants!$C$4*data!D1276^2+constants!$D$4*data!D1276^3+constants!$E$4*data!D1276^4+constants!$F$4*data!D1276^5+constants!$G$4*data!D1276^6+constants!$H$4*data!D1276^7)</f>
        <v>56469.636580173559</v>
      </c>
      <c r="K1276" s="4">
        <f>E1276/(constants!$A$4+constants!$B$4*data!E1276+constants!$C$4*data!E1276^2+constants!$D$4*data!E1276^3+constants!$E$4*data!E1276^4+constants!$F$4*data!E1276^5+constants!$G$4*data!E1276^6+constants!$H$4*data!E1276^7)</f>
        <v>56469.636580173559</v>
      </c>
      <c r="L1276" s="4">
        <f>F1276/(constants!$A$4+constants!$B$4*data!F1276+constants!$C$4*data!F1276^2+constants!$D$4*data!F1276^3+constants!$E$4*data!F1276^4+constants!$F$4*data!F1276^5+constants!$G$4*data!F1276^6+constants!$H$4*data!F1276^7)</f>
        <v>6896.7694576580861</v>
      </c>
      <c r="M1276" s="4"/>
      <c r="N1276" s="4"/>
      <c r="O1276" s="4">
        <f t="shared" si="304"/>
        <v>89926.289075975263</v>
      </c>
      <c r="P1276" s="4">
        <f t="shared" si="305"/>
        <v>11293.927316034711</v>
      </c>
      <c r="Q1276" s="4">
        <f t="shared" si="305"/>
        <v>11293.927316034711</v>
      </c>
      <c r="R1276" s="4">
        <f t="shared" si="306"/>
        <v>1149.4615762763476</v>
      </c>
      <c r="S1276" s="4"/>
      <c r="T1276" s="4"/>
      <c r="U1276" s="4">
        <f t="shared" si="307"/>
        <v>1</v>
      </c>
      <c r="V1276" s="4"/>
      <c r="W1276" s="4"/>
      <c r="X1276">
        <f>IF(front!E1276&gt;$X$2,O1276,P1276)</f>
        <v>89926.289075975263</v>
      </c>
      <c r="Y1276">
        <f t="shared" si="311"/>
        <v>89653.46927113265</v>
      </c>
      <c r="Z1276">
        <f>SUMPRODUCT($B$7:$B$456,Y$7:Y$456,EXP(constants!$B$32+constants!$A$32*ABS($A$7:$A$456-$A1276)))</f>
        <v>1.6925428785457214E-8</v>
      </c>
      <c r="AA1276">
        <f t="shared" si="302"/>
        <v>89653.469271115726</v>
      </c>
      <c r="AB1276">
        <f t="shared" si="308"/>
        <v>89648.616178176555</v>
      </c>
      <c r="AD1276" s="4"/>
      <c r="AE1276" s="4"/>
      <c r="AF1276" s="4"/>
      <c r="AI1276" s="5">
        <f>SUMPRODUCT(constants!$B$13:$B$20,A1276^constants!$A$13:$A$20)*constants!$C$10/((A1276/1000000000)^5*(EXP(0.014388/(A1276/1000000000)/constants!$B$9)-1))</f>
        <v>2.1071498960992141E-5</v>
      </c>
      <c r="AL1276" s="17">
        <f t="shared" si="303"/>
        <v>2.3504544586736903E-10</v>
      </c>
      <c r="AQ1276">
        <f t="shared" si="310"/>
        <v>2.3504544586736903E-10</v>
      </c>
    </row>
    <row r="1277" spans="1:43" x14ac:dyDescent="0.2">
      <c r="A1277">
        <f>front!A1277</f>
        <v>774.78</v>
      </c>
      <c r="B1277" s="1">
        <f t="shared" si="309"/>
        <v>0.44999999999993179</v>
      </c>
      <c r="C1277">
        <f>front!D1277-front!B1277</f>
        <v>51540</v>
      </c>
      <c r="D1277" s="2">
        <f>front!E1277-front!C1277</f>
        <v>52724.5</v>
      </c>
      <c r="E1277" s="2">
        <f>IF(front!F1277-front!C1277&gt;0,front!F1277-front!C1277,0)</f>
        <v>52724.5</v>
      </c>
      <c r="F1277" s="2">
        <f>front!I1277-front!H1277</f>
        <v>6478.9</v>
      </c>
      <c r="G1277" s="2"/>
      <c r="H1277" s="2"/>
      <c r="I1277" s="4">
        <f>C1277/(constants!$A$4+constants!$B$4*data!C1277+constants!$C$4*data!C1277^2+constants!$D$4*data!C1277^3+constants!$E$4*data!C1277^4+constants!$F$4*data!C1277^5+constants!$G$4*data!C1277^6+constants!$H$4*data!C1277^7)</f>
        <v>54186.631505472789</v>
      </c>
      <c r="J1277" s="4">
        <f>D1277/(constants!$A$4+constants!$B$4*data!D1277+constants!$C$4*data!D1277^2+constants!$D$4*data!D1277^3+constants!$E$4*data!D1277^4+constants!$F$4*data!D1277^5+constants!$G$4*data!D1277^6+constants!$H$4*data!D1277^7)</f>
        <v>55497.272157775427</v>
      </c>
      <c r="K1277" s="4">
        <f>E1277/(constants!$A$4+constants!$B$4*data!E1277+constants!$C$4*data!E1277^2+constants!$D$4*data!E1277^3+constants!$E$4*data!E1277^4+constants!$F$4*data!E1277^5+constants!$G$4*data!E1277^6+constants!$H$4*data!E1277^7)</f>
        <v>55497.272157775427</v>
      </c>
      <c r="L1277" s="4">
        <f>F1277/(constants!$A$4+constants!$B$4*data!F1277+constants!$C$4*data!F1277^2+constants!$D$4*data!F1277^3+constants!$E$4*data!F1277^4+constants!$F$4*data!F1277^5+constants!$G$4*data!F1277^6+constants!$H$4*data!F1277^7)</f>
        <v>6467.2292301862499</v>
      </c>
      <c r="M1277" s="4"/>
      <c r="N1277" s="4"/>
      <c r="O1277" s="4">
        <f t="shared" si="304"/>
        <v>90311.052509121306</v>
      </c>
      <c r="P1277" s="4">
        <f t="shared" si="305"/>
        <v>11099.454431555085</v>
      </c>
      <c r="Q1277" s="4">
        <f t="shared" si="305"/>
        <v>11099.454431555085</v>
      </c>
      <c r="R1277" s="4">
        <f t="shared" si="306"/>
        <v>1077.8715383643751</v>
      </c>
      <c r="S1277" s="4"/>
      <c r="T1277" s="4"/>
      <c r="U1277" s="4">
        <f t="shared" si="307"/>
        <v>1</v>
      </c>
      <c r="V1277" s="4"/>
      <c r="W1277" s="4"/>
      <c r="X1277">
        <f>IF(front!E1277&gt;$X$2,O1277,P1277)</f>
        <v>90311.052509121306</v>
      </c>
      <c r="Y1277">
        <f t="shared" si="311"/>
        <v>90038.232704278693</v>
      </c>
      <c r="Z1277">
        <f>SUMPRODUCT($B$7:$B$456,Y$7:Y$456,EXP(constants!$B$32+constants!$A$32*ABS($A$7:$A$456-$A1277)))</f>
        <v>1.649770289815264E-8</v>
      </c>
      <c r="AA1277">
        <f t="shared" si="302"/>
        <v>90038.232704262191</v>
      </c>
      <c r="AB1277">
        <f t="shared" si="308"/>
        <v>90033.37961132302</v>
      </c>
      <c r="AD1277" s="4"/>
      <c r="AE1277" s="4"/>
      <c r="AF1277" s="4"/>
      <c r="AI1277" s="5">
        <f>SUMPRODUCT(constants!$B$13:$B$20,A1277^constants!$A$13:$A$20)*constants!$C$10/((A1277/1000000000)^5*(EXP(0.014388/(A1277/1000000000)/constants!$B$9)-1))</f>
        <v>2.1082341022208965E-5</v>
      </c>
      <c r="AL1277" s="17">
        <f t="shared" si="303"/>
        <v>2.3416138673480998E-10</v>
      </c>
      <c r="AQ1277">
        <f t="shared" si="310"/>
        <v>2.3416138673480998E-10</v>
      </c>
    </row>
    <row r="1278" spans="1:43" x14ac:dyDescent="0.2">
      <c r="A1278">
        <f>front!A1278</f>
        <v>775.22</v>
      </c>
      <c r="B1278" s="1">
        <f t="shared" si="309"/>
        <v>0.44000000000005457</v>
      </c>
      <c r="C1278">
        <f>front!D1278-front!B1278</f>
        <v>51719.26</v>
      </c>
      <c r="D1278" s="2">
        <f>front!E1278-front!C1278</f>
        <v>53164.800000000003</v>
      </c>
      <c r="E1278" s="2">
        <f>IF(front!F1278-front!C1278&gt;0,front!F1278-front!C1278,0)</f>
        <v>53164.800000000003</v>
      </c>
      <c r="F1278" s="2">
        <f>front!I1278-front!H1278</f>
        <v>6068.9</v>
      </c>
      <c r="G1278" s="2"/>
      <c r="H1278" s="2"/>
      <c r="I1278" s="4">
        <f>C1278/(constants!$A$4+constants!$B$4*data!C1278+constants!$C$4*data!C1278^2+constants!$D$4*data!C1278^3+constants!$E$4*data!C1278^4+constants!$F$4*data!C1278^5+constants!$G$4*data!C1278^6+constants!$H$4*data!C1278^7)</f>
        <v>54384.910613731518</v>
      </c>
      <c r="J1278" s="4">
        <f>D1278/(constants!$A$4+constants!$B$4*data!D1278+constants!$C$4*data!D1278^2+constants!$D$4*data!D1278^3+constants!$E$4*data!D1278^4+constants!$F$4*data!D1278^5+constants!$G$4*data!D1278^6+constants!$H$4*data!D1278^7)</f>
        <v>55984.784154058594</v>
      </c>
      <c r="K1278" s="4">
        <f>E1278/(constants!$A$4+constants!$B$4*data!E1278+constants!$C$4*data!E1278^2+constants!$D$4*data!E1278^3+constants!$E$4*data!E1278^4+constants!$F$4*data!E1278^5+constants!$G$4*data!E1278^6+constants!$H$4*data!E1278^7)</f>
        <v>55984.784154058594</v>
      </c>
      <c r="L1278" s="4">
        <f>F1278/(constants!$A$4+constants!$B$4*data!F1278+constants!$C$4*data!F1278^2+constants!$D$4*data!F1278^3+constants!$E$4*data!F1278^4+constants!$F$4*data!F1278^5+constants!$G$4*data!F1278^6+constants!$H$4*data!F1278^7)</f>
        <v>6057.3085693684861</v>
      </c>
      <c r="M1278" s="4"/>
      <c r="N1278" s="4"/>
      <c r="O1278" s="4">
        <f t="shared" si="304"/>
        <v>90641.517689552536</v>
      </c>
      <c r="P1278" s="4">
        <f t="shared" si="305"/>
        <v>11196.956830811718</v>
      </c>
      <c r="Q1278" s="4">
        <f t="shared" si="305"/>
        <v>11196.956830811718</v>
      </c>
      <c r="R1278" s="4">
        <f t="shared" si="306"/>
        <v>1009.551428228081</v>
      </c>
      <c r="S1278" s="4"/>
      <c r="T1278" s="4"/>
      <c r="U1278" s="4">
        <f t="shared" si="307"/>
        <v>1</v>
      </c>
      <c r="V1278" s="4"/>
      <c r="W1278" s="4"/>
      <c r="X1278">
        <f>IF(front!E1278&gt;$X$2,O1278,P1278)</f>
        <v>90641.517689552536</v>
      </c>
      <c r="Y1278">
        <f t="shared" si="311"/>
        <v>90368.697884709924</v>
      </c>
      <c r="Z1278">
        <f>SUMPRODUCT($B$7:$B$456,Y$7:Y$456,EXP(constants!$B$32+constants!$A$32*ABS($A$7:$A$456-$A1278)))</f>
        <v>1.6089935510068841E-8</v>
      </c>
      <c r="AA1278">
        <f t="shared" si="302"/>
        <v>90368.697884693829</v>
      </c>
      <c r="AB1278">
        <f t="shared" si="308"/>
        <v>90363.844791754658</v>
      </c>
      <c r="AD1278" s="4"/>
      <c r="AE1278" s="4"/>
      <c r="AF1278" s="4"/>
      <c r="AI1278" s="5">
        <f>SUMPRODUCT(constants!$B$13:$B$20,A1278^constants!$A$13:$A$20)*constants!$C$10/((A1278/1000000000)^5*(EXP(0.014388/(A1278/1000000000)/constants!$B$9)-1))</f>
        <v>2.1092902953988372E-5</v>
      </c>
      <c r="AL1278" s="17">
        <f t="shared" si="303"/>
        <v>2.3342192889863639E-10</v>
      </c>
      <c r="AQ1278">
        <f t="shared" si="310"/>
        <v>2.3342192889863639E-10</v>
      </c>
    </row>
    <row r="1279" spans="1:43" x14ac:dyDescent="0.2">
      <c r="A1279">
        <f>front!A1279</f>
        <v>775.67</v>
      </c>
      <c r="B1279" s="1">
        <f t="shared" si="309"/>
        <v>0.44999999999993179</v>
      </c>
      <c r="C1279">
        <f>front!D1279-front!B1279</f>
        <v>51917.599999999999</v>
      </c>
      <c r="D1279" s="2">
        <f>front!E1279-front!C1279</f>
        <v>52630.8</v>
      </c>
      <c r="E1279" s="2">
        <f>IF(front!F1279-front!C1279&gt;0,front!F1279-front!C1279,0)</f>
        <v>52630.8</v>
      </c>
      <c r="F1279" s="2">
        <f>front!I1279-front!H1279</f>
        <v>6002.4999999999982</v>
      </c>
      <c r="G1279" s="2"/>
      <c r="H1279" s="2"/>
      <c r="I1279" s="4">
        <f>C1279/(constants!$A$4+constants!$B$4*data!C1279+constants!$C$4*data!C1279^2+constants!$D$4*data!C1279^3+constants!$E$4*data!C1279^4+constants!$F$4*data!C1279^5+constants!$G$4*data!C1279^6+constants!$H$4*data!C1279^7)</f>
        <v>54604.321625228549</v>
      </c>
      <c r="J1279" s="4">
        <f>D1279/(constants!$A$4+constants!$B$4*data!D1279+constants!$C$4*data!D1279^2+constants!$D$4*data!D1279^3+constants!$E$4*data!D1279^4+constants!$F$4*data!D1279^5+constants!$G$4*data!D1279^6+constants!$H$4*data!D1279^7)</f>
        <v>55393.550252842593</v>
      </c>
      <c r="K1279" s="4">
        <f>E1279/(constants!$A$4+constants!$B$4*data!E1279+constants!$C$4*data!E1279^2+constants!$D$4*data!E1279^3+constants!$E$4*data!E1279^4+constants!$F$4*data!E1279^5+constants!$G$4*data!E1279^6+constants!$H$4*data!E1279^7)</f>
        <v>55393.550252842593</v>
      </c>
      <c r="L1279" s="4">
        <f>F1279/(constants!$A$4+constants!$B$4*data!F1279+constants!$C$4*data!F1279^2+constants!$D$4*data!F1279^3+constants!$E$4*data!F1279^4+constants!$F$4*data!F1279^5+constants!$G$4*data!F1279^6+constants!$H$4*data!F1279^7)</f>
        <v>5990.9392792902172</v>
      </c>
      <c r="M1279" s="4"/>
      <c r="N1279" s="4"/>
      <c r="O1279" s="4">
        <f t="shared" si="304"/>
        <v>91007.202708714249</v>
      </c>
      <c r="P1279" s="4">
        <f t="shared" si="305"/>
        <v>11078.710050568518</v>
      </c>
      <c r="Q1279" s="4">
        <f t="shared" si="305"/>
        <v>11078.710050568518</v>
      </c>
      <c r="R1279" s="4">
        <f t="shared" si="306"/>
        <v>998.48987988170279</v>
      </c>
      <c r="S1279" s="4"/>
      <c r="T1279" s="4"/>
      <c r="U1279" s="4">
        <f t="shared" si="307"/>
        <v>1</v>
      </c>
      <c r="V1279" s="4"/>
      <c r="W1279" s="4"/>
      <c r="X1279">
        <f>IF(front!E1279&gt;$X$2,O1279,P1279)</f>
        <v>91007.202708714249</v>
      </c>
      <c r="Y1279">
        <f t="shared" si="311"/>
        <v>90734.382903871636</v>
      </c>
      <c r="Z1279">
        <f>SUMPRODUCT($B$7:$B$456,Y$7:Y$456,EXP(constants!$B$32+constants!$A$32*ABS($A$7:$A$456-$A1279)))</f>
        <v>1.5683323539999825E-8</v>
      </c>
      <c r="AA1279">
        <f t="shared" si="302"/>
        <v>90734.382903855949</v>
      </c>
      <c r="AB1279">
        <f t="shared" si="308"/>
        <v>90729.529810916778</v>
      </c>
      <c r="AD1279" s="4"/>
      <c r="AE1279" s="4"/>
      <c r="AF1279" s="4"/>
      <c r="AI1279" s="5">
        <f>SUMPRODUCT(constants!$B$13:$B$20,A1279^constants!$A$13:$A$20)*constants!$C$10/((A1279/1000000000)^5*(EXP(0.014388/(A1279/1000000000)/constants!$B$9)-1))</f>
        <v>2.1103664818521484E-5</v>
      </c>
      <c r="AL1279" s="17">
        <f t="shared" si="303"/>
        <v>2.3259973751106382E-10</v>
      </c>
      <c r="AQ1279">
        <f t="shared" si="310"/>
        <v>2.3259973751106382E-10</v>
      </c>
    </row>
    <row r="1280" spans="1:43" x14ac:dyDescent="0.2">
      <c r="A1280">
        <f>front!A1280</f>
        <v>776.11</v>
      </c>
      <c r="B1280" s="1">
        <f t="shared" si="309"/>
        <v>0.44000000000005457</v>
      </c>
      <c r="C1280">
        <f>front!D1280-front!B1280</f>
        <v>52178</v>
      </c>
      <c r="D1280" s="2">
        <f>front!E1280-front!C1280</f>
        <v>52720.5</v>
      </c>
      <c r="E1280" s="2">
        <f>IF(front!F1280-front!C1280&gt;0,front!F1280-front!C1280,0)</f>
        <v>52720.5</v>
      </c>
      <c r="F1280" s="2">
        <f>front!I1280-front!H1280</f>
        <v>5729.7999999999993</v>
      </c>
      <c r="G1280" s="2"/>
      <c r="H1280" s="2"/>
      <c r="I1280" s="4">
        <f>C1280/(constants!$A$4+constants!$B$4*data!C1280+constants!$C$4*data!C1280^2+constants!$D$4*data!C1280^3+constants!$E$4*data!C1280^4+constants!$F$4*data!C1280^5+constants!$G$4*data!C1280^6+constants!$H$4*data!C1280^7)</f>
        <v>54892.43167709226</v>
      </c>
      <c r="J1280" s="4">
        <f>D1280/(constants!$A$4+constants!$B$4*data!D1280+constants!$C$4*data!D1280^2+constants!$D$4*data!D1280^3+constants!$E$4*data!D1280^4+constants!$F$4*data!D1280^5+constants!$G$4*data!D1280^6+constants!$H$4*data!D1280^7)</f>
        <v>55492.844156623796</v>
      </c>
      <c r="K1280" s="4">
        <f>E1280/(constants!$A$4+constants!$B$4*data!E1280+constants!$C$4*data!E1280^2+constants!$D$4*data!E1280^3+constants!$E$4*data!E1280^4+constants!$F$4*data!E1280^5+constants!$G$4*data!E1280^6+constants!$H$4*data!E1280^7)</f>
        <v>55492.844156623796</v>
      </c>
      <c r="L1280" s="4">
        <f>F1280/(constants!$A$4+constants!$B$4*data!F1280+constants!$C$4*data!F1280^2+constants!$D$4*data!F1280^3+constants!$E$4*data!F1280^4+constants!$F$4*data!F1280^5+constants!$G$4*data!F1280^6+constants!$H$4*data!F1280^7)</f>
        <v>5718.4134359955542</v>
      </c>
      <c r="M1280" s="4"/>
      <c r="N1280" s="4"/>
      <c r="O1280" s="4">
        <f t="shared" si="304"/>
        <v>91487.386128487109</v>
      </c>
      <c r="P1280" s="4">
        <f t="shared" si="305"/>
        <v>11098.568831324759</v>
      </c>
      <c r="Q1280" s="4">
        <f t="shared" si="305"/>
        <v>11098.568831324759</v>
      </c>
      <c r="R1280" s="4">
        <f t="shared" si="306"/>
        <v>953.06890599925907</v>
      </c>
      <c r="S1280" s="4"/>
      <c r="T1280" s="4"/>
      <c r="U1280" s="4">
        <f t="shared" si="307"/>
        <v>1</v>
      </c>
      <c r="V1280" s="4"/>
      <c r="W1280" s="4"/>
      <c r="X1280">
        <f>IF(front!E1280&gt;$X$2,O1280,P1280)</f>
        <v>91487.386128487109</v>
      </c>
      <c r="Y1280">
        <f t="shared" si="311"/>
        <v>91214.566323644496</v>
      </c>
      <c r="Z1280">
        <f>SUMPRODUCT($B$7:$B$456,Y$7:Y$456,EXP(constants!$B$32+constants!$A$32*ABS($A$7:$A$456-$A1280)))</f>
        <v>1.5295684853822802E-8</v>
      </c>
      <c r="AA1280">
        <f t="shared" si="302"/>
        <v>91214.566323629202</v>
      </c>
      <c r="AB1280">
        <f t="shared" si="308"/>
        <v>91209.713230690031</v>
      </c>
      <c r="AD1280" s="4"/>
      <c r="AE1280" s="4"/>
      <c r="AF1280" s="4"/>
      <c r="AI1280" s="5">
        <f>SUMPRODUCT(constants!$B$13:$B$20,A1280^constants!$A$13:$A$20)*constants!$C$10/((A1280/1000000000)^5*(EXP(0.014388/(A1280/1000000000)/constants!$B$9)-1))</f>
        <v>2.111414828540894E-5</v>
      </c>
      <c r="AL1280" s="17">
        <f t="shared" si="303"/>
        <v>2.3149012903928856E-10</v>
      </c>
      <c r="AQ1280">
        <f t="shared" si="310"/>
        <v>2.3149012903928856E-10</v>
      </c>
    </row>
    <row r="1281" spans="1:43" x14ac:dyDescent="0.2">
      <c r="A1281">
        <f>front!A1281</f>
        <v>776.55</v>
      </c>
      <c r="B1281" s="1">
        <f t="shared" si="309"/>
        <v>0.43999999999994088</v>
      </c>
      <c r="C1281">
        <f>front!D1281-front!B1281</f>
        <v>52139.14</v>
      </c>
      <c r="D1281" s="2">
        <f>front!E1281-front!C1281</f>
        <v>53176.3</v>
      </c>
      <c r="E1281" s="2">
        <f>IF(front!F1281-front!C1281&gt;0,front!F1281-front!C1281,0)</f>
        <v>53176.3</v>
      </c>
      <c r="F1281" s="2">
        <f>front!I1281-front!H1281</f>
        <v>5702.4000000000015</v>
      </c>
      <c r="G1281" s="2"/>
      <c r="H1281" s="2"/>
      <c r="I1281" s="4">
        <f>C1281/(constants!$A$4+constants!$B$4*data!C1281+constants!$C$4*data!C1281^2+constants!$D$4*data!C1281^3+constants!$E$4*data!C1281^4+constants!$F$4*data!C1281^5+constants!$G$4*data!C1281^6+constants!$H$4*data!C1281^7)</f>
        <v>54849.433025791353</v>
      </c>
      <c r="J1281" s="4">
        <f>D1281/(constants!$A$4+constants!$B$4*data!D1281+constants!$C$4*data!D1281^2+constants!$D$4*data!D1281^3+constants!$E$4*data!D1281^4+constants!$F$4*data!D1281^5+constants!$G$4*data!D1281^6+constants!$H$4*data!D1281^7)</f>
        <v>55997.520065048069</v>
      </c>
      <c r="K1281" s="4">
        <f>E1281/(constants!$A$4+constants!$B$4*data!E1281+constants!$C$4*data!E1281^2+constants!$D$4*data!E1281^3+constants!$E$4*data!E1281^4+constants!$F$4*data!E1281^5+constants!$G$4*data!E1281^6+constants!$H$4*data!E1281^7)</f>
        <v>55997.520065048069</v>
      </c>
      <c r="L1281" s="4">
        <f>F1281/(constants!$A$4+constants!$B$4*data!F1281+constants!$C$4*data!F1281^2+constants!$D$4*data!F1281^3+constants!$E$4*data!F1281^4+constants!$F$4*data!F1281^5+constants!$G$4*data!F1281^6+constants!$H$4*data!F1281^7)</f>
        <v>5691.0350251936634</v>
      </c>
      <c r="M1281" s="4"/>
      <c r="N1281" s="4"/>
      <c r="O1281" s="4">
        <f t="shared" si="304"/>
        <v>91415.721709652251</v>
      </c>
      <c r="P1281" s="4">
        <f t="shared" si="305"/>
        <v>11199.504013009613</v>
      </c>
      <c r="Q1281" s="4">
        <f t="shared" si="305"/>
        <v>11199.504013009613</v>
      </c>
      <c r="R1281" s="4">
        <f t="shared" si="306"/>
        <v>948.50583753227727</v>
      </c>
      <c r="S1281" s="4"/>
      <c r="T1281" s="4"/>
      <c r="U1281" s="4">
        <f t="shared" si="307"/>
        <v>1</v>
      </c>
      <c r="V1281" s="4"/>
      <c r="W1281" s="4"/>
      <c r="X1281">
        <f>IF(front!E1281&gt;$X$2,O1281,P1281)</f>
        <v>91415.721709652251</v>
      </c>
      <c r="Y1281">
        <f t="shared" si="311"/>
        <v>91142.901904809638</v>
      </c>
      <c r="Z1281">
        <f>SUMPRODUCT($B$7:$B$456,Y$7:Y$456,EXP(constants!$B$32+constants!$A$32*ABS($A$7:$A$456-$A1281)))</f>
        <v>1.4917627284214562E-8</v>
      </c>
      <c r="AA1281">
        <f t="shared" si="302"/>
        <v>91142.901904794722</v>
      </c>
      <c r="AB1281">
        <f t="shared" si="308"/>
        <v>91138.048811855551</v>
      </c>
      <c r="AD1281" s="4"/>
      <c r="AE1281" s="4"/>
      <c r="AF1281" s="4"/>
      <c r="AI1281" s="5">
        <f>SUMPRODUCT(constants!$B$13:$B$20,A1281^constants!$A$13:$A$20)*constants!$C$10/((A1281/1000000000)^5*(EXP(0.014388/(A1281/1000000000)/constants!$B$9)-1))</f>
        <v>2.1124592922670264E-5</v>
      </c>
      <c r="AL1281" s="17">
        <f t="shared" si="303"/>
        <v>2.3178675863776342E-10</v>
      </c>
      <c r="AQ1281">
        <f t="shared" si="310"/>
        <v>2.3178675863776342E-10</v>
      </c>
    </row>
    <row r="1282" spans="1:43" x14ac:dyDescent="0.2">
      <c r="A1282">
        <f>front!A1282</f>
        <v>777</v>
      </c>
      <c r="B1282" s="1">
        <f t="shared" si="309"/>
        <v>0.45000000000004547</v>
      </c>
      <c r="C1282">
        <f>front!D1282-front!B1282</f>
        <v>51917.13</v>
      </c>
      <c r="D1282" s="2">
        <f>front!E1282-front!C1282</f>
        <v>52826.6</v>
      </c>
      <c r="E1282" s="2">
        <f>IF(front!F1282-front!C1282&gt;0,front!F1282-front!C1282,0)</f>
        <v>52826.6</v>
      </c>
      <c r="F1282" s="2">
        <f>front!I1282-front!H1282</f>
        <v>5948.7999999999993</v>
      </c>
      <c r="G1282" s="2"/>
      <c r="H1282" s="2"/>
      <c r="I1282" s="4">
        <f>C1282/(constants!$A$4+constants!$B$4*data!C1282+constants!$C$4*data!C1282^2+constants!$D$4*data!C1282^3+constants!$E$4*data!C1282^4+constants!$F$4*data!C1282^5+constants!$G$4*data!C1282^6+constants!$H$4*data!C1282^7)</f>
        <v>54603.801658835837</v>
      </c>
      <c r="J1282" s="4">
        <f>D1282/(constants!$A$4+constants!$B$4*data!D1282+constants!$C$4*data!D1282^2+constants!$D$4*data!D1282^3+constants!$E$4*data!D1282^4+constants!$F$4*data!D1282^5+constants!$G$4*data!D1282^6+constants!$H$4*data!D1282^7)</f>
        <v>55610.302189254835</v>
      </c>
      <c r="K1282" s="4">
        <f>E1282/(constants!$A$4+constants!$B$4*data!E1282+constants!$C$4*data!E1282^2+constants!$D$4*data!E1282^3+constants!$E$4*data!E1282^4+constants!$F$4*data!E1282^5+constants!$G$4*data!E1282^6+constants!$H$4*data!E1282^7)</f>
        <v>55610.302189254835</v>
      </c>
      <c r="L1282" s="4">
        <f>F1282/(constants!$A$4+constants!$B$4*data!F1282+constants!$C$4*data!F1282^2+constants!$D$4*data!F1282^3+constants!$E$4*data!F1282^4+constants!$F$4*data!F1282^5+constants!$G$4*data!F1282^6+constants!$H$4*data!F1282^7)</f>
        <v>5937.2675503660284</v>
      </c>
      <c r="M1282" s="4"/>
      <c r="N1282" s="4"/>
      <c r="O1282" s="4">
        <f t="shared" si="304"/>
        <v>91006.336098059721</v>
      </c>
      <c r="P1282" s="4">
        <f t="shared" si="305"/>
        <v>11122.060437850967</v>
      </c>
      <c r="Q1282" s="4">
        <f t="shared" si="305"/>
        <v>11122.060437850967</v>
      </c>
      <c r="R1282" s="4">
        <f t="shared" si="306"/>
        <v>989.54459172767133</v>
      </c>
      <c r="S1282" s="4"/>
      <c r="T1282" s="4"/>
      <c r="U1282" s="4">
        <f t="shared" si="307"/>
        <v>1</v>
      </c>
      <c r="V1282" s="4"/>
      <c r="W1282" s="4"/>
      <c r="X1282">
        <f>IF(front!E1282&gt;$X$2,O1282,P1282)</f>
        <v>91006.336098059721</v>
      </c>
      <c r="Y1282">
        <f t="shared" si="311"/>
        <v>90733.516293217108</v>
      </c>
      <c r="Z1282">
        <f>SUMPRODUCT($B$7:$B$456,Y$7:Y$456,EXP(constants!$B$32+constants!$A$32*ABS($A$7:$A$456-$A1282)))</f>
        <v>1.4540640949185707E-8</v>
      </c>
      <c r="AA1282">
        <f t="shared" si="302"/>
        <v>90733.516293202571</v>
      </c>
      <c r="AB1282">
        <f t="shared" si="308"/>
        <v>90728.6632002634</v>
      </c>
      <c r="AD1282" s="4"/>
      <c r="AE1282" s="4"/>
      <c r="AF1282" s="4"/>
      <c r="AI1282" s="5">
        <f>SUMPRODUCT(constants!$B$13:$B$20,A1282^constants!$A$13:$A$20)*constants!$C$10/((A1282/1000000000)^5*(EXP(0.014388/(A1282/1000000000)/constants!$B$9)-1))</f>
        <v>2.1135234747846928E-5</v>
      </c>
      <c r="AL1282" s="17">
        <f t="shared" si="303"/>
        <v>2.3294991904813573E-10</v>
      </c>
      <c r="AQ1282">
        <f t="shared" si="310"/>
        <v>2.3294991904813573E-10</v>
      </c>
    </row>
    <row r="1283" spans="1:43" x14ac:dyDescent="0.2">
      <c r="A1283">
        <f>front!A1283</f>
        <v>777.44</v>
      </c>
      <c r="B1283" s="1">
        <f t="shared" si="309"/>
        <v>0.44000000000005457</v>
      </c>
      <c r="C1283">
        <f>front!D1283-front!B1283</f>
        <v>51736.86</v>
      </c>
      <c r="D1283" s="2">
        <f>front!E1283-front!C1283</f>
        <v>52820.7</v>
      </c>
      <c r="E1283" s="2">
        <f>IF(front!F1283-front!C1283&gt;0,front!F1283-front!C1283,0)</f>
        <v>52820.7</v>
      </c>
      <c r="F1283" s="2">
        <f>front!I1283-front!H1283</f>
        <v>6199.9</v>
      </c>
      <c r="G1283" s="2"/>
      <c r="H1283" s="2"/>
      <c r="I1283" s="4">
        <f>C1283/(constants!$A$4+constants!$B$4*data!C1283+constants!$C$4*data!C1283^2+constants!$D$4*data!C1283^3+constants!$E$4*data!C1283^4+constants!$F$4*data!C1283^5+constants!$G$4*data!C1283^6+constants!$H$4*data!C1283^7)</f>
        <v>54404.379196709306</v>
      </c>
      <c r="J1283" s="4">
        <f>D1283/(constants!$A$4+constants!$B$4*data!D1283+constants!$C$4*data!D1283^2+constants!$D$4*data!D1283^3+constants!$E$4*data!D1283^4+constants!$F$4*data!D1283^5+constants!$G$4*data!D1283^6+constants!$H$4*data!D1283^7)</f>
        <v>55603.770300097662</v>
      </c>
      <c r="K1283" s="4">
        <f>E1283/(constants!$A$4+constants!$B$4*data!E1283+constants!$C$4*data!E1283^2+constants!$D$4*data!E1283^3+constants!$E$4*data!E1283^4+constants!$F$4*data!E1283^5+constants!$G$4*data!E1283^6+constants!$H$4*data!E1283^7)</f>
        <v>55603.770300097662</v>
      </c>
      <c r="L1283" s="4">
        <f>F1283/(constants!$A$4+constants!$B$4*data!F1283+constants!$C$4*data!F1283^2+constants!$D$4*data!F1283^3+constants!$E$4*data!F1283^4+constants!$F$4*data!F1283^5+constants!$G$4*data!F1283^6+constants!$H$4*data!F1283^7)</f>
        <v>6188.262146289846</v>
      </c>
      <c r="M1283" s="4"/>
      <c r="N1283" s="4"/>
      <c r="O1283" s="4">
        <f t="shared" si="304"/>
        <v>90673.96532784884</v>
      </c>
      <c r="P1283" s="4">
        <f t="shared" si="305"/>
        <v>11120.754060019532</v>
      </c>
      <c r="Q1283" s="4">
        <f t="shared" si="305"/>
        <v>11120.754060019532</v>
      </c>
      <c r="R1283" s="4">
        <f t="shared" si="306"/>
        <v>1031.3770243816409</v>
      </c>
      <c r="S1283" s="4"/>
      <c r="T1283" s="4"/>
      <c r="U1283" s="4">
        <f t="shared" si="307"/>
        <v>1</v>
      </c>
      <c r="V1283" s="4"/>
      <c r="W1283" s="4"/>
      <c r="X1283">
        <f>IF(front!E1283&gt;$X$2,O1283,P1283)</f>
        <v>90673.96532784884</v>
      </c>
      <c r="Y1283">
        <f t="shared" si="311"/>
        <v>90401.145523006227</v>
      </c>
      <c r="Z1283">
        <f>SUMPRODUCT($B$7:$B$456,Y$7:Y$456,EXP(constants!$B$32+constants!$A$32*ABS($A$7:$A$456-$A1283)))</f>
        <v>1.4181245509861997E-8</v>
      </c>
      <c r="AA1283">
        <f t="shared" si="302"/>
        <v>90401.145522992039</v>
      </c>
      <c r="AB1283">
        <f t="shared" si="308"/>
        <v>90396.292430052868</v>
      </c>
      <c r="AD1283" s="4"/>
      <c r="AE1283" s="4"/>
      <c r="AF1283" s="4"/>
      <c r="AI1283" s="5">
        <f>SUMPRODUCT(constants!$B$13:$B$20,A1283^constants!$A$13:$A$20)*constants!$C$10/((A1283/1000000000)^5*(EXP(0.014388/(A1283/1000000000)/constants!$B$9)-1))</f>
        <v>2.114560076426167E-5</v>
      </c>
      <c r="AL1283" s="17">
        <f t="shared" si="303"/>
        <v>2.3392110667175628E-10</v>
      </c>
      <c r="AQ1283">
        <f t="shared" si="310"/>
        <v>2.3392110667175628E-10</v>
      </c>
    </row>
    <row r="1284" spans="1:43" x14ac:dyDescent="0.2">
      <c r="A1284">
        <f>front!A1284</f>
        <v>777.89</v>
      </c>
      <c r="B1284" s="1">
        <f t="shared" si="309"/>
        <v>0.44999999999993179</v>
      </c>
      <c r="C1284">
        <f>front!D1284-front!B1284</f>
        <v>51466.200000000004</v>
      </c>
      <c r="D1284" s="2">
        <f>front!E1284-front!C1284</f>
        <v>52508.6</v>
      </c>
      <c r="E1284" s="2">
        <f>IF(front!F1284-front!C1284&gt;0,front!F1284-front!C1284,0)</f>
        <v>52508.6</v>
      </c>
      <c r="F1284" s="2">
        <f>front!I1284-front!H1284</f>
        <v>6533</v>
      </c>
      <c r="G1284" s="2"/>
      <c r="H1284" s="2"/>
      <c r="I1284" s="4">
        <f>C1284/(constants!$A$4+constants!$B$4*data!C1284+constants!$C$4*data!C1284^2+constants!$D$4*data!C1284^3+constants!$E$4*data!C1284^4+constants!$F$4*data!C1284^5+constants!$G$4*data!C1284^6+constants!$H$4*data!C1284^7)</f>
        <v>54105.008169940724</v>
      </c>
      <c r="J1284" s="4">
        <f>D1284/(constants!$A$4+constants!$B$4*data!D1284+constants!$C$4*data!D1284^2+constants!$D$4*data!D1284^3+constants!$E$4*data!D1284^4+constants!$F$4*data!D1284^5+constants!$G$4*data!D1284^6+constants!$H$4*data!D1284^7)</f>
        <v>55258.292393013166</v>
      </c>
      <c r="K1284" s="4">
        <f>E1284/(constants!$A$4+constants!$B$4*data!E1284+constants!$C$4*data!E1284^2+constants!$D$4*data!E1284^3+constants!$E$4*data!E1284^4+constants!$F$4*data!E1284^5+constants!$G$4*data!E1284^6+constants!$H$4*data!E1284^7)</f>
        <v>55258.292393013166</v>
      </c>
      <c r="L1284" s="4">
        <f>F1284/(constants!$A$4+constants!$B$4*data!F1284+constants!$C$4*data!F1284^2+constants!$D$4*data!F1284^3+constants!$E$4*data!F1284^4+constants!$F$4*data!F1284^5+constants!$G$4*data!F1284^6+constants!$H$4*data!F1284^7)</f>
        <v>6521.3337451902116</v>
      </c>
      <c r="M1284" s="4"/>
      <c r="N1284" s="4"/>
      <c r="O1284" s="4">
        <f t="shared" si="304"/>
        <v>90175.01361656787</v>
      </c>
      <c r="P1284" s="4">
        <f t="shared" si="305"/>
        <v>11051.658478602632</v>
      </c>
      <c r="Q1284" s="4">
        <f t="shared" si="305"/>
        <v>11051.658478602632</v>
      </c>
      <c r="R1284" s="4">
        <f t="shared" si="306"/>
        <v>1086.8889575317019</v>
      </c>
      <c r="S1284" s="4"/>
      <c r="T1284" s="4"/>
      <c r="U1284" s="4">
        <f t="shared" si="307"/>
        <v>1</v>
      </c>
      <c r="V1284" s="4"/>
      <c r="W1284" s="4"/>
      <c r="X1284">
        <f>IF(front!E1284&gt;$X$2,O1284,P1284)</f>
        <v>90175.01361656787</v>
      </c>
      <c r="Y1284">
        <f t="shared" si="311"/>
        <v>89902.193811725258</v>
      </c>
      <c r="Z1284">
        <f>SUMPRODUCT($B$7:$B$456,Y$7:Y$456,EXP(constants!$B$32+constants!$A$32*ABS($A$7:$A$456-$A1284)))</f>
        <v>1.3822868425554289E-8</v>
      </c>
      <c r="AA1284">
        <f t="shared" si="302"/>
        <v>89902.193811711433</v>
      </c>
      <c r="AB1284">
        <f t="shared" si="308"/>
        <v>89897.340718772262</v>
      </c>
      <c r="AD1284" s="4"/>
      <c r="AE1284" s="4"/>
      <c r="AF1284" s="4"/>
      <c r="AI1284" s="5">
        <f>SUMPRODUCT(constants!$B$13:$B$20,A1284^constants!$A$13:$A$20)*constants!$C$10/((A1284/1000000000)^5*(EXP(0.014388/(A1284/1000000000)/constants!$B$9)-1))</f>
        <v>2.115616212652319E-5</v>
      </c>
      <c r="AL1284" s="17">
        <f t="shared" si="303"/>
        <v>2.3533690715842705E-10</v>
      </c>
      <c r="AQ1284">
        <f t="shared" si="310"/>
        <v>2.3533690715842705E-10</v>
      </c>
    </row>
    <row r="1285" spans="1:43" x14ac:dyDescent="0.2">
      <c r="A1285">
        <f>front!A1285</f>
        <v>778.33</v>
      </c>
      <c r="B1285" s="1">
        <f t="shared" si="309"/>
        <v>0.44000000000005457</v>
      </c>
      <c r="C1285">
        <f>front!D1285-front!B1285</f>
        <v>51170.74</v>
      </c>
      <c r="D1285" s="2">
        <f>front!E1285-front!C1285</f>
        <v>52308.4</v>
      </c>
      <c r="E1285" s="2">
        <f>IF(front!F1285-front!C1285&gt;0,front!F1285-front!C1285,0)</f>
        <v>52308.4</v>
      </c>
      <c r="F1285" s="2">
        <f>front!I1285-front!H1285</f>
        <v>7326.6999999999989</v>
      </c>
      <c r="G1285" s="2"/>
      <c r="H1285" s="2"/>
      <c r="I1285" s="4">
        <f>C1285/(constants!$A$4+constants!$B$4*data!C1285+constants!$C$4*data!C1285^2+constants!$D$4*data!C1285^3+constants!$E$4*data!C1285^4+constants!$F$4*data!C1285^5+constants!$G$4*data!C1285^6+constants!$H$4*data!C1285^7)</f>
        <v>53778.265343049345</v>
      </c>
      <c r="J1285" s="4">
        <f>D1285/(constants!$A$4+constants!$B$4*data!D1285+constants!$C$4*data!D1285^2+constants!$D$4*data!D1285^3+constants!$E$4*data!D1285^4+constants!$F$4*data!D1285^5+constants!$G$4*data!D1285^6+constants!$H$4*data!D1285^7)</f>
        <v>55036.728573605775</v>
      </c>
      <c r="K1285" s="4">
        <f>E1285/(constants!$A$4+constants!$B$4*data!E1285+constants!$C$4*data!E1285^2+constants!$D$4*data!E1285^3+constants!$E$4*data!E1285^4+constants!$F$4*data!E1285^5+constants!$G$4*data!E1285^6+constants!$H$4*data!E1285^7)</f>
        <v>55036.728573605775</v>
      </c>
      <c r="L1285" s="4">
        <f>F1285/(constants!$A$4+constants!$B$4*data!F1285+constants!$C$4*data!F1285^2+constants!$D$4*data!F1285^3+constants!$E$4*data!F1285^4+constants!$F$4*data!F1285^5+constants!$G$4*data!F1285^6+constants!$H$4*data!F1285^7)</f>
        <v>7315.5529513565716</v>
      </c>
      <c r="M1285" s="4"/>
      <c r="N1285" s="4"/>
      <c r="O1285" s="4">
        <f t="shared" si="304"/>
        <v>89630.442238415577</v>
      </c>
      <c r="P1285" s="4">
        <f t="shared" si="305"/>
        <v>11007.345714721156</v>
      </c>
      <c r="Q1285" s="4">
        <f t="shared" si="305"/>
        <v>11007.345714721156</v>
      </c>
      <c r="R1285" s="4">
        <f t="shared" si="306"/>
        <v>1219.2588252260953</v>
      </c>
      <c r="S1285" s="4"/>
      <c r="T1285" s="4"/>
      <c r="U1285" s="4">
        <f t="shared" si="307"/>
        <v>1</v>
      </c>
      <c r="V1285" s="4"/>
      <c r="W1285" s="4"/>
      <c r="X1285">
        <f>IF(front!E1285&gt;$X$2,O1285,P1285)</f>
        <v>89630.442238415577</v>
      </c>
      <c r="Y1285">
        <f t="shared" si="311"/>
        <v>89357.622433572964</v>
      </c>
      <c r="Z1285">
        <f>SUMPRODUCT($B$7:$B$456,Y$7:Y$456,EXP(constants!$B$32+constants!$A$32*ABS($A$7:$A$456-$A1285)))</f>
        <v>1.3481213894101597E-8</v>
      </c>
      <c r="AA1285">
        <f t="shared" si="302"/>
        <v>89357.622433559489</v>
      </c>
      <c r="AB1285">
        <f t="shared" si="308"/>
        <v>89352.769340620318</v>
      </c>
      <c r="AD1285" s="4"/>
      <c r="AE1285" s="4"/>
      <c r="AF1285" s="4"/>
      <c r="AI1285" s="5">
        <f>SUMPRODUCT(constants!$B$13:$B$20,A1285^constants!$A$13:$A$20)*constants!$C$10/((A1285/1000000000)^5*(EXP(0.014388/(A1285/1000000000)/constants!$B$9)-1))</f>
        <v>2.1166449413181996E-5</v>
      </c>
      <c r="AL1285" s="17">
        <f t="shared" si="303"/>
        <v>2.3688632785956189E-10</v>
      </c>
      <c r="AQ1285">
        <f t="shared" si="310"/>
        <v>2.3688632785956189E-10</v>
      </c>
    </row>
    <row r="1286" spans="1:43" x14ac:dyDescent="0.2">
      <c r="A1286">
        <f>front!A1286</f>
        <v>778.77</v>
      </c>
      <c r="B1286" s="1">
        <f t="shared" si="309"/>
        <v>0.43999999999994088</v>
      </c>
      <c r="C1286">
        <f>front!D1286-front!B1286</f>
        <v>51023.200000000004</v>
      </c>
      <c r="D1286" s="2">
        <f>front!E1286-front!C1286</f>
        <v>52937.4</v>
      </c>
      <c r="E1286" s="2">
        <f>IF(front!F1286-front!C1286&gt;0,front!F1286-front!C1286,0)</f>
        <v>52937.4</v>
      </c>
      <c r="F1286" s="2">
        <f>front!I1286-front!H1286</f>
        <v>8385.2999999999993</v>
      </c>
      <c r="G1286" s="2"/>
      <c r="H1286" s="2"/>
      <c r="I1286" s="4">
        <f>C1286/(constants!$A$4+constants!$B$4*data!C1286+constants!$C$4*data!C1286^2+constants!$D$4*data!C1286^3+constants!$E$4*data!C1286^4+constants!$F$4*data!C1286^5+constants!$G$4*data!C1286^6+constants!$H$4*data!C1286^7)</f>
        <v>53615.126441250919</v>
      </c>
      <c r="J1286" s="4">
        <f>D1286/(constants!$A$4+constants!$B$4*data!D1286+constants!$C$4*data!D1286^2+constants!$D$4*data!D1286^3+constants!$E$4*data!D1286^4+constants!$F$4*data!D1286^5+constants!$G$4*data!D1286^6+constants!$H$4*data!D1286^7)</f>
        <v>55732.975420536197</v>
      </c>
      <c r="K1286" s="4">
        <f>E1286/(constants!$A$4+constants!$B$4*data!E1286+constants!$C$4*data!E1286^2+constants!$D$4*data!E1286^3+constants!$E$4*data!E1286^4+constants!$F$4*data!E1286^5+constants!$G$4*data!E1286^6+constants!$H$4*data!E1286^7)</f>
        <v>55732.975420536197</v>
      </c>
      <c r="L1286" s="4">
        <f>F1286/(constants!$A$4+constants!$B$4*data!F1286+constants!$C$4*data!F1286^2+constants!$D$4*data!F1286^3+constants!$E$4*data!F1286^4+constants!$F$4*data!F1286^5+constants!$G$4*data!F1286^6+constants!$H$4*data!F1286^7)</f>
        <v>8376.3900013831717</v>
      </c>
      <c r="M1286" s="4"/>
      <c r="N1286" s="4"/>
      <c r="O1286" s="4">
        <f t="shared" si="304"/>
        <v>89358.544068751537</v>
      </c>
      <c r="P1286" s="4">
        <f t="shared" si="305"/>
        <v>11146.595084107239</v>
      </c>
      <c r="Q1286" s="4">
        <f t="shared" si="305"/>
        <v>11146.595084107239</v>
      </c>
      <c r="R1286" s="4">
        <f t="shared" si="306"/>
        <v>1396.0650002305285</v>
      </c>
      <c r="S1286" s="4"/>
      <c r="T1286" s="4"/>
      <c r="U1286" s="4">
        <f t="shared" si="307"/>
        <v>1</v>
      </c>
      <c r="V1286" s="4"/>
      <c r="W1286" s="4"/>
      <c r="X1286">
        <f>IF(front!E1286&gt;$X$2,O1286,P1286)</f>
        <v>89358.544068751537</v>
      </c>
      <c r="Y1286">
        <f t="shared" si="311"/>
        <v>89085.724263908924</v>
      </c>
      <c r="Z1286">
        <f>SUMPRODUCT($B$7:$B$456,Y$7:Y$456,EXP(constants!$B$32+constants!$A$32*ABS($A$7:$A$456-$A1286)))</f>
        <v>1.3148003906521395E-8</v>
      </c>
      <c r="AA1286">
        <f t="shared" si="302"/>
        <v>89085.724263895769</v>
      </c>
      <c r="AB1286">
        <f t="shared" si="308"/>
        <v>89080.871170956598</v>
      </c>
      <c r="AD1286" s="4"/>
      <c r="AE1286" s="4"/>
      <c r="AF1286" s="4"/>
      <c r="AI1286" s="5">
        <f>SUMPRODUCT(constants!$B$13:$B$20,A1286^constants!$A$13:$A$20)*constants!$C$10/((A1286/1000000000)^5*(EXP(0.014388/(A1286/1000000000)/constants!$B$9)-1))</f>
        <v>2.1176697735916758E-5</v>
      </c>
      <c r="AL1286" s="17">
        <f t="shared" si="303"/>
        <v>2.377244121835787E-10</v>
      </c>
      <c r="AQ1286">
        <f t="shared" si="310"/>
        <v>2.377244121835787E-10</v>
      </c>
    </row>
    <row r="1287" spans="1:43" x14ac:dyDescent="0.2">
      <c r="A1287">
        <f>front!A1287</f>
        <v>779.22</v>
      </c>
      <c r="B1287" s="1">
        <f t="shared" si="309"/>
        <v>0.45000000000004547</v>
      </c>
      <c r="C1287">
        <f>front!D1287-front!B1287</f>
        <v>51013.869999999995</v>
      </c>
      <c r="D1287" s="2">
        <f>front!E1287-front!C1287</f>
        <v>52672.7</v>
      </c>
      <c r="E1287" s="2">
        <f>IF(front!F1287-front!C1287&gt;0,front!F1287-front!C1287,0)</f>
        <v>52672.7</v>
      </c>
      <c r="F1287" s="2">
        <f>front!I1287-front!H1287</f>
        <v>8732.4999999999982</v>
      </c>
      <c r="G1287" s="2"/>
      <c r="H1287" s="2"/>
      <c r="I1287" s="4">
        <f>C1287/(constants!$A$4+constants!$B$4*data!C1287+constants!$C$4*data!C1287^2+constants!$D$4*data!C1287^3+constants!$E$4*data!C1287^4+constants!$F$4*data!C1287^5+constants!$G$4*data!C1287^6+constants!$H$4*data!C1287^7)</f>
        <v>53604.810507528622</v>
      </c>
      <c r="J1287" s="4">
        <f>D1287/(constants!$A$4+constants!$B$4*data!D1287+constants!$C$4*data!D1287^2+constants!$D$4*data!D1287^3+constants!$E$4*data!D1287^4+constants!$F$4*data!D1287^5+constants!$G$4*data!D1287^6+constants!$H$4*data!D1287^7)</f>
        <v>55439.930733370195</v>
      </c>
      <c r="K1287" s="4">
        <f>E1287/(constants!$A$4+constants!$B$4*data!E1287+constants!$C$4*data!E1287^2+constants!$D$4*data!E1287^3+constants!$E$4*data!E1287^4+constants!$F$4*data!E1287^5+constants!$G$4*data!E1287^6+constants!$H$4*data!E1287^7)</f>
        <v>55439.930733370195</v>
      </c>
      <c r="L1287" s="4">
        <f>F1287/(constants!$A$4+constants!$B$4*data!F1287+constants!$C$4*data!F1287^2+constants!$D$4*data!F1287^3+constants!$E$4*data!F1287^4+constants!$F$4*data!F1287^5+constants!$G$4*data!F1287^6+constants!$H$4*data!F1287^7)</f>
        <v>8724.7711647565557</v>
      </c>
      <c r="M1287" s="4"/>
      <c r="N1287" s="4"/>
      <c r="O1287" s="4">
        <f t="shared" si="304"/>
        <v>89341.350845881039</v>
      </c>
      <c r="P1287" s="4">
        <f t="shared" si="305"/>
        <v>11087.986146674039</v>
      </c>
      <c r="Q1287" s="4">
        <f t="shared" si="305"/>
        <v>11087.986146674039</v>
      </c>
      <c r="R1287" s="4">
        <f t="shared" si="306"/>
        <v>1454.1285274594259</v>
      </c>
      <c r="S1287" s="4"/>
      <c r="T1287" s="4"/>
      <c r="U1287" s="4">
        <f t="shared" si="307"/>
        <v>1</v>
      </c>
      <c r="V1287" s="4"/>
      <c r="W1287" s="4"/>
      <c r="X1287">
        <f>IF(front!E1287&gt;$X$2,O1287,P1287)</f>
        <v>89341.350845881039</v>
      </c>
      <c r="Y1287">
        <f t="shared" si="311"/>
        <v>89068.531041038426</v>
      </c>
      <c r="Z1287">
        <f>SUMPRODUCT($B$7:$B$456,Y$7:Y$456,EXP(constants!$B$32+constants!$A$32*ABS($A$7:$A$456-$A1287)))</f>
        <v>1.2815738076893814E-8</v>
      </c>
      <c r="AA1287">
        <f t="shared" ref="AA1287:AA1350" si="312">Y1287-Z1287</f>
        <v>89068.531041025606</v>
      </c>
      <c r="AB1287">
        <f t="shared" si="308"/>
        <v>89063.677948086435</v>
      </c>
      <c r="AD1287" s="4"/>
      <c r="AE1287" s="4"/>
      <c r="AF1287" s="4"/>
      <c r="AI1287" s="5">
        <f>SUMPRODUCT(constants!$B$13:$B$20,A1287^constants!$A$13:$A$20)*constants!$C$10/((A1287/1000000000)^5*(EXP(0.014388/(A1287/1000000000)/constants!$B$9)-1))</f>
        <v>2.11871386436579E-5</v>
      </c>
      <c r="AL1287" s="17">
        <f t="shared" ref="AL1287:AL1350" si="313">IF(AB1287=0,0,AI1287/AB1287)</f>
        <v>2.3788753318729425E-10</v>
      </c>
      <c r="AQ1287">
        <f t="shared" si="310"/>
        <v>2.3788753318729425E-10</v>
      </c>
    </row>
    <row r="1288" spans="1:43" x14ac:dyDescent="0.2">
      <c r="A1288">
        <f>front!A1288</f>
        <v>779.66</v>
      </c>
      <c r="B1288" s="1">
        <f t="shared" si="309"/>
        <v>0.43999999999994088</v>
      </c>
      <c r="C1288">
        <f>front!D1288-front!B1288</f>
        <v>51092</v>
      </c>
      <c r="D1288" s="2">
        <f>front!E1288-front!C1288</f>
        <v>50921.8</v>
      </c>
      <c r="E1288" s="2">
        <f>IF(front!F1288-front!C1288&gt;0,front!F1288-front!C1288,0)</f>
        <v>50921.8</v>
      </c>
      <c r="F1288" s="2">
        <f>front!I1288-front!H1288</f>
        <v>8060.9</v>
      </c>
      <c r="G1288" s="2"/>
      <c r="H1288" s="2"/>
      <c r="I1288" s="4">
        <f>C1288/(constants!$A$4+constants!$B$4*data!C1288+constants!$C$4*data!C1288^2+constants!$D$4*data!C1288^3+constants!$E$4*data!C1288^4+constants!$F$4*data!C1288^5+constants!$G$4*data!C1288^6+constants!$H$4*data!C1288^7)</f>
        <v>53691.198594327449</v>
      </c>
      <c r="J1288" s="4">
        <f>D1288/(constants!$A$4+constants!$B$4*data!D1288+constants!$C$4*data!D1288^2+constants!$D$4*data!D1288^3+constants!$E$4*data!D1288^4+constants!$F$4*data!D1288^5+constants!$G$4*data!D1288^6+constants!$H$4*data!D1288^7)</f>
        <v>53503.014294740147</v>
      </c>
      <c r="K1288" s="4">
        <f>E1288/(constants!$A$4+constants!$B$4*data!E1288+constants!$C$4*data!E1288^2+constants!$D$4*data!E1288^3+constants!$E$4*data!E1288^4+constants!$F$4*data!E1288^5+constants!$G$4*data!E1288^6+constants!$H$4*data!E1288^7)</f>
        <v>53503.014294740147</v>
      </c>
      <c r="L1288" s="4">
        <f>F1288/(constants!$A$4+constants!$B$4*data!F1288+constants!$C$4*data!F1288^2+constants!$D$4*data!F1288^3+constants!$E$4*data!F1288^4+constants!$F$4*data!F1288^5+constants!$G$4*data!F1288^6+constants!$H$4*data!F1288^7)</f>
        <v>8051.0953145607391</v>
      </c>
      <c r="M1288" s="4"/>
      <c r="N1288" s="4"/>
      <c r="O1288" s="4">
        <f t="shared" ref="O1288:O1351" si="314">I1288*1000/O$4</f>
        <v>89485.330990545743</v>
      </c>
      <c r="P1288" s="4">
        <f t="shared" ref="P1288:Q1351" si="315">J1288*1000/P$4</f>
        <v>10700.60285894803</v>
      </c>
      <c r="Q1288" s="4">
        <f t="shared" si="315"/>
        <v>10700.60285894803</v>
      </c>
      <c r="R1288" s="4">
        <f t="shared" ref="R1288:R1351" si="316">L1288*1000/R$4</f>
        <v>1341.8492190934564</v>
      </c>
      <c r="S1288" s="4"/>
      <c r="T1288" s="4"/>
      <c r="U1288" s="4">
        <f t="shared" ref="U1288:U1351" si="317">Q1288/P1288</f>
        <v>1</v>
      </c>
      <c r="V1288" s="4"/>
      <c r="W1288" s="4"/>
      <c r="X1288">
        <f>IF(front!E1288&gt;$X$2,O1288,P1288)</f>
        <v>89485.330990545743</v>
      </c>
      <c r="Y1288">
        <f t="shared" si="311"/>
        <v>89212.51118570313</v>
      </c>
      <c r="Z1288">
        <f>SUMPRODUCT($B$7:$B$456,Y$7:Y$456,EXP(constants!$B$32+constants!$A$32*ABS($A$7:$A$456-$A1288)))</f>
        <v>1.2498976399571773E-8</v>
      </c>
      <c r="AA1288">
        <f t="shared" si="312"/>
        <v>89212.51118569063</v>
      </c>
      <c r="AB1288">
        <f t="shared" ref="AB1288:AB1351" si="318">IF((AA1288-$AA$3)&gt;0,AA1288-$AA$3,0)</f>
        <v>89207.658092751459</v>
      </c>
      <c r="AD1288" s="4"/>
      <c r="AE1288" s="4"/>
      <c r="AF1288" s="4"/>
      <c r="AI1288" s="5">
        <f>SUMPRODUCT(constants!$B$13:$B$20,A1288^constants!$A$13:$A$20)*constants!$C$10/((A1288/1000000000)^5*(EXP(0.014388/(A1288/1000000000)/constants!$B$9)-1))</f>
        <v>2.1197308067139141E-5</v>
      </c>
      <c r="AL1288" s="17">
        <f t="shared" si="313"/>
        <v>2.3761758261941778E-10</v>
      </c>
      <c r="AQ1288">
        <f t="shared" si="310"/>
        <v>2.3761758261941778E-10</v>
      </c>
    </row>
    <row r="1289" spans="1:43" x14ac:dyDescent="0.2">
      <c r="A1289">
        <f>front!A1289</f>
        <v>780.11</v>
      </c>
      <c r="B1289" s="1">
        <f t="shared" ref="B1289:B1352" si="319">A1289-A1288</f>
        <v>0.45000000000004547</v>
      </c>
      <c r="C1289">
        <f>front!D1289-front!B1289</f>
        <v>51357.34</v>
      </c>
      <c r="D1289" s="2">
        <f>front!E1289-front!C1289</f>
        <v>51883.4</v>
      </c>
      <c r="E1289" s="2">
        <f>IF(front!F1289-front!C1289&gt;0,front!F1289-front!C1289,0)</f>
        <v>51883.4</v>
      </c>
      <c r="F1289" s="2">
        <f>front!I1289-front!H1289</f>
        <v>7215.1999999999989</v>
      </c>
      <c r="G1289" s="2"/>
      <c r="H1289" s="2"/>
      <c r="I1289" s="4">
        <f>C1289/(constants!$A$4+constants!$B$4*data!C1289+constants!$C$4*data!C1289^2+constants!$D$4*data!C1289^3+constants!$E$4*data!C1289^4+constants!$F$4*data!C1289^5+constants!$G$4*data!C1289^6+constants!$H$4*data!C1289^7)</f>
        <v>53984.615213093872</v>
      </c>
      <c r="J1289" s="4">
        <f>D1289/(constants!$A$4+constants!$B$4*data!D1289+constants!$C$4*data!D1289^2+constants!$D$4*data!D1289^3+constants!$E$4*data!D1289^4+constants!$F$4*data!D1289^5+constants!$G$4*data!D1289^6+constants!$H$4*data!D1289^7)</f>
        <v>54566.486213184777</v>
      </c>
      <c r="K1289" s="4">
        <f>E1289/(constants!$A$4+constants!$B$4*data!E1289+constants!$C$4*data!E1289^2+constants!$D$4*data!E1289^3+constants!$E$4*data!E1289^4+constants!$F$4*data!E1289^5+constants!$G$4*data!E1289^6+constants!$H$4*data!E1289^7)</f>
        <v>54566.486213184777</v>
      </c>
      <c r="L1289" s="4">
        <f>F1289/(constants!$A$4+constants!$B$4*data!F1289+constants!$C$4*data!F1289^2+constants!$D$4*data!F1289^3+constants!$E$4*data!F1289^4+constants!$F$4*data!F1289^5+constants!$G$4*data!F1289^6+constants!$H$4*data!F1289^7)</f>
        <v>7203.9254149455664</v>
      </c>
      <c r="M1289" s="4"/>
      <c r="N1289" s="4"/>
      <c r="O1289" s="4">
        <f t="shared" si="314"/>
        <v>89974.358688489781</v>
      </c>
      <c r="P1289" s="4">
        <f t="shared" si="315"/>
        <v>10913.297242636954</v>
      </c>
      <c r="Q1289" s="4">
        <f t="shared" si="315"/>
        <v>10913.297242636954</v>
      </c>
      <c r="R1289" s="4">
        <f t="shared" si="316"/>
        <v>1200.6542358242609</v>
      </c>
      <c r="S1289" s="4"/>
      <c r="T1289" s="4"/>
      <c r="U1289" s="4">
        <f t="shared" si="317"/>
        <v>1</v>
      </c>
      <c r="V1289" s="4"/>
      <c r="W1289" s="4"/>
      <c r="X1289">
        <f>IF(front!E1289&gt;$X$2,O1289,P1289)</f>
        <v>89974.358688489781</v>
      </c>
      <c r="Y1289">
        <f t="shared" si="311"/>
        <v>89701.538883647168</v>
      </c>
      <c r="Z1289">
        <f>SUMPRODUCT($B$7:$B$456,Y$7:Y$456,EXP(constants!$B$32+constants!$A$32*ABS($A$7:$A$456-$A1289)))</f>
        <v>1.2183112273547335E-8</v>
      </c>
      <c r="AA1289">
        <f t="shared" si="312"/>
        <v>89701.538883634988</v>
      </c>
      <c r="AB1289">
        <f t="shared" si="318"/>
        <v>89696.685790695818</v>
      </c>
      <c r="AD1289" s="4"/>
      <c r="AE1289" s="4"/>
      <c r="AF1289" s="4"/>
      <c r="AI1289" s="5">
        <f>SUMPRODUCT(constants!$B$13:$B$20,A1289^constants!$A$13:$A$20)*constants!$C$10/((A1289/1000000000)^5*(EXP(0.014388/(A1289/1000000000)/constants!$B$9)-1))</f>
        <v>2.1207668222611357E-5</v>
      </c>
      <c r="AL1289" s="17">
        <f t="shared" si="313"/>
        <v>2.3643759003647844E-10</v>
      </c>
      <c r="AQ1289">
        <f t="shared" si="310"/>
        <v>2.3643759003647844E-10</v>
      </c>
    </row>
    <row r="1290" spans="1:43" x14ac:dyDescent="0.2">
      <c r="A1290">
        <f>front!A1290</f>
        <v>780.55</v>
      </c>
      <c r="B1290" s="1">
        <f t="shared" si="319"/>
        <v>0.43999999999994088</v>
      </c>
      <c r="C1290">
        <f>front!D1290-front!B1290</f>
        <v>51507.6</v>
      </c>
      <c r="D1290" s="2">
        <f>front!E1290-front!C1290</f>
        <v>52654.2</v>
      </c>
      <c r="E1290" s="2">
        <f>IF(front!F1290-front!C1290&gt;0,front!F1290-front!C1290,0)</f>
        <v>52654.2</v>
      </c>
      <c r="F1290" s="2">
        <f>front!I1290-front!H1290</f>
        <v>7886.2000000000007</v>
      </c>
      <c r="G1290" s="2"/>
      <c r="H1290" s="2"/>
      <c r="I1290" s="4">
        <f>C1290/(constants!$A$4+constants!$B$4*data!C1290+constants!$C$4*data!C1290^2+constants!$D$4*data!C1290^3+constants!$E$4*data!C1290^4+constants!$F$4*data!C1290^5+constants!$G$4*data!C1290^6+constants!$H$4*data!C1290^7)</f>
        <v>54150.796395294718</v>
      </c>
      <c r="J1290" s="4">
        <f>D1290/(constants!$A$4+constants!$B$4*data!D1290+constants!$C$4*data!D1290^2+constants!$D$4*data!D1290^3+constants!$E$4*data!D1290^4+constants!$F$4*data!D1290^5+constants!$G$4*data!D1290^6+constants!$H$4*data!D1290^7)</f>
        <v>55419.452273844043</v>
      </c>
      <c r="K1290" s="4">
        <f>E1290/(constants!$A$4+constants!$B$4*data!E1290+constants!$C$4*data!E1290^2+constants!$D$4*data!E1290^3+constants!$E$4*data!E1290^4+constants!$F$4*data!E1290^5+constants!$G$4*data!E1290^6+constants!$H$4*data!E1290^7)</f>
        <v>55419.452273844043</v>
      </c>
      <c r="L1290" s="4">
        <f>F1290/(constants!$A$4+constants!$B$4*data!F1290+constants!$C$4*data!F1290^2+constants!$D$4*data!F1290^3+constants!$E$4*data!F1290^4+constants!$F$4*data!F1290^5+constants!$G$4*data!F1290^6+constants!$H$4*data!F1290^7)</f>
        <v>7875.9929084009982</v>
      </c>
      <c r="M1290" s="4"/>
      <c r="N1290" s="4"/>
      <c r="O1290" s="4">
        <f t="shared" si="314"/>
        <v>90251.327325491191</v>
      </c>
      <c r="P1290" s="4">
        <f t="shared" si="315"/>
        <v>11083.890454768809</v>
      </c>
      <c r="Q1290" s="4">
        <f t="shared" si="315"/>
        <v>11083.890454768809</v>
      </c>
      <c r="R1290" s="4">
        <f t="shared" si="316"/>
        <v>1312.6654847334999</v>
      </c>
      <c r="S1290" s="4"/>
      <c r="T1290" s="4"/>
      <c r="U1290" s="4">
        <f t="shared" si="317"/>
        <v>1</v>
      </c>
      <c r="V1290" s="4"/>
      <c r="W1290" s="4"/>
      <c r="X1290">
        <f>IF(front!E1290&gt;$X$2,O1290,P1290)</f>
        <v>90251.327325491191</v>
      </c>
      <c r="Y1290">
        <f t="shared" si="311"/>
        <v>89978.507520648578</v>
      </c>
      <c r="Z1290">
        <f>SUMPRODUCT($B$7:$B$456,Y$7:Y$456,EXP(constants!$B$32+constants!$A$32*ABS($A$7:$A$456-$A1290)))</f>
        <v>1.1881986965303908E-8</v>
      </c>
      <c r="AA1290">
        <f t="shared" si="312"/>
        <v>89978.507520636689</v>
      </c>
      <c r="AB1290">
        <f t="shared" si="318"/>
        <v>89973.654427697518</v>
      </c>
      <c r="AD1290" s="4"/>
      <c r="AE1290" s="4"/>
      <c r="AF1290" s="4"/>
      <c r="AI1290" s="5">
        <f>SUMPRODUCT(constants!$B$13:$B$20,A1290^constants!$A$13:$A$20)*constants!$C$10/((A1290/1000000000)^5*(EXP(0.014388/(A1290/1000000000)/constants!$B$9)-1))</f>
        <v>2.1217758628918959E-5</v>
      </c>
      <c r="AL1290" s="17">
        <f t="shared" si="313"/>
        <v>2.3582190546644371E-10</v>
      </c>
      <c r="AQ1290">
        <f t="shared" si="310"/>
        <v>2.3582190546644371E-10</v>
      </c>
    </row>
    <row r="1291" spans="1:43" x14ac:dyDescent="0.2">
      <c r="A1291">
        <f>front!A1291</f>
        <v>780.99</v>
      </c>
      <c r="B1291" s="1">
        <f t="shared" si="319"/>
        <v>0.44000000000005457</v>
      </c>
      <c r="C1291">
        <f>front!D1291-front!B1291</f>
        <v>51763.799999999996</v>
      </c>
      <c r="D1291" s="2">
        <f>front!E1291-front!C1291</f>
        <v>52068.5</v>
      </c>
      <c r="E1291" s="2">
        <f>IF(front!F1291-front!C1291&gt;0,front!F1291-front!C1291,0)</f>
        <v>52068.5</v>
      </c>
      <c r="F1291" s="2">
        <f>front!I1291-front!H1291</f>
        <v>9510</v>
      </c>
      <c r="G1291" s="2"/>
      <c r="H1291" s="2"/>
      <c r="I1291" s="4">
        <f>C1291/(constants!$A$4+constants!$B$4*data!C1291+constants!$C$4*data!C1291^2+constants!$D$4*data!C1291^3+constants!$E$4*data!C1291^4+constants!$F$4*data!C1291^5+constants!$G$4*data!C1291^6+constants!$H$4*data!C1291^7)</f>
        <v>54434.179845106621</v>
      </c>
      <c r="J1291" s="4">
        <f>D1291/(constants!$A$4+constants!$B$4*data!D1291+constants!$C$4*data!D1291^2+constants!$D$4*data!D1291^3+constants!$E$4*data!D1291^4+constants!$F$4*data!D1291^5+constants!$G$4*data!D1291^6+constants!$H$4*data!D1291^7)</f>
        <v>54771.272872075489</v>
      </c>
      <c r="K1291" s="4">
        <f>E1291/(constants!$A$4+constants!$B$4*data!E1291+constants!$C$4*data!E1291^2+constants!$D$4*data!E1291^3+constants!$E$4*data!E1291^4+constants!$F$4*data!E1291^5+constants!$G$4*data!E1291^6+constants!$H$4*data!E1291^7)</f>
        <v>54771.272872075489</v>
      </c>
      <c r="L1291" s="4">
        <f>F1291/(constants!$A$4+constants!$B$4*data!F1291+constants!$C$4*data!F1291^2+constants!$D$4*data!F1291^3+constants!$E$4*data!F1291^4+constants!$F$4*data!F1291^5+constants!$G$4*data!F1291^6+constants!$H$4*data!F1291^7)</f>
        <v>9505.8243465752003</v>
      </c>
      <c r="M1291" s="4"/>
      <c r="N1291" s="4"/>
      <c r="O1291" s="4">
        <f t="shared" si="314"/>
        <v>90723.633075177713</v>
      </c>
      <c r="P1291" s="4">
        <f t="shared" si="315"/>
        <v>10954.254574415098</v>
      </c>
      <c r="Q1291" s="4">
        <f t="shared" si="315"/>
        <v>10954.254574415098</v>
      </c>
      <c r="R1291" s="4">
        <f t="shared" si="316"/>
        <v>1584.3040577625334</v>
      </c>
      <c r="S1291" s="4"/>
      <c r="T1291" s="4"/>
      <c r="U1291" s="4">
        <f t="shared" si="317"/>
        <v>1</v>
      </c>
      <c r="V1291" s="4"/>
      <c r="W1291" s="4"/>
      <c r="X1291">
        <f>IF(front!E1291&gt;$X$2,O1291,P1291)</f>
        <v>90723.633075177713</v>
      </c>
      <c r="Y1291">
        <f t="shared" si="311"/>
        <v>90450.8132703351</v>
      </c>
      <c r="Z1291">
        <f>SUMPRODUCT($B$7:$B$456,Y$7:Y$456,EXP(constants!$B$32+constants!$A$32*ABS($A$7:$A$456-$A1291)))</f>
        <v>1.1588304455684345E-8</v>
      </c>
      <c r="AA1291">
        <f t="shared" si="312"/>
        <v>90450.813270323517</v>
      </c>
      <c r="AB1291">
        <f t="shared" si="318"/>
        <v>90445.960177384346</v>
      </c>
      <c r="AD1291" s="4"/>
      <c r="AE1291" s="4"/>
      <c r="AF1291" s="4"/>
      <c r="AI1291" s="5">
        <f>SUMPRODUCT(constants!$B$13:$B$20,A1291^constants!$A$13:$A$20)*constants!$C$10/((A1291/1000000000)^5*(EXP(0.014388/(A1291/1000000000)/constants!$B$9)-1))</f>
        <v>2.1227809925892648E-5</v>
      </c>
      <c r="AL1291" s="17">
        <f t="shared" si="313"/>
        <v>2.3470158185352071E-10</v>
      </c>
      <c r="AQ1291">
        <f t="shared" si="310"/>
        <v>2.3470158185352071E-10</v>
      </c>
    </row>
    <row r="1292" spans="1:43" x14ac:dyDescent="0.2">
      <c r="A1292">
        <f>front!A1292</f>
        <v>781.44</v>
      </c>
      <c r="B1292" s="1">
        <f t="shared" si="319"/>
        <v>0.45000000000004547</v>
      </c>
      <c r="C1292">
        <f>front!D1292-front!B1292</f>
        <v>51830.13</v>
      </c>
      <c r="D1292" s="2">
        <f>front!E1292-front!C1292</f>
        <v>52399.9</v>
      </c>
      <c r="E1292" s="2">
        <f>IF(front!F1292-front!C1292&gt;0,front!F1292-front!C1292,0)</f>
        <v>52399.9</v>
      </c>
      <c r="F1292" s="2">
        <f>front!I1292-front!H1292</f>
        <v>11280.199999999999</v>
      </c>
      <c r="G1292" s="2"/>
      <c r="H1292" s="2"/>
      <c r="I1292" s="4">
        <f>C1292/(constants!$A$4+constants!$B$4*data!C1292+constants!$C$4*data!C1292^2+constants!$D$4*data!C1292^3+constants!$E$4*data!C1292^4+constants!$F$4*data!C1292^5+constants!$G$4*data!C1292^6+constants!$H$4*data!C1292^7)</f>
        <v>54507.555454243193</v>
      </c>
      <c r="J1292" s="4">
        <f>D1292/(constants!$A$4+constants!$B$4*data!D1292+constants!$C$4*data!D1292^2+constants!$D$4*data!D1292^3+constants!$E$4*data!D1292^4+constants!$F$4*data!D1292^5+constants!$G$4*data!D1292^6+constants!$H$4*data!D1292^7)</f>
        <v>55137.988418323162</v>
      </c>
      <c r="K1292" s="4">
        <f>E1292/(constants!$A$4+constants!$B$4*data!E1292+constants!$C$4*data!E1292^2+constants!$D$4*data!E1292^3+constants!$E$4*data!E1292^4+constants!$F$4*data!E1292^5+constants!$G$4*data!E1292^6+constants!$H$4*data!E1292^7)</f>
        <v>55137.988418323162</v>
      </c>
      <c r="L1292" s="4">
        <f>F1292/(constants!$A$4+constants!$B$4*data!F1292+constants!$C$4*data!F1292^2+constants!$D$4*data!F1292^3+constants!$E$4*data!F1292^4+constants!$F$4*data!F1292^5+constants!$G$4*data!F1292^6+constants!$H$4*data!F1292^7)</f>
        <v>11289.454966417026</v>
      </c>
      <c r="M1292" s="4"/>
      <c r="N1292" s="4"/>
      <c r="O1292" s="4">
        <f t="shared" si="314"/>
        <v>90845.925757071978</v>
      </c>
      <c r="P1292" s="4">
        <f t="shared" si="315"/>
        <v>11027.597683664631</v>
      </c>
      <c r="Q1292" s="4">
        <f t="shared" si="315"/>
        <v>11027.597683664631</v>
      </c>
      <c r="R1292" s="4">
        <f t="shared" si="316"/>
        <v>1881.575827736171</v>
      </c>
      <c r="S1292" s="4"/>
      <c r="T1292" s="4"/>
      <c r="U1292" s="4">
        <f t="shared" si="317"/>
        <v>1</v>
      </c>
      <c r="V1292" s="4"/>
      <c r="W1292" s="4"/>
      <c r="X1292">
        <f>IF(front!E1292&gt;$X$2,O1292,P1292)</f>
        <v>90845.925757071978</v>
      </c>
      <c r="Y1292">
        <f t="shared" si="311"/>
        <v>90573.105952229365</v>
      </c>
      <c r="Z1292">
        <f>SUMPRODUCT($B$7:$B$456,Y$7:Y$456,EXP(constants!$B$32+constants!$A$32*ABS($A$7:$A$456-$A1292)))</f>
        <v>1.1295454102024563E-8</v>
      </c>
      <c r="AA1292">
        <f t="shared" si="312"/>
        <v>90573.105952218073</v>
      </c>
      <c r="AB1292">
        <f t="shared" si="318"/>
        <v>90568.252859278902</v>
      </c>
      <c r="AD1292" s="4"/>
      <c r="AE1292" s="4"/>
      <c r="AF1292" s="4"/>
      <c r="AI1292" s="5">
        <f>SUMPRODUCT(constants!$B$13:$B$20,A1292^constants!$A$13:$A$20)*constants!$C$10/((A1292/1000000000)^5*(EXP(0.014388/(A1292/1000000000)/constants!$B$9)-1))</f>
        <v>2.1238049177331063E-5</v>
      </c>
      <c r="AL1292" s="17">
        <f t="shared" si="313"/>
        <v>2.3449772416753848E-10</v>
      </c>
      <c r="AQ1292">
        <f t="shared" si="310"/>
        <v>2.3449772416753848E-10</v>
      </c>
    </row>
    <row r="1293" spans="1:43" x14ac:dyDescent="0.2">
      <c r="A1293">
        <f>front!A1293</f>
        <v>781.88</v>
      </c>
      <c r="B1293" s="1">
        <f t="shared" si="319"/>
        <v>0.43999999999994088</v>
      </c>
      <c r="C1293">
        <f>front!D1293-front!B1293</f>
        <v>51843.93</v>
      </c>
      <c r="D1293" s="2">
        <f>front!E1293-front!C1293</f>
        <v>53135.199999999997</v>
      </c>
      <c r="E1293" s="2">
        <f>IF(front!F1293-front!C1293&gt;0,front!F1293-front!C1293,0)</f>
        <v>53135.199999999997</v>
      </c>
      <c r="F1293" s="2">
        <f>front!I1293-front!H1293</f>
        <v>11850</v>
      </c>
      <c r="G1293" s="2"/>
      <c r="H1293" s="2"/>
      <c r="I1293" s="4">
        <f>C1293/(constants!$A$4+constants!$B$4*data!C1293+constants!$C$4*data!C1293^2+constants!$D$4*data!C1293^3+constants!$E$4*data!C1293^4+constants!$F$4*data!C1293^5+constants!$G$4*data!C1293^6+constants!$H$4*data!C1293^7)</f>
        <v>54522.821711546894</v>
      </c>
      <c r="J1293" s="4">
        <f>D1293/(constants!$A$4+constants!$B$4*data!D1293+constants!$C$4*data!D1293^2+constants!$D$4*data!D1293^3+constants!$E$4*data!D1293^4+constants!$F$4*data!D1293^5+constants!$G$4*data!D1293^6+constants!$H$4*data!D1293^7)</f>
        <v>55952.003716813007</v>
      </c>
      <c r="K1293" s="4">
        <f>E1293/(constants!$A$4+constants!$B$4*data!E1293+constants!$C$4*data!E1293^2+constants!$D$4*data!E1293^3+constants!$E$4*data!E1293^4+constants!$F$4*data!E1293^5+constants!$G$4*data!E1293^6+constants!$H$4*data!E1293^7)</f>
        <v>55952.003716813007</v>
      </c>
      <c r="L1293" s="4">
        <f>F1293/(constants!$A$4+constants!$B$4*data!F1293+constants!$C$4*data!F1293^2+constants!$D$4*data!F1293^3+constants!$E$4*data!F1293^4+constants!$F$4*data!F1293^5+constants!$G$4*data!F1293^6+constants!$H$4*data!F1293^7)</f>
        <v>11865.342334839421</v>
      </c>
      <c r="M1293" s="4"/>
      <c r="N1293" s="4"/>
      <c r="O1293" s="4">
        <f t="shared" si="314"/>
        <v>90871.369519244836</v>
      </c>
      <c r="P1293" s="4">
        <f t="shared" si="315"/>
        <v>11190.400743362601</v>
      </c>
      <c r="Q1293" s="4">
        <f t="shared" si="315"/>
        <v>11190.400743362601</v>
      </c>
      <c r="R1293" s="4">
        <f t="shared" si="316"/>
        <v>1977.5570558065701</v>
      </c>
      <c r="S1293" s="4"/>
      <c r="T1293" s="4"/>
      <c r="U1293" s="4">
        <f t="shared" si="317"/>
        <v>1</v>
      </c>
      <c r="V1293" s="4"/>
      <c r="W1293" s="4"/>
      <c r="X1293">
        <f>IF(front!E1293&gt;$X$2,O1293,P1293)</f>
        <v>90871.369519244836</v>
      </c>
      <c r="Y1293">
        <f t="shared" si="311"/>
        <v>90598.549714402223</v>
      </c>
      <c r="Z1293">
        <f>SUMPRODUCT($B$7:$B$456,Y$7:Y$456,EXP(constants!$B$32+constants!$A$32*ABS($A$7:$A$456-$A1293)))</f>
        <v>1.101626869998187E-8</v>
      </c>
      <c r="AA1293">
        <f t="shared" si="312"/>
        <v>90598.549714391207</v>
      </c>
      <c r="AB1293">
        <f t="shared" si="318"/>
        <v>90593.696621452036</v>
      </c>
      <c r="AD1293" s="4"/>
      <c r="AE1293" s="4"/>
      <c r="AF1293" s="4"/>
      <c r="AI1293" s="5">
        <f>SUMPRODUCT(constants!$B$13:$B$20,A1293^constants!$A$13:$A$20)*constants!$C$10/((A1293/1000000000)^5*(EXP(0.014388/(A1293/1000000000)/constants!$B$9)-1))</f>
        <v>2.1248021274251662E-5</v>
      </c>
      <c r="AL1293" s="17">
        <f t="shared" si="313"/>
        <v>2.3454193908255047E-10</v>
      </c>
      <c r="AQ1293">
        <f t="shared" ref="AQ1293:AQ1356" si="320">AL1293</f>
        <v>2.3454193908255047E-10</v>
      </c>
    </row>
    <row r="1294" spans="1:43" x14ac:dyDescent="0.2">
      <c r="A1294">
        <f>front!A1294</f>
        <v>782.33</v>
      </c>
      <c r="B1294" s="1">
        <f t="shared" si="319"/>
        <v>0.45000000000004547</v>
      </c>
      <c r="C1294">
        <f>front!D1294-front!B1294</f>
        <v>51677.13</v>
      </c>
      <c r="D1294" s="2">
        <f>front!E1294-front!C1294</f>
        <v>52510.6</v>
      </c>
      <c r="E1294" s="2">
        <f>IF(front!F1294-front!C1294&gt;0,front!F1294-front!C1294,0)</f>
        <v>52510.6</v>
      </c>
      <c r="F1294" s="2">
        <f>front!I1294-front!H1294</f>
        <v>9508.3999999999978</v>
      </c>
      <c r="G1294" s="2"/>
      <c r="H1294" s="2"/>
      <c r="I1294" s="4">
        <f>C1294/(constants!$A$4+constants!$B$4*data!C1294+constants!$C$4*data!C1294^2+constants!$D$4*data!C1294^3+constants!$E$4*data!C1294^4+constants!$F$4*data!C1294^5+constants!$G$4*data!C1294^6+constants!$H$4*data!C1294^7)</f>
        <v>54338.308615941081</v>
      </c>
      <c r="J1294" s="4">
        <f>D1294/(constants!$A$4+constants!$B$4*data!D1294+constants!$C$4*data!D1294^2+constants!$D$4*data!D1294^3+constants!$E$4*data!D1294^4+constants!$F$4*data!D1294^5+constants!$G$4*data!D1294^6+constants!$H$4*data!D1294^7)</f>
        <v>55260.505996209031</v>
      </c>
      <c r="K1294" s="4">
        <f>E1294/(constants!$A$4+constants!$B$4*data!E1294+constants!$C$4*data!E1294^2+constants!$D$4*data!E1294^3+constants!$E$4*data!E1294^4+constants!$F$4*data!E1294^5+constants!$G$4*data!E1294^6+constants!$H$4*data!E1294^7)</f>
        <v>55260.505996209031</v>
      </c>
      <c r="L1294" s="4">
        <f>F1294/(constants!$A$4+constants!$B$4*data!F1294+constants!$C$4*data!F1294^2+constants!$D$4*data!F1294^3+constants!$E$4*data!F1294^4+constants!$F$4*data!F1294^5+constants!$G$4*data!F1294^6+constants!$H$4*data!F1294^7)</f>
        <v>9504.2156713142358</v>
      </c>
      <c r="M1294" s="4"/>
      <c r="N1294" s="4"/>
      <c r="O1294" s="4">
        <f t="shared" si="314"/>
        <v>90563.847693235148</v>
      </c>
      <c r="P1294" s="4">
        <f t="shared" si="315"/>
        <v>11052.101199241806</v>
      </c>
      <c r="Q1294" s="4">
        <f t="shared" si="315"/>
        <v>11052.101199241806</v>
      </c>
      <c r="R1294" s="4">
        <f t="shared" si="316"/>
        <v>1584.0359452190394</v>
      </c>
      <c r="S1294" s="4"/>
      <c r="T1294" s="4"/>
      <c r="U1294" s="4">
        <f t="shared" si="317"/>
        <v>1</v>
      </c>
      <c r="V1294" s="4"/>
      <c r="W1294" s="4"/>
      <c r="X1294">
        <f>IF(front!E1294&gt;$X$2,O1294,P1294)</f>
        <v>90563.847693235148</v>
      </c>
      <c r="Y1294">
        <f t="shared" si="311"/>
        <v>90291.027888392535</v>
      </c>
      <c r="Z1294">
        <f>SUMPRODUCT($B$7:$B$456,Y$7:Y$456,EXP(constants!$B$32+constants!$A$32*ABS($A$7:$A$456-$A1294)))</f>
        <v>1.0737874376020333E-8</v>
      </c>
      <c r="AA1294">
        <f t="shared" si="312"/>
        <v>90291.027888381795</v>
      </c>
      <c r="AB1294">
        <f t="shared" si="318"/>
        <v>90286.174795442625</v>
      </c>
      <c r="AD1294" s="4"/>
      <c r="AE1294" s="4"/>
      <c r="AF1294" s="4"/>
      <c r="AI1294" s="5">
        <f>SUMPRODUCT(constants!$B$13:$B$20,A1294^constants!$A$13:$A$20)*constants!$C$10/((A1294/1000000000)^5*(EXP(0.014388/(A1294/1000000000)/constants!$B$9)-1))</f>
        <v>2.1258179461239169E-5</v>
      </c>
      <c r="AL1294" s="17">
        <f t="shared" si="313"/>
        <v>2.354533184001081E-10</v>
      </c>
      <c r="AQ1294">
        <f t="shared" si="320"/>
        <v>2.354533184001081E-10</v>
      </c>
    </row>
    <row r="1295" spans="1:43" x14ac:dyDescent="0.2">
      <c r="A1295">
        <f>front!A1295</f>
        <v>782.77</v>
      </c>
      <c r="B1295" s="1">
        <f t="shared" si="319"/>
        <v>0.43999999999994088</v>
      </c>
      <c r="C1295">
        <f>front!D1295-front!B1295</f>
        <v>51469.270000000004</v>
      </c>
      <c r="D1295" s="2">
        <f>front!E1295-front!C1295</f>
        <v>53253.8</v>
      </c>
      <c r="E1295" s="2">
        <f>IF(front!F1295-front!C1295&gt;0,front!F1295-front!C1295,0)</f>
        <v>53253.8</v>
      </c>
      <c r="F1295" s="2">
        <f>front!I1295-front!H1295</f>
        <v>8985.3000000000011</v>
      </c>
      <c r="G1295" s="2"/>
      <c r="H1295" s="2"/>
      <c r="I1295" s="4">
        <f>C1295/(constants!$A$4+constants!$B$4*data!C1295+constants!$C$4*data!C1295^2+constants!$D$4*data!C1295^3+constants!$E$4*data!C1295^4+constants!$F$4*data!C1295^5+constants!$G$4*data!C1295^6+constants!$H$4*data!C1295^7)</f>
        <v>54108.403535457248</v>
      </c>
      <c r="J1295" s="4">
        <f>D1295/(constants!$A$4+constants!$B$4*data!D1295+constants!$C$4*data!D1295^2+constants!$D$4*data!D1295^3+constants!$E$4*data!D1295^4+constants!$F$4*data!D1295^5+constants!$G$4*data!D1295^6+constants!$H$4*data!D1295^7)</f>
        <v>56083.353003741708</v>
      </c>
      <c r="K1295" s="4">
        <f>E1295/(constants!$A$4+constants!$B$4*data!E1295+constants!$C$4*data!E1295^2+constants!$D$4*data!E1295^3+constants!$E$4*data!E1295^4+constants!$F$4*data!E1295^5+constants!$G$4*data!E1295^6+constants!$H$4*data!E1295^7)</f>
        <v>56083.353003741708</v>
      </c>
      <c r="L1295" s="4">
        <f>F1295/(constants!$A$4+constants!$B$4*data!F1295+constants!$C$4*data!F1295^2+constants!$D$4*data!F1295^3+constants!$E$4*data!F1295^4+constants!$F$4*data!F1295^5+constants!$G$4*data!F1295^6+constants!$H$4*data!F1295^7)</f>
        <v>8978.5844272720242</v>
      </c>
      <c r="M1295" s="4"/>
      <c r="N1295" s="4"/>
      <c r="O1295" s="4">
        <f t="shared" si="314"/>
        <v>90180.672559095416</v>
      </c>
      <c r="P1295" s="4">
        <f t="shared" si="315"/>
        <v>11216.670600748343</v>
      </c>
      <c r="Q1295" s="4">
        <f t="shared" si="315"/>
        <v>11216.670600748343</v>
      </c>
      <c r="R1295" s="4">
        <f t="shared" si="316"/>
        <v>1496.4307378786707</v>
      </c>
      <c r="S1295" s="4"/>
      <c r="T1295" s="4"/>
      <c r="U1295" s="4">
        <f t="shared" si="317"/>
        <v>1</v>
      </c>
      <c r="V1295" s="4"/>
      <c r="W1295" s="4"/>
      <c r="X1295">
        <f>IF(front!E1295&gt;$X$2,O1295,P1295)</f>
        <v>90180.672559095416</v>
      </c>
      <c r="Y1295">
        <f t="shared" si="311"/>
        <v>89907.852754252803</v>
      </c>
      <c r="Z1295">
        <f>SUMPRODUCT($B$7:$B$456,Y$7:Y$456,EXP(constants!$B$32+constants!$A$32*ABS($A$7:$A$456-$A1295)))</f>
        <v>1.047247045797724E-8</v>
      </c>
      <c r="AA1295">
        <f t="shared" si="312"/>
        <v>89907.852754242325</v>
      </c>
      <c r="AB1295">
        <f t="shared" si="318"/>
        <v>89902.999661303154</v>
      </c>
      <c r="AD1295" s="4"/>
      <c r="AE1295" s="4"/>
      <c r="AF1295" s="4"/>
      <c r="AI1295" s="5">
        <f>SUMPRODUCT(constants!$B$13:$B$20,A1295^constants!$A$13:$A$20)*constants!$C$10/((A1295/1000000000)^5*(EXP(0.014388/(A1295/1000000000)/constants!$B$9)-1))</f>
        <v>2.126807223129986E-5</v>
      </c>
      <c r="AL1295" s="17">
        <f t="shared" si="313"/>
        <v>2.3656688109878774E-10</v>
      </c>
      <c r="AQ1295">
        <f t="shared" si="320"/>
        <v>2.3656688109878774E-10</v>
      </c>
    </row>
    <row r="1296" spans="1:43" x14ac:dyDescent="0.2">
      <c r="A1296">
        <f>front!A1296</f>
        <v>783.21</v>
      </c>
      <c r="B1296" s="1">
        <f t="shared" si="319"/>
        <v>0.44000000000005457</v>
      </c>
      <c r="C1296">
        <f>front!D1296-front!B1296</f>
        <v>51135.869999999995</v>
      </c>
      <c r="D1296" s="2">
        <f>front!E1296-front!C1296</f>
        <v>52896.7</v>
      </c>
      <c r="E1296" s="2">
        <f>IF(front!F1296-front!C1296&gt;0,front!F1296-front!C1296,0)</f>
        <v>52896.7</v>
      </c>
      <c r="F1296" s="2">
        <f>front!I1296-front!H1296</f>
        <v>9184.2000000000007</v>
      </c>
      <c r="G1296" s="2"/>
      <c r="H1296" s="2"/>
      <c r="I1296" s="4">
        <f>C1296/(constants!$A$4+constants!$B$4*data!C1296+constants!$C$4*data!C1296^2+constants!$D$4*data!C1296^3+constants!$E$4*data!C1296^4+constants!$F$4*data!C1296^5+constants!$G$4*data!C1296^6+constants!$H$4*data!C1296^7)</f>
        <v>53739.707323369606</v>
      </c>
      <c r="J1296" s="4">
        <f>D1296/(constants!$A$4+constants!$B$4*data!D1296+constants!$C$4*data!D1296^2+constants!$D$4*data!D1296^3+constants!$E$4*data!D1296^4+constants!$F$4*data!D1296^5+constants!$G$4*data!D1296^6+constants!$H$4*data!D1296^7)</f>
        <v>55687.91258177119</v>
      </c>
      <c r="K1296" s="4">
        <f>E1296/(constants!$A$4+constants!$B$4*data!E1296+constants!$C$4*data!E1296^2+constants!$D$4*data!E1296^3+constants!$E$4*data!E1296^4+constants!$F$4*data!E1296^5+constants!$G$4*data!E1296^6+constants!$H$4*data!E1296^7)</f>
        <v>55687.91258177119</v>
      </c>
      <c r="L1296" s="4">
        <f>F1296/(constants!$A$4+constants!$B$4*data!F1296+constants!$C$4*data!F1296^2+constants!$D$4*data!F1296^3+constants!$E$4*data!F1296^4+constants!$F$4*data!F1296^5+constants!$G$4*data!F1296^6+constants!$H$4*data!F1296^7)</f>
        <v>9178.3763120821568</v>
      </c>
      <c r="M1296" s="4"/>
      <c r="N1296" s="4"/>
      <c r="O1296" s="4">
        <f t="shared" si="314"/>
        <v>89566.178872282675</v>
      </c>
      <c r="P1296" s="4">
        <f t="shared" si="315"/>
        <v>11137.582516354238</v>
      </c>
      <c r="Q1296" s="4">
        <f t="shared" si="315"/>
        <v>11137.582516354238</v>
      </c>
      <c r="R1296" s="4">
        <f t="shared" si="316"/>
        <v>1529.729385347026</v>
      </c>
      <c r="S1296" s="4"/>
      <c r="T1296" s="4"/>
      <c r="U1296" s="4">
        <f t="shared" si="317"/>
        <v>1</v>
      </c>
      <c r="V1296" s="4"/>
      <c r="W1296" s="4"/>
      <c r="X1296">
        <f>IF(front!E1296&gt;$X$2,O1296,P1296)</f>
        <v>89566.178872282675</v>
      </c>
      <c r="Y1296">
        <f t="shared" si="311"/>
        <v>89293.359067440062</v>
      </c>
      <c r="Z1296">
        <f>SUMPRODUCT($B$7:$B$456,Y$7:Y$456,EXP(constants!$B$32+constants!$A$32*ABS($A$7:$A$456-$A1296)))</f>
        <v>1.0213626426671992E-8</v>
      </c>
      <c r="AA1296">
        <f t="shared" si="312"/>
        <v>89293.359067429847</v>
      </c>
      <c r="AB1296">
        <f t="shared" si="318"/>
        <v>89288.505974490676</v>
      </c>
      <c r="AD1296" s="4"/>
      <c r="AE1296" s="4"/>
      <c r="AF1296" s="4"/>
      <c r="AI1296" s="5">
        <f>SUMPRODUCT(constants!$B$13:$B$20,A1296^constants!$A$13:$A$20)*constants!$C$10/((A1296/1000000000)^5*(EXP(0.014388/(A1296/1000000000)/constants!$B$9)-1))</f>
        <v>2.1277925735656134E-5</v>
      </c>
      <c r="AL1296" s="17">
        <f t="shared" si="313"/>
        <v>2.3830531716742066E-10</v>
      </c>
      <c r="AQ1296">
        <f t="shared" si="320"/>
        <v>2.3830531716742066E-10</v>
      </c>
    </row>
    <row r="1297" spans="1:43" x14ac:dyDescent="0.2">
      <c r="A1297">
        <f>front!A1297</f>
        <v>783.66</v>
      </c>
      <c r="B1297" s="1">
        <f t="shared" si="319"/>
        <v>0.44999999999993179</v>
      </c>
      <c r="C1297">
        <f>front!D1297-front!B1297</f>
        <v>50739.939999999995</v>
      </c>
      <c r="D1297" s="2">
        <f>front!E1297-front!C1297</f>
        <v>52313.9</v>
      </c>
      <c r="E1297" s="2">
        <f>IF(front!F1297-front!C1297&gt;0,front!F1297-front!C1297,0)</f>
        <v>52313.9</v>
      </c>
      <c r="F1297" s="2">
        <f>front!I1297-front!H1297</f>
        <v>8314.2000000000007</v>
      </c>
      <c r="G1297" s="2"/>
      <c r="H1297" s="2"/>
      <c r="I1297" s="4">
        <f>C1297/(constants!$A$4+constants!$B$4*data!C1297+constants!$C$4*data!C1297^2+constants!$D$4*data!C1297^3+constants!$E$4*data!C1297^4+constants!$F$4*data!C1297^5+constants!$G$4*data!C1297^6+constants!$H$4*data!C1297^7)</f>
        <v>53301.959462333594</v>
      </c>
      <c r="J1297" s="4">
        <f>D1297/(constants!$A$4+constants!$B$4*data!D1297+constants!$C$4*data!D1297^2+constants!$D$4*data!D1297^3+constants!$E$4*data!D1297^4+constants!$F$4*data!D1297^5+constants!$G$4*data!D1297^6+constants!$H$4*data!D1297^7)</f>
        <v>55042.815028630968</v>
      </c>
      <c r="K1297" s="4">
        <f>E1297/(constants!$A$4+constants!$B$4*data!E1297+constants!$C$4*data!E1297^2+constants!$D$4*data!E1297^3+constants!$E$4*data!E1297^4+constants!$F$4*data!E1297^5+constants!$G$4*data!E1297^6+constants!$H$4*data!E1297^7)</f>
        <v>55042.815028630968</v>
      </c>
      <c r="L1297" s="4">
        <f>F1297/(constants!$A$4+constants!$B$4*data!F1297+constants!$C$4*data!F1297^2+constants!$D$4*data!F1297^3+constants!$E$4*data!F1297^4+constants!$F$4*data!F1297^5+constants!$G$4*data!F1297^6+constants!$H$4*data!F1297^7)</f>
        <v>8305.0770650721261</v>
      </c>
      <c r="M1297" s="4"/>
      <c r="N1297" s="4"/>
      <c r="O1297" s="4">
        <f t="shared" si="314"/>
        <v>88836.599103889326</v>
      </c>
      <c r="P1297" s="4">
        <f t="shared" si="315"/>
        <v>11008.563005726195</v>
      </c>
      <c r="Q1297" s="4">
        <f t="shared" si="315"/>
        <v>11008.563005726195</v>
      </c>
      <c r="R1297" s="4">
        <f t="shared" si="316"/>
        <v>1384.1795108453543</v>
      </c>
      <c r="S1297" s="4"/>
      <c r="T1297" s="4"/>
      <c r="U1297" s="4">
        <f t="shared" si="317"/>
        <v>1</v>
      </c>
      <c r="V1297" s="4"/>
      <c r="W1297" s="4"/>
      <c r="X1297">
        <f>IF(front!E1297&gt;$X$2,O1297,P1297)</f>
        <v>88836.599103889326</v>
      </c>
      <c r="Y1297">
        <f t="shared" si="311"/>
        <v>88563.779299046713</v>
      </c>
      <c r="Z1297">
        <f>SUMPRODUCT($B$7:$B$456,Y$7:Y$456,EXP(constants!$B$32+constants!$A$32*ABS($A$7:$A$456-$A1297)))</f>
        <v>9.955515835719086E-9</v>
      </c>
      <c r="AA1297">
        <f t="shared" si="312"/>
        <v>88563.77929903676</v>
      </c>
      <c r="AB1297">
        <f t="shared" si="318"/>
        <v>88558.926206097589</v>
      </c>
      <c r="AD1297" s="4"/>
      <c r="AE1297" s="4"/>
      <c r="AF1297" s="4"/>
      <c r="AI1297" s="5">
        <f>SUMPRODUCT(constants!$B$13:$B$20,A1297^constants!$A$13:$A$20)*constants!$C$10/((A1297/1000000000)^5*(EXP(0.014388/(A1297/1000000000)/constants!$B$9)-1))</f>
        <v>2.1287962535207512E-5</v>
      </c>
      <c r="AL1297" s="17">
        <f t="shared" si="313"/>
        <v>2.4038189539093307E-10</v>
      </c>
      <c r="AQ1297">
        <f t="shared" si="320"/>
        <v>2.4038189539093307E-10</v>
      </c>
    </row>
    <row r="1298" spans="1:43" x14ac:dyDescent="0.2">
      <c r="A1298">
        <f>front!A1298</f>
        <v>784.1</v>
      </c>
      <c r="B1298" s="1">
        <f t="shared" si="319"/>
        <v>0.44000000000005457</v>
      </c>
      <c r="C1298">
        <f>front!D1298-front!B1298</f>
        <v>50420.53</v>
      </c>
      <c r="D1298" s="2">
        <f>front!E1298-front!C1298</f>
        <v>52192.6</v>
      </c>
      <c r="E1298" s="2">
        <f>IF(front!F1298-front!C1298&gt;0,front!F1298-front!C1298,0)</f>
        <v>52192.6</v>
      </c>
      <c r="F1298" s="2">
        <f>front!I1298-front!H1298</f>
        <v>8599.5</v>
      </c>
      <c r="G1298" s="2"/>
      <c r="H1298" s="2"/>
      <c r="I1298" s="4">
        <f>C1298/(constants!$A$4+constants!$B$4*data!C1298+constants!$C$4*data!C1298^2+constants!$D$4*data!C1298^3+constants!$E$4*data!C1298^4+constants!$F$4*data!C1298^5+constants!$G$4*data!C1298^6+constants!$H$4*data!C1298^7)</f>
        <v>52948.890334954027</v>
      </c>
      <c r="J1298" s="4">
        <f>D1298/(constants!$A$4+constants!$B$4*data!D1298+constants!$C$4*data!D1298^2+constants!$D$4*data!D1298^3+constants!$E$4*data!D1298^4+constants!$F$4*data!D1298^5+constants!$G$4*data!D1298^6+constants!$H$4*data!D1298^7)</f>
        <v>54908.586918190966</v>
      </c>
      <c r="K1298" s="4">
        <f>E1298/(constants!$A$4+constants!$B$4*data!E1298+constants!$C$4*data!E1298^2+constants!$D$4*data!E1298^3+constants!$E$4*data!E1298^4+constants!$F$4*data!E1298^5+constants!$G$4*data!E1298^6+constants!$H$4*data!E1298^7)</f>
        <v>54908.586918190966</v>
      </c>
      <c r="L1298" s="4">
        <f>F1298/(constants!$A$4+constants!$B$4*data!F1298+constants!$C$4*data!F1298^2+constants!$D$4*data!F1298^3+constants!$E$4*data!F1298^4+constants!$F$4*data!F1298^5+constants!$G$4*data!F1298^6+constants!$H$4*data!F1298^7)</f>
        <v>8591.2905247479266</v>
      </c>
      <c r="M1298" s="4"/>
      <c r="N1298" s="4"/>
      <c r="O1298" s="4">
        <f t="shared" si="314"/>
        <v>88248.150558256704</v>
      </c>
      <c r="P1298" s="4">
        <f t="shared" si="315"/>
        <v>10981.717383638193</v>
      </c>
      <c r="Q1298" s="4">
        <f t="shared" si="315"/>
        <v>10981.717383638193</v>
      </c>
      <c r="R1298" s="4">
        <f t="shared" si="316"/>
        <v>1431.8817541246544</v>
      </c>
      <c r="S1298" s="4"/>
      <c r="T1298" s="4"/>
      <c r="U1298" s="4">
        <f t="shared" si="317"/>
        <v>1</v>
      </c>
      <c r="V1298" s="4"/>
      <c r="W1298" s="4"/>
      <c r="X1298">
        <f>IF(front!E1298&gt;$X$2,O1298,P1298)</f>
        <v>88248.150558256704</v>
      </c>
      <c r="Y1298">
        <f t="shared" si="311"/>
        <v>87975.330753414091</v>
      </c>
      <c r="Z1298">
        <f>SUMPRODUCT($B$7:$B$456,Y$7:Y$456,EXP(constants!$B$32+constants!$A$32*ABS($A$7:$A$456-$A1298)))</f>
        <v>9.7094491733225554E-9</v>
      </c>
      <c r="AA1298">
        <f t="shared" si="312"/>
        <v>87975.330753404385</v>
      </c>
      <c r="AB1298">
        <f t="shared" si="318"/>
        <v>87970.477660465214</v>
      </c>
      <c r="AD1298" s="4"/>
      <c r="AE1298" s="4"/>
      <c r="AF1298" s="4"/>
      <c r="AI1298" s="5">
        <f>SUMPRODUCT(constants!$B$13:$B$20,A1298^constants!$A$13:$A$20)*constants!$C$10/((A1298/1000000000)^5*(EXP(0.014388/(A1298/1000000000)/constants!$B$9)-1))</f>
        <v>2.1297736516644547E-5</v>
      </c>
      <c r="AL1298" s="17">
        <f t="shared" si="313"/>
        <v>2.4210095344538475E-10</v>
      </c>
      <c r="AQ1298">
        <f t="shared" si="320"/>
        <v>2.4210095344538475E-10</v>
      </c>
    </row>
    <row r="1299" spans="1:43" x14ac:dyDescent="0.2">
      <c r="A1299">
        <f>front!A1299</f>
        <v>784.55</v>
      </c>
      <c r="B1299" s="1">
        <f t="shared" si="319"/>
        <v>0.44999999999993179</v>
      </c>
      <c r="C1299">
        <f>front!D1299-front!B1299</f>
        <v>50294.07</v>
      </c>
      <c r="D1299" s="2">
        <f>front!E1299-front!C1299</f>
        <v>52759.8</v>
      </c>
      <c r="E1299" s="2">
        <f>IF(front!F1299-front!C1299&gt;0,front!F1299-front!C1299,0)</f>
        <v>52759.8</v>
      </c>
      <c r="F1299" s="2">
        <f>front!I1299-front!H1299</f>
        <v>7302.1</v>
      </c>
      <c r="G1299" s="2"/>
      <c r="H1299" s="2"/>
      <c r="I1299" s="4">
        <f>C1299/(constants!$A$4+constants!$B$4*data!C1299+constants!$C$4*data!C1299^2+constants!$D$4*data!C1299^3+constants!$E$4*data!C1299^4+constants!$F$4*data!C1299^5+constants!$G$4*data!C1299^6+constants!$H$4*data!C1299^7)</f>
        <v>52809.123129325388</v>
      </c>
      <c r="J1299" s="4">
        <f>D1299/(constants!$A$4+constants!$B$4*data!D1299+constants!$C$4*data!D1299^2+constants!$D$4*data!D1299^3+constants!$E$4*data!D1299^4+constants!$F$4*data!D1299^5+constants!$G$4*data!D1299^6+constants!$H$4*data!D1299^7)</f>
        <v>55536.349941668639</v>
      </c>
      <c r="K1299" s="4">
        <f>E1299/(constants!$A$4+constants!$B$4*data!E1299+constants!$C$4*data!E1299^2+constants!$D$4*data!E1299^3+constants!$E$4*data!E1299^4+constants!$F$4*data!E1299^5+constants!$G$4*data!E1299^6+constants!$H$4*data!E1299^7)</f>
        <v>55536.349941668639</v>
      </c>
      <c r="L1299" s="4">
        <f>F1299/(constants!$A$4+constants!$B$4*data!F1299+constants!$C$4*data!F1299^2+constants!$D$4*data!F1299^3+constants!$E$4*data!F1299^4+constants!$F$4*data!F1299^5+constants!$G$4*data!F1299^6+constants!$H$4*data!F1299^7)</f>
        <v>7290.9231796340391</v>
      </c>
      <c r="M1299" s="4"/>
      <c r="N1299" s="4"/>
      <c r="O1299" s="4">
        <f t="shared" si="314"/>
        <v>88015.205215542315</v>
      </c>
      <c r="P1299" s="4">
        <f t="shared" si="315"/>
        <v>11107.269988333728</v>
      </c>
      <c r="Q1299" s="4">
        <f t="shared" si="315"/>
        <v>11107.269988333728</v>
      </c>
      <c r="R1299" s="4">
        <f t="shared" si="316"/>
        <v>1215.1538632723398</v>
      </c>
      <c r="S1299" s="4"/>
      <c r="T1299" s="4"/>
      <c r="U1299" s="4">
        <f t="shared" si="317"/>
        <v>1</v>
      </c>
      <c r="V1299" s="4"/>
      <c r="W1299" s="4"/>
      <c r="X1299">
        <f>IF(front!E1299&gt;$X$2,O1299,P1299)</f>
        <v>88015.205215542315</v>
      </c>
      <c r="Y1299">
        <f t="shared" si="311"/>
        <v>87742.385410699702</v>
      </c>
      <c r="Z1299">
        <f>SUMPRODUCT($B$7:$B$456,Y$7:Y$456,EXP(constants!$B$32+constants!$A$32*ABS($A$7:$A$456-$A1299)))</f>
        <v>9.4640797463177519E-9</v>
      </c>
      <c r="AA1299">
        <f t="shared" si="312"/>
        <v>87742.385410690244</v>
      </c>
      <c r="AB1299">
        <f t="shared" si="318"/>
        <v>87737.532317751073</v>
      </c>
      <c r="AD1299" s="4"/>
      <c r="AE1299" s="4"/>
      <c r="AF1299" s="4"/>
      <c r="AI1299" s="5">
        <f>SUMPRODUCT(constants!$B$13:$B$20,A1299^constants!$A$13:$A$20)*constants!$C$10/((A1299/1000000000)^5*(EXP(0.014388/(A1299/1000000000)/constants!$B$9)-1))</f>
        <v>2.130769191707456E-5</v>
      </c>
      <c r="AL1299" s="17">
        <f t="shared" si="313"/>
        <v>2.4285720551048121E-10</v>
      </c>
      <c r="AQ1299">
        <f t="shared" si="320"/>
        <v>2.4285720551048121E-10</v>
      </c>
    </row>
    <row r="1300" spans="1:43" x14ac:dyDescent="0.2">
      <c r="A1300">
        <f>front!A1300</f>
        <v>784.99</v>
      </c>
      <c r="B1300" s="1">
        <f t="shared" si="319"/>
        <v>0.44000000000005457</v>
      </c>
      <c r="C1300">
        <f>front!D1300-front!B1300</f>
        <v>50316</v>
      </c>
      <c r="D1300" s="2">
        <f>front!E1300-front!C1300</f>
        <v>52922.2</v>
      </c>
      <c r="E1300" s="2">
        <f>IF(front!F1300-front!C1300&gt;0,front!F1300-front!C1300,0)</f>
        <v>52922.2</v>
      </c>
      <c r="F1300" s="2">
        <f>front!I1300-front!H1300</f>
        <v>6979.1000000000022</v>
      </c>
      <c r="G1300" s="2"/>
      <c r="H1300" s="2"/>
      <c r="I1300" s="4">
        <f>C1300/(constants!$A$4+constants!$B$4*data!C1300+constants!$C$4*data!C1300^2+constants!$D$4*data!C1300^3+constants!$E$4*data!C1300^4+constants!$F$4*data!C1300^5+constants!$G$4*data!C1300^6+constants!$H$4*data!C1300^7)</f>
        <v>52833.36001255177</v>
      </c>
      <c r="J1300" s="4">
        <f>D1300/(constants!$A$4+constants!$B$4*data!D1300+constants!$C$4*data!D1300^2+constants!$D$4*data!D1300^3+constants!$E$4*data!D1300^4+constants!$F$4*data!D1300^5+constants!$G$4*data!D1300^6+constants!$H$4*data!D1300^7)</f>
        <v>55716.145854729126</v>
      </c>
      <c r="K1300" s="4">
        <f>E1300/(constants!$A$4+constants!$B$4*data!E1300+constants!$C$4*data!E1300^2+constants!$D$4*data!E1300^3+constants!$E$4*data!E1300^4+constants!$F$4*data!E1300^5+constants!$G$4*data!E1300^6+constants!$H$4*data!E1300^7)</f>
        <v>55716.145854729126</v>
      </c>
      <c r="L1300" s="4">
        <f>F1300/(constants!$A$4+constants!$B$4*data!F1300+constants!$C$4*data!F1300^2+constants!$D$4*data!F1300^3+constants!$E$4*data!F1300^4+constants!$F$4*data!F1300^5+constants!$G$4*data!F1300^6+constants!$H$4*data!F1300^7)</f>
        <v>6967.6164784508182</v>
      </c>
      <c r="M1300" s="4"/>
      <c r="N1300" s="4"/>
      <c r="O1300" s="4">
        <f t="shared" si="314"/>
        <v>88055.600020919621</v>
      </c>
      <c r="P1300" s="4">
        <f t="shared" si="315"/>
        <v>11143.229170945824</v>
      </c>
      <c r="Q1300" s="4">
        <f t="shared" si="315"/>
        <v>11143.229170945824</v>
      </c>
      <c r="R1300" s="4">
        <f t="shared" si="316"/>
        <v>1161.2694130751363</v>
      </c>
      <c r="S1300" s="4"/>
      <c r="T1300" s="4"/>
      <c r="U1300" s="4">
        <f t="shared" si="317"/>
        <v>1</v>
      </c>
      <c r="V1300" s="4"/>
      <c r="W1300" s="4"/>
      <c r="X1300">
        <f>IF(front!E1300&gt;$X$2,O1300,P1300)</f>
        <v>88055.600020919621</v>
      </c>
      <c r="Y1300">
        <f t="shared" si="311"/>
        <v>87782.780216077008</v>
      </c>
      <c r="Z1300">
        <f>SUMPRODUCT($B$7:$B$456,Y$7:Y$456,EXP(constants!$B$32+constants!$A$32*ABS($A$7:$A$456-$A1300)))</f>
        <v>9.2301597210513994E-9</v>
      </c>
      <c r="AA1300">
        <f t="shared" si="312"/>
        <v>87782.780216067782</v>
      </c>
      <c r="AB1300">
        <f t="shared" si="318"/>
        <v>87777.927123128611</v>
      </c>
      <c r="AD1300" s="4"/>
      <c r="AE1300" s="4"/>
      <c r="AF1300" s="4"/>
      <c r="AI1300" s="5">
        <f>SUMPRODUCT(constants!$B$13:$B$20,A1300^constants!$A$13:$A$20)*constants!$C$10/((A1300/1000000000)^5*(EXP(0.014388/(A1300/1000000000)/constants!$B$9)-1))</f>
        <v>2.1317386240056681E-5</v>
      </c>
      <c r="AL1300" s="17">
        <f t="shared" si="313"/>
        <v>2.4285588574168736E-10</v>
      </c>
      <c r="AQ1300">
        <f t="shared" si="320"/>
        <v>2.4285588574168736E-10</v>
      </c>
    </row>
    <row r="1301" spans="1:43" x14ac:dyDescent="0.2">
      <c r="A1301">
        <f>front!A1301</f>
        <v>785.43</v>
      </c>
      <c r="B1301" s="1">
        <f t="shared" si="319"/>
        <v>0.43999999999994088</v>
      </c>
      <c r="C1301">
        <f>front!D1301-front!B1301</f>
        <v>50511.07</v>
      </c>
      <c r="D1301" s="2">
        <f>front!E1301-front!C1301</f>
        <v>52836.5</v>
      </c>
      <c r="E1301" s="2">
        <f>IF(front!F1301-front!C1301&gt;0,front!F1301-front!C1301,0)</f>
        <v>52836.5</v>
      </c>
      <c r="F1301" s="2">
        <f>front!I1301-front!H1301</f>
        <v>7629.1</v>
      </c>
      <c r="G1301" s="2"/>
      <c r="H1301" s="2"/>
      <c r="I1301" s="4">
        <f>C1301/(constants!$A$4+constants!$B$4*data!C1301+constants!$C$4*data!C1301^2+constants!$D$4*data!C1301^3+constants!$E$4*data!C1301^4+constants!$F$4*data!C1301^5+constants!$G$4*data!C1301^6+constants!$H$4*data!C1301^7)</f>
        <v>53048.964383929029</v>
      </c>
      <c r="J1301" s="4">
        <f>D1301/(constants!$A$4+constants!$B$4*data!D1301+constants!$C$4*data!D1301^2+constants!$D$4*data!D1301^3+constants!$E$4*data!D1301^4+constants!$F$4*data!D1301^5+constants!$G$4*data!D1301^6+constants!$H$4*data!D1301^7)</f>
        <v>55621.26255632691</v>
      </c>
      <c r="K1301" s="4">
        <f>E1301/(constants!$A$4+constants!$B$4*data!E1301+constants!$C$4*data!E1301^2+constants!$D$4*data!E1301^3+constants!$E$4*data!E1301^4+constants!$F$4*data!E1301^5+constants!$G$4*data!E1301^6+constants!$H$4*data!E1301^7)</f>
        <v>55621.26255632691</v>
      </c>
      <c r="L1301" s="4">
        <f>F1301/(constants!$A$4+constants!$B$4*data!F1301+constants!$C$4*data!F1301^2+constants!$D$4*data!F1301^3+constants!$E$4*data!F1301^4+constants!$F$4*data!F1301^5+constants!$G$4*data!F1301^6+constants!$H$4*data!F1301^7)</f>
        <v>7618.3969426423082</v>
      </c>
      <c r="M1301" s="4"/>
      <c r="N1301" s="4"/>
      <c r="O1301" s="4">
        <f t="shared" si="314"/>
        <v>88414.940639881708</v>
      </c>
      <c r="P1301" s="4">
        <f t="shared" si="315"/>
        <v>11124.252511265382</v>
      </c>
      <c r="Q1301" s="4">
        <f t="shared" si="315"/>
        <v>11124.252511265382</v>
      </c>
      <c r="R1301" s="4">
        <f t="shared" si="316"/>
        <v>1269.7328237737179</v>
      </c>
      <c r="S1301" s="4"/>
      <c r="T1301" s="4"/>
      <c r="U1301" s="4">
        <f t="shared" si="317"/>
        <v>1</v>
      </c>
      <c r="V1301" s="4"/>
      <c r="W1301" s="4"/>
      <c r="X1301">
        <f>IF(front!E1301&gt;$X$2,O1301,P1301)</f>
        <v>88414.940639881708</v>
      </c>
      <c r="Y1301">
        <f t="shared" si="311"/>
        <v>88142.120835039095</v>
      </c>
      <c r="Z1301">
        <f>SUMPRODUCT($B$7:$B$456,Y$7:Y$456,EXP(constants!$B$32+constants!$A$32*ABS($A$7:$A$456-$A1301)))</f>
        <v>9.002021407233799E-9</v>
      </c>
      <c r="AA1301">
        <f t="shared" si="312"/>
        <v>88142.120835030088</v>
      </c>
      <c r="AB1301">
        <f t="shared" si="318"/>
        <v>88137.267742090917</v>
      </c>
      <c r="AD1301" s="4"/>
      <c r="AE1301" s="4"/>
      <c r="AF1301" s="4"/>
      <c r="AI1301" s="5">
        <f>SUMPRODUCT(constants!$B$13:$B$20,A1301^constants!$A$13:$A$20)*constants!$C$10/((A1301/1000000000)^5*(EXP(0.014388/(A1301/1000000000)/constants!$B$9)-1))</f>
        <v>2.132704113019144E-5</v>
      </c>
      <c r="AL1301" s="17">
        <f t="shared" si="313"/>
        <v>2.4197529236552995E-10</v>
      </c>
      <c r="AQ1301">
        <f t="shared" si="320"/>
        <v>2.4197529236552995E-10</v>
      </c>
    </row>
    <row r="1302" spans="1:43" x14ac:dyDescent="0.2">
      <c r="A1302">
        <f>front!A1302</f>
        <v>785.88</v>
      </c>
      <c r="B1302" s="1">
        <f t="shared" si="319"/>
        <v>0.45000000000004547</v>
      </c>
      <c r="C1302">
        <f>front!D1302-front!B1302</f>
        <v>50778.8</v>
      </c>
      <c r="D1302" s="2">
        <f>front!E1302-front!C1302</f>
        <v>53090.6</v>
      </c>
      <c r="E1302" s="2">
        <f>IF(front!F1302-front!C1302&gt;0,front!F1302-front!C1302,0)</f>
        <v>53090.6</v>
      </c>
      <c r="F1302" s="2">
        <f>front!I1302-front!H1302</f>
        <v>8720.7000000000007</v>
      </c>
      <c r="G1302" s="2"/>
      <c r="H1302" s="2"/>
      <c r="I1302" s="4">
        <f>C1302/(constants!$A$4+constants!$B$4*data!C1302+constants!$C$4*data!C1302^2+constants!$D$4*data!C1302^3+constants!$E$4*data!C1302^4+constants!$F$4*data!C1302^5+constants!$G$4*data!C1302^6+constants!$H$4*data!C1302^7)</f>
        <v>53344.919166790765</v>
      </c>
      <c r="J1302" s="4">
        <f>D1302/(constants!$A$4+constants!$B$4*data!D1302+constants!$C$4*data!D1302^2+constants!$D$4*data!D1302^3+constants!$E$4*data!D1302^4+constants!$F$4*data!D1302^5+constants!$G$4*data!D1302^6+constants!$H$4*data!D1302^7)</f>
        <v>55902.613428505523</v>
      </c>
      <c r="K1302" s="4">
        <f>E1302/(constants!$A$4+constants!$B$4*data!E1302+constants!$C$4*data!E1302^2+constants!$D$4*data!E1302^3+constants!$E$4*data!E1302^4+constants!$F$4*data!E1302^5+constants!$G$4*data!E1302^6+constants!$H$4*data!E1302^7)</f>
        <v>55902.613428505523</v>
      </c>
      <c r="L1302" s="4">
        <f>F1302/(constants!$A$4+constants!$B$4*data!F1302+constants!$C$4*data!F1302^2+constants!$D$4*data!F1302^3+constants!$E$4*data!F1302^4+constants!$F$4*data!F1302^5+constants!$G$4*data!F1302^6+constants!$H$4*data!F1302^7)</f>
        <v>8712.9270803956078</v>
      </c>
      <c r="M1302" s="4"/>
      <c r="N1302" s="4"/>
      <c r="O1302" s="4">
        <f t="shared" si="314"/>
        <v>88908.198611317945</v>
      </c>
      <c r="P1302" s="4">
        <f t="shared" si="315"/>
        <v>11180.522685701106</v>
      </c>
      <c r="Q1302" s="4">
        <f t="shared" si="315"/>
        <v>11180.522685701106</v>
      </c>
      <c r="R1302" s="4">
        <f t="shared" si="316"/>
        <v>1452.1545133992679</v>
      </c>
      <c r="S1302" s="4"/>
      <c r="T1302" s="4"/>
      <c r="U1302" s="4">
        <f t="shared" si="317"/>
        <v>1</v>
      </c>
      <c r="V1302" s="4"/>
      <c r="W1302" s="4"/>
      <c r="X1302">
        <f>IF(front!E1302&gt;$X$2,O1302,P1302)</f>
        <v>88908.198611317945</v>
      </c>
      <c r="Y1302">
        <f t="shared" si="311"/>
        <v>88635.378806475332</v>
      </c>
      <c r="Z1302">
        <f>SUMPRODUCT($B$7:$B$456,Y$7:Y$456,EXP(constants!$B$32+constants!$A$32*ABS($A$7:$A$456-$A1302)))</f>
        <v>8.774529528431104E-9</v>
      </c>
      <c r="AA1302">
        <f t="shared" si="312"/>
        <v>88635.378806466557</v>
      </c>
      <c r="AB1302">
        <f t="shared" si="318"/>
        <v>88630.525713527386</v>
      </c>
      <c r="AD1302" s="4"/>
      <c r="AE1302" s="4"/>
      <c r="AF1302" s="4"/>
      <c r="AI1302" s="5">
        <f>SUMPRODUCT(constants!$B$13:$B$20,A1302^constants!$A$13:$A$20)*constants!$C$10/((A1302/1000000000)^5*(EXP(0.014388/(A1302/1000000000)/constants!$B$9)-1))</f>
        <v>2.1336874626480802E-5</v>
      </c>
      <c r="AL1302" s="17">
        <f t="shared" si="313"/>
        <v>2.4073956974424474E-10</v>
      </c>
      <c r="AQ1302">
        <f t="shared" si="320"/>
        <v>2.4073956974424474E-10</v>
      </c>
    </row>
    <row r="1303" spans="1:43" x14ac:dyDescent="0.2">
      <c r="A1303">
        <f>front!A1303</f>
        <v>786.32</v>
      </c>
      <c r="B1303" s="1">
        <f t="shared" si="319"/>
        <v>0.44000000000005457</v>
      </c>
      <c r="C1303">
        <f>front!D1303-front!B1303</f>
        <v>50979.13</v>
      </c>
      <c r="D1303" s="2">
        <f>front!E1303-front!C1303</f>
        <v>52372.5</v>
      </c>
      <c r="E1303" s="2">
        <f>IF(front!F1303-front!C1303&gt;0,front!F1303-front!C1303,0)</f>
        <v>52372.5</v>
      </c>
      <c r="F1303" s="2">
        <f>front!I1303-front!H1303</f>
        <v>7919.9999999999982</v>
      </c>
      <c r="G1303" s="2"/>
      <c r="H1303" s="2"/>
      <c r="I1303" s="4">
        <f>C1303/(constants!$A$4+constants!$B$4*data!C1303+constants!$C$4*data!C1303^2+constants!$D$4*data!C1303^3+constants!$E$4*data!C1303^4+constants!$F$4*data!C1303^5+constants!$G$4*data!C1303^6+constants!$H$4*data!C1303^7)</f>
        <v>53566.399926614598</v>
      </c>
      <c r="J1303" s="4">
        <f>D1303/(constants!$A$4+constants!$B$4*data!D1303+constants!$C$4*data!D1303^2+constants!$D$4*data!D1303^3+constants!$E$4*data!D1303^4+constants!$F$4*data!D1303^5+constants!$G$4*data!D1303^6+constants!$H$4*data!D1303^7)</f>
        <v>55107.665042579931</v>
      </c>
      <c r="K1303" s="4">
        <f>E1303/(constants!$A$4+constants!$B$4*data!E1303+constants!$C$4*data!E1303^2+constants!$D$4*data!E1303^3+constants!$E$4*data!E1303^4+constants!$F$4*data!E1303^5+constants!$G$4*data!E1303^6+constants!$H$4*data!E1303^7)</f>
        <v>55107.665042579931</v>
      </c>
      <c r="L1303" s="4">
        <f>F1303/(constants!$A$4+constants!$B$4*data!F1303+constants!$C$4*data!F1303^2+constants!$D$4*data!F1303^3+constants!$E$4*data!F1303^4+constants!$F$4*data!F1303^5+constants!$G$4*data!F1303^6+constants!$H$4*data!F1303^7)</f>
        <v>7909.8665541969967</v>
      </c>
      <c r="M1303" s="4"/>
      <c r="N1303" s="4"/>
      <c r="O1303" s="4">
        <f t="shared" si="314"/>
        <v>89277.333211024335</v>
      </c>
      <c r="P1303" s="4">
        <f t="shared" si="315"/>
        <v>11021.533008515988</v>
      </c>
      <c r="Q1303" s="4">
        <f t="shared" si="315"/>
        <v>11021.533008515988</v>
      </c>
      <c r="R1303" s="4">
        <f t="shared" si="316"/>
        <v>1318.3110923661661</v>
      </c>
      <c r="S1303" s="4"/>
      <c r="T1303" s="4"/>
      <c r="U1303" s="4">
        <f t="shared" si="317"/>
        <v>1</v>
      </c>
      <c r="V1303" s="4"/>
      <c r="W1303" s="4"/>
      <c r="X1303">
        <f>IF(front!E1303&gt;$X$2,O1303,P1303)</f>
        <v>89277.333211024335</v>
      </c>
      <c r="Y1303">
        <f t="shared" si="311"/>
        <v>89004.513406181723</v>
      </c>
      <c r="Z1303">
        <f>SUMPRODUCT($B$7:$B$456,Y$7:Y$456,EXP(constants!$B$32+constants!$A$32*ABS($A$7:$A$456-$A1303)))</f>
        <v>8.5576528511408928E-9</v>
      </c>
      <c r="AA1303">
        <f t="shared" si="312"/>
        <v>89004.513406173166</v>
      </c>
      <c r="AB1303">
        <f t="shared" si="318"/>
        <v>88999.660313233995</v>
      </c>
      <c r="AD1303" s="4"/>
      <c r="AE1303" s="4"/>
      <c r="AF1303" s="4"/>
      <c r="AI1303" s="5">
        <f>SUMPRODUCT(constants!$B$13:$B$20,A1303^constants!$A$13:$A$20)*constants!$C$10/((A1303/1000000000)^5*(EXP(0.014388/(A1303/1000000000)/constants!$B$9)-1))</f>
        <v>2.1346449649178062E-5</v>
      </c>
      <c r="AL1303" s="17">
        <f t="shared" si="313"/>
        <v>2.3984866429882211E-10</v>
      </c>
      <c r="AQ1303">
        <f t="shared" si="320"/>
        <v>2.3984866429882211E-10</v>
      </c>
    </row>
    <row r="1304" spans="1:43" x14ac:dyDescent="0.2">
      <c r="A1304">
        <f>front!A1304</f>
        <v>786.76</v>
      </c>
      <c r="B1304" s="1">
        <f t="shared" si="319"/>
        <v>0.43999999999994088</v>
      </c>
      <c r="C1304">
        <f>front!D1304-front!B1304</f>
        <v>51190.340000000004</v>
      </c>
      <c r="D1304" s="2">
        <f>front!E1304-front!C1304</f>
        <v>52110.3</v>
      </c>
      <c r="E1304" s="2">
        <f>IF(front!F1304-front!C1304&gt;0,front!F1304-front!C1304,0)</f>
        <v>52110.3</v>
      </c>
      <c r="F1304" s="2">
        <f>front!I1304-front!H1304</f>
        <v>8414.8999999999978</v>
      </c>
      <c r="G1304" s="2"/>
      <c r="H1304" s="2"/>
      <c r="I1304" s="4">
        <f>C1304/(constants!$A$4+constants!$B$4*data!C1304+constants!$C$4*data!C1304^2+constants!$D$4*data!C1304^3+constants!$E$4*data!C1304^4+constants!$F$4*data!C1304^5+constants!$G$4*data!C1304^6+constants!$H$4*data!C1304^7)</f>
        <v>53799.938697538964</v>
      </c>
      <c r="J1304" s="4">
        <f>D1304/(constants!$A$4+constants!$B$4*data!D1304+constants!$C$4*data!D1304^2+constants!$D$4*data!D1304^3+constants!$E$4*data!D1304^4+constants!$F$4*data!D1304^5+constants!$G$4*data!D1304^6+constants!$H$4*data!D1304^7)</f>
        <v>54817.522310134504</v>
      </c>
      <c r="K1304" s="4">
        <f>E1304/(constants!$A$4+constants!$B$4*data!E1304+constants!$C$4*data!E1304^2+constants!$D$4*data!E1304^3+constants!$E$4*data!E1304^4+constants!$F$4*data!E1304^5+constants!$G$4*data!E1304^6+constants!$H$4*data!E1304^7)</f>
        <v>54817.522310134504</v>
      </c>
      <c r="L1304" s="4">
        <f>F1304/(constants!$A$4+constants!$B$4*data!F1304+constants!$C$4*data!F1304^2+constants!$D$4*data!F1304^3+constants!$E$4*data!F1304^4+constants!$F$4*data!F1304^5+constants!$G$4*data!F1304^6+constants!$H$4*data!F1304^7)</f>
        <v>8406.0814977358295</v>
      </c>
      <c r="M1304" s="4"/>
      <c r="N1304" s="4"/>
      <c r="O1304" s="4">
        <f t="shared" si="314"/>
        <v>89666.564495898274</v>
      </c>
      <c r="P1304" s="4">
        <f t="shared" si="315"/>
        <v>10963.5044620269</v>
      </c>
      <c r="Q1304" s="4">
        <f t="shared" si="315"/>
        <v>10963.5044620269</v>
      </c>
      <c r="R1304" s="4">
        <f t="shared" si="316"/>
        <v>1401.0135829559717</v>
      </c>
      <c r="S1304" s="4"/>
      <c r="T1304" s="4"/>
      <c r="U1304" s="4">
        <f t="shared" si="317"/>
        <v>1</v>
      </c>
      <c r="V1304" s="4"/>
      <c r="W1304" s="4"/>
      <c r="X1304">
        <f>IF(front!E1304&gt;$X$2,O1304,P1304)</f>
        <v>89666.564495898274</v>
      </c>
      <c r="Y1304">
        <f t="shared" si="311"/>
        <v>89393.744691055661</v>
      </c>
      <c r="Z1304">
        <f>SUMPRODUCT($B$7:$B$456,Y$7:Y$456,EXP(constants!$B$32+constants!$A$32*ABS($A$7:$A$456-$A1304)))</f>
        <v>8.3461366314114571E-9</v>
      </c>
      <c r="AA1304">
        <f t="shared" si="312"/>
        <v>89393.744691047308</v>
      </c>
      <c r="AB1304">
        <f t="shared" si="318"/>
        <v>89388.891598108137</v>
      </c>
      <c r="AD1304" s="4"/>
      <c r="AE1304" s="4"/>
      <c r="AF1304" s="4"/>
      <c r="AI1304" s="5">
        <f>SUMPRODUCT(constants!$B$13:$B$20,A1304^constants!$A$13:$A$20)*constants!$C$10/((A1304/1000000000)^5*(EXP(0.014388/(A1304/1000000000)/constants!$B$9)-1))</f>
        <v>2.1355985133838598E-5</v>
      </c>
      <c r="AL1304" s="17">
        <f t="shared" si="313"/>
        <v>2.3891095137251468E-10</v>
      </c>
      <c r="AQ1304">
        <f t="shared" si="320"/>
        <v>2.3891095137251468E-10</v>
      </c>
    </row>
    <row r="1305" spans="1:43" x14ac:dyDescent="0.2">
      <c r="A1305">
        <f>front!A1305</f>
        <v>787.21</v>
      </c>
      <c r="B1305" s="1">
        <f t="shared" si="319"/>
        <v>0.45000000000004547</v>
      </c>
      <c r="C1305">
        <f>front!D1305-front!B1305</f>
        <v>51369.729999999996</v>
      </c>
      <c r="D1305" s="2">
        <f>front!E1305-front!C1305</f>
        <v>52036.5</v>
      </c>
      <c r="E1305" s="2">
        <f>IF(front!F1305-front!C1305&gt;0,front!F1305-front!C1305,0)</f>
        <v>52036.5</v>
      </c>
      <c r="F1305" s="2">
        <f>front!I1305-front!H1305</f>
        <v>8783.2000000000007</v>
      </c>
      <c r="G1305" s="2"/>
      <c r="H1305" s="2"/>
      <c r="I1305" s="4">
        <f>C1305/(constants!$A$4+constants!$B$4*data!C1305+constants!$C$4*data!C1305^2+constants!$D$4*data!C1305^3+constants!$E$4*data!C1305^4+constants!$F$4*data!C1305^5+constants!$G$4*data!C1305^6+constants!$H$4*data!C1305^7)</f>
        <v>53998.317429895033</v>
      </c>
      <c r="J1305" s="4">
        <f>D1305/(constants!$A$4+constants!$B$4*data!D1305+constants!$C$4*data!D1305^2+constants!$D$4*data!D1305^3+constants!$E$4*data!D1305^4+constants!$F$4*data!D1305^5+constants!$G$4*data!D1305^6+constants!$H$4*data!D1305^7)</f>
        <v>54735.867541688109</v>
      </c>
      <c r="K1305" s="4">
        <f>E1305/(constants!$A$4+constants!$B$4*data!E1305+constants!$C$4*data!E1305^2+constants!$D$4*data!E1305^3+constants!$E$4*data!E1305^4+constants!$F$4*data!E1305^5+constants!$G$4*data!E1305^6+constants!$H$4*data!E1305^7)</f>
        <v>54735.867541688109</v>
      </c>
      <c r="L1305" s="4">
        <f>F1305/(constants!$A$4+constants!$B$4*data!F1305+constants!$C$4*data!F1305^2+constants!$D$4*data!F1305^3+constants!$E$4*data!F1305^4+constants!$F$4*data!F1305^5+constants!$G$4*data!F1305^6+constants!$H$4*data!F1305^7)</f>
        <v>8775.6638029972237</v>
      </c>
      <c r="M1305" s="4"/>
      <c r="N1305" s="4"/>
      <c r="O1305" s="4">
        <f t="shared" si="314"/>
        <v>89997.195716491726</v>
      </c>
      <c r="P1305" s="4">
        <f t="shared" si="315"/>
        <v>10947.173508337621</v>
      </c>
      <c r="Q1305" s="4">
        <f t="shared" si="315"/>
        <v>10947.173508337621</v>
      </c>
      <c r="R1305" s="4">
        <f t="shared" si="316"/>
        <v>1462.6106338328707</v>
      </c>
      <c r="S1305" s="4"/>
      <c r="T1305" s="4"/>
      <c r="U1305" s="4">
        <f t="shared" si="317"/>
        <v>1</v>
      </c>
      <c r="V1305" s="4"/>
      <c r="W1305" s="4"/>
      <c r="X1305">
        <f>IF(front!E1305&gt;$X$2,O1305,P1305)</f>
        <v>89997.195716491726</v>
      </c>
      <c r="Y1305">
        <f t="shared" si="311"/>
        <v>89724.375911649113</v>
      </c>
      <c r="Z1305">
        <f>SUMPRODUCT($B$7:$B$456,Y$7:Y$456,EXP(constants!$B$32+constants!$A$32*ABS($A$7:$A$456-$A1305)))</f>
        <v>8.1352197476215458E-9</v>
      </c>
      <c r="AA1305">
        <f t="shared" si="312"/>
        <v>89724.375911640978</v>
      </c>
      <c r="AB1305">
        <f t="shared" si="318"/>
        <v>89719.522818701807</v>
      </c>
      <c r="AD1305" s="4"/>
      <c r="AE1305" s="4"/>
      <c r="AF1305" s="4"/>
      <c r="AI1305" s="5">
        <f>SUMPRODUCT(constants!$B$13:$B$20,A1305^constants!$A$13:$A$20)*constants!$C$10/((A1305/1000000000)^5*(EXP(0.014388/(A1305/1000000000)/constants!$B$9)-1))</f>
        <v>2.1365696400778244E-5</v>
      </c>
      <c r="AL1305" s="17">
        <f t="shared" si="313"/>
        <v>2.3813876544965993E-10</v>
      </c>
      <c r="AQ1305">
        <f t="shared" si="320"/>
        <v>2.3813876544965993E-10</v>
      </c>
    </row>
    <row r="1306" spans="1:43" x14ac:dyDescent="0.2">
      <c r="A1306">
        <f>front!A1306</f>
        <v>787.65</v>
      </c>
      <c r="B1306" s="1">
        <f t="shared" si="319"/>
        <v>0.43999999999994088</v>
      </c>
      <c r="C1306">
        <f>front!D1306-front!B1306</f>
        <v>51195.130000000005</v>
      </c>
      <c r="D1306" s="2">
        <f>front!E1306-front!C1306</f>
        <v>53201.4</v>
      </c>
      <c r="E1306" s="2">
        <f>IF(front!F1306-front!C1306&gt;0,front!F1306-front!C1306,0)</f>
        <v>53201.4</v>
      </c>
      <c r="F1306" s="2">
        <f>front!I1306-front!H1306</f>
        <v>9866.9</v>
      </c>
      <c r="G1306" s="2"/>
      <c r="H1306" s="2"/>
      <c r="I1306" s="4">
        <f>C1306/(constants!$A$4+constants!$B$4*data!C1306+constants!$C$4*data!C1306^2+constants!$D$4*data!C1306^3+constants!$E$4*data!C1306^4+constants!$F$4*data!C1306^5+constants!$G$4*data!C1306^6+constants!$H$4*data!C1306^7)</f>
        <v>53805.235439861463</v>
      </c>
      <c r="J1306" s="4">
        <f>D1306/(constants!$A$4+constants!$B$4*data!D1306+constants!$C$4*data!D1306^2+constants!$D$4*data!D1306^3+constants!$E$4*data!D1306^4+constants!$F$4*data!D1306^5+constants!$G$4*data!D1306^6+constants!$H$4*data!D1306^7)</f>
        <v>56025.318100737473</v>
      </c>
      <c r="K1306" s="4">
        <f>E1306/(constants!$A$4+constants!$B$4*data!E1306+constants!$C$4*data!E1306^2+constants!$D$4*data!E1306^3+constants!$E$4*data!E1306^4+constants!$F$4*data!E1306^5+constants!$G$4*data!E1306^6+constants!$H$4*data!E1306^7)</f>
        <v>56025.318100737473</v>
      </c>
      <c r="L1306" s="4">
        <f>F1306/(constants!$A$4+constants!$B$4*data!F1306+constants!$C$4*data!F1306^2+constants!$D$4*data!F1306^3+constants!$E$4*data!F1306^4+constants!$F$4*data!F1306^5+constants!$G$4*data!F1306^6+constants!$H$4*data!F1306^7)</f>
        <v>9864.8073624334811</v>
      </c>
      <c r="M1306" s="4"/>
      <c r="N1306" s="4"/>
      <c r="O1306" s="4">
        <f t="shared" si="314"/>
        <v>89675.392399769102</v>
      </c>
      <c r="P1306" s="4">
        <f t="shared" si="315"/>
        <v>11205.063620147495</v>
      </c>
      <c r="Q1306" s="4">
        <f t="shared" si="315"/>
        <v>11205.063620147495</v>
      </c>
      <c r="R1306" s="4">
        <f t="shared" si="316"/>
        <v>1644.1345604055803</v>
      </c>
      <c r="S1306" s="4"/>
      <c r="T1306" s="4"/>
      <c r="U1306" s="4">
        <f t="shared" si="317"/>
        <v>1</v>
      </c>
      <c r="V1306" s="4"/>
      <c r="W1306" s="4"/>
      <c r="X1306">
        <f>IF(front!E1306&gt;$X$2,O1306,P1306)</f>
        <v>89675.392399769102</v>
      </c>
      <c r="Y1306">
        <f t="shared" si="311"/>
        <v>89402.572594926489</v>
      </c>
      <c r="Z1306">
        <f>SUMPRODUCT($B$7:$B$456,Y$7:Y$456,EXP(constants!$B$32+constants!$A$32*ABS($A$7:$A$456-$A1306)))</f>
        <v>7.9341446447145879E-9</v>
      </c>
      <c r="AA1306">
        <f t="shared" si="312"/>
        <v>89402.572594918558</v>
      </c>
      <c r="AB1306">
        <f t="shared" si="318"/>
        <v>89397.719501979387</v>
      </c>
      <c r="AD1306" s="4"/>
      <c r="AE1306" s="4"/>
      <c r="AF1306" s="4"/>
      <c r="AI1306" s="5">
        <f>SUMPRODUCT(constants!$B$13:$B$20,A1306^constants!$A$13:$A$20)*constants!$C$10/((A1306/1000000000)^5*(EXP(0.014388/(A1306/1000000000)/constants!$B$9)-1))</f>
        <v>2.1375151801413492E-5</v>
      </c>
      <c r="AL1306" s="17">
        <f t="shared" si="313"/>
        <v>2.3910175696305339E-10</v>
      </c>
      <c r="AQ1306">
        <f t="shared" si="320"/>
        <v>2.3910175696305339E-10</v>
      </c>
    </row>
    <row r="1307" spans="1:43" x14ac:dyDescent="0.2">
      <c r="A1307">
        <f>front!A1307</f>
        <v>788.09</v>
      </c>
      <c r="B1307" s="1">
        <f t="shared" si="319"/>
        <v>0.44000000000005457</v>
      </c>
      <c r="C1307">
        <f>front!D1307-front!B1307</f>
        <v>50902.07</v>
      </c>
      <c r="D1307" s="2">
        <f>front!E1307-front!C1307</f>
        <v>53018.1</v>
      </c>
      <c r="E1307" s="2">
        <f>IF(front!F1307-front!C1307&gt;0,front!F1307-front!C1307,0)</f>
        <v>53018.1</v>
      </c>
      <c r="F1307" s="2">
        <f>front!I1307-front!H1307</f>
        <v>10521.199999999999</v>
      </c>
      <c r="G1307" s="2"/>
      <c r="H1307" s="2"/>
      <c r="I1307" s="4">
        <f>C1307/(constants!$A$4+constants!$B$4*data!C1307+constants!$C$4*data!C1307^2+constants!$D$4*data!C1307^3+constants!$E$4*data!C1307^4+constants!$F$4*data!C1307^5+constants!$G$4*data!C1307^6+constants!$H$4*data!C1307^7)</f>
        <v>53481.200772932934</v>
      </c>
      <c r="J1307" s="4">
        <f>D1307/(constants!$A$4+constants!$B$4*data!D1307+constants!$C$4*data!D1307^2+constants!$D$4*data!D1307^3+constants!$E$4*data!D1307^4+constants!$F$4*data!D1307^5+constants!$G$4*data!D1307^6+constants!$H$4*data!D1307^7)</f>
        <v>55822.331201178727</v>
      </c>
      <c r="K1307" s="4">
        <f>E1307/(constants!$A$4+constants!$B$4*data!E1307+constants!$C$4*data!E1307^2+constants!$D$4*data!E1307^3+constants!$E$4*data!E1307^4+constants!$F$4*data!E1307^5+constants!$G$4*data!E1307^6+constants!$H$4*data!E1307^7)</f>
        <v>55822.331201178727</v>
      </c>
      <c r="L1307" s="4">
        <f>F1307/(constants!$A$4+constants!$B$4*data!F1307+constants!$C$4*data!F1307^2+constants!$D$4*data!F1307^3+constants!$E$4*data!F1307^4+constants!$F$4*data!F1307^5+constants!$G$4*data!F1307^6+constants!$H$4*data!F1307^7)</f>
        <v>10523.723079586523</v>
      </c>
      <c r="M1307" s="4"/>
      <c r="N1307" s="4"/>
      <c r="O1307" s="4">
        <f t="shared" si="314"/>
        <v>89135.334621554881</v>
      </c>
      <c r="P1307" s="4">
        <f t="shared" si="315"/>
        <v>11164.466240235746</v>
      </c>
      <c r="Q1307" s="4">
        <f t="shared" si="315"/>
        <v>11164.466240235746</v>
      </c>
      <c r="R1307" s="4">
        <f t="shared" si="316"/>
        <v>1753.9538465977537</v>
      </c>
      <c r="S1307" s="4"/>
      <c r="T1307" s="4"/>
      <c r="U1307" s="4">
        <f t="shared" si="317"/>
        <v>1</v>
      </c>
      <c r="V1307" s="4"/>
      <c r="W1307" s="4"/>
      <c r="X1307">
        <f>IF(front!E1307&gt;$X$2,O1307,P1307)</f>
        <v>89135.334621554881</v>
      </c>
      <c r="Y1307">
        <f t="shared" si="311"/>
        <v>88862.514816712268</v>
      </c>
      <c r="Z1307">
        <f>SUMPRODUCT($B$7:$B$456,Y$7:Y$456,EXP(constants!$B$32+constants!$A$32*ABS($A$7:$A$456-$A1307)))</f>
        <v>7.7380394379214422E-9</v>
      </c>
      <c r="AA1307">
        <f t="shared" si="312"/>
        <v>88862.514816704526</v>
      </c>
      <c r="AB1307">
        <f t="shared" si="318"/>
        <v>88857.661723765355</v>
      </c>
      <c r="AD1307" s="4"/>
      <c r="AE1307" s="4"/>
      <c r="AF1307" s="4"/>
      <c r="AI1307" s="5">
        <f>SUMPRODUCT(constants!$B$13:$B$20,A1307^constants!$A$13:$A$20)*constants!$C$10/((A1307/1000000000)^5*(EXP(0.014388/(A1307/1000000000)/constants!$B$9)-1))</f>
        <v>2.1384567555070724E-5</v>
      </c>
      <c r="AL1307" s="17">
        <f t="shared" si="313"/>
        <v>2.4066093052898028E-10</v>
      </c>
      <c r="AQ1307">
        <f t="shared" si="320"/>
        <v>2.4066093052898028E-10</v>
      </c>
    </row>
    <row r="1308" spans="1:43" x14ac:dyDescent="0.2">
      <c r="A1308">
        <f>front!A1308</f>
        <v>788.54</v>
      </c>
      <c r="B1308" s="1">
        <f t="shared" si="319"/>
        <v>0.44999999999993179</v>
      </c>
      <c r="C1308">
        <f>front!D1308-front!B1308</f>
        <v>50615.869999999995</v>
      </c>
      <c r="D1308" s="2">
        <f>front!E1308-front!C1308</f>
        <v>52580.2</v>
      </c>
      <c r="E1308" s="2">
        <f>IF(front!F1308-front!C1308&gt;0,front!F1308-front!C1308,0)</f>
        <v>52580.2</v>
      </c>
      <c r="F1308" s="2">
        <f>front!I1308-front!H1308</f>
        <v>9856.4000000000015</v>
      </c>
      <c r="G1308" s="2"/>
      <c r="H1308" s="2"/>
      <c r="I1308" s="4">
        <f>C1308/(constants!$A$4+constants!$B$4*data!C1308+constants!$C$4*data!C1308^2+constants!$D$4*data!C1308^3+constants!$E$4*data!C1308^4+constants!$F$4*data!C1308^5+constants!$G$4*data!C1308^6+constants!$H$4*data!C1308^7)</f>
        <v>53164.806936644265</v>
      </c>
      <c r="J1308" s="4">
        <f>D1308/(constants!$A$4+constants!$B$4*data!D1308+constants!$C$4*data!D1308^2+constants!$D$4*data!D1308^3+constants!$E$4*data!D1308^4+constants!$F$4*data!D1308^5+constants!$G$4*data!D1308^6+constants!$H$4*data!D1308^7)</f>
        <v>55337.541649569983</v>
      </c>
      <c r="K1308" s="4">
        <f>E1308/(constants!$A$4+constants!$B$4*data!E1308+constants!$C$4*data!E1308^2+constants!$D$4*data!E1308^3+constants!$E$4*data!E1308^4+constants!$F$4*data!E1308^5+constants!$G$4*data!E1308^6+constants!$H$4*data!E1308^7)</f>
        <v>55337.541649569983</v>
      </c>
      <c r="L1308" s="4">
        <f>F1308/(constants!$A$4+constants!$B$4*data!F1308+constants!$C$4*data!F1308^2+constants!$D$4*data!F1308^3+constants!$E$4*data!F1308^4+constants!$F$4*data!F1308^5+constants!$G$4*data!F1308^6+constants!$H$4*data!F1308^7)</f>
        <v>9854.2418137885088</v>
      </c>
      <c r="M1308" s="4"/>
      <c r="N1308" s="4"/>
      <c r="O1308" s="4">
        <f t="shared" si="314"/>
        <v>88608.01156107377</v>
      </c>
      <c r="P1308" s="4">
        <f t="shared" si="315"/>
        <v>11067.508329913997</v>
      </c>
      <c r="Q1308" s="4">
        <f t="shared" si="315"/>
        <v>11067.508329913997</v>
      </c>
      <c r="R1308" s="4">
        <f t="shared" si="316"/>
        <v>1642.3736356314182</v>
      </c>
      <c r="S1308" s="4"/>
      <c r="T1308" s="4"/>
      <c r="U1308" s="4">
        <f t="shared" si="317"/>
        <v>1</v>
      </c>
      <c r="V1308" s="4"/>
      <c r="W1308" s="4"/>
      <c r="X1308">
        <f>IF(front!E1308&gt;$X$2,O1308,P1308)</f>
        <v>88608.01156107377</v>
      </c>
      <c r="Y1308">
        <f t="shared" si="311"/>
        <v>88335.191756231157</v>
      </c>
      <c r="Z1308">
        <f>SUMPRODUCT($B$7:$B$456,Y$7:Y$456,EXP(constants!$B$32+constants!$A$32*ABS($A$7:$A$456-$A1308)))</f>
        <v>7.5424898996180589E-9</v>
      </c>
      <c r="AA1308">
        <f t="shared" si="312"/>
        <v>88335.191756223619</v>
      </c>
      <c r="AB1308">
        <f t="shared" si="318"/>
        <v>88330.338663284449</v>
      </c>
      <c r="AD1308" s="4"/>
      <c r="AE1308" s="4"/>
      <c r="AF1308" s="4"/>
      <c r="AI1308" s="5">
        <f>SUMPRODUCT(constants!$B$13:$B$20,A1308^constants!$A$13:$A$20)*constants!$C$10/((A1308/1000000000)^5*(EXP(0.014388/(A1308/1000000000)/constants!$B$9)-1))</f>
        <v>2.1394156255916364E-5</v>
      </c>
      <c r="AL1308" s="17">
        <f t="shared" si="313"/>
        <v>2.4220620660666727E-10</v>
      </c>
      <c r="AQ1308">
        <f t="shared" si="320"/>
        <v>2.4220620660666727E-10</v>
      </c>
    </row>
    <row r="1309" spans="1:43" x14ac:dyDescent="0.2">
      <c r="A1309">
        <f>front!A1309</f>
        <v>788.98</v>
      </c>
      <c r="B1309" s="1">
        <f t="shared" si="319"/>
        <v>0.44000000000005457</v>
      </c>
      <c r="C1309">
        <f>front!D1309-front!B1309</f>
        <v>50366.27</v>
      </c>
      <c r="D1309" s="2">
        <f>front!E1309-front!C1309</f>
        <v>53058.400000000001</v>
      </c>
      <c r="E1309" s="2">
        <f>IF(front!F1309-front!C1309&gt;0,front!F1309-front!C1309,0)</f>
        <v>53058.400000000001</v>
      </c>
      <c r="F1309" s="2">
        <f>front!I1309-front!H1309</f>
        <v>8705.1000000000022</v>
      </c>
      <c r="G1309" s="2"/>
      <c r="H1309" s="2"/>
      <c r="I1309" s="4">
        <f>C1309/(constants!$A$4+constants!$B$4*data!C1309+constants!$C$4*data!C1309^2+constants!$D$4*data!C1309^3+constants!$E$4*data!C1309^4+constants!$F$4*data!C1309^5+constants!$G$4*data!C1309^6+constants!$H$4*data!C1309^7)</f>
        <v>52888.919301920665</v>
      </c>
      <c r="J1309" s="4">
        <f>D1309/(constants!$A$4+constants!$B$4*data!D1309+constants!$C$4*data!D1309^2+constants!$D$4*data!D1309^3+constants!$E$4*data!D1309^4+constants!$F$4*data!D1309^5+constants!$G$4*data!D1309^6+constants!$H$4*data!D1309^7)</f>
        <v>55866.956338292315</v>
      </c>
      <c r="K1309" s="4">
        <f>E1309/(constants!$A$4+constants!$B$4*data!E1309+constants!$C$4*data!E1309^2+constants!$D$4*data!E1309^3+constants!$E$4*data!E1309^4+constants!$F$4*data!E1309^5+constants!$G$4*data!E1309^6+constants!$H$4*data!E1309^7)</f>
        <v>55866.956338292315</v>
      </c>
      <c r="L1309" s="4">
        <f>F1309/(constants!$A$4+constants!$B$4*data!F1309+constants!$C$4*data!F1309^2+constants!$D$4*data!F1309^3+constants!$E$4*data!F1309^4+constants!$F$4*data!F1309^5+constants!$G$4*data!F1309^6+constants!$H$4*data!F1309^7)</f>
        <v>8697.2692325682983</v>
      </c>
      <c r="M1309" s="4"/>
      <c r="N1309" s="4"/>
      <c r="O1309" s="4">
        <f t="shared" si="314"/>
        <v>88148.198836534444</v>
      </c>
      <c r="P1309" s="4">
        <f t="shared" si="315"/>
        <v>11173.391267658462</v>
      </c>
      <c r="Q1309" s="4">
        <f t="shared" si="315"/>
        <v>11173.391267658462</v>
      </c>
      <c r="R1309" s="4">
        <f t="shared" si="316"/>
        <v>1449.5448720947163</v>
      </c>
      <c r="S1309" s="4"/>
      <c r="T1309" s="4"/>
      <c r="U1309" s="4">
        <f t="shared" si="317"/>
        <v>1</v>
      </c>
      <c r="V1309" s="4"/>
      <c r="W1309" s="4"/>
      <c r="X1309">
        <f>IF(front!E1309&gt;$X$2,O1309,P1309)</f>
        <v>88148.198836534444</v>
      </c>
      <c r="Y1309">
        <f t="shared" si="311"/>
        <v>87875.379031691831</v>
      </c>
      <c r="Z1309">
        <f>SUMPRODUCT($B$7:$B$456,Y$7:Y$456,EXP(constants!$B$32+constants!$A$32*ABS($A$7:$A$456-$A1309)))</f>
        <v>7.3560650727798972E-9</v>
      </c>
      <c r="AA1309">
        <f t="shared" si="312"/>
        <v>87875.379031684468</v>
      </c>
      <c r="AB1309">
        <f t="shared" si="318"/>
        <v>87870.525938745297</v>
      </c>
      <c r="AD1309" s="4"/>
      <c r="AE1309" s="4"/>
      <c r="AF1309" s="4"/>
      <c r="AI1309" s="5">
        <f>SUMPRODUCT(constants!$B$13:$B$20,A1309^constants!$A$13:$A$20)*constants!$C$10/((A1309/1000000000)^5*(EXP(0.014388/(A1309/1000000000)/constants!$B$9)-1))</f>
        <v>2.1403491701488795E-5</v>
      </c>
      <c r="AL1309" s="17">
        <f t="shared" si="313"/>
        <v>2.4357987473990093E-10</v>
      </c>
      <c r="AQ1309">
        <f t="shared" si="320"/>
        <v>2.4357987473990093E-10</v>
      </c>
    </row>
    <row r="1310" spans="1:43" x14ac:dyDescent="0.2">
      <c r="A1310">
        <f>front!A1310</f>
        <v>789.42</v>
      </c>
      <c r="B1310" s="1">
        <f t="shared" si="319"/>
        <v>0.43999999999994088</v>
      </c>
      <c r="C1310">
        <f>front!D1310-front!B1310</f>
        <v>50168.14</v>
      </c>
      <c r="D1310" s="2">
        <f>front!E1310-front!C1310</f>
        <v>52904</v>
      </c>
      <c r="E1310" s="2">
        <f>IF(front!F1310-front!C1310&gt;0,front!F1310-front!C1310,0)</f>
        <v>52904</v>
      </c>
      <c r="F1310" s="2">
        <f>front!I1310-front!H1310</f>
        <v>8286.7000000000007</v>
      </c>
      <c r="G1310" s="2"/>
      <c r="H1310" s="2"/>
      <c r="I1310" s="4">
        <f>C1310/(constants!$A$4+constants!$B$4*data!C1310+constants!$C$4*data!C1310^2+constants!$D$4*data!C1310^3+constants!$E$4*data!C1310^4+constants!$F$4*data!C1310^5+constants!$G$4*data!C1310^6+constants!$H$4*data!C1310^7)</f>
        <v>52669.952541295381</v>
      </c>
      <c r="J1310" s="4">
        <f>D1310/(constants!$A$4+constants!$B$4*data!D1310+constants!$C$4*data!D1310^2+constants!$D$4*data!D1310^3+constants!$E$4*data!D1310^4+constants!$F$4*data!D1310^5+constants!$G$4*data!D1310^6+constants!$H$4*data!D1310^7)</f>
        <v>55695.994979541938</v>
      </c>
      <c r="K1310" s="4">
        <f>E1310/(constants!$A$4+constants!$B$4*data!E1310+constants!$C$4*data!E1310^2+constants!$D$4*data!E1310^3+constants!$E$4*data!E1310^4+constants!$F$4*data!E1310^5+constants!$G$4*data!E1310^6+constants!$H$4*data!E1310^7)</f>
        <v>55695.994979541938</v>
      </c>
      <c r="L1310" s="4">
        <f>F1310/(constants!$A$4+constants!$B$4*data!F1310+constants!$C$4*data!F1310^2+constants!$D$4*data!F1310^3+constants!$E$4*data!F1310^4+constants!$F$4*data!F1310^5+constants!$G$4*data!F1310^6+constants!$H$4*data!F1310^7)</f>
        <v>8277.4972766401952</v>
      </c>
      <c r="M1310" s="4"/>
      <c r="N1310" s="4"/>
      <c r="O1310" s="4">
        <f t="shared" si="314"/>
        <v>87783.254235492306</v>
      </c>
      <c r="P1310" s="4">
        <f t="shared" si="315"/>
        <v>11139.198995908388</v>
      </c>
      <c r="Q1310" s="4">
        <f t="shared" si="315"/>
        <v>11139.198995908388</v>
      </c>
      <c r="R1310" s="4">
        <f t="shared" si="316"/>
        <v>1379.5828794400325</v>
      </c>
      <c r="S1310" s="4"/>
      <c r="T1310" s="4"/>
      <c r="U1310" s="4">
        <f t="shared" si="317"/>
        <v>1</v>
      </c>
      <c r="V1310" s="4"/>
      <c r="W1310" s="4"/>
      <c r="X1310">
        <f>IF(front!E1310&gt;$X$2,O1310,P1310)</f>
        <v>87783.254235492306</v>
      </c>
      <c r="Y1310">
        <f t="shared" si="311"/>
        <v>87510.434430649693</v>
      </c>
      <c r="Z1310">
        <f>SUMPRODUCT($B$7:$B$456,Y$7:Y$456,EXP(constants!$B$32+constants!$A$32*ABS($A$7:$A$456-$A1310)))</f>
        <v>7.1742480368071532E-9</v>
      </c>
      <c r="AA1310">
        <f t="shared" si="312"/>
        <v>87510.434430642519</v>
      </c>
      <c r="AB1310">
        <f t="shared" si="318"/>
        <v>87505.581337703348</v>
      </c>
      <c r="AD1310" s="4"/>
      <c r="AE1310" s="4"/>
      <c r="AF1310" s="4"/>
      <c r="AI1310" s="5">
        <f>SUMPRODUCT(constants!$B$13:$B$20,A1310^constants!$A$13:$A$20)*constants!$C$10/((A1310/1000000000)^5*(EXP(0.014388/(A1310/1000000000)/constants!$B$9)-1))</f>
        <v>2.1412787387497381E-5</v>
      </c>
      <c r="AL1310" s="17">
        <f t="shared" si="313"/>
        <v>2.4470196140816104E-10</v>
      </c>
      <c r="AQ1310">
        <f t="shared" si="320"/>
        <v>2.4470196140816104E-10</v>
      </c>
    </row>
    <row r="1311" spans="1:43" x14ac:dyDescent="0.2">
      <c r="A1311">
        <f>front!A1311</f>
        <v>789.87</v>
      </c>
      <c r="B1311" s="1">
        <f t="shared" si="319"/>
        <v>0.45000000000004547</v>
      </c>
      <c r="C1311">
        <f>front!D1311-front!B1311</f>
        <v>49891.200000000004</v>
      </c>
      <c r="D1311" s="2">
        <f>front!E1311-front!C1311</f>
        <v>53009.2</v>
      </c>
      <c r="E1311" s="2">
        <f>IF(front!F1311-front!C1311&gt;0,front!F1311-front!C1311,0)</f>
        <v>53009.2</v>
      </c>
      <c r="F1311" s="2">
        <f>front!I1311-front!H1311</f>
        <v>6462.2999999999993</v>
      </c>
      <c r="G1311" s="2"/>
      <c r="H1311" s="2"/>
      <c r="I1311" s="4">
        <f>C1311/(constants!$A$4+constants!$B$4*data!C1311+constants!$C$4*data!C1311^2+constants!$D$4*data!C1311^3+constants!$E$4*data!C1311^4+constants!$F$4*data!C1311^5+constants!$G$4*data!C1311^6+constants!$H$4*data!C1311^7)</f>
        <v>52363.933070268671</v>
      </c>
      <c r="J1311" s="4">
        <f>D1311/(constants!$A$4+constants!$B$4*data!D1311+constants!$C$4*data!D1311^2+constants!$D$4*data!D1311^3+constants!$E$4*data!D1311^4+constants!$F$4*data!D1311^5+constants!$G$4*data!D1311^6+constants!$H$4*data!D1311^7)</f>
        <v>55812.476258452341</v>
      </c>
      <c r="K1311" s="4">
        <f>E1311/(constants!$A$4+constants!$B$4*data!E1311+constants!$C$4*data!E1311^2+constants!$D$4*data!E1311^3+constants!$E$4*data!E1311^4+constants!$F$4*data!E1311^5+constants!$G$4*data!E1311^6+constants!$H$4*data!E1311^7)</f>
        <v>55812.476258452341</v>
      </c>
      <c r="L1311" s="4">
        <f>F1311/(constants!$A$4+constants!$B$4*data!F1311+constants!$C$4*data!F1311^2+constants!$D$4*data!F1311^3+constants!$E$4*data!F1311^4+constants!$F$4*data!F1311^5+constants!$G$4*data!F1311^6+constants!$H$4*data!F1311^7)</f>
        <v>6450.6285732342703</v>
      </c>
      <c r="M1311" s="4"/>
      <c r="N1311" s="4"/>
      <c r="O1311" s="4">
        <f t="shared" si="314"/>
        <v>87273.221783781119</v>
      </c>
      <c r="P1311" s="4">
        <f t="shared" si="315"/>
        <v>11162.495251690469</v>
      </c>
      <c r="Q1311" s="4">
        <f t="shared" si="315"/>
        <v>11162.495251690469</v>
      </c>
      <c r="R1311" s="4">
        <f t="shared" si="316"/>
        <v>1075.1047622057117</v>
      </c>
      <c r="S1311" s="4"/>
      <c r="T1311" s="4"/>
      <c r="U1311" s="4">
        <f t="shared" si="317"/>
        <v>1</v>
      </c>
      <c r="V1311" s="4"/>
      <c r="W1311" s="4"/>
      <c r="X1311">
        <f>IF(front!E1311&gt;$X$2,O1311,P1311)</f>
        <v>87273.221783781119</v>
      </c>
      <c r="Y1311">
        <f t="shared" si="311"/>
        <v>87000.401978938506</v>
      </c>
      <c r="Z1311">
        <f>SUMPRODUCT($B$7:$B$456,Y$7:Y$456,EXP(constants!$B$32+constants!$A$32*ABS($A$7:$A$456-$A1311)))</f>
        <v>6.9929461834724851E-9</v>
      </c>
      <c r="AA1311">
        <f t="shared" si="312"/>
        <v>87000.401978931506</v>
      </c>
      <c r="AB1311">
        <f t="shared" si="318"/>
        <v>86995.548885992335</v>
      </c>
      <c r="AD1311" s="4"/>
      <c r="AE1311" s="4"/>
      <c r="AF1311" s="4"/>
      <c r="AI1311" s="5">
        <f>SUMPRODUCT(constants!$B$13:$B$20,A1311^constants!$A$13:$A$20)*constants!$C$10/((A1311/1000000000)^5*(EXP(0.014388/(A1311/1000000000)/constants!$B$9)-1))</f>
        <v>2.142225317414779E-5</v>
      </c>
      <c r="AL1311" s="17">
        <f t="shared" si="313"/>
        <v>2.4624539356860258E-10</v>
      </c>
      <c r="AQ1311">
        <f t="shared" si="320"/>
        <v>2.4624539356860258E-10</v>
      </c>
    </row>
    <row r="1312" spans="1:43" x14ac:dyDescent="0.2">
      <c r="A1312">
        <f>front!A1312</f>
        <v>790.31</v>
      </c>
      <c r="B1312" s="1">
        <f t="shared" si="319"/>
        <v>0.43999999999994088</v>
      </c>
      <c r="C1312">
        <f>front!D1312-front!B1312</f>
        <v>49778.469999999994</v>
      </c>
      <c r="D1312" s="2">
        <f>front!E1312-front!C1312</f>
        <v>52634.7</v>
      </c>
      <c r="E1312" s="2">
        <f>IF(front!F1312-front!C1312&gt;0,front!F1312-front!C1312,0)</f>
        <v>52634.7</v>
      </c>
      <c r="F1312" s="2">
        <f>front!I1312-front!H1312</f>
        <v>5838.9000000000015</v>
      </c>
      <c r="G1312" s="2"/>
      <c r="H1312" s="2"/>
      <c r="I1312" s="4">
        <f>C1312/(constants!$A$4+constants!$B$4*data!C1312+constants!$C$4*data!C1312^2+constants!$D$4*data!C1312^3+constants!$E$4*data!C1312^4+constants!$F$4*data!C1312^5+constants!$G$4*data!C1312^6+constants!$H$4*data!C1312^7)</f>
        <v>52239.381623991118</v>
      </c>
      <c r="J1312" s="4">
        <f>D1312/(constants!$A$4+constants!$B$4*data!D1312+constants!$C$4*data!D1312^2+constants!$D$4*data!D1312^3+constants!$E$4*data!D1312^4+constants!$F$4*data!D1312^5+constants!$G$4*data!D1312^6+constants!$H$4*data!D1312^7)</f>
        <v>55397.867220587446</v>
      </c>
      <c r="K1312" s="4">
        <f>E1312/(constants!$A$4+constants!$B$4*data!E1312+constants!$C$4*data!E1312^2+constants!$D$4*data!E1312^3+constants!$E$4*data!E1312^4+constants!$F$4*data!E1312^5+constants!$G$4*data!E1312^6+constants!$H$4*data!E1312^7)</f>
        <v>55397.867220587446</v>
      </c>
      <c r="L1312" s="4">
        <f>F1312/(constants!$A$4+constants!$B$4*data!F1312+constants!$C$4*data!F1312^2+constants!$D$4*data!F1312^3+constants!$E$4*data!F1312^4+constants!$F$4*data!F1312^5+constants!$G$4*data!F1312^6+constants!$H$4*data!F1312^7)</f>
        <v>5827.4347357471688</v>
      </c>
      <c r="M1312" s="4"/>
      <c r="N1312" s="4"/>
      <c r="O1312" s="4">
        <f t="shared" si="314"/>
        <v>87065.636039985198</v>
      </c>
      <c r="P1312" s="4">
        <f t="shared" si="315"/>
        <v>11079.57344411749</v>
      </c>
      <c r="Q1312" s="4">
        <f t="shared" si="315"/>
        <v>11079.57344411749</v>
      </c>
      <c r="R1312" s="4">
        <f t="shared" si="316"/>
        <v>971.23912262452814</v>
      </c>
      <c r="S1312" s="4"/>
      <c r="T1312" s="4"/>
      <c r="U1312" s="4">
        <f t="shared" si="317"/>
        <v>1</v>
      </c>
      <c r="V1312" s="4"/>
      <c r="W1312" s="4"/>
      <c r="X1312">
        <f>IF(front!E1312&gt;$X$2,O1312,P1312)</f>
        <v>87065.636039985198</v>
      </c>
      <c r="Y1312">
        <f t="shared" si="311"/>
        <v>86792.816235142585</v>
      </c>
      <c r="Z1312">
        <f>SUMPRODUCT($B$7:$B$456,Y$7:Y$456,EXP(constants!$B$32+constants!$A$32*ABS($A$7:$A$456-$A1312)))</f>
        <v>6.8201042176638011E-9</v>
      </c>
      <c r="AA1312">
        <f t="shared" si="312"/>
        <v>86792.816235135761</v>
      </c>
      <c r="AB1312">
        <f t="shared" si="318"/>
        <v>86787.96314219659</v>
      </c>
      <c r="AD1312" s="4"/>
      <c r="AE1312" s="4"/>
      <c r="AF1312" s="4"/>
      <c r="AI1312" s="5">
        <f>SUMPRODUCT(constants!$B$13:$B$20,A1312^constants!$A$13:$A$20)*constants!$C$10/((A1312/1000000000)^5*(EXP(0.014388/(A1312/1000000000)/constants!$B$9)-1))</f>
        <v>2.1431468320641953E-5</v>
      </c>
      <c r="AL1312" s="17">
        <f t="shared" si="313"/>
        <v>2.4694056116431548E-10</v>
      </c>
      <c r="AQ1312">
        <f t="shared" si="320"/>
        <v>2.4694056116431548E-10</v>
      </c>
    </row>
    <row r="1313" spans="1:43" x14ac:dyDescent="0.2">
      <c r="A1313">
        <f>front!A1313</f>
        <v>790.75</v>
      </c>
      <c r="B1313" s="1">
        <f t="shared" si="319"/>
        <v>0.44000000000005457</v>
      </c>
      <c r="C1313">
        <f>front!D1313-front!B1313</f>
        <v>49770.6</v>
      </c>
      <c r="D1313" s="2">
        <f>front!E1313-front!C1313</f>
        <v>53147.6</v>
      </c>
      <c r="E1313" s="2">
        <f>IF(front!F1313-front!C1313&gt;0,front!F1313-front!C1313,0)</f>
        <v>53147.6</v>
      </c>
      <c r="F1313" s="2">
        <f>front!I1313-front!H1313</f>
        <v>5903.1</v>
      </c>
      <c r="G1313" s="2"/>
      <c r="H1313" s="2"/>
      <c r="I1313" s="4">
        <f>C1313/(constants!$A$4+constants!$B$4*data!C1313+constants!$C$4*data!C1313^2+constants!$D$4*data!C1313^3+constants!$E$4*data!C1313^4+constants!$F$4*data!C1313^5+constants!$G$4*data!C1313^6+constants!$H$4*data!C1313^7)</f>
        <v>52230.686676262689</v>
      </c>
      <c r="J1313" s="4">
        <f>D1313/(constants!$A$4+constants!$B$4*data!D1313+constants!$C$4*data!D1313^2+constants!$D$4*data!D1313^3+constants!$E$4*data!D1313^4+constants!$F$4*data!D1313^5+constants!$G$4*data!D1313^6+constants!$H$4*data!D1313^7)</f>
        <v>55965.735941593324</v>
      </c>
      <c r="K1313" s="4">
        <f>E1313/(constants!$A$4+constants!$B$4*data!E1313+constants!$C$4*data!E1313^2+constants!$D$4*data!E1313^3+constants!$E$4*data!E1313^4+constants!$F$4*data!E1313^5+constants!$G$4*data!E1313^6+constants!$H$4*data!E1313^7)</f>
        <v>55965.735941593324</v>
      </c>
      <c r="L1313" s="4">
        <f>F1313/(constants!$A$4+constants!$B$4*data!F1313+constants!$C$4*data!F1313^2+constants!$D$4*data!F1313^3+constants!$E$4*data!F1313^4+constants!$F$4*data!F1313^5+constants!$G$4*data!F1313^6+constants!$H$4*data!F1313^7)</f>
        <v>5891.5939837501282</v>
      </c>
      <c r="M1313" s="4"/>
      <c r="N1313" s="4"/>
      <c r="O1313" s="4">
        <f t="shared" si="314"/>
        <v>87051.144460437819</v>
      </c>
      <c r="P1313" s="4">
        <f t="shared" si="315"/>
        <v>11193.147188318666</v>
      </c>
      <c r="Q1313" s="4">
        <f t="shared" si="315"/>
        <v>11193.147188318666</v>
      </c>
      <c r="R1313" s="4">
        <f t="shared" si="316"/>
        <v>981.93233062502134</v>
      </c>
      <c r="S1313" s="4"/>
      <c r="T1313" s="4"/>
      <c r="U1313" s="4">
        <f t="shared" si="317"/>
        <v>1</v>
      </c>
      <c r="V1313" s="4"/>
      <c r="W1313" s="4"/>
      <c r="X1313">
        <f>IF(front!E1313&gt;$X$2,O1313,P1313)</f>
        <v>87051.144460437819</v>
      </c>
      <c r="Y1313">
        <f t="shared" si="311"/>
        <v>86778.324655595206</v>
      </c>
      <c r="Z1313">
        <f>SUMPRODUCT($B$7:$B$456,Y$7:Y$456,EXP(constants!$B$32+constants!$A$32*ABS($A$7:$A$456-$A1313)))</f>
        <v>6.6515343203596481E-9</v>
      </c>
      <c r="AA1313">
        <f t="shared" si="312"/>
        <v>86778.324655588556</v>
      </c>
      <c r="AB1313">
        <f t="shared" si="318"/>
        <v>86773.471562649385</v>
      </c>
      <c r="AD1313" s="4"/>
      <c r="AE1313" s="4"/>
      <c r="AF1313" s="4"/>
      <c r="AI1313" s="5">
        <f>SUMPRODUCT(constants!$B$13:$B$20,A1313^constants!$A$13:$A$20)*constants!$C$10/((A1313/1000000000)^5*(EXP(0.014388/(A1313/1000000000)/constants!$B$9)-1))</f>
        <v>2.1440643591352329E-5</v>
      </c>
      <c r="AL1313" s="17">
        <f t="shared" si="313"/>
        <v>2.4708753960445673E-10</v>
      </c>
      <c r="AQ1313">
        <f t="shared" si="320"/>
        <v>2.4708753960445673E-10</v>
      </c>
    </row>
    <row r="1314" spans="1:43" x14ac:dyDescent="0.2">
      <c r="A1314">
        <f>front!A1314</f>
        <v>791.2</v>
      </c>
      <c r="B1314" s="1">
        <f t="shared" si="319"/>
        <v>0.45000000000004547</v>
      </c>
      <c r="C1314">
        <f>front!D1314-front!B1314</f>
        <v>49958.400000000001</v>
      </c>
      <c r="D1314" s="2">
        <f>front!E1314-front!C1314</f>
        <v>53039.3</v>
      </c>
      <c r="E1314" s="2">
        <f>IF(front!F1314-front!C1314&gt;0,front!F1314-front!C1314,0)</f>
        <v>53039.3</v>
      </c>
      <c r="F1314" s="2">
        <f>front!I1314-front!H1314</f>
        <v>6060.7000000000007</v>
      </c>
      <c r="G1314" s="2"/>
      <c r="H1314" s="2"/>
      <c r="I1314" s="4">
        <f>C1314/(constants!$A$4+constants!$B$4*data!C1314+constants!$C$4*data!C1314^2+constants!$D$4*data!C1314^3+constants!$E$4*data!C1314^4+constants!$F$4*data!C1314^5+constants!$G$4*data!C1314^6+constants!$H$4*data!C1314^7)</f>
        <v>52438.184314116988</v>
      </c>
      <c r="J1314" s="4">
        <f>D1314/(constants!$A$4+constants!$B$4*data!D1314+constants!$C$4*data!D1314^2+constants!$D$4*data!D1314^3+constants!$E$4*data!D1314^4+constants!$F$4*data!D1314^5+constants!$G$4*data!D1314^6+constants!$H$4*data!D1314^7)</f>
        <v>55845.806239948761</v>
      </c>
      <c r="K1314" s="4">
        <f>E1314/(constants!$A$4+constants!$B$4*data!E1314+constants!$C$4*data!E1314^2+constants!$D$4*data!E1314^3+constants!$E$4*data!E1314^4+constants!$F$4*data!E1314^5+constants!$G$4*data!E1314^6+constants!$H$4*data!E1314^7)</f>
        <v>55845.806239948761</v>
      </c>
      <c r="L1314" s="4">
        <f>F1314/(constants!$A$4+constants!$B$4*data!F1314+constants!$C$4*data!F1314^2+constants!$D$4*data!F1314^3+constants!$E$4*data!F1314^4+constants!$F$4*data!F1314^5+constants!$G$4*data!F1314^6+constants!$H$4*data!F1314^7)</f>
        <v>6049.1121044656929</v>
      </c>
      <c r="M1314" s="4"/>
      <c r="N1314" s="4"/>
      <c r="O1314" s="4">
        <f t="shared" si="314"/>
        <v>87396.973856861659</v>
      </c>
      <c r="P1314" s="4">
        <f t="shared" si="315"/>
        <v>11169.161247989752</v>
      </c>
      <c r="Q1314" s="4">
        <f t="shared" si="315"/>
        <v>11169.161247989752</v>
      </c>
      <c r="R1314" s="4">
        <f t="shared" si="316"/>
        <v>1008.1853507442822</v>
      </c>
      <c r="S1314" s="4"/>
      <c r="T1314" s="4"/>
      <c r="U1314" s="4">
        <f t="shared" si="317"/>
        <v>1</v>
      </c>
      <c r="V1314" s="4"/>
      <c r="W1314" s="4"/>
      <c r="X1314">
        <f>IF(front!E1314&gt;$X$2,O1314,P1314)</f>
        <v>87396.973856861659</v>
      </c>
      <c r="Y1314">
        <f t="shared" si="311"/>
        <v>87124.154052019047</v>
      </c>
      <c r="Z1314">
        <f>SUMPRODUCT($B$7:$B$456,Y$7:Y$456,EXP(constants!$B$32+constants!$A$32*ABS($A$7:$A$456-$A1314)))</f>
        <v>6.4834420696299128E-9</v>
      </c>
      <c r="AA1314">
        <f t="shared" si="312"/>
        <v>87124.154052012556</v>
      </c>
      <c r="AB1314">
        <f t="shared" si="318"/>
        <v>87119.300959073385</v>
      </c>
      <c r="AD1314" s="4"/>
      <c r="AE1314" s="4"/>
      <c r="AF1314" s="4"/>
      <c r="AI1314" s="5">
        <f>SUMPRODUCT(constants!$B$13:$B$20,A1314^constants!$A$13:$A$20)*constants!$C$10/((A1314/1000000000)^5*(EXP(0.014388/(A1314/1000000000)/constants!$B$9)-1))</f>
        <v>2.1449986104580157E-5</v>
      </c>
      <c r="AL1314" s="17">
        <f t="shared" si="313"/>
        <v>2.4621393730715151E-10</v>
      </c>
      <c r="AQ1314">
        <f t="shared" si="320"/>
        <v>2.4621393730715151E-10</v>
      </c>
    </row>
    <row r="1315" spans="1:43" x14ac:dyDescent="0.2">
      <c r="A1315">
        <f>front!A1315</f>
        <v>791.64</v>
      </c>
      <c r="B1315" s="1">
        <f t="shared" si="319"/>
        <v>0.43999999999994088</v>
      </c>
      <c r="C1315">
        <f>front!D1315-front!B1315</f>
        <v>50308.799999999996</v>
      </c>
      <c r="D1315" s="2">
        <f>front!E1315-front!C1315</f>
        <v>52068.3</v>
      </c>
      <c r="E1315" s="2">
        <f>IF(front!F1315-front!C1315&gt;0,front!F1315-front!C1315,0)</f>
        <v>52068.3</v>
      </c>
      <c r="F1315" s="2">
        <f>front!I1315-front!H1315</f>
        <v>5755.9</v>
      </c>
      <c r="G1315" s="2"/>
      <c r="H1315" s="2"/>
      <c r="I1315" s="4">
        <f>C1315/(constants!$A$4+constants!$B$4*data!C1315+constants!$C$4*data!C1315^2+constants!$D$4*data!C1315^3+constants!$E$4*data!C1315^4+constants!$F$4*data!C1315^5+constants!$G$4*data!C1315^6+constants!$H$4*data!C1315^7)</f>
        <v>52825.402586556753</v>
      </c>
      <c r="J1315" s="4">
        <f>D1315/(constants!$A$4+constants!$B$4*data!D1315+constants!$C$4*data!D1315^2+constants!$D$4*data!D1315^3+constants!$E$4*data!D1315^4+constants!$F$4*data!D1315^5+constants!$G$4*data!D1315^6+constants!$H$4*data!D1315^7)</f>
        <v>54771.051586243426</v>
      </c>
      <c r="K1315" s="4">
        <f>E1315/(constants!$A$4+constants!$B$4*data!E1315+constants!$C$4*data!E1315^2+constants!$D$4*data!E1315^3+constants!$E$4*data!E1315^4+constants!$F$4*data!E1315^5+constants!$G$4*data!E1315^6+constants!$H$4*data!E1315^7)</f>
        <v>54771.051586243426</v>
      </c>
      <c r="L1315" s="4">
        <f>F1315/(constants!$A$4+constants!$B$4*data!F1315+constants!$C$4*data!F1315^2+constants!$D$4*data!F1315^3+constants!$E$4*data!F1315^4+constants!$F$4*data!F1315^5+constants!$G$4*data!F1315^6+constants!$H$4*data!F1315^7)</f>
        <v>5744.4935451603669</v>
      </c>
      <c r="M1315" s="4"/>
      <c r="N1315" s="4"/>
      <c r="O1315" s="4">
        <f t="shared" si="314"/>
        <v>88042.337644261264</v>
      </c>
      <c r="P1315" s="4">
        <f t="shared" si="315"/>
        <v>10954.210317248686</v>
      </c>
      <c r="Q1315" s="4">
        <f t="shared" si="315"/>
        <v>10954.210317248686</v>
      </c>
      <c r="R1315" s="4">
        <f t="shared" si="316"/>
        <v>957.41559086006123</v>
      </c>
      <c r="S1315" s="4"/>
      <c r="T1315" s="4"/>
      <c r="U1315" s="4">
        <f t="shared" si="317"/>
        <v>1</v>
      </c>
      <c r="V1315" s="4"/>
      <c r="W1315" s="4"/>
      <c r="X1315">
        <f>IF(front!E1315&gt;$X$2,O1315,P1315)</f>
        <v>88042.337644261264</v>
      </c>
      <c r="Y1315">
        <f t="shared" si="311"/>
        <v>87769.517839418651</v>
      </c>
      <c r="Z1315">
        <f>SUMPRODUCT($B$7:$B$456,Y$7:Y$456,EXP(constants!$B$32+constants!$A$32*ABS($A$7:$A$456-$A1315)))</f>
        <v>6.3231933213741239E-9</v>
      </c>
      <c r="AA1315">
        <f t="shared" si="312"/>
        <v>87769.517839412321</v>
      </c>
      <c r="AB1315">
        <f t="shared" si="318"/>
        <v>87764.66474647315</v>
      </c>
      <c r="AD1315" s="4"/>
      <c r="AE1315" s="4"/>
      <c r="AF1315" s="4"/>
      <c r="AI1315" s="5">
        <f>SUMPRODUCT(constants!$B$13:$B$20,A1315^constants!$A$13:$A$20)*constants!$C$10/((A1315/1000000000)^5*(EXP(0.014388/(A1315/1000000000)/constants!$B$9)-1))</f>
        <v>2.145908059714656E-5</v>
      </c>
      <c r="AL1315" s="17">
        <f t="shared" si="313"/>
        <v>2.4450706510570817E-10</v>
      </c>
      <c r="AQ1315">
        <f t="shared" si="320"/>
        <v>2.4450706510570817E-10</v>
      </c>
    </row>
    <row r="1316" spans="1:43" x14ac:dyDescent="0.2">
      <c r="A1316">
        <f>front!A1316</f>
        <v>792.08</v>
      </c>
      <c r="B1316" s="1">
        <f t="shared" si="319"/>
        <v>0.44000000000005457</v>
      </c>
      <c r="C1316">
        <f>front!D1316-front!B1316</f>
        <v>50615.74</v>
      </c>
      <c r="D1316" s="2">
        <f>front!E1316-front!C1316</f>
        <v>52944.1</v>
      </c>
      <c r="E1316" s="2">
        <f>IF(front!F1316-front!C1316&gt;0,front!F1316-front!C1316,0)</f>
        <v>52944.1</v>
      </c>
      <c r="F1316" s="2">
        <f>front!I1316-front!H1316</f>
        <v>6158.9000000000015</v>
      </c>
      <c r="G1316" s="2"/>
      <c r="H1316" s="2"/>
      <c r="I1316" s="4">
        <f>C1316/(constants!$A$4+constants!$B$4*data!C1316+constants!$C$4*data!C1316^2+constants!$D$4*data!C1316^3+constants!$E$4*data!C1316^4+constants!$F$4*data!C1316^5+constants!$G$4*data!C1316^6+constants!$H$4*data!C1316^7)</f>
        <v>53164.66323424827</v>
      </c>
      <c r="J1316" s="4">
        <f>D1316/(constants!$A$4+constants!$B$4*data!D1316+constants!$C$4*data!D1316^2+constants!$D$4*data!D1316^3+constants!$E$4*data!D1316^4+constants!$F$4*data!D1316^5+constants!$G$4*data!D1316^6+constants!$H$4*data!D1316^7)</f>
        <v>55740.393792506839</v>
      </c>
      <c r="K1316" s="4">
        <f>E1316/(constants!$A$4+constants!$B$4*data!E1316+constants!$C$4*data!E1316^2+constants!$D$4*data!E1316^3+constants!$E$4*data!E1316^4+constants!$F$4*data!E1316^5+constants!$G$4*data!E1316^6+constants!$H$4*data!E1316^7)</f>
        <v>55740.393792506839</v>
      </c>
      <c r="L1316" s="4">
        <f>F1316/(constants!$A$4+constants!$B$4*data!F1316+constants!$C$4*data!F1316^2+constants!$D$4*data!F1316^3+constants!$E$4*data!F1316^4+constants!$F$4*data!F1316^5+constants!$G$4*data!F1316^6+constants!$H$4*data!F1316^7)</f>
        <v>6147.2746196159933</v>
      </c>
      <c r="M1316" s="4"/>
      <c r="N1316" s="4"/>
      <c r="O1316" s="4">
        <f t="shared" si="314"/>
        <v>88607.772057080452</v>
      </c>
      <c r="P1316" s="4">
        <f t="shared" si="315"/>
        <v>11148.078758501368</v>
      </c>
      <c r="Q1316" s="4">
        <f t="shared" si="315"/>
        <v>11148.078758501368</v>
      </c>
      <c r="R1316" s="4">
        <f t="shared" si="316"/>
        <v>1024.5457699359988</v>
      </c>
      <c r="S1316" s="4"/>
      <c r="T1316" s="4"/>
      <c r="U1316" s="4">
        <f t="shared" si="317"/>
        <v>1</v>
      </c>
      <c r="V1316" s="4"/>
      <c r="W1316" s="4"/>
      <c r="X1316">
        <f>IF(front!E1316&gt;$X$2,O1316,P1316)</f>
        <v>88607.772057080452</v>
      </c>
      <c r="Y1316">
        <f t="shared" si="311"/>
        <v>88334.952252237839</v>
      </c>
      <c r="Z1316">
        <f>SUMPRODUCT($B$7:$B$456,Y$7:Y$456,EXP(constants!$B$32+constants!$A$32*ABS($A$7:$A$456-$A1316)))</f>
        <v>6.1669053798999044E-9</v>
      </c>
      <c r="AA1316">
        <f t="shared" si="312"/>
        <v>88334.952252231669</v>
      </c>
      <c r="AB1316">
        <f t="shared" si="318"/>
        <v>88330.099159292498</v>
      </c>
      <c r="AD1316" s="4"/>
      <c r="AE1316" s="4"/>
      <c r="AF1316" s="4"/>
      <c r="AI1316" s="5">
        <f>SUMPRODUCT(constants!$B$13:$B$20,A1316^constants!$A$13:$A$20)*constants!$C$10/((A1316/1000000000)^5*(EXP(0.014388/(A1316/1000000000)/constants!$B$9)-1))</f>
        <v>2.146813509419204E-5</v>
      </c>
      <c r="AL1316" s="17">
        <f t="shared" si="313"/>
        <v>2.430443902873571E-10</v>
      </c>
      <c r="AQ1316">
        <f t="shared" si="320"/>
        <v>2.430443902873571E-10</v>
      </c>
    </row>
    <row r="1317" spans="1:43" x14ac:dyDescent="0.2">
      <c r="A1317">
        <f>front!A1317</f>
        <v>792.53</v>
      </c>
      <c r="B1317" s="1">
        <f t="shared" si="319"/>
        <v>0.44999999999993179</v>
      </c>
      <c r="C1317">
        <f>front!D1317-front!B1317</f>
        <v>50795.14</v>
      </c>
      <c r="D1317" s="2">
        <f>front!E1317-front!C1317</f>
        <v>52738.2</v>
      </c>
      <c r="E1317" s="2">
        <f>IF(front!F1317-front!C1317&gt;0,front!F1317-front!C1317,0)</f>
        <v>52738.2</v>
      </c>
      <c r="F1317" s="2">
        <f>front!I1317-front!H1317</f>
        <v>5764.7000000000007</v>
      </c>
      <c r="G1317" s="2"/>
      <c r="H1317" s="2"/>
      <c r="I1317" s="4">
        <f>C1317/(constants!$A$4+constants!$B$4*data!C1317+constants!$C$4*data!C1317^2+constants!$D$4*data!C1317^3+constants!$E$4*data!C1317^4+constants!$F$4*data!C1317^5+constants!$G$4*data!C1317^6+constants!$H$4*data!C1317^7)</f>
        <v>53362.983328414681</v>
      </c>
      <c r="J1317" s="4">
        <f>D1317/(constants!$A$4+constants!$B$4*data!D1317+constants!$C$4*data!D1317^2+constants!$D$4*data!D1317^3+constants!$E$4*data!D1317^4+constants!$F$4*data!D1317^5+constants!$G$4*data!D1317^6+constants!$H$4*data!D1317^7)</f>
        <v>55512.438179189943</v>
      </c>
      <c r="K1317" s="4">
        <f>E1317/(constants!$A$4+constants!$B$4*data!E1317+constants!$C$4*data!E1317^2+constants!$D$4*data!E1317^3+constants!$E$4*data!E1317^4+constants!$F$4*data!E1317^5+constants!$G$4*data!E1317^6+constants!$H$4*data!E1317^7)</f>
        <v>55512.438179189943</v>
      </c>
      <c r="L1317" s="4">
        <f>F1317/(constants!$A$4+constants!$B$4*data!F1317+constants!$C$4*data!F1317^2+constants!$D$4*data!F1317^3+constants!$E$4*data!F1317^4+constants!$F$4*data!F1317^5+constants!$G$4*data!F1317^6+constants!$H$4*data!F1317^7)</f>
        <v>5753.2869880675134</v>
      </c>
      <c r="M1317" s="4"/>
      <c r="N1317" s="4"/>
      <c r="O1317" s="4">
        <f t="shared" si="314"/>
        <v>88938.305547357799</v>
      </c>
      <c r="P1317" s="4">
        <f t="shared" si="315"/>
        <v>11102.487635837988</v>
      </c>
      <c r="Q1317" s="4">
        <f t="shared" si="315"/>
        <v>11102.487635837988</v>
      </c>
      <c r="R1317" s="4">
        <f t="shared" si="316"/>
        <v>958.88116467791883</v>
      </c>
      <c r="S1317" s="4"/>
      <c r="T1317" s="4"/>
      <c r="U1317" s="4">
        <f t="shared" si="317"/>
        <v>1</v>
      </c>
      <c r="V1317" s="4"/>
      <c r="W1317" s="4"/>
      <c r="X1317">
        <f>IF(front!E1317&gt;$X$2,O1317,P1317)</f>
        <v>88938.305547357799</v>
      </c>
      <c r="Y1317">
        <f t="shared" si="311"/>
        <v>88665.485742515186</v>
      </c>
      <c r="Z1317">
        <f>SUMPRODUCT($B$7:$B$456,Y$7:Y$456,EXP(constants!$B$32+constants!$A$32*ABS($A$7:$A$456-$A1317)))</f>
        <v>6.011060283803578E-9</v>
      </c>
      <c r="AA1317">
        <f t="shared" si="312"/>
        <v>88665.485742509176</v>
      </c>
      <c r="AB1317">
        <f t="shared" si="318"/>
        <v>88660.632649570005</v>
      </c>
      <c r="AD1317" s="4"/>
      <c r="AE1317" s="4"/>
      <c r="AF1317" s="4"/>
      <c r="AI1317" s="5">
        <f>SUMPRODUCT(constants!$B$13:$B$20,A1317^constants!$A$13:$A$20)*constants!$C$10/((A1317/1000000000)^5*(EXP(0.014388/(A1317/1000000000)/constants!$B$9)-1))</f>
        <v>2.1477353963835843E-5</v>
      </c>
      <c r="AL1317" s="17">
        <f t="shared" si="313"/>
        <v>2.422422818560838E-10</v>
      </c>
      <c r="AQ1317">
        <f t="shared" si="320"/>
        <v>2.422422818560838E-10</v>
      </c>
    </row>
    <row r="1318" spans="1:43" x14ac:dyDescent="0.2">
      <c r="A1318">
        <f>front!A1318</f>
        <v>792.97</v>
      </c>
      <c r="B1318" s="1">
        <f t="shared" si="319"/>
        <v>0.44000000000005457</v>
      </c>
      <c r="C1318">
        <f>front!D1318-front!B1318</f>
        <v>50929.87</v>
      </c>
      <c r="D1318" s="2">
        <f>front!E1318-front!C1318</f>
        <v>53031</v>
      </c>
      <c r="E1318" s="2">
        <f>IF(front!F1318-front!C1318&gt;0,front!F1318-front!C1318,0)</f>
        <v>53031</v>
      </c>
      <c r="F1318" s="2">
        <f>front!I1318-front!H1318</f>
        <v>6309.9000000000015</v>
      </c>
      <c r="G1318" s="2"/>
      <c r="H1318" s="2"/>
      <c r="I1318" s="4">
        <f>C1318/(constants!$A$4+constants!$B$4*data!C1318+constants!$C$4*data!C1318^2+constants!$D$4*data!C1318^3+constants!$E$4*data!C1318^4+constants!$F$4*data!C1318^5+constants!$G$4*data!C1318^6+constants!$H$4*data!C1318^7)</f>
        <v>53511.936575968793</v>
      </c>
      <c r="J1318" s="4">
        <f>D1318/(constants!$A$4+constants!$B$4*data!D1318+constants!$C$4*data!D1318^2+constants!$D$4*data!D1318^3+constants!$E$4*data!D1318^4+constants!$F$4*data!D1318^5+constants!$G$4*data!D1318^6+constants!$H$4*data!D1318^7)</f>
        <v>55836.615482975249</v>
      </c>
      <c r="K1318" s="4">
        <f>E1318/(constants!$A$4+constants!$B$4*data!E1318+constants!$C$4*data!E1318^2+constants!$D$4*data!E1318^3+constants!$E$4*data!E1318^4+constants!$F$4*data!E1318^5+constants!$G$4*data!E1318^6+constants!$H$4*data!E1318^7)</f>
        <v>55836.615482975249</v>
      </c>
      <c r="L1318" s="4">
        <f>F1318/(constants!$A$4+constants!$B$4*data!F1318+constants!$C$4*data!F1318^2+constants!$D$4*data!F1318^3+constants!$E$4*data!F1318^4+constants!$F$4*data!F1318^5+constants!$G$4*data!F1318^6+constants!$H$4*data!F1318^7)</f>
        <v>6298.2381785059852</v>
      </c>
      <c r="M1318" s="4"/>
      <c r="N1318" s="4"/>
      <c r="O1318" s="4">
        <f t="shared" si="314"/>
        <v>89186.560959947994</v>
      </c>
      <c r="P1318" s="4">
        <f t="shared" si="315"/>
        <v>11167.32309659505</v>
      </c>
      <c r="Q1318" s="4">
        <f t="shared" si="315"/>
        <v>11167.32309659505</v>
      </c>
      <c r="R1318" s="4">
        <f t="shared" si="316"/>
        <v>1049.7063630843309</v>
      </c>
      <c r="S1318" s="4"/>
      <c r="T1318" s="4"/>
      <c r="U1318" s="4">
        <f t="shared" si="317"/>
        <v>1</v>
      </c>
      <c r="V1318" s="4"/>
      <c r="W1318" s="4"/>
      <c r="X1318">
        <f>IF(front!E1318&gt;$X$2,O1318,P1318)</f>
        <v>89186.560959947994</v>
      </c>
      <c r="Y1318">
        <f t="shared" si="311"/>
        <v>88913.741155105381</v>
      </c>
      <c r="Z1318">
        <f>SUMPRODUCT($B$7:$B$456,Y$7:Y$456,EXP(constants!$B$32+constants!$A$32*ABS($A$7:$A$456-$A1318)))</f>
        <v>5.8624872147725396E-9</v>
      </c>
      <c r="AA1318">
        <f t="shared" si="312"/>
        <v>88913.741155099517</v>
      </c>
      <c r="AB1318">
        <f t="shared" si="318"/>
        <v>88908.888062160346</v>
      </c>
      <c r="AD1318" s="4"/>
      <c r="AE1318" s="4"/>
      <c r="AF1318" s="4"/>
      <c r="AI1318" s="5">
        <f>SUMPRODUCT(constants!$B$13:$B$20,A1318^constants!$A$13:$A$20)*constants!$C$10/((A1318/1000000000)^5*(EXP(0.014388/(A1318/1000000000)/constants!$B$9)-1))</f>
        <v>2.1486327437022399E-5</v>
      </c>
      <c r="AL1318" s="17">
        <f t="shared" si="313"/>
        <v>2.4166681088172316E-10</v>
      </c>
      <c r="AQ1318">
        <f t="shared" si="320"/>
        <v>2.4166681088172316E-10</v>
      </c>
    </row>
    <row r="1319" spans="1:43" x14ac:dyDescent="0.2">
      <c r="A1319">
        <f>front!A1319</f>
        <v>793.41</v>
      </c>
      <c r="B1319" s="1">
        <f t="shared" si="319"/>
        <v>0.43999999999994088</v>
      </c>
      <c r="C1319">
        <f>front!D1319-front!B1319</f>
        <v>50737.86</v>
      </c>
      <c r="D1319" s="2">
        <f>front!E1319-front!C1319</f>
        <v>50125.8</v>
      </c>
      <c r="E1319" s="2">
        <f>IF(front!F1319-front!C1319&gt;0,front!F1319-front!C1319,0)</f>
        <v>50125.8</v>
      </c>
      <c r="F1319" s="2">
        <f>front!I1319-front!H1319</f>
        <v>8235.1999999999971</v>
      </c>
      <c r="G1319" s="2"/>
      <c r="H1319" s="2"/>
      <c r="I1319" s="4">
        <f>C1319/(constants!$A$4+constants!$B$4*data!C1319+constants!$C$4*data!C1319^2+constants!$D$4*data!C1319^3+constants!$E$4*data!C1319^4+constants!$F$4*data!C1319^5+constants!$G$4*data!C1319^6+constants!$H$4*data!C1319^7)</f>
        <v>53299.660052245759</v>
      </c>
      <c r="J1319" s="4">
        <f>D1319/(constants!$A$4+constants!$B$4*data!D1319+constants!$C$4*data!D1319^2+constants!$D$4*data!D1319^3+constants!$E$4*data!D1319^4+constants!$F$4*data!D1319^5+constants!$G$4*data!D1319^6+constants!$H$4*data!D1319^7)</f>
        <v>52623.163260930109</v>
      </c>
      <c r="K1319" s="4">
        <f>E1319/(constants!$A$4+constants!$B$4*data!E1319+constants!$C$4*data!E1319^2+constants!$D$4*data!E1319^3+constants!$E$4*data!E1319^4+constants!$F$4*data!E1319^5+constants!$G$4*data!E1319^6+constants!$H$4*data!E1319^7)</f>
        <v>52623.163260930109</v>
      </c>
      <c r="L1319" s="4">
        <f>F1319/(constants!$A$4+constants!$B$4*data!F1319+constants!$C$4*data!F1319^2+constants!$D$4*data!F1319^3+constants!$E$4*data!F1319^4+constants!$F$4*data!F1319^5+constants!$G$4*data!F1319^6+constants!$H$4*data!F1319^7)</f>
        <v>8225.851677562945</v>
      </c>
      <c r="M1319" s="4"/>
      <c r="N1319" s="4"/>
      <c r="O1319" s="4">
        <f t="shared" si="314"/>
        <v>88832.766753742937</v>
      </c>
      <c r="P1319" s="4">
        <f t="shared" si="315"/>
        <v>10524.632652186021</v>
      </c>
      <c r="Q1319" s="4">
        <f t="shared" si="315"/>
        <v>10524.632652186021</v>
      </c>
      <c r="R1319" s="4">
        <f t="shared" si="316"/>
        <v>1370.9752795938241</v>
      </c>
      <c r="S1319" s="4"/>
      <c r="T1319" s="4"/>
      <c r="U1319" s="4">
        <f t="shared" si="317"/>
        <v>1</v>
      </c>
      <c r="V1319" s="4"/>
      <c r="W1319" s="4"/>
      <c r="X1319">
        <f>IF(front!E1319&gt;$X$2,O1319,P1319)</f>
        <v>88832.766753742937</v>
      </c>
      <c r="Y1319">
        <f t="shared" si="311"/>
        <v>88559.946948900324</v>
      </c>
      <c r="Z1319">
        <f>SUMPRODUCT($B$7:$B$456,Y$7:Y$456,EXP(constants!$B$32+constants!$A$32*ABS($A$7:$A$456-$A1319)))</f>
        <v>5.7175863692427357E-9</v>
      </c>
      <c r="AA1319">
        <f t="shared" si="312"/>
        <v>88559.946948894605</v>
      </c>
      <c r="AB1319">
        <f t="shared" si="318"/>
        <v>88555.093855955434</v>
      </c>
      <c r="AD1319" s="4"/>
      <c r="AE1319" s="4"/>
      <c r="AF1319" s="4"/>
      <c r="AI1319" s="5">
        <f>SUMPRODUCT(constants!$B$13:$B$20,A1319^constants!$A$13:$A$20)*constants!$C$10/((A1319/1000000000)^5*(EXP(0.014388/(A1319/1000000000)/constants!$B$9)-1))</f>
        <v>2.1495260791477135E-5</v>
      </c>
      <c r="AL1319" s="17">
        <f t="shared" si="313"/>
        <v>2.4273319416770686E-10</v>
      </c>
      <c r="AQ1319">
        <f t="shared" si="320"/>
        <v>2.4273319416770686E-10</v>
      </c>
    </row>
    <row r="1320" spans="1:43" x14ac:dyDescent="0.2">
      <c r="A1320">
        <f>front!A1320</f>
        <v>793.86</v>
      </c>
      <c r="B1320" s="1">
        <f t="shared" si="319"/>
        <v>0.45000000000004547</v>
      </c>
      <c r="C1320">
        <f>front!D1320-front!B1320</f>
        <v>50335</v>
      </c>
      <c r="D1320" s="2">
        <f>front!E1320-front!C1320</f>
        <v>52115.5</v>
      </c>
      <c r="E1320" s="2">
        <f>IF(front!F1320-front!C1320&gt;0,front!F1320-front!C1320,0)</f>
        <v>52115.5</v>
      </c>
      <c r="F1320" s="2">
        <f>front!I1320-front!H1320</f>
        <v>9950.9999999999982</v>
      </c>
      <c r="G1320" s="2"/>
      <c r="H1320" s="2"/>
      <c r="I1320" s="4">
        <f>C1320/(constants!$A$4+constants!$B$4*data!C1320+constants!$C$4*data!C1320^2+constants!$D$4*data!C1320^3+constants!$E$4*data!C1320^4+constants!$F$4*data!C1320^5+constants!$G$4*data!C1320^6+constants!$H$4*data!C1320^7)</f>
        <v>52854.358945121414</v>
      </c>
      <c r="J1320" s="4">
        <f>D1320/(constants!$A$4+constants!$B$4*data!D1320+constants!$C$4*data!D1320^2+constants!$D$4*data!D1320^3+constants!$E$4*data!D1320^4+constants!$F$4*data!D1320^5+constants!$G$4*data!D1320^6+constants!$H$4*data!D1320^7)</f>
        <v>54823.2759264704</v>
      </c>
      <c r="K1320" s="4">
        <f>E1320/(constants!$A$4+constants!$B$4*data!E1320+constants!$C$4*data!E1320^2+constants!$D$4*data!E1320^3+constants!$E$4*data!E1320^4+constants!$F$4*data!E1320^5+constants!$G$4*data!E1320^6+constants!$H$4*data!E1320^7)</f>
        <v>54823.2759264704</v>
      </c>
      <c r="L1320" s="4">
        <f>F1320/(constants!$A$4+constants!$B$4*data!F1320+constants!$C$4*data!F1320^2+constants!$D$4*data!F1320^3+constants!$E$4*data!F1320^4+constants!$F$4*data!F1320^5+constants!$G$4*data!F1320^6+constants!$H$4*data!F1320^7)</f>
        <v>9949.4418777570809</v>
      </c>
      <c r="M1320" s="4"/>
      <c r="N1320" s="4"/>
      <c r="O1320" s="4">
        <f t="shared" si="314"/>
        <v>88090.598241869026</v>
      </c>
      <c r="P1320" s="4">
        <f t="shared" si="315"/>
        <v>10964.655185294079</v>
      </c>
      <c r="Q1320" s="4">
        <f t="shared" si="315"/>
        <v>10964.655185294079</v>
      </c>
      <c r="R1320" s="4">
        <f t="shared" si="316"/>
        <v>1658.2403129595136</v>
      </c>
      <c r="S1320" s="4"/>
      <c r="T1320" s="4"/>
      <c r="U1320" s="4">
        <f t="shared" si="317"/>
        <v>1</v>
      </c>
      <c r="V1320" s="4"/>
      <c r="W1320" s="4"/>
      <c r="X1320">
        <f>IF(front!E1320&gt;$X$2,O1320,P1320)</f>
        <v>88090.598241869026</v>
      </c>
      <c r="Y1320">
        <f t="shared" si="311"/>
        <v>87817.778437026413</v>
      </c>
      <c r="Z1320">
        <f>SUMPRODUCT($B$7:$B$456,Y$7:Y$456,EXP(constants!$B$32+constants!$A$32*ABS($A$7:$A$456-$A1320)))</f>
        <v>5.5730961034996983E-9</v>
      </c>
      <c r="AA1320">
        <f t="shared" si="312"/>
        <v>87817.778437020839</v>
      </c>
      <c r="AB1320">
        <f t="shared" si="318"/>
        <v>87812.925344081668</v>
      </c>
      <c r="AD1320" s="4"/>
      <c r="AE1320" s="4"/>
      <c r="AF1320" s="4"/>
      <c r="AI1320" s="5">
        <f>SUMPRODUCT(constants!$B$13:$B$20,A1320^constants!$A$13:$A$20)*constants!$C$10/((A1320/1000000000)^5*(EXP(0.014388/(A1320/1000000000)/constants!$B$9)-1))</f>
        <v>2.1504355636699678E-5</v>
      </c>
      <c r="AL1320" s="17">
        <f t="shared" si="313"/>
        <v>2.4488827302402365E-10</v>
      </c>
      <c r="AQ1320">
        <f t="shared" si="320"/>
        <v>2.4488827302402365E-10</v>
      </c>
    </row>
    <row r="1321" spans="1:43" x14ac:dyDescent="0.2">
      <c r="A1321">
        <f>front!A1321</f>
        <v>794.3</v>
      </c>
      <c r="B1321" s="1">
        <f t="shared" si="319"/>
        <v>0.43999999999994088</v>
      </c>
      <c r="C1321">
        <f>front!D1321-front!B1321</f>
        <v>49951</v>
      </c>
      <c r="D1321" s="2">
        <f>front!E1321-front!C1321</f>
        <v>52653.4</v>
      </c>
      <c r="E1321" s="2">
        <f>IF(front!F1321-front!C1321&gt;0,front!F1321-front!C1321,0)</f>
        <v>52653.4</v>
      </c>
      <c r="F1321" s="2">
        <f>front!I1321-front!H1321</f>
        <v>11682.400000000001</v>
      </c>
      <c r="G1321" s="2"/>
      <c r="H1321" s="2"/>
      <c r="I1321" s="4">
        <f>C1321/(constants!$A$4+constants!$B$4*data!C1321+constants!$C$4*data!C1321^2+constants!$D$4*data!C1321^3+constants!$E$4*data!C1321^4+constants!$F$4*data!C1321^5+constants!$G$4*data!C1321^6+constants!$H$4*data!C1321^7)</f>
        <v>52430.00768136829</v>
      </c>
      <c r="J1321" s="4">
        <f>D1321/(constants!$A$4+constants!$B$4*data!D1321+constants!$C$4*data!D1321^2+constants!$D$4*data!D1321^3+constants!$E$4*data!D1321^4+constants!$F$4*data!D1321^5+constants!$G$4*data!D1321^6+constants!$H$4*data!D1321^7)</f>
        <v>55418.566726146259</v>
      </c>
      <c r="K1321" s="4">
        <f>E1321/(constants!$A$4+constants!$B$4*data!E1321+constants!$C$4*data!E1321^2+constants!$D$4*data!E1321^3+constants!$E$4*data!E1321^4+constants!$F$4*data!E1321^5+constants!$G$4*data!E1321^6+constants!$H$4*data!E1321^7)</f>
        <v>55418.566726146259</v>
      </c>
      <c r="L1321" s="4">
        <f>F1321/(constants!$A$4+constants!$B$4*data!F1321+constants!$C$4*data!F1321^2+constants!$D$4*data!F1321^3+constants!$E$4*data!F1321^4+constants!$F$4*data!F1321^5+constants!$G$4*data!F1321^6+constants!$H$4*data!F1321^7)</f>
        <v>11695.856862452978</v>
      </c>
      <c r="M1321" s="4"/>
      <c r="N1321" s="4"/>
      <c r="O1321" s="4">
        <f t="shared" si="314"/>
        <v>87383.346135613814</v>
      </c>
      <c r="P1321" s="4">
        <f t="shared" si="315"/>
        <v>11083.713345229251</v>
      </c>
      <c r="Q1321" s="4">
        <f t="shared" si="315"/>
        <v>11083.713345229251</v>
      </c>
      <c r="R1321" s="4">
        <f t="shared" si="316"/>
        <v>1949.3094770754965</v>
      </c>
      <c r="S1321" s="4"/>
      <c r="T1321" s="4"/>
      <c r="U1321" s="4">
        <f t="shared" si="317"/>
        <v>1</v>
      </c>
      <c r="V1321" s="4"/>
      <c r="W1321" s="4"/>
      <c r="X1321">
        <f>IF(front!E1321&gt;$X$2,O1321,P1321)</f>
        <v>87383.346135613814</v>
      </c>
      <c r="Y1321">
        <f t="shared" si="311"/>
        <v>87110.526330771201</v>
      </c>
      <c r="Z1321">
        <f>SUMPRODUCT($B$7:$B$456,Y$7:Y$456,EXP(constants!$B$32+constants!$A$32*ABS($A$7:$A$456-$A1321)))</f>
        <v>5.4353480269527576E-9</v>
      </c>
      <c r="AA1321">
        <f t="shared" si="312"/>
        <v>87110.526330765759</v>
      </c>
      <c r="AB1321">
        <f t="shared" si="318"/>
        <v>87105.673237826588</v>
      </c>
      <c r="AD1321" s="4"/>
      <c r="AE1321" s="4"/>
      <c r="AF1321" s="4"/>
      <c r="AI1321" s="5">
        <f>SUMPRODUCT(constants!$B$13:$B$20,A1321^constants!$A$13:$A$20)*constants!$C$10/((A1321/1000000000)^5*(EXP(0.014388/(A1321/1000000000)/constants!$B$9)-1))</f>
        <v>2.1513207714668699E-5</v>
      </c>
      <c r="AL1321" s="17">
        <f t="shared" si="313"/>
        <v>2.469782611739961E-10</v>
      </c>
      <c r="AQ1321">
        <f t="shared" si="320"/>
        <v>2.469782611739961E-10</v>
      </c>
    </row>
    <row r="1322" spans="1:43" x14ac:dyDescent="0.2">
      <c r="A1322">
        <f>front!A1322</f>
        <v>794.74</v>
      </c>
      <c r="B1322" s="1">
        <f t="shared" si="319"/>
        <v>0.44000000000005457</v>
      </c>
      <c r="C1322">
        <f>front!D1322-front!B1322</f>
        <v>49415.06</v>
      </c>
      <c r="D1322" s="2">
        <f>front!E1322-front!C1322</f>
        <v>52592.3</v>
      </c>
      <c r="E1322" s="2">
        <f>IF(front!F1322-front!C1322&gt;0,front!F1322-front!C1322,0)</f>
        <v>52592.3</v>
      </c>
      <c r="F1322" s="2">
        <f>front!I1322-front!H1322</f>
        <v>12376.3</v>
      </c>
      <c r="G1322" s="2"/>
      <c r="H1322" s="2"/>
      <c r="I1322" s="4">
        <f>C1322/(constants!$A$4+constants!$B$4*data!C1322+constants!$C$4*data!C1322^2+constants!$D$4*data!C1322^3+constants!$E$4*data!C1322^4+constants!$F$4*data!C1322^5+constants!$G$4*data!C1322^6+constants!$H$4*data!C1322^7)</f>
        <v>51837.925801298981</v>
      </c>
      <c r="J1322" s="4">
        <f>D1322/(constants!$A$4+constants!$B$4*data!D1322+constants!$C$4*data!D1322^2+constants!$D$4*data!D1322^3+constants!$E$4*data!D1322^4+constants!$F$4*data!D1322^5+constants!$G$4*data!D1322^6+constants!$H$4*data!D1322^7)</f>
        <v>55350.934795010828</v>
      </c>
      <c r="K1322" s="4">
        <f>E1322/(constants!$A$4+constants!$B$4*data!E1322+constants!$C$4*data!E1322^2+constants!$D$4*data!E1322^3+constants!$E$4*data!E1322^4+constants!$F$4*data!E1322^5+constants!$G$4*data!E1322^6+constants!$H$4*data!E1322^7)</f>
        <v>55350.934795010828</v>
      </c>
      <c r="L1322" s="4">
        <f>F1322/(constants!$A$4+constants!$B$4*data!F1322+constants!$C$4*data!F1322^2+constants!$D$4*data!F1322^3+constants!$E$4*data!F1322^4+constants!$F$4*data!F1322^5+constants!$G$4*data!F1322^6+constants!$H$4*data!F1322^7)</f>
        <v>12398.091031302452</v>
      </c>
      <c r="M1322" s="4"/>
      <c r="N1322" s="4"/>
      <c r="O1322" s="4">
        <f t="shared" si="314"/>
        <v>86396.543002164966</v>
      </c>
      <c r="P1322" s="4">
        <f t="shared" si="315"/>
        <v>11070.186959002165</v>
      </c>
      <c r="Q1322" s="4">
        <f t="shared" si="315"/>
        <v>11070.186959002165</v>
      </c>
      <c r="R1322" s="4">
        <f t="shared" si="316"/>
        <v>2066.3485052170754</v>
      </c>
      <c r="S1322" s="4"/>
      <c r="T1322" s="4"/>
      <c r="U1322" s="4">
        <f t="shared" si="317"/>
        <v>1</v>
      </c>
      <c r="V1322" s="4"/>
      <c r="W1322" s="4"/>
      <c r="X1322">
        <f>IF(front!E1322&gt;$X$2,O1322,P1322)</f>
        <v>86396.543002164966</v>
      </c>
      <c r="Y1322">
        <f t="shared" si="311"/>
        <v>86123.723197322353</v>
      </c>
      <c r="Z1322">
        <f>SUMPRODUCT($B$7:$B$456,Y$7:Y$456,EXP(constants!$B$32+constants!$A$32*ABS($A$7:$A$456-$A1322)))</f>
        <v>5.3010046167241118E-9</v>
      </c>
      <c r="AA1322">
        <f t="shared" si="312"/>
        <v>86123.723197317056</v>
      </c>
      <c r="AB1322">
        <f t="shared" si="318"/>
        <v>86118.870104377886</v>
      </c>
      <c r="AD1322" s="4"/>
      <c r="AE1322" s="4"/>
      <c r="AF1322" s="4"/>
      <c r="AI1322" s="5">
        <f>SUMPRODUCT(constants!$B$13:$B$20,A1322^constants!$A$13:$A$20)*constants!$C$10/((A1322/1000000000)^5*(EXP(0.014388/(A1322/1000000000)/constants!$B$9)-1))</f>
        <v>2.1522019547340236E-5</v>
      </c>
      <c r="AL1322" s="17">
        <f t="shared" si="313"/>
        <v>2.4991061217193273E-10</v>
      </c>
      <c r="AQ1322">
        <f t="shared" si="320"/>
        <v>2.4991061217193273E-10</v>
      </c>
    </row>
    <row r="1323" spans="1:43" x14ac:dyDescent="0.2">
      <c r="A1323">
        <f>front!A1323</f>
        <v>795.18</v>
      </c>
      <c r="B1323" s="1">
        <f t="shared" si="319"/>
        <v>0.43999999999994088</v>
      </c>
      <c r="C1323">
        <f>front!D1323-front!B1323</f>
        <v>49009.340000000004</v>
      </c>
      <c r="D1323" s="2">
        <f>front!E1323-front!C1323</f>
        <v>52676.2</v>
      </c>
      <c r="E1323" s="2">
        <f>IF(front!F1323-front!C1323&gt;0,front!F1323-front!C1323,0)</f>
        <v>52676.2</v>
      </c>
      <c r="F1323" s="2">
        <f>front!I1323-front!H1323</f>
        <v>8960.2000000000007</v>
      </c>
      <c r="G1323" s="2"/>
      <c r="H1323" s="2"/>
      <c r="I1323" s="4">
        <f>C1323/(constants!$A$4+constants!$B$4*data!C1323+constants!$C$4*data!C1323^2+constants!$D$4*data!C1323^3+constants!$E$4*data!C1323^4+constants!$F$4*data!C1323^5+constants!$G$4*data!C1323^6+constants!$H$4*data!C1323^7)</f>
        <v>51389.849970556148</v>
      </c>
      <c r="J1323" s="4">
        <f>D1323/(constants!$A$4+constants!$B$4*data!D1323+constants!$C$4*data!D1323^2+constants!$D$4*data!D1323^3+constants!$E$4*data!D1323^4+constants!$F$4*data!D1323^5+constants!$G$4*data!D1323^6+constants!$H$4*data!D1323^7)</f>
        <v>55443.80507306668</v>
      </c>
      <c r="K1323" s="4">
        <f>E1323/(constants!$A$4+constants!$B$4*data!E1323+constants!$C$4*data!E1323^2+constants!$D$4*data!E1323^3+constants!$E$4*data!E1323^4+constants!$F$4*data!E1323^5+constants!$G$4*data!E1323^6+constants!$H$4*data!E1323^7)</f>
        <v>55443.80507306668</v>
      </c>
      <c r="L1323" s="4">
        <f>F1323/(constants!$A$4+constants!$B$4*data!F1323+constants!$C$4*data!F1323^2+constants!$D$4*data!F1323^3+constants!$E$4*data!F1323^4+constants!$F$4*data!F1323^5+constants!$G$4*data!F1323^6+constants!$H$4*data!F1323^7)</f>
        <v>8953.3778691129555</v>
      </c>
      <c r="M1323" s="4"/>
      <c r="N1323" s="4"/>
      <c r="O1323" s="4">
        <f t="shared" si="314"/>
        <v>85649.749950926911</v>
      </c>
      <c r="P1323" s="4">
        <f t="shared" si="315"/>
        <v>11088.761014613336</v>
      </c>
      <c r="Q1323" s="4">
        <f t="shared" si="315"/>
        <v>11088.761014613336</v>
      </c>
      <c r="R1323" s="4">
        <f t="shared" si="316"/>
        <v>1492.2296448521593</v>
      </c>
      <c r="S1323" s="4"/>
      <c r="T1323" s="4"/>
      <c r="U1323" s="4">
        <f t="shared" si="317"/>
        <v>1</v>
      </c>
      <c r="V1323" s="4"/>
      <c r="W1323" s="4"/>
      <c r="X1323">
        <f>IF(front!E1323&gt;$X$2,O1323,P1323)</f>
        <v>85649.749950926911</v>
      </c>
      <c r="Y1323">
        <f t="shared" si="311"/>
        <v>85376.930146084298</v>
      </c>
      <c r="Z1323">
        <f>SUMPRODUCT($B$7:$B$456,Y$7:Y$456,EXP(constants!$B$32+constants!$A$32*ABS($A$7:$A$456-$A1323)))</f>
        <v>5.1699817209836879E-9</v>
      </c>
      <c r="AA1323">
        <f t="shared" si="312"/>
        <v>85376.930146079132</v>
      </c>
      <c r="AB1323">
        <f t="shared" si="318"/>
        <v>85372.077053139961</v>
      </c>
      <c r="AD1323" s="4"/>
      <c r="AE1323" s="4"/>
      <c r="AF1323" s="4"/>
      <c r="AI1323" s="5">
        <f>SUMPRODUCT(constants!$B$13:$B$20,A1323^constants!$A$13:$A$20)*constants!$C$10/((A1323/1000000000)^5*(EXP(0.014388/(A1323/1000000000)/constants!$B$9)-1))</f>
        <v>2.153079109212397E-5</v>
      </c>
      <c r="AL1323" s="17">
        <f t="shared" si="313"/>
        <v>2.5219945250625799E-10</v>
      </c>
      <c r="AQ1323">
        <f t="shared" si="320"/>
        <v>2.5219945250625799E-10</v>
      </c>
    </row>
    <row r="1324" spans="1:43" x14ac:dyDescent="0.2">
      <c r="A1324">
        <f>front!A1324</f>
        <v>795.63</v>
      </c>
      <c r="B1324" s="1">
        <f t="shared" si="319"/>
        <v>0.45000000000004547</v>
      </c>
      <c r="C1324">
        <f>front!D1324-front!B1324</f>
        <v>48941.27</v>
      </c>
      <c r="D1324" s="2">
        <f>front!E1324-front!C1324</f>
        <v>53185.5</v>
      </c>
      <c r="E1324" s="2">
        <f>IF(front!F1324-front!C1324&gt;0,front!F1324-front!C1324,0)</f>
        <v>53185.5</v>
      </c>
      <c r="F1324" s="2">
        <f>front!I1324-front!H1324</f>
        <v>8148.7000000000007</v>
      </c>
      <c r="G1324" s="2"/>
      <c r="H1324" s="2"/>
      <c r="I1324" s="4">
        <f>C1324/(constants!$A$4+constants!$B$4*data!C1324+constants!$C$4*data!C1324^2+constants!$D$4*data!C1324^3+constants!$E$4*data!C1324^4+constants!$F$4*data!C1324^5+constants!$G$4*data!C1324^6+constants!$H$4*data!C1324^7)</f>
        <v>51314.686648442374</v>
      </c>
      <c r="J1324" s="4">
        <f>D1324/(constants!$A$4+constants!$B$4*data!D1324+constants!$C$4*data!D1324^2+constants!$D$4*data!D1324^3+constants!$E$4*data!D1324^4+constants!$F$4*data!D1324^5+constants!$G$4*data!D1324^6+constants!$H$4*data!D1324^7)</f>
        <v>56007.708902578044</v>
      </c>
      <c r="K1324" s="4">
        <f>E1324/(constants!$A$4+constants!$B$4*data!E1324+constants!$C$4*data!E1324^2+constants!$D$4*data!E1324^3+constants!$E$4*data!E1324^4+constants!$F$4*data!E1324^5+constants!$G$4*data!E1324^6+constants!$H$4*data!E1324^7)</f>
        <v>56007.708902578044</v>
      </c>
      <c r="L1324" s="4">
        <f>F1324/(constants!$A$4+constants!$B$4*data!F1324+constants!$C$4*data!F1324^2+constants!$D$4*data!F1324^3+constants!$E$4*data!F1324^4+constants!$F$4*data!F1324^5+constants!$G$4*data!F1324^6+constants!$H$4*data!F1324^7)</f>
        <v>8139.1182314853941</v>
      </c>
      <c r="M1324" s="4"/>
      <c r="N1324" s="4"/>
      <c r="O1324" s="4">
        <f t="shared" si="314"/>
        <v>85524.477747403958</v>
      </c>
      <c r="P1324" s="4">
        <f t="shared" si="315"/>
        <v>11201.541780515608</v>
      </c>
      <c r="Q1324" s="4">
        <f t="shared" si="315"/>
        <v>11201.541780515608</v>
      </c>
      <c r="R1324" s="4">
        <f t="shared" si="316"/>
        <v>1356.5197052475655</v>
      </c>
      <c r="S1324" s="4"/>
      <c r="T1324" s="4"/>
      <c r="U1324" s="4">
        <f t="shared" si="317"/>
        <v>1</v>
      </c>
      <c r="V1324" s="4"/>
      <c r="W1324" s="4"/>
      <c r="X1324">
        <f>IF(front!E1324&gt;$X$2,O1324,P1324)</f>
        <v>85524.477747403958</v>
      </c>
      <c r="Y1324">
        <f t="shared" si="311"/>
        <v>85251.657942561345</v>
      </c>
      <c r="Z1324">
        <f>SUMPRODUCT($B$7:$B$456,Y$7:Y$456,EXP(constants!$B$32+constants!$A$32*ABS($A$7:$A$456-$A1324)))</f>
        <v>5.039330081548895E-9</v>
      </c>
      <c r="AA1324">
        <f t="shared" si="312"/>
        <v>85251.65794255631</v>
      </c>
      <c r="AB1324">
        <f t="shared" si="318"/>
        <v>85246.80484961714</v>
      </c>
      <c r="AD1324" s="4"/>
      <c r="AE1324" s="4"/>
      <c r="AF1324" s="4"/>
      <c r="AI1324" s="5">
        <f>SUMPRODUCT(constants!$B$13:$B$20,A1324^constants!$A$13:$A$20)*constants!$C$10/((A1324/1000000000)^5*(EXP(0.014388/(A1324/1000000000)/constants!$B$9)-1))</f>
        <v>2.1539720273656143E-5</v>
      </c>
      <c r="AL1324" s="17">
        <f t="shared" si="313"/>
        <v>2.5267481064720378E-10</v>
      </c>
      <c r="AQ1324">
        <f t="shared" si="320"/>
        <v>2.5267481064720378E-10</v>
      </c>
    </row>
    <row r="1325" spans="1:43" x14ac:dyDescent="0.2">
      <c r="A1325">
        <f>front!A1325</f>
        <v>796.07</v>
      </c>
      <c r="B1325" s="1">
        <f t="shared" si="319"/>
        <v>0.44000000000005457</v>
      </c>
      <c r="C1325">
        <f>front!D1325-front!B1325</f>
        <v>48930.74</v>
      </c>
      <c r="D1325" s="2">
        <f>front!E1325-front!C1325</f>
        <v>52482.2</v>
      </c>
      <c r="E1325" s="2">
        <f>IF(front!F1325-front!C1325&gt;0,front!F1325-front!C1325,0)</f>
        <v>52482.2</v>
      </c>
      <c r="F1325" s="2">
        <f>front!I1325-front!H1325</f>
        <v>5877.4</v>
      </c>
      <c r="G1325" s="2"/>
      <c r="H1325" s="2"/>
      <c r="I1325" s="4">
        <f>C1325/(constants!$A$4+constants!$B$4*data!C1325+constants!$C$4*data!C1325^2+constants!$D$4*data!C1325^3+constants!$E$4*data!C1325^4+constants!$F$4*data!C1325^5+constants!$G$4*data!C1325^6+constants!$H$4*data!C1325^7)</f>
        <v>51303.059698883495</v>
      </c>
      <c r="J1325" s="4">
        <f>D1325/(constants!$A$4+constants!$B$4*data!D1325+constants!$C$4*data!D1325^2+constants!$D$4*data!D1325^3+constants!$E$4*data!D1325^4+constants!$F$4*data!D1325^5+constants!$G$4*data!D1325^6+constants!$H$4*data!D1325^7)</f>
        <v>55229.073167623959</v>
      </c>
      <c r="K1325" s="4">
        <f>E1325/(constants!$A$4+constants!$B$4*data!E1325+constants!$C$4*data!E1325^2+constants!$D$4*data!E1325^3+constants!$E$4*data!E1325^4+constants!$F$4*data!E1325^5+constants!$G$4*data!E1325^6+constants!$H$4*data!E1325^7)</f>
        <v>55229.073167623959</v>
      </c>
      <c r="L1325" s="4">
        <f>F1325/(constants!$A$4+constants!$B$4*data!F1325+constants!$C$4*data!F1325^2+constants!$D$4*data!F1325^3+constants!$E$4*data!F1325^4+constants!$F$4*data!F1325^5+constants!$G$4*data!F1325^6+constants!$H$4*data!F1325^7)</f>
        <v>5865.9097941056752</v>
      </c>
      <c r="M1325" s="4"/>
      <c r="N1325" s="4"/>
      <c r="O1325" s="4">
        <f t="shared" si="314"/>
        <v>85505.099498139156</v>
      </c>
      <c r="P1325" s="4">
        <f t="shared" si="315"/>
        <v>11045.814633524791</v>
      </c>
      <c r="Q1325" s="4">
        <f t="shared" si="315"/>
        <v>11045.814633524791</v>
      </c>
      <c r="R1325" s="4">
        <f t="shared" si="316"/>
        <v>977.65163235094587</v>
      </c>
      <c r="S1325" s="4"/>
      <c r="T1325" s="4"/>
      <c r="U1325" s="4">
        <f t="shared" si="317"/>
        <v>1</v>
      </c>
      <c r="V1325" s="4"/>
      <c r="W1325" s="4"/>
      <c r="X1325">
        <f>IF(front!E1325&gt;$X$2,O1325,P1325)</f>
        <v>85505.099498139156</v>
      </c>
      <c r="Y1325">
        <f t="shared" si="311"/>
        <v>85232.279693296543</v>
      </c>
      <c r="Z1325">
        <f>SUMPRODUCT($B$7:$B$456,Y$7:Y$456,EXP(constants!$B$32+constants!$A$32*ABS($A$7:$A$456-$A1325)))</f>
        <v>4.9147748948219378E-9</v>
      </c>
      <c r="AA1325">
        <f t="shared" si="312"/>
        <v>85232.279693291624</v>
      </c>
      <c r="AB1325">
        <f t="shared" si="318"/>
        <v>85227.426600352454</v>
      </c>
      <c r="AD1325" s="4"/>
      <c r="AE1325" s="4"/>
      <c r="AF1325" s="4"/>
      <c r="AI1325" s="5">
        <f>SUMPRODUCT(constants!$B$13:$B$20,A1325^constants!$A$13:$A$20)*constants!$C$10/((A1325/1000000000)^5*(EXP(0.014388/(A1325/1000000000)/constants!$B$9)-1))</f>
        <v>2.1548410195300837E-5</v>
      </c>
      <c r="AL1325" s="17">
        <f t="shared" si="313"/>
        <v>2.5283422314679774E-10</v>
      </c>
      <c r="AQ1325">
        <f t="shared" si="320"/>
        <v>2.5283422314679774E-10</v>
      </c>
    </row>
    <row r="1326" spans="1:43" x14ac:dyDescent="0.2">
      <c r="A1326">
        <f>front!A1326</f>
        <v>796.51</v>
      </c>
      <c r="B1326" s="1">
        <f t="shared" si="319"/>
        <v>0.43999999999994088</v>
      </c>
      <c r="C1326">
        <f>front!D1326-front!B1326</f>
        <v>49220.729999999996</v>
      </c>
      <c r="D1326" s="2">
        <f>front!E1326-front!C1326</f>
        <v>52833.1</v>
      </c>
      <c r="E1326" s="2">
        <f>IF(front!F1326-front!C1326&gt;0,front!F1326-front!C1326,0)</f>
        <v>52833.1</v>
      </c>
      <c r="F1326" s="2">
        <f>front!I1326-front!H1326</f>
        <v>4540.1999999999989</v>
      </c>
      <c r="G1326" s="2"/>
      <c r="H1326" s="2"/>
      <c r="I1326" s="4">
        <f>C1326/(constants!$A$4+constants!$B$4*data!C1326+constants!$C$4*data!C1326^2+constants!$D$4*data!C1326^3+constants!$E$4*data!C1326^4+constants!$F$4*data!C1326^5+constants!$G$4*data!C1326^6+constants!$H$4*data!C1326^7)</f>
        <v>51623.292158926284</v>
      </c>
      <c r="J1326" s="4">
        <f>D1326/(constants!$A$4+constants!$B$4*data!D1326+constants!$C$4*data!D1326^2+constants!$D$4*data!D1326^3+constants!$E$4*data!D1326^4+constants!$F$4*data!D1326^5+constants!$G$4*data!D1326^6+constants!$H$4*data!D1326^7)</f>
        <v>55617.498378752258</v>
      </c>
      <c r="K1326" s="4">
        <f>E1326/(constants!$A$4+constants!$B$4*data!E1326+constants!$C$4*data!E1326^2+constants!$D$4*data!E1326^3+constants!$E$4*data!E1326^4+constants!$F$4*data!E1326^5+constants!$G$4*data!E1326^6+constants!$H$4*data!E1326^7)</f>
        <v>55617.498378752258</v>
      </c>
      <c r="L1326" s="4">
        <f>F1326/(constants!$A$4+constants!$B$4*data!F1326+constants!$C$4*data!F1326^2+constants!$D$4*data!F1326^3+constants!$E$4*data!F1326^4+constants!$F$4*data!F1326^5+constants!$G$4*data!F1326^6+constants!$H$4*data!F1326^7)</f>
        <v>4530.3200261561051</v>
      </c>
      <c r="M1326" s="4"/>
      <c r="N1326" s="4"/>
      <c r="O1326" s="4">
        <f t="shared" si="314"/>
        <v>86038.82026487714</v>
      </c>
      <c r="P1326" s="4">
        <f t="shared" si="315"/>
        <v>11123.499675750452</v>
      </c>
      <c r="Q1326" s="4">
        <f t="shared" si="315"/>
        <v>11123.499675750452</v>
      </c>
      <c r="R1326" s="4">
        <f t="shared" si="316"/>
        <v>755.05333769268418</v>
      </c>
      <c r="S1326" s="4"/>
      <c r="T1326" s="4"/>
      <c r="U1326" s="4">
        <f t="shared" si="317"/>
        <v>1</v>
      </c>
      <c r="V1326" s="4"/>
      <c r="W1326" s="4"/>
      <c r="X1326">
        <f>IF(front!E1326&gt;$X$2,O1326,P1326)</f>
        <v>86038.82026487714</v>
      </c>
      <c r="Y1326">
        <f t="shared" si="311"/>
        <v>85766.000460034527</v>
      </c>
      <c r="Z1326">
        <f>SUMPRODUCT($B$7:$B$456,Y$7:Y$456,EXP(constants!$B$32+constants!$A$32*ABS($A$7:$A$456-$A1326)))</f>
        <v>4.7932982908211956E-9</v>
      </c>
      <c r="AA1326">
        <f t="shared" si="312"/>
        <v>85766.00046002974</v>
      </c>
      <c r="AB1326">
        <f t="shared" si="318"/>
        <v>85761.147367090569</v>
      </c>
      <c r="AD1326" s="4"/>
      <c r="AE1326" s="4"/>
      <c r="AF1326" s="4"/>
      <c r="AI1326" s="5">
        <f>SUMPRODUCT(constants!$B$13:$B$20,A1326^constants!$A$13:$A$20)*constants!$C$10/((A1326/1000000000)^5*(EXP(0.014388/(A1326/1000000000)/constants!$B$9)-1))</f>
        <v>2.1557059698104411E-5</v>
      </c>
      <c r="AL1326" s="17">
        <f t="shared" si="313"/>
        <v>2.5136160557451428E-10</v>
      </c>
      <c r="AQ1326">
        <f t="shared" si="320"/>
        <v>2.5136160557451428E-10</v>
      </c>
    </row>
    <row r="1327" spans="1:43" x14ac:dyDescent="0.2">
      <c r="A1327">
        <f>front!A1327</f>
        <v>796.96</v>
      </c>
      <c r="B1327" s="1">
        <f t="shared" si="319"/>
        <v>0.45000000000004547</v>
      </c>
      <c r="C1327">
        <f>front!D1327-front!B1327</f>
        <v>49547.73</v>
      </c>
      <c r="D1327" s="2">
        <f>front!E1327-front!C1327</f>
        <v>52727.4</v>
      </c>
      <c r="E1327" s="2">
        <f>IF(front!F1327-front!C1327&gt;0,front!F1327-front!C1327,0)</f>
        <v>52727.4</v>
      </c>
      <c r="F1327" s="2">
        <f>front!I1327-front!H1327</f>
        <v>5110.1000000000004</v>
      </c>
      <c r="G1327" s="2"/>
      <c r="H1327" s="2"/>
      <c r="I1327" s="4">
        <f>C1327/(constants!$A$4+constants!$B$4*data!C1327+constants!$C$4*data!C1327^2+constants!$D$4*data!C1327^3+constants!$E$4*data!C1327^4+constants!$F$4*data!C1327^5+constants!$G$4*data!C1327^6+constants!$H$4*data!C1327^7)</f>
        <v>51984.47380555993</v>
      </c>
      <c r="J1327" s="4">
        <f>D1327/(constants!$A$4+constants!$B$4*data!D1327+constants!$C$4*data!D1327^2+constants!$D$4*data!D1327^3+constants!$E$4*data!D1327^4+constants!$F$4*data!D1327^5+constants!$G$4*data!D1327^6+constants!$H$4*data!D1327^7)</f>
        <v>55500.482468291826</v>
      </c>
      <c r="K1327" s="4">
        <f>E1327/(constants!$A$4+constants!$B$4*data!E1327+constants!$C$4*data!E1327^2+constants!$D$4*data!E1327^3+constants!$E$4*data!E1327^4+constants!$F$4*data!E1327^5+constants!$G$4*data!E1327^6+constants!$H$4*data!E1327^7)</f>
        <v>55500.482468291826</v>
      </c>
      <c r="L1327" s="4">
        <f>F1327/(constants!$A$4+constants!$B$4*data!F1327+constants!$C$4*data!F1327^2+constants!$D$4*data!F1327^3+constants!$E$4*data!F1327^4+constants!$F$4*data!F1327^5+constants!$G$4*data!F1327^6+constants!$H$4*data!F1327^7)</f>
        <v>5099.3649091126499</v>
      </c>
      <c r="M1327" s="4"/>
      <c r="N1327" s="4"/>
      <c r="O1327" s="4">
        <f t="shared" si="314"/>
        <v>86640.789675933222</v>
      </c>
      <c r="P1327" s="4">
        <f t="shared" si="315"/>
        <v>11100.096493658366</v>
      </c>
      <c r="Q1327" s="4">
        <f t="shared" si="315"/>
        <v>11100.096493658366</v>
      </c>
      <c r="R1327" s="4">
        <f t="shared" si="316"/>
        <v>849.89415151877495</v>
      </c>
      <c r="S1327" s="4"/>
      <c r="T1327" s="4"/>
      <c r="U1327" s="4">
        <f t="shared" si="317"/>
        <v>1</v>
      </c>
      <c r="V1327" s="4"/>
      <c r="W1327" s="4"/>
      <c r="X1327">
        <f>IF(front!E1327&gt;$X$2,O1327,P1327)</f>
        <v>86640.789675933222</v>
      </c>
      <c r="Y1327">
        <f t="shared" si="311"/>
        <v>86367.969871090609</v>
      </c>
      <c r="Z1327">
        <f>SUMPRODUCT($B$7:$B$456,Y$7:Y$456,EXP(constants!$B$32+constants!$A$32*ABS($A$7:$A$456-$A1327)))</f>
        <v>4.672165893494923E-9</v>
      </c>
      <c r="AA1327">
        <f t="shared" si="312"/>
        <v>86367.969871085937</v>
      </c>
      <c r="AB1327">
        <f t="shared" si="318"/>
        <v>86363.116778146767</v>
      </c>
      <c r="AD1327" s="4"/>
      <c r="AE1327" s="4"/>
      <c r="AF1327" s="4"/>
      <c r="AI1327" s="5">
        <f>SUMPRODUCT(constants!$B$13:$B$20,A1327^constants!$A$13:$A$20)*constants!$C$10/((A1327/1000000000)^5*(EXP(0.014388/(A1327/1000000000)/constants!$B$9)-1))</f>
        <v>2.1565863927468323E-5</v>
      </c>
      <c r="AL1327" s="17">
        <f t="shared" si="313"/>
        <v>2.4971150569829046E-10</v>
      </c>
      <c r="AQ1327">
        <f t="shared" si="320"/>
        <v>2.4971150569829046E-10</v>
      </c>
    </row>
    <row r="1328" spans="1:43" x14ac:dyDescent="0.2">
      <c r="A1328">
        <f>front!A1328</f>
        <v>797.4</v>
      </c>
      <c r="B1328" s="1">
        <f t="shared" si="319"/>
        <v>0.43999999999994088</v>
      </c>
      <c r="C1328">
        <f>front!D1328-front!B1328</f>
        <v>49881.93</v>
      </c>
      <c r="D1328" s="2">
        <f>front!E1328-front!C1328</f>
        <v>53001.4</v>
      </c>
      <c r="E1328" s="2">
        <f>IF(front!F1328-front!C1328&gt;0,front!F1328-front!C1328,0)</f>
        <v>53001.4</v>
      </c>
      <c r="F1328" s="2">
        <f>front!I1328-front!H1328</f>
        <v>5775.1</v>
      </c>
      <c r="G1328" s="2"/>
      <c r="H1328" s="2"/>
      <c r="I1328" s="4">
        <f>C1328/(constants!$A$4+constants!$B$4*data!C1328+constants!$C$4*data!C1328^2+constants!$D$4*data!C1328^3+constants!$E$4*data!C1328^4+constants!$F$4*data!C1328^5+constants!$G$4*data!C1328^6+constants!$H$4*data!C1328^7)</f>
        <v>52353.690627758857</v>
      </c>
      <c r="J1328" s="4">
        <f>D1328/(constants!$A$4+constants!$B$4*data!D1328+constants!$C$4*data!D1328^2+constants!$D$4*data!D1328^3+constants!$E$4*data!D1328^4+constants!$F$4*data!D1328^5+constants!$G$4*data!D1328^6+constants!$H$4*data!D1328^7)</f>
        <v>55803.839412191992</v>
      </c>
      <c r="K1328" s="4">
        <f>E1328/(constants!$A$4+constants!$B$4*data!E1328+constants!$C$4*data!E1328^2+constants!$D$4*data!E1328^3+constants!$E$4*data!E1328^4+constants!$F$4*data!E1328^5+constants!$G$4*data!E1328^6+constants!$H$4*data!E1328^7)</f>
        <v>55803.839412191992</v>
      </c>
      <c r="L1328" s="4">
        <f>F1328/(constants!$A$4+constants!$B$4*data!F1328+constants!$C$4*data!F1328^2+constants!$D$4*data!F1328^3+constants!$E$4*data!F1328^4+constants!$F$4*data!F1328^5+constants!$G$4*data!F1328^6+constants!$H$4*data!F1328^7)</f>
        <v>5763.6793364478781</v>
      </c>
      <c r="M1328" s="4"/>
      <c r="N1328" s="4"/>
      <c r="O1328" s="4">
        <f t="shared" si="314"/>
        <v>87256.151046264771</v>
      </c>
      <c r="P1328" s="4">
        <f t="shared" si="315"/>
        <v>11160.767882438398</v>
      </c>
      <c r="Q1328" s="4">
        <f t="shared" si="315"/>
        <v>11160.767882438398</v>
      </c>
      <c r="R1328" s="4">
        <f t="shared" si="316"/>
        <v>960.61322274131294</v>
      </c>
      <c r="S1328" s="4"/>
      <c r="T1328" s="4"/>
      <c r="U1328" s="4">
        <f t="shared" si="317"/>
        <v>1</v>
      </c>
      <c r="V1328" s="4"/>
      <c r="W1328" s="4"/>
      <c r="X1328">
        <f>IF(front!E1328&gt;$X$2,O1328,P1328)</f>
        <v>87256.151046264771</v>
      </c>
      <c r="Y1328">
        <f t="shared" si="311"/>
        <v>86983.331241422158</v>
      </c>
      <c r="Z1328">
        <f>SUMPRODUCT($B$7:$B$456,Y$7:Y$456,EXP(constants!$B$32+constants!$A$32*ABS($A$7:$A$456-$A1328)))</f>
        <v>4.5566857630279464E-9</v>
      </c>
      <c r="AA1328">
        <f t="shared" si="312"/>
        <v>86983.331241417603</v>
      </c>
      <c r="AB1328">
        <f t="shared" si="318"/>
        <v>86978.478148478433</v>
      </c>
      <c r="AD1328" s="4"/>
      <c r="AE1328" s="4"/>
      <c r="AF1328" s="4"/>
      <c r="AI1328" s="5">
        <f>SUMPRODUCT(constants!$B$13:$B$20,A1328^constants!$A$13:$A$20)*constants!$C$10/((A1328/1000000000)^5*(EXP(0.014388/(A1328/1000000000)/constants!$B$9)-1))</f>
        <v>2.1574431539059919E-5</v>
      </c>
      <c r="AL1328" s="17">
        <f t="shared" si="313"/>
        <v>2.4804333207843481E-10</v>
      </c>
      <c r="AQ1328">
        <f t="shared" si="320"/>
        <v>2.4804333207843481E-10</v>
      </c>
    </row>
    <row r="1329" spans="1:43" x14ac:dyDescent="0.2">
      <c r="A1329">
        <f>front!A1329</f>
        <v>797.84</v>
      </c>
      <c r="B1329" s="1">
        <f t="shared" si="319"/>
        <v>0.44000000000005457</v>
      </c>
      <c r="C1329">
        <f>front!D1329-front!B1329</f>
        <v>50034.54</v>
      </c>
      <c r="D1329" s="2">
        <f>front!E1329-front!C1329</f>
        <v>53216.2</v>
      </c>
      <c r="E1329" s="2">
        <f>IF(front!F1329-front!C1329&gt;0,front!F1329-front!C1329,0)</f>
        <v>53216.2</v>
      </c>
      <c r="F1329" s="2">
        <f>front!I1329-front!H1329</f>
        <v>6794.4</v>
      </c>
      <c r="G1329" s="2"/>
      <c r="H1329" s="2"/>
      <c r="I1329" s="4">
        <f>C1329/(constants!$A$4+constants!$B$4*data!C1329+constants!$C$4*data!C1329^2+constants!$D$4*data!C1329^3+constants!$E$4*data!C1329^4+constants!$F$4*data!C1329^5+constants!$G$4*data!C1329^6+constants!$H$4*data!C1329^7)</f>
        <v>52522.317472077229</v>
      </c>
      <c r="J1329" s="4">
        <f>D1329/(constants!$A$4+constants!$B$4*data!D1329+constants!$C$4*data!D1329^2+constants!$D$4*data!D1329^3+constants!$E$4*data!D1329^4+constants!$F$4*data!D1329^5+constants!$G$4*data!D1329^6+constants!$H$4*data!D1329^7)</f>
        <v>56041.709314486325</v>
      </c>
      <c r="K1329" s="4">
        <f>E1329/(constants!$A$4+constants!$B$4*data!E1329+constants!$C$4*data!E1329^2+constants!$D$4*data!E1329^3+constants!$E$4*data!E1329^4+constants!$F$4*data!E1329^5+constants!$G$4*data!E1329^6+constants!$H$4*data!E1329^7)</f>
        <v>56041.709314486325</v>
      </c>
      <c r="L1329" s="4">
        <f>F1329/(constants!$A$4+constants!$B$4*data!F1329+constants!$C$4*data!F1329^2+constants!$D$4*data!F1329^3+constants!$E$4*data!F1329^4+constants!$F$4*data!F1329^5+constants!$G$4*data!F1329^6+constants!$H$4*data!F1329^7)</f>
        <v>6782.8084129873851</v>
      </c>
      <c r="M1329" s="4"/>
      <c r="N1329" s="4"/>
      <c r="O1329" s="4">
        <f t="shared" si="314"/>
        <v>87537.195786795375</v>
      </c>
      <c r="P1329" s="4">
        <f t="shared" si="315"/>
        <v>11208.341862897265</v>
      </c>
      <c r="Q1329" s="4">
        <f t="shared" si="315"/>
        <v>11208.341862897265</v>
      </c>
      <c r="R1329" s="4">
        <f t="shared" si="316"/>
        <v>1130.4680688312308</v>
      </c>
      <c r="S1329" s="4"/>
      <c r="T1329" s="4"/>
      <c r="U1329" s="4">
        <f t="shared" si="317"/>
        <v>1</v>
      </c>
      <c r="V1329" s="4"/>
      <c r="W1329" s="4"/>
      <c r="X1329">
        <f>IF(front!E1329&gt;$X$2,O1329,P1329)</f>
        <v>87537.195786795375</v>
      </c>
      <c r="Y1329">
        <f t="shared" si="311"/>
        <v>87264.375981952762</v>
      </c>
      <c r="Z1329">
        <f>SUMPRODUCT($B$7:$B$456,Y$7:Y$456,EXP(constants!$B$32+constants!$A$32*ABS($A$7:$A$456-$A1329)))</f>
        <v>4.4440599106059998E-9</v>
      </c>
      <c r="AA1329">
        <f t="shared" si="312"/>
        <v>87264.375981948324</v>
      </c>
      <c r="AB1329">
        <f t="shared" si="318"/>
        <v>87259.522889009153</v>
      </c>
      <c r="AD1329" s="4"/>
      <c r="AE1329" s="4"/>
      <c r="AF1329" s="4"/>
      <c r="AI1329" s="5">
        <f>SUMPRODUCT(constants!$B$13:$B$20,A1329^constants!$A$13:$A$20)*constants!$C$10/((A1329/1000000000)^5*(EXP(0.014388/(A1329/1000000000)/constants!$B$9)-1))</f>
        <v>2.1582958597728499E-5</v>
      </c>
      <c r="AL1329" s="17">
        <f t="shared" si="313"/>
        <v>2.4734215685755254E-10</v>
      </c>
      <c r="AQ1329">
        <f t="shared" si="320"/>
        <v>2.4734215685755254E-10</v>
      </c>
    </row>
    <row r="1330" spans="1:43" x14ac:dyDescent="0.2">
      <c r="A1330">
        <f>front!A1330</f>
        <v>798.28</v>
      </c>
      <c r="B1330" s="1">
        <f t="shared" si="319"/>
        <v>0.43999999999994088</v>
      </c>
      <c r="C1330">
        <f>front!D1330-front!B1330</f>
        <v>50170.799999999996</v>
      </c>
      <c r="D1330" s="2">
        <f>front!E1330-front!C1330</f>
        <v>52773.599999999999</v>
      </c>
      <c r="E1330" s="2">
        <f>IF(front!F1330-front!C1330&gt;0,front!F1330-front!C1330,0)</f>
        <v>52773.599999999999</v>
      </c>
      <c r="F1330" s="2">
        <f>front!I1330-front!H1330</f>
        <v>6665.5</v>
      </c>
      <c r="G1330" s="2"/>
      <c r="H1330" s="2"/>
      <c r="I1330" s="4">
        <f>C1330/(constants!$A$4+constants!$B$4*data!C1330+constants!$C$4*data!C1330^2+constants!$D$4*data!C1330^3+constants!$E$4*data!C1330^4+constants!$F$4*data!C1330^5+constants!$G$4*data!C1330^6+constants!$H$4*data!C1330^7)</f>
        <v>52672.892107557709</v>
      </c>
      <c r="J1330" s="4">
        <f>D1330/(constants!$A$4+constants!$B$4*data!D1330+constants!$C$4*data!D1330^2+constants!$D$4*data!D1330^3+constants!$E$4*data!D1330^4+constants!$F$4*data!D1330^5+constants!$G$4*data!D1330^6+constants!$H$4*data!D1330^7)</f>
        <v>55551.627140119468</v>
      </c>
      <c r="K1330" s="4">
        <f>E1330/(constants!$A$4+constants!$B$4*data!E1330+constants!$C$4*data!E1330^2+constants!$D$4*data!E1330^3+constants!$E$4*data!E1330^4+constants!$F$4*data!E1330^5+constants!$G$4*data!E1330^6+constants!$H$4*data!E1330^7)</f>
        <v>55551.627140119468</v>
      </c>
      <c r="L1330" s="4">
        <f>F1330/(constants!$A$4+constants!$B$4*data!F1330+constants!$C$4*data!F1330^2+constants!$D$4*data!F1330^3+constants!$E$4*data!F1330^4+constants!$F$4*data!F1330^5+constants!$G$4*data!F1330^6+constants!$H$4*data!F1330^7)</f>
        <v>6653.8604542609446</v>
      </c>
      <c r="M1330" s="4"/>
      <c r="N1330" s="4"/>
      <c r="O1330" s="4">
        <f t="shared" si="314"/>
        <v>87788.153512596182</v>
      </c>
      <c r="P1330" s="4">
        <f t="shared" si="315"/>
        <v>11110.325428023894</v>
      </c>
      <c r="Q1330" s="4">
        <f t="shared" si="315"/>
        <v>11110.325428023894</v>
      </c>
      <c r="R1330" s="4">
        <f t="shared" si="316"/>
        <v>1108.9767423768242</v>
      </c>
      <c r="S1330" s="4"/>
      <c r="T1330" s="4"/>
      <c r="U1330" s="4">
        <f t="shared" si="317"/>
        <v>1</v>
      </c>
      <c r="V1330" s="4"/>
      <c r="W1330" s="4"/>
      <c r="X1330">
        <f>IF(front!E1330&gt;$X$2,O1330,P1330)</f>
        <v>87788.153512596182</v>
      </c>
      <c r="Y1330">
        <f t="shared" si="311"/>
        <v>87515.333707753569</v>
      </c>
      <c r="Z1330">
        <f>SUMPRODUCT($B$7:$B$456,Y$7:Y$456,EXP(constants!$B$32+constants!$A$32*ABS($A$7:$A$456-$A1330)))</f>
        <v>4.3342177881346261E-9</v>
      </c>
      <c r="AA1330">
        <f t="shared" si="312"/>
        <v>87515.333707749232</v>
      </c>
      <c r="AB1330">
        <f t="shared" si="318"/>
        <v>87510.480614810062</v>
      </c>
      <c r="AD1330" s="4"/>
      <c r="AE1330" s="4"/>
      <c r="AF1330" s="4"/>
      <c r="AI1330" s="5">
        <f>SUMPRODUCT(constants!$B$13:$B$20,A1330^constants!$A$13:$A$20)*constants!$C$10/((A1330/1000000000)^5*(EXP(0.014388/(A1330/1000000000)/constants!$B$9)-1))</f>
        <v>2.1591445058405091E-5</v>
      </c>
      <c r="AL1330" s="17">
        <f t="shared" si="313"/>
        <v>2.4672981917952132E-10</v>
      </c>
      <c r="AQ1330">
        <f t="shared" si="320"/>
        <v>2.4672981917952132E-10</v>
      </c>
    </row>
    <row r="1331" spans="1:43" x14ac:dyDescent="0.2">
      <c r="A1331">
        <f>front!A1331</f>
        <v>798.73</v>
      </c>
      <c r="B1331" s="1">
        <f t="shared" si="319"/>
        <v>0.45000000000004547</v>
      </c>
      <c r="C1331">
        <f>front!D1331-front!B1331</f>
        <v>50088.729999999996</v>
      </c>
      <c r="D1331" s="2">
        <f>front!E1331-front!C1331</f>
        <v>52117.5</v>
      </c>
      <c r="E1331" s="2">
        <f>IF(front!F1331-front!C1331&gt;0,front!F1331-front!C1331,0)</f>
        <v>52117.5</v>
      </c>
      <c r="F1331" s="2">
        <f>front!I1331-front!H1331</f>
        <v>5867.4000000000015</v>
      </c>
      <c r="G1331" s="2"/>
      <c r="H1331" s="2"/>
      <c r="I1331" s="4">
        <f>C1331/(constants!$A$4+constants!$B$4*data!C1331+constants!$C$4*data!C1331^2+constants!$D$4*data!C1331^3+constants!$E$4*data!C1331^4+constants!$F$4*data!C1331^5+constants!$G$4*data!C1331^6+constants!$H$4*data!C1331^7)</f>
        <v>52582.198795228302</v>
      </c>
      <c r="J1331" s="4">
        <f>D1331/(constants!$A$4+constants!$B$4*data!D1331+constants!$C$4*data!D1331^2+constants!$D$4*data!D1331^3+constants!$E$4*data!D1331^4+constants!$F$4*data!D1331^5+constants!$G$4*data!D1331^6+constants!$H$4*data!D1331^7)</f>
        <v>54825.488861612692</v>
      </c>
      <c r="K1331" s="4">
        <f>E1331/(constants!$A$4+constants!$B$4*data!E1331+constants!$C$4*data!E1331^2+constants!$D$4*data!E1331^3+constants!$E$4*data!E1331^4+constants!$F$4*data!E1331^5+constants!$G$4*data!E1331^6+constants!$H$4*data!E1331^7)</f>
        <v>54825.488861612692</v>
      </c>
      <c r="L1331" s="4">
        <f>F1331/(constants!$A$4+constants!$B$4*data!F1331+constants!$C$4*data!F1331^2+constants!$D$4*data!F1331^3+constants!$E$4*data!F1331^4+constants!$F$4*data!F1331^5+constants!$G$4*data!F1331^6+constants!$H$4*data!F1331^7)</f>
        <v>5855.9161281405895</v>
      </c>
      <c r="M1331" s="4"/>
      <c r="N1331" s="4"/>
      <c r="O1331" s="4">
        <f t="shared" si="314"/>
        <v>87636.997992047167</v>
      </c>
      <c r="P1331" s="4">
        <f t="shared" si="315"/>
        <v>10965.097772322539</v>
      </c>
      <c r="Q1331" s="4">
        <f t="shared" si="315"/>
        <v>10965.097772322539</v>
      </c>
      <c r="R1331" s="4">
        <f t="shared" si="316"/>
        <v>975.98602135676492</v>
      </c>
      <c r="S1331" s="4"/>
      <c r="T1331" s="4"/>
      <c r="U1331" s="4">
        <f t="shared" si="317"/>
        <v>1</v>
      </c>
      <c r="V1331" s="4"/>
      <c r="W1331" s="4"/>
      <c r="X1331">
        <f>IF(front!E1331&gt;$X$2,O1331,P1331)</f>
        <v>87636.997992047167</v>
      </c>
      <c r="Y1331">
        <f t="shared" si="311"/>
        <v>87364.178187204554</v>
      </c>
      <c r="Z1331">
        <f>SUMPRODUCT($B$7:$B$456,Y$7:Y$456,EXP(constants!$B$32+constants!$A$32*ABS($A$7:$A$456-$A1331)))</f>
        <v>4.2246869057740814E-9</v>
      </c>
      <c r="AA1331">
        <f t="shared" si="312"/>
        <v>87364.178187200334</v>
      </c>
      <c r="AB1331">
        <f t="shared" si="318"/>
        <v>87359.325094261163</v>
      </c>
      <c r="AD1331" s="4"/>
      <c r="AE1331" s="4"/>
      <c r="AF1331" s="4"/>
      <c r="AI1331" s="5">
        <f>SUMPRODUCT(constants!$B$13:$B$20,A1331^constants!$A$13:$A$20)*constants!$C$10/((A1331/1000000000)^5*(EXP(0.014388/(A1331/1000000000)/constants!$B$9)-1))</f>
        <v>2.1600082353396793E-5</v>
      </c>
      <c r="AL1331" s="17">
        <f t="shared" si="313"/>
        <v>2.4725560013301605E-10</v>
      </c>
      <c r="AQ1331">
        <f t="shared" si="320"/>
        <v>2.4725560013301605E-10</v>
      </c>
    </row>
    <row r="1332" spans="1:43" x14ac:dyDescent="0.2">
      <c r="A1332">
        <f>front!A1332</f>
        <v>799.17</v>
      </c>
      <c r="B1332" s="1">
        <f t="shared" si="319"/>
        <v>0.43999999999994088</v>
      </c>
      <c r="C1332">
        <f>front!D1332-front!B1332</f>
        <v>49908.200000000004</v>
      </c>
      <c r="D1332" s="2">
        <f>front!E1332-front!C1332</f>
        <v>52578.400000000001</v>
      </c>
      <c r="E1332" s="2">
        <f>IF(front!F1332-front!C1332&gt;0,front!F1332-front!C1332,0)</f>
        <v>52578.400000000001</v>
      </c>
      <c r="F1332" s="2">
        <f>front!I1332-front!H1332</f>
        <v>5736.7999999999993</v>
      </c>
      <c r="G1332" s="2"/>
      <c r="H1332" s="2"/>
      <c r="I1332" s="4">
        <f>C1332/(constants!$A$4+constants!$B$4*data!C1332+constants!$C$4*data!C1332^2+constants!$D$4*data!C1332^3+constants!$E$4*data!C1332^4+constants!$F$4*data!C1332^5+constants!$G$4*data!C1332^6+constants!$H$4*data!C1332^7)</f>
        <v>52382.71656475489</v>
      </c>
      <c r="J1332" s="4">
        <f>D1332/(constants!$A$4+constants!$B$4*data!D1332+constants!$C$4*data!D1332^2+constants!$D$4*data!D1332^3+constants!$E$4*data!D1332^4+constants!$F$4*data!D1332^5+constants!$G$4*data!D1332^6+constants!$H$4*data!D1332^7)</f>
        <v>55335.549292372205</v>
      </c>
      <c r="K1332" s="4">
        <f>E1332/(constants!$A$4+constants!$B$4*data!E1332+constants!$C$4*data!E1332^2+constants!$D$4*data!E1332^3+constants!$E$4*data!E1332^4+constants!$F$4*data!E1332^5+constants!$G$4*data!E1332^6+constants!$H$4*data!E1332^7)</f>
        <v>55335.549292372205</v>
      </c>
      <c r="L1332" s="4">
        <f>F1332/(constants!$A$4+constants!$B$4*data!F1332+constants!$C$4*data!F1332^2+constants!$D$4*data!F1332^3+constants!$E$4*data!F1332^4+constants!$F$4*data!F1332^5+constants!$G$4*data!F1332^6+constants!$H$4*data!F1332^7)</f>
        <v>5725.4080364740503</v>
      </c>
      <c r="M1332" s="4"/>
      <c r="N1332" s="4"/>
      <c r="O1332" s="4">
        <f t="shared" si="314"/>
        <v>87304.527607924814</v>
      </c>
      <c r="P1332" s="4">
        <f t="shared" si="315"/>
        <v>11067.109858474441</v>
      </c>
      <c r="Q1332" s="4">
        <f t="shared" si="315"/>
        <v>11067.109858474441</v>
      </c>
      <c r="R1332" s="4">
        <f t="shared" si="316"/>
        <v>954.23467274567497</v>
      </c>
      <c r="S1332" s="4"/>
      <c r="T1332" s="4"/>
      <c r="U1332" s="4">
        <f t="shared" si="317"/>
        <v>1</v>
      </c>
      <c r="V1332" s="4"/>
      <c r="W1332" s="4"/>
      <c r="X1332">
        <f>IF(front!E1332&gt;$X$2,O1332,P1332)</f>
        <v>87304.527607924814</v>
      </c>
      <c r="Y1332">
        <f t="shared" si="311"/>
        <v>87031.707803082201</v>
      </c>
      <c r="Z1332">
        <f>SUMPRODUCT($B$7:$B$456,Y$7:Y$456,EXP(constants!$B$32+constants!$A$32*ABS($A$7:$A$456-$A1332)))</f>
        <v>4.1202669416327866E-9</v>
      </c>
      <c r="AA1332">
        <f t="shared" si="312"/>
        <v>87031.707803078083</v>
      </c>
      <c r="AB1332">
        <f t="shared" si="318"/>
        <v>87026.854710138912</v>
      </c>
      <c r="AD1332" s="4"/>
      <c r="AE1332" s="4"/>
      <c r="AF1332" s="4"/>
      <c r="AI1332" s="5">
        <f>SUMPRODUCT(constants!$B$13:$B$20,A1332^constants!$A$13:$A$20)*constants!$C$10/((A1332/1000000000)^5*(EXP(0.014388/(A1332/1000000000)/constants!$B$9)-1))</f>
        <v>2.1608486556346317E-5</v>
      </c>
      <c r="AL1332" s="17">
        <f t="shared" si="313"/>
        <v>2.4829676573188685E-10</v>
      </c>
      <c r="AQ1332">
        <f t="shared" si="320"/>
        <v>2.4829676573188685E-10</v>
      </c>
    </row>
    <row r="1333" spans="1:43" x14ac:dyDescent="0.2">
      <c r="A1333">
        <f>front!A1333</f>
        <v>799.61</v>
      </c>
      <c r="B1333" s="1">
        <f t="shared" si="319"/>
        <v>0.44000000000005457</v>
      </c>
      <c r="C1333">
        <f>front!D1333-front!B1333</f>
        <v>49504.6</v>
      </c>
      <c r="D1333" s="2">
        <f>front!E1333-front!C1333</f>
        <v>53188</v>
      </c>
      <c r="E1333" s="2">
        <f>IF(front!F1333-front!C1333&gt;0,front!F1333-front!C1333,0)</f>
        <v>53188</v>
      </c>
      <c r="F1333" s="2">
        <f>front!I1333-front!H1333</f>
        <v>5919.0999999999985</v>
      </c>
      <c r="G1333" s="2"/>
      <c r="H1333" s="2"/>
      <c r="I1333" s="4">
        <f>C1333/(constants!$A$4+constants!$B$4*data!C1333+constants!$C$4*data!C1333^2+constants!$D$4*data!C1333^3+constants!$E$4*data!C1333^4+constants!$F$4*data!C1333^5+constants!$G$4*data!C1333^6+constants!$H$4*data!C1333^7)</f>
        <v>51936.830717175326</v>
      </c>
      <c r="J1333" s="4">
        <f>D1333/(constants!$A$4+constants!$B$4*data!D1333+constants!$C$4*data!D1333^2+constants!$D$4*data!D1333^3+constants!$E$4*data!D1333^4+constants!$F$4*data!D1333^5+constants!$G$4*data!D1333^6+constants!$H$4*data!D1333^7)</f>
        <v>56010.477625179679</v>
      </c>
      <c r="K1333" s="4">
        <f>E1333/(constants!$A$4+constants!$B$4*data!E1333+constants!$C$4*data!E1333^2+constants!$D$4*data!E1333^3+constants!$E$4*data!E1333^4+constants!$F$4*data!E1333^5+constants!$G$4*data!E1333^6+constants!$H$4*data!E1333^7)</f>
        <v>56010.477625179679</v>
      </c>
      <c r="L1333" s="4">
        <f>F1333/(constants!$A$4+constants!$B$4*data!F1333+constants!$C$4*data!F1333^2+constants!$D$4*data!F1333^3+constants!$E$4*data!F1333^4+constants!$F$4*data!F1333^5+constants!$G$4*data!F1333^6+constants!$H$4*data!F1333^7)</f>
        <v>5907.5844832099401</v>
      </c>
      <c r="M1333" s="4"/>
      <c r="N1333" s="4"/>
      <c r="O1333" s="4">
        <f t="shared" si="314"/>
        <v>86561.384528625538</v>
      </c>
      <c r="P1333" s="4">
        <f t="shared" si="315"/>
        <v>11202.095525035935</v>
      </c>
      <c r="Q1333" s="4">
        <f t="shared" si="315"/>
        <v>11202.095525035935</v>
      </c>
      <c r="R1333" s="4">
        <f t="shared" si="316"/>
        <v>984.59741386832332</v>
      </c>
      <c r="S1333" s="4"/>
      <c r="T1333" s="4"/>
      <c r="U1333" s="4">
        <f t="shared" si="317"/>
        <v>1</v>
      </c>
      <c r="V1333" s="4"/>
      <c r="W1333" s="4"/>
      <c r="X1333">
        <f>IF(front!E1333&gt;$X$2,O1333,P1333)</f>
        <v>86561.384528625538</v>
      </c>
      <c r="Y1333">
        <f t="shared" ref="Y1333:Y1396" si="321">X1333-$U$4</f>
        <v>86288.564723782925</v>
      </c>
      <c r="Z1333">
        <f>SUMPRODUCT($B$7:$B$456,Y$7:Y$456,EXP(constants!$B$32+constants!$A$32*ABS($A$7:$A$456-$A1333)))</f>
        <v>4.0184278856521105E-9</v>
      </c>
      <c r="AA1333">
        <f t="shared" si="312"/>
        <v>86288.564723778909</v>
      </c>
      <c r="AB1333">
        <f t="shared" si="318"/>
        <v>86283.711630839738</v>
      </c>
      <c r="AD1333" s="4"/>
      <c r="AE1333" s="4"/>
      <c r="AF1333" s="4"/>
      <c r="AI1333" s="5">
        <f>SUMPRODUCT(constants!$B$13:$B$20,A1333^constants!$A$13:$A$20)*constants!$C$10/((A1333/1000000000)^5*(EXP(0.014388/(A1333/1000000000)/constants!$B$9)-1))</f>
        <v>2.161685002313912E-5</v>
      </c>
      <c r="AL1333" s="17">
        <f t="shared" si="313"/>
        <v>2.5053222229968109E-10</v>
      </c>
      <c r="AQ1333">
        <f t="shared" si="320"/>
        <v>2.5053222229968109E-10</v>
      </c>
    </row>
    <row r="1334" spans="1:43" x14ac:dyDescent="0.2">
      <c r="A1334">
        <f>front!A1334</f>
        <v>800.06</v>
      </c>
      <c r="B1334" s="1">
        <f t="shared" si="319"/>
        <v>0.44999999999993179</v>
      </c>
      <c r="C1334">
        <f>front!D1334-front!B1334</f>
        <v>49046.07</v>
      </c>
      <c r="D1334" s="2">
        <f>front!E1334-front!C1334</f>
        <v>51717.1</v>
      </c>
      <c r="E1334" s="2">
        <f>IF(front!F1334-front!C1334&gt;0,front!F1334-front!C1334,0)</f>
        <v>51717.1</v>
      </c>
      <c r="F1334" s="2">
        <f>front!I1334-front!H1334</f>
        <v>5166.2000000000007</v>
      </c>
      <c r="G1334" s="2"/>
      <c r="H1334" s="2"/>
      <c r="I1334" s="4">
        <f>C1334/(constants!$A$4+constants!$B$4*data!C1334+constants!$C$4*data!C1334^2+constants!$D$4*data!C1334^3+constants!$E$4*data!C1334^4+constants!$F$4*data!C1334^5+constants!$G$4*data!C1334^6+constants!$H$4*data!C1334^7)</f>
        <v>51430.409049726557</v>
      </c>
      <c r="J1334" s="4">
        <f>D1334/(constants!$A$4+constants!$B$4*data!D1334+constants!$C$4*data!D1334^2+constants!$D$4*data!D1334^3+constants!$E$4*data!D1334^4+constants!$F$4*data!D1334^5+constants!$G$4*data!D1334^6+constants!$H$4*data!D1334^7)</f>
        <v>54382.521303328474</v>
      </c>
      <c r="K1334" s="4">
        <f>E1334/(constants!$A$4+constants!$B$4*data!E1334+constants!$C$4*data!E1334^2+constants!$D$4*data!E1334^3+constants!$E$4*data!E1334^4+constants!$F$4*data!E1334^5+constants!$G$4*data!E1334^6+constants!$H$4*data!E1334^7)</f>
        <v>54382.521303328474</v>
      </c>
      <c r="L1334" s="4">
        <f>F1334/(constants!$A$4+constants!$B$4*data!F1334+constants!$C$4*data!F1334^2+constants!$D$4*data!F1334^3+constants!$E$4*data!F1334^4+constants!$F$4*data!F1334^5+constants!$G$4*data!F1334^6+constants!$H$4*data!F1334^7)</f>
        <v>5155.3928657069955</v>
      </c>
      <c r="M1334" s="4"/>
      <c r="N1334" s="4"/>
      <c r="O1334" s="4">
        <f t="shared" si="314"/>
        <v>85717.348416210938</v>
      </c>
      <c r="P1334" s="4">
        <f t="shared" si="315"/>
        <v>10876.504260665695</v>
      </c>
      <c r="Q1334" s="4">
        <f t="shared" si="315"/>
        <v>10876.504260665695</v>
      </c>
      <c r="R1334" s="4">
        <f t="shared" si="316"/>
        <v>859.23214428449921</v>
      </c>
      <c r="S1334" s="4"/>
      <c r="T1334" s="4"/>
      <c r="U1334" s="4">
        <f t="shared" si="317"/>
        <v>1</v>
      </c>
      <c r="V1334" s="4"/>
      <c r="W1334" s="4"/>
      <c r="X1334">
        <f>IF(front!E1334&gt;$X$2,O1334,P1334)</f>
        <v>85717.348416210938</v>
      </c>
      <c r="Y1334">
        <f t="shared" si="321"/>
        <v>85444.528611368325</v>
      </c>
      <c r="Z1334">
        <f>SUMPRODUCT($B$7:$B$456,Y$7:Y$456,EXP(constants!$B$32+constants!$A$32*ABS($A$7:$A$456-$A1334)))</f>
        <v>3.9168773929144083E-9</v>
      </c>
      <c r="AA1334">
        <f t="shared" si="312"/>
        <v>85444.528611364411</v>
      </c>
      <c r="AB1334">
        <f t="shared" si="318"/>
        <v>85439.67551842524</v>
      </c>
      <c r="AD1334" s="4"/>
      <c r="AE1334" s="4"/>
      <c r="AF1334" s="4"/>
      <c r="AI1334" s="5">
        <f>SUMPRODUCT(constants!$B$13:$B$20,A1334^constants!$A$13:$A$20)*constants!$C$10/((A1334/1000000000)^5*(EXP(0.014388/(A1334/1000000000)/constants!$B$9)-1))</f>
        <v>2.1625361384990516E-5</v>
      </c>
      <c r="AL1334" s="17">
        <f t="shared" si="313"/>
        <v>2.5310678269520072E-10</v>
      </c>
      <c r="AQ1334">
        <f t="shared" si="320"/>
        <v>2.5310678269520072E-10</v>
      </c>
    </row>
    <row r="1335" spans="1:43" x14ac:dyDescent="0.2">
      <c r="A1335">
        <f>front!A1335</f>
        <v>800.5</v>
      </c>
      <c r="B1335" s="1">
        <f t="shared" si="319"/>
        <v>0.44000000000005457</v>
      </c>
      <c r="C1335">
        <f>front!D1335-front!B1335</f>
        <v>48642.33</v>
      </c>
      <c r="D1335" s="2">
        <f>front!E1335-front!C1335</f>
        <v>52533.8</v>
      </c>
      <c r="E1335" s="2">
        <f>IF(front!F1335-front!C1335&gt;0,front!F1335-front!C1335,0)</f>
        <v>52533.8</v>
      </c>
      <c r="F1335" s="2">
        <f>front!I1335-front!H1335</f>
        <v>4989.0999999999985</v>
      </c>
      <c r="G1335" s="2"/>
      <c r="H1335" s="2"/>
      <c r="I1335" s="4">
        <f>C1335/(constants!$A$4+constants!$B$4*data!C1335+constants!$C$4*data!C1335^2+constants!$D$4*data!C1335^3+constants!$E$4*data!C1335^4+constants!$F$4*data!C1335^5+constants!$G$4*data!C1335^6+constants!$H$4*data!C1335^7)</f>
        <v>50984.641495762728</v>
      </c>
      <c r="J1335" s="4">
        <f>D1335/(constants!$A$4+constants!$B$4*data!D1335+constants!$C$4*data!D1335^2+constants!$D$4*data!D1335^3+constants!$E$4*data!D1335^4+constants!$F$4*data!D1335^5+constants!$G$4*data!D1335^6+constants!$H$4*data!D1335^7)</f>
        <v>55286.18405734843</v>
      </c>
      <c r="K1335" s="4">
        <f>E1335/(constants!$A$4+constants!$B$4*data!E1335+constants!$C$4*data!E1335^2+constants!$D$4*data!E1335^3+constants!$E$4*data!E1335^4+constants!$F$4*data!E1335^5+constants!$G$4*data!E1335^6+constants!$H$4*data!E1335^7)</f>
        <v>55286.18405734843</v>
      </c>
      <c r="L1335" s="4">
        <f>F1335/(constants!$A$4+constants!$B$4*data!F1335+constants!$C$4*data!F1335^2+constants!$D$4*data!F1335^3+constants!$E$4*data!F1335^4+constants!$F$4*data!F1335^5+constants!$G$4*data!F1335^6+constants!$H$4*data!F1335^7)</f>
        <v>4978.5282384866623</v>
      </c>
      <c r="M1335" s="4"/>
      <c r="N1335" s="4"/>
      <c r="O1335" s="4">
        <f t="shared" si="314"/>
        <v>84974.402492937879</v>
      </c>
      <c r="P1335" s="4">
        <f t="shared" si="315"/>
        <v>11057.236811469686</v>
      </c>
      <c r="Q1335" s="4">
        <f t="shared" si="315"/>
        <v>11057.236811469686</v>
      </c>
      <c r="R1335" s="4">
        <f t="shared" si="316"/>
        <v>829.75470641444372</v>
      </c>
      <c r="S1335" s="4"/>
      <c r="T1335" s="4"/>
      <c r="U1335" s="4">
        <f t="shared" si="317"/>
        <v>1</v>
      </c>
      <c r="V1335" s="4"/>
      <c r="W1335" s="4"/>
      <c r="X1335">
        <f>IF(front!E1335&gt;$X$2,O1335,P1335)</f>
        <v>84974.402492937879</v>
      </c>
      <c r="Y1335">
        <f t="shared" si="321"/>
        <v>84701.582688095266</v>
      </c>
      <c r="Z1335">
        <f>SUMPRODUCT($B$7:$B$456,Y$7:Y$456,EXP(constants!$B$32+constants!$A$32*ABS($A$7:$A$456-$A1335)))</f>
        <v>3.8200654383160522E-9</v>
      </c>
      <c r="AA1335">
        <f t="shared" si="312"/>
        <v>84701.582688091439</v>
      </c>
      <c r="AB1335">
        <f t="shared" si="318"/>
        <v>84696.729595152268</v>
      </c>
      <c r="AD1335" s="4"/>
      <c r="AE1335" s="4"/>
      <c r="AF1335" s="4"/>
      <c r="AI1335" s="5">
        <f>SUMPRODUCT(constants!$B$13:$B$20,A1335^constants!$A$13:$A$20)*constants!$C$10/((A1335/1000000000)^5*(EXP(0.014388/(A1335/1000000000)/constants!$B$9)-1))</f>
        <v>2.1633642311580864E-5</v>
      </c>
      <c r="AL1335" s="17">
        <f t="shared" si="313"/>
        <v>2.5542476569035192E-10</v>
      </c>
      <c r="AQ1335">
        <f t="shared" si="320"/>
        <v>2.5542476569035192E-10</v>
      </c>
    </row>
    <row r="1336" spans="1:43" x14ac:dyDescent="0.2">
      <c r="A1336">
        <f>front!A1336</f>
        <v>800.94</v>
      </c>
      <c r="B1336" s="1">
        <f t="shared" si="319"/>
        <v>0.44000000000005457</v>
      </c>
      <c r="C1336">
        <f>front!D1336-front!B1336</f>
        <v>48430.53</v>
      </c>
      <c r="D1336" s="2">
        <f>front!E1336-front!C1336</f>
        <v>53115.6</v>
      </c>
      <c r="E1336" s="2">
        <f>IF(front!F1336-front!C1336&gt;0,front!F1336-front!C1336,0)</f>
        <v>53115.6</v>
      </c>
      <c r="F1336" s="2">
        <f>front!I1336-front!H1336</f>
        <v>4925.3999999999996</v>
      </c>
      <c r="G1336" s="2"/>
      <c r="H1336" s="2"/>
      <c r="I1336" s="4">
        <f>C1336/(constants!$A$4+constants!$B$4*data!C1336+constants!$C$4*data!C1336^2+constants!$D$4*data!C1336^3+constants!$E$4*data!C1336^4+constants!$F$4*data!C1336^5+constants!$G$4*data!C1336^6+constants!$H$4*data!C1336^7)</f>
        <v>50750.850769905788</v>
      </c>
      <c r="J1336" s="4">
        <f>D1336/(constants!$A$4+constants!$B$4*data!D1336+constants!$C$4*data!D1336^2+constants!$D$4*data!D1336^3+constants!$E$4*data!D1336^4+constants!$F$4*data!D1336^5+constants!$G$4*data!D1336^6+constants!$H$4*data!D1336^7)</f>
        <v>55930.29829445191</v>
      </c>
      <c r="K1336" s="4">
        <f>E1336/(constants!$A$4+constants!$B$4*data!E1336+constants!$C$4*data!E1336^2+constants!$D$4*data!E1336^3+constants!$E$4*data!E1336^4+constants!$F$4*data!E1336^5+constants!$G$4*data!E1336^6+constants!$H$4*data!E1336^7)</f>
        <v>55930.29829445191</v>
      </c>
      <c r="L1336" s="4">
        <f>F1336/(constants!$A$4+constants!$B$4*data!F1336+constants!$C$4*data!F1336^2+constants!$D$4*data!F1336^3+constants!$E$4*data!F1336^4+constants!$F$4*data!F1336^5+constants!$G$4*data!F1336^6+constants!$H$4*data!F1336^7)</f>
        <v>4914.9184226397501</v>
      </c>
      <c r="M1336" s="4"/>
      <c r="N1336" s="4"/>
      <c r="O1336" s="4">
        <f t="shared" si="314"/>
        <v>84584.751283176316</v>
      </c>
      <c r="P1336" s="4">
        <f t="shared" si="315"/>
        <v>11186.059658890381</v>
      </c>
      <c r="Q1336" s="4">
        <f t="shared" si="315"/>
        <v>11186.059658890381</v>
      </c>
      <c r="R1336" s="4">
        <f t="shared" si="316"/>
        <v>819.15307043995836</v>
      </c>
      <c r="S1336" s="4"/>
      <c r="T1336" s="4"/>
      <c r="U1336" s="4">
        <f t="shared" si="317"/>
        <v>1</v>
      </c>
      <c r="V1336" s="4"/>
      <c r="W1336" s="4"/>
      <c r="X1336">
        <f>IF(front!E1336&gt;$X$2,O1336,P1336)</f>
        <v>84584.751283176316</v>
      </c>
      <c r="Y1336">
        <f t="shared" si="321"/>
        <v>84311.931478333703</v>
      </c>
      <c r="Z1336">
        <f>SUMPRODUCT($B$7:$B$456,Y$7:Y$456,EXP(constants!$B$32+constants!$A$32*ABS($A$7:$A$456-$A1336)))</f>
        <v>3.7256463476276315E-9</v>
      </c>
      <c r="AA1336">
        <f t="shared" si="312"/>
        <v>84311.931478329978</v>
      </c>
      <c r="AB1336">
        <f t="shared" si="318"/>
        <v>84307.078385390807</v>
      </c>
      <c r="AD1336" s="4"/>
      <c r="AE1336" s="4"/>
      <c r="AF1336" s="4"/>
      <c r="AI1336" s="5">
        <f>SUMPRODUCT(constants!$B$13:$B$20,A1336^constants!$A$13:$A$20)*constants!$C$10/((A1336/1000000000)^5*(EXP(0.014388/(A1336/1000000000)/constants!$B$9)-1))</f>
        <v>2.1641882360911839E-5</v>
      </c>
      <c r="AL1336" s="17">
        <f t="shared" si="313"/>
        <v>2.5670302868260776E-10</v>
      </c>
      <c r="AQ1336">
        <f t="shared" si="320"/>
        <v>2.5670302868260776E-10</v>
      </c>
    </row>
    <row r="1337" spans="1:43" x14ac:dyDescent="0.2">
      <c r="A1337">
        <f>front!A1337</f>
        <v>801.38</v>
      </c>
      <c r="B1337" s="1">
        <f t="shared" si="319"/>
        <v>0.43999999999994088</v>
      </c>
      <c r="C1337">
        <f>front!D1337-front!B1337</f>
        <v>48320.27</v>
      </c>
      <c r="D1337" s="2">
        <f>front!E1337-front!C1337</f>
        <v>52471.8</v>
      </c>
      <c r="E1337" s="2">
        <f>IF(front!F1337-front!C1337&gt;0,front!F1337-front!C1337,0)</f>
        <v>52471.8</v>
      </c>
      <c r="F1337" s="2">
        <f>front!I1337-front!H1337</f>
        <v>4571.7999999999993</v>
      </c>
      <c r="G1337" s="2"/>
      <c r="H1337" s="2"/>
      <c r="I1337" s="4">
        <f>C1337/(constants!$A$4+constants!$B$4*data!C1337+constants!$C$4*data!C1337^2+constants!$D$4*data!C1337^3+constants!$E$4*data!C1337^4+constants!$F$4*data!C1337^5+constants!$G$4*data!C1337^6+constants!$H$4*data!C1337^7)</f>
        <v>50629.15891988777</v>
      </c>
      <c r="J1337" s="4">
        <f>D1337/(constants!$A$4+constants!$B$4*data!D1337+constants!$C$4*data!D1337^2+constants!$D$4*data!D1337^3+constants!$E$4*data!D1337^4+constants!$F$4*data!D1337^5+constants!$G$4*data!D1337^6+constants!$H$4*data!D1337^7)</f>
        <v>55217.562734898333</v>
      </c>
      <c r="K1337" s="4">
        <f>E1337/(constants!$A$4+constants!$B$4*data!E1337+constants!$C$4*data!E1337^2+constants!$D$4*data!E1337^3+constants!$E$4*data!E1337^4+constants!$F$4*data!E1337^5+constants!$G$4*data!E1337^6+constants!$H$4*data!E1337^7)</f>
        <v>55217.562734898333</v>
      </c>
      <c r="L1337" s="4">
        <f>F1337/(constants!$A$4+constants!$B$4*data!F1337+constants!$C$4*data!F1337^2+constants!$D$4*data!F1337^3+constants!$E$4*data!F1337^4+constants!$F$4*data!F1337^5+constants!$G$4*data!F1337^6+constants!$H$4*data!F1337^7)</f>
        <v>4561.8672932997333</v>
      </c>
      <c r="M1337" s="4"/>
      <c r="N1337" s="4"/>
      <c r="O1337" s="4">
        <f t="shared" si="314"/>
        <v>84381.931533146286</v>
      </c>
      <c r="P1337" s="4">
        <f t="shared" si="315"/>
        <v>11043.512546979668</v>
      </c>
      <c r="Q1337" s="4">
        <f t="shared" si="315"/>
        <v>11043.512546979668</v>
      </c>
      <c r="R1337" s="4">
        <f t="shared" si="316"/>
        <v>760.31121554995559</v>
      </c>
      <c r="S1337" s="4"/>
      <c r="T1337" s="4"/>
      <c r="U1337" s="4">
        <f t="shared" si="317"/>
        <v>1</v>
      </c>
      <c r="V1337" s="4"/>
      <c r="W1337" s="4"/>
      <c r="X1337">
        <f>IF(front!E1337&gt;$X$2,O1337,P1337)</f>
        <v>84381.931533146286</v>
      </c>
      <c r="Y1337">
        <f t="shared" si="321"/>
        <v>84109.111728303673</v>
      </c>
      <c r="Z1337">
        <f>SUMPRODUCT($B$7:$B$456,Y$7:Y$456,EXP(constants!$B$32+constants!$A$32*ABS($A$7:$A$456-$A1337)))</f>
        <v>3.6335609773506752E-9</v>
      </c>
      <c r="AA1337">
        <f t="shared" si="312"/>
        <v>84109.111728300035</v>
      </c>
      <c r="AB1337">
        <f t="shared" si="318"/>
        <v>84104.258635360864</v>
      </c>
      <c r="AD1337" s="4"/>
      <c r="AE1337" s="4"/>
      <c r="AF1337" s="4"/>
      <c r="AI1337" s="5">
        <f>SUMPRODUCT(constants!$B$13:$B$20,A1337^constants!$A$13:$A$20)*constants!$C$10/((A1337/1000000000)^5*(EXP(0.014388/(A1337/1000000000)/constants!$B$9)-1))</f>
        <v>2.1650081485669562E-5</v>
      </c>
      <c r="AL1337" s="17">
        <f t="shared" si="313"/>
        <v>2.5741956277784706E-10</v>
      </c>
      <c r="AQ1337">
        <f t="shared" si="320"/>
        <v>2.5741956277784706E-10</v>
      </c>
    </row>
    <row r="1338" spans="1:43" x14ac:dyDescent="0.2">
      <c r="A1338">
        <f>front!A1338</f>
        <v>801.83</v>
      </c>
      <c r="B1338" s="1">
        <f t="shared" si="319"/>
        <v>0.45000000000004547</v>
      </c>
      <c r="C1338">
        <f>front!D1338-front!B1338</f>
        <v>48416.53</v>
      </c>
      <c r="D1338" s="2">
        <f>front!E1338-front!C1338</f>
        <v>52573.599999999999</v>
      </c>
      <c r="E1338" s="2">
        <f>IF(front!F1338-front!C1338&gt;0,front!F1338-front!C1338,0)</f>
        <v>52573.599999999999</v>
      </c>
      <c r="F1338" s="2">
        <f>front!I1338-front!H1338</f>
        <v>4364.5</v>
      </c>
      <c r="G1338" s="2"/>
      <c r="H1338" s="2"/>
      <c r="I1338" s="4">
        <f>C1338/(constants!$A$4+constants!$B$4*data!C1338+constants!$C$4*data!C1338^2+constants!$D$4*data!C1338^3+constants!$E$4*data!C1338^4+constants!$F$4*data!C1338^5+constants!$G$4*data!C1338^6+constants!$H$4*data!C1338^7)</f>
        <v>50735.398613933277</v>
      </c>
      <c r="J1338" s="4">
        <f>D1338/(constants!$A$4+constants!$B$4*data!D1338+constants!$C$4*data!D1338^2+constants!$D$4*data!D1338^3+constants!$E$4*data!D1338^4+constants!$F$4*data!D1338^5+constants!$G$4*data!D1338^6+constants!$H$4*data!D1338^7)</f>
        <v>55330.236354433575</v>
      </c>
      <c r="K1338" s="4">
        <f>E1338/(constants!$A$4+constants!$B$4*data!E1338+constants!$C$4*data!E1338^2+constants!$D$4*data!E1338^3+constants!$E$4*data!E1338^4+constants!$F$4*data!E1338^5+constants!$G$4*data!E1338^6+constants!$H$4*data!E1338^7)</f>
        <v>55330.236354433575</v>
      </c>
      <c r="L1338" s="4">
        <f>F1338/(constants!$A$4+constants!$B$4*data!F1338+constants!$C$4*data!F1338^2+constants!$D$4*data!F1338^3+constants!$E$4*data!F1338^4+constants!$F$4*data!F1338^5+constants!$G$4*data!F1338^6+constants!$H$4*data!F1338^7)</f>
        <v>4354.92315344896</v>
      </c>
      <c r="M1338" s="4"/>
      <c r="N1338" s="4"/>
      <c r="O1338" s="4">
        <f t="shared" si="314"/>
        <v>84558.997689888798</v>
      </c>
      <c r="P1338" s="4">
        <f t="shared" si="315"/>
        <v>11066.047270886715</v>
      </c>
      <c r="Q1338" s="4">
        <f t="shared" si="315"/>
        <v>11066.047270886715</v>
      </c>
      <c r="R1338" s="4">
        <f t="shared" si="316"/>
        <v>725.82052557482666</v>
      </c>
      <c r="S1338" s="4"/>
      <c r="T1338" s="4"/>
      <c r="U1338" s="4">
        <f t="shared" si="317"/>
        <v>1</v>
      </c>
      <c r="V1338" s="4"/>
      <c r="W1338" s="4"/>
      <c r="X1338">
        <f>IF(front!E1338&gt;$X$2,O1338,P1338)</f>
        <v>84558.997689888798</v>
      </c>
      <c r="Y1338">
        <f t="shared" si="321"/>
        <v>84286.177885046185</v>
      </c>
      <c r="Z1338">
        <f>SUMPRODUCT($B$7:$B$456,Y$7:Y$456,EXP(constants!$B$32+constants!$A$32*ABS($A$7:$A$456-$A1338)))</f>
        <v>3.5417365330300402E-9</v>
      </c>
      <c r="AA1338">
        <f t="shared" si="312"/>
        <v>84286.177885042649</v>
      </c>
      <c r="AB1338">
        <f t="shared" si="318"/>
        <v>84281.324792103478</v>
      </c>
      <c r="AD1338" s="4"/>
      <c r="AE1338" s="4"/>
      <c r="AF1338" s="4"/>
      <c r="AI1338" s="5">
        <f>SUMPRODUCT(constants!$B$13:$B$20,A1338^constants!$A$13:$A$20)*constants!$C$10/((A1338/1000000000)^5*(EXP(0.014388/(A1338/1000000000)/constants!$B$9)-1))</f>
        <v>2.1658424574250738E-5</v>
      </c>
      <c r="AL1338" s="17">
        <f t="shared" si="313"/>
        <v>2.5697774243197432E-10</v>
      </c>
      <c r="AQ1338">
        <f t="shared" si="320"/>
        <v>2.5697774243197432E-10</v>
      </c>
    </row>
    <row r="1339" spans="1:43" x14ac:dyDescent="0.2">
      <c r="A1339">
        <f>front!A1339</f>
        <v>802.27</v>
      </c>
      <c r="B1339" s="1">
        <f t="shared" si="319"/>
        <v>0.43999999999994088</v>
      </c>
      <c r="C1339">
        <f>front!D1339-front!B1339</f>
        <v>48613.4</v>
      </c>
      <c r="D1339" s="2">
        <f>front!E1339-front!C1339</f>
        <v>53103.1</v>
      </c>
      <c r="E1339" s="2">
        <f>IF(front!F1339-front!C1339&gt;0,front!F1339-front!C1339,0)</f>
        <v>53103.1</v>
      </c>
      <c r="F1339" s="2">
        <f>front!I1339-front!H1339</f>
        <v>4325</v>
      </c>
      <c r="G1339" s="2"/>
      <c r="H1339" s="2"/>
      <c r="I1339" s="4">
        <f>C1339/(constants!$A$4+constants!$B$4*data!C1339+constants!$C$4*data!C1339^2+constants!$D$4*data!C1339^3+constants!$E$4*data!C1339^4+constants!$F$4*data!C1339^5+constants!$G$4*data!C1339^6+constants!$H$4*data!C1339^7)</f>
        <v>50952.705390593786</v>
      </c>
      <c r="J1339" s="4">
        <f>D1339/(constants!$A$4+constants!$B$4*data!D1339+constants!$C$4*data!D1339^2+constants!$D$4*data!D1339^3+constants!$E$4*data!D1339^4+constants!$F$4*data!D1339^5+constants!$G$4*data!D1339^6+constants!$H$4*data!D1339^7)</f>
        <v>55916.455774703623</v>
      </c>
      <c r="K1339" s="4">
        <f>E1339/(constants!$A$4+constants!$B$4*data!E1339+constants!$C$4*data!E1339^2+constants!$D$4*data!E1339^3+constants!$E$4*data!E1339^4+constants!$F$4*data!E1339^5+constants!$G$4*data!E1339^6+constants!$H$4*data!E1339^7)</f>
        <v>55916.455774703623</v>
      </c>
      <c r="L1339" s="4">
        <f>F1339/(constants!$A$4+constants!$B$4*data!F1339+constants!$C$4*data!F1339^2+constants!$D$4*data!F1339^3+constants!$E$4*data!F1339^4+constants!$F$4*data!F1339^5+constants!$G$4*data!F1339^6+constants!$H$4*data!F1339^7)</f>
        <v>4315.4935080124997</v>
      </c>
      <c r="M1339" s="4"/>
      <c r="N1339" s="4"/>
      <c r="O1339" s="4">
        <f t="shared" si="314"/>
        <v>84921.175650989651</v>
      </c>
      <c r="P1339" s="4">
        <f t="shared" si="315"/>
        <v>11183.291154940724</v>
      </c>
      <c r="Q1339" s="4">
        <f t="shared" si="315"/>
        <v>11183.291154940724</v>
      </c>
      <c r="R1339" s="4">
        <f t="shared" si="316"/>
        <v>719.24891800208331</v>
      </c>
      <c r="S1339" s="4"/>
      <c r="T1339" s="4"/>
      <c r="U1339" s="4">
        <f t="shared" si="317"/>
        <v>1</v>
      </c>
      <c r="V1339" s="4"/>
      <c r="W1339" s="4"/>
      <c r="X1339">
        <f>IF(front!E1339&gt;$X$2,O1339,P1339)</f>
        <v>84921.175650989651</v>
      </c>
      <c r="Y1339">
        <f t="shared" si="321"/>
        <v>84648.355846147038</v>
      </c>
      <c r="Z1339">
        <f>SUMPRODUCT($B$7:$B$456,Y$7:Y$456,EXP(constants!$B$32+constants!$A$32*ABS($A$7:$A$456-$A1339)))</f>
        <v>3.4541967910265691E-9</v>
      </c>
      <c r="AA1339">
        <f t="shared" si="312"/>
        <v>84648.35584614359</v>
      </c>
      <c r="AB1339">
        <f t="shared" si="318"/>
        <v>84643.502753204419</v>
      </c>
      <c r="AD1339" s="4"/>
      <c r="AE1339" s="4"/>
      <c r="AF1339" s="4"/>
      <c r="AI1339" s="5">
        <f>SUMPRODUCT(constants!$B$13:$B$20,A1339^constants!$A$13:$A$20)*constants!$C$10/((A1339/1000000000)^5*(EXP(0.014388/(A1339/1000000000)/constants!$B$9)-1))</f>
        <v>2.1666540773887183E-5</v>
      </c>
      <c r="AL1339" s="17">
        <f t="shared" si="313"/>
        <v>2.5597405671006374E-10</v>
      </c>
      <c r="AQ1339">
        <f t="shared" si="320"/>
        <v>2.5597405671006374E-10</v>
      </c>
    </row>
    <row r="1340" spans="1:43" x14ac:dyDescent="0.2">
      <c r="A1340">
        <f>front!A1340</f>
        <v>802.71</v>
      </c>
      <c r="B1340" s="1">
        <f t="shared" si="319"/>
        <v>0.44000000000005457</v>
      </c>
      <c r="C1340">
        <f>front!D1340-front!B1340</f>
        <v>49087.73</v>
      </c>
      <c r="D1340" s="2">
        <f>front!E1340-front!C1340</f>
        <v>52055.199999999997</v>
      </c>
      <c r="E1340" s="2">
        <f>IF(front!F1340-front!C1340&gt;0,front!F1340-front!C1340,0)</f>
        <v>52055.199999999997</v>
      </c>
      <c r="F1340" s="2">
        <f>front!I1340-front!H1340</f>
        <v>4634.3999999999978</v>
      </c>
      <c r="G1340" s="2"/>
      <c r="H1340" s="2"/>
      <c r="I1340" s="4">
        <f>C1340/(constants!$A$4+constants!$B$4*data!C1340+constants!$C$4*data!C1340^2+constants!$D$4*data!C1340^3+constants!$E$4*data!C1340^4+constants!$F$4*data!C1340^5+constants!$G$4*data!C1340^6+constants!$H$4*data!C1340^7)</f>
        <v>51476.413408327877</v>
      </c>
      <c r="J1340" s="4">
        <f>D1340/(constants!$A$4+constants!$B$4*data!D1340+constants!$C$4*data!D1340^2+constants!$D$4*data!D1340^3+constants!$E$4*data!D1340^4+constants!$F$4*data!D1340^5+constants!$G$4*data!D1340^6+constants!$H$4*data!D1340^7)</f>
        <v>54756.557433308531</v>
      </c>
      <c r="K1340" s="4">
        <f>E1340/(constants!$A$4+constants!$B$4*data!E1340+constants!$C$4*data!E1340^2+constants!$D$4*data!E1340^3+constants!$E$4*data!E1340^4+constants!$F$4*data!E1340^5+constants!$G$4*data!E1340^6+constants!$H$4*data!E1340^7)</f>
        <v>54756.557433308531</v>
      </c>
      <c r="L1340" s="4">
        <f>F1340/(constants!$A$4+constants!$B$4*data!F1340+constants!$C$4*data!F1340^2+constants!$D$4*data!F1340^3+constants!$E$4*data!F1340^4+constants!$F$4*data!F1340^5+constants!$G$4*data!F1340^6+constants!$H$4*data!F1340^7)</f>
        <v>4624.364520041383</v>
      </c>
      <c r="M1340" s="4"/>
      <c r="N1340" s="4"/>
      <c r="O1340" s="4">
        <f t="shared" si="314"/>
        <v>85794.022347213133</v>
      </c>
      <c r="P1340" s="4">
        <f t="shared" si="315"/>
        <v>10951.311486661707</v>
      </c>
      <c r="Q1340" s="4">
        <f t="shared" si="315"/>
        <v>10951.311486661707</v>
      </c>
      <c r="R1340" s="4">
        <f t="shared" si="316"/>
        <v>770.72742000689709</v>
      </c>
      <c r="S1340" s="4"/>
      <c r="T1340" s="4"/>
      <c r="U1340" s="4">
        <f t="shared" si="317"/>
        <v>1</v>
      </c>
      <c r="V1340" s="4"/>
      <c r="W1340" s="4"/>
      <c r="X1340">
        <f>IF(front!E1340&gt;$X$2,O1340,P1340)</f>
        <v>85794.022347213133</v>
      </c>
      <c r="Y1340">
        <f t="shared" si="321"/>
        <v>85521.20254237052</v>
      </c>
      <c r="Z1340">
        <f>SUMPRODUCT($B$7:$B$456,Y$7:Y$456,EXP(constants!$B$32+constants!$A$32*ABS($A$7:$A$456-$A1340)))</f>
        <v>3.3688207352144598E-9</v>
      </c>
      <c r="AA1340">
        <f t="shared" si="312"/>
        <v>85521.202542367144</v>
      </c>
      <c r="AB1340">
        <f t="shared" si="318"/>
        <v>85516.349449427973</v>
      </c>
      <c r="AD1340" s="4"/>
      <c r="AE1340" s="4"/>
      <c r="AF1340" s="4"/>
      <c r="AI1340" s="5">
        <f>SUMPRODUCT(constants!$B$13:$B$20,A1340^constants!$A$13:$A$20)*constants!$C$10/((A1340/1000000000)^5*(EXP(0.014388/(A1340/1000000000)/constants!$B$9)-1))</f>
        <v>2.1674615904114964E-5</v>
      </c>
      <c r="AL1340" s="17">
        <f t="shared" si="313"/>
        <v>2.5345581334634425E-10</v>
      </c>
      <c r="AQ1340">
        <f t="shared" si="320"/>
        <v>2.5345581334634425E-10</v>
      </c>
    </row>
    <row r="1341" spans="1:43" x14ac:dyDescent="0.2">
      <c r="A1341">
        <f>front!A1341</f>
        <v>803.15</v>
      </c>
      <c r="B1341" s="1">
        <f t="shared" si="319"/>
        <v>0.43999999999994088</v>
      </c>
      <c r="C1341">
        <f>front!D1341-front!B1341</f>
        <v>49459.93</v>
      </c>
      <c r="D1341" s="2">
        <f>front!E1341-front!C1341</f>
        <v>51611.199999999997</v>
      </c>
      <c r="E1341" s="2">
        <f>IF(front!F1341-front!C1341&gt;0,front!F1341-front!C1341,0)</f>
        <v>51611.199999999997</v>
      </c>
      <c r="F1341" s="2">
        <f>front!I1341-front!H1341</f>
        <v>5176.3999999999996</v>
      </c>
      <c r="G1341" s="2"/>
      <c r="H1341" s="2"/>
      <c r="I1341" s="4">
        <f>C1341/(constants!$A$4+constants!$B$4*data!C1341+constants!$C$4*data!C1341^2+constants!$D$4*data!C1341^3+constants!$E$4*data!C1341^4+constants!$F$4*data!C1341^5+constants!$G$4*data!C1341^6+constants!$H$4*data!C1341^7)</f>
        <v>51887.487959091013</v>
      </c>
      <c r="J1341" s="4">
        <f>D1341/(constants!$A$4+constants!$B$4*data!D1341+constants!$C$4*data!D1341^2+constants!$D$4*data!D1341^3+constants!$E$4*data!D1341^4+constants!$F$4*data!D1341^5+constants!$G$4*data!D1341^6+constants!$H$4*data!D1341^7)</f>
        <v>54265.382897977339</v>
      </c>
      <c r="K1341" s="4">
        <f>E1341/(constants!$A$4+constants!$B$4*data!E1341+constants!$C$4*data!E1341^2+constants!$D$4*data!E1341^3+constants!$E$4*data!E1341^4+constants!$F$4*data!E1341^5+constants!$G$4*data!E1341^6+constants!$H$4*data!E1341^7)</f>
        <v>54265.382897977339</v>
      </c>
      <c r="L1341" s="4">
        <f>F1341/(constants!$A$4+constants!$B$4*data!F1341+constants!$C$4*data!F1341^2+constants!$D$4*data!F1341^3+constants!$E$4*data!F1341^4+constants!$F$4*data!F1341^5+constants!$G$4*data!F1341^6+constants!$H$4*data!F1341^7)</f>
        <v>5165.5800247383913</v>
      </c>
      <c r="M1341" s="4"/>
      <c r="N1341" s="4"/>
      <c r="O1341" s="4">
        <f t="shared" si="314"/>
        <v>86479.146598485022</v>
      </c>
      <c r="P1341" s="4">
        <f t="shared" si="315"/>
        <v>10853.076579595467</v>
      </c>
      <c r="Q1341" s="4">
        <f t="shared" si="315"/>
        <v>10853.076579595467</v>
      </c>
      <c r="R1341" s="4">
        <f t="shared" si="316"/>
        <v>860.93000412306515</v>
      </c>
      <c r="S1341" s="4"/>
      <c r="T1341" s="4"/>
      <c r="U1341" s="4">
        <f t="shared" si="317"/>
        <v>1</v>
      </c>
      <c r="V1341" s="4"/>
      <c r="W1341" s="4"/>
      <c r="X1341">
        <f>IF(front!E1341&gt;$X$2,O1341,P1341)</f>
        <v>86479.146598485022</v>
      </c>
      <c r="Y1341">
        <f t="shared" si="321"/>
        <v>86206.326793642409</v>
      </c>
      <c r="Z1341">
        <f>SUMPRODUCT($B$7:$B$456,Y$7:Y$456,EXP(constants!$B$32+constants!$A$32*ABS($A$7:$A$456-$A1341)))</f>
        <v>3.2855548865929301E-9</v>
      </c>
      <c r="AA1341">
        <f t="shared" si="312"/>
        <v>86206.32679363912</v>
      </c>
      <c r="AB1341">
        <f t="shared" si="318"/>
        <v>86201.473700699949</v>
      </c>
      <c r="AD1341" s="4"/>
      <c r="AE1341" s="4"/>
      <c r="AF1341" s="4"/>
      <c r="AI1341" s="5">
        <f>SUMPRODUCT(constants!$B$13:$B$20,A1341^constants!$A$13:$A$20)*constants!$C$10/((A1341/1000000000)^5*(EXP(0.014388/(A1341/1000000000)/constants!$B$9)-1))</f>
        <v>2.1682649916426442E-5</v>
      </c>
      <c r="AL1341" s="17">
        <f t="shared" si="313"/>
        <v>2.5153456183023911E-10</v>
      </c>
      <c r="AQ1341">
        <f t="shared" si="320"/>
        <v>2.5153456183023911E-10</v>
      </c>
    </row>
    <row r="1342" spans="1:43" x14ac:dyDescent="0.2">
      <c r="A1342">
        <f>front!A1342</f>
        <v>803.6</v>
      </c>
      <c r="B1342" s="1">
        <f t="shared" si="319"/>
        <v>0.45000000000004547</v>
      </c>
      <c r="C1342">
        <f>front!D1342-front!B1342</f>
        <v>49751.73</v>
      </c>
      <c r="D1342" s="2">
        <f>front!E1342-front!C1342</f>
        <v>52351.5</v>
      </c>
      <c r="E1342" s="2">
        <f>IF(front!F1342-front!C1342&gt;0,front!F1342-front!C1342,0)</f>
        <v>52351.5</v>
      </c>
      <c r="F1342" s="2">
        <f>front!I1342-front!H1342</f>
        <v>5654.3999999999978</v>
      </c>
      <c r="G1342" s="2"/>
      <c r="H1342" s="2"/>
      <c r="I1342" s="4">
        <f>C1342/(constants!$A$4+constants!$B$4*data!C1342+constants!$C$4*data!C1342^2+constants!$D$4*data!C1342^3+constants!$E$4*data!C1342^4+constants!$F$4*data!C1342^5+constants!$G$4*data!C1342^6+constants!$H$4*data!C1342^7)</f>
        <v>52209.838870864311</v>
      </c>
      <c r="J1342" s="4">
        <f>D1342/(constants!$A$4+constants!$B$4*data!D1342+constants!$C$4*data!D1342^2+constants!$D$4*data!D1342^3+constants!$E$4*data!D1342^4+constants!$F$4*data!D1342^5+constants!$G$4*data!D1342^6+constants!$H$4*data!D1342^7)</f>
        <v>55084.424938255434</v>
      </c>
      <c r="K1342" s="4">
        <f>E1342/(constants!$A$4+constants!$B$4*data!E1342+constants!$C$4*data!E1342^2+constants!$D$4*data!E1342^3+constants!$E$4*data!E1342^4+constants!$F$4*data!E1342^5+constants!$G$4*data!E1342^6+constants!$H$4*data!E1342^7)</f>
        <v>55084.424938255434</v>
      </c>
      <c r="L1342" s="4">
        <f>F1342/(constants!$A$4+constants!$B$4*data!F1342+constants!$C$4*data!F1342^2+constants!$D$4*data!F1342^3+constants!$E$4*data!F1342^4+constants!$F$4*data!F1342^5+constants!$G$4*data!F1342^6+constants!$H$4*data!F1342^7)</f>
        <v>5643.0745709197663</v>
      </c>
      <c r="M1342" s="4"/>
      <c r="N1342" s="4"/>
      <c r="O1342" s="4">
        <f t="shared" si="314"/>
        <v>87016.398118107187</v>
      </c>
      <c r="P1342" s="4">
        <f t="shared" si="315"/>
        <v>11016.884987651087</v>
      </c>
      <c r="Q1342" s="4">
        <f t="shared" si="315"/>
        <v>11016.884987651087</v>
      </c>
      <c r="R1342" s="4">
        <f t="shared" si="316"/>
        <v>940.51242848662764</v>
      </c>
      <c r="S1342" s="4"/>
      <c r="T1342" s="4"/>
      <c r="U1342" s="4">
        <f t="shared" si="317"/>
        <v>1</v>
      </c>
      <c r="V1342" s="4"/>
      <c r="W1342" s="4"/>
      <c r="X1342">
        <f>IF(front!E1342&gt;$X$2,O1342,P1342)</f>
        <v>87016.398118107187</v>
      </c>
      <c r="Y1342">
        <f t="shared" si="321"/>
        <v>86743.578313264574</v>
      </c>
      <c r="Z1342">
        <f>SUMPRODUCT($B$7:$B$456,Y$7:Y$456,EXP(constants!$B$32+constants!$A$32*ABS($A$7:$A$456-$A1342)))</f>
        <v>3.2025249736158536E-9</v>
      </c>
      <c r="AA1342">
        <f t="shared" si="312"/>
        <v>86743.578313261372</v>
      </c>
      <c r="AB1342">
        <f t="shared" si="318"/>
        <v>86738.725220322201</v>
      </c>
      <c r="AD1342" s="4"/>
      <c r="AE1342" s="4"/>
      <c r="AF1342" s="4"/>
      <c r="AI1342" s="5">
        <f>SUMPRODUCT(constants!$B$13:$B$20,A1342^constants!$A$13:$A$20)*constants!$C$10/((A1342/1000000000)^5*(EXP(0.014388/(A1342/1000000000)/constants!$B$9)-1))</f>
        <v>2.1690823938784771E-5</v>
      </c>
      <c r="AL1342" s="17">
        <f t="shared" si="313"/>
        <v>2.5007081766176087E-10</v>
      </c>
      <c r="AQ1342">
        <f t="shared" si="320"/>
        <v>2.5007081766176087E-10</v>
      </c>
    </row>
    <row r="1343" spans="1:43" x14ac:dyDescent="0.2">
      <c r="A1343">
        <f>front!A1343</f>
        <v>804.04</v>
      </c>
      <c r="B1343" s="1">
        <f t="shared" si="319"/>
        <v>0.43999999999994088</v>
      </c>
      <c r="C1343">
        <f>front!D1343-front!B1343</f>
        <v>49936.800000000003</v>
      </c>
      <c r="D1343" s="2">
        <f>front!E1343-front!C1343</f>
        <v>52546.8</v>
      </c>
      <c r="E1343" s="2">
        <f>IF(front!F1343-front!C1343&gt;0,front!F1343-front!C1343,0)</f>
        <v>52546.8</v>
      </c>
      <c r="F1343" s="2">
        <f>front!I1343-front!H1343</f>
        <v>5802.1</v>
      </c>
      <c r="G1343" s="2"/>
      <c r="H1343" s="2"/>
      <c r="I1343" s="4">
        <f>C1343/(constants!$A$4+constants!$B$4*data!C1343+constants!$C$4*data!C1343^2+constants!$D$4*data!C1343^3+constants!$E$4*data!C1343^4+constants!$F$4*data!C1343^5+constants!$G$4*data!C1343^6+constants!$H$4*data!C1343^7)</f>
        <v>52414.317494361268</v>
      </c>
      <c r="J1343" s="4">
        <f>D1343/(constants!$A$4+constants!$B$4*data!D1343+constants!$C$4*data!D1343^2+constants!$D$4*data!D1343^3+constants!$E$4*data!D1343^4+constants!$F$4*data!D1343^5+constants!$G$4*data!D1343^6+constants!$H$4*data!D1343^7)</f>
        <v>55300.572839521155</v>
      </c>
      <c r="K1343" s="4">
        <f>E1343/(constants!$A$4+constants!$B$4*data!E1343+constants!$C$4*data!E1343^2+constants!$D$4*data!E1343^3+constants!$E$4*data!E1343^4+constants!$F$4*data!E1343^5+constants!$G$4*data!E1343^6+constants!$H$4*data!E1343^7)</f>
        <v>55300.572839521155</v>
      </c>
      <c r="L1343" s="4">
        <f>F1343/(constants!$A$4+constants!$B$4*data!F1343+constants!$C$4*data!F1343^2+constants!$D$4*data!F1343^3+constants!$E$4*data!F1343^4+constants!$F$4*data!F1343^5+constants!$G$4*data!F1343^6+constants!$H$4*data!F1343^7)</f>
        <v>5790.6599683866161</v>
      </c>
      <c r="M1343" s="4"/>
      <c r="N1343" s="4"/>
      <c r="O1343" s="4">
        <f t="shared" si="314"/>
        <v>87357.195823935443</v>
      </c>
      <c r="P1343" s="4">
        <f t="shared" si="315"/>
        <v>11060.114567904231</v>
      </c>
      <c r="Q1343" s="4">
        <f t="shared" si="315"/>
        <v>11060.114567904231</v>
      </c>
      <c r="R1343" s="4">
        <f t="shared" si="316"/>
        <v>965.1099947311028</v>
      </c>
      <c r="S1343" s="4"/>
      <c r="T1343" s="4"/>
      <c r="U1343" s="4">
        <f t="shared" si="317"/>
        <v>1</v>
      </c>
      <c r="V1343" s="4"/>
      <c r="W1343" s="4"/>
      <c r="X1343">
        <f>IF(front!E1343&gt;$X$2,O1343,P1343)</f>
        <v>87357.195823935443</v>
      </c>
      <c r="Y1343">
        <f t="shared" si="321"/>
        <v>87084.37601909283</v>
      </c>
      <c r="Z1343">
        <f>SUMPRODUCT($B$7:$B$456,Y$7:Y$456,EXP(constants!$B$32+constants!$A$32*ABS($A$7:$A$456-$A1343)))</f>
        <v>3.1233693934829173E-9</v>
      </c>
      <c r="AA1343">
        <f t="shared" si="312"/>
        <v>87084.376019089701</v>
      </c>
      <c r="AB1343">
        <f t="shared" si="318"/>
        <v>87079.52292615053</v>
      </c>
      <c r="AD1343" s="4"/>
      <c r="AE1343" s="4"/>
      <c r="AF1343" s="4"/>
      <c r="AI1343" s="5">
        <f>SUMPRODUCT(constants!$B$13:$B$20,A1343^constants!$A$13:$A$20)*constants!$C$10/((A1343/1000000000)^5*(EXP(0.014388/(A1343/1000000000)/constants!$B$9)-1))</f>
        <v>2.1698774631286393E-5</v>
      </c>
      <c r="AL1343" s="17">
        <f t="shared" si="313"/>
        <v>2.4918343488960609E-10</v>
      </c>
      <c r="AQ1343">
        <f t="shared" si="320"/>
        <v>2.4918343488960609E-10</v>
      </c>
    </row>
    <row r="1344" spans="1:43" x14ac:dyDescent="0.2">
      <c r="A1344">
        <f>front!A1344</f>
        <v>804.48</v>
      </c>
      <c r="B1344" s="1">
        <f t="shared" si="319"/>
        <v>0.44000000000005457</v>
      </c>
      <c r="C1344">
        <f>front!D1344-front!B1344</f>
        <v>49807.14</v>
      </c>
      <c r="D1344" s="2">
        <f>front!E1344-front!C1344</f>
        <v>52798.5</v>
      </c>
      <c r="E1344" s="2">
        <f>IF(front!F1344-front!C1344&gt;0,front!F1344-front!C1344,0)</f>
        <v>52798.5</v>
      </c>
      <c r="F1344" s="2">
        <f>front!I1344-front!H1344</f>
        <v>4902.5</v>
      </c>
      <c r="G1344" s="2"/>
      <c r="H1344" s="2"/>
      <c r="I1344" s="4">
        <f>C1344/(constants!$A$4+constants!$B$4*data!C1344+constants!$C$4*data!C1344^2+constants!$D$4*data!C1344^3+constants!$E$4*data!C1344^4+constants!$F$4*data!C1344^5+constants!$G$4*data!C1344^6+constants!$H$4*data!C1344^7)</f>
        <v>52271.05724323012</v>
      </c>
      <c r="J1344" s="4">
        <f>D1344/(constants!$A$4+constants!$B$4*data!D1344+constants!$C$4*data!D1344^2+constants!$D$4*data!D1344^3+constants!$E$4*data!D1344^4+constants!$F$4*data!D1344^5+constants!$G$4*data!D1344^6+constants!$H$4*data!D1344^7)</f>
        <v>55579.192994876983</v>
      </c>
      <c r="K1344" s="4">
        <f>E1344/(constants!$A$4+constants!$B$4*data!E1344+constants!$C$4*data!E1344^2+constants!$D$4*data!E1344^3+constants!$E$4*data!E1344^4+constants!$F$4*data!E1344^5+constants!$G$4*data!E1344^6+constants!$H$4*data!E1344^7)</f>
        <v>55579.192994876983</v>
      </c>
      <c r="L1344" s="4">
        <f>F1344/(constants!$A$4+constants!$B$4*data!F1344+constants!$C$4*data!F1344^2+constants!$D$4*data!F1344^3+constants!$E$4*data!F1344^4+constants!$F$4*data!F1344^5+constants!$G$4*data!F1344^6+constants!$H$4*data!F1344^7)</f>
        <v>4892.0515284479061</v>
      </c>
      <c r="M1344" s="4"/>
      <c r="N1344" s="4"/>
      <c r="O1344" s="4">
        <f t="shared" si="314"/>
        <v>87118.428738716859</v>
      </c>
      <c r="P1344" s="4">
        <f t="shared" si="315"/>
        <v>11115.838598975397</v>
      </c>
      <c r="Q1344" s="4">
        <f t="shared" si="315"/>
        <v>11115.838598975397</v>
      </c>
      <c r="R1344" s="4">
        <f t="shared" si="316"/>
        <v>815.34192140798439</v>
      </c>
      <c r="S1344" s="4"/>
      <c r="T1344" s="4"/>
      <c r="U1344" s="4">
        <f t="shared" si="317"/>
        <v>1</v>
      </c>
      <c r="V1344" s="4"/>
      <c r="W1344" s="4"/>
      <c r="X1344">
        <f>IF(front!E1344&gt;$X$2,O1344,P1344)</f>
        <v>87118.428738716859</v>
      </c>
      <c r="Y1344">
        <f t="shared" si="321"/>
        <v>86845.608933874246</v>
      </c>
      <c r="Z1344">
        <f>SUMPRODUCT($B$7:$B$456,Y$7:Y$456,EXP(constants!$B$32+constants!$A$32*ABS($A$7:$A$456-$A1344)))</f>
        <v>3.0461702714315682E-9</v>
      </c>
      <c r="AA1344">
        <f t="shared" si="312"/>
        <v>86845.608933871204</v>
      </c>
      <c r="AB1344">
        <f t="shared" si="318"/>
        <v>86840.755840932034</v>
      </c>
      <c r="AD1344" s="4"/>
      <c r="AE1344" s="4"/>
      <c r="AF1344" s="4"/>
      <c r="AI1344" s="5">
        <f>SUMPRODUCT(constants!$B$13:$B$20,A1344^constants!$A$13:$A$20)*constants!$C$10/((A1344/1000000000)^5*(EXP(0.014388/(A1344/1000000000)/constants!$B$9)-1))</f>
        <v>2.1706684057493703E-5</v>
      </c>
      <c r="AL1344" s="17">
        <f t="shared" si="313"/>
        <v>2.4995963988676325E-10</v>
      </c>
      <c r="AQ1344">
        <f t="shared" si="320"/>
        <v>2.4995963988676325E-10</v>
      </c>
    </row>
    <row r="1345" spans="1:43" x14ac:dyDescent="0.2">
      <c r="A1345">
        <f>front!A1345</f>
        <v>804.92</v>
      </c>
      <c r="B1345" s="1">
        <f t="shared" si="319"/>
        <v>0.43999999999994088</v>
      </c>
      <c r="C1345">
        <f>front!D1345-front!B1345</f>
        <v>49459.27</v>
      </c>
      <c r="D1345" s="2">
        <f>front!E1345-front!C1345</f>
        <v>53011.7</v>
      </c>
      <c r="E1345" s="2">
        <f>IF(front!F1345-front!C1345&gt;0,front!F1345-front!C1345,0)</f>
        <v>53011.7</v>
      </c>
      <c r="F1345" s="2">
        <f>front!I1345-front!H1345</f>
        <v>5239.5</v>
      </c>
      <c r="G1345" s="2"/>
      <c r="H1345" s="2"/>
      <c r="I1345" s="4">
        <f>C1345/(constants!$A$4+constants!$B$4*data!C1345+constants!$C$4*data!C1345^2+constants!$D$4*data!C1345^3+constants!$E$4*data!C1345^4+constants!$F$4*data!C1345^5+constants!$G$4*data!C1345^6+constants!$H$4*data!C1345^7)</f>
        <v>51886.758930314623</v>
      </c>
      <c r="J1345" s="4">
        <f>D1345/(constants!$A$4+constants!$B$4*data!D1345+constants!$C$4*data!D1345^2+constants!$D$4*data!D1345^3+constants!$E$4*data!D1345^4+constants!$F$4*data!D1345^5+constants!$G$4*data!D1345^6+constants!$H$4*data!D1345^7)</f>
        <v>55815.244492202073</v>
      </c>
      <c r="K1345" s="4">
        <f>E1345/(constants!$A$4+constants!$B$4*data!E1345+constants!$C$4*data!E1345^2+constants!$D$4*data!E1345^3+constants!$E$4*data!E1345^4+constants!$F$4*data!E1345^5+constants!$G$4*data!E1345^6+constants!$H$4*data!E1345^7)</f>
        <v>55815.244492202073</v>
      </c>
      <c r="L1345" s="4">
        <f>F1345/(constants!$A$4+constants!$B$4*data!F1345+constants!$C$4*data!F1345^2+constants!$D$4*data!F1345^3+constants!$E$4*data!F1345^4+constants!$F$4*data!F1345^5+constants!$G$4*data!F1345^6+constants!$H$4*data!F1345^7)</f>
        <v>5228.6023846808821</v>
      </c>
      <c r="M1345" s="4"/>
      <c r="N1345" s="4"/>
      <c r="O1345" s="4">
        <f t="shared" si="314"/>
        <v>86477.931550524372</v>
      </c>
      <c r="P1345" s="4">
        <f t="shared" si="315"/>
        <v>11163.048898440415</v>
      </c>
      <c r="Q1345" s="4">
        <f t="shared" si="315"/>
        <v>11163.048898440415</v>
      </c>
      <c r="R1345" s="4">
        <f t="shared" si="316"/>
        <v>871.43373078014702</v>
      </c>
      <c r="S1345" s="4"/>
      <c r="T1345" s="4"/>
      <c r="U1345" s="4">
        <f t="shared" si="317"/>
        <v>1</v>
      </c>
      <c r="V1345" s="4"/>
      <c r="W1345" s="4"/>
      <c r="X1345">
        <f>IF(front!E1345&gt;$X$2,O1345,P1345)</f>
        <v>86477.931550524372</v>
      </c>
      <c r="Y1345">
        <f t="shared" si="321"/>
        <v>86205.111745681759</v>
      </c>
      <c r="Z1345">
        <f>SUMPRODUCT($B$7:$B$456,Y$7:Y$456,EXP(constants!$B$32+constants!$A$32*ABS($A$7:$A$456-$A1345)))</f>
        <v>2.9708792504386453E-9</v>
      </c>
      <c r="AA1345">
        <f t="shared" si="312"/>
        <v>86205.111745678791</v>
      </c>
      <c r="AB1345">
        <f t="shared" si="318"/>
        <v>86200.25865273962</v>
      </c>
      <c r="AD1345" s="4"/>
      <c r="AE1345" s="4"/>
      <c r="AF1345" s="4"/>
      <c r="AI1345" s="5">
        <f>SUMPRODUCT(constants!$B$13:$B$20,A1345^constants!$A$13:$A$20)*constants!$C$10/((A1345/1000000000)^5*(EXP(0.014388/(A1345/1000000000)/constants!$B$9)-1))</f>
        <v>2.1714552167792378E-5</v>
      </c>
      <c r="AL1345" s="17">
        <f t="shared" si="313"/>
        <v>2.5190820198429003E-10</v>
      </c>
      <c r="AQ1345">
        <f t="shared" si="320"/>
        <v>2.5190820198429003E-10</v>
      </c>
    </row>
    <row r="1346" spans="1:43" x14ac:dyDescent="0.2">
      <c r="A1346">
        <f>front!A1346</f>
        <v>805.37</v>
      </c>
      <c r="B1346" s="1">
        <f t="shared" si="319"/>
        <v>0.45000000000004547</v>
      </c>
      <c r="C1346">
        <f>front!D1346-front!B1346</f>
        <v>48874.200000000004</v>
      </c>
      <c r="D1346" s="2">
        <f>front!E1346-front!C1346</f>
        <v>51663.3</v>
      </c>
      <c r="E1346" s="2">
        <f>IF(front!F1346-front!C1346&gt;0,front!F1346-front!C1346,0)</f>
        <v>51663.3</v>
      </c>
      <c r="F1346" s="2">
        <f>front!I1346-front!H1346</f>
        <v>6510.4</v>
      </c>
      <c r="G1346" s="2"/>
      <c r="H1346" s="2"/>
      <c r="I1346" s="4">
        <f>C1346/(constants!$A$4+constants!$B$4*data!C1346+constants!$C$4*data!C1346^2+constants!$D$4*data!C1346^3+constants!$E$4*data!C1346^4+constants!$F$4*data!C1346^5+constants!$G$4*data!C1346^6+constants!$H$4*data!C1346^7)</f>
        <v>51240.631298755041</v>
      </c>
      <c r="J1346" s="4">
        <f>D1346/(constants!$A$4+constants!$B$4*data!D1346+constants!$C$4*data!D1346^2+constants!$D$4*data!D1346^3+constants!$E$4*data!D1346^4+constants!$F$4*data!D1346^5+constants!$G$4*data!D1346^6+constants!$H$4*data!D1346^7)</f>
        <v>54323.010877318993</v>
      </c>
      <c r="K1346" s="4">
        <f>E1346/(constants!$A$4+constants!$B$4*data!E1346+constants!$C$4*data!E1346^2+constants!$D$4*data!E1346^3+constants!$E$4*data!E1346^4+constants!$F$4*data!E1346^5+constants!$G$4*data!E1346^6+constants!$H$4*data!E1346^7)</f>
        <v>54323.010877318993</v>
      </c>
      <c r="L1346" s="4">
        <f>F1346/(constants!$A$4+constants!$B$4*data!F1346+constants!$C$4*data!F1346^2+constants!$D$4*data!F1346^3+constants!$E$4*data!F1346^4+constants!$F$4*data!F1346^5+constants!$G$4*data!F1346^6+constants!$H$4*data!F1346^7)</f>
        <v>6498.7314151357605</v>
      </c>
      <c r="M1346" s="4"/>
      <c r="N1346" s="4"/>
      <c r="O1346" s="4">
        <f t="shared" si="314"/>
        <v>85401.052164591732</v>
      </c>
      <c r="P1346" s="4">
        <f t="shared" si="315"/>
        <v>10864.602175463799</v>
      </c>
      <c r="Q1346" s="4">
        <f t="shared" si="315"/>
        <v>10864.602175463799</v>
      </c>
      <c r="R1346" s="4">
        <f t="shared" si="316"/>
        <v>1083.1219025226269</v>
      </c>
      <c r="S1346" s="4"/>
      <c r="T1346" s="4"/>
      <c r="U1346" s="4">
        <f t="shared" si="317"/>
        <v>1</v>
      </c>
      <c r="V1346" s="4"/>
      <c r="W1346" s="4"/>
      <c r="X1346">
        <f>IF(front!E1346&gt;$X$2,O1346,P1346)</f>
        <v>85401.052164591732</v>
      </c>
      <c r="Y1346">
        <f t="shared" si="321"/>
        <v>85128.232359749119</v>
      </c>
      <c r="Z1346">
        <f>SUMPRODUCT($B$7:$B$456,Y$7:Y$456,EXP(constants!$B$32+constants!$A$32*ABS($A$7:$A$456-$A1346)))</f>
        <v>2.8958015682377186E-9</v>
      </c>
      <c r="AA1346">
        <f t="shared" si="312"/>
        <v>85128.232359746224</v>
      </c>
      <c r="AB1346">
        <f t="shared" si="318"/>
        <v>85123.379266807053</v>
      </c>
      <c r="AD1346" s="4"/>
      <c r="AE1346" s="4"/>
      <c r="AF1346" s="4"/>
      <c r="AI1346" s="5">
        <f>SUMPRODUCT(constants!$B$13:$B$20,A1346^constants!$A$13:$A$20)*constants!$C$10/((A1346/1000000000)^5*(EXP(0.014388/(A1346/1000000000)/constants!$B$9)-1))</f>
        <v>2.1722556311660149E-5</v>
      </c>
      <c r="AL1346" s="17">
        <f t="shared" si="313"/>
        <v>2.5518907377459612E-10</v>
      </c>
      <c r="AQ1346">
        <f t="shared" si="320"/>
        <v>2.5518907377459612E-10</v>
      </c>
    </row>
    <row r="1347" spans="1:43" x14ac:dyDescent="0.2">
      <c r="A1347">
        <f>front!A1347</f>
        <v>805.81</v>
      </c>
      <c r="B1347" s="1">
        <f t="shared" si="319"/>
        <v>0.43999999999994088</v>
      </c>
      <c r="C1347">
        <f>front!D1347-front!B1347</f>
        <v>48261.729999999996</v>
      </c>
      <c r="D1347" s="2">
        <f>front!E1347-front!C1347</f>
        <v>51360.3</v>
      </c>
      <c r="E1347" s="2">
        <f>IF(front!F1347-front!C1347&gt;0,front!F1347-front!C1347,0)</f>
        <v>51360.3</v>
      </c>
      <c r="F1347" s="2">
        <f>front!I1347-front!H1347</f>
        <v>7467.4999999999982</v>
      </c>
      <c r="G1347" s="2"/>
      <c r="H1347" s="2"/>
      <c r="I1347" s="4">
        <f>C1347/(constants!$A$4+constants!$B$4*data!C1347+constants!$C$4*data!C1347^2+constants!$D$4*data!C1347^3+constants!$E$4*data!C1347^4+constants!$F$4*data!C1347^5+constants!$G$4*data!C1347^6+constants!$H$4*data!C1347^7)</f>
        <v>50564.554067225807</v>
      </c>
      <c r="J1347" s="4">
        <f>D1347/(constants!$A$4+constants!$B$4*data!D1347+constants!$C$4*data!D1347^2+constants!$D$4*data!D1347^3+constants!$E$4*data!D1347^4+constants!$F$4*data!D1347^5+constants!$G$4*data!D1347^6+constants!$H$4*data!D1347^7)</f>
        <v>53987.888695059504</v>
      </c>
      <c r="K1347" s="4">
        <f>E1347/(constants!$A$4+constants!$B$4*data!E1347+constants!$C$4*data!E1347^2+constants!$D$4*data!E1347^3+constants!$E$4*data!E1347^4+constants!$F$4*data!E1347^5+constants!$G$4*data!E1347^6+constants!$H$4*data!E1347^7)</f>
        <v>53987.888695059504</v>
      </c>
      <c r="L1347" s="4">
        <f>F1347/(constants!$A$4+constants!$B$4*data!F1347+constants!$C$4*data!F1347^2+constants!$D$4*data!F1347^3+constants!$E$4*data!F1347^4+constants!$F$4*data!F1347^5+constants!$G$4*data!F1347^6+constants!$H$4*data!F1347^7)</f>
        <v>7456.5415011219966</v>
      </c>
      <c r="M1347" s="4"/>
      <c r="N1347" s="4"/>
      <c r="O1347" s="4">
        <f t="shared" si="314"/>
        <v>84274.256778709678</v>
      </c>
      <c r="P1347" s="4">
        <f t="shared" si="315"/>
        <v>10797.5777390119</v>
      </c>
      <c r="Q1347" s="4">
        <f t="shared" si="315"/>
        <v>10797.5777390119</v>
      </c>
      <c r="R1347" s="4">
        <f t="shared" si="316"/>
        <v>1242.7569168536661</v>
      </c>
      <c r="S1347" s="4"/>
      <c r="T1347" s="4"/>
      <c r="U1347" s="4">
        <f t="shared" si="317"/>
        <v>1</v>
      </c>
      <c r="V1347" s="4"/>
      <c r="W1347" s="4"/>
      <c r="X1347">
        <f>IF(front!E1347&gt;$X$2,O1347,P1347)</f>
        <v>84274.256778709678</v>
      </c>
      <c r="Y1347">
        <f t="shared" si="321"/>
        <v>84001.436973867065</v>
      </c>
      <c r="Z1347">
        <f>SUMPRODUCT($B$7:$B$456,Y$7:Y$456,EXP(constants!$B$32+constants!$A$32*ABS($A$7:$A$456-$A1347)))</f>
        <v>2.8242271527461451E-9</v>
      </c>
      <c r="AA1347">
        <f t="shared" si="312"/>
        <v>84001.436973864242</v>
      </c>
      <c r="AB1347">
        <f t="shared" si="318"/>
        <v>83996.583880925071</v>
      </c>
      <c r="AD1347" s="4"/>
      <c r="AE1347" s="4"/>
      <c r="AF1347" s="4"/>
      <c r="AI1347" s="5">
        <f>SUMPRODUCT(constants!$B$13:$B$20,A1347^constants!$A$13:$A$20)*constants!$C$10/((A1347/1000000000)^5*(EXP(0.014388/(A1347/1000000000)/constants!$B$9)-1))</f>
        <v>2.1730340698254294E-5</v>
      </c>
      <c r="AL1347" s="17">
        <f t="shared" si="313"/>
        <v>2.5870505316096639E-10</v>
      </c>
      <c r="AQ1347">
        <f t="shared" si="320"/>
        <v>2.5870505316096639E-10</v>
      </c>
    </row>
    <row r="1348" spans="1:43" x14ac:dyDescent="0.2">
      <c r="A1348">
        <f>front!A1348</f>
        <v>806.25</v>
      </c>
      <c r="B1348" s="1">
        <f t="shared" si="319"/>
        <v>0.44000000000005457</v>
      </c>
      <c r="C1348">
        <f>front!D1348-front!B1348</f>
        <v>47748.13</v>
      </c>
      <c r="D1348" s="2">
        <f>front!E1348-front!C1348</f>
        <v>51602.400000000001</v>
      </c>
      <c r="E1348" s="2">
        <f>IF(front!F1348-front!C1348&gt;0,front!F1348-front!C1348,0)</f>
        <v>51602.400000000001</v>
      </c>
      <c r="F1348" s="2">
        <f>front!I1348-front!H1348</f>
        <v>8418.6999999999989</v>
      </c>
      <c r="G1348" s="2"/>
      <c r="H1348" s="2"/>
      <c r="I1348" s="4">
        <f>C1348/(constants!$A$4+constants!$B$4*data!C1348+constants!$C$4*data!C1348^2+constants!$D$4*data!C1348^3+constants!$E$4*data!C1348^4+constants!$F$4*data!C1348^5+constants!$G$4*data!C1348^6+constants!$H$4*data!C1348^7)</f>
        <v>49997.888104667152</v>
      </c>
      <c r="J1348" s="4">
        <f>D1348/(constants!$A$4+constants!$B$4*data!D1348+constants!$C$4*data!D1348^2+constants!$D$4*data!D1348^3+constants!$E$4*data!D1348^4+constants!$F$4*data!D1348^5+constants!$G$4*data!D1348^6+constants!$H$4*data!D1348^7)</f>
        <v>54255.649382885444</v>
      </c>
      <c r="K1348" s="4">
        <f>E1348/(constants!$A$4+constants!$B$4*data!E1348+constants!$C$4*data!E1348^2+constants!$D$4*data!E1348^3+constants!$E$4*data!E1348^4+constants!$F$4*data!E1348^5+constants!$G$4*data!E1348^6+constants!$H$4*data!E1348^7)</f>
        <v>54255.649382885444</v>
      </c>
      <c r="L1348" s="4">
        <f>F1348/(constants!$A$4+constants!$B$4*data!F1348+constants!$C$4*data!F1348^2+constants!$D$4*data!F1348^3+constants!$E$4*data!F1348^4+constants!$F$4*data!F1348^5+constants!$G$4*data!F1348^6+constants!$H$4*data!F1348^7)</f>
        <v>8409.8933658956012</v>
      </c>
      <c r="M1348" s="4"/>
      <c r="N1348" s="4"/>
      <c r="O1348" s="4">
        <f t="shared" si="314"/>
        <v>83329.813507778585</v>
      </c>
      <c r="P1348" s="4">
        <f t="shared" si="315"/>
        <v>10851.129876577088</v>
      </c>
      <c r="Q1348" s="4">
        <f t="shared" si="315"/>
        <v>10851.129876577088</v>
      </c>
      <c r="R1348" s="4">
        <f t="shared" si="316"/>
        <v>1401.6488943159336</v>
      </c>
      <c r="S1348" s="4"/>
      <c r="T1348" s="4"/>
      <c r="U1348" s="4">
        <f t="shared" si="317"/>
        <v>1</v>
      </c>
      <c r="V1348" s="4"/>
      <c r="W1348" s="4"/>
      <c r="X1348">
        <f>IF(front!E1348&gt;$X$2,O1348,P1348)</f>
        <v>83329.813507778585</v>
      </c>
      <c r="Y1348">
        <f t="shared" si="321"/>
        <v>83056.993702935972</v>
      </c>
      <c r="Z1348">
        <f>SUMPRODUCT($B$7:$B$456,Y$7:Y$456,EXP(constants!$B$32+constants!$A$32*ABS($A$7:$A$456-$A1348)))</f>
        <v>2.754421814600581E-9</v>
      </c>
      <c r="AA1348">
        <f t="shared" si="312"/>
        <v>83056.993702933221</v>
      </c>
      <c r="AB1348">
        <f t="shared" si="318"/>
        <v>83052.14060999405</v>
      </c>
      <c r="AD1348" s="4"/>
      <c r="AE1348" s="4"/>
      <c r="AF1348" s="4"/>
      <c r="AI1348" s="5">
        <f>SUMPRODUCT(constants!$B$13:$B$20,A1348^constants!$A$13:$A$20)*constants!$C$10/((A1348/1000000000)^5*(EXP(0.014388/(A1348/1000000000)/constants!$B$9)-1))</f>
        <v>2.1738083617248783E-5</v>
      </c>
      <c r="AL1348" s="17">
        <f t="shared" si="313"/>
        <v>2.617401966714984E-10</v>
      </c>
      <c r="AQ1348">
        <f t="shared" si="320"/>
        <v>2.617401966714984E-10</v>
      </c>
    </row>
    <row r="1349" spans="1:43" x14ac:dyDescent="0.2">
      <c r="A1349">
        <f>front!A1349</f>
        <v>806.69</v>
      </c>
      <c r="B1349" s="1">
        <f t="shared" si="319"/>
        <v>0.44000000000005457</v>
      </c>
      <c r="C1349">
        <f>front!D1349-front!B1349</f>
        <v>47486.060000000005</v>
      </c>
      <c r="D1349" s="2">
        <f>front!E1349-front!C1349</f>
        <v>52308.6</v>
      </c>
      <c r="E1349" s="2">
        <f>IF(front!F1349-front!C1349&gt;0,front!F1349-front!C1349,0)</f>
        <v>52308.6</v>
      </c>
      <c r="F1349" s="2">
        <f>front!I1349-front!H1349</f>
        <v>9125.4999999999982</v>
      </c>
      <c r="G1349" s="2"/>
      <c r="H1349" s="2"/>
      <c r="I1349" s="4">
        <f>C1349/(constants!$A$4+constants!$B$4*data!C1349+constants!$C$4*data!C1349^2+constants!$D$4*data!C1349^3+constants!$E$4*data!C1349^4+constants!$F$4*data!C1349^5+constants!$G$4*data!C1349^6+constants!$H$4*data!C1349^7)</f>
        <v>49708.845870918252</v>
      </c>
      <c r="J1349" s="4">
        <f>D1349/(constants!$A$4+constants!$B$4*data!D1349+constants!$C$4*data!D1349^2+constants!$D$4*data!D1349^3+constants!$E$4*data!D1349^4+constants!$F$4*data!D1349^5+constants!$G$4*data!D1349^6+constants!$H$4*data!D1349^7)</f>
        <v>55036.94989879366</v>
      </c>
      <c r="K1349" s="4">
        <f>E1349/(constants!$A$4+constants!$B$4*data!E1349+constants!$C$4*data!E1349^2+constants!$D$4*data!E1349^3+constants!$E$4*data!E1349^4+constants!$F$4*data!E1349^5+constants!$G$4*data!E1349^6+constants!$H$4*data!E1349^7)</f>
        <v>55036.94989879366</v>
      </c>
      <c r="L1349" s="4">
        <f>F1349/(constants!$A$4+constants!$B$4*data!F1349+constants!$C$4*data!F1349^2+constants!$D$4*data!F1349^3+constants!$E$4*data!F1349^4+constants!$F$4*data!F1349^5+constants!$G$4*data!F1349^6+constants!$H$4*data!F1349^7)</f>
        <v>9119.4042528697883</v>
      </c>
      <c r="M1349" s="4"/>
      <c r="N1349" s="4"/>
      <c r="O1349" s="4">
        <f t="shared" si="314"/>
        <v>82848.076451530418</v>
      </c>
      <c r="P1349" s="4">
        <f t="shared" si="315"/>
        <v>11007.389979758733</v>
      </c>
      <c r="Q1349" s="4">
        <f t="shared" si="315"/>
        <v>11007.389979758733</v>
      </c>
      <c r="R1349" s="4">
        <f t="shared" si="316"/>
        <v>1519.9007088116314</v>
      </c>
      <c r="S1349" s="4"/>
      <c r="T1349" s="4"/>
      <c r="U1349" s="4">
        <f t="shared" si="317"/>
        <v>1</v>
      </c>
      <c r="V1349" s="4"/>
      <c r="W1349" s="4"/>
      <c r="X1349">
        <f>IF(front!E1349&gt;$X$2,O1349,P1349)</f>
        <v>82848.076451530418</v>
      </c>
      <c r="Y1349">
        <f t="shared" si="321"/>
        <v>82575.256646687805</v>
      </c>
      <c r="Z1349">
        <f>SUMPRODUCT($B$7:$B$456,Y$7:Y$456,EXP(constants!$B$32+constants!$A$32*ABS($A$7:$A$456-$A1349)))</f>
        <v>2.6863418281955367E-9</v>
      </c>
      <c r="AA1349">
        <f t="shared" si="312"/>
        <v>82575.256646685113</v>
      </c>
      <c r="AB1349">
        <f t="shared" si="318"/>
        <v>82570.403553745942</v>
      </c>
      <c r="AD1349" s="4"/>
      <c r="AE1349" s="4"/>
      <c r="AF1349" s="4"/>
      <c r="AI1349" s="5">
        <f>SUMPRODUCT(constants!$B$13:$B$20,A1349^constants!$A$13:$A$20)*constants!$C$10/((A1349/1000000000)^5*(EXP(0.014388/(A1349/1000000000)/constants!$B$9)-1))</f>
        <v>2.1745785017954747E-5</v>
      </c>
      <c r="AL1349" s="17">
        <f t="shared" si="313"/>
        <v>2.6336052728384921E-10</v>
      </c>
      <c r="AQ1349">
        <f t="shared" si="320"/>
        <v>2.6336052728384921E-10</v>
      </c>
    </row>
    <row r="1350" spans="1:43" x14ac:dyDescent="0.2">
      <c r="A1350">
        <f>front!A1350</f>
        <v>807.13</v>
      </c>
      <c r="B1350" s="1">
        <f t="shared" si="319"/>
        <v>0.43999999999994088</v>
      </c>
      <c r="C1350">
        <f>front!D1350-front!B1350</f>
        <v>47432.33</v>
      </c>
      <c r="D1350" s="2">
        <f>front!E1350-front!C1350</f>
        <v>51374.2</v>
      </c>
      <c r="E1350" s="2">
        <f>IF(front!F1350-front!C1350&gt;0,front!F1350-front!C1350,0)</f>
        <v>51374.2</v>
      </c>
      <c r="F1350" s="2">
        <f>front!I1350-front!H1350</f>
        <v>7903.5</v>
      </c>
      <c r="G1350" s="2"/>
      <c r="H1350" s="2"/>
      <c r="I1350" s="4">
        <f>C1350/(constants!$A$4+constants!$B$4*data!C1350+constants!$C$4*data!C1350^2+constants!$D$4*data!C1350^3+constants!$E$4*data!C1350^4+constants!$F$4*data!C1350^5+constants!$G$4*data!C1350^6+constants!$H$4*data!C1350^7)</f>
        <v>49649.595252293373</v>
      </c>
      <c r="J1350" s="4">
        <f>D1350/(constants!$A$4+constants!$B$4*data!D1350+constants!$C$4*data!D1350^2+constants!$D$4*data!D1350^3+constants!$E$4*data!D1350^4+constants!$F$4*data!D1350^5+constants!$G$4*data!D1350^6+constants!$H$4*data!D1350^7)</f>
        <v>54003.260870876409</v>
      </c>
      <c r="K1350" s="4">
        <f>E1350/(constants!$A$4+constants!$B$4*data!E1350+constants!$C$4*data!E1350^2+constants!$D$4*data!E1350^3+constants!$E$4*data!E1350^4+constants!$F$4*data!E1350^5+constants!$G$4*data!E1350^6+constants!$H$4*data!E1350^7)</f>
        <v>54003.260870876409</v>
      </c>
      <c r="L1350" s="4">
        <f>F1350/(constants!$A$4+constants!$B$4*data!F1350+constants!$C$4*data!F1350^2+constants!$D$4*data!F1350^3+constants!$E$4*data!F1350^4+constants!$F$4*data!F1350^5+constants!$G$4*data!F1350^6+constants!$H$4*data!F1350^7)</f>
        <v>7893.3303531486308</v>
      </c>
      <c r="M1350" s="4"/>
      <c r="N1350" s="4"/>
      <c r="O1350" s="4">
        <f t="shared" si="314"/>
        <v>82749.325420488953</v>
      </c>
      <c r="P1350" s="4">
        <f t="shared" si="315"/>
        <v>10800.652174175282</v>
      </c>
      <c r="Q1350" s="4">
        <f t="shared" si="315"/>
        <v>10800.652174175282</v>
      </c>
      <c r="R1350" s="4">
        <f t="shared" si="316"/>
        <v>1315.5550588581052</v>
      </c>
      <c r="S1350" s="4"/>
      <c r="T1350" s="4"/>
      <c r="U1350" s="4">
        <f t="shared" si="317"/>
        <v>1</v>
      </c>
      <c r="V1350" s="4"/>
      <c r="W1350" s="4"/>
      <c r="X1350">
        <f>IF(front!E1350&gt;$X$2,O1350,P1350)</f>
        <v>82749.325420488953</v>
      </c>
      <c r="Y1350">
        <f t="shared" si="321"/>
        <v>82476.50561564634</v>
      </c>
      <c r="Z1350">
        <f>SUMPRODUCT($B$7:$B$456,Y$7:Y$456,EXP(constants!$B$32+constants!$A$32*ABS($A$7:$A$456-$A1350)))</f>
        <v>2.6199445486745259E-9</v>
      </c>
      <c r="AA1350">
        <f t="shared" si="312"/>
        <v>82476.50561564372</v>
      </c>
      <c r="AB1350">
        <f t="shared" si="318"/>
        <v>82471.652522704549</v>
      </c>
      <c r="AD1350" s="4"/>
      <c r="AE1350" s="4"/>
      <c r="AF1350" s="4"/>
      <c r="AI1350" s="5">
        <f>SUMPRODUCT(constants!$B$13:$B$20,A1350^constants!$A$13:$A$20)*constants!$C$10/((A1350/1000000000)^5*(EXP(0.014388/(A1350/1000000000)/constants!$B$9)-1))</f>
        <v>2.1753444849418308E-5</v>
      </c>
      <c r="AL1350" s="17">
        <f t="shared" si="313"/>
        <v>2.6376875185603388E-10</v>
      </c>
      <c r="AQ1350">
        <f t="shared" si="320"/>
        <v>2.6376875185603388E-10</v>
      </c>
    </row>
    <row r="1351" spans="1:43" x14ac:dyDescent="0.2">
      <c r="A1351">
        <f>front!A1351</f>
        <v>807.58</v>
      </c>
      <c r="B1351" s="1">
        <f t="shared" si="319"/>
        <v>0.45000000000004547</v>
      </c>
      <c r="C1351">
        <f>front!D1351-front!B1351</f>
        <v>47468.460000000006</v>
      </c>
      <c r="D1351" s="2">
        <f>front!E1351-front!C1351</f>
        <v>52901.5</v>
      </c>
      <c r="E1351" s="2">
        <f>IF(front!F1351-front!C1351&gt;0,front!F1351-front!C1351,0)</f>
        <v>52901.5</v>
      </c>
      <c r="F1351" s="2">
        <f>front!I1351-front!H1351</f>
        <v>6601.9</v>
      </c>
      <c r="G1351" s="2"/>
      <c r="H1351" s="2"/>
      <c r="I1351" s="4">
        <f>C1351/(constants!$A$4+constants!$B$4*data!C1351+constants!$C$4*data!C1351^2+constants!$D$4*data!C1351^3+constants!$E$4*data!C1351^4+constants!$F$4*data!C1351^5+constants!$G$4*data!C1351^6+constants!$H$4*data!C1351^7)</f>
        <v>49689.437162701615</v>
      </c>
      <c r="J1351" s="4">
        <f>D1351/(constants!$A$4+constants!$B$4*data!D1351+constants!$C$4*data!D1351^2+constants!$D$4*data!D1351^3+constants!$E$4*data!D1351^4+constants!$F$4*data!D1351^5+constants!$G$4*data!D1351^6+constants!$H$4*data!D1351^7)</f>
        <v>55693.227028918976</v>
      </c>
      <c r="K1351" s="4">
        <f>E1351/(constants!$A$4+constants!$B$4*data!E1351+constants!$C$4*data!E1351^2+constants!$D$4*data!E1351^3+constants!$E$4*data!E1351^4+constants!$F$4*data!E1351^5+constants!$G$4*data!E1351^6+constants!$H$4*data!E1351^7)</f>
        <v>55693.227028918976</v>
      </c>
      <c r="L1351" s="4">
        <f>F1351/(constants!$A$4+constants!$B$4*data!F1351+constants!$C$4*data!F1351^2+constants!$D$4*data!F1351^3+constants!$E$4*data!F1351^4+constants!$F$4*data!F1351^5+constants!$G$4*data!F1351^6+constants!$H$4*data!F1351^7)</f>
        <v>6590.2448272322008</v>
      </c>
      <c r="M1351" s="4"/>
      <c r="N1351" s="4"/>
      <c r="O1351" s="4">
        <f t="shared" si="314"/>
        <v>82815.728604502685</v>
      </c>
      <c r="P1351" s="4">
        <f t="shared" si="315"/>
        <v>11138.645405783795</v>
      </c>
      <c r="Q1351" s="4">
        <f t="shared" si="315"/>
        <v>11138.645405783795</v>
      </c>
      <c r="R1351" s="4">
        <f t="shared" si="316"/>
        <v>1098.3741378720335</v>
      </c>
      <c r="S1351" s="4"/>
      <c r="T1351" s="4"/>
      <c r="U1351" s="4">
        <f t="shared" si="317"/>
        <v>1</v>
      </c>
      <c r="V1351" s="4"/>
      <c r="W1351" s="4"/>
      <c r="X1351">
        <f>IF(front!E1351&gt;$X$2,O1351,P1351)</f>
        <v>82815.728604502685</v>
      </c>
      <c r="Y1351">
        <f t="shared" si="321"/>
        <v>82542.908799660072</v>
      </c>
      <c r="Z1351">
        <f>SUMPRODUCT($B$7:$B$456,Y$7:Y$456,EXP(constants!$B$32+constants!$A$32*ABS($A$7:$A$456-$A1351)))</f>
        <v>2.5537354073301252E-9</v>
      </c>
      <c r="AA1351">
        <f t="shared" ref="AA1351:AA1414" si="322">Y1351-Z1351</f>
        <v>82542.908799657525</v>
      </c>
      <c r="AB1351">
        <f t="shared" si="318"/>
        <v>82538.055706718354</v>
      </c>
      <c r="AD1351" s="4"/>
      <c r="AE1351" s="4"/>
      <c r="AF1351" s="4"/>
      <c r="AI1351" s="5">
        <f>SUMPRODUCT(constants!$B$13:$B$20,A1351^constants!$A$13:$A$20)*constants!$C$10/((A1351/1000000000)^5*(EXP(0.014388/(A1351/1000000000)/constants!$B$9)-1))</f>
        <v>2.1761235717503307E-5</v>
      </c>
      <c r="AL1351" s="17">
        <f t="shared" ref="AL1351:AL1414" si="323">IF(AB1351=0,0,AI1351/AB1351)</f>
        <v>2.6365093690633186E-10</v>
      </c>
      <c r="AQ1351">
        <f t="shared" si="320"/>
        <v>2.6365093690633186E-10</v>
      </c>
    </row>
    <row r="1352" spans="1:43" x14ac:dyDescent="0.2">
      <c r="A1352">
        <f>front!A1352</f>
        <v>808.02</v>
      </c>
      <c r="B1352" s="1">
        <f t="shared" si="319"/>
        <v>0.43999999999994088</v>
      </c>
      <c r="C1352">
        <f>front!D1352-front!B1352</f>
        <v>47794.400000000001</v>
      </c>
      <c r="D1352" s="2">
        <f>front!E1352-front!C1352</f>
        <v>52652.800000000003</v>
      </c>
      <c r="E1352" s="2">
        <f>IF(front!F1352-front!C1352&gt;0,front!F1352-front!C1352,0)</f>
        <v>52652.800000000003</v>
      </c>
      <c r="F1352" s="2">
        <f>front!I1352-front!H1352</f>
        <v>6580.4999999999982</v>
      </c>
      <c r="G1352" s="2"/>
      <c r="H1352" s="2"/>
      <c r="I1352" s="4">
        <f>C1352/(constants!$A$4+constants!$B$4*data!C1352+constants!$C$4*data!C1352^2+constants!$D$4*data!C1352^3+constants!$E$4*data!C1352^4+constants!$F$4*data!C1352^5+constants!$G$4*data!C1352^6+constants!$H$4*data!C1352^7)</f>
        <v>50048.927825472885</v>
      </c>
      <c r="J1352" s="4">
        <f>D1352/(constants!$A$4+constants!$B$4*data!D1352+constants!$C$4*data!D1352^2+constants!$D$4*data!D1352^3+constants!$E$4*data!D1352^4+constants!$F$4*data!D1352^5+constants!$G$4*data!D1352^6+constants!$H$4*data!D1352^7)</f>
        <v>55417.902565769662</v>
      </c>
      <c r="K1352" s="4">
        <f>E1352/(constants!$A$4+constants!$B$4*data!E1352+constants!$C$4*data!E1352^2+constants!$D$4*data!E1352^3+constants!$E$4*data!E1352^4+constants!$F$4*data!E1352^5+constants!$G$4*data!E1352^6+constants!$H$4*data!E1352^7)</f>
        <v>55417.902565769662</v>
      </c>
      <c r="L1352" s="4">
        <f>F1352/(constants!$A$4+constants!$B$4*data!F1352+constants!$C$4*data!F1352^2+constants!$D$4*data!F1352^3+constants!$E$4*data!F1352^4+constants!$F$4*data!F1352^5+constants!$G$4*data!F1352^6+constants!$H$4*data!F1352^7)</f>
        <v>6568.8407393934367</v>
      </c>
      <c r="M1352" s="4"/>
      <c r="N1352" s="4"/>
      <c r="O1352" s="4">
        <f t="shared" ref="O1352:O1415" si="324">I1352*1000/O$4</f>
        <v>83414.87970912148</v>
      </c>
      <c r="P1352" s="4">
        <f t="shared" ref="P1352:Q1415" si="325">J1352*1000/P$4</f>
        <v>11083.580513153933</v>
      </c>
      <c r="Q1352" s="4">
        <f t="shared" si="325"/>
        <v>11083.580513153933</v>
      </c>
      <c r="R1352" s="4">
        <f t="shared" ref="R1352:R1415" si="326">L1352*1000/R$4</f>
        <v>1094.8067898989061</v>
      </c>
      <c r="S1352" s="4"/>
      <c r="T1352" s="4"/>
      <c r="U1352" s="4">
        <f t="shared" ref="U1352:U1415" si="327">Q1352/P1352</f>
        <v>1</v>
      </c>
      <c r="V1352" s="4"/>
      <c r="W1352" s="4"/>
      <c r="X1352">
        <f>IF(front!E1352&gt;$X$2,O1352,P1352)</f>
        <v>83414.87970912148</v>
      </c>
      <c r="Y1352">
        <f t="shared" si="321"/>
        <v>83142.059904278867</v>
      </c>
      <c r="Z1352">
        <f>SUMPRODUCT($B$7:$B$456,Y$7:Y$456,EXP(constants!$B$32+constants!$A$32*ABS($A$7:$A$456-$A1352)))</f>
        <v>2.490615709798148E-9</v>
      </c>
      <c r="AA1352">
        <f t="shared" si="322"/>
        <v>83142.059904276379</v>
      </c>
      <c r="AB1352">
        <f t="shared" ref="AB1352:AB1415" si="328">IF((AA1352-$AA$3)&gt;0,AA1352-$AA$3,0)</f>
        <v>83137.206811337208</v>
      </c>
      <c r="AD1352" s="4"/>
      <c r="AE1352" s="4"/>
      <c r="AF1352" s="4"/>
      <c r="AI1352" s="5">
        <f>SUMPRODUCT(constants!$B$13:$B$20,A1352^constants!$A$13:$A$20)*constants!$C$10/((A1352/1000000000)^5*(EXP(0.014388/(A1352/1000000000)/constants!$B$9)-1))</f>
        <v>2.1768811308983732E-5</v>
      </c>
      <c r="AL1352" s="17">
        <f t="shared" si="323"/>
        <v>2.6184198560319173E-10</v>
      </c>
      <c r="AQ1352">
        <f t="shared" si="320"/>
        <v>2.6184198560319173E-10</v>
      </c>
    </row>
    <row r="1353" spans="1:43" x14ac:dyDescent="0.2">
      <c r="A1353">
        <f>front!A1353</f>
        <v>808.46</v>
      </c>
      <c r="B1353" s="1">
        <f t="shared" ref="B1353:B1416" si="329">A1353-A1352</f>
        <v>0.44000000000005457</v>
      </c>
      <c r="C1353">
        <f>front!D1353-front!B1353</f>
        <v>48162.799999999996</v>
      </c>
      <c r="D1353" s="2">
        <f>front!E1353-front!C1353</f>
        <v>53224.7</v>
      </c>
      <c r="E1353" s="2">
        <f>IF(front!F1353-front!C1353&gt;0,front!F1353-front!C1353,0)</f>
        <v>53224.7</v>
      </c>
      <c r="F1353" s="2">
        <f>front!I1353-front!H1353</f>
        <v>6946.8000000000011</v>
      </c>
      <c r="G1353" s="2"/>
      <c r="H1353" s="2"/>
      <c r="I1353" s="4">
        <f>C1353/(constants!$A$4+constants!$B$4*data!C1353+constants!$C$4*data!C1353^2+constants!$D$4*data!C1353^3+constants!$E$4*data!C1353^4+constants!$F$4*data!C1353^5+constants!$G$4*data!C1353^6+constants!$H$4*data!C1353^7)</f>
        <v>50455.382156912805</v>
      </c>
      <c r="J1353" s="4">
        <f>D1353/(constants!$A$4+constants!$B$4*data!D1353+constants!$C$4*data!D1353^2+constants!$D$4*data!D1353^3+constants!$E$4*data!D1353^4+constants!$F$4*data!D1353^5+constants!$G$4*data!D1353^6+constants!$H$4*data!D1353^7)</f>
        <v>56051.123302031403</v>
      </c>
      <c r="K1353" s="4">
        <f>E1353/(constants!$A$4+constants!$B$4*data!E1353+constants!$C$4*data!E1353^2+constants!$D$4*data!E1353^3+constants!$E$4*data!E1353^4+constants!$F$4*data!E1353^5+constants!$G$4*data!E1353^6+constants!$H$4*data!E1353^7)</f>
        <v>56051.123302031403</v>
      </c>
      <c r="L1353" s="4">
        <f>F1353/(constants!$A$4+constants!$B$4*data!F1353+constants!$C$4*data!F1353^2+constants!$D$4*data!F1353^3+constants!$E$4*data!F1353^4+constants!$F$4*data!F1353^5+constants!$G$4*data!F1353^6+constants!$H$4*data!F1353^7)</f>
        <v>6935.2941523355239</v>
      </c>
      <c r="M1353" s="4"/>
      <c r="N1353" s="4"/>
      <c r="O1353" s="4">
        <f t="shared" si="324"/>
        <v>84092.303594854675</v>
      </c>
      <c r="P1353" s="4">
        <f t="shared" si="325"/>
        <v>11210.22466040628</v>
      </c>
      <c r="Q1353" s="4">
        <f t="shared" si="325"/>
        <v>11210.22466040628</v>
      </c>
      <c r="R1353" s="4">
        <f t="shared" si="326"/>
        <v>1155.8823587225872</v>
      </c>
      <c r="S1353" s="4"/>
      <c r="T1353" s="4"/>
      <c r="U1353" s="4">
        <f t="shared" si="327"/>
        <v>1</v>
      </c>
      <c r="V1353" s="4"/>
      <c r="W1353" s="4"/>
      <c r="X1353">
        <f>IF(front!E1353&gt;$X$2,O1353,P1353)</f>
        <v>84092.303594854675</v>
      </c>
      <c r="Y1353">
        <f t="shared" si="321"/>
        <v>83819.483790012062</v>
      </c>
      <c r="Z1353">
        <f>SUMPRODUCT($B$7:$B$456,Y$7:Y$456,EXP(constants!$B$32+constants!$A$32*ABS($A$7:$A$456-$A1353)))</f>
        <v>2.4290561175946452E-9</v>
      </c>
      <c r="AA1353">
        <f t="shared" si="322"/>
        <v>83819.483790009632</v>
      </c>
      <c r="AB1353">
        <f t="shared" si="328"/>
        <v>83814.630697070461</v>
      </c>
      <c r="AD1353" s="4"/>
      <c r="AE1353" s="4"/>
      <c r="AF1353" s="4"/>
      <c r="AI1353" s="5">
        <f>SUMPRODUCT(constants!$B$13:$B$20,A1353^constants!$A$13:$A$20)*constants!$C$10/((A1353/1000000000)^5*(EXP(0.014388/(A1353/1000000000)/constants!$B$9)-1))</f>
        <v>2.1776345175758927E-5</v>
      </c>
      <c r="AL1353" s="17">
        <f t="shared" si="323"/>
        <v>2.5981555958248789E-10</v>
      </c>
      <c r="AQ1353">
        <f t="shared" si="320"/>
        <v>2.5981555958248789E-10</v>
      </c>
    </row>
    <row r="1354" spans="1:43" x14ac:dyDescent="0.2">
      <c r="A1354">
        <f>front!A1354</f>
        <v>808.9</v>
      </c>
      <c r="B1354" s="1">
        <f t="shared" si="329"/>
        <v>0.43999999999994088</v>
      </c>
      <c r="C1354">
        <f>front!D1354-front!B1354</f>
        <v>48551.659999999996</v>
      </c>
      <c r="D1354" s="2">
        <f>front!E1354-front!C1354</f>
        <v>52427.6</v>
      </c>
      <c r="E1354" s="2">
        <f>IF(front!F1354-front!C1354&gt;0,front!F1354-front!C1354,0)</f>
        <v>52427.6</v>
      </c>
      <c r="F1354" s="2">
        <f>front!I1354-front!H1354</f>
        <v>6430.5</v>
      </c>
      <c r="G1354" s="2"/>
      <c r="H1354" s="2"/>
      <c r="I1354" s="4">
        <f>C1354/(constants!$A$4+constants!$B$4*data!C1354+constants!$C$4*data!C1354^2+constants!$D$4*data!C1354^3+constants!$E$4*data!C1354^4+constants!$F$4*data!C1354^5+constants!$G$4*data!C1354^6+constants!$H$4*data!C1354^7)</f>
        <v>50884.552495679316</v>
      </c>
      <c r="J1354" s="4">
        <f>D1354/(constants!$A$4+constants!$B$4*data!D1354+constants!$C$4*data!D1354^2+constants!$D$4*data!D1354^3+constants!$E$4*data!D1354^4+constants!$F$4*data!D1354^5+constants!$G$4*data!D1354^6+constants!$H$4*data!D1354^7)</f>
        <v>55168.644466328573</v>
      </c>
      <c r="K1354" s="4">
        <f>E1354/(constants!$A$4+constants!$B$4*data!E1354+constants!$C$4*data!E1354^2+constants!$D$4*data!E1354^3+constants!$E$4*data!E1354^4+constants!$F$4*data!E1354^5+constants!$G$4*data!E1354^6+constants!$H$4*data!E1354^7)</f>
        <v>55168.644466328573</v>
      </c>
      <c r="L1354" s="4">
        <f>F1354/(constants!$A$4+constants!$B$4*data!F1354+constants!$C$4*data!F1354^2+constants!$D$4*data!F1354^3+constants!$E$4*data!F1354^4+constants!$F$4*data!F1354^5+constants!$G$4*data!F1354^6+constants!$H$4*data!F1354^7)</f>
        <v>6418.8282604312681</v>
      </c>
      <c r="M1354" s="4"/>
      <c r="N1354" s="4"/>
      <c r="O1354" s="4">
        <f t="shared" si="324"/>
        <v>84807.587492798863</v>
      </c>
      <c r="P1354" s="4">
        <f t="shared" si="325"/>
        <v>11033.728893265716</v>
      </c>
      <c r="Q1354" s="4">
        <f t="shared" si="325"/>
        <v>11033.728893265716</v>
      </c>
      <c r="R1354" s="4">
        <f t="shared" si="326"/>
        <v>1069.8047100718779</v>
      </c>
      <c r="S1354" s="4"/>
      <c r="T1354" s="4"/>
      <c r="U1354" s="4">
        <f t="shared" si="327"/>
        <v>1</v>
      </c>
      <c r="V1354" s="4"/>
      <c r="W1354" s="4"/>
      <c r="X1354">
        <f>IF(front!E1354&gt;$X$2,O1354,P1354)</f>
        <v>84807.587492798863</v>
      </c>
      <c r="Y1354">
        <f t="shared" si="321"/>
        <v>84534.76768795625</v>
      </c>
      <c r="Z1354">
        <f>SUMPRODUCT($B$7:$B$456,Y$7:Y$456,EXP(constants!$B$32+constants!$A$32*ABS($A$7:$A$456-$A1354)))</f>
        <v>2.3690180701952606E-9</v>
      </c>
      <c r="AA1354">
        <f t="shared" si="322"/>
        <v>84534.767687953878</v>
      </c>
      <c r="AB1354">
        <f t="shared" si="328"/>
        <v>84529.914595014707</v>
      </c>
      <c r="AD1354" s="4"/>
      <c r="AE1354" s="4"/>
      <c r="AF1354" s="4"/>
      <c r="AI1354" s="5">
        <f>SUMPRODUCT(constants!$B$13:$B$20,A1354^constants!$A$13:$A$20)*constants!$C$10/((A1354/1000000000)^5*(EXP(0.014388/(A1354/1000000000)/constants!$B$9)-1))</f>
        <v>2.1783837265918111E-5</v>
      </c>
      <c r="AL1354" s="17">
        <f t="shared" si="323"/>
        <v>2.5770565805354366E-10</v>
      </c>
      <c r="AQ1354">
        <f t="shared" si="320"/>
        <v>2.5770565805354366E-10</v>
      </c>
    </row>
    <row r="1355" spans="1:43" x14ac:dyDescent="0.2">
      <c r="A1355">
        <f>front!A1355</f>
        <v>809.34</v>
      </c>
      <c r="B1355" s="1">
        <f t="shared" si="329"/>
        <v>0.44000000000005457</v>
      </c>
      <c r="C1355">
        <f>front!D1355-front!B1355</f>
        <v>48885.539999999994</v>
      </c>
      <c r="D1355" s="2">
        <f>front!E1355-front!C1355</f>
        <v>52589.8</v>
      </c>
      <c r="E1355" s="2">
        <f>IF(front!F1355-front!C1355&gt;0,front!F1355-front!C1355,0)</f>
        <v>52589.8</v>
      </c>
      <c r="F1355" s="2">
        <f>front!I1355-front!H1355</f>
        <v>6353.5000000000018</v>
      </c>
      <c r="G1355" s="2"/>
      <c r="H1355" s="2"/>
      <c r="I1355" s="4">
        <f>C1355/(constants!$A$4+constants!$B$4*data!C1355+constants!$C$4*data!C1355^2+constants!$D$4*data!C1355^3+constants!$E$4*data!C1355^4+constants!$F$4*data!C1355^5+constants!$G$4*data!C1355^6+constants!$H$4*data!C1355^7)</f>
        <v>51253.152096641417</v>
      </c>
      <c r="J1355" s="4">
        <f>D1355/(constants!$A$4+constants!$B$4*data!D1355+constants!$C$4*data!D1355^2+constants!$D$4*data!D1355^3+constants!$E$4*data!D1355^4+constants!$F$4*data!D1355^5+constants!$G$4*data!D1355^6+constants!$H$4*data!D1355^7)</f>
        <v>55348.16760511211</v>
      </c>
      <c r="K1355" s="4">
        <f>E1355/(constants!$A$4+constants!$B$4*data!E1355+constants!$C$4*data!E1355^2+constants!$D$4*data!E1355^3+constants!$E$4*data!E1355^4+constants!$F$4*data!E1355^5+constants!$G$4*data!E1355^6+constants!$H$4*data!E1355^7)</f>
        <v>55348.16760511211</v>
      </c>
      <c r="L1355" s="4">
        <f>F1355/(constants!$A$4+constants!$B$4*data!F1355+constants!$C$4*data!F1355^2+constants!$D$4*data!F1355^3+constants!$E$4*data!F1355^4+constants!$F$4*data!F1355^5+constants!$G$4*data!F1355^6+constants!$H$4*data!F1355^7)</f>
        <v>6341.8325867180292</v>
      </c>
      <c r="M1355" s="4"/>
      <c r="N1355" s="4"/>
      <c r="O1355" s="4">
        <f t="shared" si="324"/>
        <v>85421.920161069022</v>
      </c>
      <c r="P1355" s="4">
        <f t="shared" si="325"/>
        <v>11069.633521022422</v>
      </c>
      <c r="Q1355" s="4">
        <f t="shared" si="325"/>
        <v>11069.633521022422</v>
      </c>
      <c r="R1355" s="4">
        <f t="shared" si="326"/>
        <v>1056.9720977863383</v>
      </c>
      <c r="S1355" s="4"/>
      <c r="T1355" s="4"/>
      <c r="U1355" s="4">
        <f t="shared" si="327"/>
        <v>1</v>
      </c>
      <c r="V1355" s="4"/>
      <c r="W1355" s="4"/>
      <c r="X1355">
        <f>IF(front!E1355&gt;$X$2,O1355,P1355)</f>
        <v>85421.920161069022</v>
      </c>
      <c r="Y1355">
        <f t="shared" si="321"/>
        <v>85149.100356226409</v>
      </c>
      <c r="Z1355">
        <f>SUMPRODUCT($B$7:$B$456,Y$7:Y$456,EXP(constants!$B$32+constants!$A$32*ABS($A$7:$A$456-$A1355)))</f>
        <v>2.3104639601612516E-9</v>
      </c>
      <c r="AA1355">
        <f t="shared" si="322"/>
        <v>85149.100356224095</v>
      </c>
      <c r="AB1355">
        <f t="shared" si="328"/>
        <v>85144.247263284924</v>
      </c>
      <c r="AD1355" s="4"/>
      <c r="AE1355" s="4"/>
      <c r="AF1355" s="4"/>
      <c r="AI1355" s="5">
        <f>SUMPRODUCT(constants!$B$13:$B$20,A1355^constants!$A$13:$A$20)*constants!$C$10/((A1355/1000000000)^5*(EXP(0.014388/(A1355/1000000000)/constants!$B$9)-1))</f>
        <v>2.1791287527331451E-5</v>
      </c>
      <c r="AL1355" s="17">
        <f t="shared" si="323"/>
        <v>2.5593376214775793E-10</v>
      </c>
      <c r="AQ1355">
        <f t="shared" si="320"/>
        <v>2.5593376214775793E-10</v>
      </c>
    </row>
    <row r="1356" spans="1:43" x14ac:dyDescent="0.2">
      <c r="A1356">
        <f>front!A1356</f>
        <v>809.79</v>
      </c>
      <c r="B1356" s="1">
        <f t="shared" si="329"/>
        <v>0.44999999999993179</v>
      </c>
      <c r="C1356">
        <f>front!D1356-front!B1356</f>
        <v>49124.87</v>
      </c>
      <c r="D1356" s="2">
        <f>front!E1356-front!C1356</f>
        <v>53003.4</v>
      </c>
      <c r="E1356" s="2">
        <f>IF(front!F1356-front!C1356&gt;0,front!F1356-front!C1356,0)</f>
        <v>53003.4</v>
      </c>
      <c r="F1356" s="2">
        <f>front!I1356-front!H1356</f>
        <v>5313.7999999999993</v>
      </c>
      <c r="G1356" s="2"/>
      <c r="H1356" s="2"/>
      <c r="I1356" s="4">
        <f>C1356/(constants!$A$4+constants!$B$4*data!C1356+constants!$C$4*data!C1356^2+constants!$D$4*data!C1356^3+constants!$E$4*data!C1356^4+constants!$F$4*data!C1356^5+constants!$G$4*data!C1356^6+constants!$H$4*data!C1356^7)</f>
        <v>51517.427598952796</v>
      </c>
      <c r="J1356" s="4">
        <f>D1356/(constants!$A$4+constants!$B$4*data!D1356+constants!$C$4*data!D1356^2+constants!$D$4*data!D1356^3+constants!$E$4*data!D1356^4+constants!$F$4*data!D1356^5+constants!$G$4*data!D1356^6+constants!$H$4*data!D1356^7)</f>
        <v>55806.053981948418</v>
      </c>
      <c r="K1356" s="4">
        <f>E1356/(constants!$A$4+constants!$B$4*data!E1356+constants!$C$4*data!E1356^2+constants!$D$4*data!E1356^3+constants!$E$4*data!E1356^4+constants!$F$4*data!E1356^5+constants!$G$4*data!E1356^6+constants!$H$4*data!E1356^7)</f>
        <v>55806.053981948418</v>
      </c>
      <c r="L1356" s="4">
        <f>F1356/(constants!$A$4+constants!$B$4*data!F1356+constants!$C$4*data!F1356^2+constants!$D$4*data!F1356^3+constants!$E$4*data!F1356^4+constants!$F$4*data!F1356^5+constants!$G$4*data!F1356^6+constants!$H$4*data!F1356^7)</f>
        <v>5302.8150183928637</v>
      </c>
      <c r="M1356" s="4"/>
      <c r="N1356" s="4"/>
      <c r="O1356" s="4">
        <f t="shared" si="324"/>
        <v>85862.379331587988</v>
      </c>
      <c r="P1356" s="4">
        <f t="shared" si="325"/>
        <v>11161.210796389683</v>
      </c>
      <c r="Q1356" s="4">
        <f t="shared" si="325"/>
        <v>11161.210796389683</v>
      </c>
      <c r="R1356" s="4">
        <f t="shared" si="326"/>
        <v>883.80250306547725</v>
      </c>
      <c r="S1356" s="4"/>
      <c r="T1356" s="4"/>
      <c r="U1356" s="4">
        <f t="shared" si="327"/>
        <v>1</v>
      </c>
      <c r="V1356" s="4"/>
      <c r="W1356" s="4"/>
      <c r="X1356">
        <f>IF(front!E1356&gt;$X$2,O1356,P1356)</f>
        <v>85862.379331587988</v>
      </c>
      <c r="Y1356">
        <f t="shared" si="321"/>
        <v>85589.559526745375</v>
      </c>
      <c r="Z1356">
        <f>SUMPRODUCT($B$7:$B$456,Y$7:Y$456,EXP(constants!$B$32+constants!$A$32*ABS($A$7:$A$456-$A1356)))</f>
        <v>2.2520757645077163E-9</v>
      </c>
      <c r="AA1356">
        <f t="shared" si="322"/>
        <v>85589.55952674312</v>
      </c>
      <c r="AB1356">
        <f t="shared" si="328"/>
        <v>85584.706433803949</v>
      </c>
      <c r="AD1356" s="4"/>
      <c r="AE1356" s="4"/>
      <c r="AF1356" s="4"/>
      <c r="AI1356" s="5">
        <f>SUMPRODUCT(constants!$B$13:$B$20,A1356^constants!$A$13:$A$20)*constants!$C$10/((A1356/1000000000)^5*(EXP(0.014388/(A1356/1000000000)/constants!$B$9)-1))</f>
        <v>2.1798863792777188E-5</v>
      </c>
      <c r="AL1356" s="17">
        <f t="shared" si="323"/>
        <v>2.5470513016992891E-10</v>
      </c>
      <c r="AQ1356">
        <f t="shared" si="320"/>
        <v>2.5470513016992891E-10</v>
      </c>
    </row>
    <row r="1357" spans="1:43" x14ac:dyDescent="0.2">
      <c r="A1357">
        <f>front!A1357</f>
        <v>810.23</v>
      </c>
      <c r="B1357" s="1">
        <f t="shared" si="329"/>
        <v>0.44000000000005457</v>
      </c>
      <c r="C1357">
        <f>front!D1357-front!B1357</f>
        <v>49244.13</v>
      </c>
      <c r="D1357" s="2">
        <f>front!E1357-front!C1357</f>
        <v>53176.3</v>
      </c>
      <c r="E1357" s="2">
        <f>IF(front!F1357-front!C1357&gt;0,front!F1357-front!C1357,0)</f>
        <v>53176.3</v>
      </c>
      <c r="F1357" s="2">
        <f>front!I1357-front!H1357</f>
        <v>5156.2000000000007</v>
      </c>
      <c r="G1357" s="2"/>
      <c r="H1357" s="2"/>
      <c r="I1357" s="4">
        <f>C1357/(constants!$A$4+constants!$B$4*data!C1357+constants!$C$4*data!C1357^2+constants!$D$4*data!C1357^3+constants!$E$4*data!C1357^4+constants!$F$4*data!C1357^5+constants!$G$4*data!C1357^6+constants!$H$4*data!C1357^7)</f>
        <v>51649.135437926074</v>
      </c>
      <c r="J1357" s="4">
        <f>D1357/(constants!$A$4+constants!$B$4*data!D1357+constants!$C$4*data!D1357^2+constants!$D$4*data!D1357^3+constants!$E$4*data!D1357^4+constants!$F$4*data!D1357^5+constants!$G$4*data!D1357^6+constants!$H$4*data!D1357^7)</f>
        <v>55997.520065048069</v>
      </c>
      <c r="K1357" s="4">
        <f>E1357/(constants!$A$4+constants!$B$4*data!E1357+constants!$C$4*data!E1357^2+constants!$D$4*data!E1357^3+constants!$E$4*data!E1357^4+constants!$F$4*data!E1357^5+constants!$G$4*data!E1357^6+constants!$H$4*data!E1357^7)</f>
        <v>55997.520065048069</v>
      </c>
      <c r="L1357" s="4">
        <f>F1357/(constants!$A$4+constants!$B$4*data!F1357+constants!$C$4*data!F1357^2+constants!$D$4*data!F1357^3+constants!$E$4*data!F1357^4+constants!$F$4*data!F1357^5+constants!$G$4*data!F1357^6+constants!$H$4*data!F1357^7)</f>
        <v>5145.4055324391102</v>
      </c>
      <c r="M1357" s="4"/>
      <c r="N1357" s="4"/>
      <c r="O1357" s="4">
        <f t="shared" si="324"/>
        <v>86081.892396543466</v>
      </c>
      <c r="P1357" s="4">
        <f t="shared" si="325"/>
        <v>11199.504013009613</v>
      </c>
      <c r="Q1357" s="4">
        <f t="shared" si="325"/>
        <v>11199.504013009613</v>
      </c>
      <c r="R1357" s="4">
        <f t="shared" si="326"/>
        <v>857.56758873985166</v>
      </c>
      <c r="S1357" s="4"/>
      <c r="T1357" s="4"/>
      <c r="U1357" s="4">
        <f t="shared" si="327"/>
        <v>1</v>
      </c>
      <c r="V1357" s="4"/>
      <c r="W1357" s="4"/>
      <c r="X1357">
        <f>IF(front!E1357&gt;$X$2,O1357,P1357)</f>
        <v>86081.892396543466</v>
      </c>
      <c r="Y1357">
        <f t="shared" si="321"/>
        <v>85809.072591700853</v>
      </c>
      <c r="Z1357">
        <f>SUMPRODUCT($B$7:$B$456,Y$7:Y$456,EXP(constants!$B$32+constants!$A$32*ABS($A$7:$A$456-$A1357)))</f>
        <v>2.1964120725422774E-9</v>
      </c>
      <c r="AA1357">
        <f t="shared" si="322"/>
        <v>85809.072591698656</v>
      </c>
      <c r="AB1357">
        <f t="shared" si="328"/>
        <v>85804.219498759485</v>
      </c>
      <c r="AD1357" s="4"/>
      <c r="AE1357" s="4"/>
      <c r="AF1357" s="4"/>
      <c r="AI1357" s="5">
        <f>SUMPRODUCT(constants!$B$13:$B$20,A1357^constants!$A$13:$A$20)*constants!$C$10/((A1357/1000000000)^5*(EXP(0.014388/(A1357/1000000000)/constants!$B$9)-1))</f>
        <v>2.1806229285794094E-5</v>
      </c>
      <c r="AL1357" s="17">
        <f t="shared" si="323"/>
        <v>2.5413935833434575E-10</v>
      </c>
      <c r="AQ1357">
        <f t="shared" ref="AQ1357:AQ1420" si="330">AL1357</f>
        <v>2.5413935833434575E-10</v>
      </c>
    </row>
    <row r="1358" spans="1:43" x14ac:dyDescent="0.2">
      <c r="A1358">
        <f>front!A1358</f>
        <v>810.67</v>
      </c>
      <c r="B1358" s="1">
        <f t="shared" si="329"/>
        <v>0.43999999999994088</v>
      </c>
      <c r="C1358">
        <f>front!D1358-front!B1358</f>
        <v>49188.93</v>
      </c>
      <c r="D1358" s="2">
        <f>front!E1358-front!C1358</f>
        <v>52478.400000000001</v>
      </c>
      <c r="E1358" s="2">
        <f>IF(front!F1358-front!C1358&gt;0,front!F1358-front!C1358,0)</f>
        <v>52478.400000000001</v>
      </c>
      <c r="F1358" s="2">
        <f>front!I1358-front!H1358</f>
        <v>5256.7999999999993</v>
      </c>
      <c r="G1358" s="2"/>
      <c r="H1358" s="2"/>
      <c r="I1358" s="4">
        <f>C1358/(constants!$A$4+constants!$B$4*data!C1358+constants!$C$4*data!C1358^2+constants!$D$4*data!C1358^3+constants!$E$4*data!C1358^4+constants!$F$4*data!C1358^5+constants!$G$4*data!C1358^6+constants!$H$4*data!C1358^7)</f>
        <v>51588.172498422937</v>
      </c>
      <c r="J1358" s="4">
        <f>D1358/(constants!$A$4+constants!$B$4*data!D1358+constants!$C$4*data!D1358^2+constants!$D$4*data!D1358^3+constants!$E$4*data!D1358^4+constants!$F$4*data!D1358^5+constants!$G$4*data!D1358^6+constants!$H$4*data!D1358^7)</f>
        <v>55224.867421405266</v>
      </c>
      <c r="K1358" s="4">
        <f>E1358/(constants!$A$4+constants!$B$4*data!E1358+constants!$C$4*data!E1358^2+constants!$D$4*data!E1358^3+constants!$E$4*data!E1358^4+constants!$F$4*data!E1358^5+constants!$G$4*data!E1358^6+constants!$H$4*data!E1358^7)</f>
        <v>55224.867421405266</v>
      </c>
      <c r="L1358" s="4">
        <f>F1358/(constants!$A$4+constants!$B$4*data!F1358+constants!$C$4*data!F1358^2+constants!$D$4*data!F1358^3+constants!$E$4*data!F1358^4+constants!$F$4*data!F1358^5+constants!$G$4*data!F1358^6+constants!$H$4*data!F1358^7)</f>
        <v>5245.8816461153419</v>
      </c>
      <c r="M1358" s="4"/>
      <c r="N1358" s="4"/>
      <c r="O1358" s="4">
        <f t="shared" si="324"/>
        <v>85980.287497371566</v>
      </c>
      <c r="P1358" s="4">
        <f t="shared" si="325"/>
        <v>11044.973484281052</v>
      </c>
      <c r="Q1358" s="4">
        <f t="shared" si="325"/>
        <v>11044.973484281052</v>
      </c>
      <c r="R1358" s="4">
        <f t="shared" si="326"/>
        <v>874.31360768589036</v>
      </c>
      <c r="S1358" s="4"/>
      <c r="T1358" s="4"/>
      <c r="U1358" s="4">
        <f t="shared" si="327"/>
        <v>1</v>
      </c>
      <c r="V1358" s="4"/>
      <c r="W1358" s="4"/>
      <c r="X1358">
        <f>IF(front!E1358&gt;$X$2,O1358,P1358)</f>
        <v>85980.287497371566</v>
      </c>
      <c r="Y1358">
        <f t="shared" si="321"/>
        <v>85707.467692528953</v>
      </c>
      <c r="Z1358">
        <f>SUMPRODUCT($B$7:$B$456,Y$7:Y$456,EXP(constants!$B$32+constants!$A$32*ABS($A$7:$A$456-$A1358)))</f>
        <v>2.142124198678558E-9</v>
      </c>
      <c r="AA1358">
        <f t="shared" si="322"/>
        <v>85707.467692526814</v>
      </c>
      <c r="AB1358">
        <f t="shared" si="328"/>
        <v>85702.614599587643</v>
      </c>
      <c r="AD1358" s="4"/>
      <c r="AE1358" s="4"/>
      <c r="AF1358" s="4"/>
      <c r="AI1358" s="5">
        <f>SUMPRODUCT(constants!$B$13:$B$20,A1358^constants!$A$13:$A$20)*constants!$C$10/((A1358/1000000000)^5*(EXP(0.014388/(A1358/1000000000)/constants!$B$9)-1))</f>
        <v>2.1813552791166831E-5</v>
      </c>
      <c r="AL1358" s="17">
        <f t="shared" si="323"/>
        <v>2.5452610626971218E-10</v>
      </c>
      <c r="AQ1358">
        <f t="shared" si="330"/>
        <v>2.5452610626971218E-10</v>
      </c>
    </row>
    <row r="1359" spans="1:43" x14ac:dyDescent="0.2">
      <c r="A1359">
        <f>front!A1359</f>
        <v>811.11</v>
      </c>
      <c r="B1359" s="1">
        <f t="shared" si="329"/>
        <v>0.44000000000005457</v>
      </c>
      <c r="C1359">
        <f>front!D1359-front!B1359</f>
        <v>48897.86</v>
      </c>
      <c r="D1359" s="2">
        <f>front!E1359-front!C1359</f>
        <v>51902.5</v>
      </c>
      <c r="E1359" s="2">
        <f>IF(front!F1359-front!C1359&gt;0,front!F1359-front!C1359,0)</f>
        <v>51902.5</v>
      </c>
      <c r="F1359" s="2">
        <f>front!I1359-front!H1359</f>
        <v>5120.2999999999993</v>
      </c>
      <c r="G1359" s="2"/>
      <c r="H1359" s="2"/>
      <c r="I1359" s="4">
        <f>C1359/(constants!$A$4+constants!$B$4*data!C1359+constants!$C$4*data!C1359^2+constants!$D$4*data!C1359^3+constants!$E$4*data!C1359^4+constants!$F$4*data!C1359^5+constants!$G$4*data!C1359^6+constants!$H$4*data!C1359^7)</f>
        <v>51266.755061202042</v>
      </c>
      <c r="J1359" s="4">
        <f>D1359/(constants!$A$4+constants!$B$4*data!D1359+constants!$C$4*data!D1359^2+constants!$D$4*data!D1359^3+constants!$E$4*data!D1359^4+constants!$F$4*data!D1359^5+constants!$G$4*data!D1359^6+constants!$H$4*data!D1359^7)</f>
        <v>54587.616406425594</v>
      </c>
      <c r="K1359" s="4">
        <f>E1359/(constants!$A$4+constants!$B$4*data!E1359+constants!$C$4*data!E1359^2+constants!$D$4*data!E1359^3+constants!$E$4*data!E1359^4+constants!$F$4*data!E1359^5+constants!$G$4*data!E1359^6+constants!$H$4*data!E1359^7)</f>
        <v>54587.616406425594</v>
      </c>
      <c r="L1359" s="4">
        <f>F1359/(constants!$A$4+constants!$B$4*data!F1359+constants!$C$4*data!F1359^2+constants!$D$4*data!F1359^3+constants!$E$4*data!F1359^4+constants!$F$4*data!F1359^5+constants!$G$4*data!F1359^6+constants!$H$4*data!F1359^7)</f>
        <v>5109.5516333121295</v>
      </c>
      <c r="M1359" s="4"/>
      <c r="N1359" s="4"/>
      <c r="O1359" s="4">
        <f t="shared" si="324"/>
        <v>85444.59176867007</v>
      </c>
      <c r="P1359" s="4">
        <f t="shared" si="325"/>
        <v>10917.523281285119</v>
      </c>
      <c r="Q1359" s="4">
        <f t="shared" si="325"/>
        <v>10917.523281285119</v>
      </c>
      <c r="R1359" s="4">
        <f t="shared" si="326"/>
        <v>851.59193888535492</v>
      </c>
      <c r="S1359" s="4"/>
      <c r="T1359" s="4"/>
      <c r="U1359" s="4">
        <f t="shared" si="327"/>
        <v>1</v>
      </c>
      <c r="V1359" s="4"/>
      <c r="W1359" s="4"/>
      <c r="X1359">
        <f>IF(front!E1359&gt;$X$2,O1359,P1359)</f>
        <v>85444.59176867007</v>
      </c>
      <c r="Y1359">
        <f t="shared" si="321"/>
        <v>85171.771963827458</v>
      </c>
      <c r="Z1359">
        <f>SUMPRODUCT($B$7:$B$456,Y$7:Y$456,EXP(constants!$B$32+constants!$A$32*ABS($A$7:$A$456-$A1359)))</f>
        <v>2.0891781373487691E-9</v>
      </c>
      <c r="AA1359">
        <f t="shared" si="322"/>
        <v>85171.771963825362</v>
      </c>
      <c r="AB1359">
        <f t="shared" si="328"/>
        <v>85166.918870886191</v>
      </c>
      <c r="AD1359" s="4"/>
      <c r="AE1359" s="4"/>
      <c r="AF1359" s="4"/>
      <c r="AI1359" s="5">
        <f>SUMPRODUCT(constants!$B$13:$B$20,A1359^constants!$A$13:$A$20)*constants!$C$10/((A1359/1000000000)^5*(EXP(0.014388/(A1359/1000000000)/constants!$B$9)-1))</f>
        <v>2.1820834255934751E-5</v>
      </c>
      <c r="AL1359" s="17">
        <f t="shared" si="323"/>
        <v>2.5621255935083586E-10</v>
      </c>
      <c r="AQ1359">
        <f t="shared" si="330"/>
        <v>2.5621255935083586E-10</v>
      </c>
    </row>
    <row r="1360" spans="1:43" x14ac:dyDescent="0.2">
      <c r="A1360">
        <f>front!A1360</f>
        <v>811.55</v>
      </c>
      <c r="B1360" s="1">
        <f t="shared" si="329"/>
        <v>0.43999999999994088</v>
      </c>
      <c r="C1360">
        <f>front!D1360-front!B1360</f>
        <v>48496.399999999994</v>
      </c>
      <c r="D1360" s="2">
        <f>front!E1360-front!C1360</f>
        <v>50582.3</v>
      </c>
      <c r="E1360" s="2">
        <f>IF(front!F1360-front!C1360&gt;0,front!F1360-front!C1360,0)</f>
        <v>50582.3</v>
      </c>
      <c r="F1360" s="2">
        <f>front!I1360-front!H1360</f>
        <v>4726.6000000000022</v>
      </c>
      <c r="G1360" s="2"/>
      <c r="H1360" s="2"/>
      <c r="I1360" s="4">
        <f>C1360/(constants!$A$4+constants!$B$4*data!C1360+constants!$C$4*data!C1360^2+constants!$D$4*data!C1360^3+constants!$E$4*data!C1360^4+constants!$F$4*data!C1360^5+constants!$G$4*data!C1360^6+constants!$H$4*data!C1360^7)</f>
        <v>50823.555571880905</v>
      </c>
      <c r="J1360" s="4">
        <f>D1360/(constants!$A$4+constants!$B$4*data!D1360+constants!$C$4*data!D1360^2+constants!$D$4*data!D1360^3+constants!$E$4*data!D1360^4+constants!$F$4*data!D1360^5+constants!$G$4*data!D1360^6+constants!$H$4*data!D1360^7)</f>
        <v>53127.698933384992</v>
      </c>
      <c r="K1360" s="4">
        <f>E1360/(constants!$A$4+constants!$B$4*data!E1360+constants!$C$4*data!E1360^2+constants!$D$4*data!E1360^3+constants!$E$4*data!E1360^4+constants!$F$4*data!E1360^5+constants!$G$4*data!E1360^6+constants!$H$4*data!E1360^7)</f>
        <v>53127.698933384992</v>
      </c>
      <c r="L1360" s="4">
        <f>F1360/(constants!$A$4+constants!$B$4*data!F1360+constants!$C$4*data!F1360^2+constants!$D$4*data!F1360^3+constants!$E$4*data!F1360^4+constants!$F$4*data!F1360^5+constants!$G$4*data!F1360^6+constants!$H$4*data!F1360^7)</f>
        <v>4716.4173870400791</v>
      </c>
      <c r="M1360" s="4"/>
      <c r="N1360" s="4"/>
      <c r="O1360" s="4">
        <f t="shared" si="324"/>
        <v>84705.925953134851</v>
      </c>
      <c r="P1360" s="4">
        <f t="shared" si="325"/>
        <v>10625.539786676998</v>
      </c>
      <c r="Q1360" s="4">
        <f t="shared" si="325"/>
        <v>10625.539786676998</v>
      </c>
      <c r="R1360" s="4">
        <f t="shared" si="326"/>
        <v>786.06956450667997</v>
      </c>
      <c r="S1360" s="4"/>
      <c r="T1360" s="4"/>
      <c r="U1360" s="4">
        <f t="shared" si="327"/>
        <v>1</v>
      </c>
      <c r="V1360" s="4"/>
      <c r="W1360" s="4"/>
      <c r="X1360">
        <f>IF(front!E1360&gt;$X$2,O1360,P1360)</f>
        <v>84705.925953134851</v>
      </c>
      <c r="Y1360">
        <f t="shared" si="321"/>
        <v>84433.106148292238</v>
      </c>
      <c r="Z1360">
        <f>SUMPRODUCT($B$7:$B$456,Y$7:Y$456,EXP(constants!$B$32+constants!$A$32*ABS($A$7:$A$456-$A1360)))</f>
        <v>2.0375407234877366E-9</v>
      </c>
      <c r="AA1360">
        <f t="shared" si="322"/>
        <v>84433.106148290201</v>
      </c>
      <c r="AB1360">
        <f t="shared" si="328"/>
        <v>84428.25305535103</v>
      </c>
      <c r="AD1360" s="4"/>
      <c r="AE1360" s="4"/>
      <c r="AF1360" s="4"/>
      <c r="AI1360" s="5">
        <f>SUMPRODUCT(constants!$B$13:$B$20,A1360^constants!$A$13:$A$20)*constants!$C$10/((A1360/1000000000)^5*(EXP(0.014388/(A1360/1000000000)/constants!$B$9)-1))</f>
        <v>2.1828073626897681E-5</v>
      </c>
      <c r="AL1360" s="17">
        <f t="shared" si="323"/>
        <v>2.5853991806021651E-10</v>
      </c>
      <c r="AQ1360">
        <f t="shared" si="330"/>
        <v>2.5853991806021651E-10</v>
      </c>
    </row>
    <row r="1361" spans="1:43" x14ac:dyDescent="0.2">
      <c r="A1361">
        <f>front!A1361</f>
        <v>812</v>
      </c>
      <c r="B1361" s="1">
        <f t="shared" si="329"/>
        <v>0.45000000000004547</v>
      </c>
      <c r="C1361">
        <f>front!D1361-front!B1361</f>
        <v>48028.87</v>
      </c>
      <c r="D1361" s="2">
        <f>front!E1361-front!C1361</f>
        <v>52983.6</v>
      </c>
      <c r="E1361" s="2">
        <f>IF(front!F1361-front!C1361&gt;0,front!F1361-front!C1361,0)</f>
        <v>52983.6</v>
      </c>
      <c r="F1361" s="2">
        <f>front!I1361-front!H1361</f>
        <v>4277.1000000000004</v>
      </c>
      <c r="G1361" s="2"/>
      <c r="H1361" s="2"/>
      <c r="I1361" s="4">
        <f>C1361/(constants!$A$4+constants!$B$4*data!C1361+constants!$C$4*data!C1361^2+constants!$D$4*data!C1361^3+constants!$E$4*data!C1361^4+constants!$F$4*data!C1361^5+constants!$G$4*data!C1361^6+constants!$H$4*data!C1361^7)</f>
        <v>50307.601956185048</v>
      </c>
      <c r="J1361" s="4">
        <f>D1361/(constants!$A$4+constants!$B$4*data!D1361+constants!$C$4*data!D1361^2+constants!$D$4*data!D1361^3+constants!$E$4*data!D1361^4+constants!$F$4*data!D1361^5+constants!$G$4*data!D1361^6+constants!$H$4*data!D1361^7)</f>
        <v>55784.129929372597</v>
      </c>
      <c r="K1361" s="4">
        <f>E1361/(constants!$A$4+constants!$B$4*data!E1361+constants!$C$4*data!E1361^2+constants!$D$4*data!E1361^3+constants!$E$4*data!E1361^4+constants!$F$4*data!E1361^5+constants!$G$4*data!E1361^6+constants!$H$4*data!E1361^7)</f>
        <v>55784.129929372597</v>
      </c>
      <c r="L1361" s="4">
        <f>F1361/(constants!$A$4+constants!$B$4*data!F1361+constants!$C$4*data!F1361^2+constants!$D$4*data!F1361^3+constants!$E$4*data!F1361^4+constants!$F$4*data!F1361^5+constants!$G$4*data!F1361^6+constants!$H$4*data!F1361^7)</f>
        <v>4267.6798542096931</v>
      </c>
      <c r="M1361" s="4"/>
      <c r="N1361" s="4"/>
      <c r="O1361" s="4">
        <f t="shared" si="324"/>
        <v>83846.003260308411</v>
      </c>
      <c r="P1361" s="4">
        <f t="shared" si="325"/>
        <v>11156.825985874519</v>
      </c>
      <c r="Q1361" s="4">
        <f t="shared" si="325"/>
        <v>11156.825985874519</v>
      </c>
      <c r="R1361" s="4">
        <f t="shared" si="326"/>
        <v>711.27997570161551</v>
      </c>
      <c r="S1361" s="4"/>
      <c r="T1361" s="4"/>
      <c r="U1361" s="4">
        <f t="shared" si="327"/>
        <v>1</v>
      </c>
      <c r="V1361" s="4"/>
      <c r="W1361" s="4"/>
      <c r="X1361">
        <f>IF(front!E1361&gt;$X$2,O1361,P1361)</f>
        <v>83846.003260308411</v>
      </c>
      <c r="Y1361">
        <f t="shared" si="321"/>
        <v>83573.183455465798</v>
      </c>
      <c r="Z1361">
        <f>SUMPRODUCT($B$7:$B$456,Y$7:Y$456,EXP(constants!$B$32+constants!$A$32*ABS($A$7:$A$456-$A1361)))</f>
        <v>1.9860496253938406E-9</v>
      </c>
      <c r="AA1361">
        <f t="shared" si="322"/>
        <v>83573.183455463819</v>
      </c>
      <c r="AB1361">
        <f t="shared" si="328"/>
        <v>83568.330362524648</v>
      </c>
      <c r="AD1361" s="4"/>
      <c r="AE1361" s="4"/>
      <c r="AF1361" s="4"/>
      <c r="AI1361" s="5">
        <f>SUMPRODUCT(constants!$B$13:$B$20,A1361^constants!$A$13:$A$20)*constants!$C$10/((A1361/1000000000)^5*(EXP(0.014388/(A1361/1000000000)/constants!$B$9)-1))</f>
        <v>2.1835433933727018E-5</v>
      </c>
      <c r="AL1361" s="17">
        <f t="shared" si="323"/>
        <v>2.6128838327873178E-10</v>
      </c>
      <c r="AQ1361">
        <f t="shared" si="330"/>
        <v>2.6128838327873178E-10</v>
      </c>
    </row>
    <row r="1362" spans="1:43" x14ac:dyDescent="0.2">
      <c r="A1362">
        <f>front!A1362</f>
        <v>812.44</v>
      </c>
      <c r="B1362" s="1">
        <f t="shared" si="329"/>
        <v>0.44000000000005457</v>
      </c>
      <c r="C1362">
        <f>front!D1362-front!B1362</f>
        <v>47502.329999999994</v>
      </c>
      <c r="D1362" s="2">
        <f>front!E1362-front!C1362</f>
        <v>53091.1</v>
      </c>
      <c r="E1362" s="2">
        <f>IF(front!F1362-front!C1362&gt;0,front!F1362-front!C1362,0)</f>
        <v>53091.1</v>
      </c>
      <c r="F1362" s="2">
        <f>front!I1362-front!H1362</f>
        <v>3916.7999999999993</v>
      </c>
      <c r="G1362" s="2"/>
      <c r="H1362" s="2"/>
      <c r="I1362" s="4">
        <f>C1362/(constants!$A$4+constants!$B$4*data!C1362+constants!$C$4*data!C1362^2+constants!$D$4*data!C1362^3+constants!$E$4*data!C1362^4+constants!$F$4*data!C1362^5+constants!$G$4*data!C1362^6+constants!$H$4*data!C1362^7)</f>
        <v>49726.788203498785</v>
      </c>
      <c r="J1362" s="4">
        <f>D1362/(constants!$A$4+constants!$B$4*data!D1362+constants!$C$4*data!D1362^2+constants!$D$4*data!D1362^3+constants!$E$4*data!D1362^4+constants!$F$4*data!D1362^5+constants!$G$4*data!D1362^6+constants!$H$4*data!D1362^7)</f>
        <v>55903.167119031554</v>
      </c>
      <c r="K1362" s="4">
        <f>E1362/(constants!$A$4+constants!$B$4*data!E1362+constants!$C$4*data!E1362^2+constants!$D$4*data!E1362^3+constants!$E$4*data!E1362^4+constants!$F$4*data!E1362^5+constants!$G$4*data!E1362^6+constants!$H$4*data!E1362^7)</f>
        <v>55903.167119031554</v>
      </c>
      <c r="L1362" s="4">
        <f>F1362/(constants!$A$4+constants!$B$4*data!F1362+constants!$C$4*data!F1362^2+constants!$D$4*data!F1362^3+constants!$E$4*data!F1362^4+constants!$F$4*data!F1362^5+constants!$G$4*data!F1362^6+constants!$H$4*data!F1362^7)</f>
        <v>3908.0622375864564</v>
      </c>
      <c r="M1362" s="4"/>
      <c r="N1362" s="4"/>
      <c r="O1362" s="4">
        <f t="shared" si="324"/>
        <v>82877.980339164642</v>
      </c>
      <c r="P1362" s="4">
        <f t="shared" si="325"/>
        <v>11180.633423806312</v>
      </c>
      <c r="Q1362" s="4">
        <f t="shared" si="325"/>
        <v>11180.633423806312</v>
      </c>
      <c r="R1362" s="4">
        <f t="shared" si="326"/>
        <v>651.34370626440943</v>
      </c>
      <c r="S1362" s="4"/>
      <c r="T1362" s="4"/>
      <c r="U1362" s="4">
        <f t="shared" si="327"/>
        <v>1</v>
      </c>
      <c r="V1362" s="4"/>
      <c r="W1362" s="4"/>
      <c r="X1362">
        <f>IF(front!E1362&gt;$X$2,O1362,P1362)</f>
        <v>82877.980339164642</v>
      </c>
      <c r="Y1362">
        <f t="shared" si="321"/>
        <v>82605.160534322029</v>
      </c>
      <c r="Z1362">
        <f>SUMPRODUCT($B$7:$B$456,Y$7:Y$456,EXP(constants!$B$32+constants!$A$32*ABS($A$7:$A$456-$A1362)))</f>
        <v>1.9369611993656131E-9</v>
      </c>
      <c r="AA1362">
        <f t="shared" si="322"/>
        <v>82605.160534320094</v>
      </c>
      <c r="AB1362">
        <f t="shared" si="328"/>
        <v>82600.307441380923</v>
      </c>
      <c r="AD1362" s="4"/>
      <c r="AE1362" s="4"/>
      <c r="AF1362" s="4"/>
      <c r="AI1362" s="5">
        <f>SUMPRODUCT(constants!$B$13:$B$20,A1362^constants!$A$13:$A$20)*constants!$C$10/((A1362/1000000000)^5*(EXP(0.014388/(A1362/1000000000)/constants!$B$9)-1))</f>
        <v>2.1842587997079045E-5</v>
      </c>
      <c r="AL1362" s="17">
        <f t="shared" si="323"/>
        <v>2.6443712709641066E-10</v>
      </c>
      <c r="AQ1362">
        <f t="shared" si="330"/>
        <v>2.6443712709641066E-10</v>
      </c>
    </row>
    <row r="1363" spans="1:43" x14ac:dyDescent="0.2">
      <c r="A1363">
        <f>front!A1363</f>
        <v>812.88</v>
      </c>
      <c r="B1363" s="1">
        <f t="shared" si="329"/>
        <v>0.43999999999994088</v>
      </c>
      <c r="C1363">
        <f>front!D1363-front!B1363</f>
        <v>47235.4</v>
      </c>
      <c r="D1363" s="2">
        <f>front!E1363-front!C1363</f>
        <v>52286.1</v>
      </c>
      <c r="E1363" s="2">
        <f>IF(front!F1363-front!C1363&gt;0,front!F1363-front!C1363,0)</f>
        <v>52286.1</v>
      </c>
      <c r="F1363" s="2">
        <f>front!I1363-front!H1363</f>
        <v>4849</v>
      </c>
      <c r="G1363" s="2"/>
      <c r="H1363" s="2"/>
      <c r="I1363" s="4">
        <f>C1363/(constants!$A$4+constants!$B$4*data!C1363+constants!$C$4*data!C1363^2+constants!$D$4*data!C1363^3+constants!$E$4*data!C1363^4+constants!$F$4*data!C1363^5+constants!$G$4*data!C1363^6+constants!$H$4*data!C1363^7)</f>
        <v>49432.459072145357</v>
      </c>
      <c r="J1363" s="4">
        <f>D1363/(constants!$A$4+constants!$B$4*data!D1363+constants!$C$4*data!D1363^2+constants!$D$4*data!D1363^3+constants!$E$4*data!D1363^4+constants!$F$4*data!D1363^5+constants!$G$4*data!D1363^6+constants!$H$4*data!D1363^7)</f>
        <v>55012.051027259724</v>
      </c>
      <c r="K1363" s="4">
        <f>E1363/(constants!$A$4+constants!$B$4*data!E1363+constants!$C$4*data!E1363^2+constants!$D$4*data!E1363^3+constants!$E$4*data!E1363^4+constants!$F$4*data!E1363^5+constants!$G$4*data!E1363^6+constants!$H$4*data!E1363^7)</f>
        <v>55012.051027259724</v>
      </c>
      <c r="L1363" s="4">
        <f>F1363/(constants!$A$4+constants!$B$4*data!F1363+constants!$C$4*data!F1363^2+constants!$D$4*data!F1363^3+constants!$E$4*data!F1363^4+constants!$F$4*data!F1363^5+constants!$G$4*data!F1363^6+constants!$H$4*data!F1363^7)</f>
        <v>4838.6302512422826</v>
      </c>
      <c r="M1363" s="4"/>
      <c r="N1363" s="4"/>
      <c r="O1363" s="4">
        <f t="shared" si="324"/>
        <v>82387.431786908928</v>
      </c>
      <c r="P1363" s="4">
        <f t="shared" si="325"/>
        <v>11002.410205451944</v>
      </c>
      <c r="Q1363" s="4">
        <f t="shared" si="325"/>
        <v>11002.410205451944</v>
      </c>
      <c r="R1363" s="4">
        <f t="shared" si="326"/>
        <v>806.4383752070471</v>
      </c>
      <c r="S1363" s="4"/>
      <c r="T1363" s="4"/>
      <c r="U1363" s="4">
        <f t="shared" si="327"/>
        <v>1</v>
      </c>
      <c r="V1363" s="4"/>
      <c r="W1363" s="4"/>
      <c r="X1363">
        <f>IF(front!E1363&gt;$X$2,O1363,P1363)</f>
        <v>82387.431786908928</v>
      </c>
      <c r="Y1363">
        <f t="shared" si="321"/>
        <v>82114.611982066315</v>
      </c>
      <c r="Z1363">
        <f>SUMPRODUCT($B$7:$B$456,Y$7:Y$456,EXP(constants!$B$32+constants!$A$32*ABS($A$7:$A$456-$A1363)))</f>
        <v>1.8890860731155702E-9</v>
      </c>
      <c r="AA1363">
        <f t="shared" si="322"/>
        <v>82114.611982064424</v>
      </c>
      <c r="AB1363">
        <f t="shared" si="328"/>
        <v>82109.758889125253</v>
      </c>
      <c r="AD1363" s="4"/>
      <c r="AE1363" s="4"/>
      <c r="AF1363" s="4"/>
      <c r="AI1363" s="5">
        <f>SUMPRODUCT(constants!$B$13:$B$20,A1363^constants!$A$13:$A$20)*constants!$C$10/((A1363/1000000000)^5*(EXP(0.014388/(A1363/1000000000)/constants!$B$9)-1))</f>
        <v>2.1849699804745236E-5</v>
      </c>
      <c r="AL1363" s="17">
        <f t="shared" si="323"/>
        <v>2.6610356796016664E-10</v>
      </c>
      <c r="AQ1363">
        <f t="shared" si="330"/>
        <v>2.6610356796016664E-10</v>
      </c>
    </row>
    <row r="1364" spans="1:43" x14ac:dyDescent="0.2">
      <c r="A1364">
        <f>front!A1364</f>
        <v>813.32</v>
      </c>
      <c r="B1364" s="1">
        <f t="shared" si="329"/>
        <v>0.44000000000005457</v>
      </c>
      <c r="C1364">
        <f>front!D1364-front!B1364</f>
        <v>46946.73</v>
      </c>
      <c r="D1364" s="2">
        <f>front!E1364-front!C1364</f>
        <v>51540.3</v>
      </c>
      <c r="E1364" s="2">
        <f>IF(front!F1364-front!C1364&gt;0,front!F1364-front!C1364,0)</f>
        <v>51540.3</v>
      </c>
      <c r="F1364" s="2">
        <f>front!I1364-front!H1364</f>
        <v>5835.4</v>
      </c>
      <c r="G1364" s="2"/>
      <c r="H1364" s="2"/>
      <c r="I1364" s="4">
        <f>C1364/(constants!$A$4+constants!$B$4*data!C1364+constants!$C$4*data!C1364^2+constants!$D$4*data!C1364^3+constants!$E$4*data!C1364^4+constants!$F$4*data!C1364^5+constants!$G$4*data!C1364^6+constants!$H$4*data!C1364^7)</f>
        <v>49114.251694093531</v>
      </c>
      <c r="J1364" s="4">
        <f>D1364/(constants!$A$4+constants!$B$4*data!D1364+constants!$C$4*data!D1364^2+constants!$D$4*data!D1364^3+constants!$E$4*data!D1364^4+constants!$F$4*data!D1364^5+constants!$G$4*data!D1364^6+constants!$H$4*data!D1364^7)</f>
        <v>54186.963315535788</v>
      </c>
      <c r="K1364" s="4">
        <f>E1364/(constants!$A$4+constants!$B$4*data!E1364+constants!$C$4*data!E1364^2+constants!$D$4*data!E1364^3+constants!$E$4*data!E1364^4+constants!$F$4*data!E1364^5+constants!$G$4*data!E1364^6+constants!$H$4*data!E1364^7)</f>
        <v>54186.963315535788</v>
      </c>
      <c r="L1364" s="4">
        <f>F1364/(constants!$A$4+constants!$B$4*data!F1364+constants!$C$4*data!F1364^2+constants!$D$4*data!F1364^3+constants!$E$4*data!F1364^4+constants!$F$4*data!F1364^5+constants!$G$4*data!F1364^6+constants!$H$4*data!F1364^7)</f>
        <v>5823.9370773227347</v>
      </c>
      <c r="M1364" s="4"/>
      <c r="N1364" s="4"/>
      <c r="O1364" s="4">
        <f t="shared" si="324"/>
        <v>81857.086156822552</v>
      </c>
      <c r="P1364" s="4">
        <f t="shared" si="325"/>
        <v>10837.392663107159</v>
      </c>
      <c r="Q1364" s="4">
        <f t="shared" si="325"/>
        <v>10837.392663107159</v>
      </c>
      <c r="R1364" s="4">
        <f t="shared" si="326"/>
        <v>970.65617955378912</v>
      </c>
      <c r="S1364" s="4"/>
      <c r="T1364" s="4"/>
      <c r="U1364" s="4">
        <f t="shared" si="327"/>
        <v>1</v>
      </c>
      <c r="V1364" s="4"/>
      <c r="W1364" s="4"/>
      <c r="X1364">
        <f>IF(front!E1364&gt;$X$2,O1364,P1364)</f>
        <v>81857.086156822552</v>
      </c>
      <c r="Y1364">
        <f t="shared" si="321"/>
        <v>81584.266351979939</v>
      </c>
      <c r="Z1364">
        <f>SUMPRODUCT($B$7:$B$456,Y$7:Y$456,EXP(constants!$B$32+constants!$A$32*ABS($A$7:$A$456-$A1364)))</f>
        <v>1.8423942579789292E-9</v>
      </c>
      <c r="AA1364">
        <f t="shared" si="322"/>
        <v>81584.266351978091</v>
      </c>
      <c r="AB1364">
        <f t="shared" si="328"/>
        <v>81579.41325903892</v>
      </c>
      <c r="AD1364" s="4"/>
      <c r="AE1364" s="4"/>
      <c r="AF1364" s="4"/>
      <c r="AI1364" s="5">
        <f>SUMPRODUCT(constants!$B$13:$B$20,A1364^constants!$A$13:$A$20)*constants!$C$10/((A1364/1000000000)^5*(EXP(0.014388/(A1364/1000000000)/constants!$B$9)-1))</f>
        <v>2.1856769302797069E-5</v>
      </c>
      <c r="AL1364" s="17">
        <f t="shared" si="323"/>
        <v>2.6792015815798187E-10</v>
      </c>
      <c r="AQ1364">
        <f t="shared" si="330"/>
        <v>2.6792015815798187E-10</v>
      </c>
    </row>
    <row r="1365" spans="1:43" x14ac:dyDescent="0.2">
      <c r="A1365">
        <f>front!A1365</f>
        <v>813.76</v>
      </c>
      <c r="B1365" s="1">
        <f t="shared" si="329"/>
        <v>0.43999999999994088</v>
      </c>
      <c r="C1365">
        <f>front!D1365-front!B1365</f>
        <v>46797.27</v>
      </c>
      <c r="D1365" s="2">
        <f>front!E1365-front!C1365</f>
        <v>52148.5</v>
      </c>
      <c r="E1365" s="2">
        <f>IF(front!F1365-front!C1365&gt;0,front!F1365-front!C1365,0)</f>
        <v>52148.5</v>
      </c>
      <c r="F1365" s="2">
        <f>front!I1365-front!H1365</f>
        <v>6799</v>
      </c>
      <c r="G1365" s="2"/>
      <c r="H1365" s="2"/>
      <c r="I1365" s="4">
        <f>C1365/(constants!$A$4+constants!$B$4*data!C1365+constants!$C$4*data!C1365^2+constants!$D$4*data!C1365^3+constants!$E$4*data!C1365^4+constants!$F$4*data!C1365^5+constants!$G$4*data!C1365^6+constants!$H$4*data!C1365^7)</f>
        <v>48949.538364061889</v>
      </c>
      <c r="J1365" s="4">
        <f>D1365/(constants!$A$4+constants!$B$4*data!D1365+constants!$C$4*data!D1365^2+constants!$D$4*data!D1365^3+constants!$E$4*data!D1365^4+constants!$F$4*data!D1365^5+constants!$G$4*data!D1365^6+constants!$H$4*data!D1365^7)</f>
        <v>54859.789768479161</v>
      </c>
      <c r="K1365" s="4">
        <f>E1365/(constants!$A$4+constants!$B$4*data!E1365+constants!$C$4*data!E1365^2+constants!$D$4*data!E1365^3+constants!$E$4*data!E1365^4+constants!$F$4*data!E1365^5+constants!$G$4*data!E1365^6+constants!$H$4*data!E1365^7)</f>
        <v>54859.789768479161</v>
      </c>
      <c r="L1365" s="4">
        <f>F1365/(constants!$A$4+constants!$B$4*data!F1365+constants!$C$4*data!F1365^2+constants!$D$4*data!F1365^3+constants!$E$4*data!F1365^4+constants!$F$4*data!F1365^5+constants!$G$4*data!F1365^6+constants!$H$4*data!F1365^7)</f>
        <v>6787.4105349080437</v>
      </c>
      <c r="M1365" s="4"/>
      <c r="N1365" s="4"/>
      <c r="O1365" s="4">
        <f t="shared" si="324"/>
        <v>81582.563940103151</v>
      </c>
      <c r="P1365" s="4">
        <f t="shared" si="325"/>
        <v>10971.957953695832</v>
      </c>
      <c r="Q1365" s="4">
        <f t="shared" si="325"/>
        <v>10971.957953695832</v>
      </c>
      <c r="R1365" s="4">
        <f t="shared" si="326"/>
        <v>1131.2350891513406</v>
      </c>
      <c r="S1365" s="4"/>
      <c r="T1365" s="4"/>
      <c r="U1365" s="4">
        <f t="shared" si="327"/>
        <v>1</v>
      </c>
      <c r="V1365" s="4"/>
      <c r="W1365" s="4"/>
      <c r="X1365">
        <f>IF(front!E1365&gt;$X$2,O1365,P1365)</f>
        <v>81582.563940103151</v>
      </c>
      <c r="Y1365">
        <f t="shared" si="321"/>
        <v>81309.744135260538</v>
      </c>
      <c r="Z1365">
        <f>SUMPRODUCT($B$7:$B$456,Y$7:Y$456,EXP(constants!$B$32+constants!$A$32*ABS($A$7:$A$456-$A1365)))</f>
        <v>1.7968565065092638E-9</v>
      </c>
      <c r="AA1365">
        <f t="shared" si="322"/>
        <v>81309.744135258748</v>
      </c>
      <c r="AB1365">
        <f t="shared" si="328"/>
        <v>81304.891042319578</v>
      </c>
      <c r="AD1365" s="4"/>
      <c r="AE1365" s="4"/>
      <c r="AF1365" s="4"/>
      <c r="AI1365" s="5">
        <f>SUMPRODUCT(constants!$B$13:$B$20,A1365^constants!$A$13:$A$20)*constants!$C$10/((A1365/1000000000)^5*(EXP(0.014388/(A1365/1000000000)/constants!$B$9)-1))</f>
        <v>2.18637964371637E-5</v>
      </c>
      <c r="AL1365" s="17">
        <f t="shared" si="323"/>
        <v>2.6891120763919962E-10</v>
      </c>
      <c r="AQ1365">
        <f t="shared" si="330"/>
        <v>2.6891120763919962E-10</v>
      </c>
    </row>
    <row r="1366" spans="1:43" x14ac:dyDescent="0.2">
      <c r="A1366">
        <f>front!A1366</f>
        <v>814.21</v>
      </c>
      <c r="B1366" s="1">
        <f t="shared" si="329"/>
        <v>0.45000000000004547</v>
      </c>
      <c r="C1366">
        <f>front!D1366-front!B1366</f>
        <v>46809.329999999994</v>
      </c>
      <c r="D1366" s="2">
        <f>front!E1366-front!C1366</f>
        <v>52595.8</v>
      </c>
      <c r="E1366" s="2">
        <f>IF(front!F1366-front!C1366&gt;0,front!F1366-front!C1366,0)</f>
        <v>52595.8</v>
      </c>
      <c r="F1366" s="2">
        <f>front!I1366-front!H1366</f>
        <v>7625.5</v>
      </c>
      <c r="G1366" s="2"/>
      <c r="H1366" s="2"/>
      <c r="I1366" s="4">
        <f>C1366/(constants!$A$4+constants!$B$4*data!C1366+constants!$C$4*data!C1366^2+constants!$D$4*data!C1366^3+constants!$E$4*data!C1366^4+constants!$F$4*data!C1366^5+constants!$G$4*data!C1366^6+constants!$H$4*data!C1366^7)</f>
        <v>48962.828130558701</v>
      </c>
      <c r="J1366" s="4">
        <f>D1366/(constants!$A$4+constants!$B$4*data!D1366+constants!$C$4*data!D1366^2+constants!$D$4*data!D1366^3+constants!$E$4*data!D1366^4+constants!$F$4*data!D1366^5+constants!$G$4*data!D1366^6+constants!$H$4*data!D1366^7)</f>
        <v>55354.808870588378</v>
      </c>
      <c r="K1366" s="4">
        <f>E1366/(constants!$A$4+constants!$B$4*data!E1366+constants!$C$4*data!E1366^2+constants!$D$4*data!E1366^3+constants!$E$4*data!E1366^4+constants!$F$4*data!E1366^5+constants!$G$4*data!E1366^6+constants!$H$4*data!E1366^7)</f>
        <v>55354.808870588378</v>
      </c>
      <c r="L1366" s="4">
        <f>F1366/(constants!$A$4+constants!$B$4*data!F1366+constants!$C$4*data!F1366^2+constants!$D$4*data!F1366^3+constants!$E$4*data!F1366^4+constants!$F$4*data!F1366^5+constants!$G$4*data!F1366^6+constants!$H$4*data!F1366^7)</f>
        <v>7614.7907876162371</v>
      </c>
      <c r="M1366" s="4"/>
      <c r="N1366" s="4"/>
      <c r="O1366" s="4">
        <f t="shared" si="324"/>
        <v>81604.713550931163</v>
      </c>
      <c r="P1366" s="4">
        <f t="shared" si="325"/>
        <v>11070.961774117675</v>
      </c>
      <c r="Q1366" s="4">
        <f t="shared" si="325"/>
        <v>11070.961774117675</v>
      </c>
      <c r="R1366" s="4">
        <f t="shared" si="326"/>
        <v>1269.1317979360394</v>
      </c>
      <c r="S1366" s="4"/>
      <c r="T1366" s="4"/>
      <c r="U1366" s="4">
        <f t="shared" si="327"/>
        <v>1</v>
      </c>
      <c r="V1366" s="4"/>
      <c r="W1366" s="4"/>
      <c r="X1366">
        <f>IF(front!E1366&gt;$X$2,O1366,P1366)</f>
        <v>81604.713550931163</v>
      </c>
      <c r="Y1366">
        <f t="shared" si="321"/>
        <v>81331.89374608855</v>
      </c>
      <c r="Z1366">
        <f>SUMPRODUCT($B$7:$B$456,Y$7:Y$456,EXP(constants!$B$32+constants!$A$32*ABS($A$7:$A$456-$A1366)))</f>
        <v>1.751447787276918E-9</v>
      </c>
      <c r="AA1366">
        <f t="shared" si="322"/>
        <v>81331.893746086804</v>
      </c>
      <c r="AB1366">
        <f t="shared" si="328"/>
        <v>81327.040653147633</v>
      </c>
      <c r="AD1366" s="4"/>
      <c r="AE1366" s="4"/>
      <c r="AF1366" s="4"/>
      <c r="AI1366" s="5">
        <f>SUMPRODUCT(constants!$B$13:$B$20,A1366^constants!$A$13:$A$20)*constants!$C$10/((A1366/1000000000)^5*(EXP(0.014388/(A1366/1000000000)/constants!$B$9)-1))</f>
        <v>2.1870939403728074E-5</v>
      </c>
      <c r="AL1366" s="17">
        <f t="shared" si="323"/>
        <v>2.6892579919396825E-10</v>
      </c>
      <c r="AQ1366">
        <f t="shared" si="330"/>
        <v>2.6892579919396825E-10</v>
      </c>
    </row>
    <row r="1367" spans="1:43" x14ac:dyDescent="0.2">
      <c r="A1367">
        <f>front!A1367</f>
        <v>814.65</v>
      </c>
      <c r="B1367" s="1">
        <f t="shared" si="329"/>
        <v>0.43999999999994088</v>
      </c>
      <c r="C1367">
        <f>front!D1367-front!B1367</f>
        <v>47139.460000000006</v>
      </c>
      <c r="D1367" s="2">
        <f>front!E1367-front!C1367</f>
        <v>52208.3</v>
      </c>
      <c r="E1367" s="2">
        <f>IF(front!F1367-front!C1367&gt;0,front!F1367-front!C1367,0)</f>
        <v>52208.3</v>
      </c>
      <c r="F1367" s="2">
        <f>front!I1367-front!H1367</f>
        <v>5860.5</v>
      </c>
      <c r="G1367" s="2"/>
      <c r="H1367" s="2"/>
      <c r="I1367" s="4">
        <f>C1367/(constants!$A$4+constants!$B$4*data!C1367+constants!$C$4*data!C1367^2+constants!$D$4*data!C1367^3+constants!$E$4*data!C1367^4+constants!$F$4*data!C1367^5+constants!$G$4*data!C1367^6+constants!$H$4*data!C1367^7)</f>
        <v>49326.691275278179</v>
      </c>
      <c r="J1367" s="4">
        <f>D1367/(constants!$A$4+constants!$B$4*data!D1367+constants!$C$4*data!D1367^2+constants!$D$4*data!D1367^3+constants!$E$4*data!D1367^4+constants!$F$4*data!D1367^5+constants!$G$4*data!D1367^6+constants!$H$4*data!D1367^7)</f>
        <v>54925.9595300605</v>
      </c>
      <c r="K1367" s="4">
        <f>E1367/(constants!$A$4+constants!$B$4*data!E1367+constants!$C$4*data!E1367^2+constants!$D$4*data!E1367^3+constants!$E$4*data!E1367^4+constants!$F$4*data!E1367^5+constants!$G$4*data!E1367^6+constants!$H$4*data!E1367^7)</f>
        <v>54925.9595300605</v>
      </c>
      <c r="L1367" s="4">
        <f>F1367/(constants!$A$4+constants!$B$4*data!F1367+constants!$C$4*data!F1367^2+constants!$D$4*data!F1367^3+constants!$E$4*data!F1367^4+constants!$F$4*data!F1367^5+constants!$G$4*data!F1367^6+constants!$H$4*data!F1367^7)</f>
        <v>5849.0205578226187</v>
      </c>
      <c r="M1367" s="4"/>
      <c r="N1367" s="4"/>
      <c r="O1367" s="4">
        <f t="shared" si="324"/>
        <v>82211.152125463632</v>
      </c>
      <c r="P1367" s="4">
        <f t="shared" si="325"/>
        <v>10985.1919060121</v>
      </c>
      <c r="Q1367" s="4">
        <f t="shared" si="325"/>
        <v>10985.1919060121</v>
      </c>
      <c r="R1367" s="4">
        <f t="shared" si="326"/>
        <v>974.83675963710311</v>
      </c>
      <c r="S1367" s="4"/>
      <c r="T1367" s="4"/>
      <c r="U1367" s="4">
        <f t="shared" si="327"/>
        <v>1</v>
      </c>
      <c r="V1367" s="4"/>
      <c r="W1367" s="4"/>
      <c r="X1367">
        <f>IF(front!E1367&gt;$X$2,O1367,P1367)</f>
        <v>82211.152125463632</v>
      </c>
      <c r="Y1367">
        <f t="shared" si="321"/>
        <v>81938.332320621019</v>
      </c>
      <c r="Z1367">
        <f>SUMPRODUCT($B$7:$B$456,Y$7:Y$456,EXP(constants!$B$32+constants!$A$32*ABS($A$7:$A$456-$A1367)))</f>
        <v>1.7081579248038322E-9</v>
      </c>
      <c r="AA1367">
        <f t="shared" si="322"/>
        <v>81938.332320619316</v>
      </c>
      <c r="AB1367">
        <f t="shared" si="328"/>
        <v>81933.479227680145</v>
      </c>
      <c r="AD1367" s="4"/>
      <c r="AE1367" s="4"/>
      <c r="AF1367" s="4"/>
      <c r="AI1367" s="5">
        <f>SUMPRODUCT(constants!$B$13:$B$20,A1367^constants!$A$13:$A$20)*constants!$C$10/((A1367/1000000000)^5*(EXP(0.014388/(A1367/1000000000)/constants!$B$9)-1))</f>
        <v>2.1877880681862764E-5</v>
      </c>
      <c r="AL1367" s="17">
        <f t="shared" si="323"/>
        <v>2.6702003732891169E-10</v>
      </c>
      <c r="AQ1367">
        <f t="shared" si="330"/>
        <v>2.6702003732891169E-10</v>
      </c>
    </row>
    <row r="1368" spans="1:43" x14ac:dyDescent="0.2">
      <c r="A1368">
        <f>front!A1368</f>
        <v>815.09</v>
      </c>
      <c r="B1368" s="1">
        <f t="shared" si="329"/>
        <v>0.44000000000005457</v>
      </c>
      <c r="C1368">
        <f>front!D1368-front!B1368</f>
        <v>47709.07</v>
      </c>
      <c r="D1368" s="2">
        <f>front!E1368-front!C1368</f>
        <v>52307.9</v>
      </c>
      <c r="E1368" s="2">
        <f>IF(front!F1368-front!C1368&gt;0,front!F1368-front!C1368,0)</f>
        <v>52307.9</v>
      </c>
      <c r="F1368" s="2">
        <f>front!I1368-front!H1368</f>
        <v>4431.2000000000007</v>
      </c>
      <c r="G1368" s="2"/>
      <c r="H1368" s="2"/>
      <c r="I1368" s="4">
        <f>C1368/(constants!$A$4+constants!$B$4*data!C1368+constants!$C$4*data!C1368^2+constants!$D$4*data!C1368^3+constants!$E$4*data!C1368^4+constants!$F$4*data!C1368^5+constants!$G$4*data!C1368^6+constants!$H$4*data!C1368^7)</f>
        <v>49954.803376282573</v>
      </c>
      <c r="J1368" s="4">
        <f>D1368/(constants!$A$4+constants!$B$4*data!D1368+constants!$C$4*data!D1368^2+constants!$D$4*data!D1368^3+constants!$E$4*data!D1368^4+constants!$F$4*data!D1368^5+constants!$G$4*data!D1368^6+constants!$H$4*data!D1368^7)</f>
        <v>55036.17526078409</v>
      </c>
      <c r="K1368" s="4">
        <f>E1368/(constants!$A$4+constants!$B$4*data!E1368+constants!$C$4*data!E1368^2+constants!$D$4*data!E1368^3+constants!$E$4*data!E1368^4+constants!$F$4*data!E1368^5+constants!$G$4*data!E1368^6+constants!$H$4*data!E1368^7)</f>
        <v>55036.17526078409</v>
      </c>
      <c r="L1368" s="4">
        <f>F1368/(constants!$A$4+constants!$B$4*data!F1368+constants!$C$4*data!F1368^2+constants!$D$4*data!F1368^3+constants!$E$4*data!F1368^4+constants!$F$4*data!F1368^5+constants!$G$4*data!F1368^6+constants!$H$4*data!F1368^7)</f>
        <v>4421.5061512476032</v>
      </c>
      <c r="M1368" s="4"/>
      <c r="N1368" s="4"/>
      <c r="O1368" s="4">
        <f t="shared" si="324"/>
        <v>83258.005627137623</v>
      </c>
      <c r="P1368" s="4">
        <f t="shared" si="325"/>
        <v>11007.235052156819</v>
      </c>
      <c r="Q1368" s="4">
        <f t="shared" si="325"/>
        <v>11007.235052156819</v>
      </c>
      <c r="R1368" s="4">
        <f t="shared" si="326"/>
        <v>736.91769187460045</v>
      </c>
      <c r="S1368" s="4"/>
      <c r="T1368" s="4"/>
      <c r="U1368" s="4">
        <f t="shared" si="327"/>
        <v>1</v>
      </c>
      <c r="V1368" s="4"/>
      <c r="W1368" s="4"/>
      <c r="X1368">
        <f>IF(front!E1368&gt;$X$2,O1368,P1368)</f>
        <v>83258.005627137623</v>
      </c>
      <c r="Y1368">
        <f t="shared" si="321"/>
        <v>82985.18582229501</v>
      </c>
      <c r="Z1368">
        <f>SUMPRODUCT($B$7:$B$456,Y$7:Y$456,EXP(constants!$B$32+constants!$A$32*ABS($A$7:$A$456-$A1368)))</f>
        <v>1.6659380412399289E-9</v>
      </c>
      <c r="AA1368">
        <f t="shared" si="322"/>
        <v>82985.185822293352</v>
      </c>
      <c r="AB1368">
        <f t="shared" si="328"/>
        <v>82980.332729354181</v>
      </c>
      <c r="AD1368" s="4"/>
      <c r="AE1368" s="4"/>
      <c r="AF1368" s="4"/>
      <c r="AI1368" s="5">
        <f>SUMPRODUCT(constants!$B$13:$B$20,A1368^constants!$A$13:$A$20)*constants!$C$10/((A1368/1000000000)^5*(EXP(0.014388/(A1368/1000000000)/constants!$B$9)-1))</f>
        <v>2.1884779431845288E-5</v>
      </c>
      <c r="AL1368" s="17">
        <f t="shared" si="323"/>
        <v>2.6373453458211525E-10</v>
      </c>
      <c r="AQ1368">
        <f t="shared" si="330"/>
        <v>2.6373453458211525E-10</v>
      </c>
    </row>
    <row r="1369" spans="1:43" x14ac:dyDescent="0.2">
      <c r="A1369">
        <f>front!A1369</f>
        <v>815.53</v>
      </c>
      <c r="B1369" s="1">
        <f t="shared" si="329"/>
        <v>0.43999999999994088</v>
      </c>
      <c r="C1369">
        <f>front!D1369-front!B1369</f>
        <v>48209</v>
      </c>
      <c r="D1369" s="2">
        <f>front!E1369-front!C1369</f>
        <v>52496.1</v>
      </c>
      <c r="E1369" s="2">
        <f>IF(front!F1369-front!C1369&gt;0,front!F1369-front!C1369,0)</f>
        <v>52496.1</v>
      </c>
      <c r="F1369" s="2">
        <f>front!I1369-front!H1369</f>
        <v>3688.1999999999989</v>
      </c>
      <c r="G1369" s="2"/>
      <c r="H1369" s="2"/>
      <c r="I1369" s="4">
        <f>C1369/(constants!$A$4+constants!$B$4*data!C1369+constants!$C$4*data!C1369^2+constants!$D$4*data!C1369^3+constants!$E$4*data!C1369^4+constants!$F$4*data!C1369^5+constants!$G$4*data!C1369^6+constants!$H$4*data!C1369^7)</f>
        <v>50506.363927770886</v>
      </c>
      <c r="J1369" s="4">
        <f>D1369/(constants!$A$4+constants!$B$4*data!D1369+constants!$C$4*data!D1369^2+constants!$D$4*data!D1369^3+constants!$E$4*data!D1369^4+constants!$F$4*data!D1369^5+constants!$G$4*data!D1369^6+constants!$H$4*data!D1369^7)</f>
        <v>55244.457454577649</v>
      </c>
      <c r="K1369" s="4">
        <f>E1369/(constants!$A$4+constants!$B$4*data!E1369+constants!$C$4*data!E1369^2+constants!$D$4*data!E1369^3+constants!$E$4*data!E1369^4+constants!$F$4*data!E1369^5+constants!$G$4*data!E1369^6+constants!$H$4*data!E1369^7)</f>
        <v>55244.457454577649</v>
      </c>
      <c r="L1369" s="4">
        <f>F1369/(constants!$A$4+constants!$B$4*data!F1369+constants!$C$4*data!F1369^2+constants!$D$4*data!F1369^3+constants!$E$4*data!F1369^4+constants!$F$4*data!F1369^5+constants!$G$4*data!F1369^6+constants!$H$4*data!F1369^7)</f>
        <v>3679.9211605380924</v>
      </c>
      <c r="M1369" s="4"/>
      <c r="N1369" s="4"/>
      <c r="O1369" s="4">
        <f t="shared" si="324"/>
        <v>84177.273212951477</v>
      </c>
      <c r="P1369" s="4">
        <f t="shared" si="325"/>
        <v>11048.89149091553</v>
      </c>
      <c r="Q1369" s="4">
        <f t="shared" si="325"/>
        <v>11048.89149091553</v>
      </c>
      <c r="R1369" s="4">
        <f t="shared" si="326"/>
        <v>613.32019342301533</v>
      </c>
      <c r="S1369" s="4"/>
      <c r="T1369" s="4"/>
      <c r="U1369" s="4">
        <f t="shared" si="327"/>
        <v>1</v>
      </c>
      <c r="V1369" s="4"/>
      <c r="W1369" s="4"/>
      <c r="X1369">
        <f>IF(front!E1369&gt;$X$2,O1369,P1369)</f>
        <v>84177.273212951477</v>
      </c>
      <c r="Y1369">
        <f t="shared" si="321"/>
        <v>83904.453408108864</v>
      </c>
      <c r="Z1369">
        <f>SUMPRODUCT($B$7:$B$456,Y$7:Y$456,EXP(constants!$B$32+constants!$A$32*ABS($A$7:$A$456-$A1369)))</f>
        <v>1.6247616903273594E-9</v>
      </c>
      <c r="AA1369">
        <f t="shared" si="322"/>
        <v>83904.453408107234</v>
      </c>
      <c r="AB1369">
        <f t="shared" si="328"/>
        <v>83899.600315168063</v>
      </c>
      <c r="AD1369" s="4"/>
      <c r="AE1369" s="4"/>
      <c r="AF1369" s="4"/>
      <c r="AI1369" s="5">
        <f>SUMPRODUCT(constants!$B$13:$B$20,A1369^constants!$A$13:$A$20)*constants!$C$10/((A1369/1000000000)^5*(EXP(0.014388/(A1369/1000000000)/constants!$B$9)-1))</f>
        <v>2.1891635598956816E-5</v>
      </c>
      <c r="AL1369" s="17">
        <f t="shared" si="323"/>
        <v>2.6092657791838211E-10</v>
      </c>
      <c r="AQ1369">
        <f t="shared" si="330"/>
        <v>2.6092657791838211E-10</v>
      </c>
    </row>
    <row r="1370" spans="1:43" x14ac:dyDescent="0.2">
      <c r="A1370">
        <f>front!A1370</f>
        <v>815.97</v>
      </c>
      <c r="B1370" s="1">
        <f t="shared" si="329"/>
        <v>0.44000000000005457</v>
      </c>
      <c r="C1370">
        <f>front!D1370-front!B1370</f>
        <v>48543</v>
      </c>
      <c r="D1370" s="2">
        <f>front!E1370-front!C1370</f>
        <v>52939.9</v>
      </c>
      <c r="E1370" s="2">
        <f>IF(front!F1370-front!C1370&gt;0,front!F1370-front!C1370,0)</f>
        <v>52939.9</v>
      </c>
      <c r="F1370" s="2">
        <f>front!I1370-front!H1370</f>
        <v>3767.5</v>
      </c>
      <c r="G1370" s="2"/>
      <c r="H1370" s="2"/>
      <c r="I1370" s="4">
        <f>C1370/(constants!$A$4+constants!$B$4*data!C1370+constants!$C$4*data!C1370^2+constants!$D$4*data!C1370^3+constants!$E$4*data!C1370^4+constants!$F$4*data!C1370^5+constants!$G$4*data!C1370^6+constants!$H$4*data!C1370^7)</f>
        <v>50874.993259322146</v>
      </c>
      <c r="J1370" s="4">
        <f>D1370/(constants!$A$4+constants!$B$4*data!D1370+constants!$C$4*data!D1370^2+constants!$D$4*data!D1370^3+constants!$E$4*data!D1370^4+constants!$F$4*data!D1370^5+constants!$G$4*data!D1370^6+constants!$H$4*data!D1370^7)</f>
        <v>55735.743464291627</v>
      </c>
      <c r="K1370" s="4">
        <f>E1370/(constants!$A$4+constants!$B$4*data!E1370+constants!$C$4*data!E1370^2+constants!$D$4*data!E1370^3+constants!$E$4*data!E1370^4+constants!$F$4*data!E1370^5+constants!$G$4*data!E1370^6+constants!$H$4*data!E1370^7)</f>
        <v>55735.743464291627</v>
      </c>
      <c r="L1370" s="4">
        <f>F1370/(constants!$A$4+constants!$B$4*data!F1370+constants!$C$4*data!F1370^2+constants!$D$4*data!F1370^3+constants!$E$4*data!F1370^4+constants!$F$4*data!F1370^5+constants!$G$4*data!F1370^6+constants!$H$4*data!F1370^7)</f>
        <v>3759.059960745647</v>
      </c>
      <c r="M1370" s="4"/>
      <c r="N1370" s="4"/>
      <c r="O1370" s="4">
        <f t="shared" si="324"/>
        <v>84791.655432203566</v>
      </c>
      <c r="P1370" s="4">
        <f t="shared" si="325"/>
        <v>11147.148692858325</v>
      </c>
      <c r="Q1370" s="4">
        <f t="shared" si="325"/>
        <v>11147.148692858325</v>
      </c>
      <c r="R1370" s="4">
        <f t="shared" si="326"/>
        <v>626.50999345760783</v>
      </c>
      <c r="S1370" s="4"/>
      <c r="T1370" s="4"/>
      <c r="U1370" s="4">
        <f t="shared" si="327"/>
        <v>1</v>
      </c>
      <c r="V1370" s="4"/>
      <c r="W1370" s="4"/>
      <c r="X1370">
        <f>IF(front!E1370&gt;$X$2,O1370,P1370)</f>
        <v>84791.655432203566</v>
      </c>
      <c r="Y1370">
        <f t="shared" si="321"/>
        <v>84518.835627360953</v>
      </c>
      <c r="Z1370">
        <f>SUMPRODUCT($B$7:$B$456,Y$7:Y$456,EXP(constants!$B$32+constants!$A$32*ABS($A$7:$A$456-$A1370)))</f>
        <v>1.5846030794702336E-9</v>
      </c>
      <c r="AA1370">
        <f t="shared" si="322"/>
        <v>84518.835627359367</v>
      </c>
      <c r="AB1370">
        <f t="shared" si="328"/>
        <v>84513.982534420196</v>
      </c>
      <c r="AD1370" s="4"/>
      <c r="AE1370" s="4"/>
      <c r="AF1370" s="4"/>
      <c r="AI1370" s="5">
        <f>SUMPRODUCT(constants!$B$13:$B$20,A1370^constants!$A$13:$A$20)*constants!$C$10/((A1370/1000000000)^5*(EXP(0.014388/(A1370/1000000000)/constants!$B$9)-1))</f>
        <v>2.1898449128344148E-5</v>
      </c>
      <c r="AL1370" s="17">
        <f t="shared" si="323"/>
        <v>2.5911036815032964E-10</v>
      </c>
      <c r="AQ1370">
        <f t="shared" si="330"/>
        <v>2.5911036815032964E-10</v>
      </c>
    </row>
    <row r="1371" spans="1:43" x14ac:dyDescent="0.2">
      <c r="A1371">
        <f>front!A1371</f>
        <v>816.41</v>
      </c>
      <c r="B1371" s="1">
        <f t="shared" si="329"/>
        <v>0.43999999999994088</v>
      </c>
      <c r="C1371">
        <f>front!D1371-front!B1371</f>
        <v>48685.869999999995</v>
      </c>
      <c r="D1371" s="2">
        <f>front!E1371-front!C1371</f>
        <v>53154.5</v>
      </c>
      <c r="E1371" s="2">
        <f>IF(front!F1371-front!C1371&gt;0,front!F1371-front!C1371,0)</f>
        <v>53154.5</v>
      </c>
      <c r="F1371" s="2">
        <f>front!I1371-front!H1371</f>
        <v>4647.5</v>
      </c>
      <c r="G1371" s="2"/>
      <c r="H1371" s="2"/>
      <c r="I1371" s="4">
        <f>C1371/(constants!$A$4+constants!$B$4*data!C1371+constants!$C$4*data!C1371^2+constants!$D$4*data!C1371^3+constants!$E$4*data!C1371^4+constants!$F$4*data!C1371^5+constants!$G$4*data!C1371^6+constants!$H$4*data!C1371^7)</f>
        <v>51032.707108614683</v>
      </c>
      <c r="J1371" s="4">
        <f>D1371/(constants!$A$4+constants!$B$4*data!D1371+constants!$C$4*data!D1371^2+constants!$D$4*data!D1371^3+constants!$E$4*data!D1371^4+constants!$F$4*data!D1371^5+constants!$G$4*data!D1371^6+constants!$H$4*data!D1371^7)</f>
        <v>55973.377335393561</v>
      </c>
      <c r="K1371" s="4">
        <f>E1371/(constants!$A$4+constants!$B$4*data!E1371+constants!$C$4*data!E1371^2+constants!$D$4*data!E1371^3+constants!$E$4*data!E1371^4+constants!$F$4*data!E1371^5+constants!$G$4*data!E1371^6+constants!$H$4*data!E1371^7)</f>
        <v>55973.377335393561</v>
      </c>
      <c r="L1371" s="4">
        <f>F1371/(constants!$A$4+constants!$B$4*data!F1371+constants!$C$4*data!F1371^2+constants!$D$4*data!F1371^3+constants!$E$4*data!F1371^4+constants!$F$4*data!F1371^5+constants!$G$4*data!F1371^6+constants!$H$4*data!F1371^7)</f>
        <v>4637.4433032704537</v>
      </c>
      <c r="M1371" s="4"/>
      <c r="N1371" s="4"/>
      <c r="O1371" s="4">
        <f t="shared" si="324"/>
        <v>85054.511847691145</v>
      </c>
      <c r="P1371" s="4">
        <f t="shared" si="325"/>
        <v>11194.675467078712</v>
      </c>
      <c r="Q1371" s="4">
        <f t="shared" si="325"/>
        <v>11194.675467078712</v>
      </c>
      <c r="R1371" s="4">
        <f t="shared" si="326"/>
        <v>772.90721721174225</v>
      </c>
      <c r="S1371" s="4"/>
      <c r="T1371" s="4"/>
      <c r="U1371" s="4">
        <f t="shared" si="327"/>
        <v>1</v>
      </c>
      <c r="V1371" s="4"/>
      <c r="W1371" s="4"/>
      <c r="X1371">
        <f>IF(front!E1371&gt;$X$2,O1371,P1371)</f>
        <v>85054.511847691145</v>
      </c>
      <c r="Y1371">
        <f t="shared" si="321"/>
        <v>84781.692042848532</v>
      </c>
      <c r="Z1371">
        <f>SUMPRODUCT($B$7:$B$456,Y$7:Y$456,EXP(constants!$B$32+constants!$A$32*ABS($A$7:$A$456-$A1371)))</f>
        <v>1.5454370535783931E-9</v>
      </c>
      <c r="AA1371">
        <f t="shared" si="322"/>
        <v>84781.692042846989</v>
      </c>
      <c r="AB1371">
        <f t="shared" si="328"/>
        <v>84776.838949907818</v>
      </c>
      <c r="AD1371" s="4"/>
      <c r="AE1371" s="4"/>
      <c r="AF1371" s="4"/>
      <c r="AI1371" s="5">
        <f>SUMPRODUCT(constants!$B$13:$B$20,A1371^constants!$A$13:$A$20)*constants!$C$10/((A1371/1000000000)^5*(EXP(0.014388/(A1371/1000000000)/constants!$B$9)-1))</f>
        <v>2.1905219965023116E-5</v>
      </c>
      <c r="AL1371" s="17">
        <f t="shared" si="323"/>
        <v>2.5838684523217805E-10</v>
      </c>
      <c r="AQ1371">
        <f t="shared" si="330"/>
        <v>2.5838684523217805E-10</v>
      </c>
    </row>
    <row r="1372" spans="1:43" x14ac:dyDescent="0.2">
      <c r="A1372">
        <f>front!A1372</f>
        <v>816.85</v>
      </c>
      <c r="B1372" s="1">
        <f t="shared" si="329"/>
        <v>0.44000000000005457</v>
      </c>
      <c r="C1372">
        <f>front!D1372-front!B1372</f>
        <v>48710.13</v>
      </c>
      <c r="D1372" s="2">
        <f>front!E1372-front!C1372</f>
        <v>52944.800000000003</v>
      </c>
      <c r="E1372" s="2">
        <f>IF(front!F1372-front!C1372&gt;0,front!F1372-front!C1372,0)</f>
        <v>52944.800000000003</v>
      </c>
      <c r="F1372" s="2">
        <f>front!I1372-front!H1372</f>
        <v>4784.3999999999978</v>
      </c>
      <c r="G1372" s="2"/>
      <c r="H1372" s="2"/>
      <c r="I1372" s="4">
        <f>C1372/(constants!$A$4+constants!$B$4*data!C1372+constants!$C$4*data!C1372^2+constants!$D$4*data!C1372^3+constants!$E$4*data!C1372^4+constants!$F$4*data!C1372^5+constants!$G$4*data!C1372^6+constants!$H$4*data!C1372^7)</f>
        <v>51059.489448435983</v>
      </c>
      <c r="J1372" s="4">
        <f>D1372/(constants!$A$4+constants!$B$4*data!D1372+constants!$C$4*data!D1372^2+constants!$D$4*data!D1372^3+constants!$E$4*data!D1372^4+constants!$F$4*data!D1372^5+constants!$G$4*data!D1372^6+constants!$H$4*data!D1372^7)</f>
        <v>55741.168849003465</v>
      </c>
      <c r="K1372" s="4">
        <f>E1372/(constants!$A$4+constants!$B$4*data!E1372+constants!$C$4*data!E1372^2+constants!$D$4*data!E1372^3+constants!$E$4*data!E1372^4+constants!$F$4*data!E1372^5+constants!$G$4*data!E1372^6+constants!$H$4*data!E1372^7)</f>
        <v>55741.168849003465</v>
      </c>
      <c r="L1372" s="4">
        <f>F1372/(constants!$A$4+constants!$B$4*data!F1372+constants!$C$4*data!F1372^2+constants!$D$4*data!F1372^3+constants!$E$4*data!F1372^4+constants!$F$4*data!F1372^5+constants!$G$4*data!F1372^6+constants!$H$4*data!F1372^7)</f>
        <v>4774.1278224971638</v>
      </c>
      <c r="M1372" s="4"/>
      <c r="N1372" s="4"/>
      <c r="O1372" s="4">
        <f t="shared" si="324"/>
        <v>85099.149080726638</v>
      </c>
      <c r="P1372" s="4">
        <f t="shared" si="325"/>
        <v>11148.233769800692</v>
      </c>
      <c r="Q1372" s="4">
        <f t="shared" si="325"/>
        <v>11148.233769800692</v>
      </c>
      <c r="R1372" s="4">
        <f t="shared" si="326"/>
        <v>795.68797041619393</v>
      </c>
      <c r="S1372" s="4"/>
      <c r="T1372" s="4"/>
      <c r="U1372" s="4">
        <f t="shared" si="327"/>
        <v>1</v>
      </c>
      <c r="V1372" s="4"/>
      <c r="W1372" s="4"/>
      <c r="X1372">
        <f>IF(front!E1372&gt;$X$2,O1372,P1372)</f>
        <v>85099.149080726638</v>
      </c>
      <c r="Y1372">
        <f t="shared" si="321"/>
        <v>84826.329275884025</v>
      </c>
      <c r="Z1372">
        <f>SUMPRODUCT($B$7:$B$456,Y$7:Y$456,EXP(constants!$B$32+constants!$A$32*ABS($A$7:$A$456-$A1372)))</f>
        <v>1.5072390793103436E-9</v>
      </c>
      <c r="AA1372">
        <f t="shared" si="322"/>
        <v>84826.329275882512</v>
      </c>
      <c r="AB1372">
        <f t="shared" si="328"/>
        <v>84821.476182943341</v>
      </c>
      <c r="AD1372" s="4"/>
      <c r="AE1372" s="4"/>
      <c r="AF1372" s="4"/>
      <c r="AI1372" s="5">
        <f>SUMPRODUCT(constants!$B$13:$B$20,A1372^constants!$A$13:$A$20)*constants!$C$10/((A1372/1000000000)^5*(EXP(0.014388/(A1372/1000000000)/constants!$B$9)-1))</f>
        <v>2.191194805390038E-5</v>
      </c>
      <c r="AL1372" s="17">
        <f t="shared" si="323"/>
        <v>2.5833018994671338E-10</v>
      </c>
      <c r="AQ1372">
        <f t="shared" si="330"/>
        <v>2.5833018994671338E-10</v>
      </c>
    </row>
    <row r="1373" spans="1:43" x14ac:dyDescent="0.2">
      <c r="A1373">
        <f>front!A1373</f>
        <v>817.3</v>
      </c>
      <c r="B1373" s="1">
        <f t="shared" si="329"/>
        <v>0.44999999999993179</v>
      </c>
      <c r="C1373">
        <f>front!D1373-front!B1373</f>
        <v>48507.66</v>
      </c>
      <c r="D1373" s="2">
        <f>front!E1373-front!C1373</f>
        <v>52240.800000000003</v>
      </c>
      <c r="E1373" s="2">
        <f>IF(front!F1373-front!C1373&gt;0,front!F1373-front!C1373,0)</f>
        <v>52240.800000000003</v>
      </c>
      <c r="F1373" s="2">
        <f>front!I1373-front!H1373</f>
        <v>5438.7000000000007</v>
      </c>
      <c r="G1373" s="2"/>
      <c r="H1373" s="2"/>
      <c r="I1373" s="4">
        <f>C1373/(constants!$A$4+constants!$B$4*data!C1373+constants!$C$4*data!C1373^2+constants!$D$4*data!C1373^3+constants!$E$4*data!C1373^4+constants!$F$4*data!C1373^5+constants!$G$4*data!C1373^6+constants!$H$4*data!C1373^7)</f>
        <v>50835.984326963182</v>
      </c>
      <c r="J1373" s="4">
        <f>D1373/(constants!$A$4+constants!$B$4*data!D1373+constants!$C$4*data!D1373^2+constants!$D$4*data!D1373^3+constants!$E$4*data!D1373^4+constants!$F$4*data!D1373^5+constants!$G$4*data!D1373^6+constants!$H$4*data!D1373^7)</f>
        <v>54961.92258924558</v>
      </c>
      <c r="K1373" s="4">
        <f>E1373/(constants!$A$4+constants!$B$4*data!E1373+constants!$C$4*data!E1373^2+constants!$D$4*data!E1373^3+constants!$E$4*data!E1373^4+constants!$F$4*data!E1373^5+constants!$G$4*data!E1373^6+constants!$H$4*data!E1373^7)</f>
        <v>54961.92258924558</v>
      </c>
      <c r="L1373" s="4">
        <f>F1373/(constants!$A$4+constants!$B$4*data!F1373+constants!$C$4*data!F1373^2+constants!$D$4*data!F1373^3+constants!$E$4*data!F1373^4+constants!$F$4*data!F1373^5+constants!$G$4*data!F1373^6+constants!$H$4*data!F1373^7)</f>
        <v>5427.5784127360912</v>
      </c>
      <c r="M1373" s="4"/>
      <c r="N1373" s="4"/>
      <c r="O1373" s="4">
        <f t="shared" si="324"/>
        <v>84726.640544938637</v>
      </c>
      <c r="P1373" s="4">
        <f t="shared" si="325"/>
        <v>10992.384517849116</v>
      </c>
      <c r="Q1373" s="4">
        <f t="shared" si="325"/>
        <v>10992.384517849116</v>
      </c>
      <c r="R1373" s="4">
        <f t="shared" si="326"/>
        <v>904.59640212268175</v>
      </c>
      <c r="S1373" s="4"/>
      <c r="T1373" s="4"/>
      <c r="U1373" s="4">
        <f t="shared" si="327"/>
        <v>1</v>
      </c>
      <c r="V1373" s="4"/>
      <c r="W1373" s="4"/>
      <c r="X1373">
        <f>IF(front!E1373&gt;$X$2,O1373,P1373)</f>
        <v>84726.640544938637</v>
      </c>
      <c r="Y1373">
        <f t="shared" si="321"/>
        <v>84453.820740096024</v>
      </c>
      <c r="Z1373">
        <f>SUMPRODUCT($B$7:$B$456,Y$7:Y$456,EXP(constants!$B$32+constants!$A$32*ABS($A$7:$A$456-$A1373)))</f>
        <v>1.4691493398567652E-9</v>
      </c>
      <c r="AA1373">
        <f t="shared" si="322"/>
        <v>84453.820740094554</v>
      </c>
      <c r="AB1373">
        <f t="shared" si="328"/>
        <v>84448.967647155383</v>
      </c>
      <c r="AD1373" s="4"/>
      <c r="AE1373" s="4"/>
      <c r="AF1373" s="4"/>
      <c r="AI1373" s="5">
        <f>SUMPRODUCT(constants!$B$13:$B$20,A1373^constants!$A$13:$A$20)*constants!$C$10/((A1373/1000000000)^5*(EXP(0.014388/(A1373/1000000000)/constants!$B$9)-1))</f>
        <v>2.1918784780150616E-5</v>
      </c>
      <c r="AL1373" s="17">
        <f t="shared" si="323"/>
        <v>2.595506539728427E-10</v>
      </c>
      <c r="AQ1373">
        <f t="shared" si="330"/>
        <v>2.595506539728427E-10</v>
      </c>
    </row>
    <row r="1374" spans="1:43" x14ac:dyDescent="0.2">
      <c r="A1374">
        <f>front!A1374</f>
        <v>817.74</v>
      </c>
      <c r="B1374" s="1">
        <f t="shared" si="329"/>
        <v>0.44000000000005457</v>
      </c>
      <c r="C1374">
        <f>front!D1374-front!B1374</f>
        <v>48246.6</v>
      </c>
      <c r="D1374" s="2">
        <f>front!E1374-front!C1374</f>
        <v>52636.9</v>
      </c>
      <c r="E1374" s="2">
        <f>IF(front!F1374-front!C1374&gt;0,front!F1374-front!C1374,0)</f>
        <v>52636.9</v>
      </c>
      <c r="F1374" s="2">
        <f>front!I1374-front!H1374</f>
        <v>5066.4000000000015</v>
      </c>
      <c r="G1374" s="2"/>
      <c r="H1374" s="2"/>
      <c r="I1374" s="4">
        <f>C1374/(constants!$A$4+constants!$B$4*data!C1374+constants!$C$4*data!C1374^2+constants!$D$4*data!C1374^3+constants!$E$4*data!C1374^4+constants!$F$4*data!C1374^5+constants!$G$4*data!C1374^6+constants!$H$4*data!C1374^7)</f>
        <v>50547.857099158726</v>
      </c>
      <c r="J1374" s="4">
        <f>D1374/(constants!$A$4+constants!$B$4*data!D1374+constants!$C$4*data!D1374^2+constants!$D$4*data!D1374^3+constants!$E$4*data!D1374^4+constants!$F$4*data!D1374^5+constants!$G$4*data!D1374^6+constants!$H$4*data!D1374^7)</f>
        <v>55400.302439458785</v>
      </c>
      <c r="K1374" s="4">
        <f>E1374/(constants!$A$4+constants!$B$4*data!E1374+constants!$C$4*data!E1374^2+constants!$D$4*data!E1374^3+constants!$E$4*data!E1374^4+constants!$F$4*data!E1374^5+constants!$G$4*data!E1374^6+constants!$H$4*data!E1374^7)</f>
        <v>55400.302439458785</v>
      </c>
      <c r="L1374" s="4">
        <f>F1374/(constants!$A$4+constants!$B$4*data!F1374+constants!$C$4*data!F1374^2+constants!$D$4*data!F1374^3+constants!$E$4*data!F1374^4+constants!$F$4*data!F1374^5+constants!$G$4*data!F1374^6+constants!$H$4*data!F1374^7)</f>
        <v>5055.7226639092569</v>
      </c>
      <c r="M1374" s="4"/>
      <c r="N1374" s="4"/>
      <c r="O1374" s="4">
        <f t="shared" si="324"/>
        <v>84246.428498597874</v>
      </c>
      <c r="P1374" s="4">
        <f t="shared" si="325"/>
        <v>11080.060487891758</v>
      </c>
      <c r="Q1374" s="4">
        <f t="shared" si="325"/>
        <v>11080.060487891758</v>
      </c>
      <c r="R1374" s="4">
        <f t="shared" si="326"/>
        <v>842.62044398487603</v>
      </c>
      <c r="S1374" s="4"/>
      <c r="T1374" s="4"/>
      <c r="U1374" s="4">
        <f t="shared" si="327"/>
        <v>1</v>
      </c>
      <c r="V1374" s="4"/>
      <c r="W1374" s="4"/>
      <c r="X1374">
        <f>IF(front!E1374&gt;$X$2,O1374,P1374)</f>
        <v>84246.428498597874</v>
      </c>
      <c r="Y1374">
        <f t="shared" si="321"/>
        <v>83973.608693755261</v>
      </c>
      <c r="Z1374">
        <f>SUMPRODUCT($B$7:$B$456,Y$7:Y$456,EXP(constants!$B$32+constants!$A$32*ABS($A$7:$A$456-$A1374)))</f>
        <v>1.4328369397173799E-9</v>
      </c>
      <c r="AA1374">
        <f t="shared" si="322"/>
        <v>83973.608693753835</v>
      </c>
      <c r="AB1374">
        <f t="shared" si="328"/>
        <v>83968.755600814664</v>
      </c>
      <c r="AD1374" s="4"/>
      <c r="AE1374" s="4"/>
      <c r="AF1374" s="4"/>
      <c r="AI1374" s="5">
        <f>SUMPRODUCT(constants!$B$13:$B$20,A1374^constants!$A$13:$A$20)*constants!$C$10/((A1374/1000000000)^5*(EXP(0.014388/(A1374/1000000000)/constants!$B$9)-1))</f>
        <v>2.1925426232888801E-5</v>
      </c>
      <c r="AL1374" s="17">
        <f t="shared" si="323"/>
        <v>2.6111410221584947E-10</v>
      </c>
      <c r="AQ1374">
        <f t="shared" si="330"/>
        <v>2.6111410221584947E-10</v>
      </c>
    </row>
    <row r="1375" spans="1:43" x14ac:dyDescent="0.2">
      <c r="A1375">
        <f>front!A1375</f>
        <v>818.18</v>
      </c>
      <c r="B1375" s="1">
        <f t="shared" si="329"/>
        <v>0.43999999999994088</v>
      </c>
      <c r="C1375">
        <f>front!D1375-front!B1375</f>
        <v>47898.67</v>
      </c>
      <c r="D1375" s="2">
        <f>front!E1375-front!C1375</f>
        <v>52086.7</v>
      </c>
      <c r="E1375" s="2">
        <f>IF(front!F1375-front!C1375&gt;0,front!F1375-front!C1375,0)</f>
        <v>52086.7</v>
      </c>
      <c r="F1375" s="2">
        <f>front!I1375-front!H1375</f>
        <v>4358</v>
      </c>
      <c r="G1375" s="2"/>
      <c r="H1375" s="2"/>
      <c r="I1375" s="4">
        <f>C1375/(constants!$A$4+constants!$B$4*data!C1375+constants!$C$4*data!C1375^2+constants!$D$4*data!C1375^3+constants!$E$4*data!C1375^4+constants!$F$4*data!C1375^5+constants!$G$4*data!C1375^6+constants!$H$4*data!C1375^7)</f>
        <v>50163.954602401616</v>
      </c>
      <c r="J1375" s="4">
        <f>D1375/(constants!$A$4+constants!$B$4*data!D1375+constants!$C$4*data!D1375^2+constants!$D$4*data!D1375^3+constants!$E$4*data!D1375^4+constants!$F$4*data!D1375^5+constants!$G$4*data!D1375^6+constants!$H$4*data!D1375^7)</f>
        <v>54791.410015887697</v>
      </c>
      <c r="K1375" s="4">
        <f>E1375/(constants!$A$4+constants!$B$4*data!E1375+constants!$C$4*data!E1375^2+constants!$D$4*data!E1375^3+constants!$E$4*data!E1375^4+constants!$F$4*data!E1375^5+constants!$G$4*data!E1375^6+constants!$H$4*data!E1375^7)</f>
        <v>54791.410015887697</v>
      </c>
      <c r="L1375" s="4">
        <f>F1375/(constants!$A$4+constants!$B$4*data!F1375+constants!$C$4*data!F1375^2+constants!$D$4*data!F1375^3+constants!$E$4*data!F1375^4+constants!$F$4*data!F1375^5+constants!$G$4*data!F1375^6+constants!$H$4*data!F1375^7)</f>
        <v>4348.4346771129731</v>
      </c>
      <c r="M1375" s="4"/>
      <c r="N1375" s="4"/>
      <c r="O1375" s="4">
        <f t="shared" si="324"/>
        <v>83606.591004002694</v>
      </c>
      <c r="P1375" s="4">
        <f t="shared" si="325"/>
        <v>10958.282003177541</v>
      </c>
      <c r="Q1375" s="4">
        <f t="shared" si="325"/>
        <v>10958.282003177541</v>
      </c>
      <c r="R1375" s="4">
        <f t="shared" si="326"/>
        <v>724.73911285216218</v>
      </c>
      <c r="S1375" s="4"/>
      <c r="T1375" s="4"/>
      <c r="U1375" s="4">
        <f t="shared" si="327"/>
        <v>1</v>
      </c>
      <c r="V1375" s="4"/>
      <c r="W1375" s="4"/>
      <c r="X1375">
        <f>IF(front!E1375&gt;$X$2,O1375,P1375)</f>
        <v>83606.591004002694</v>
      </c>
      <c r="Y1375">
        <f t="shared" si="321"/>
        <v>83333.771199160081</v>
      </c>
      <c r="Z1375">
        <f>SUMPRODUCT($B$7:$B$456,Y$7:Y$456,EXP(constants!$B$32+constants!$A$32*ABS($A$7:$A$456-$A1375)))</f>
        <v>1.3974220592297573E-9</v>
      </c>
      <c r="AA1375">
        <f t="shared" si="322"/>
        <v>83333.771199158684</v>
      </c>
      <c r="AB1375">
        <f t="shared" si="328"/>
        <v>83328.918106219513</v>
      </c>
      <c r="AD1375" s="4"/>
      <c r="AE1375" s="4"/>
      <c r="AF1375" s="4"/>
      <c r="AI1375" s="5">
        <f>SUMPRODUCT(constants!$B$13:$B$20,A1375^constants!$A$13:$A$20)*constants!$C$10/((A1375/1000000000)^5*(EXP(0.014388/(A1375/1000000000)/constants!$B$9)-1))</f>
        <v>2.1932024770542235E-5</v>
      </c>
      <c r="AL1375" s="17">
        <f t="shared" si="323"/>
        <v>2.6319824220669045E-10</v>
      </c>
      <c r="AQ1375">
        <f t="shared" si="330"/>
        <v>2.6319824220669045E-10</v>
      </c>
    </row>
    <row r="1376" spans="1:43" x14ac:dyDescent="0.2">
      <c r="A1376">
        <f>front!A1376</f>
        <v>818.62</v>
      </c>
      <c r="B1376" s="1">
        <f t="shared" si="329"/>
        <v>0.44000000000005457</v>
      </c>
      <c r="C1376">
        <f>front!D1376-front!B1376</f>
        <v>47213.94</v>
      </c>
      <c r="D1376" s="2">
        <f>front!E1376-front!C1376</f>
        <v>52971.6</v>
      </c>
      <c r="E1376" s="2">
        <f>IF(front!F1376-front!C1376&gt;0,front!F1376-front!C1376,0)</f>
        <v>52971.6</v>
      </c>
      <c r="F1376" s="2">
        <f>front!I1376-front!H1376</f>
        <v>4142.8999999999978</v>
      </c>
      <c r="G1376" s="2"/>
      <c r="H1376" s="2"/>
      <c r="I1376" s="4">
        <f>C1376/(constants!$A$4+constants!$B$4*data!C1376+constants!$C$4*data!C1376^2+constants!$D$4*data!C1376^3+constants!$E$4*data!C1376^4+constants!$F$4*data!C1376^5+constants!$G$4*data!C1376^6+constants!$H$4*data!C1376^7)</f>
        <v>49408.799841215376</v>
      </c>
      <c r="J1376" s="4">
        <f>D1376/(constants!$A$4+constants!$B$4*data!D1376+constants!$C$4*data!D1376^2+constants!$D$4*data!D1376^3+constants!$E$4*data!D1376^4+constants!$F$4*data!D1376^5+constants!$G$4*data!D1376^6+constants!$H$4*data!D1376^7)</f>
        <v>55770.842827600682</v>
      </c>
      <c r="K1376" s="4">
        <f>E1376/(constants!$A$4+constants!$B$4*data!E1376+constants!$C$4*data!E1376^2+constants!$D$4*data!E1376^3+constants!$E$4*data!E1376^4+constants!$F$4*data!E1376^5+constants!$G$4*data!E1376^6+constants!$H$4*data!E1376^7)</f>
        <v>55770.842827600682</v>
      </c>
      <c r="L1376" s="4">
        <f>F1376/(constants!$A$4+constants!$B$4*data!F1376+constants!$C$4*data!F1376^2+constants!$D$4*data!F1376^3+constants!$E$4*data!F1376^4+constants!$F$4*data!F1376^5+constants!$G$4*data!F1376^6+constants!$H$4*data!F1376^7)</f>
        <v>4133.7275069801117</v>
      </c>
      <c r="M1376" s="4"/>
      <c r="N1376" s="4"/>
      <c r="O1376" s="4">
        <f t="shared" si="324"/>
        <v>82347.999735358957</v>
      </c>
      <c r="P1376" s="4">
        <f t="shared" si="325"/>
        <v>11154.168565520136</v>
      </c>
      <c r="Q1376" s="4">
        <f t="shared" si="325"/>
        <v>11154.168565520136</v>
      </c>
      <c r="R1376" s="4">
        <f t="shared" si="326"/>
        <v>688.95458449668536</v>
      </c>
      <c r="S1376" s="4"/>
      <c r="T1376" s="4"/>
      <c r="U1376" s="4">
        <f t="shared" si="327"/>
        <v>1</v>
      </c>
      <c r="V1376" s="4"/>
      <c r="W1376" s="4"/>
      <c r="X1376">
        <f>IF(front!E1376&gt;$X$2,O1376,P1376)</f>
        <v>82347.999735358957</v>
      </c>
      <c r="Y1376">
        <f t="shared" si="321"/>
        <v>82075.179930516344</v>
      </c>
      <c r="Z1376">
        <f>SUMPRODUCT($B$7:$B$456,Y$7:Y$456,EXP(constants!$B$32+constants!$A$32*ABS($A$7:$A$456-$A1376)))</f>
        <v>1.3628825147452597E-9</v>
      </c>
      <c r="AA1376">
        <f t="shared" si="322"/>
        <v>82075.179930514976</v>
      </c>
      <c r="AB1376">
        <f t="shared" si="328"/>
        <v>82070.326837575805</v>
      </c>
      <c r="AD1376" s="4"/>
      <c r="AE1376" s="4"/>
      <c r="AF1376" s="4"/>
      <c r="AI1376" s="5">
        <f>SUMPRODUCT(constants!$B$13:$B$20,A1376^constants!$A$13:$A$20)*constants!$C$10/((A1376/1000000000)^5*(EXP(0.014388/(A1376/1000000000)/constants!$B$9)-1))</f>
        <v>2.1938580337529056E-5</v>
      </c>
      <c r="AL1376" s="17">
        <f t="shared" si="323"/>
        <v>2.6731440196342076E-10</v>
      </c>
      <c r="AQ1376">
        <f t="shared" si="330"/>
        <v>2.6731440196342076E-10</v>
      </c>
    </row>
    <row r="1377" spans="1:43" x14ac:dyDescent="0.2">
      <c r="A1377">
        <f>front!A1377</f>
        <v>819.06</v>
      </c>
      <c r="B1377" s="1">
        <f t="shared" si="329"/>
        <v>0.43999999999994088</v>
      </c>
      <c r="C1377">
        <f>front!D1377-front!B1377</f>
        <v>46736</v>
      </c>
      <c r="D1377" s="2">
        <f>front!E1377-front!C1377</f>
        <v>52334.7</v>
      </c>
      <c r="E1377" s="2">
        <f>IF(front!F1377-front!C1377&gt;0,front!F1377-front!C1377,0)</f>
        <v>52334.7</v>
      </c>
      <c r="F1377" s="2">
        <f>front!I1377-front!H1377</f>
        <v>3769.9000000000015</v>
      </c>
      <c r="G1377" s="2"/>
      <c r="H1377" s="2"/>
      <c r="I1377" s="4">
        <f>C1377/(constants!$A$4+constants!$B$4*data!C1377+constants!$C$4*data!C1377^2+constants!$D$4*data!C1377^3+constants!$E$4*data!C1377^4+constants!$F$4*data!C1377^5+constants!$G$4*data!C1377^6+constants!$H$4*data!C1377^7)</f>
        <v>48882.023453490758</v>
      </c>
      <c r="J1377" s="4">
        <f>D1377/(constants!$A$4+constants!$B$4*data!D1377+constants!$C$4*data!D1377^2+constants!$D$4*data!D1377^3+constants!$E$4*data!D1377^4+constants!$F$4*data!D1377^5+constants!$G$4*data!D1377^6+constants!$H$4*data!D1377^7)</f>
        <v>55065.833127380349</v>
      </c>
      <c r="K1377" s="4">
        <f>E1377/(constants!$A$4+constants!$B$4*data!E1377+constants!$C$4*data!E1377^2+constants!$D$4*data!E1377^3+constants!$E$4*data!E1377^4+constants!$F$4*data!E1377^5+constants!$G$4*data!E1377^6+constants!$H$4*data!E1377^7)</f>
        <v>55065.833127380349</v>
      </c>
      <c r="L1377" s="4">
        <f>F1377/(constants!$A$4+constants!$B$4*data!F1377+constants!$C$4*data!F1377^2+constants!$D$4*data!F1377^3+constants!$E$4*data!F1377^4+constants!$F$4*data!F1377^5+constants!$G$4*data!F1377^6+constants!$H$4*data!F1377^7)</f>
        <v>3761.4551139189512</v>
      </c>
      <c r="M1377" s="4"/>
      <c r="N1377" s="4"/>
      <c r="O1377" s="4">
        <f t="shared" si="324"/>
        <v>81470.039089151265</v>
      </c>
      <c r="P1377" s="4">
        <f t="shared" si="325"/>
        <v>11013.166625476069</v>
      </c>
      <c r="Q1377" s="4">
        <f t="shared" si="325"/>
        <v>11013.166625476069</v>
      </c>
      <c r="R1377" s="4">
        <f t="shared" si="326"/>
        <v>626.90918565315849</v>
      </c>
      <c r="S1377" s="4"/>
      <c r="T1377" s="4"/>
      <c r="U1377" s="4">
        <f t="shared" si="327"/>
        <v>1</v>
      </c>
      <c r="V1377" s="4"/>
      <c r="W1377" s="4"/>
      <c r="X1377">
        <f>IF(front!E1377&gt;$X$2,O1377,P1377)</f>
        <v>81470.039089151265</v>
      </c>
      <c r="Y1377">
        <f t="shared" si="321"/>
        <v>81197.219284308652</v>
      </c>
      <c r="Z1377">
        <f>SUMPRODUCT($B$7:$B$456,Y$7:Y$456,EXP(constants!$B$32+constants!$A$32*ABS($A$7:$A$456-$A1377)))</f>
        <v>1.3291966709200062E-9</v>
      </c>
      <c r="AA1377">
        <f t="shared" si="322"/>
        <v>81197.219284307328</v>
      </c>
      <c r="AB1377">
        <f t="shared" si="328"/>
        <v>81192.366191368157</v>
      </c>
      <c r="AD1377" s="4"/>
      <c r="AE1377" s="4"/>
      <c r="AF1377" s="4"/>
      <c r="AI1377" s="5">
        <f>SUMPRODUCT(constants!$B$13:$B$20,A1377^constants!$A$13:$A$20)*constants!$C$10/((A1377/1000000000)^5*(EXP(0.014388/(A1377/1000000000)/constants!$B$9)-1))</f>
        <v>2.194509287821723E-5</v>
      </c>
      <c r="AL1377" s="17">
        <f t="shared" si="323"/>
        <v>2.7028517467385118E-10</v>
      </c>
      <c r="AQ1377">
        <f t="shared" si="330"/>
        <v>2.7028517467385118E-10</v>
      </c>
    </row>
    <row r="1378" spans="1:43" x14ac:dyDescent="0.2">
      <c r="A1378">
        <f>front!A1378</f>
        <v>819.5</v>
      </c>
      <c r="B1378" s="1">
        <f t="shared" si="329"/>
        <v>0.44000000000005457</v>
      </c>
      <c r="C1378">
        <f>front!D1378-front!B1378</f>
        <v>46526.93</v>
      </c>
      <c r="D1378" s="2">
        <f>front!E1378-front!C1378</f>
        <v>52010.7</v>
      </c>
      <c r="E1378" s="2">
        <f>IF(front!F1378-front!C1378&gt;0,front!F1378-front!C1378,0)</f>
        <v>52010.7</v>
      </c>
      <c r="F1378" s="2">
        <f>front!I1378-front!H1378</f>
        <v>4016.9000000000015</v>
      </c>
      <c r="G1378" s="2"/>
      <c r="H1378" s="2"/>
      <c r="I1378" s="4">
        <f>C1378/(constants!$A$4+constants!$B$4*data!C1378+constants!$C$4*data!C1378^2+constants!$D$4*data!C1378^3+constants!$E$4*data!C1378^4+constants!$F$4*data!C1378^5+constants!$G$4*data!C1378^6+constants!$H$4*data!C1378^7)</f>
        <v>48651.680346639689</v>
      </c>
      <c r="J1378" s="4">
        <f>D1378/(constants!$A$4+constants!$B$4*data!D1378+constants!$C$4*data!D1378^2+constants!$D$4*data!D1378^3+constants!$E$4*data!D1378^4+constants!$F$4*data!D1378^5+constants!$G$4*data!D1378^6+constants!$H$4*data!D1378^7)</f>
        <v>54707.322581440494</v>
      </c>
      <c r="K1378" s="4">
        <f>E1378/(constants!$A$4+constants!$B$4*data!E1378+constants!$C$4*data!E1378^2+constants!$D$4*data!E1378^3+constants!$E$4*data!E1378^4+constants!$F$4*data!E1378^5+constants!$G$4*data!E1378^6+constants!$H$4*data!E1378^7)</f>
        <v>54707.322581440494</v>
      </c>
      <c r="L1378" s="4">
        <f>F1378/(constants!$A$4+constants!$B$4*data!F1378+constants!$C$4*data!F1378^2+constants!$D$4*data!F1378^3+constants!$E$4*data!F1378^4+constants!$F$4*data!F1378^5+constants!$G$4*data!F1378^6+constants!$H$4*data!F1378^7)</f>
        <v>4007.9672243601094</v>
      </c>
      <c r="M1378" s="4"/>
      <c r="N1378" s="4"/>
      <c r="O1378" s="4">
        <f t="shared" si="324"/>
        <v>81086.133911066136</v>
      </c>
      <c r="P1378" s="4">
        <f t="shared" si="325"/>
        <v>10941.464516288099</v>
      </c>
      <c r="Q1378" s="4">
        <f t="shared" si="325"/>
        <v>10941.464516288099</v>
      </c>
      <c r="R1378" s="4">
        <f t="shared" si="326"/>
        <v>667.99453739335161</v>
      </c>
      <c r="S1378" s="4"/>
      <c r="T1378" s="4"/>
      <c r="U1378" s="4">
        <f t="shared" si="327"/>
        <v>1</v>
      </c>
      <c r="V1378" s="4"/>
      <c r="W1378" s="4"/>
      <c r="X1378">
        <f>IF(front!E1378&gt;$X$2,O1378,P1378)</f>
        <v>81086.133911066136</v>
      </c>
      <c r="Y1378">
        <f t="shared" si="321"/>
        <v>80813.314106223523</v>
      </c>
      <c r="Z1378">
        <f>SUMPRODUCT($B$7:$B$456,Y$7:Y$456,EXP(constants!$B$32+constants!$A$32*ABS($A$7:$A$456-$A1378)))</f>
        <v>1.2963434271625735E-9</v>
      </c>
      <c r="AA1378">
        <f t="shared" si="322"/>
        <v>80813.314106222228</v>
      </c>
      <c r="AB1378">
        <f t="shared" si="328"/>
        <v>80808.461013283057</v>
      </c>
      <c r="AD1378" s="4"/>
      <c r="AE1378" s="4"/>
      <c r="AF1378" s="4"/>
      <c r="AI1378" s="5">
        <f>SUMPRODUCT(constants!$B$13:$B$20,A1378^constants!$A$13:$A$20)*constants!$C$10/((A1378/1000000000)^5*(EXP(0.014388/(A1378/1000000000)/constants!$B$9)-1))</f>
        <v>2.1951562336866807E-5</v>
      </c>
      <c r="AL1378" s="17">
        <f t="shared" si="323"/>
        <v>2.7164930579804601E-10</v>
      </c>
      <c r="AQ1378">
        <f t="shared" si="330"/>
        <v>2.7164930579804601E-10</v>
      </c>
    </row>
    <row r="1379" spans="1:43" x14ac:dyDescent="0.2">
      <c r="A1379">
        <f>front!A1379</f>
        <v>819.94</v>
      </c>
      <c r="B1379" s="1">
        <f t="shared" si="329"/>
        <v>0.44000000000005457</v>
      </c>
      <c r="C1379">
        <f>front!D1379-front!B1379</f>
        <v>46346.67</v>
      </c>
      <c r="D1379" s="2">
        <f>front!E1379-front!C1379</f>
        <v>52833.4</v>
      </c>
      <c r="E1379" s="2">
        <f>IF(front!F1379-front!C1379&gt;0,front!F1379-front!C1379,0)</f>
        <v>52833.4</v>
      </c>
      <c r="F1379" s="2">
        <f>front!I1379-front!H1379</f>
        <v>5134.9000000000015</v>
      </c>
      <c r="G1379" s="2"/>
      <c r="H1379" s="2"/>
      <c r="I1379" s="4">
        <f>C1379/(constants!$A$4+constants!$B$4*data!C1379+constants!$C$4*data!C1379^2+constants!$D$4*data!C1379^3+constants!$E$4*data!C1379^4+constants!$F$4*data!C1379^5+constants!$G$4*data!C1379^6+constants!$H$4*data!C1379^7)</f>
        <v>48453.124859072435</v>
      </c>
      <c r="J1379" s="4">
        <f>D1379/(constants!$A$4+constants!$B$4*data!D1379+constants!$C$4*data!D1379^2+constants!$D$4*data!D1379^3+constants!$E$4*data!D1379^4+constants!$F$4*data!D1379^5+constants!$G$4*data!D1379^6+constants!$H$4*data!D1379^7)</f>
        <v>55617.830511600027</v>
      </c>
      <c r="K1379" s="4">
        <f>E1379/(constants!$A$4+constants!$B$4*data!E1379+constants!$C$4*data!E1379^2+constants!$D$4*data!E1379^3+constants!$E$4*data!E1379^4+constants!$F$4*data!E1379^5+constants!$G$4*data!E1379^6+constants!$H$4*data!E1379^7)</f>
        <v>55617.830511600027</v>
      </c>
      <c r="L1379" s="4">
        <f>F1379/(constants!$A$4+constants!$B$4*data!F1379+constants!$C$4*data!F1379^2+constants!$D$4*data!F1379^3+constants!$E$4*data!F1379^4+constants!$F$4*data!F1379^5+constants!$G$4*data!F1379^6+constants!$H$4*data!F1379^7)</f>
        <v>5124.1327669366219</v>
      </c>
      <c r="M1379" s="4"/>
      <c r="N1379" s="4"/>
      <c r="O1379" s="4">
        <f t="shared" si="324"/>
        <v>80755.208098454052</v>
      </c>
      <c r="P1379" s="4">
        <f t="shared" si="325"/>
        <v>11123.566102320005</v>
      </c>
      <c r="Q1379" s="4">
        <f t="shared" si="325"/>
        <v>11123.566102320005</v>
      </c>
      <c r="R1379" s="4">
        <f t="shared" si="326"/>
        <v>854.02212782277024</v>
      </c>
      <c r="S1379" s="4"/>
      <c r="T1379" s="4"/>
      <c r="U1379" s="4">
        <f t="shared" si="327"/>
        <v>1</v>
      </c>
      <c r="V1379" s="4"/>
      <c r="W1379" s="4"/>
      <c r="X1379">
        <f>IF(front!E1379&gt;$X$2,O1379,P1379)</f>
        <v>80755.208098454052</v>
      </c>
      <c r="Y1379">
        <f t="shared" si="321"/>
        <v>80482.388293611439</v>
      </c>
      <c r="Z1379">
        <f>SUMPRODUCT($B$7:$B$456,Y$7:Y$456,EXP(constants!$B$32+constants!$A$32*ABS($A$7:$A$456-$A1379)))</f>
        <v>1.2643022044167786E-9</v>
      </c>
      <c r="AA1379">
        <f t="shared" si="322"/>
        <v>80482.388293610173</v>
      </c>
      <c r="AB1379">
        <f t="shared" si="328"/>
        <v>80477.535200671002</v>
      </c>
      <c r="AD1379" s="4"/>
      <c r="AE1379" s="4"/>
      <c r="AF1379" s="4"/>
      <c r="AI1379" s="5">
        <f>SUMPRODUCT(constants!$B$13:$B$20,A1379^constants!$A$13:$A$20)*constants!$C$10/((A1379/1000000000)^5*(EXP(0.014388/(A1379/1000000000)/constants!$B$9)-1))</f>
        <v>2.195798865766054E-5</v>
      </c>
      <c r="AL1379" s="17">
        <f t="shared" si="323"/>
        <v>2.7284618748459709E-10</v>
      </c>
      <c r="AQ1379">
        <f t="shared" si="330"/>
        <v>2.7284618748459709E-10</v>
      </c>
    </row>
    <row r="1380" spans="1:43" x14ac:dyDescent="0.2">
      <c r="A1380">
        <f>front!A1380</f>
        <v>820.39</v>
      </c>
      <c r="B1380" s="1">
        <f t="shared" si="329"/>
        <v>0.44999999999993179</v>
      </c>
      <c r="C1380">
        <f>front!D1380-front!B1380</f>
        <v>46427.8</v>
      </c>
      <c r="D1380" s="2">
        <f>front!E1380-front!C1380</f>
        <v>52426.8</v>
      </c>
      <c r="E1380" s="2">
        <f>IF(front!F1380-front!C1380&gt;0,front!F1380-front!C1380,0)</f>
        <v>52426.8</v>
      </c>
      <c r="F1380" s="2">
        <f>front!I1380-front!H1380</f>
        <v>5570.9000000000015</v>
      </c>
      <c r="G1380" s="2"/>
      <c r="H1380" s="2"/>
      <c r="I1380" s="4">
        <f>C1380/(constants!$A$4+constants!$B$4*data!C1380+constants!$C$4*data!C1380^2+constants!$D$4*data!C1380^3+constants!$E$4*data!C1380^4+constants!$F$4*data!C1380^5+constants!$G$4*data!C1380^6+constants!$H$4*data!C1380^7)</f>
        <v>48542.483764856137</v>
      </c>
      <c r="J1380" s="4">
        <f>D1380/(constants!$A$4+constants!$B$4*data!D1380+constants!$C$4*data!D1380^2+constants!$D$4*data!D1380^3+constants!$E$4*data!D1380^4+constants!$F$4*data!D1380^5+constants!$G$4*data!D1380^6+constants!$H$4*data!D1380^7)</f>
        <v>55167.759083679819</v>
      </c>
      <c r="K1380" s="4">
        <f>E1380/(constants!$A$4+constants!$B$4*data!E1380+constants!$C$4*data!E1380^2+constants!$D$4*data!E1380^3+constants!$E$4*data!E1380^4+constants!$F$4*data!E1380^5+constants!$G$4*data!E1380^6+constants!$H$4*data!E1380^7)</f>
        <v>55167.759083679819</v>
      </c>
      <c r="L1380" s="4">
        <f>F1380/(constants!$A$4+constants!$B$4*data!F1380+constants!$C$4*data!F1380^2+constants!$D$4*data!F1380^3+constants!$E$4*data!F1380^4+constants!$F$4*data!F1380^5+constants!$G$4*data!F1380^6+constants!$H$4*data!F1380^7)</f>
        <v>5559.6484946111768</v>
      </c>
      <c r="M1380" s="4"/>
      <c r="N1380" s="4"/>
      <c r="O1380" s="4">
        <f t="shared" si="324"/>
        <v>80904.139608093566</v>
      </c>
      <c r="P1380" s="4">
        <f t="shared" si="325"/>
        <v>11033.551816735964</v>
      </c>
      <c r="Q1380" s="4">
        <f t="shared" si="325"/>
        <v>11033.551816735964</v>
      </c>
      <c r="R1380" s="4">
        <f t="shared" si="326"/>
        <v>926.60808243519614</v>
      </c>
      <c r="S1380" s="4"/>
      <c r="T1380" s="4"/>
      <c r="U1380" s="4">
        <f t="shared" si="327"/>
        <v>1</v>
      </c>
      <c r="V1380" s="4"/>
      <c r="W1380" s="4"/>
      <c r="X1380">
        <f>IF(front!E1380&gt;$X$2,O1380,P1380)</f>
        <v>80904.139608093566</v>
      </c>
      <c r="Y1380">
        <f t="shared" si="321"/>
        <v>80631.319803250954</v>
      </c>
      <c r="Z1380">
        <f>SUMPRODUCT($B$7:$B$456,Y$7:Y$456,EXP(constants!$B$32+constants!$A$32*ABS($A$7:$A$456-$A1380)))</f>
        <v>1.2323517711923056E-9</v>
      </c>
      <c r="AA1380">
        <f t="shared" si="322"/>
        <v>80631.319803249717</v>
      </c>
      <c r="AB1380">
        <f t="shared" si="328"/>
        <v>80626.466710310546</v>
      </c>
      <c r="AD1380" s="4"/>
      <c r="AE1380" s="4"/>
      <c r="AF1380" s="4"/>
      <c r="AI1380" s="5">
        <f>SUMPRODUCT(constants!$B$13:$B$20,A1380^constants!$A$13:$A$20)*constants!$C$10/((A1380/1000000000)^5*(EXP(0.014388/(A1380/1000000000)/constants!$B$9)-1))</f>
        <v>2.1964516353346052E-5</v>
      </c>
      <c r="AL1380" s="17">
        <f t="shared" si="323"/>
        <v>2.7242315395345509E-10</v>
      </c>
      <c r="AQ1380">
        <f t="shared" si="330"/>
        <v>2.7242315395345509E-10</v>
      </c>
    </row>
    <row r="1381" spans="1:43" x14ac:dyDescent="0.2">
      <c r="A1381">
        <f>front!A1381</f>
        <v>820.83</v>
      </c>
      <c r="B1381" s="1">
        <f t="shared" si="329"/>
        <v>0.44000000000005457</v>
      </c>
      <c r="C1381">
        <f>front!D1381-front!B1381</f>
        <v>46662.13</v>
      </c>
      <c r="D1381" s="2">
        <f>front!E1381-front!C1381</f>
        <v>52913.5</v>
      </c>
      <c r="E1381" s="2">
        <f>IF(front!F1381-front!C1381&gt;0,front!F1381-front!C1381,0)</f>
        <v>52913.5</v>
      </c>
      <c r="F1381" s="2">
        <f>front!I1381-front!H1381</f>
        <v>6488.8999999999978</v>
      </c>
      <c r="G1381" s="2"/>
      <c r="H1381" s="2"/>
      <c r="I1381" s="4">
        <f>C1381/(constants!$A$4+constants!$B$4*data!C1381+constants!$C$4*data!C1381^2+constants!$D$4*data!C1381^3+constants!$E$4*data!C1381^4+constants!$F$4*data!C1381^5+constants!$G$4*data!C1381^6+constants!$H$4*data!C1381^7)</f>
        <v>48800.630645064004</v>
      </c>
      <c r="J1381" s="4">
        <f>D1381/(constants!$A$4+constants!$B$4*data!D1381+constants!$C$4*data!D1381^2+constants!$D$4*data!D1381^3+constants!$E$4*data!D1381^4+constants!$F$4*data!D1381^5+constants!$G$4*data!D1381^6+constants!$H$4*data!D1381^7)</f>
        <v>55706.513250747885</v>
      </c>
      <c r="K1381" s="4">
        <f>E1381/(constants!$A$4+constants!$B$4*data!E1381+constants!$C$4*data!E1381^2+constants!$D$4*data!E1381^3+constants!$E$4*data!E1381^4+constants!$F$4*data!E1381^5+constants!$G$4*data!E1381^6+constants!$H$4*data!E1381^7)</f>
        <v>55706.513250747885</v>
      </c>
      <c r="L1381" s="4">
        <f>F1381/(constants!$A$4+constants!$B$4*data!F1381+constants!$C$4*data!F1381^2+constants!$D$4*data!F1381^3+constants!$E$4*data!F1381^4+constants!$F$4*data!F1381^5+constants!$G$4*data!F1381^6+constants!$H$4*data!F1381^7)</f>
        <v>6477.2297903251811</v>
      </c>
      <c r="M1381" s="4"/>
      <c r="N1381" s="4"/>
      <c r="O1381" s="4">
        <f t="shared" si="324"/>
        <v>81334.384408440004</v>
      </c>
      <c r="P1381" s="4">
        <f t="shared" si="325"/>
        <v>11141.302650149577</v>
      </c>
      <c r="Q1381" s="4">
        <f t="shared" si="325"/>
        <v>11141.302650149577</v>
      </c>
      <c r="R1381" s="4">
        <f t="shared" si="326"/>
        <v>1079.5382983875302</v>
      </c>
      <c r="S1381" s="4"/>
      <c r="T1381" s="4"/>
      <c r="U1381" s="4">
        <f t="shared" si="327"/>
        <v>1</v>
      </c>
      <c r="V1381" s="4"/>
      <c r="W1381" s="4"/>
      <c r="X1381">
        <f>IF(front!E1381&gt;$X$2,O1381,P1381)</f>
        <v>81334.384408440004</v>
      </c>
      <c r="Y1381">
        <f t="shared" si="321"/>
        <v>81061.564603597391</v>
      </c>
      <c r="Z1381">
        <f>SUMPRODUCT($B$7:$B$456,Y$7:Y$456,EXP(constants!$B$32+constants!$A$32*ABS($A$7:$A$456-$A1381)))</f>
        <v>1.2018922056369225E-9</v>
      </c>
      <c r="AA1381">
        <f t="shared" si="322"/>
        <v>81061.564603596184</v>
      </c>
      <c r="AB1381">
        <f t="shared" si="328"/>
        <v>81056.711510657013</v>
      </c>
      <c r="AD1381" s="4"/>
      <c r="AE1381" s="4"/>
      <c r="AF1381" s="4"/>
      <c r="AI1381" s="5">
        <f>SUMPRODUCT(constants!$B$13:$B$20,A1381^constants!$A$13:$A$20)*constants!$C$10/((A1381/1000000000)^5*(EXP(0.014388/(A1381/1000000000)/constants!$B$9)-1))</f>
        <v>2.197085524709079E-5</v>
      </c>
      <c r="AL1381" s="17">
        <f t="shared" si="323"/>
        <v>2.7105534924399379E-10</v>
      </c>
      <c r="AQ1381">
        <f t="shared" si="330"/>
        <v>2.7105534924399379E-10</v>
      </c>
    </row>
    <row r="1382" spans="1:43" x14ac:dyDescent="0.2">
      <c r="A1382">
        <f>front!A1382</f>
        <v>821.27</v>
      </c>
      <c r="B1382" s="1">
        <f t="shared" si="329"/>
        <v>0.43999999999994088</v>
      </c>
      <c r="C1382">
        <f>front!D1382-front!B1382</f>
        <v>47020</v>
      </c>
      <c r="D1382" s="2">
        <f>front!E1382-front!C1382</f>
        <v>52685.3</v>
      </c>
      <c r="E1382" s="2">
        <f>IF(front!F1382-front!C1382&gt;0,front!F1382-front!C1382,0)</f>
        <v>52685.3</v>
      </c>
      <c r="F1382" s="2">
        <f>front!I1382-front!H1382</f>
        <v>6357.2999999999993</v>
      </c>
      <c r="G1382" s="2"/>
      <c r="H1382" s="2"/>
      <c r="I1382" s="4">
        <f>C1382/(constants!$A$4+constants!$B$4*data!C1382+constants!$C$4*data!C1382^2+constants!$D$4*data!C1382^3+constants!$E$4*data!C1382^4+constants!$F$4*data!C1382^5+constants!$G$4*data!C1382^6+constants!$H$4*data!C1382^7)</f>
        <v>49195.009394982946</v>
      </c>
      <c r="J1382" s="4">
        <f>D1382/(constants!$A$4+constants!$B$4*data!D1382+constants!$C$4*data!D1382^2+constants!$D$4*data!D1382^3+constants!$E$4*data!D1382^4+constants!$F$4*data!D1382^5+constants!$G$4*data!D1382^6+constants!$H$4*data!D1382^7)</f>
        <v>55453.87841088503</v>
      </c>
      <c r="K1382" s="4">
        <f>E1382/(constants!$A$4+constants!$B$4*data!E1382+constants!$C$4*data!E1382^2+constants!$D$4*data!E1382^3+constants!$E$4*data!E1382^4+constants!$F$4*data!E1382^5+constants!$G$4*data!E1382^6+constants!$H$4*data!E1382^7)</f>
        <v>55453.87841088503</v>
      </c>
      <c r="L1382" s="4">
        <f>F1382/(constants!$A$4+constants!$B$4*data!F1382+constants!$C$4*data!F1382^2+constants!$D$4*data!F1382^3+constants!$E$4*data!F1382^4+constants!$F$4*data!F1382^5+constants!$G$4*data!F1382^6+constants!$H$4*data!F1382^7)</f>
        <v>6345.6322061935207</v>
      </c>
      <c r="M1382" s="4"/>
      <c r="N1382" s="4"/>
      <c r="O1382" s="4">
        <f t="shared" si="324"/>
        <v>81991.682324971582</v>
      </c>
      <c r="P1382" s="4">
        <f t="shared" si="325"/>
        <v>11090.775682177005</v>
      </c>
      <c r="Q1382" s="4">
        <f t="shared" si="325"/>
        <v>11090.775682177005</v>
      </c>
      <c r="R1382" s="4">
        <f t="shared" si="326"/>
        <v>1057.6053676989202</v>
      </c>
      <c r="S1382" s="4"/>
      <c r="T1382" s="4"/>
      <c r="U1382" s="4">
        <f t="shared" si="327"/>
        <v>1</v>
      </c>
      <c r="V1382" s="4"/>
      <c r="W1382" s="4"/>
      <c r="X1382">
        <f>IF(front!E1382&gt;$X$2,O1382,P1382)</f>
        <v>81991.682324971582</v>
      </c>
      <c r="Y1382">
        <f t="shared" si="321"/>
        <v>81718.862520128969</v>
      </c>
      <c r="Z1382">
        <f>SUMPRODUCT($B$7:$B$456,Y$7:Y$456,EXP(constants!$B$32+constants!$A$32*ABS($A$7:$A$456-$A1382)))</f>
        <v>1.1721854974681392E-9</v>
      </c>
      <c r="AA1382">
        <f t="shared" si="322"/>
        <v>81718.86252012779</v>
      </c>
      <c r="AB1382">
        <f t="shared" si="328"/>
        <v>81714.009427188619</v>
      </c>
      <c r="AD1382" s="4"/>
      <c r="AE1382" s="4"/>
      <c r="AF1382" s="4"/>
      <c r="AI1382" s="5">
        <f>SUMPRODUCT(constants!$B$13:$B$20,A1382^constants!$A$13:$A$20)*constants!$C$10/((A1382/1000000000)^5*(EXP(0.014388/(A1382/1000000000)/constants!$B$9)-1))</f>
        <v>2.1977150833832549E-5</v>
      </c>
      <c r="AL1382" s="17">
        <f t="shared" si="323"/>
        <v>2.6895205593130662E-10</v>
      </c>
      <c r="AQ1382">
        <f t="shared" si="330"/>
        <v>2.6895205593130662E-10</v>
      </c>
    </row>
    <row r="1383" spans="1:43" x14ac:dyDescent="0.2">
      <c r="A1383">
        <f>front!A1383</f>
        <v>821.71</v>
      </c>
      <c r="B1383" s="1">
        <f t="shared" si="329"/>
        <v>0.44000000000005457</v>
      </c>
      <c r="C1383">
        <f>front!D1383-front!B1383</f>
        <v>47444.34</v>
      </c>
      <c r="D1383" s="2">
        <f>front!E1383-front!C1383</f>
        <v>53107.9</v>
      </c>
      <c r="E1383" s="2">
        <f>IF(front!F1383-front!C1383&gt;0,front!F1383-front!C1383,0)</f>
        <v>53107.9</v>
      </c>
      <c r="F1383" s="2">
        <f>front!I1383-front!H1383</f>
        <v>5275.8999999999978</v>
      </c>
      <c r="G1383" s="2"/>
      <c r="H1383" s="2"/>
      <c r="I1383" s="4">
        <f>C1383/(constants!$A$4+constants!$B$4*data!C1383+constants!$C$4*data!C1383^2+constants!$D$4*data!C1383^3+constants!$E$4*data!C1383^4+constants!$F$4*data!C1383^5+constants!$G$4*data!C1383^6+constants!$H$4*data!C1383^7)</f>
        <v>49662.838969612931</v>
      </c>
      <c r="J1383" s="4">
        <f>D1383/(constants!$A$4+constants!$B$4*data!D1383+constants!$C$4*data!D1383^2+constants!$D$4*data!D1383^3+constants!$E$4*data!D1383^4+constants!$F$4*data!D1383^5+constants!$G$4*data!D1383^6+constants!$H$4*data!D1383^7)</f>
        <v>55921.771281715788</v>
      </c>
      <c r="K1383" s="4">
        <f>E1383/(constants!$A$4+constants!$B$4*data!E1383+constants!$C$4*data!E1383^2+constants!$D$4*data!E1383^3+constants!$E$4*data!E1383^4+constants!$F$4*data!E1383^5+constants!$G$4*data!E1383^6+constants!$H$4*data!E1383^7)</f>
        <v>55921.771281715788</v>
      </c>
      <c r="L1383" s="4">
        <f>F1383/(constants!$A$4+constants!$B$4*data!F1383+constants!$C$4*data!F1383^2+constants!$D$4*data!F1383^3+constants!$E$4*data!F1383^4+constants!$F$4*data!F1383^5+constants!$G$4*data!F1383^6+constants!$H$4*data!F1383^7)</f>
        <v>5264.9590276039989</v>
      </c>
      <c r="M1383" s="4"/>
      <c r="N1383" s="4"/>
      <c r="O1383" s="4">
        <f t="shared" si="324"/>
        <v>82771.398282688227</v>
      </c>
      <c r="P1383" s="4">
        <f t="shared" si="325"/>
        <v>11184.354256343158</v>
      </c>
      <c r="Q1383" s="4">
        <f t="shared" si="325"/>
        <v>11184.354256343158</v>
      </c>
      <c r="R1383" s="4">
        <f t="shared" si="326"/>
        <v>877.49317126733308</v>
      </c>
      <c r="S1383" s="4"/>
      <c r="T1383" s="4"/>
      <c r="U1383" s="4">
        <f t="shared" si="327"/>
        <v>1</v>
      </c>
      <c r="V1383" s="4"/>
      <c r="W1383" s="4"/>
      <c r="X1383">
        <f>IF(front!E1383&gt;$X$2,O1383,P1383)</f>
        <v>82771.398282688227</v>
      </c>
      <c r="Y1383">
        <f t="shared" si="321"/>
        <v>82498.578477845615</v>
      </c>
      <c r="Z1383">
        <f>SUMPRODUCT($B$7:$B$456,Y$7:Y$456,EXP(constants!$B$32+constants!$A$32*ABS($A$7:$A$456-$A1383)))</f>
        <v>1.1432130385989841E-9</v>
      </c>
      <c r="AA1383">
        <f t="shared" si="322"/>
        <v>82498.578477844465</v>
      </c>
      <c r="AB1383">
        <f t="shared" si="328"/>
        <v>82493.725384905294</v>
      </c>
      <c r="AD1383" s="4"/>
      <c r="AE1383" s="4"/>
      <c r="AF1383" s="4"/>
      <c r="AI1383" s="5">
        <f>SUMPRODUCT(constants!$B$13:$B$20,A1383^constants!$A$13:$A$20)*constants!$C$10/((A1383/1000000000)^5*(EXP(0.014388/(A1383/1000000000)/constants!$B$9)-1))</f>
        <v>2.1983403057510459E-5</v>
      </c>
      <c r="AL1383" s="17">
        <f t="shared" si="323"/>
        <v>2.6648575943126195E-10</v>
      </c>
      <c r="AQ1383">
        <f t="shared" si="330"/>
        <v>2.6648575943126195E-10</v>
      </c>
    </row>
    <row r="1384" spans="1:43" x14ac:dyDescent="0.2">
      <c r="A1384">
        <f>front!A1384</f>
        <v>822.15</v>
      </c>
      <c r="B1384" s="1">
        <f t="shared" si="329"/>
        <v>0.43999999999994088</v>
      </c>
      <c r="C1384">
        <f>front!D1384-front!B1384</f>
        <v>47876</v>
      </c>
      <c r="D1384" s="2">
        <f>front!E1384-front!C1384</f>
        <v>51768.7</v>
      </c>
      <c r="E1384" s="2">
        <f>IF(front!F1384-front!C1384&gt;0,front!F1384-front!C1384,0)</f>
        <v>51768.7</v>
      </c>
      <c r="F1384" s="2">
        <f>front!I1384-front!H1384</f>
        <v>3953.8999999999996</v>
      </c>
      <c r="G1384" s="2"/>
      <c r="H1384" s="2"/>
      <c r="I1384" s="4">
        <f>C1384/(constants!$A$4+constants!$B$4*data!C1384+constants!$C$4*data!C1384^2+constants!$D$4*data!C1384^3+constants!$E$4*data!C1384^4+constants!$F$4*data!C1384^5+constants!$G$4*data!C1384^6+constants!$H$4*data!C1384^7)</f>
        <v>50138.944950641751</v>
      </c>
      <c r="J1384" s="4">
        <f>D1384/(constants!$A$4+constants!$B$4*data!D1384+constants!$C$4*data!D1384^2+constants!$D$4*data!D1384^3+constants!$E$4*data!D1384^4+constants!$F$4*data!D1384^5+constants!$G$4*data!D1384^6+constants!$H$4*data!D1384^7)</f>
        <v>54439.600213770813</v>
      </c>
      <c r="K1384" s="4">
        <f>E1384/(constants!$A$4+constants!$B$4*data!E1384+constants!$C$4*data!E1384^2+constants!$D$4*data!E1384^3+constants!$E$4*data!E1384^4+constants!$F$4*data!E1384^5+constants!$G$4*data!E1384^6+constants!$H$4*data!E1384^7)</f>
        <v>54439.600213770813</v>
      </c>
      <c r="L1384" s="4">
        <f>F1384/(constants!$A$4+constants!$B$4*data!F1384+constants!$C$4*data!F1384^2+constants!$D$4*data!F1384^3+constants!$E$4*data!F1384^4+constants!$F$4*data!F1384^5+constants!$G$4*data!F1384^6+constants!$H$4*data!F1384^7)</f>
        <v>3945.0895090229778</v>
      </c>
      <c r="M1384" s="4"/>
      <c r="N1384" s="4"/>
      <c r="O1384" s="4">
        <f t="shared" si="324"/>
        <v>83564.908251069588</v>
      </c>
      <c r="P1384" s="4">
        <f t="shared" si="325"/>
        <v>10887.920042754164</v>
      </c>
      <c r="Q1384" s="4">
        <f t="shared" si="325"/>
        <v>10887.920042754164</v>
      </c>
      <c r="R1384" s="4">
        <f t="shared" si="326"/>
        <v>657.51491817049623</v>
      </c>
      <c r="S1384" s="4"/>
      <c r="T1384" s="4"/>
      <c r="U1384" s="4">
        <f t="shared" si="327"/>
        <v>1</v>
      </c>
      <c r="V1384" s="4"/>
      <c r="W1384" s="4"/>
      <c r="X1384">
        <f>IF(front!E1384&gt;$X$2,O1384,P1384)</f>
        <v>83564.908251069588</v>
      </c>
      <c r="Y1384">
        <f t="shared" si="321"/>
        <v>83292.088446226975</v>
      </c>
      <c r="Z1384">
        <f>SUMPRODUCT($B$7:$B$456,Y$7:Y$456,EXP(constants!$B$32+constants!$A$32*ABS($A$7:$A$456-$A1384)))</f>
        <v>1.1149566808714531E-9</v>
      </c>
      <c r="AA1384">
        <f t="shared" si="322"/>
        <v>83292.088446225855</v>
      </c>
      <c r="AB1384">
        <f t="shared" si="328"/>
        <v>83287.235353286684</v>
      </c>
      <c r="AD1384" s="4"/>
      <c r="AE1384" s="4"/>
      <c r="AF1384" s="4"/>
      <c r="AI1384" s="5">
        <f>SUMPRODUCT(constants!$B$13:$B$20,A1384^constants!$A$13:$A$20)*constants!$C$10/((A1384/1000000000)^5*(EXP(0.014388/(A1384/1000000000)/constants!$B$9)-1))</f>
        <v>2.1989611861987962E-5</v>
      </c>
      <c r="AL1384" s="17">
        <f t="shared" si="323"/>
        <v>2.6402139257849922E-10</v>
      </c>
      <c r="AQ1384">
        <f t="shared" si="330"/>
        <v>2.6402139257849922E-10</v>
      </c>
    </row>
    <row r="1385" spans="1:43" x14ac:dyDescent="0.2">
      <c r="A1385">
        <f>front!A1385</f>
        <v>822.59</v>
      </c>
      <c r="B1385" s="1">
        <f t="shared" si="329"/>
        <v>0.44000000000005457</v>
      </c>
      <c r="C1385">
        <f>front!D1385-front!B1385</f>
        <v>48132.73</v>
      </c>
      <c r="D1385" s="2">
        <f>front!E1385-front!C1385</f>
        <v>53132.6</v>
      </c>
      <c r="E1385" s="2">
        <f>IF(front!F1385-front!C1385&gt;0,front!F1385-front!C1385,0)</f>
        <v>53132.6</v>
      </c>
      <c r="F1385" s="2">
        <f>front!I1385-front!H1385</f>
        <v>3893.9000000000015</v>
      </c>
      <c r="G1385" s="2"/>
      <c r="H1385" s="2"/>
      <c r="I1385" s="4">
        <f>C1385/(constants!$A$4+constants!$B$4*data!C1385+constants!$C$4*data!C1385^2+constants!$D$4*data!C1385^3+constants!$E$4*data!C1385^4+constants!$F$4*data!C1385^5+constants!$G$4*data!C1385^6+constants!$H$4*data!C1385^7)</f>
        <v>50422.200975992761</v>
      </c>
      <c r="J1385" s="4">
        <f>D1385/(constants!$A$4+constants!$B$4*data!D1385+constants!$C$4*data!D1385^2+constants!$D$4*data!D1385^3+constants!$E$4*data!D1385^4+constants!$F$4*data!D1385^5+constants!$G$4*data!D1385^6+constants!$H$4*data!D1385^7)</f>
        <v>55949.124401312409</v>
      </c>
      <c r="K1385" s="4">
        <f>E1385/(constants!$A$4+constants!$B$4*data!E1385+constants!$C$4*data!E1385^2+constants!$D$4*data!E1385^3+constants!$E$4*data!E1385^4+constants!$F$4*data!E1385^5+constants!$G$4*data!E1385^6+constants!$H$4*data!E1385^7)</f>
        <v>55949.124401312409</v>
      </c>
      <c r="L1385" s="4">
        <f>F1385/(constants!$A$4+constants!$B$4*data!F1385+constants!$C$4*data!F1385^2+constants!$D$4*data!F1385^3+constants!$E$4*data!F1385^4+constants!$F$4*data!F1385^5+constants!$G$4*data!F1385^6+constants!$H$4*data!F1385^7)</f>
        <v>3885.2073864617787</v>
      </c>
      <c r="M1385" s="4"/>
      <c r="N1385" s="4"/>
      <c r="O1385" s="4">
        <f t="shared" si="324"/>
        <v>84037.001626654601</v>
      </c>
      <c r="P1385" s="4">
        <f t="shared" si="325"/>
        <v>11189.824880262482</v>
      </c>
      <c r="Q1385" s="4">
        <f t="shared" si="325"/>
        <v>11189.824880262482</v>
      </c>
      <c r="R1385" s="4">
        <f t="shared" si="326"/>
        <v>647.53456441029641</v>
      </c>
      <c r="S1385" s="4"/>
      <c r="T1385" s="4"/>
      <c r="U1385" s="4">
        <f t="shared" si="327"/>
        <v>1</v>
      </c>
      <c r="V1385" s="4"/>
      <c r="W1385" s="4"/>
      <c r="X1385">
        <f>IF(front!E1385&gt;$X$2,O1385,P1385)</f>
        <v>84037.001626654601</v>
      </c>
      <c r="Y1385">
        <f t="shared" si="321"/>
        <v>83764.181821811988</v>
      </c>
      <c r="Z1385">
        <f>SUMPRODUCT($B$7:$B$456,Y$7:Y$456,EXP(constants!$B$32+constants!$A$32*ABS($A$7:$A$456-$A1385)))</f>
        <v>1.08739872468857E-9</v>
      </c>
      <c r="AA1385">
        <f t="shared" si="322"/>
        <v>83764.181821810897</v>
      </c>
      <c r="AB1385">
        <f t="shared" si="328"/>
        <v>83759.328728871726</v>
      </c>
      <c r="AD1385" s="4"/>
      <c r="AE1385" s="4"/>
      <c r="AF1385" s="4"/>
      <c r="AI1385" s="5">
        <f>SUMPRODUCT(constants!$B$13:$B$20,A1385^constants!$A$13:$A$20)*constants!$C$10/((A1385/1000000000)^5*(EXP(0.014388/(A1385/1000000000)/constants!$B$9)-1))</f>
        <v>2.1995777191132494E-5</v>
      </c>
      <c r="AL1385" s="17">
        <f t="shared" si="323"/>
        <v>2.6260689435958411E-10</v>
      </c>
      <c r="AQ1385">
        <f t="shared" si="330"/>
        <v>2.6260689435958411E-10</v>
      </c>
    </row>
    <row r="1386" spans="1:43" x14ac:dyDescent="0.2">
      <c r="A1386">
        <f>front!A1386</f>
        <v>823.03</v>
      </c>
      <c r="B1386" s="1">
        <f t="shared" si="329"/>
        <v>0.43999999999994088</v>
      </c>
      <c r="C1386">
        <f>front!D1386-front!B1386</f>
        <v>48328.53</v>
      </c>
      <c r="D1386" s="2">
        <f>front!E1386-front!C1386</f>
        <v>52607.5</v>
      </c>
      <c r="E1386" s="2">
        <f>IF(front!F1386-front!C1386&gt;0,front!F1386-front!C1386,0)</f>
        <v>52607.5</v>
      </c>
      <c r="F1386" s="2">
        <f>front!I1386-front!H1386</f>
        <v>3769.1000000000004</v>
      </c>
      <c r="G1386" s="2"/>
      <c r="H1386" s="2"/>
      <c r="I1386" s="4">
        <f>C1386/(constants!$A$4+constants!$B$4*data!C1386+constants!$C$4*data!C1386^2+constants!$D$4*data!C1386^3+constants!$E$4*data!C1386^4+constants!$F$4*data!C1386^5+constants!$G$4*data!C1386^6+constants!$H$4*data!C1386^7)</f>
        <v>50638.27493117562</v>
      </c>
      <c r="J1386" s="4">
        <f>D1386/(constants!$A$4+constants!$B$4*data!D1386+constants!$C$4*data!D1386^2+constants!$D$4*data!D1386^3+constants!$E$4*data!D1386^4+constants!$F$4*data!D1386^5+constants!$G$4*data!D1386^6+constants!$H$4*data!D1386^7)</f>
        <v>55367.759434272884</v>
      </c>
      <c r="K1386" s="4">
        <f>E1386/(constants!$A$4+constants!$B$4*data!E1386+constants!$C$4*data!E1386^2+constants!$D$4*data!E1386^3+constants!$E$4*data!E1386^4+constants!$F$4*data!E1386^5+constants!$G$4*data!E1386^6+constants!$H$4*data!E1386^7)</f>
        <v>55367.759434272884</v>
      </c>
      <c r="L1386" s="4">
        <f>F1386/(constants!$A$4+constants!$B$4*data!F1386+constants!$C$4*data!F1386^2+constants!$D$4*data!F1386^3+constants!$E$4*data!F1386^4+constants!$F$4*data!F1386^5+constants!$G$4*data!F1386^6+constants!$H$4*data!F1386^7)</f>
        <v>3760.6567293152639</v>
      </c>
      <c r="M1386" s="4"/>
      <c r="N1386" s="4"/>
      <c r="O1386" s="4">
        <f t="shared" si="324"/>
        <v>84397.124885292695</v>
      </c>
      <c r="P1386" s="4">
        <f t="shared" si="325"/>
        <v>11073.551886854577</v>
      </c>
      <c r="Q1386" s="4">
        <f t="shared" si="325"/>
        <v>11073.551886854577</v>
      </c>
      <c r="R1386" s="4">
        <f t="shared" si="326"/>
        <v>626.77612155254394</v>
      </c>
      <c r="S1386" s="4"/>
      <c r="T1386" s="4"/>
      <c r="U1386" s="4">
        <f t="shared" si="327"/>
        <v>1</v>
      </c>
      <c r="V1386" s="4"/>
      <c r="W1386" s="4"/>
      <c r="X1386">
        <f>IF(front!E1386&gt;$X$2,O1386,P1386)</f>
        <v>84397.124885292695</v>
      </c>
      <c r="Y1386">
        <f t="shared" si="321"/>
        <v>84124.305080450082</v>
      </c>
      <c r="Z1386">
        <f>SUMPRODUCT($B$7:$B$456,Y$7:Y$456,EXP(constants!$B$32+constants!$A$32*ABS($A$7:$A$456-$A1386)))</f>
        <v>1.0605219079275263E-9</v>
      </c>
      <c r="AA1386">
        <f t="shared" si="322"/>
        <v>84124.305080449019</v>
      </c>
      <c r="AB1386">
        <f t="shared" si="328"/>
        <v>84119.451987509849</v>
      </c>
      <c r="AD1386" s="4"/>
      <c r="AE1386" s="4"/>
      <c r="AF1386" s="4"/>
      <c r="AI1386" s="5">
        <f>SUMPRODUCT(constants!$B$13:$B$20,A1386^constants!$A$13:$A$20)*constants!$C$10/((A1386/1000000000)^5*(EXP(0.014388/(A1386/1000000000)/constants!$B$9)-1))</f>
        <v>2.2001898988723146E-5</v>
      </c>
      <c r="AL1386" s="17">
        <f t="shared" si="323"/>
        <v>2.6155542468334214E-10</v>
      </c>
      <c r="AQ1386">
        <f t="shared" si="330"/>
        <v>2.6155542468334214E-10</v>
      </c>
    </row>
    <row r="1387" spans="1:43" x14ac:dyDescent="0.2">
      <c r="A1387">
        <f>front!A1387</f>
        <v>823.47</v>
      </c>
      <c r="B1387" s="1">
        <f t="shared" si="329"/>
        <v>0.44000000000005457</v>
      </c>
      <c r="C1387">
        <f>front!D1387-front!B1387</f>
        <v>48263.87</v>
      </c>
      <c r="D1387" s="2">
        <f>front!E1387-front!C1387</f>
        <v>52541.9</v>
      </c>
      <c r="E1387" s="2">
        <f>IF(front!F1387-front!C1387&gt;0,front!F1387-front!C1387,0)</f>
        <v>52541.9</v>
      </c>
      <c r="F1387" s="2">
        <f>front!I1387-front!H1387</f>
        <v>3990.9000000000015</v>
      </c>
      <c r="G1387" s="2"/>
      <c r="H1387" s="2"/>
      <c r="I1387" s="4">
        <f>C1387/(constants!$A$4+constants!$B$4*data!C1387+constants!$C$4*data!C1387^2+constants!$D$4*data!C1387^3+constants!$E$4*data!C1387^4+constants!$F$4*data!C1387^5+constants!$G$4*data!C1387^6+constants!$H$4*data!C1387^7)</f>
        <v>50566.91571808837</v>
      </c>
      <c r="J1387" s="4">
        <f>D1387/(constants!$A$4+constants!$B$4*data!D1387+constants!$C$4*data!D1387^2+constants!$D$4*data!D1387^3+constants!$E$4*data!D1387^4+constants!$F$4*data!D1387^5+constants!$G$4*data!D1387^6+constants!$H$4*data!D1387^7)</f>
        <v>55295.149357410308</v>
      </c>
      <c r="K1387" s="4">
        <f>E1387/(constants!$A$4+constants!$B$4*data!E1387+constants!$C$4*data!E1387^2+constants!$D$4*data!E1387^3+constants!$E$4*data!E1387^4+constants!$F$4*data!E1387^5+constants!$G$4*data!E1387^6+constants!$H$4*data!E1387^7)</f>
        <v>55295.149357410308</v>
      </c>
      <c r="L1387" s="4">
        <f>F1387/(constants!$A$4+constants!$B$4*data!F1387+constants!$C$4*data!F1387^2+constants!$D$4*data!F1387^3+constants!$E$4*data!F1387^4+constants!$F$4*data!F1387^5+constants!$G$4*data!F1387^6+constants!$H$4*data!F1387^7)</f>
        <v>3982.0175020689949</v>
      </c>
      <c r="M1387" s="4"/>
      <c r="N1387" s="4"/>
      <c r="O1387" s="4">
        <f t="shared" si="324"/>
        <v>84278.192863480625</v>
      </c>
      <c r="P1387" s="4">
        <f t="shared" si="325"/>
        <v>11059.02987148206</v>
      </c>
      <c r="Q1387" s="4">
        <f t="shared" si="325"/>
        <v>11059.02987148206</v>
      </c>
      <c r="R1387" s="4">
        <f t="shared" si="326"/>
        <v>663.66958367816585</v>
      </c>
      <c r="S1387" s="4"/>
      <c r="T1387" s="4"/>
      <c r="U1387" s="4">
        <f t="shared" si="327"/>
        <v>1</v>
      </c>
      <c r="V1387" s="4"/>
      <c r="W1387" s="4"/>
      <c r="X1387">
        <f>IF(front!E1387&gt;$X$2,O1387,P1387)</f>
        <v>84278.192863480625</v>
      </c>
      <c r="Y1387">
        <f t="shared" si="321"/>
        <v>84005.373058638012</v>
      </c>
      <c r="Z1387">
        <f>SUMPRODUCT($B$7:$B$456,Y$7:Y$456,EXP(constants!$B$32+constants!$A$32*ABS($A$7:$A$456-$A1387)))</f>
        <v>1.0343093951267499E-9</v>
      </c>
      <c r="AA1387">
        <f t="shared" si="322"/>
        <v>84005.373058636978</v>
      </c>
      <c r="AB1387">
        <f t="shared" si="328"/>
        <v>84000.519965697807</v>
      </c>
      <c r="AD1387" s="4"/>
      <c r="AE1387" s="4"/>
      <c r="AF1387" s="4"/>
      <c r="AI1387" s="5">
        <f>SUMPRODUCT(constants!$B$13:$B$20,A1387^constants!$A$13:$A$20)*constants!$C$10/((A1387/1000000000)^5*(EXP(0.014388/(A1387/1000000000)/constants!$B$9)-1))</f>
        <v>2.2007977198567603E-5</v>
      </c>
      <c r="AL1387" s="17">
        <f t="shared" si="323"/>
        <v>2.6199810676832372E-10</v>
      </c>
      <c r="AQ1387">
        <f t="shared" si="330"/>
        <v>2.6199810676832372E-10</v>
      </c>
    </row>
    <row r="1388" spans="1:43" x14ac:dyDescent="0.2">
      <c r="A1388">
        <f>front!A1388</f>
        <v>823.92</v>
      </c>
      <c r="B1388" s="1">
        <f t="shared" si="329"/>
        <v>0.44999999999993179</v>
      </c>
      <c r="C1388">
        <f>front!D1388-front!B1388</f>
        <v>48054.670000000006</v>
      </c>
      <c r="D1388" s="2">
        <f>front!E1388-front!C1388</f>
        <v>53201.7</v>
      </c>
      <c r="E1388" s="2">
        <f>IF(front!F1388-front!C1388&gt;0,front!F1388-front!C1388,0)</f>
        <v>53201.7</v>
      </c>
      <c r="F1388" s="2">
        <f>front!I1388-front!H1388</f>
        <v>4016.2000000000007</v>
      </c>
      <c r="G1388" s="2"/>
      <c r="H1388" s="2"/>
      <c r="I1388" s="4">
        <f>C1388/(constants!$A$4+constants!$B$4*data!C1388+constants!$C$4*data!C1388^2+constants!$D$4*data!C1388^3+constants!$E$4*data!C1388^4+constants!$F$4*data!C1388^5+constants!$G$4*data!C1388^6+constants!$H$4*data!C1388^7)</f>
        <v>50336.068656480711</v>
      </c>
      <c r="J1388" s="4">
        <f>D1388/(constants!$A$4+constants!$B$4*data!D1388+constants!$C$4*data!D1388^2+constants!$D$4*data!D1388^3+constants!$E$4*data!D1388^4+constants!$F$4*data!D1388^5+constants!$G$4*data!D1388^6+constants!$H$4*data!D1388^7)</f>
        <v>56025.650352556608</v>
      </c>
      <c r="K1388" s="4">
        <f>E1388/(constants!$A$4+constants!$B$4*data!E1388+constants!$C$4*data!E1388^2+constants!$D$4*data!E1388^3+constants!$E$4*data!E1388^4+constants!$F$4*data!E1388^5+constants!$G$4*data!E1388^6+constants!$H$4*data!E1388^7)</f>
        <v>56025.650352556608</v>
      </c>
      <c r="L1388" s="4">
        <f>F1388/(constants!$A$4+constants!$B$4*data!F1388+constants!$C$4*data!F1388^2+constants!$D$4*data!F1388^3+constants!$E$4*data!F1388^4+constants!$F$4*data!F1388^5+constants!$G$4*data!F1388^6+constants!$H$4*data!F1388^7)</f>
        <v>4007.2685744591281</v>
      </c>
      <c r="M1388" s="4"/>
      <c r="N1388" s="4"/>
      <c r="O1388" s="4">
        <f t="shared" si="324"/>
        <v>83893.447760801195</v>
      </c>
      <c r="P1388" s="4">
        <f t="shared" si="325"/>
        <v>11205.130070511323</v>
      </c>
      <c r="Q1388" s="4">
        <f t="shared" si="325"/>
        <v>11205.130070511323</v>
      </c>
      <c r="R1388" s="4">
        <f t="shared" si="326"/>
        <v>667.87809574318806</v>
      </c>
      <c r="S1388" s="4"/>
      <c r="T1388" s="4"/>
      <c r="U1388" s="4">
        <f t="shared" si="327"/>
        <v>1</v>
      </c>
      <c r="V1388" s="4"/>
      <c r="W1388" s="4"/>
      <c r="X1388">
        <f>IF(front!E1388&gt;$X$2,O1388,P1388)</f>
        <v>83893.447760801195</v>
      </c>
      <c r="Y1388">
        <f t="shared" si="321"/>
        <v>83620.627955958582</v>
      </c>
      <c r="Z1388">
        <f>SUMPRODUCT($B$7:$B$456,Y$7:Y$456,EXP(constants!$B$32+constants!$A$32*ABS($A$7:$A$456-$A1388)))</f>
        <v>1.0081711560672947E-9</v>
      </c>
      <c r="AA1388">
        <f t="shared" si="322"/>
        <v>83620.627955957578</v>
      </c>
      <c r="AB1388">
        <f t="shared" si="328"/>
        <v>83615.774863018407</v>
      </c>
      <c r="AD1388" s="4"/>
      <c r="AE1388" s="4"/>
      <c r="AF1388" s="4"/>
      <c r="AI1388" s="5">
        <f>SUMPRODUCT(constants!$B$13:$B$20,A1388^constants!$A$13:$A$20)*constants!$C$10/((A1388/1000000000)^5*(EXP(0.014388/(A1388/1000000000)/constants!$B$9)-1))</f>
        <v>2.2014148405984844E-5</v>
      </c>
      <c r="AL1388" s="17">
        <f t="shared" si="323"/>
        <v>2.6327745502626757E-10</v>
      </c>
      <c r="AQ1388">
        <f t="shared" si="330"/>
        <v>2.6327745502626757E-10</v>
      </c>
    </row>
    <row r="1389" spans="1:43" x14ac:dyDescent="0.2">
      <c r="A1389">
        <f>front!A1389</f>
        <v>824.36</v>
      </c>
      <c r="B1389" s="1">
        <f t="shared" si="329"/>
        <v>0.44000000000005457</v>
      </c>
      <c r="C1389">
        <f>front!D1389-front!B1389</f>
        <v>47682.6</v>
      </c>
      <c r="D1389" s="2">
        <f>front!E1389-front!C1389</f>
        <v>52596.1</v>
      </c>
      <c r="E1389" s="2">
        <f>IF(front!F1389-front!C1389&gt;0,front!F1389-front!C1389,0)</f>
        <v>52596.1</v>
      </c>
      <c r="F1389" s="2">
        <f>front!I1389-front!H1389</f>
        <v>3792.6000000000004</v>
      </c>
      <c r="G1389" s="2"/>
      <c r="H1389" s="2"/>
      <c r="I1389" s="4">
        <f>C1389/(constants!$A$4+constants!$B$4*data!C1389+constants!$C$4*data!C1389^2+constants!$D$4*data!C1389^3+constants!$E$4*data!C1389^4+constants!$F$4*data!C1389^5+constants!$G$4*data!C1389^6+constants!$H$4*data!C1389^7)</f>
        <v>49925.606835994891</v>
      </c>
      <c r="J1389" s="4">
        <f>D1389/(constants!$A$4+constants!$B$4*data!D1389+constants!$C$4*data!D1389^2+constants!$D$4*data!D1389^3+constants!$E$4*data!D1389^4+constants!$F$4*data!D1389^5+constants!$G$4*data!D1389^6+constants!$H$4*data!D1389^7)</f>
        <v>55355.140934737181</v>
      </c>
      <c r="K1389" s="4">
        <f>E1389/(constants!$A$4+constants!$B$4*data!E1389+constants!$C$4*data!E1389^2+constants!$D$4*data!E1389^3+constants!$E$4*data!E1389^4+constants!$F$4*data!E1389^5+constants!$G$4*data!E1389^6+constants!$H$4*data!E1389^7)</f>
        <v>55355.140934737181</v>
      </c>
      <c r="L1389" s="4">
        <f>F1389/(constants!$A$4+constants!$B$4*data!F1389+constants!$C$4*data!F1389^2+constants!$D$4*data!F1389^3+constants!$E$4*data!F1389^4+constants!$F$4*data!F1389^5+constants!$G$4*data!F1389^6+constants!$H$4*data!F1389^7)</f>
        <v>3784.1093662492385</v>
      </c>
      <c r="M1389" s="4"/>
      <c r="N1389" s="4"/>
      <c r="O1389" s="4">
        <f t="shared" si="324"/>
        <v>83209.34472665815</v>
      </c>
      <c r="P1389" s="4">
        <f t="shared" si="325"/>
        <v>11071.028186947437</v>
      </c>
      <c r="Q1389" s="4">
        <f t="shared" si="325"/>
        <v>11071.028186947437</v>
      </c>
      <c r="R1389" s="4">
        <f t="shared" si="326"/>
        <v>630.68489437487312</v>
      </c>
      <c r="S1389" s="4"/>
      <c r="T1389" s="4"/>
      <c r="U1389" s="4">
        <f t="shared" si="327"/>
        <v>1</v>
      </c>
      <c r="V1389" s="4"/>
      <c r="W1389" s="4"/>
      <c r="X1389">
        <f>IF(front!E1389&gt;$X$2,O1389,P1389)</f>
        <v>83209.34472665815</v>
      </c>
      <c r="Y1389">
        <f t="shared" si="321"/>
        <v>82936.524921815537</v>
      </c>
      <c r="Z1389">
        <f>SUMPRODUCT($B$7:$B$456,Y$7:Y$456,EXP(constants!$B$32+constants!$A$32*ABS($A$7:$A$456-$A1389)))</f>
        <v>9.832525766996782E-10</v>
      </c>
      <c r="AA1389">
        <f t="shared" si="322"/>
        <v>82936.524921814547</v>
      </c>
      <c r="AB1389">
        <f t="shared" si="328"/>
        <v>82931.671828875376</v>
      </c>
      <c r="AD1389" s="4"/>
      <c r="AE1389" s="4"/>
      <c r="AF1389" s="4"/>
      <c r="AI1389" s="5">
        <f>SUMPRODUCT(constants!$B$13:$B$20,A1389^constants!$A$13:$A$20)*constants!$C$10/((A1389/1000000000)^5*(EXP(0.014388/(A1389/1000000000)/constants!$B$9)-1))</f>
        <v>2.2020138277780383E-5</v>
      </c>
      <c r="AL1389" s="17">
        <f t="shared" si="323"/>
        <v>2.6552145630462678E-10</v>
      </c>
      <c r="AQ1389">
        <f t="shared" si="330"/>
        <v>2.6552145630462678E-10</v>
      </c>
    </row>
    <row r="1390" spans="1:43" x14ac:dyDescent="0.2">
      <c r="A1390">
        <f>front!A1390</f>
        <v>824.8</v>
      </c>
      <c r="B1390" s="1">
        <f t="shared" si="329"/>
        <v>0.43999999999994088</v>
      </c>
      <c r="C1390">
        <f>front!D1390-front!B1390</f>
        <v>47247.200000000004</v>
      </c>
      <c r="D1390" s="2">
        <f>front!E1390-front!C1390</f>
        <v>52718.8</v>
      </c>
      <c r="E1390" s="2">
        <f>IF(front!F1390-front!C1390&gt;0,front!F1390-front!C1390,0)</f>
        <v>52718.8</v>
      </c>
      <c r="F1390" s="2">
        <f>front!I1390-front!H1390</f>
        <v>4642</v>
      </c>
      <c r="G1390" s="2"/>
      <c r="H1390" s="2"/>
      <c r="I1390" s="4">
        <f>C1390/(constants!$A$4+constants!$B$4*data!C1390+constants!$C$4*data!C1390^2+constants!$D$4*data!C1390^3+constants!$E$4*data!C1390^4+constants!$F$4*data!C1390^5+constants!$G$4*data!C1390^6+constants!$H$4*data!C1390^7)</f>
        <v>49445.468569745048</v>
      </c>
      <c r="J1390" s="4">
        <f>D1390/(constants!$A$4+constants!$B$4*data!D1390+constants!$C$4*data!D1390^2+constants!$D$4*data!D1390^3+constants!$E$4*data!D1390^4+constants!$F$4*data!D1390^5+constants!$G$4*data!D1390^6+constants!$H$4*data!D1390^7)</f>
        <v>55490.962260818043</v>
      </c>
      <c r="K1390" s="4">
        <f>E1390/(constants!$A$4+constants!$B$4*data!E1390+constants!$C$4*data!E1390^2+constants!$D$4*data!E1390^3+constants!$E$4*data!E1390^4+constants!$F$4*data!E1390^5+constants!$G$4*data!E1390^6+constants!$H$4*data!E1390^7)</f>
        <v>55490.962260818043</v>
      </c>
      <c r="L1390" s="4">
        <f>F1390/(constants!$A$4+constants!$B$4*data!F1390+constants!$C$4*data!F1390^2+constants!$D$4*data!F1390^3+constants!$E$4*data!F1390^4+constants!$F$4*data!F1390^5+constants!$G$4*data!F1390^6+constants!$H$4*data!F1390^7)</f>
        <v>4631.9521986898289</v>
      </c>
      <c r="M1390" s="4"/>
      <c r="N1390" s="4"/>
      <c r="O1390" s="4">
        <f t="shared" si="324"/>
        <v>82409.114282908413</v>
      </c>
      <c r="P1390" s="4">
        <f t="shared" si="325"/>
        <v>11098.192452163608</v>
      </c>
      <c r="Q1390" s="4">
        <f t="shared" si="325"/>
        <v>11098.192452163608</v>
      </c>
      <c r="R1390" s="4">
        <f t="shared" si="326"/>
        <v>771.99203311497149</v>
      </c>
      <c r="S1390" s="4"/>
      <c r="T1390" s="4"/>
      <c r="U1390" s="4">
        <f t="shared" si="327"/>
        <v>1</v>
      </c>
      <c r="V1390" s="4"/>
      <c r="W1390" s="4"/>
      <c r="X1390">
        <f>IF(front!E1390&gt;$X$2,O1390,P1390)</f>
        <v>82409.114282908413</v>
      </c>
      <c r="Y1390">
        <f t="shared" si="321"/>
        <v>82136.2944780658</v>
      </c>
      <c r="Z1390">
        <f>SUMPRODUCT($B$7:$B$456,Y$7:Y$456,EXP(constants!$B$32+constants!$A$32*ABS($A$7:$A$456-$A1390)))</f>
        <v>9.5894990029057185E-10</v>
      </c>
      <c r="AA1390">
        <f t="shared" si="322"/>
        <v>82136.294478064839</v>
      </c>
      <c r="AB1390">
        <f t="shared" si="328"/>
        <v>82131.441385125669</v>
      </c>
      <c r="AD1390" s="4"/>
      <c r="AE1390" s="4"/>
      <c r="AF1390" s="4"/>
      <c r="AI1390" s="5">
        <f>SUMPRODUCT(constants!$B$13:$B$20,A1390^constants!$A$13:$A$20)*constants!$C$10/((A1390/1000000000)^5*(EXP(0.014388/(A1390/1000000000)/constants!$B$9)-1))</f>
        <v>2.2026084391821977E-5</v>
      </c>
      <c r="AL1390" s="17">
        <f t="shared" si="323"/>
        <v>2.6818090636615795E-10</v>
      </c>
      <c r="AQ1390">
        <f t="shared" si="330"/>
        <v>2.6818090636615795E-10</v>
      </c>
    </row>
    <row r="1391" spans="1:43" x14ac:dyDescent="0.2">
      <c r="A1391">
        <f>front!A1391</f>
        <v>825.24</v>
      </c>
      <c r="B1391" s="1">
        <f t="shared" si="329"/>
        <v>0.44000000000005457</v>
      </c>
      <c r="C1391">
        <f>front!D1391-front!B1391</f>
        <v>46908.13</v>
      </c>
      <c r="D1391" s="2">
        <f>front!E1391-front!C1391</f>
        <v>52538.2</v>
      </c>
      <c r="E1391" s="2">
        <f>IF(front!F1391-front!C1391&gt;0,front!F1391-front!C1391,0)</f>
        <v>52538.2</v>
      </c>
      <c r="F1391" s="2">
        <f>front!I1391-front!H1391</f>
        <v>4891.2000000000007</v>
      </c>
      <c r="G1391" s="2"/>
      <c r="H1391" s="2"/>
      <c r="I1391" s="4">
        <f>C1391/(constants!$A$4+constants!$B$4*data!C1391+constants!$C$4*data!C1391^2+constants!$D$4*data!C1391^3+constants!$E$4*data!C1391^4+constants!$F$4*data!C1391^5+constants!$G$4*data!C1391^6+constants!$H$4*data!C1391^7)</f>
        <v>49071.709672340949</v>
      </c>
      <c r="J1391" s="4">
        <f>D1391/(constants!$A$4+constants!$B$4*data!D1391+constants!$C$4*data!D1391^2+constants!$D$4*data!D1391^3+constants!$E$4*data!D1391^4+constants!$F$4*data!D1391^5+constants!$G$4*data!D1391^6+constants!$H$4*data!D1391^7)</f>
        <v>55291.054089486694</v>
      </c>
      <c r="K1391" s="4">
        <f>E1391/(constants!$A$4+constants!$B$4*data!E1391+constants!$C$4*data!E1391^2+constants!$D$4*data!E1391^3+constants!$E$4*data!E1391^4+constants!$F$4*data!E1391^5+constants!$G$4*data!E1391^6+constants!$H$4*data!E1391^7)</f>
        <v>55291.054089486694</v>
      </c>
      <c r="L1391" s="4">
        <f>F1391/(constants!$A$4+constants!$B$4*data!F1391+constants!$C$4*data!F1391^2+constants!$D$4*data!F1391^3+constants!$E$4*data!F1391^4+constants!$F$4*data!F1391^5+constants!$G$4*data!F1391^6+constants!$H$4*data!F1391^7)</f>
        <v>4880.7679958418539</v>
      </c>
      <c r="M1391" s="4"/>
      <c r="N1391" s="4"/>
      <c r="O1391" s="4">
        <f t="shared" si="324"/>
        <v>81786.182787234924</v>
      </c>
      <c r="P1391" s="4">
        <f t="shared" si="325"/>
        <v>11058.210817897339</v>
      </c>
      <c r="Q1391" s="4">
        <f t="shared" si="325"/>
        <v>11058.210817897339</v>
      </c>
      <c r="R1391" s="4">
        <f t="shared" si="326"/>
        <v>813.46133264030902</v>
      </c>
      <c r="S1391" s="4"/>
      <c r="T1391" s="4"/>
      <c r="U1391" s="4">
        <f t="shared" si="327"/>
        <v>1</v>
      </c>
      <c r="V1391" s="4"/>
      <c r="W1391" s="4"/>
      <c r="X1391">
        <f>IF(front!E1391&gt;$X$2,O1391,P1391)</f>
        <v>81786.182787234924</v>
      </c>
      <c r="Y1391">
        <f t="shared" si="321"/>
        <v>81513.362982392311</v>
      </c>
      <c r="Z1391">
        <f>SUMPRODUCT($B$7:$B$456,Y$7:Y$456,EXP(constants!$B$32+constants!$A$32*ABS($A$7:$A$456-$A1391)))</f>
        <v>9.3524790380301953E-10</v>
      </c>
      <c r="AA1391">
        <f t="shared" si="322"/>
        <v>81513.36298239138</v>
      </c>
      <c r="AB1391">
        <f t="shared" si="328"/>
        <v>81508.509889452209</v>
      </c>
      <c r="AD1391" s="4"/>
      <c r="AE1391" s="4"/>
      <c r="AF1391" s="4"/>
      <c r="AI1391" s="5">
        <f>SUMPRODUCT(constants!$B$13:$B$20,A1391^constants!$A$13:$A$20)*constants!$C$10/((A1391/1000000000)^5*(EXP(0.014388/(A1391/1000000000)/constants!$B$9)-1))</f>
        <v>2.2031986691877626E-5</v>
      </c>
      <c r="AL1391" s="17">
        <f t="shared" si="323"/>
        <v>2.703029011542355E-10</v>
      </c>
      <c r="AQ1391">
        <f t="shared" si="330"/>
        <v>2.703029011542355E-10</v>
      </c>
    </row>
    <row r="1392" spans="1:43" x14ac:dyDescent="0.2">
      <c r="A1392">
        <f>front!A1392</f>
        <v>825.68</v>
      </c>
      <c r="B1392" s="1">
        <f t="shared" si="329"/>
        <v>0.43999999999994088</v>
      </c>
      <c r="C1392">
        <f>front!D1392-front!B1392</f>
        <v>46561.73</v>
      </c>
      <c r="D1392" s="2">
        <f>front!E1392-front!C1392</f>
        <v>52483</v>
      </c>
      <c r="E1392" s="2">
        <f>IF(front!F1392-front!C1392&gt;0,front!F1392-front!C1392,0)</f>
        <v>52483</v>
      </c>
      <c r="F1392" s="2">
        <f>front!I1392-front!H1392</f>
        <v>4816.6999999999989</v>
      </c>
      <c r="G1392" s="2"/>
      <c r="H1392" s="2"/>
      <c r="I1392" s="4">
        <f>C1392/(constants!$A$4+constants!$B$4*data!C1392+constants!$C$4*data!C1392^2+constants!$D$4*data!C1392^3+constants!$E$4*data!C1392^4+constants!$F$4*data!C1392^5+constants!$G$4*data!C1392^6+constants!$H$4*data!C1392^7)</f>
        <v>48690.017344460699</v>
      </c>
      <c r="J1392" s="4">
        <f>D1392/(constants!$A$4+constants!$B$4*data!D1392+constants!$C$4*data!D1392^2+constants!$D$4*data!D1392^3+constants!$E$4*data!D1392^4+constants!$F$4*data!D1392^5+constants!$G$4*data!D1392^6+constants!$H$4*data!D1392^7)</f>
        <v>55229.958589523478</v>
      </c>
      <c r="K1392" s="4">
        <f>E1392/(constants!$A$4+constants!$B$4*data!E1392+constants!$C$4*data!E1392^2+constants!$D$4*data!E1392^3+constants!$E$4*data!E1392^4+constants!$F$4*data!E1392^5+constants!$G$4*data!E1392^6+constants!$H$4*data!E1392^7)</f>
        <v>55229.958589523478</v>
      </c>
      <c r="L1392" s="4">
        <f>F1392/(constants!$A$4+constants!$B$4*data!F1392+constants!$C$4*data!F1392^2+constants!$D$4*data!F1392^3+constants!$E$4*data!F1392^4+constants!$F$4*data!F1392^5+constants!$G$4*data!F1392^6+constants!$H$4*data!F1392^7)</f>
        <v>4806.378697847962</v>
      </c>
      <c r="M1392" s="4"/>
      <c r="N1392" s="4"/>
      <c r="O1392" s="4">
        <f t="shared" si="324"/>
        <v>81150.028907434491</v>
      </c>
      <c r="P1392" s="4">
        <f t="shared" si="325"/>
        <v>11045.991717904695</v>
      </c>
      <c r="Q1392" s="4">
        <f t="shared" si="325"/>
        <v>11045.991717904695</v>
      </c>
      <c r="R1392" s="4">
        <f t="shared" si="326"/>
        <v>801.06311630799371</v>
      </c>
      <c r="S1392" s="4"/>
      <c r="T1392" s="4"/>
      <c r="U1392" s="4">
        <f t="shared" si="327"/>
        <v>1</v>
      </c>
      <c r="V1392" s="4"/>
      <c r="W1392" s="4"/>
      <c r="X1392">
        <f>IF(front!E1392&gt;$X$2,O1392,P1392)</f>
        <v>81150.028907434491</v>
      </c>
      <c r="Y1392">
        <f t="shared" si="321"/>
        <v>80877.209102591878</v>
      </c>
      <c r="Z1392">
        <f>SUMPRODUCT($B$7:$B$456,Y$7:Y$456,EXP(constants!$B$32+constants!$A$32*ABS($A$7:$A$456-$A1392)))</f>
        <v>9.1213174046204916E-10</v>
      </c>
      <c r="AA1392">
        <f t="shared" si="322"/>
        <v>80877.209102590961</v>
      </c>
      <c r="AB1392">
        <f t="shared" si="328"/>
        <v>80872.35600965179</v>
      </c>
      <c r="AD1392" s="4"/>
      <c r="AE1392" s="4"/>
      <c r="AF1392" s="4"/>
      <c r="AI1392" s="5">
        <f>SUMPRODUCT(constants!$B$13:$B$20,A1392^constants!$A$13:$A$20)*constants!$C$10/((A1392/1000000000)^5*(EXP(0.014388/(A1392/1000000000)/constants!$B$9)-1))</f>
        <v>2.2037845121725598E-5</v>
      </c>
      <c r="AL1392" s="17">
        <f t="shared" si="323"/>
        <v>2.7250158409006247E-10</v>
      </c>
      <c r="AQ1392">
        <f t="shared" si="330"/>
        <v>2.7250158409006247E-10</v>
      </c>
    </row>
    <row r="1393" spans="1:43" x14ac:dyDescent="0.2">
      <c r="A1393">
        <f>front!A1393</f>
        <v>826.12</v>
      </c>
      <c r="B1393" s="1">
        <f t="shared" si="329"/>
        <v>0.44000000000005457</v>
      </c>
      <c r="C1393">
        <f>front!D1393-front!B1393</f>
        <v>46352.53</v>
      </c>
      <c r="D1393" s="2">
        <f>front!E1393-front!C1393</f>
        <v>53189.1</v>
      </c>
      <c r="E1393" s="2">
        <f>IF(front!F1393-front!C1393&gt;0,front!F1393-front!C1393,0)</f>
        <v>53189.1</v>
      </c>
      <c r="F1393" s="2">
        <f>front!I1393-front!H1393</f>
        <v>5882</v>
      </c>
      <c r="G1393" s="2"/>
      <c r="H1393" s="2"/>
      <c r="I1393" s="4">
        <f>C1393/(constants!$A$4+constants!$B$4*data!C1393+constants!$C$4*data!C1393^2+constants!$D$4*data!C1393^3+constants!$E$4*data!C1393^4+constants!$F$4*data!C1393^5+constants!$G$4*data!C1393^6+constants!$H$4*data!C1393^7)</f>
        <v>48459.578932823853</v>
      </c>
      <c r="J1393" s="4">
        <f>D1393/(constants!$A$4+constants!$B$4*data!D1393+constants!$C$4*data!D1393^2+constants!$D$4*data!D1393^3+constants!$E$4*data!D1393^4+constants!$F$4*data!D1393^5+constants!$G$4*data!D1393^6+constants!$H$4*data!D1393^7)</f>
        <v>56011.695865396054</v>
      </c>
      <c r="K1393" s="4">
        <f>E1393/(constants!$A$4+constants!$B$4*data!E1393+constants!$C$4*data!E1393^2+constants!$D$4*data!E1393^3+constants!$E$4*data!E1393^4+constants!$F$4*data!E1393^5+constants!$G$4*data!E1393^6+constants!$H$4*data!E1393^7)</f>
        <v>56011.695865396054</v>
      </c>
      <c r="L1393" s="4">
        <f>F1393/(constants!$A$4+constants!$B$4*data!F1393+constants!$C$4*data!F1393^2+constants!$D$4*data!F1393^3+constants!$E$4*data!F1393^4+constants!$F$4*data!F1393^5+constants!$G$4*data!F1393^6+constants!$H$4*data!F1393^7)</f>
        <v>5870.5069146304504</v>
      </c>
      <c r="M1393" s="4"/>
      <c r="N1393" s="4"/>
      <c r="O1393" s="4">
        <f t="shared" si="324"/>
        <v>80765.964888039758</v>
      </c>
      <c r="P1393" s="4">
        <f t="shared" si="325"/>
        <v>11202.33917307921</v>
      </c>
      <c r="Q1393" s="4">
        <f t="shared" si="325"/>
        <v>11202.33917307921</v>
      </c>
      <c r="R1393" s="4">
        <f t="shared" si="326"/>
        <v>978.41781910507507</v>
      </c>
      <c r="S1393" s="4"/>
      <c r="T1393" s="4"/>
      <c r="U1393" s="4">
        <f t="shared" si="327"/>
        <v>1</v>
      </c>
      <c r="V1393" s="4"/>
      <c r="W1393" s="4"/>
      <c r="X1393">
        <f>IF(front!E1393&gt;$X$2,O1393,P1393)</f>
        <v>80765.964888039758</v>
      </c>
      <c r="Y1393">
        <f t="shared" si="321"/>
        <v>80493.145083197145</v>
      </c>
      <c r="Z1393">
        <f>SUMPRODUCT($B$7:$B$456,Y$7:Y$456,EXP(constants!$B$32+constants!$A$32*ABS($A$7:$A$456-$A1393)))</f>
        <v>8.8958693045470108E-10</v>
      </c>
      <c r="AA1393">
        <f t="shared" si="322"/>
        <v>80493.145083196257</v>
      </c>
      <c r="AB1393">
        <f t="shared" si="328"/>
        <v>80488.291990257087</v>
      </c>
      <c r="AD1393" s="4"/>
      <c r="AE1393" s="4"/>
      <c r="AF1393" s="4"/>
      <c r="AI1393" s="5">
        <f>SUMPRODUCT(constants!$B$13:$B$20,A1393^constants!$A$13:$A$20)*constants!$C$10/((A1393/1000000000)^5*(EXP(0.014388/(A1393/1000000000)/constants!$B$9)-1))</f>
        <v>2.2043659625147671E-5</v>
      </c>
      <c r="AL1393" s="17">
        <f t="shared" si="323"/>
        <v>2.738741136141391E-10</v>
      </c>
      <c r="AQ1393">
        <f t="shared" si="330"/>
        <v>2.738741136141391E-10</v>
      </c>
    </row>
    <row r="1394" spans="1:43" x14ac:dyDescent="0.2">
      <c r="A1394">
        <f>front!A1394</f>
        <v>826.56</v>
      </c>
      <c r="B1394" s="1">
        <f t="shared" si="329"/>
        <v>0.43999999999994088</v>
      </c>
      <c r="C1394">
        <f>front!D1394-front!B1394</f>
        <v>46247</v>
      </c>
      <c r="D1394" s="2">
        <f>front!E1394-front!C1394</f>
        <v>52879.6</v>
      </c>
      <c r="E1394" s="2">
        <f>IF(front!F1394-front!C1394&gt;0,front!F1394-front!C1394,0)</f>
        <v>52879.6</v>
      </c>
      <c r="F1394" s="2">
        <f>front!I1394-front!H1394</f>
        <v>4714.5000000000018</v>
      </c>
      <c r="G1394" s="2"/>
      <c r="H1394" s="2"/>
      <c r="I1394" s="4">
        <f>C1394/(constants!$A$4+constants!$B$4*data!C1394+constants!$C$4*data!C1394^2+constants!$D$4*data!C1394^3+constants!$E$4*data!C1394^4+constants!$F$4*data!C1394^5+constants!$G$4*data!C1394^6+constants!$H$4*data!C1394^7)</f>
        <v>48343.357715670565</v>
      </c>
      <c r="J1394" s="4">
        <f>D1394/(constants!$A$4+constants!$B$4*data!D1394+constants!$C$4*data!D1394^2+constants!$D$4*data!D1394^3+constants!$E$4*data!D1394^4+constants!$F$4*data!D1394^5+constants!$G$4*data!D1394^6+constants!$H$4*data!D1394^7)</f>
        <v>55668.980056131571</v>
      </c>
      <c r="K1394" s="4">
        <f>E1394/(constants!$A$4+constants!$B$4*data!E1394+constants!$C$4*data!E1394^2+constants!$D$4*data!E1394^3+constants!$E$4*data!E1394^4+constants!$F$4*data!E1394^5+constants!$G$4*data!E1394^6+constants!$H$4*data!E1394^7)</f>
        <v>55668.980056131571</v>
      </c>
      <c r="L1394" s="4">
        <f>F1394/(constants!$A$4+constants!$B$4*data!F1394+constants!$C$4*data!F1394^2+constants!$D$4*data!F1394^3+constants!$E$4*data!F1394^4+constants!$F$4*data!F1394^5+constants!$G$4*data!F1394^6+constants!$H$4*data!F1394^7)</f>
        <v>4704.3364011396025</v>
      </c>
      <c r="M1394" s="4"/>
      <c r="N1394" s="4"/>
      <c r="O1394" s="4">
        <f t="shared" si="324"/>
        <v>80572.262859450944</v>
      </c>
      <c r="P1394" s="4">
        <f t="shared" si="325"/>
        <v>11133.796011226314</v>
      </c>
      <c r="Q1394" s="4">
        <f t="shared" si="325"/>
        <v>11133.796011226314</v>
      </c>
      <c r="R1394" s="4">
        <f t="shared" si="326"/>
        <v>784.0560668566003</v>
      </c>
      <c r="S1394" s="4"/>
      <c r="T1394" s="4"/>
      <c r="U1394" s="4">
        <f t="shared" si="327"/>
        <v>1</v>
      </c>
      <c r="V1394" s="4"/>
      <c r="W1394" s="4"/>
      <c r="X1394">
        <f>IF(front!E1394&gt;$X$2,O1394,P1394)</f>
        <v>80572.262859450944</v>
      </c>
      <c r="Y1394">
        <f t="shared" si="321"/>
        <v>80299.443054608331</v>
      </c>
      <c r="Z1394">
        <f>SUMPRODUCT($B$7:$B$456,Y$7:Y$456,EXP(constants!$B$32+constants!$A$32*ABS($A$7:$A$456-$A1394)))</f>
        <v>8.6759935186001609E-10</v>
      </c>
      <c r="AA1394">
        <f t="shared" si="322"/>
        <v>80299.443054607458</v>
      </c>
      <c r="AB1394">
        <f t="shared" si="328"/>
        <v>80294.589961668287</v>
      </c>
      <c r="AD1394" s="4"/>
      <c r="AE1394" s="4"/>
      <c r="AF1394" s="4"/>
      <c r="AI1394" s="5">
        <f>SUMPRODUCT(constants!$B$13:$B$20,A1394^constants!$A$13:$A$20)*constants!$C$10/((A1394/1000000000)^5*(EXP(0.014388/(A1394/1000000000)/constants!$B$9)-1))</f>
        <v>2.2049430145972964E-5</v>
      </c>
      <c r="AL1394" s="17">
        <f t="shared" si="323"/>
        <v>2.7460667221165348E-10</v>
      </c>
      <c r="AQ1394">
        <f t="shared" si="330"/>
        <v>2.7460667221165348E-10</v>
      </c>
    </row>
    <row r="1395" spans="1:43" x14ac:dyDescent="0.2">
      <c r="A1395">
        <f>front!A1395</f>
        <v>827</v>
      </c>
      <c r="B1395" s="1">
        <f t="shared" si="329"/>
        <v>0.44000000000005457</v>
      </c>
      <c r="C1395">
        <f>front!D1395-front!B1395</f>
        <v>46425.73</v>
      </c>
      <c r="D1395" s="2">
        <f>front!E1395-front!C1395</f>
        <v>53568.3</v>
      </c>
      <c r="E1395" s="2">
        <f>IF(front!F1395-front!C1395&gt;0,front!F1395-front!C1395,0)</f>
        <v>53568.3</v>
      </c>
      <c r="F1395" s="2">
        <f>front!I1395-front!H1395</f>
        <v>4903.0000000000018</v>
      </c>
      <c r="G1395" s="2"/>
      <c r="H1395" s="2"/>
      <c r="I1395" s="4">
        <f>C1395/(constants!$A$4+constants!$B$4*data!C1395+constants!$C$4*data!C1395^2+constants!$D$4*data!C1395^3+constants!$E$4*data!C1395^4+constants!$F$4*data!C1395^5+constants!$G$4*data!C1395^6+constants!$H$4*data!C1395^7)</f>
        <v>48540.203697409925</v>
      </c>
      <c r="J1395" s="4">
        <f>D1395/(constants!$A$4+constants!$B$4*data!D1395+constants!$C$4*data!D1395^2+constants!$D$4*data!D1395^3+constants!$E$4*data!D1395^4+constants!$F$4*data!D1395^5+constants!$G$4*data!D1395^6+constants!$H$4*data!D1395^7)</f>
        <v>56431.743519856362</v>
      </c>
      <c r="K1395" s="4">
        <f>E1395/(constants!$A$4+constants!$B$4*data!E1395+constants!$C$4*data!E1395^2+constants!$D$4*data!E1395^3+constants!$E$4*data!E1395^4+constants!$F$4*data!E1395^5+constants!$G$4*data!E1395^6+constants!$H$4*data!E1395^7)</f>
        <v>56431.743519856362</v>
      </c>
      <c r="L1395" s="4">
        <f>F1395/(constants!$A$4+constants!$B$4*data!F1395+constants!$C$4*data!F1395^2+constants!$D$4*data!F1395^3+constants!$E$4*data!F1395^4+constants!$F$4*data!F1395^5+constants!$G$4*data!F1395^6+constants!$H$4*data!F1395^7)</f>
        <v>4892.5508017999418</v>
      </c>
      <c r="M1395" s="4"/>
      <c r="N1395" s="4"/>
      <c r="O1395" s="4">
        <f t="shared" si="324"/>
        <v>80900.33949568322</v>
      </c>
      <c r="P1395" s="4">
        <f t="shared" si="325"/>
        <v>11286.348703971273</v>
      </c>
      <c r="Q1395" s="4">
        <f t="shared" si="325"/>
        <v>11286.348703971273</v>
      </c>
      <c r="R1395" s="4">
        <f t="shared" si="326"/>
        <v>815.42513363332364</v>
      </c>
      <c r="S1395" s="4"/>
      <c r="T1395" s="4"/>
      <c r="U1395" s="4">
        <f t="shared" si="327"/>
        <v>1</v>
      </c>
      <c r="V1395" s="4"/>
      <c r="W1395" s="4"/>
      <c r="X1395">
        <f>IF(front!E1395&gt;$X$2,O1395,P1395)</f>
        <v>80900.33949568322</v>
      </c>
      <c r="Y1395">
        <f t="shared" si="321"/>
        <v>80627.519690840607</v>
      </c>
      <c r="Z1395">
        <f>SUMPRODUCT($B$7:$B$456,Y$7:Y$456,EXP(constants!$B$32+constants!$A$32*ABS($A$7:$A$456-$A1395)))</f>
        <v>8.4615523180311069E-10</v>
      </c>
      <c r="AA1395">
        <f t="shared" si="322"/>
        <v>80627.519690839763</v>
      </c>
      <c r="AB1395">
        <f t="shared" si="328"/>
        <v>80622.666597900592</v>
      </c>
      <c r="AD1395" s="4"/>
      <c r="AE1395" s="4"/>
      <c r="AF1395" s="4"/>
      <c r="AI1395" s="5">
        <f>SUMPRODUCT(constants!$B$13:$B$20,A1395^constants!$A$13:$A$20)*constants!$C$10/((A1395/1000000000)^5*(EXP(0.014388/(A1395/1000000000)/constants!$B$9)-1))</f>
        <v>2.2055156628061417E-5</v>
      </c>
      <c r="AL1395" s="17">
        <f t="shared" si="323"/>
        <v>2.7356024749292688E-10</v>
      </c>
      <c r="AQ1395">
        <f t="shared" si="330"/>
        <v>2.7356024749292688E-10</v>
      </c>
    </row>
    <row r="1396" spans="1:43" x14ac:dyDescent="0.2">
      <c r="A1396">
        <f>front!A1396</f>
        <v>827.44</v>
      </c>
      <c r="B1396" s="1">
        <f t="shared" si="329"/>
        <v>0.44000000000005457</v>
      </c>
      <c r="C1396">
        <f>front!D1396-front!B1396</f>
        <v>46705.87</v>
      </c>
      <c r="D1396" s="2">
        <f>front!E1396-front!C1396</f>
        <v>52689</v>
      </c>
      <c r="E1396" s="2">
        <f>IF(front!F1396-front!C1396&gt;0,front!F1396-front!C1396,0)</f>
        <v>52689</v>
      </c>
      <c r="F1396" s="2">
        <f>front!I1396-front!H1396</f>
        <v>4804.2999999999993</v>
      </c>
      <c r="G1396" s="2"/>
      <c r="H1396" s="2"/>
      <c r="I1396" s="4">
        <f>C1396/(constants!$A$4+constants!$B$4*data!C1396+constants!$C$4*data!C1396^2+constants!$D$4*data!C1396^3+constants!$E$4*data!C1396^4+constants!$F$4*data!C1396^5+constants!$G$4*data!C1396^6+constants!$H$4*data!C1396^7)</f>
        <v>48848.824217344532</v>
      </c>
      <c r="J1396" s="4">
        <f>D1396/(constants!$A$4+constants!$B$4*data!D1396+constants!$C$4*data!D1396^2+constants!$D$4*data!D1396^3+constants!$E$4*data!D1396^4+constants!$F$4*data!D1396^5+constants!$G$4*data!D1396^6+constants!$H$4*data!D1396^7)</f>
        <v>55457.974186221494</v>
      </c>
      <c r="K1396" s="4">
        <f>E1396/(constants!$A$4+constants!$B$4*data!E1396+constants!$C$4*data!E1396^2+constants!$D$4*data!E1396^3+constants!$E$4*data!E1396^4+constants!$F$4*data!E1396^5+constants!$G$4*data!E1396^6+constants!$H$4*data!E1396^7)</f>
        <v>55457.974186221494</v>
      </c>
      <c r="L1396" s="4">
        <f>F1396/(constants!$A$4+constants!$B$4*data!F1396+constants!$C$4*data!F1396^2+constants!$D$4*data!F1396^3+constants!$E$4*data!F1396^4+constants!$F$4*data!F1396^5+constants!$G$4*data!F1396^6+constants!$H$4*data!F1396^7)</f>
        <v>4793.997477268068</v>
      </c>
      <c r="M1396" s="4"/>
      <c r="N1396" s="4"/>
      <c r="O1396" s="4">
        <f t="shared" si="324"/>
        <v>81414.707028907549</v>
      </c>
      <c r="P1396" s="4">
        <f t="shared" si="325"/>
        <v>11091.5948372443</v>
      </c>
      <c r="Q1396" s="4">
        <f t="shared" si="325"/>
        <v>11091.5948372443</v>
      </c>
      <c r="R1396" s="4">
        <f t="shared" si="326"/>
        <v>798.999579544678</v>
      </c>
      <c r="S1396" s="4"/>
      <c r="T1396" s="4"/>
      <c r="U1396" s="4">
        <f t="shared" si="327"/>
        <v>1</v>
      </c>
      <c r="V1396" s="4"/>
      <c r="W1396" s="4"/>
      <c r="X1396">
        <f>IF(front!E1396&gt;$X$2,O1396,P1396)</f>
        <v>81414.707028907549</v>
      </c>
      <c r="Y1396">
        <f t="shared" si="321"/>
        <v>81141.887224064936</v>
      </c>
      <c r="Z1396">
        <f>SUMPRODUCT($B$7:$B$456,Y$7:Y$456,EXP(constants!$B$32+constants!$A$32*ABS($A$7:$A$456-$A1396)))</f>
        <v>8.2524113782797793E-10</v>
      </c>
      <c r="AA1396">
        <f t="shared" si="322"/>
        <v>81141.887224064107</v>
      </c>
      <c r="AB1396">
        <f t="shared" si="328"/>
        <v>81137.034131124936</v>
      </c>
      <c r="AD1396" s="4"/>
      <c r="AE1396" s="4"/>
      <c r="AF1396" s="4"/>
      <c r="AI1396" s="5">
        <f>SUMPRODUCT(constants!$B$13:$B$20,A1396^constants!$A$13:$A$20)*constants!$C$10/((A1396/1000000000)^5*(EXP(0.014388/(A1396/1000000000)/constants!$B$9)-1))</f>
        <v>2.2060839015311819E-5</v>
      </c>
      <c r="AL1396" s="17">
        <f t="shared" si="323"/>
        <v>2.7189604909219957E-10</v>
      </c>
      <c r="AQ1396">
        <f t="shared" si="330"/>
        <v>2.7189604909219957E-10</v>
      </c>
    </row>
    <row r="1397" spans="1:43" x14ac:dyDescent="0.2">
      <c r="A1397">
        <f>front!A1397</f>
        <v>827.88</v>
      </c>
      <c r="B1397" s="1">
        <f t="shared" si="329"/>
        <v>0.43999999999994088</v>
      </c>
      <c r="C1397">
        <f>front!D1397-front!B1397</f>
        <v>47133.33</v>
      </c>
      <c r="D1397" s="2">
        <f>front!E1397-front!C1397</f>
        <v>52252.7</v>
      </c>
      <c r="E1397" s="2">
        <f>IF(front!F1397-front!C1397&gt;0,front!F1397-front!C1397,0)</f>
        <v>52252.7</v>
      </c>
      <c r="F1397" s="2">
        <f>front!I1397-front!H1397</f>
        <v>5156</v>
      </c>
      <c r="G1397" s="2"/>
      <c r="H1397" s="2"/>
      <c r="I1397" s="4">
        <f>C1397/(constants!$A$4+constants!$B$4*data!C1397+constants!$C$4*data!C1397^2+constants!$D$4*data!C1397^3+constants!$E$4*data!C1397^4+constants!$F$4*data!C1397^5+constants!$G$4*data!C1397^6+constants!$H$4*data!C1397^7)</f>
        <v>49319.933704848896</v>
      </c>
      <c r="J1397" s="4">
        <f>D1397/(constants!$A$4+constants!$B$4*data!D1397+constants!$C$4*data!D1397^2+constants!$D$4*data!D1397^3+constants!$E$4*data!D1397^4+constants!$F$4*data!D1397^5+constants!$G$4*data!D1397^6+constants!$H$4*data!D1397^7)</f>
        <v>54975.090820817699</v>
      </c>
      <c r="K1397" s="4">
        <f>E1397/(constants!$A$4+constants!$B$4*data!E1397+constants!$C$4*data!E1397^2+constants!$D$4*data!E1397^3+constants!$E$4*data!E1397^4+constants!$F$4*data!E1397^5+constants!$G$4*data!E1397^6+constants!$H$4*data!E1397^7)</f>
        <v>54975.090820817699</v>
      </c>
      <c r="L1397" s="4">
        <f>F1397/(constants!$A$4+constants!$B$4*data!F1397+constants!$C$4*data!F1397^2+constants!$D$4*data!F1397^3+constants!$E$4*data!F1397^4+constants!$F$4*data!F1397^5+constants!$G$4*data!F1397^6+constants!$H$4*data!F1397^7)</f>
        <v>5145.2057865545221</v>
      </c>
      <c r="M1397" s="4"/>
      <c r="N1397" s="4"/>
      <c r="O1397" s="4">
        <f t="shared" si="324"/>
        <v>82199.889508081484</v>
      </c>
      <c r="P1397" s="4">
        <f t="shared" si="325"/>
        <v>10995.018164163541</v>
      </c>
      <c r="Q1397" s="4">
        <f t="shared" si="325"/>
        <v>10995.018164163541</v>
      </c>
      <c r="R1397" s="4">
        <f t="shared" si="326"/>
        <v>857.53429775908694</v>
      </c>
      <c r="S1397" s="4"/>
      <c r="T1397" s="4"/>
      <c r="U1397" s="4">
        <f t="shared" si="327"/>
        <v>1</v>
      </c>
      <c r="V1397" s="4"/>
      <c r="W1397" s="4"/>
      <c r="X1397">
        <f>IF(front!E1397&gt;$X$2,O1397,P1397)</f>
        <v>82199.889508081484</v>
      </c>
      <c r="Y1397">
        <f t="shared" ref="Y1397:Y1460" si="331">X1397-$U$4</f>
        <v>81927.069703238871</v>
      </c>
      <c r="Z1397">
        <f>SUMPRODUCT($B$7:$B$456,Y$7:Y$456,EXP(constants!$B$32+constants!$A$32*ABS($A$7:$A$456-$A1397)))</f>
        <v>8.0484396948346871E-10</v>
      </c>
      <c r="AA1397">
        <f t="shared" si="322"/>
        <v>81927.06970323807</v>
      </c>
      <c r="AB1397">
        <f t="shared" si="328"/>
        <v>81922.216610298899</v>
      </c>
      <c r="AD1397" s="4"/>
      <c r="AE1397" s="4"/>
      <c r="AF1397" s="4"/>
      <c r="AI1397" s="5">
        <f>SUMPRODUCT(constants!$B$13:$B$20,A1397^constants!$A$13:$A$20)*constants!$C$10/((A1397/1000000000)^5*(EXP(0.014388/(A1397/1000000000)/constants!$B$9)-1))</f>
        <v>2.2066477251675139E-5</v>
      </c>
      <c r="AL1397" s="17">
        <f t="shared" si="323"/>
        <v>2.6935888901352116E-10</v>
      </c>
      <c r="AQ1397">
        <f t="shared" si="330"/>
        <v>2.6935888901352116E-10</v>
      </c>
    </row>
    <row r="1398" spans="1:43" x14ac:dyDescent="0.2">
      <c r="A1398">
        <f>front!A1398</f>
        <v>828.32</v>
      </c>
      <c r="B1398" s="1">
        <f t="shared" si="329"/>
        <v>0.44000000000005457</v>
      </c>
      <c r="C1398">
        <f>front!D1398-front!B1398</f>
        <v>47600.34</v>
      </c>
      <c r="D1398" s="2">
        <f>front!E1398-front!C1398</f>
        <v>51978.2</v>
      </c>
      <c r="E1398" s="2">
        <f>IF(front!F1398-front!C1398&gt;0,front!F1398-front!C1398,0)</f>
        <v>51978.2</v>
      </c>
      <c r="F1398" s="2">
        <f>front!I1398-front!H1398</f>
        <v>4990.0000000000018</v>
      </c>
      <c r="G1398" s="2"/>
      <c r="H1398" s="2"/>
      <c r="I1398" s="4">
        <f>C1398/(constants!$A$4+constants!$B$4*data!C1398+constants!$C$4*data!C1398^2+constants!$D$4*data!C1398^3+constants!$E$4*data!C1398^4+constants!$F$4*data!C1398^5+constants!$G$4*data!C1398^6+constants!$H$4*data!C1398^7)</f>
        <v>49834.878435775296</v>
      </c>
      <c r="J1398" s="4">
        <f>D1398/(constants!$A$4+constants!$B$4*data!D1398+constants!$C$4*data!D1398^2+constants!$D$4*data!D1398^3+constants!$E$4*data!D1398^4+constants!$F$4*data!D1398^5+constants!$G$4*data!D1398^6+constants!$H$4*data!D1398^7)</f>
        <v>54671.365523503089</v>
      </c>
      <c r="K1398" s="4">
        <f>E1398/(constants!$A$4+constants!$B$4*data!E1398+constants!$C$4*data!E1398^2+constants!$D$4*data!E1398^3+constants!$E$4*data!E1398^4+constants!$F$4*data!E1398^5+constants!$G$4*data!E1398^6+constants!$H$4*data!E1398^7)</f>
        <v>54671.365523503089</v>
      </c>
      <c r="L1398" s="4">
        <f>F1398/(constants!$A$4+constants!$B$4*data!F1398+constants!$C$4*data!F1398^2+constants!$D$4*data!F1398^3+constants!$E$4*data!F1398^4+constants!$F$4*data!F1398^5+constants!$G$4*data!F1398^6+constants!$H$4*data!F1398^7)</f>
        <v>4979.4269846609541</v>
      </c>
      <c r="M1398" s="4"/>
      <c r="N1398" s="4"/>
      <c r="O1398" s="4">
        <f t="shared" si="324"/>
        <v>83058.130726292162</v>
      </c>
      <c r="P1398" s="4">
        <f t="shared" si="325"/>
        <v>10934.273104700618</v>
      </c>
      <c r="Q1398" s="4">
        <f t="shared" si="325"/>
        <v>10934.273104700618</v>
      </c>
      <c r="R1398" s="4">
        <f t="shared" si="326"/>
        <v>829.90449744349235</v>
      </c>
      <c r="S1398" s="4"/>
      <c r="T1398" s="4"/>
      <c r="U1398" s="4">
        <f t="shared" si="327"/>
        <v>1</v>
      </c>
      <c r="V1398" s="4"/>
      <c r="W1398" s="4"/>
      <c r="X1398">
        <f>IF(front!E1398&gt;$X$2,O1398,P1398)</f>
        <v>83058.130726292162</v>
      </c>
      <c r="Y1398">
        <f t="shared" si="331"/>
        <v>82785.310921449549</v>
      </c>
      <c r="Z1398">
        <f>SUMPRODUCT($B$7:$B$456,Y$7:Y$456,EXP(constants!$B$32+constants!$A$32*ABS($A$7:$A$456-$A1398)))</f>
        <v>7.8495095011723802E-10</v>
      </c>
      <c r="AA1398">
        <f t="shared" si="322"/>
        <v>82785.310921448763</v>
      </c>
      <c r="AB1398">
        <f t="shared" si="328"/>
        <v>82780.457828509592</v>
      </c>
      <c r="AD1398" s="4"/>
      <c r="AE1398" s="4"/>
      <c r="AF1398" s="4"/>
      <c r="AI1398" s="5">
        <f>SUMPRODUCT(constants!$B$13:$B$20,A1398^constants!$A$13:$A$20)*constants!$C$10/((A1398/1000000000)^5*(EXP(0.014388/(A1398/1000000000)/constants!$B$9)-1))</f>
        <v>2.2072071281183353E-5</v>
      </c>
      <c r="AL1398" s="17">
        <f t="shared" si="323"/>
        <v>2.6663383919558043E-10</v>
      </c>
      <c r="AQ1398">
        <f t="shared" si="330"/>
        <v>2.6663383919558043E-10</v>
      </c>
    </row>
    <row r="1399" spans="1:43" x14ac:dyDescent="0.2">
      <c r="A1399">
        <f>front!A1399</f>
        <v>828.77</v>
      </c>
      <c r="B1399" s="1">
        <f t="shared" si="329"/>
        <v>0.44999999999993179</v>
      </c>
      <c r="C1399">
        <f>front!D1399-front!B1399</f>
        <v>47791.869999999995</v>
      </c>
      <c r="D1399" s="2">
        <f>front!E1399-front!C1399</f>
        <v>52998.7</v>
      </c>
      <c r="E1399" s="2">
        <f>IF(front!F1399-front!C1399&gt;0,front!F1399-front!C1399,0)</f>
        <v>52998.7</v>
      </c>
      <c r="F1399" s="2">
        <f>front!I1399-front!H1399</f>
        <v>4334.2000000000007</v>
      </c>
      <c r="G1399" s="2"/>
      <c r="H1399" s="2"/>
      <c r="I1399" s="4">
        <f>C1399/(constants!$A$4+constants!$B$4*data!C1399+constants!$C$4*data!C1399^2+constants!$D$4*data!C1399^3+constants!$E$4*data!C1399^4+constants!$F$4*data!C1399^5+constants!$G$4*data!C1399^6+constants!$H$4*data!C1399^7)</f>
        <v>50046.136963744946</v>
      </c>
      <c r="J1399" s="4">
        <f>D1399/(constants!$A$4+constants!$B$4*data!D1399+constants!$C$4*data!D1399^2+constants!$D$4*data!D1399^3+constants!$E$4*data!D1399^4+constants!$F$4*data!D1399^5+constants!$G$4*data!D1399^6+constants!$H$4*data!D1399^7)</f>
        <v>55800.849749803099</v>
      </c>
      <c r="K1399" s="4">
        <f>E1399/(constants!$A$4+constants!$B$4*data!E1399+constants!$C$4*data!E1399^2+constants!$D$4*data!E1399^3+constants!$E$4*data!E1399^4+constants!$F$4*data!E1399^5+constants!$G$4*data!E1399^6+constants!$H$4*data!E1399^7)</f>
        <v>55800.849749803099</v>
      </c>
      <c r="L1399" s="4">
        <f>F1399/(constants!$A$4+constants!$B$4*data!F1399+constants!$C$4*data!F1399^2+constants!$D$4*data!F1399^3+constants!$E$4*data!F1399^4+constants!$F$4*data!F1399^5+constants!$G$4*data!F1399^6+constants!$H$4*data!F1399^7)</f>
        <v>4324.6770522258621</v>
      </c>
      <c r="M1399" s="4"/>
      <c r="N1399" s="4"/>
      <c r="O1399" s="4">
        <f t="shared" si="324"/>
        <v>83410.228272908236</v>
      </c>
      <c r="P1399" s="4">
        <f t="shared" si="325"/>
        <v>11160.169949960618</v>
      </c>
      <c r="Q1399" s="4">
        <f t="shared" si="325"/>
        <v>11160.169949960618</v>
      </c>
      <c r="R1399" s="4">
        <f t="shared" si="326"/>
        <v>720.77950870431027</v>
      </c>
      <c r="S1399" s="4"/>
      <c r="T1399" s="4"/>
      <c r="U1399" s="4">
        <f t="shared" si="327"/>
        <v>1</v>
      </c>
      <c r="V1399" s="4"/>
      <c r="W1399" s="4"/>
      <c r="X1399">
        <f>IF(front!E1399&gt;$X$2,O1399,P1399)</f>
        <v>83410.228272908236</v>
      </c>
      <c r="Y1399">
        <f t="shared" si="331"/>
        <v>83137.408468065623</v>
      </c>
      <c r="Z1399">
        <f>SUMPRODUCT($B$7:$B$456,Y$7:Y$456,EXP(constants!$B$32+constants!$A$32*ABS($A$7:$A$456-$A1399)))</f>
        <v>7.6511429806633388E-10</v>
      </c>
      <c r="AA1399">
        <f t="shared" si="322"/>
        <v>83137.408468064852</v>
      </c>
      <c r="AB1399">
        <f t="shared" si="328"/>
        <v>83132.555375125681</v>
      </c>
      <c r="AD1399" s="4"/>
      <c r="AE1399" s="4"/>
      <c r="AF1399" s="4"/>
      <c r="AI1399" s="5">
        <f>SUMPRODUCT(constants!$B$13:$B$20,A1399^constants!$A$13:$A$20)*constants!$C$10/((A1399/1000000000)^5*(EXP(0.014388/(A1399/1000000000)/constants!$B$9)-1))</f>
        <v>2.2077746664102518E-5</v>
      </c>
      <c r="AL1399" s="17">
        <f t="shared" si="323"/>
        <v>2.6557281397738026E-10</v>
      </c>
      <c r="AQ1399">
        <f t="shared" si="330"/>
        <v>2.6557281397738026E-10</v>
      </c>
    </row>
    <row r="1400" spans="1:43" x14ac:dyDescent="0.2">
      <c r="A1400">
        <f>front!A1400</f>
        <v>829.21</v>
      </c>
      <c r="B1400" s="1">
        <f t="shared" si="329"/>
        <v>0.44000000000005457</v>
      </c>
      <c r="C1400">
        <f>front!D1400-front!B1400</f>
        <v>47867.199999999997</v>
      </c>
      <c r="D1400" s="2">
        <f>front!E1400-front!C1400</f>
        <v>52188.4</v>
      </c>
      <c r="E1400" s="2">
        <f>IF(front!F1400-front!C1400&gt;0,front!F1400-front!C1400,0)</f>
        <v>52188.4</v>
      </c>
      <c r="F1400" s="2">
        <f>front!I1400-front!H1400</f>
        <v>4461.2999999999993</v>
      </c>
      <c r="G1400" s="2"/>
      <c r="H1400" s="2"/>
      <c r="I1400" s="4">
        <f>C1400/(constants!$A$4+constants!$B$4*data!C1400+constants!$C$4*data!C1400^2+constants!$D$4*data!C1400^3+constants!$E$4*data!C1400^4+constants!$F$4*data!C1400^5+constants!$G$4*data!C1400^6+constants!$H$4*data!C1400^7)</f>
        <v>50129.236890777458</v>
      </c>
      <c r="J1400" s="4">
        <f>D1400/(constants!$A$4+constants!$B$4*data!D1400+constants!$C$4*data!D1400^2+constants!$D$4*data!D1400^3+constants!$E$4*data!D1400^4+constants!$F$4*data!D1400^5+constants!$G$4*data!D1400^6+constants!$H$4*data!D1400^7)</f>
        <v>54903.939502187488</v>
      </c>
      <c r="K1400" s="4">
        <f>E1400/(constants!$A$4+constants!$B$4*data!E1400+constants!$C$4*data!E1400^2+constants!$D$4*data!E1400^3+constants!$E$4*data!E1400^4+constants!$F$4*data!E1400^5+constants!$G$4*data!E1400^6+constants!$H$4*data!E1400^7)</f>
        <v>54903.939502187488</v>
      </c>
      <c r="L1400" s="4">
        <f>F1400/(constants!$A$4+constants!$B$4*data!F1400+constants!$C$4*data!F1400^2+constants!$D$4*data!F1400^3+constants!$E$4*data!F1400^4+constants!$F$4*data!F1400^5+constants!$G$4*data!F1400^6+constants!$H$4*data!F1400^7)</f>
        <v>4451.5541117038001</v>
      </c>
      <c r="M1400" s="4"/>
      <c r="N1400" s="4"/>
      <c r="O1400" s="4">
        <f t="shared" si="324"/>
        <v>83548.728151295771</v>
      </c>
      <c r="P1400" s="4">
        <f t="shared" si="325"/>
        <v>10980.787900437497</v>
      </c>
      <c r="Q1400" s="4">
        <f t="shared" si="325"/>
        <v>10980.787900437497</v>
      </c>
      <c r="R1400" s="4">
        <f t="shared" si="326"/>
        <v>741.92568528396669</v>
      </c>
      <c r="S1400" s="4"/>
      <c r="T1400" s="4"/>
      <c r="U1400" s="4">
        <f t="shared" si="327"/>
        <v>1</v>
      </c>
      <c r="V1400" s="4"/>
      <c r="W1400" s="4"/>
      <c r="X1400">
        <f>IF(front!E1400&gt;$X$2,O1400,P1400)</f>
        <v>83548.728151295771</v>
      </c>
      <c r="Y1400">
        <f t="shared" si="331"/>
        <v>83275.908346453158</v>
      </c>
      <c r="Z1400">
        <f>SUMPRODUCT($B$7:$B$456,Y$7:Y$456,EXP(constants!$B$32+constants!$A$32*ABS($A$7:$A$456-$A1400)))</f>
        <v>7.4620326173393643E-10</v>
      </c>
      <c r="AA1400">
        <f t="shared" si="322"/>
        <v>83275.908346452416</v>
      </c>
      <c r="AB1400">
        <f t="shared" si="328"/>
        <v>83271.055253513245</v>
      </c>
      <c r="AD1400" s="4"/>
      <c r="AE1400" s="4"/>
      <c r="AF1400" s="4"/>
      <c r="AI1400" s="5">
        <f>SUMPRODUCT(constants!$B$13:$B$20,A1400^constants!$A$13:$A$20)*constants!$C$10/((A1400/1000000000)^5*(EXP(0.014388/(A1400/1000000000)/constants!$B$9)-1))</f>
        <v>2.2083251104293847E-5</v>
      </c>
      <c r="AL1400" s="17">
        <f t="shared" si="323"/>
        <v>2.6519720492388194E-10</v>
      </c>
      <c r="AQ1400">
        <f t="shared" si="330"/>
        <v>2.6519720492388194E-10</v>
      </c>
    </row>
    <row r="1401" spans="1:43" x14ac:dyDescent="0.2">
      <c r="A1401">
        <f>front!A1401</f>
        <v>829.65</v>
      </c>
      <c r="B1401" s="1">
        <f t="shared" si="329"/>
        <v>0.43999999999994088</v>
      </c>
      <c r="C1401">
        <f>front!D1401-front!B1401</f>
        <v>47914.14</v>
      </c>
      <c r="D1401" s="2">
        <f>front!E1401-front!C1401</f>
        <v>52448.1</v>
      </c>
      <c r="E1401" s="2">
        <f>IF(front!F1401-front!C1401&gt;0,front!F1401-front!C1401,0)</f>
        <v>52448.1</v>
      </c>
      <c r="F1401" s="2">
        <f>front!I1401-front!H1401</f>
        <v>4908.1999999999989</v>
      </c>
      <c r="G1401" s="2"/>
      <c r="H1401" s="2"/>
      <c r="I1401" s="4">
        <f>C1401/(constants!$A$4+constants!$B$4*data!C1401+constants!$C$4*data!C1401^2+constants!$D$4*data!C1401^3+constants!$E$4*data!C1401^4+constants!$F$4*data!C1401^5+constants!$G$4*data!C1401^6+constants!$H$4*data!C1401^7)</f>
        <v>50181.021481465585</v>
      </c>
      <c r="J1401" s="4">
        <f>D1401/(constants!$A$4+constants!$B$4*data!D1401+constants!$C$4*data!D1401^2+constants!$D$4*data!D1401^3+constants!$E$4*data!D1401^4+constants!$F$4*data!D1401^5+constants!$G$4*data!D1401^6+constants!$H$4*data!D1401^7)</f>
        <v>55191.332588809601</v>
      </c>
      <c r="K1401" s="4">
        <f>E1401/(constants!$A$4+constants!$B$4*data!E1401+constants!$C$4*data!E1401^2+constants!$D$4*data!E1401^3+constants!$E$4*data!E1401^4+constants!$F$4*data!E1401^5+constants!$G$4*data!E1401^6+constants!$H$4*data!E1401^7)</f>
        <v>55191.332588809601</v>
      </c>
      <c r="L1401" s="4">
        <f>F1401/(constants!$A$4+constants!$B$4*data!F1401+constants!$C$4*data!F1401^2+constants!$D$4*data!F1401^3+constants!$E$4*data!F1401^4+constants!$F$4*data!F1401^5+constants!$G$4*data!F1401^6+constants!$H$4*data!F1401^7)</f>
        <v>4897.7432547254248</v>
      </c>
      <c r="M1401" s="4"/>
      <c r="N1401" s="4"/>
      <c r="O1401" s="4">
        <f t="shared" si="324"/>
        <v>83635.035802442639</v>
      </c>
      <c r="P1401" s="4">
        <f t="shared" si="325"/>
        <v>11038.26651776192</v>
      </c>
      <c r="Q1401" s="4">
        <f t="shared" si="325"/>
        <v>11038.26651776192</v>
      </c>
      <c r="R1401" s="4">
        <f t="shared" si="326"/>
        <v>816.29054245423742</v>
      </c>
      <c r="S1401" s="4"/>
      <c r="T1401" s="4"/>
      <c r="U1401" s="4">
        <f t="shared" si="327"/>
        <v>1</v>
      </c>
      <c r="V1401" s="4"/>
      <c r="W1401" s="4"/>
      <c r="X1401">
        <f>IF(front!E1401&gt;$X$2,O1401,P1401)</f>
        <v>83635.035802442639</v>
      </c>
      <c r="Y1401">
        <f t="shared" si="331"/>
        <v>83362.215997600026</v>
      </c>
      <c r="Z1401">
        <f>SUMPRODUCT($B$7:$B$456,Y$7:Y$456,EXP(constants!$B$32+constants!$A$32*ABS($A$7:$A$456-$A1401)))</f>
        <v>7.2775964222549917E-10</v>
      </c>
      <c r="AA1401">
        <f t="shared" si="322"/>
        <v>83362.215997599298</v>
      </c>
      <c r="AB1401">
        <f t="shared" si="328"/>
        <v>83357.362904660127</v>
      </c>
      <c r="AD1401" s="4"/>
      <c r="AE1401" s="4"/>
      <c r="AF1401" s="4"/>
      <c r="AI1401" s="5">
        <f>SUMPRODUCT(constants!$B$13:$B$20,A1401^constants!$A$13:$A$20)*constants!$C$10/((A1401/1000000000)^5*(EXP(0.014388/(A1401/1000000000)/constants!$B$9)-1))</f>
        <v>2.2088711168826861E-5</v>
      </c>
      <c r="AL1401" s="17">
        <f t="shared" si="323"/>
        <v>2.6498812341377442E-10</v>
      </c>
      <c r="AQ1401">
        <f t="shared" si="330"/>
        <v>2.6498812341377442E-10</v>
      </c>
    </row>
    <row r="1402" spans="1:43" x14ac:dyDescent="0.2">
      <c r="A1402">
        <f>front!A1402</f>
        <v>830.09</v>
      </c>
      <c r="B1402" s="1">
        <f t="shared" si="329"/>
        <v>0.44000000000005457</v>
      </c>
      <c r="C1402">
        <f>front!D1402-front!B1402</f>
        <v>47840.87</v>
      </c>
      <c r="D1402" s="2">
        <f>front!E1402-front!C1402</f>
        <v>53014.8</v>
      </c>
      <c r="E1402" s="2">
        <f>IF(front!F1402-front!C1402&gt;0,front!F1402-front!C1402,0)</f>
        <v>53014.8</v>
      </c>
      <c r="F1402" s="2">
        <f>front!I1402-front!H1402</f>
        <v>3687.1000000000004</v>
      </c>
      <c r="G1402" s="2"/>
      <c r="H1402" s="2"/>
      <c r="I1402" s="4">
        <f>C1402/(constants!$A$4+constants!$B$4*data!C1402+constants!$C$4*data!C1402^2+constants!$D$4*data!C1402^3+constants!$E$4*data!C1402^4+constants!$F$4*data!C1402^5+constants!$G$4*data!C1402^6+constants!$H$4*data!C1402^7)</f>
        <v>50100.19041036936</v>
      </c>
      <c r="J1402" s="4">
        <f>D1402/(constants!$A$4+constants!$B$4*data!D1402+constants!$C$4*data!D1402^2+constants!$D$4*data!D1402^3+constants!$E$4*data!D1402^4+constants!$F$4*data!D1402^5+constants!$G$4*data!D1402^6+constants!$H$4*data!D1402^7)</f>
        <v>55818.677111367091</v>
      </c>
      <c r="K1402" s="4">
        <f>E1402/(constants!$A$4+constants!$B$4*data!E1402+constants!$C$4*data!E1402^2+constants!$D$4*data!E1402^3+constants!$E$4*data!E1402^4+constants!$F$4*data!E1402^5+constants!$G$4*data!E1402^6+constants!$H$4*data!E1402^7)</f>
        <v>55818.677111367091</v>
      </c>
      <c r="L1402" s="4">
        <f>F1402/(constants!$A$4+constants!$B$4*data!F1402+constants!$C$4*data!F1402^2+constants!$D$4*data!F1402^3+constants!$E$4*data!F1402^4+constants!$F$4*data!F1402^5+constants!$G$4*data!F1402^6+constants!$H$4*data!F1402^7)</f>
        <v>3678.8234106430687</v>
      </c>
      <c r="M1402" s="4"/>
      <c r="N1402" s="4"/>
      <c r="O1402" s="4">
        <f t="shared" si="324"/>
        <v>83500.317350615602</v>
      </c>
      <c r="P1402" s="4">
        <f t="shared" si="325"/>
        <v>11163.735422273417</v>
      </c>
      <c r="Q1402" s="4">
        <f t="shared" si="325"/>
        <v>11163.735422273417</v>
      </c>
      <c r="R1402" s="4">
        <f t="shared" si="326"/>
        <v>613.13723510717807</v>
      </c>
      <c r="S1402" s="4"/>
      <c r="T1402" s="4"/>
      <c r="U1402" s="4">
        <f t="shared" si="327"/>
        <v>1</v>
      </c>
      <c r="V1402" s="4"/>
      <c r="W1402" s="4"/>
      <c r="X1402">
        <f>IF(front!E1402&gt;$X$2,O1402,P1402)</f>
        <v>83500.317350615602</v>
      </c>
      <c r="Y1402">
        <f t="shared" si="331"/>
        <v>83227.497545772989</v>
      </c>
      <c r="Z1402">
        <f>SUMPRODUCT($B$7:$B$456,Y$7:Y$456,EXP(constants!$B$32+constants!$A$32*ABS($A$7:$A$456-$A1402)))</f>
        <v>7.0977188657884381E-10</v>
      </c>
      <c r="AA1402">
        <f t="shared" si="322"/>
        <v>83227.497545772276</v>
      </c>
      <c r="AB1402">
        <f t="shared" si="328"/>
        <v>83222.644452833105</v>
      </c>
      <c r="AD1402" s="4"/>
      <c r="AE1402" s="4"/>
      <c r="AF1402" s="4"/>
      <c r="AI1402" s="5">
        <f>SUMPRODUCT(constants!$B$13:$B$20,A1402^constants!$A$13:$A$20)*constants!$C$10/((A1402/1000000000)^5*(EXP(0.014388/(A1402/1000000000)/constants!$B$9)-1))</f>
        <v>2.2094126802034268E-5</v>
      </c>
      <c r="AL1402" s="17">
        <f t="shared" si="323"/>
        <v>2.6548215269170202E-10</v>
      </c>
      <c r="AQ1402">
        <f t="shared" si="330"/>
        <v>2.6548215269170202E-10</v>
      </c>
    </row>
    <row r="1403" spans="1:43" x14ac:dyDescent="0.2">
      <c r="A1403">
        <f>front!A1403</f>
        <v>830.53</v>
      </c>
      <c r="B1403" s="1">
        <f t="shared" si="329"/>
        <v>0.43999999999994088</v>
      </c>
      <c r="C1403">
        <f>front!D1403-front!B1403</f>
        <v>47475.14</v>
      </c>
      <c r="D1403" s="2">
        <f>front!E1403-front!C1403</f>
        <v>51711.7</v>
      </c>
      <c r="E1403" s="2">
        <f>IF(front!F1403-front!C1403&gt;0,front!F1403-front!C1403,0)</f>
        <v>51711.7</v>
      </c>
      <c r="F1403" s="2">
        <f>front!I1403-front!H1403</f>
        <v>3124.1000000000004</v>
      </c>
      <c r="G1403" s="2"/>
      <c r="H1403" s="2"/>
      <c r="I1403" s="4">
        <f>C1403/(constants!$A$4+constants!$B$4*data!C1403+constants!$C$4*data!C1403^2+constants!$D$4*data!C1403^3+constants!$E$4*data!C1403^4+constants!$F$4*data!C1403^5+constants!$G$4*data!C1403^6+constants!$H$4*data!C1403^7)</f>
        <v>49696.803609219452</v>
      </c>
      <c r="J1403" s="4">
        <f>D1403/(constants!$A$4+constants!$B$4*data!D1403+constants!$C$4*data!D1403^2+constants!$D$4*data!D1403^3+constants!$E$4*data!D1403^4+constants!$F$4*data!D1403^5+constants!$G$4*data!D1403^6+constants!$H$4*data!D1403^7)</f>
        <v>54376.548042303548</v>
      </c>
      <c r="K1403" s="4">
        <f>E1403/(constants!$A$4+constants!$B$4*data!E1403+constants!$C$4*data!E1403^2+constants!$D$4*data!E1403^3+constants!$E$4*data!E1403^4+constants!$F$4*data!E1403^5+constants!$G$4*data!E1403^6+constants!$H$4*data!E1403^7)</f>
        <v>54376.548042303548</v>
      </c>
      <c r="L1403" s="4">
        <f>F1403/(constants!$A$4+constants!$B$4*data!F1403+constants!$C$4*data!F1403^2+constants!$D$4*data!F1403^3+constants!$E$4*data!F1403^4+constants!$F$4*data!F1403^5+constants!$G$4*data!F1403^6+constants!$H$4*data!F1403^7)</f>
        <v>3117.0168326639655</v>
      </c>
      <c r="M1403" s="4"/>
      <c r="N1403" s="4"/>
      <c r="O1403" s="4">
        <f t="shared" si="324"/>
        <v>82828.006015365754</v>
      </c>
      <c r="P1403" s="4">
        <f t="shared" si="325"/>
        <v>10875.30960846071</v>
      </c>
      <c r="Q1403" s="4">
        <f t="shared" si="325"/>
        <v>10875.30960846071</v>
      </c>
      <c r="R1403" s="4">
        <f t="shared" si="326"/>
        <v>519.50280544399425</v>
      </c>
      <c r="S1403" s="4"/>
      <c r="T1403" s="4"/>
      <c r="U1403" s="4">
        <f t="shared" si="327"/>
        <v>1</v>
      </c>
      <c r="V1403" s="4"/>
      <c r="W1403" s="4"/>
      <c r="X1403">
        <f>IF(front!E1403&gt;$X$2,O1403,P1403)</f>
        <v>82828.006015365754</v>
      </c>
      <c r="Y1403">
        <f t="shared" si="331"/>
        <v>82555.186210523141</v>
      </c>
      <c r="Z1403">
        <f>SUMPRODUCT($B$7:$B$456,Y$7:Y$456,EXP(constants!$B$32+constants!$A$32*ABS($A$7:$A$456-$A1403)))</f>
        <v>6.9222872738194144E-10</v>
      </c>
      <c r="AA1403">
        <f t="shared" si="322"/>
        <v>82555.186210522443</v>
      </c>
      <c r="AB1403">
        <f t="shared" si="328"/>
        <v>82550.333117583272</v>
      </c>
      <c r="AD1403" s="4"/>
      <c r="AE1403" s="4"/>
      <c r="AF1403" s="4"/>
      <c r="AI1403" s="5">
        <f>SUMPRODUCT(constants!$B$13:$B$20,A1403^constants!$A$13:$A$20)*constants!$C$10/((A1403/1000000000)^5*(EXP(0.014388/(A1403/1000000000)/constants!$B$9)-1))</f>
        <v>2.2099497948356278E-5</v>
      </c>
      <c r="AL1403" s="17">
        <f t="shared" si="323"/>
        <v>2.6770937334532781E-10</v>
      </c>
      <c r="AQ1403">
        <f t="shared" si="330"/>
        <v>2.6770937334532781E-10</v>
      </c>
    </row>
    <row r="1404" spans="1:43" x14ac:dyDescent="0.2">
      <c r="A1404">
        <f>front!A1404</f>
        <v>830.97</v>
      </c>
      <c r="B1404" s="1">
        <f t="shared" si="329"/>
        <v>0.44000000000005457</v>
      </c>
      <c r="C1404">
        <f>front!D1404-front!B1404</f>
        <v>47077.8</v>
      </c>
      <c r="D1404" s="2">
        <f>front!E1404-front!C1404</f>
        <v>52885.2</v>
      </c>
      <c r="E1404" s="2">
        <f>IF(front!F1404-front!C1404&gt;0,front!F1404-front!C1404,0)</f>
        <v>52885.2</v>
      </c>
      <c r="F1404" s="2">
        <f>front!I1404-front!H1404</f>
        <v>2527.6999999999989</v>
      </c>
      <c r="G1404" s="2"/>
      <c r="H1404" s="2"/>
      <c r="I1404" s="4">
        <f>C1404/(constants!$A$4+constants!$B$4*data!C1404+constants!$C$4*data!C1404^2+constants!$D$4*data!C1404^3+constants!$E$4*data!C1404^4+constants!$F$4*data!C1404^5+constants!$G$4*data!C1404^6+constants!$H$4*data!C1404^7)</f>
        <v>49258.720747731779</v>
      </c>
      <c r="J1404" s="4">
        <f>D1404/(constants!$A$4+constants!$B$4*data!D1404+constants!$C$4*data!D1404^2+constants!$D$4*data!D1404^3+constants!$E$4*data!D1404^4+constants!$F$4*data!D1404^5+constants!$G$4*data!D1404^6+constants!$H$4*data!D1404^7)</f>
        <v>55675.180148478939</v>
      </c>
      <c r="K1404" s="4">
        <f>E1404/(constants!$A$4+constants!$B$4*data!E1404+constants!$C$4*data!E1404^2+constants!$D$4*data!E1404^3+constants!$E$4*data!E1404^4+constants!$F$4*data!E1404^5+constants!$G$4*data!E1404^6+constants!$H$4*data!E1404^7)</f>
        <v>55675.180148478939</v>
      </c>
      <c r="L1404" s="4">
        <f>F1404/(constants!$A$4+constants!$B$4*data!F1404+constants!$C$4*data!F1404^2+constants!$D$4*data!F1404^3+constants!$E$4*data!F1404^4+constants!$F$4*data!F1404^5+constants!$G$4*data!F1404^6+constants!$H$4*data!F1404^7)</f>
        <v>2521.9417879276434</v>
      </c>
      <c r="M1404" s="4"/>
      <c r="N1404" s="4"/>
      <c r="O1404" s="4">
        <f t="shared" si="324"/>
        <v>82097.8679128863</v>
      </c>
      <c r="P1404" s="4">
        <f t="shared" si="325"/>
        <v>11135.036029695788</v>
      </c>
      <c r="Q1404" s="4">
        <f t="shared" si="325"/>
        <v>11135.036029695788</v>
      </c>
      <c r="R1404" s="4">
        <f t="shared" si="326"/>
        <v>420.32363132127392</v>
      </c>
      <c r="S1404" s="4"/>
      <c r="T1404" s="4"/>
      <c r="U1404" s="4">
        <f t="shared" si="327"/>
        <v>1</v>
      </c>
      <c r="V1404" s="4"/>
      <c r="W1404" s="4"/>
      <c r="X1404">
        <f>IF(front!E1404&gt;$X$2,O1404,P1404)</f>
        <v>82097.8679128863</v>
      </c>
      <c r="Y1404">
        <f t="shared" si="331"/>
        <v>81825.048108043688</v>
      </c>
      <c r="Z1404">
        <f>SUMPRODUCT($B$7:$B$456,Y$7:Y$456,EXP(constants!$B$32+constants!$A$32*ABS($A$7:$A$456-$A1404)))</f>
        <v>6.7511917571504272E-10</v>
      </c>
      <c r="AA1404">
        <f t="shared" si="322"/>
        <v>81825.048108043018</v>
      </c>
      <c r="AB1404">
        <f t="shared" si="328"/>
        <v>81820.195015103847</v>
      </c>
      <c r="AD1404" s="4"/>
      <c r="AE1404" s="4"/>
      <c r="AF1404" s="4"/>
      <c r="AI1404" s="5">
        <f>SUMPRODUCT(constants!$B$13:$B$20,A1404^constants!$A$13:$A$20)*constants!$C$10/((A1404/1000000000)^5*(EXP(0.014388/(A1404/1000000000)/constants!$B$9)-1))</f>
        <v>2.210482455233208E-5</v>
      </c>
      <c r="AL1404" s="17">
        <f t="shared" si="323"/>
        <v>2.7016343029067055E-10</v>
      </c>
      <c r="AQ1404">
        <f t="shared" si="330"/>
        <v>2.7016343029067055E-10</v>
      </c>
    </row>
    <row r="1405" spans="1:43" x14ac:dyDescent="0.2">
      <c r="A1405">
        <f>front!A1405</f>
        <v>831.41</v>
      </c>
      <c r="B1405" s="1">
        <f t="shared" si="329"/>
        <v>0.43999999999994088</v>
      </c>
      <c r="C1405">
        <f>front!D1405-front!B1405</f>
        <v>46493.200000000004</v>
      </c>
      <c r="D1405" s="2">
        <f>front!E1405-front!C1405</f>
        <v>51221.599999999999</v>
      </c>
      <c r="E1405" s="2">
        <f>IF(front!F1405-front!C1405&gt;0,front!F1405-front!C1405,0)</f>
        <v>51221.599999999999</v>
      </c>
      <c r="F1405" s="2">
        <f>front!I1405-front!H1405</f>
        <v>2398.1000000000004</v>
      </c>
      <c r="G1405" s="2"/>
      <c r="H1405" s="2"/>
      <c r="I1405" s="4">
        <f>C1405/(constants!$A$4+constants!$B$4*data!C1405+constants!$C$4*data!C1405^2+constants!$D$4*data!C1405^3+constants!$E$4*data!C1405^4+constants!$F$4*data!C1405^5+constants!$G$4*data!C1405^6+constants!$H$4*data!C1405^7)</f>
        <v>48614.523624383968</v>
      </c>
      <c r="J1405" s="4">
        <f>D1405/(constants!$A$4+constants!$B$4*data!D1405+constants!$C$4*data!D1405^2+constants!$D$4*data!D1405^3+constants!$E$4*data!D1405^4+constants!$F$4*data!D1405^5+constants!$G$4*data!D1405^6+constants!$H$4*data!D1405^7)</f>
        <v>53834.506029419063</v>
      </c>
      <c r="K1405" s="4">
        <f>E1405/(constants!$A$4+constants!$B$4*data!E1405+constants!$C$4*data!E1405^2+constants!$D$4*data!E1405^3+constants!$E$4*data!E1405^4+constants!$F$4*data!E1405^5+constants!$G$4*data!E1405^6+constants!$H$4*data!E1405^7)</f>
        <v>53834.506029419063</v>
      </c>
      <c r="L1405" s="4">
        <f>F1405/(constants!$A$4+constants!$B$4*data!F1405+constants!$C$4*data!F1405^2+constants!$D$4*data!F1405^3+constants!$E$4*data!F1405^4+constants!$F$4*data!F1405^5+constants!$G$4*data!F1405^6+constants!$H$4*data!F1405^7)</f>
        <v>2392.6340594805401</v>
      </c>
      <c r="M1405" s="4"/>
      <c r="N1405" s="4"/>
      <c r="O1405" s="4">
        <f t="shared" si="324"/>
        <v>81024.206040639954</v>
      </c>
      <c r="P1405" s="4">
        <f t="shared" si="325"/>
        <v>10766.901205883813</v>
      </c>
      <c r="Q1405" s="4">
        <f t="shared" si="325"/>
        <v>10766.901205883813</v>
      </c>
      <c r="R1405" s="4">
        <f t="shared" si="326"/>
        <v>398.77234324675669</v>
      </c>
      <c r="S1405" s="4"/>
      <c r="T1405" s="4"/>
      <c r="U1405" s="4">
        <f t="shared" si="327"/>
        <v>1</v>
      </c>
      <c r="V1405" s="4"/>
      <c r="W1405" s="4"/>
      <c r="X1405">
        <f>IF(front!E1405&gt;$X$2,O1405,P1405)</f>
        <v>81024.206040639954</v>
      </c>
      <c r="Y1405">
        <f t="shared" si="331"/>
        <v>80751.386235797341</v>
      </c>
      <c r="Z1405">
        <f>SUMPRODUCT($B$7:$B$456,Y$7:Y$456,EXP(constants!$B$32+constants!$A$32*ABS($A$7:$A$456-$A1405)))</f>
        <v>6.5843251426732333E-10</v>
      </c>
      <c r="AA1405">
        <f t="shared" si="322"/>
        <v>80751.386235796686</v>
      </c>
      <c r="AB1405">
        <f t="shared" si="328"/>
        <v>80746.533142857515</v>
      </c>
      <c r="AD1405" s="4"/>
      <c r="AE1405" s="4"/>
      <c r="AF1405" s="4"/>
      <c r="AI1405" s="5">
        <f>SUMPRODUCT(constants!$B$13:$B$20,A1405^constants!$A$13:$A$20)*constants!$C$10/((A1405/1000000000)^5*(EXP(0.014388/(A1405/1000000000)/constants!$B$9)-1))</f>
        <v>2.2110106558620567E-5</v>
      </c>
      <c r="AL1405" s="17">
        <f t="shared" si="323"/>
        <v>2.7382112516834825E-10</v>
      </c>
      <c r="AQ1405">
        <f t="shared" si="330"/>
        <v>2.7382112516834825E-10</v>
      </c>
    </row>
    <row r="1406" spans="1:43" x14ac:dyDescent="0.2">
      <c r="A1406">
        <f>front!A1406</f>
        <v>831.85</v>
      </c>
      <c r="B1406" s="1">
        <f t="shared" si="329"/>
        <v>0.44000000000005457</v>
      </c>
      <c r="C1406">
        <f>front!D1406-front!B1406</f>
        <v>46059.340000000004</v>
      </c>
      <c r="D1406" s="2">
        <f>front!E1406-front!C1406</f>
        <v>52066.5</v>
      </c>
      <c r="E1406" s="2">
        <f>IF(front!F1406-front!C1406&gt;0,front!F1406-front!C1406,0)</f>
        <v>52066.5</v>
      </c>
      <c r="F1406" s="2">
        <f>front!I1406-front!H1406</f>
        <v>2562.6000000000022</v>
      </c>
      <c r="G1406" s="2"/>
      <c r="H1406" s="2"/>
      <c r="I1406" s="4">
        <f>C1406/(constants!$A$4+constants!$B$4*data!C1406+constants!$C$4*data!C1406^2+constants!$D$4*data!C1406^3+constants!$E$4*data!C1406^4+constants!$F$4*data!C1406^5+constants!$G$4*data!C1406^6+constants!$H$4*data!C1406^7)</f>
        <v>48136.724071947923</v>
      </c>
      <c r="J1406" s="4">
        <f>D1406/(constants!$A$4+constants!$B$4*data!D1406+constants!$C$4*data!D1406^2+constants!$D$4*data!D1406^3+constants!$E$4*data!D1406^4+constants!$F$4*data!D1406^5+constants!$G$4*data!D1406^6+constants!$H$4*data!D1406^7)</f>
        <v>54769.060015183502</v>
      </c>
      <c r="K1406" s="4">
        <f>E1406/(constants!$A$4+constants!$B$4*data!E1406+constants!$C$4*data!E1406^2+constants!$D$4*data!E1406^3+constants!$E$4*data!E1406^4+constants!$F$4*data!E1406^5+constants!$G$4*data!E1406^6+constants!$H$4*data!E1406^7)</f>
        <v>54769.060015183502</v>
      </c>
      <c r="L1406" s="4">
        <f>F1406/(constants!$A$4+constants!$B$4*data!F1406+constants!$C$4*data!F1406^2+constants!$D$4*data!F1406^3+constants!$E$4*data!F1406^4+constants!$F$4*data!F1406^5+constants!$G$4*data!F1406^6+constants!$H$4*data!F1406^7)</f>
        <v>2556.7632604236169</v>
      </c>
      <c r="M1406" s="4"/>
      <c r="N1406" s="4"/>
      <c r="O1406" s="4">
        <f t="shared" si="324"/>
        <v>80227.873453246546</v>
      </c>
      <c r="P1406" s="4">
        <f t="shared" si="325"/>
        <v>10953.812003036701</v>
      </c>
      <c r="Q1406" s="4">
        <f t="shared" si="325"/>
        <v>10953.812003036701</v>
      </c>
      <c r="R1406" s="4">
        <f t="shared" si="326"/>
        <v>426.12721007060281</v>
      </c>
      <c r="S1406" s="4"/>
      <c r="T1406" s="4"/>
      <c r="U1406" s="4">
        <f t="shared" si="327"/>
        <v>1</v>
      </c>
      <c r="V1406" s="4"/>
      <c r="W1406" s="4"/>
      <c r="X1406">
        <f>IF(front!E1406&gt;$X$2,O1406,P1406)</f>
        <v>80227.873453246546</v>
      </c>
      <c r="Y1406">
        <f t="shared" si="331"/>
        <v>79955.053648403933</v>
      </c>
      <c r="Z1406">
        <f>SUMPRODUCT($B$7:$B$456,Y$7:Y$456,EXP(constants!$B$32+constants!$A$32*ABS($A$7:$A$456-$A1406)))</f>
        <v>6.4215829062360042E-10</v>
      </c>
      <c r="AA1406">
        <f t="shared" si="322"/>
        <v>79955.053648403293</v>
      </c>
      <c r="AB1406">
        <f t="shared" si="328"/>
        <v>79950.200555464122</v>
      </c>
      <c r="AD1406" s="4"/>
      <c r="AE1406" s="4"/>
      <c r="AF1406" s="4"/>
      <c r="AI1406" s="5">
        <f>SUMPRODUCT(constants!$B$13:$B$20,A1406^constants!$A$13:$A$20)*constants!$C$10/((A1406/1000000000)^5*(EXP(0.014388/(A1406/1000000000)/constants!$B$9)-1))</f>
        <v>2.2115343912027553E-5</v>
      </c>
      <c r="AL1406" s="17">
        <f t="shared" si="323"/>
        <v>2.7661398918799963E-10</v>
      </c>
      <c r="AQ1406">
        <f t="shared" si="330"/>
        <v>2.7661398918799963E-10</v>
      </c>
    </row>
    <row r="1407" spans="1:43" x14ac:dyDescent="0.2">
      <c r="A1407">
        <f>front!A1407</f>
        <v>832.29</v>
      </c>
      <c r="B1407" s="1">
        <f t="shared" si="329"/>
        <v>0.43999999999994088</v>
      </c>
      <c r="C1407">
        <f>front!D1407-front!B1407</f>
        <v>45902.27</v>
      </c>
      <c r="D1407" s="2">
        <f>front!E1407-front!C1407</f>
        <v>52265.9</v>
      </c>
      <c r="E1407" s="2">
        <f>IF(front!F1407-front!C1407&gt;0,front!F1407-front!C1407,0)</f>
        <v>52265.9</v>
      </c>
      <c r="F1407" s="2">
        <f>front!I1407-front!H1407</f>
        <v>3211.2000000000007</v>
      </c>
      <c r="G1407" s="2"/>
      <c r="H1407" s="2"/>
      <c r="I1407" s="4">
        <f>C1407/(constants!$A$4+constants!$B$4*data!C1407+constants!$C$4*data!C1407^2+constants!$D$4*data!C1407^3+constants!$E$4*data!C1407^4+constants!$F$4*data!C1407^5+constants!$G$4*data!C1407^6+constants!$H$4*data!C1407^7)</f>
        <v>47963.811718797631</v>
      </c>
      <c r="J1407" s="4">
        <f>D1407/(constants!$A$4+constants!$B$4*data!D1407+constants!$C$4*data!D1407^2+constants!$D$4*data!D1407^3+constants!$E$4*data!D1407^4+constants!$F$4*data!D1407^5+constants!$G$4*data!D1407^6+constants!$H$4*data!D1407^7)</f>
        <v>54989.697736850889</v>
      </c>
      <c r="K1407" s="4">
        <f>E1407/(constants!$A$4+constants!$B$4*data!E1407+constants!$C$4*data!E1407^2+constants!$D$4*data!E1407^3+constants!$E$4*data!E1407^4+constants!$F$4*data!E1407^5+constants!$G$4*data!E1407^6+constants!$H$4*data!E1407^7)</f>
        <v>54989.697736850889</v>
      </c>
      <c r="L1407" s="4">
        <f>F1407/(constants!$A$4+constants!$B$4*data!F1407+constants!$C$4*data!F1407^2+constants!$D$4*data!F1407^3+constants!$E$4*data!F1407^4+constants!$F$4*data!F1407^5+constants!$G$4*data!F1407^6+constants!$H$4*data!F1407^7)</f>
        <v>3203.9275472504896</v>
      </c>
      <c r="M1407" s="4"/>
      <c r="N1407" s="4"/>
      <c r="O1407" s="4">
        <f t="shared" si="324"/>
        <v>79939.686197996052</v>
      </c>
      <c r="P1407" s="4">
        <f t="shared" si="325"/>
        <v>10997.939547370177</v>
      </c>
      <c r="Q1407" s="4">
        <f t="shared" si="325"/>
        <v>10997.939547370177</v>
      </c>
      <c r="R1407" s="4">
        <f t="shared" si="326"/>
        <v>533.98792454174827</v>
      </c>
      <c r="S1407" s="4"/>
      <c r="T1407" s="4"/>
      <c r="U1407" s="4">
        <f t="shared" si="327"/>
        <v>1</v>
      </c>
      <c r="V1407" s="4"/>
      <c r="W1407" s="4"/>
      <c r="X1407">
        <f>IF(front!E1407&gt;$X$2,O1407,P1407)</f>
        <v>79939.686197996052</v>
      </c>
      <c r="Y1407">
        <f t="shared" si="331"/>
        <v>79666.866393153439</v>
      </c>
      <c r="Z1407">
        <f>SUMPRODUCT($B$7:$B$456,Y$7:Y$456,EXP(constants!$B$32+constants!$A$32*ABS($A$7:$A$456-$A1407)))</f>
        <v>6.2628631071704102E-10</v>
      </c>
      <c r="AA1407">
        <f t="shared" si="322"/>
        <v>79666.866393152814</v>
      </c>
      <c r="AB1407">
        <f t="shared" si="328"/>
        <v>79662.013300213643</v>
      </c>
      <c r="AD1407" s="4"/>
      <c r="AE1407" s="4"/>
      <c r="AF1407" s="4"/>
      <c r="AI1407" s="5">
        <f>SUMPRODUCT(constants!$B$13:$B$20,A1407^constants!$A$13:$A$20)*constants!$C$10/((A1407/1000000000)^5*(EXP(0.014388/(A1407/1000000000)/constants!$B$9)-1))</f>
        <v>2.2120536557444703E-5</v>
      </c>
      <c r="AL1407" s="17">
        <f t="shared" si="323"/>
        <v>2.7767985820395252E-10</v>
      </c>
      <c r="AQ1407">
        <f t="shared" si="330"/>
        <v>2.7767985820395252E-10</v>
      </c>
    </row>
    <row r="1408" spans="1:43" x14ac:dyDescent="0.2">
      <c r="A1408">
        <f>front!A1408</f>
        <v>832.73</v>
      </c>
      <c r="B1408" s="1">
        <f t="shared" si="329"/>
        <v>0.44000000000005457</v>
      </c>
      <c r="C1408">
        <f>front!D1408-front!B1408</f>
        <v>45955.6</v>
      </c>
      <c r="D1408" s="2">
        <f>front!E1408-front!C1408</f>
        <v>53320.4</v>
      </c>
      <c r="E1408" s="2">
        <f>IF(front!F1408-front!C1408&gt;0,front!F1408-front!C1408,0)</f>
        <v>53320.4</v>
      </c>
      <c r="F1408" s="2">
        <f>front!I1408-front!H1408</f>
        <v>3526.5</v>
      </c>
      <c r="G1408" s="2"/>
      <c r="H1408" s="2"/>
      <c r="I1408" s="4">
        <f>C1408/(constants!$A$4+constants!$B$4*data!C1408+constants!$C$4*data!C1408^2+constants!$D$4*data!C1408^3+constants!$E$4*data!C1408^4+constants!$F$4*data!C1408^5+constants!$G$4*data!C1408^6+constants!$H$4*data!C1408^7)</f>
        <v>48022.516687549025</v>
      </c>
      <c r="J1408" s="4">
        <f>D1408/(constants!$A$4+constants!$B$4*data!D1408+constants!$C$4*data!D1408^2+constants!$D$4*data!D1408^3+constants!$E$4*data!D1408^4+constants!$F$4*data!D1408^5+constants!$G$4*data!D1408^6+constants!$H$4*data!D1408^7)</f>
        <v>56157.119596302015</v>
      </c>
      <c r="K1408" s="4">
        <f>E1408/(constants!$A$4+constants!$B$4*data!E1408+constants!$C$4*data!E1408^2+constants!$D$4*data!E1408^3+constants!$E$4*data!E1408^4+constants!$F$4*data!E1408^5+constants!$G$4*data!E1408^6+constants!$H$4*data!E1408^7)</f>
        <v>56157.119596302015</v>
      </c>
      <c r="L1408" s="4">
        <f>F1408/(constants!$A$4+constants!$B$4*data!F1408+constants!$C$4*data!F1408^2+constants!$D$4*data!F1408^3+constants!$E$4*data!F1408^4+constants!$F$4*data!F1408^5+constants!$G$4*data!F1408^6+constants!$H$4*data!F1408^7)</f>
        <v>3518.5557757078159</v>
      </c>
      <c r="M1408" s="4"/>
      <c r="N1408" s="4"/>
      <c r="O1408" s="4">
        <f t="shared" si="324"/>
        <v>80037.527812581713</v>
      </c>
      <c r="P1408" s="4">
        <f t="shared" si="325"/>
        <v>11231.423919260404</v>
      </c>
      <c r="Q1408" s="4">
        <f t="shared" si="325"/>
        <v>11231.423919260404</v>
      </c>
      <c r="R1408" s="4">
        <f t="shared" si="326"/>
        <v>586.42596261796928</v>
      </c>
      <c r="S1408" s="4"/>
      <c r="T1408" s="4"/>
      <c r="U1408" s="4">
        <f t="shared" si="327"/>
        <v>1</v>
      </c>
      <c r="V1408" s="4"/>
      <c r="W1408" s="4"/>
      <c r="X1408">
        <f>IF(front!E1408&gt;$X$2,O1408,P1408)</f>
        <v>80037.527812581713</v>
      </c>
      <c r="Y1408">
        <f t="shared" si="331"/>
        <v>79764.7080077391</v>
      </c>
      <c r="Z1408">
        <f>SUMPRODUCT($B$7:$B$456,Y$7:Y$456,EXP(constants!$B$32+constants!$A$32*ABS($A$7:$A$456-$A1408)))</f>
        <v>6.1080663244363056E-10</v>
      </c>
      <c r="AA1408">
        <f t="shared" si="322"/>
        <v>79764.708007738489</v>
      </c>
      <c r="AB1408">
        <f t="shared" si="328"/>
        <v>79759.854914799318</v>
      </c>
      <c r="AD1408" s="4"/>
      <c r="AE1408" s="4"/>
      <c r="AF1408" s="4"/>
      <c r="AI1408" s="5">
        <f>SUMPRODUCT(constants!$B$13:$B$20,A1408^constants!$A$13:$A$20)*constants!$C$10/((A1408/1000000000)^5*(EXP(0.014388/(A1408/1000000000)/constants!$B$9)-1))</f>
        <v>2.2125684439949069E-5</v>
      </c>
      <c r="AL1408" s="17">
        <f t="shared" si="323"/>
        <v>2.7740376989883016E-10</v>
      </c>
      <c r="AQ1408">
        <f t="shared" si="330"/>
        <v>2.7740376989883016E-10</v>
      </c>
    </row>
    <row r="1409" spans="1:43" x14ac:dyDescent="0.2">
      <c r="A1409">
        <f>front!A1409</f>
        <v>833.17</v>
      </c>
      <c r="B1409" s="1">
        <f t="shared" si="329"/>
        <v>0.43999999999994088</v>
      </c>
      <c r="C1409">
        <f>front!D1409-front!B1409</f>
        <v>46296.4</v>
      </c>
      <c r="D1409" s="2">
        <f>front!E1409-front!C1409</f>
        <v>52741.3</v>
      </c>
      <c r="E1409" s="2">
        <f>IF(front!F1409-front!C1409&gt;0,front!F1409-front!C1409,0)</f>
        <v>52741.3</v>
      </c>
      <c r="F1409" s="2">
        <f>front!I1409-front!H1409</f>
        <v>4269.7999999999993</v>
      </c>
      <c r="G1409" s="2"/>
      <c r="H1409" s="2"/>
      <c r="I1409" s="4">
        <f>C1409/(constants!$A$4+constants!$B$4*data!C1409+constants!$C$4*data!C1409^2+constants!$D$4*data!C1409^3+constants!$E$4*data!C1409^4+constants!$F$4*data!C1409^5+constants!$G$4*data!C1409^6+constants!$H$4*data!C1409^7)</f>
        <v>48397.760519162774</v>
      </c>
      <c r="J1409" s="4">
        <f>D1409/(constants!$A$4+constants!$B$4*data!D1409+constants!$C$4*data!D1409^2+constants!$D$4*data!D1409^3+constants!$E$4*data!D1409^4+constants!$F$4*data!D1409^5+constants!$G$4*data!D1409^6+constants!$H$4*data!D1409^7)</f>
        <v>55515.869931953166</v>
      </c>
      <c r="K1409" s="4">
        <f>E1409/(constants!$A$4+constants!$B$4*data!E1409+constants!$C$4*data!E1409^2+constants!$D$4*data!E1409^3+constants!$E$4*data!E1409^4+constants!$F$4*data!E1409^5+constants!$G$4*data!E1409^6+constants!$H$4*data!E1409^7)</f>
        <v>55515.869931953166</v>
      </c>
      <c r="L1409" s="4">
        <f>F1409/(constants!$A$4+constants!$B$4*data!F1409+constants!$C$4*data!F1409^2+constants!$D$4*data!F1409^3+constants!$E$4*data!F1409^4+constants!$F$4*data!F1409^5+constants!$G$4*data!F1409^6+constants!$H$4*data!F1409^7)</f>
        <v>4260.3931106544014</v>
      </c>
      <c r="M1409" s="4"/>
      <c r="N1409" s="4"/>
      <c r="O1409" s="4">
        <f t="shared" si="324"/>
        <v>80662.93419860462</v>
      </c>
      <c r="P1409" s="4">
        <f t="shared" si="325"/>
        <v>11103.173986390633</v>
      </c>
      <c r="Q1409" s="4">
        <f t="shared" si="325"/>
        <v>11103.173986390633</v>
      </c>
      <c r="R1409" s="4">
        <f t="shared" si="326"/>
        <v>710.06551844240028</v>
      </c>
      <c r="S1409" s="4"/>
      <c r="T1409" s="4"/>
      <c r="U1409" s="4">
        <f t="shared" si="327"/>
        <v>1</v>
      </c>
      <c r="V1409" s="4"/>
      <c r="W1409" s="4"/>
      <c r="X1409">
        <f>IF(front!E1409&gt;$X$2,O1409,P1409)</f>
        <v>80662.93419860462</v>
      </c>
      <c r="Y1409">
        <f t="shared" si="331"/>
        <v>80390.114393762007</v>
      </c>
      <c r="Z1409">
        <f>SUMPRODUCT($B$7:$B$456,Y$7:Y$456,EXP(constants!$B$32+constants!$A$32*ABS($A$7:$A$456-$A1409)))</f>
        <v>5.9570955943453779E-10</v>
      </c>
      <c r="AA1409">
        <f t="shared" si="322"/>
        <v>80390.114393761411</v>
      </c>
      <c r="AB1409">
        <f t="shared" si="328"/>
        <v>80385.26130082224</v>
      </c>
      <c r="AD1409" s="4"/>
      <c r="AE1409" s="4"/>
      <c r="AF1409" s="4"/>
      <c r="AI1409" s="5">
        <f>SUMPRODUCT(constants!$B$13:$B$20,A1409^constants!$A$13:$A$20)*constants!$C$10/((A1409/1000000000)^5*(EXP(0.014388/(A1409/1000000000)/constants!$B$9)-1))</f>
        <v>2.2130787504770389E-5</v>
      </c>
      <c r="AL1409" s="17">
        <f t="shared" si="323"/>
        <v>2.7530901992034724E-10</v>
      </c>
      <c r="AQ1409">
        <f t="shared" si="330"/>
        <v>2.7530901992034724E-10</v>
      </c>
    </row>
    <row r="1410" spans="1:43" x14ac:dyDescent="0.2">
      <c r="A1410">
        <f>front!A1410</f>
        <v>833.61</v>
      </c>
      <c r="B1410" s="1">
        <f t="shared" si="329"/>
        <v>0.44000000000005457</v>
      </c>
      <c r="C1410">
        <f>front!D1410-front!B1410</f>
        <v>46816.469999999994</v>
      </c>
      <c r="D1410" s="2">
        <f>front!E1410-front!C1410</f>
        <v>52776</v>
      </c>
      <c r="E1410" s="2">
        <f>IF(front!F1410-front!C1410&gt;0,front!F1410-front!C1410,0)</f>
        <v>52776</v>
      </c>
      <c r="F1410" s="2">
        <f>front!I1410-front!H1410</f>
        <v>4887.2999999999993</v>
      </c>
      <c r="G1410" s="2"/>
      <c r="H1410" s="2"/>
      <c r="I1410" s="4">
        <f>C1410/(constants!$A$4+constants!$B$4*data!C1410+constants!$C$4*data!C1410^2+constants!$D$4*data!C1410^3+constants!$E$4*data!C1410^4+constants!$F$4*data!C1410^5+constants!$G$4*data!C1410^6+constants!$H$4*data!C1410^7)</f>
        <v>48970.696287317514</v>
      </c>
      <c r="J1410" s="4">
        <f>D1410/(constants!$A$4+constants!$B$4*data!D1410+constants!$C$4*data!D1410^2+constants!$D$4*data!D1410^3+constants!$E$4*data!D1410^4+constants!$F$4*data!D1410^5+constants!$G$4*data!D1410^6+constants!$H$4*data!D1410^7)</f>
        <v>55554.284063310246</v>
      </c>
      <c r="K1410" s="4">
        <f>E1410/(constants!$A$4+constants!$B$4*data!E1410+constants!$C$4*data!E1410^2+constants!$D$4*data!E1410^3+constants!$E$4*data!E1410^4+constants!$F$4*data!E1410^5+constants!$G$4*data!E1410^6+constants!$H$4*data!E1410^7)</f>
        <v>55554.284063310246</v>
      </c>
      <c r="L1410" s="4">
        <f>F1410/(constants!$A$4+constants!$B$4*data!F1410+constants!$C$4*data!F1410^2+constants!$D$4*data!F1410^3+constants!$E$4*data!F1410^4+constants!$F$4*data!F1410^5+constants!$G$4*data!F1410^6+constants!$H$4*data!F1410^7)</f>
        <v>4876.8736992995518</v>
      </c>
      <c r="M1410" s="4"/>
      <c r="N1410" s="4"/>
      <c r="O1410" s="4">
        <f t="shared" si="324"/>
        <v>81617.827145529198</v>
      </c>
      <c r="P1410" s="4">
        <f t="shared" si="325"/>
        <v>11110.856812662048</v>
      </c>
      <c r="Q1410" s="4">
        <f t="shared" si="325"/>
        <v>11110.856812662048</v>
      </c>
      <c r="R1410" s="4">
        <f t="shared" si="326"/>
        <v>812.81228321659194</v>
      </c>
      <c r="S1410" s="4"/>
      <c r="T1410" s="4"/>
      <c r="U1410" s="4">
        <f t="shared" si="327"/>
        <v>1</v>
      </c>
      <c r="V1410" s="4"/>
      <c r="W1410" s="4"/>
      <c r="X1410">
        <f>IF(front!E1410&gt;$X$2,O1410,P1410)</f>
        <v>81617.827145529198</v>
      </c>
      <c r="Y1410">
        <f t="shared" si="331"/>
        <v>81345.007340686585</v>
      </c>
      <c r="Z1410">
        <f>SUMPRODUCT($B$7:$B$456,Y$7:Y$456,EXP(constants!$B$32+constants!$A$32*ABS($A$7:$A$456-$A1410)))</f>
        <v>5.8098563498234246E-10</v>
      </c>
      <c r="AA1410">
        <f t="shared" si="322"/>
        <v>81345.007340686003</v>
      </c>
      <c r="AB1410">
        <f t="shared" si="328"/>
        <v>81340.154247746832</v>
      </c>
      <c r="AD1410" s="4"/>
      <c r="AE1410" s="4"/>
      <c r="AF1410" s="4"/>
      <c r="AI1410" s="5">
        <f>SUMPRODUCT(constants!$B$13:$B$20,A1410^constants!$A$13:$A$20)*constants!$C$10/((A1410/1000000000)^5*(EXP(0.014388/(A1410/1000000000)/constants!$B$9)-1))</f>
        <v>2.2135845697266909E-5</v>
      </c>
      <c r="AL1410" s="17">
        <f t="shared" si="323"/>
        <v>2.7213921465953067E-10</v>
      </c>
      <c r="AQ1410">
        <f t="shared" si="330"/>
        <v>2.7213921465953067E-10</v>
      </c>
    </row>
    <row r="1411" spans="1:43" x14ac:dyDescent="0.2">
      <c r="A1411">
        <f>front!A1411</f>
        <v>834.05</v>
      </c>
      <c r="B1411" s="1">
        <f t="shared" si="329"/>
        <v>0.43999999999994088</v>
      </c>
      <c r="C1411">
        <f>front!D1411-front!B1411</f>
        <v>47277.599999999999</v>
      </c>
      <c r="D1411" s="2">
        <f>front!E1411-front!C1411</f>
        <v>51791.4</v>
      </c>
      <c r="E1411" s="2">
        <f>IF(front!F1411-front!C1411&gt;0,front!F1411-front!C1411,0)</f>
        <v>51791.4</v>
      </c>
      <c r="F1411" s="2">
        <f>front!I1411-front!H1411</f>
        <v>4104.4999999999982</v>
      </c>
      <c r="G1411" s="2"/>
      <c r="H1411" s="2"/>
      <c r="I1411" s="4">
        <f>C1411/(constants!$A$4+constants!$B$4*data!C1411+constants!$C$4*data!C1411^2+constants!$D$4*data!C1411^3+constants!$E$4*data!C1411^4+constants!$F$4*data!C1411^5+constants!$G$4*data!C1411^6+constants!$H$4*data!C1411^7)</f>
        <v>49478.985305978589</v>
      </c>
      <c r="J1411" s="4">
        <f>D1411/(constants!$A$4+constants!$B$4*data!D1411+constants!$C$4*data!D1411^2+constants!$D$4*data!D1411^3+constants!$E$4*data!D1411^4+constants!$F$4*data!D1411^5+constants!$G$4*data!D1411^6+constants!$H$4*data!D1411^7)</f>
        <v>54464.711133835954</v>
      </c>
      <c r="K1411" s="4">
        <f>E1411/(constants!$A$4+constants!$B$4*data!E1411+constants!$C$4*data!E1411^2+constants!$D$4*data!E1411^3+constants!$E$4*data!E1411^4+constants!$F$4*data!E1411^5+constants!$G$4*data!E1411^6+constants!$H$4*data!E1411^7)</f>
        <v>54464.711133835954</v>
      </c>
      <c r="L1411" s="4">
        <f>F1411/(constants!$A$4+constants!$B$4*data!F1411+constants!$C$4*data!F1411^2+constants!$D$4*data!F1411^3+constants!$E$4*data!F1411^4+constants!$F$4*data!F1411^5+constants!$G$4*data!F1411^6+constants!$H$4*data!F1411^7)</f>
        <v>4095.3998538538949</v>
      </c>
      <c r="M1411" s="4"/>
      <c r="N1411" s="4"/>
      <c r="O1411" s="4">
        <f t="shared" si="324"/>
        <v>82464.975509964308</v>
      </c>
      <c r="P1411" s="4">
        <f t="shared" si="325"/>
        <v>10892.942226767191</v>
      </c>
      <c r="Q1411" s="4">
        <f t="shared" si="325"/>
        <v>10892.942226767191</v>
      </c>
      <c r="R1411" s="4">
        <f t="shared" si="326"/>
        <v>682.56664230898252</v>
      </c>
      <c r="S1411" s="4"/>
      <c r="T1411" s="4"/>
      <c r="U1411" s="4">
        <f t="shared" si="327"/>
        <v>1</v>
      </c>
      <c r="V1411" s="4"/>
      <c r="W1411" s="4"/>
      <c r="X1411">
        <f>IF(front!E1411&gt;$X$2,O1411,P1411)</f>
        <v>82464.975509964308</v>
      </c>
      <c r="Y1411">
        <f t="shared" si="331"/>
        <v>82192.155705121695</v>
      </c>
      <c r="Z1411">
        <f>SUMPRODUCT($B$7:$B$456,Y$7:Y$456,EXP(constants!$B$32+constants!$A$32*ABS($A$7:$A$456-$A1411)))</f>
        <v>5.6662563611744494E-10</v>
      </c>
      <c r="AA1411">
        <f t="shared" si="322"/>
        <v>82192.155705121128</v>
      </c>
      <c r="AB1411">
        <f t="shared" si="328"/>
        <v>82187.302612181957</v>
      </c>
      <c r="AD1411" s="4"/>
      <c r="AE1411" s="4"/>
      <c r="AF1411" s="4"/>
      <c r="AI1411" s="5">
        <f>SUMPRODUCT(constants!$B$13:$B$20,A1411^constants!$A$13:$A$20)*constants!$C$10/((A1411/1000000000)^5*(EXP(0.014388/(A1411/1000000000)/constants!$B$9)-1))</f>
        <v>2.2140858962968856E-5</v>
      </c>
      <c r="AL1411" s="17">
        <f t="shared" si="323"/>
        <v>2.6939512867875892E-10</v>
      </c>
      <c r="AQ1411">
        <f t="shared" si="330"/>
        <v>2.6939512867875892E-10</v>
      </c>
    </row>
    <row r="1412" spans="1:43" x14ac:dyDescent="0.2">
      <c r="A1412">
        <f>front!A1412</f>
        <v>834.49</v>
      </c>
      <c r="B1412" s="1">
        <f t="shared" si="329"/>
        <v>0.44000000000005457</v>
      </c>
      <c r="C1412">
        <f>front!D1412-front!B1412</f>
        <v>47740.200000000004</v>
      </c>
      <c r="D1412" s="2">
        <f>front!E1412-front!C1412</f>
        <v>52310.3</v>
      </c>
      <c r="E1412" s="2">
        <f>IF(front!F1412-front!C1412&gt;0,front!F1412-front!C1412,0)</f>
        <v>52310.3</v>
      </c>
      <c r="F1412" s="2">
        <f>front!I1412-front!H1412</f>
        <v>4295.0000000000018</v>
      </c>
      <c r="G1412" s="2"/>
      <c r="H1412" s="2"/>
      <c r="I1412" s="4">
        <f>C1412/(constants!$A$4+constants!$B$4*data!C1412+constants!$C$4*data!C1412^2+constants!$D$4*data!C1412^3+constants!$E$4*data!C1412^4+constants!$F$4*data!C1412^5+constants!$G$4*data!C1412^6+constants!$H$4*data!C1412^7)</f>
        <v>49989.14087001243</v>
      </c>
      <c r="J1412" s="4">
        <f>D1412/(constants!$A$4+constants!$B$4*data!D1412+constants!$C$4*data!D1412^2+constants!$D$4*data!D1412^3+constants!$E$4*data!D1412^4+constants!$F$4*data!D1412^5+constants!$G$4*data!D1412^6+constants!$H$4*data!D1412^7)</f>
        <v>55038.831164260053</v>
      </c>
      <c r="K1412" s="4">
        <f>E1412/(constants!$A$4+constants!$B$4*data!E1412+constants!$C$4*data!E1412^2+constants!$D$4*data!E1412^3+constants!$E$4*data!E1412^4+constants!$F$4*data!E1412^5+constants!$G$4*data!E1412^6+constants!$H$4*data!E1412^7)</f>
        <v>55038.831164260053</v>
      </c>
      <c r="L1412" s="4">
        <f>F1412/(constants!$A$4+constants!$B$4*data!F1412+constants!$C$4*data!F1412^2+constants!$D$4*data!F1412^3+constants!$E$4*data!F1412^4+constants!$F$4*data!F1412^5+constants!$G$4*data!F1412^6+constants!$H$4*data!F1412^7)</f>
        <v>4285.5474568147138</v>
      </c>
      <c r="M1412" s="4"/>
      <c r="N1412" s="4"/>
      <c r="O1412" s="4">
        <f t="shared" si="324"/>
        <v>83315.234783354055</v>
      </c>
      <c r="P1412" s="4">
        <f t="shared" si="325"/>
        <v>11007.766232852011</v>
      </c>
      <c r="Q1412" s="4">
        <f t="shared" si="325"/>
        <v>11007.766232852011</v>
      </c>
      <c r="R1412" s="4">
        <f t="shared" si="326"/>
        <v>714.257909469119</v>
      </c>
      <c r="S1412" s="4"/>
      <c r="T1412" s="4"/>
      <c r="U1412" s="4">
        <f t="shared" si="327"/>
        <v>1</v>
      </c>
      <c r="V1412" s="4"/>
      <c r="W1412" s="4"/>
      <c r="X1412">
        <f>IF(front!E1412&gt;$X$2,O1412,P1412)</f>
        <v>83315.234783354055</v>
      </c>
      <c r="Y1412">
        <f t="shared" si="331"/>
        <v>83042.414978511442</v>
      </c>
      <c r="Z1412">
        <f>SUMPRODUCT($B$7:$B$456,Y$7:Y$456,EXP(constants!$B$32+constants!$A$32*ABS($A$7:$A$456-$A1412)))</f>
        <v>5.5262056783082912E-10</v>
      </c>
      <c r="AA1412">
        <f t="shared" si="322"/>
        <v>83042.414978510889</v>
      </c>
      <c r="AB1412">
        <f t="shared" si="328"/>
        <v>83037.561885571718</v>
      </c>
      <c r="AD1412" s="4"/>
      <c r="AE1412" s="4"/>
      <c r="AF1412" s="4"/>
      <c r="AI1412" s="5">
        <f>SUMPRODUCT(constants!$B$13:$B$20,A1412^constants!$A$13:$A$20)*constants!$C$10/((A1412/1000000000)^5*(EXP(0.014388/(A1412/1000000000)/constants!$B$9)-1))</f>
        <v>2.2145827247643111E-5</v>
      </c>
      <c r="AL1412" s="17">
        <f t="shared" si="323"/>
        <v>2.6669650149604262E-10</v>
      </c>
      <c r="AQ1412">
        <f t="shared" si="330"/>
        <v>2.6669650149604262E-10</v>
      </c>
    </row>
    <row r="1413" spans="1:43" x14ac:dyDescent="0.2">
      <c r="A1413">
        <f>front!A1413</f>
        <v>834.93</v>
      </c>
      <c r="B1413" s="1">
        <f t="shared" si="329"/>
        <v>0.43999999999994088</v>
      </c>
      <c r="C1413">
        <f>front!D1413-front!B1413</f>
        <v>48180.46</v>
      </c>
      <c r="D1413" s="2">
        <f>front!E1413-front!C1413</f>
        <v>52742.6</v>
      </c>
      <c r="E1413" s="2">
        <f>IF(front!F1413-front!C1413&gt;0,front!F1413-front!C1413,0)</f>
        <v>52742.6</v>
      </c>
      <c r="F1413" s="2">
        <f>front!I1413-front!H1413</f>
        <v>4179.5</v>
      </c>
      <c r="G1413" s="2"/>
      <c r="H1413" s="2"/>
      <c r="I1413" s="4">
        <f>C1413/(constants!$A$4+constants!$B$4*data!C1413+constants!$C$4*data!C1413^2+constants!$D$4*data!C1413^3+constants!$E$4*data!C1413^4+constants!$F$4*data!C1413^5+constants!$G$4*data!C1413^6+constants!$H$4*data!C1413^7)</f>
        <v>50474.869750792648</v>
      </c>
      <c r="J1413" s="4">
        <f>D1413/(constants!$A$4+constants!$B$4*data!D1413+constants!$C$4*data!D1413^2+constants!$D$4*data!D1413^3+constants!$E$4*data!D1413^4+constants!$F$4*data!D1413^5+constants!$G$4*data!D1413^6+constants!$H$4*data!D1413^7)</f>
        <v>55517.309056863094</v>
      </c>
      <c r="K1413" s="4">
        <f>E1413/(constants!$A$4+constants!$B$4*data!E1413+constants!$C$4*data!E1413^2+constants!$D$4*data!E1413^3+constants!$E$4*data!E1413^4+constants!$F$4*data!E1413^5+constants!$G$4*data!E1413^6+constants!$H$4*data!E1413^7)</f>
        <v>55517.309056863094</v>
      </c>
      <c r="L1413" s="4">
        <f>F1413/(constants!$A$4+constants!$B$4*data!F1413+constants!$C$4*data!F1413^2+constants!$D$4*data!F1413^3+constants!$E$4*data!F1413^4+constants!$F$4*data!F1413^5+constants!$G$4*data!F1413^6+constants!$H$4*data!F1413^7)</f>
        <v>4170.259152475518</v>
      </c>
      <c r="M1413" s="4"/>
      <c r="N1413" s="4"/>
      <c r="O1413" s="4">
        <f t="shared" si="324"/>
        <v>84124.782917987744</v>
      </c>
      <c r="P1413" s="4">
        <f t="shared" si="325"/>
        <v>11103.461811372619</v>
      </c>
      <c r="Q1413" s="4">
        <f t="shared" si="325"/>
        <v>11103.461811372619</v>
      </c>
      <c r="R1413" s="4">
        <f t="shared" si="326"/>
        <v>695.043192079253</v>
      </c>
      <c r="S1413" s="4"/>
      <c r="T1413" s="4"/>
      <c r="U1413" s="4">
        <f t="shared" si="327"/>
        <v>1</v>
      </c>
      <c r="V1413" s="4"/>
      <c r="W1413" s="4"/>
      <c r="X1413">
        <f>IF(front!E1413&gt;$X$2,O1413,P1413)</f>
        <v>84124.782917987744</v>
      </c>
      <c r="Y1413">
        <f t="shared" si="331"/>
        <v>83851.963113145132</v>
      </c>
      <c r="Z1413">
        <f>SUMPRODUCT($B$7:$B$456,Y$7:Y$456,EXP(constants!$B$32+constants!$A$32*ABS($A$7:$A$456-$A1413)))</f>
        <v>5.3896165743967833E-10</v>
      </c>
      <c r="AA1413">
        <f t="shared" si="322"/>
        <v>83851.963113144593</v>
      </c>
      <c r="AB1413">
        <f t="shared" si="328"/>
        <v>83847.110020205422</v>
      </c>
      <c r="AD1413" s="4"/>
      <c r="AE1413" s="4"/>
      <c r="AF1413" s="4"/>
      <c r="AI1413" s="5">
        <f>SUMPRODUCT(constants!$B$13:$B$20,A1413^constants!$A$13:$A$20)*constants!$C$10/((A1413/1000000000)^5*(EXP(0.014388/(A1413/1000000000)/constants!$B$9)-1))</f>
        <v>2.2150750497161287E-5</v>
      </c>
      <c r="AL1413" s="17">
        <f t="shared" si="323"/>
        <v>2.6418025012219757E-10</v>
      </c>
      <c r="AQ1413">
        <f t="shared" si="330"/>
        <v>2.6418025012219757E-10</v>
      </c>
    </row>
    <row r="1414" spans="1:43" x14ac:dyDescent="0.2">
      <c r="A1414">
        <f>front!A1414</f>
        <v>835.37</v>
      </c>
      <c r="B1414" s="1">
        <f t="shared" si="329"/>
        <v>0.44000000000005457</v>
      </c>
      <c r="C1414">
        <f>front!D1414-front!B1414</f>
        <v>48262.14</v>
      </c>
      <c r="D1414" s="2">
        <f>front!E1414-front!C1414</f>
        <v>52948.5</v>
      </c>
      <c r="E1414" s="2">
        <f>IF(front!F1414-front!C1414&gt;0,front!F1414-front!C1414,0)</f>
        <v>52948.5</v>
      </c>
      <c r="F1414" s="2">
        <f>front!I1414-front!H1414</f>
        <v>3547.2999999999993</v>
      </c>
      <c r="G1414" s="2"/>
      <c r="H1414" s="2"/>
      <c r="I1414" s="4">
        <f>C1414/(constants!$A$4+constants!$B$4*data!C1414+constants!$C$4*data!C1414^2+constants!$D$4*data!C1414^3+constants!$E$4*data!C1414^4+constants!$F$4*data!C1414^5+constants!$G$4*data!C1414^6+constants!$H$4*data!C1414^7)</f>
        <v>50565.006532708343</v>
      </c>
      <c r="J1414" s="4">
        <f>D1414/(constants!$A$4+constants!$B$4*data!D1414+constants!$C$4*data!D1414^2+constants!$D$4*data!D1414^3+constants!$E$4*data!D1414^4+constants!$F$4*data!D1414^5+constants!$G$4*data!D1414^6+constants!$H$4*data!D1414^7)</f>
        <v>55745.26558472489</v>
      </c>
      <c r="K1414" s="4">
        <f>E1414/(constants!$A$4+constants!$B$4*data!E1414+constants!$C$4*data!E1414^2+constants!$D$4*data!E1414^3+constants!$E$4*data!E1414^4+constants!$F$4*data!E1414^5+constants!$G$4*data!E1414^6+constants!$H$4*data!E1414^7)</f>
        <v>55745.26558472489</v>
      </c>
      <c r="L1414" s="4">
        <f>F1414/(constants!$A$4+constants!$B$4*data!F1414+constants!$C$4*data!F1414^2+constants!$D$4*data!F1414^3+constants!$E$4*data!F1414^4+constants!$F$4*data!F1414^5+constants!$G$4*data!F1414^6+constants!$H$4*data!F1414^7)</f>
        <v>3539.3123162132365</v>
      </c>
      <c r="M1414" s="4"/>
      <c r="N1414" s="4"/>
      <c r="O1414" s="4">
        <f t="shared" si="324"/>
        <v>84275.010887847238</v>
      </c>
      <c r="P1414" s="4">
        <f t="shared" si="325"/>
        <v>11149.053116944977</v>
      </c>
      <c r="Q1414" s="4">
        <f t="shared" si="325"/>
        <v>11149.053116944977</v>
      </c>
      <c r="R1414" s="4">
        <f t="shared" si="326"/>
        <v>589.88538603553945</v>
      </c>
      <c r="S1414" s="4"/>
      <c r="T1414" s="4"/>
      <c r="U1414" s="4">
        <f t="shared" si="327"/>
        <v>1</v>
      </c>
      <c r="V1414" s="4"/>
      <c r="W1414" s="4"/>
      <c r="X1414">
        <f>IF(front!E1414&gt;$X$2,O1414,P1414)</f>
        <v>84275.010887847238</v>
      </c>
      <c r="Y1414">
        <f t="shared" si="331"/>
        <v>84002.191083004625</v>
      </c>
      <c r="Z1414">
        <f>SUMPRODUCT($B$7:$B$456,Y$7:Y$456,EXP(constants!$B$32+constants!$A$32*ABS($A$7:$A$456-$A1414)))</f>
        <v>5.2564034909219323E-10</v>
      </c>
      <c r="AA1414">
        <f t="shared" si="322"/>
        <v>84002.191083004102</v>
      </c>
      <c r="AB1414">
        <f t="shared" si="328"/>
        <v>83997.337990064931</v>
      </c>
      <c r="AD1414" s="4"/>
      <c r="AE1414" s="4"/>
      <c r="AF1414" s="4"/>
      <c r="AI1414" s="5">
        <f>SUMPRODUCT(constants!$B$13:$B$20,A1414^constants!$A$13:$A$20)*constants!$C$10/((A1414/1000000000)^5*(EXP(0.014388/(A1414/1000000000)/constants!$B$9)-1))</f>
        <v>2.2155628657637907E-5</v>
      </c>
      <c r="AL1414" s="17">
        <f t="shared" si="323"/>
        <v>2.637658429158605E-10</v>
      </c>
      <c r="AQ1414">
        <f t="shared" si="330"/>
        <v>2.637658429158605E-10</v>
      </c>
    </row>
    <row r="1415" spans="1:43" x14ac:dyDescent="0.2">
      <c r="A1415">
        <f>front!A1415</f>
        <v>835.81</v>
      </c>
      <c r="B1415" s="1">
        <f t="shared" si="329"/>
        <v>0.43999999999994088</v>
      </c>
      <c r="C1415">
        <f>front!D1415-front!B1415</f>
        <v>47915</v>
      </c>
      <c r="D1415" s="2">
        <f>front!E1415-front!C1415</f>
        <v>52076.1</v>
      </c>
      <c r="E1415" s="2">
        <f>IF(front!F1415-front!C1415&gt;0,front!F1415-front!C1415,0)</f>
        <v>52076.1</v>
      </c>
      <c r="F1415" s="2">
        <f>front!I1415-front!H1415</f>
        <v>3035.5000000000018</v>
      </c>
      <c r="G1415" s="2"/>
      <c r="H1415" s="2"/>
      <c r="I1415" s="4">
        <f>C1415/(constants!$A$4+constants!$B$4*data!C1415+constants!$C$4*data!C1415^2+constants!$D$4*data!C1415^3+constants!$E$4*data!C1415^4+constants!$F$4*data!C1415^5+constants!$G$4*data!C1415^6+constants!$H$4*data!C1415^7)</f>
        <v>50181.970261474431</v>
      </c>
      <c r="J1415" s="4">
        <f>D1415/(constants!$A$4+constants!$B$4*data!D1415+constants!$C$4*data!D1415^2+constants!$D$4*data!D1415^3+constants!$E$4*data!D1415^4+constants!$F$4*data!D1415^5+constants!$G$4*data!D1415^6+constants!$H$4*data!D1415^7)</f>
        <v>54779.681757232291</v>
      </c>
      <c r="K1415" s="4">
        <f>E1415/(constants!$A$4+constants!$B$4*data!E1415+constants!$C$4*data!E1415^2+constants!$D$4*data!E1415^3+constants!$E$4*data!E1415^4+constants!$F$4*data!E1415^5+constants!$G$4*data!E1415^6+constants!$H$4*data!E1415^7)</f>
        <v>54779.681757232291</v>
      </c>
      <c r="L1415" s="4">
        <f>F1415/(constants!$A$4+constants!$B$4*data!F1415+constants!$C$4*data!F1415^2+constants!$D$4*data!F1415^3+constants!$E$4*data!F1415^4+constants!$F$4*data!F1415^5+constants!$G$4*data!F1415^6+constants!$H$4*data!F1415^7)</f>
        <v>3028.6107415791189</v>
      </c>
      <c r="M1415" s="4"/>
      <c r="N1415" s="4"/>
      <c r="O1415" s="4">
        <f t="shared" si="324"/>
        <v>83636.617102457385</v>
      </c>
      <c r="P1415" s="4">
        <f t="shared" si="325"/>
        <v>10955.936351446459</v>
      </c>
      <c r="Q1415" s="4">
        <f t="shared" si="325"/>
        <v>10955.936351446459</v>
      </c>
      <c r="R1415" s="4">
        <f t="shared" si="326"/>
        <v>504.76845692985319</v>
      </c>
      <c r="S1415" s="4"/>
      <c r="T1415" s="4"/>
      <c r="U1415" s="4">
        <f t="shared" si="327"/>
        <v>1</v>
      </c>
      <c r="V1415" s="4"/>
      <c r="W1415" s="4"/>
      <c r="X1415">
        <f>IF(front!E1415&gt;$X$2,O1415,P1415)</f>
        <v>83636.617102457385</v>
      </c>
      <c r="Y1415">
        <f t="shared" si="331"/>
        <v>83363.797297614772</v>
      </c>
      <c r="Z1415">
        <f>SUMPRODUCT($B$7:$B$456,Y$7:Y$456,EXP(constants!$B$32+constants!$A$32*ABS($A$7:$A$456-$A1415)))</f>
        <v>5.1264829840829353E-10</v>
      </c>
      <c r="AA1415">
        <f t="shared" ref="AA1415:AA1478" si="332">Y1415-Z1415</f>
        <v>83363.797297614263</v>
      </c>
      <c r="AB1415">
        <f t="shared" si="328"/>
        <v>83358.944204675092</v>
      </c>
      <c r="AD1415" s="4"/>
      <c r="AE1415" s="4"/>
      <c r="AF1415" s="4"/>
      <c r="AI1415" s="5">
        <f>SUMPRODUCT(constants!$B$13:$B$20,A1415^constants!$A$13:$A$20)*constants!$C$10/((A1415/1000000000)^5*(EXP(0.014388/(A1415/1000000000)/constants!$B$9)-1))</f>
        <v>2.2160461675378772E-5</v>
      </c>
      <c r="AL1415" s="17">
        <f t="shared" ref="AL1415:AL1478" si="333">IF(AB1415=0,0,AI1415/AB1415)</f>
        <v>2.6584383819650067E-10</v>
      </c>
      <c r="AQ1415">
        <f t="shared" si="330"/>
        <v>2.6584383819650067E-10</v>
      </c>
    </row>
    <row r="1416" spans="1:43" x14ac:dyDescent="0.2">
      <c r="A1416">
        <f>front!A1416</f>
        <v>836.25</v>
      </c>
      <c r="B1416" s="1">
        <f t="shared" si="329"/>
        <v>0.44000000000005457</v>
      </c>
      <c r="C1416">
        <f>front!D1416-front!B1416</f>
        <v>47468.13</v>
      </c>
      <c r="D1416" s="2">
        <f>front!E1416-front!C1416</f>
        <v>52721.4</v>
      </c>
      <c r="E1416" s="2">
        <f>IF(front!F1416-front!C1416&gt;0,front!F1416-front!C1416,0)</f>
        <v>52721.4</v>
      </c>
      <c r="F1416" s="2">
        <f>front!I1416-front!H1416</f>
        <v>2910.8000000000011</v>
      </c>
      <c r="G1416" s="2"/>
      <c r="H1416" s="2"/>
      <c r="I1416" s="4">
        <f>C1416/(constants!$A$4+constants!$B$4*data!C1416+constants!$C$4*data!C1416^2+constants!$D$4*data!C1416^3+constants!$E$4*data!C1416^4+constants!$F$4*data!C1416^5+constants!$G$4*data!C1416^6+constants!$H$4*data!C1416^7)</f>
        <v>49689.07325270625</v>
      </c>
      <c r="J1416" s="4">
        <f>D1416/(constants!$A$4+constants!$B$4*data!D1416+constants!$C$4*data!D1416^2+constants!$D$4*data!D1416^3+constants!$E$4*data!D1416^4+constants!$F$4*data!D1416^5+constants!$G$4*data!D1416^6+constants!$H$4*data!D1416^7)</f>
        <v>55493.840455533951</v>
      </c>
      <c r="K1416" s="4">
        <f>E1416/(constants!$A$4+constants!$B$4*data!E1416+constants!$C$4*data!E1416^2+constants!$D$4*data!E1416^3+constants!$E$4*data!E1416^4+constants!$F$4*data!E1416^5+constants!$G$4*data!E1416^6+constants!$H$4*data!E1416^7)</f>
        <v>55493.840455533951</v>
      </c>
      <c r="L1416" s="4">
        <f>F1416/(constants!$A$4+constants!$B$4*data!F1416+constants!$C$4*data!F1416^2+constants!$D$4*data!F1416^3+constants!$E$4*data!F1416^4+constants!$F$4*data!F1416^5+constants!$G$4*data!F1416^6+constants!$H$4*data!F1416^7)</f>
        <v>2904.185710748156</v>
      </c>
      <c r="M1416" s="4"/>
      <c r="N1416" s="4"/>
      <c r="O1416" s="4">
        <f t="shared" ref="O1416:O1479" si="334">I1416*1000/O$4</f>
        <v>82815.12208784376</v>
      </c>
      <c r="P1416" s="4">
        <f t="shared" ref="P1416:Q1479" si="335">J1416*1000/P$4</f>
        <v>11098.768091106791</v>
      </c>
      <c r="Q1416" s="4">
        <f t="shared" si="335"/>
        <v>11098.768091106791</v>
      </c>
      <c r="R1416" s="4">
        <f t="shared" ref="R1416:R1479" si="336">L1416*1000/R$4</f>
        <v>484.03095179135937</v>
      </c>
      <c r="S1416" s="4"/>
      <c r="T1416" s="4"/>
      <c r="U1416" s="4">
        <f t="shared" ref="U1416:U1479" si="337">Q1416/P1416</f>
        <v>1</v>
      </c>
      <c r="V1416" s="4"/>
      <c r="W1416" s="4"/>
      <c r="X1416">
        <f>IF(front!E1416&gt;$X$2,O1416,P1416)</f>
        <v>82815.12208784376</v>
      </c>
      <c r="Y1416">
        <f t="shared" si="331"/>
        <v>82542.302283001147</v>
      </c>
      <c r="Z1416">
        <f>SUMPRODUCT($B$7:$B$456,Y$7:Y$456,EXP(constants!$B$32+constants!$A$32*ABS($A$7:$A$456-$A1416)))</f>
        <v>4.9997736725272291E-10</v>
      </c>
      <c r="AA1416">
        <f t="shared" si="332"/>
        <v>82542.302283000652</v>
      </c>
      <c r="AB1416">
        <f t="shared" ref="AB1416:AB1479" si="338">IF((AA1416-$AA$3)&gt;0,AA1416-$AA$3,0)</f>
        <v>82537.449190061481</v>
      </c>
      <c r="AD1416" s="4"/>
      <c r="AE1416" s="4"/>
      <c r="AF1416" s="4"/>
      <c r="AI1416" s="5">
        <f>SUMPRODUCT(constants!$B$13:$B$20,A1416^constants!$A$13:$A$20)*constants!$C$10/((A1416/1000000000)^5*(EXP(0.014388/(A1416/1000000000)/constants!$B$9)-1))</f>
        <v>2.2165249496925211E-5</v>
      </c>
      <c r="AL1416" s="17">
        <f t="shared" si="333"/>
        <v>2.685477890876494E-10</v>
      </c>
      <c r="AQ1416">
        <f t="shared" si="330"/>
        <v>2.685477890876494E-10</v>
      </c>
    </row>
    <row r="1417" spans="1:43" x14ac:dyDescent="0.2">
      <c r="A1417">
        <f>front!A1417</f>
        <v>836.69</v>
      </c>
      <c r="B1417" s="1">
        <f t="shared" ref="B1417:B1480" si="339">A1417-A1416</f>
        <v>0.44000000000005457</v>
      </c>
      <c r="C1417">
        <f>front!D1417-front!B1417</f>
        <v>46807.8</v>
      </c>
      <c r="D1417" s="2">
        <f>front!E1417-front!C1417</f>
        <v>52527.3</v>
      </c>
      <c r="E1417" s="2">
        <f>IF(front!F1417-front!C1417&gt;0,front!F1417-front!C1417,0)</f>
        <v>52527.3</v>
      </c>
      <c r="F1417" s="2">
        <f>front!I1417-front!H1417</f>
        <v>2644.0999999999985</v>
      </c>
      <c r="G1417" s="2"/>
      <c r="H1417" s="2"/>
      <c r="I1417" s="4">
        <f>C1417/(constants!$A$4+constants!$B$4*data!C1417+constants!$C$4*data!C1417^2+constants!$D$4*data!C1417^3+constants!$E$4*data!C1417^4+constants!$F$4*data!C1417^5+constants!$G$4*data!C1417^6+constants!$H$4*data!C1417^7)</f>
        <v>48961.142105288549</v>
      </c>
      <c r="J1417" s="4">
        <f>D1417/(constants!$A$4+constants!$B$4*data!D1417+constants!$C$4*data!D1417^2+constants!$D$4*data!D1417^3+constants!$E$4*data!D1417^4+constants!$F$4*data!D1417^5+constants!$G$4*data!D1417^6+constants!$H$4*data!D1417^7)</f>
        <v>55278.989723849838</v>
      </c>
      <c r="K1417" s="4">
        <f>E1417/(constants!$A$4+constants!$B$4*data!E1417+constants!$C$4*data!E1417^2+constants!$D$4*data!E1417^3+constants!$E$4*data!E1417^4+constants!$F$4*data!E1417^5+constants!$G$4*data!E1417^6+constants!$H$4*data!E1417^7)</f>
        <v>55278.989723849838</v>
      </c>
      <c r="L1417" s="4">
        <f>F1417/(constants!$A$4+constants!$B$4*data!F1417+constants!$C$4*data!F1417^2+constants!$D$4*data!F1417^3+constants!$E$4*data!F1417^4+constants!$F$4*data!F1417^5+constants!$G$4*data!F1417^6+constants!$H$4*data!F1417^7)</f>
        <v>2638.0802319268487</v>
      </c>
      <c r="M1417" s="4"/>
      <c r="N1417" s="4"/>
      <c r="O1417" s="4">
        <f t="shared" si="334"/>
        <v>81601.903508814255</v>
      </c>
      <c r="P1417" s="4">
        <f t="shared" si="335"/>
        <v>11055.797944769967</v>
      </c>
      <c r="Q1417" s="4">
        <f t="shared" si="335"/>
        <v>11055.797944769967</v>
      </c>
      <c r="R1417" s="4">
        <f t="shared" si="336"/>
        <v>439.6800386544748</v>
      </c>
      <c r="S1417" s="4"/>
      <c r="T1417" s="4"/>
      <c r="U1417" s="4">
        <f t="shared" si="337"/>
        <v>1</v>
      </c>
      <c r="V1417" s="4"/>
      <c r="W1417" s="4"/>
      <c r="X1417">
        <f>IF(front!E1417&gt;$X$2,O1417,P1417)</f>
        <v>81601.903508814255</v>
      </c>
      <c r="Y1417">
        <f t="shared" si="331"/>
        <v>81329.083703971643</v>
      </c>
      <c r="Z1417">
        <f>SUMPRODUCT($B$7:$B$456,Y$7:Y$456,EXP(constants!$B$32+constants!$A$32*ABS($A$7:$A$456-$A1417)))</f>
        <v>4.8761961863740025E-10</v>
      </c>
      <c r="AA1417">
        <f t="shared" si="332"/>
        <v>81329.083703971148</v>
      </c>
      <c r="AB1417">
        <f t="shared" si="338"/>
        <v>81324.230611031977</v>
      </c>
      <c r="AD1417" s="4"/>
      <c r="AE1417" s="4"/>
      <c r="AF1417" s="4"/>
      <c r="AI1417" s="5">
        <f>SUMPRODUCT(constants!$B$13:$B$20,A1417^constants!$A$13:$A$20)*constants!$C$10/((A1417/1000000000)^5*(EXP(0.014388/(A1417/1000000000)/constants!$B$9)-1))</f>
        <v>2.2169992068998031E-5</v>
      </c>
      <c r="AL1417" s="17">
        <f t="shared" si="333"/>
        <v>2.7261238012856869E-10</v>
      </c>
      <c r="AQ1417">
        <f t="shared" si="330"/>
        <v>2.7261238012856869E-10</v>
      </c>
    </row>
    <row r="1418" spans="1:43" x14ac:dyDescent="0.2">
      <c r="A1418">
        <f>front!A1418</f>
        <v>837.13</v>
      </c>
      <c r="B1418" s="1">
        <f t="shared" si="339"/>
        <v>0.43999999999994088</v>
      </c>
      <c r="C1418">
        <f>front!D1418-front!B1418</f>
        <v>46257.93</v>
      </c>
      <c r="D1418" s="2">
        <f>front!E1418-front!C1418</f>
        <v>52740.7</v>
      </c>
      <c r="E1418" s="2">
        <f>IF(front!F1418-front!C1418&gt;0,front!F1418-front!C1418,0)</f>
        <v>52740.7</v>
      </c>
      <c r="F1418" s="2">
        <f>front!I1418-front!H1418</f>
        <v>2168.5</v>
      </c>
      <c r="G1418" s="2"/>
      <c r="H1418" s="2"/>
      <c r="I1418" s="4">
        <f>C1418/(constants!$A$4+constants!$B$4*data!C1418+constants!$C$4*data!C1418^2+constants!$D$4*data!C1418^3+constants!$E$4*data!C1418^4+constants!$F$4*data!C1418^5+constants!$G$4*data!C1418^6+constants!$H$4*data!C1418^7)</f>
        <v>48355.394321993641</v>
      </c>
      <c r="J1418" s="4">
        <f>D1418/(constants!$A$4+constants!$B$4*data!D1418+constants!$C$4*data!D1418^2+constants!$D$4*data!D1418^3+constants!$E$4*data!D1418^4+constants!$F$4*data!D1418^5+constants!$G$4*data!D1418^6+constants!$H$4*data!D1418^7)</f>
        <v>55515.205721011182</v>
      </c>
      <c r="K1418" s="4">
        <f>E1418/(constants!$A$4+constants!$B$4*data!E1418+constants!$C$4*data!E1418^2+constants!$D$4*data!E1418^3+constants!$E$4*data!E1418^4+constants!$F$4*data!E1418^5+constants!$G$4*data!E1418^6+constants!$H$4*data!E1418^7)</f>
        <v>55515.205721011182</v>
      </c>
      <c r="L1418" s="4">
        <f>F1418/(constants!$A$4+constants!$B$4*data!F1418+constants!$C$4*data!F1418^2+constants!$D$4*data!F1418^3+constants!$E$4*data!F1418^4+constants!$F$4*data!F1418^5+constants!$G$4*data!F1418^6+constants!$H$4*data!F1418^7)</f>
        <v>2163.5536899815243</v>
      </c>
      <c r="M1418" s="4"/>
      <c r="N1418" s="4"/>
      <c r="O1418" s="4">
        <f t="shared" si="334"/>
        <v>80592.323869989399</v>
      </c>
      <c r="P1418" s="4">
        <f t="shared" si="335"/>
        <v>11103.041144202236</v>
      </c>
      <c r="Q1418" s="4">
        <f t="shared" si="335"/>
        <v>11103.041144202236</v>
      </c>
      <c r="R1418" s="4">
        <f t="shared" si="336"/>
        <v>360.59228166358741</v>
      </c>
      <c r="S1418" s="4"/>
      <c r="T1418" s="4"/>
      <c r="U1418" s="4">
        <f t="shared" si="337"/>
        <v>1</v>
      </c>
      <c r="V1418" s="4"/>
      <c r="W1418" s="4"/>
      <c r="X1418">
        <f>IF(front!E1418&gt;$X$2,O1418,P1418)</f>
        <v>80592.323869989399</v>
      </c>
      <c r="Y1418">
        <f t="shared" si="331"/>
        <v>80319.504065146786</v>
      </c>
      <c r="Z1418">
        <f>SUMPRODUCT($B$7:$B$456,Y$7:Y$456,EXP(constants!$B$32+constants!$A$32*ABS($A$7:$A$456-$A1418)))</f>
        <v>4.7556731174973076E-10</v>
      </c>
      <c r="AA1418">
        <f t="shared" si="332"/>
        <v>80319.504065146306</v>
      </c>
      <c r="AB1418">
        <f t="shared" si="338"/>
        <v>80314.650972207135</v>
      </c>
      <c r="AD1418" s="4"/>
      <c r="AE1418" s="4"/>
      <c r="AF1418" s="4"/>
      <c r="AI1418" s="5">
        <f>SUMPRODUCT(constants!$B$13:$B$20,A1418^constants!$A$13:$A$20)*constants!$C$10/((A1418/1000000000)^5*(EXP(0.014388/(A1418/1000000000)/constants!$B$9)-1))</f>
        <v>2.2174689338609399E-5</v>
      </c>
      <c r="AL1418" s="17">
        <f t="shared" si="333"/>
        <v>2.7609768666345751E-10</v>
      </c>
      <c r="AQ1418">
        <f t="shared" si="330"/>
        <v>2.7609768666345751E-10</v>
      </c>
    </row>
    <row r="1419" spans="1:43" x14ac:dyDescent="0.2">
      <c r="A1419">
        <f>front!A1419</f>
        <v>837.57</v>
      </c>
      <c r="B1419" s="1">
        <f t="shared" si="339"/>
        <v>0.44000000000005457</v>
      </c>
      <c r="C1419">
        <f>front!D1419-front!B1419</f>
        <v>45813.729999999996</v>
      </c>
      <c r="D1419" s="2">
        <f>front!E1419-front!C1419</f>
        <v>52184.4</v>
      </c>
      <c r="E1419" s="2">
        <f>IF(front!F1419-front!C1419&gt;0,front!F1419-front!C1419,0)</f>
        <v>52184.4</v>
      </c>
      <c r="F1419" s="2">
        <f>front!I1419-front!H1419</f>
        <v>2168.3999999999996</v>
      </c>
      <c r="G1419" s="2"/>
      <c r="H1419" s="2"/>
      <c r="I1419" s="4">
        <f>C1419/(constants!$A$4+constants!$B$4*data!C1419+constants!$C$4*data!C1419^2+constants!$D$4*data!C1419^3+constants!$E$4*data!C1419^4+constants!$F$4*data!C1419^5+constants!$G$4*data!C1419^6+constants!$H$4*data!C1419^7)</f>
        <v>47866.357209121379</v>
      </c>
      <c r="J1419" s="4">
        <f>D1419/(constants!$A$4+constants!$B$4*data!D1419+constants!$C$4*data!D1419^2+constants!$D$4*data!D1419^3+constants!$E$4*data!D1419^4+constants!$F$4*data!D1419^5+constants!$G$4*data!D1419^6+constants!$H$4*data!D1419^7)</f>
        <v>54899.513405141595</v>
      </c>
      <c r="K1419" s="4">
        <f>E1419/(constants!$A$4+constants!$B$4*data!E1419+constants!$C$4*data!E1419^2+constants!$D$4*data!E1419^3+constants!$E$4*data!E1419^4+constants!$F$4*data!E1419^5+constants!$G$4*data!E1419^6+constants!$H$4*data!E1419^7)</f>
        <v>54899.513405141595</v>
      </c>
      <c r="L1419" s="4">
        <f>F1419/(constants!$A$4+constants!$B$4*data!F1419+constants!$C$4*data!F1419^2+constants!$D$4*data!F1419^3+constants!$E$4*data!F1419^4+constants!$F$4*data!F1419^5+constants!$G$4*data!F1419^6+constants!$H$4*data!F1419^7)</f>
        <v>2163.4539166488344</v>
      </c>
      <c r="M1419" s="4"/>
      <c r="N1419" s="4"/>
      <c r="O1419" s="4">
        <f t="shared" si="334"/>
        <v>79777.262015202301</v>
      </c>
      <c r="P1419" s="4">
        <f t="shared" si="335"/>
        <v>10979.902681028318</v>
      </c>
      <c r="Q1419" s="4">
        <f t="shared" si="335"/>
        <v>10979.902681028318</v>
      </c>
      <c r="R1419" s="4">
        <f t="shared" si="336"/>
        <v>360.57565277480575</v>
      </c>
      <c r="S1419" s="4"/>
      <c r="T1419" s="4"/>
      <c r="U1419" s="4">
        <f t="shared" si="337"/>
        <v>1</v>
      </c>
      <c r="V1419" s="4"/>
      <c r="W1419" s="4"/>
      <c r="X1419">
        <f>IF(front!E1419&gt;$X$2,O1419,P1419)</f>
        <v>79777.262015202301</v>
      </c>
      <c r="Y1419">
        <f t="shared" si="331"/>
        <v>79504.442210359688</v>
      </c>
      <c r="Z1419">
        <f>SUMPRODUCT($B$7:$B$456,Y$7:Y$456,EXP(constants!$B$32+constants!$A$32*ABS($A$7:$A$456-$A1419)))</f>
        <v>4.6381289710380247E-10</v>
      </c>
      <c r="AA1419">
        <f t="shared" si="332"/>
        <v>79504.442210359222</v>
      </c>
      <c r="AB1419">
        <f t="shared" si="338"/>
        <v>79499.589117420051</v>
      </c>
      <c r="AD1419" s="4"/>
      <c r="AE1419" s="4"/>
      <c r="AF1419" s="4"/>
      <c r="AI1419" s="5">
        <f>SUMPRODUCT(constants!$B$13:$B$20,A1419^constants!$A$13:$A$20)*constants!$C$10/((A1419/1000000000)^5*(EXP(0.014388/(A1419/1000000000)/constants!$B$9)-1))</f>
        <v>2.2179341252953533E-5</v>
      </c>
      <c r="AL1419" s="17">
        <f t="shared" si="333"/>
        <v>2.7898686646285529E-10</v>
      </c>
      <c r="AQ1419">
        <f t="shared" si="330"/>
        <v>2.7898686646285529E-10</v>
      </c>
    </row>
    <row r="1420" spans="1:43" x14ac:dyDescent="0.2">
      <c r="A1420">
        <f>front!A1420</f>
        <v>838.01</v>
      </c>
      <c r="B1420" s="1">
        <f t="shared" si="339"/>
        <v>0.43999999999994088</v>
      </c>
      <c r="C1420">
        <f>front!D1420-front!B1420</f>
        <v>45650.799999999996</v>
      </c>
      <c r="D1420" s="2">
        <f>front!E1420-front!C1420</f>
        <v>53072.6</v>
      </c>
      <c r="E1420" s="2">
        <f>IF(front!F1420-front!C1420&gt;0,front!F1420-front!C1420,0)</f>
        <v>53072.6</v>
      </c>
      <c r="F1420" s="2">
        <f>front!I1420-front!H1420</f>
        <v>2210.5</v>
      </c>
      <c r="G1420" s="2"/>
      <c r="H1420" s="2"/>
      <c r="I1420" s="4">
        <f>C1420/(constants!$A$4+constants!$B$4*data!C1420+constants!$C$4*data!C1420^2+constants!$D$4*data!C1420^3+constants!$E$4*data!C1420^4+constants!$F$4*data!C1420^5+constants!$G$4*data!C1420^6+constants!$H$4*data!C1420^7)</f>
        <v>47687.053224865369</v>
      </c>
      <c r="J1420" s="4">
        <f>D1420/(constants!$A$4+constants!$B$4*data!D1420+constants!$C$4*data!D1420^2+constants!$D$4*data!D1420^3+constants!$E$4*data!D1420^4+constants!$F$4*data!D1420^5+constants!$G$4*data!D1420^6+constants!$H$4*data!D1420^7)</f>
        <v>55882.680753218257</v>
      </c>
      <c r="K1420" s="4">
        <f>E1420/(constants!$A$4+constants!$B$4*data!E1420+constants!$C$4*data!E1420^2+constants!$D$4*data!E1420^3+constants!$E$4*data!E1420^4+constants!$F$4*data!E1420^5+constants!$G$4*data!E1420^6+constants!$H$4*data!E1420^7)</f>
        <v>55882.680753218257</v>
      </c>
      <c r="L1420" s="4">
        <f>F1420/(constants!$A$4+constants!$B$4*data!F1420+constants!$C$4*data!F1420^2+constants!$D$4*data!F1420^3+constants!$E$4*data!F1420^4+constants!$F$4*data!F1420^5+constants!$G$4*data!F1420^6+constants!$H$4*data!F1420^7)</f>
        <v>2205.4585104015528</v>
      </c>
      <c r="M1420" s="4"/>
      <c r="N1420" s="4"/>
      <c r="O1420" s="4">
        <f t="shared" si="334"/>
        <v>79478.422041442289</v>
      </c>
      <c r="P1420" s="4">
        <f t="shared" si="335"/>
        <v>11176.536150643651</v>
      </c>
      <c r="Q1420" s="4">
        <f t="shared" si="335"/>
        <v>11176.536150643651</v>
      </c>
      <c r="R1420" s="4">
        <f t="shared" si="336"/>
        <v>367.57641840025877</v>
      </c>
      <c r="S1420" s="4"/>
      <c r="T1420" s="4"/>
      <c r="U1420" s="4">
        <f t="shared" si="337"/>
        <v>1</v>
      </c>
      <c r="V1420" s="4"/>
      <c r="W1420" s="4"/>
      <c r="X1420">
        <f>IF(front!E1420&gt;$X$2,O1420,P1420)</f>
        <v>79478.422041442289</v>
      </c>
      <c r="Y1420">
        <f t="shared" si="331"/>
        <v>79205.602236599676</v>
      </c>
      <c r="Z1420">
        <f>SUMPRODUCT($B$7:$B$456,Y$7:Y$456,EXP(constants!$B$32+constants!$A$32*ABS($A$7:$A$456-$A1420)))</f>
        <v>4.5234901181146141E-10</v>
      </c>
      <c r="AA1420">
        <f t="shared" si="332"/>
        <v>79205.602236599225</v>
      </c>
      <c r="AB1420">
        <f t="shared" si="338"/>
        <v>79200.749143660054</v>
      </c>
      <c r="AD1420" s="4"/>
      <c r="AE1420" s="4"/>
      <c r="AF1420" s="4"/>
      <c r="AI1420" s="5">
        <f>SUMPRODUCT(constants!$B$13:$B$20,A1420^constants!$A$13:$A$20)*constants!$C$10/((A1420/1000000000)^5*(EXP(0.014388/(A1420/1000000000)/constants!$B$9)-1))</f>
        <v>2.2183947759514692E-5</v>
      </c>
      <c r="AL1420" s="17">
        <f t="shared" si="333"/>
        <v>2.8009770108709253E-10</v>
      </c>
      <c r="AQ1420">
        <f t="shared" si="330"/>
        <v>2.8009770108709253E-10</v>
      </c>
    </row>
    <row r="1421" spans="1:43" x14ac:dyDescent="0.2">
      <c r="A1421">
        <f>front!A1421</f>
        <v>838.45</v>
      </c>
      <c r="B1421" s="1">
        <f t="shared" si="339"/>
        <v>0.44000000000005457</v>
      </c>
      <c r="C1421">
        <f>front!D1421-front!B1421</f>
        <v>45616.33</v>
      </c>
      <c r="D1421" s="2">
        <f>front!E1421-front!C1421</f>
        <v>52987.9</v>
      </c>
      <c r="E1421" s="2">
        <f>IF(front!F1421-front!C1421&gt;0,front!F1421-front!C1421,0)</f>
        <v>52987.9</v>
      </c>
      <c r="F1421" s="2">
        <f>front!I1421-front!H1421</f>
        <v>2760.8000000000011</v>
      </c>
      <c r="G1421" s="2"/>
      <c r="H1421" s="2"/>
      <c r="I1421" s="4">
        <f>C1421/(constants!$A$4+constants!$B$4*data!C1421+constants!$C$4*data!C1421^2+constants!$D$4*data!C1421^3+constants!$E$4*data!C1421^4+constants!$F$4*data!C1421^5+constants!$G$4*data!C1421^6+constants!$H$4*data!C1421^7)</f>
        <v>47649.124205867753</v>
      </c>
      <c r="J1421" s="4">
        <f>D1421/(constants!$A$4+constants!$B$4*data!D1421+constants!$C$4*data!D1421^2+constants!$D$4*data!D1421^3+constants!$E$4*data!D1421^4+constants!$F$4*data!D1421^5+constants!$G$4*data!D1421^6+constants!$H$4*data!D1421^7)</f>
        <v>55788.891178022153</v>
      </c>
      <c r="K1421" s="4">
        <f>E1421/(constants!$A$4+constants!$B$4*data!E1421+constants!$C$4*data!E1421^2+constants!$D$4*data!E1421^3+constants!$E$4*data!E1421^4+constants!$F$4*data!E1421^5+constants!$G$4*data!E1421^6+constants!$H$4*data!E1421^7)</f>
        <v>55788.891178022153</v>
      </c>
      <c r="L1421" s="4">
        <f>F1421/(constants!$A$4+constants!$B$4*data!F1421+constants!$C$4*data!F1421^2+constants!$D$4*data!F1421^3+constants!$E$4*data!F1421^4+constants!$F$4*data!F1421^5+constants!$G$4*data!F1421^6+constants!$H$4*data!F1421^7)</f>
        <v>2754.5191553310219</v>
      </c>
      <c r="M1421" s="4"/>
      <c r="N1421" s="4"/>
      <c r="O1421" s="4">
        <f t="shared" si="334"/>
        <v>79415.20700977958</v>
      </c>
      <c r="P1421" s="4">
        <f t="shared" si="335"/>
        <v>11157.77823560443</v>
      </c>
      <c r="Q1421" s="4">
        <f t="shared" si="335"/>
        <v>11157.77823560443</v>
      </c>
      <c r="R1421" s="4">
        <f t="shared" si="336"/>
        <v>459.08652588850367</v>
      </c>
      <c r="S1421" s="4"/>
      <c r="T1421" s="4"/>
      <c r="U1421" s="4">
        <f t="shared" si="337"/>
        <v>1</v>
      </c>
      <c r="V1421" s="4"/>
      <c r="W1421" s="4"/>
      <c r="X1421">
        <f>IF(front!E1421&gt;$X$2,O1421,P1421)</f>
        <v>79415.20700977958</v>
      </c>
      <c r="Y1421">
        <f t="shared" si="331"/>
        <v>79142.387204936967</v>
      </c>
      <c r="Z1421">
        <f>SUMPRODUCT($B$7:$B$456,Y$7:Y$456,EXP(constants!$B$32+constants!$A$32*ABS($A$7:$A$456-$A1421)))</f>
        <v>4.4116847497022074E-10</v>
      </c>
      <c r="AA1421">
        <f t="shared" si="332"/>
        <v>79142.387204936531</v>
      </c>
      <c r="AB1421">
        <f t="shared" si="338"/>
        <v>79137.53411199736</v>
      </c>
      <c r="AD1421" s="4"/>
      <c r="AE1421" s="4"/>
      <c r="AF1421" s="4"/>
      <c r="AI1421" s="5">
        <f>SUMPRODUCT(constants!$B$13:$B$20,A1421^constants!$A$13:$A$20)*constants!$C$10/((A1421/1000000000)^5*(EXP(0.014388/(A1421/1000000000)/constants!$B$9)-1))</f>
        <v>2.2188508806012386E-5</v>
      </c>
      <c r="AL1421" s="17">
        <f t="shared" si="333"/>
        <v>2.8037907745028633E-10</v>
      </c>
      <c r="AQ1421">
        <f t="shared" ref="AQ1421:AQ1484" si="340">AL1421</f>
        <v>2.8037907745028633E-10</v>
      </c>
    </row>
    <row r="1422" spans="1:43" x14ac:dyDescent="0.2">
      <c r="A1422">
        <f>front!A1422</f>
        <v>838.89</v>
      </c>
      <c r="B1422" s="1">
        <f t="shared" si="339"/>
        <v>0.43999999999994088</v>
      </c>
      <c r="C1422">
        <f>front!D1422-front!B1422</f>
        <v>45796.800000000003</v>
      </c>
      <c r="D1422" s="2">
        <f>front!E1422-front!C1422</f>
        <v>52570.400000000001</v>
      </c>
      <c r="E1422" s="2">
        <f>IF(front!F1422-front!C1422&gt;0,front!F1422-front!C1422,0)</f>
        <v>52570.400000000001</v>
      </c>
      <c r="F1422" s="2">
        <f>front!I1422-front!H1422</f>
        <v>2944.6000000000004</v>
      </c>
      <c r="G1422" s="2"/>
      <c r="H1422" s="2"/>
      <c r="I1422" s="4">
        <f>C1422/(constants!$A$4+constants!$B$4*data!C1422+constants!$C$4*data!C1422^2+constants!$D$4*data!C1422^3+constants!$E$4*data!C1422^4+constants!$F$4*data!C1422^5+constants!$G$4*data!C1422^6+constants!$H$4*data!C1422^7)</f>
        <v>47847.723952617045</v>
      </c>
      <c r="J1422" s="4">
        <f>D1422/(constants!$A$4+constants!$B$4*data!D1422+constants!$C$4*data!D1422^2+constants!$D$4*data!D1422^3+constants!$E$4*data!D1422^4+constants!$F$4*data!D1422^5+constants!$G$4*data!D1422^6+constants!$H$4*data!D1422^7)</f>
        <v>55326.694407584291</v>
      </c>
      <c r="K1422" s="4">
        <f>E1422/(constants!$A$4+constants!$B$4*data!E1422+constants!$C$4*data!E1422^2+constants!$D$4*data!E1422^3+constants!$E$4*data!E1422^4+constants!$F$4*data!E1422^5+constants!$G$4*data!E1422^6+constants!$H$4*data!E1422^7)</f>
        <v>55326.694407584291</v>
      </c>
      <c r="L1422" s="4">
        <f>F1422/(constants!$A$4+constants!$B$4*data!F1422+constants!$C$4*data!F1422^2+constants!$D$4*data!F1422^3+constants!$E$4*data!F1422^4+constants!$F$4*data!F1422^5+constants!$G$4*data!F1422^6+constants!$H$4*data!F1422^7)</f>
        <v>2937.9109617099457</v>
      </c>
      <c r="M1422" s="4"/>
      <c r="N1422" s="4"/>
      <c r="O1422" s="4">
        <f t="shared" si="334"/>
        <v>79746.206587695066</v>
      </c>
      <c r="P1422" s="4">
        <f t="shared" si="335"/>
        <v>11065.338881516858</v>
      </c>
      <c r="Q1422" s="4">
        <f t="shared" si="335"/>
        <v>11065.338881516858</v>
      </c>
      <c r="R1422" s="4">
        <f t="shared" si="336"/>
        <v>489.6518269516576</v>
      </c>
      <c r="S1422" s="4"/>
      <c r="T1422" s="4"/>
      <c r="U1422" s="4">
        <f t="shared" si="337"/>
        <v>1</v>
      </c>
      <c r="V1422" s="4"/>
      <c r="W1422" s="4"/>
      <c r="X1422">
        <f>IF(front!E1422&gt;$X$2,O1422,P1422)</f>
        <v>79746.206587695066</v>
      </c>
      <c r="Y1422">
        <f t="shared" si="331"/>
        <v>79473.386782852453</v>
      </c>
      <c r="Z1422">
        <f>SUMPRODUCT($B$7:$B$456,Y$7:Y$456,EXP(constants!$B$32+constants!$A$32*ABS($A$7:$A$456-$A1422)))</f>
        <v>4.3026428316521422E-10</v>
      </c>
      <c r="AA1422">
        <f t="shared" si="332"/>
        <v>79473.386782852016</v>
      </c>
      <c r="AB1422">
        <f t="shared" si="338"/>
        <v>79468.533689912845</v>
      </c>
      <c r="AD1422" s="4"/>
      <c r="AE1422" s="4"/>
      <c r="AF1422" s="4"/>
      <c r="AI1422" s="5">
        <f>SUMPRODUCT(constants!$B$13:$B$20,A1422^constants!$A$13:$A$20)*constants!$C$10/((A1422/1000000000)^5*(EXP(0.014388/(A1422/1000000000)/constants!$B$9)-1))</f>
        <v>2.2193024340458389E-5</v>
      </c>
      <c r="AL1422" s="17">
        <f t="shared" si="333"/>
        <v>2.7926807391534155E-10</v>
      </c>
      <c r="AQ1422">
        <f t="shared" si="340"/>
        <v>2.7926807391534155E-10</v>
      </c>
    </row>
    <row r="1423" spans="1:43" x14ac:dyDescent="0.2">
      <c r="A1423">
        <f>front!A1423</f>
        <v>839.33</v>
      </c>
      <c r="B1423" s="1">
        <f t="shared" si="339"/>
        <v>0.44000000000005457</v>
      </c>
      <c r="C1423">
        <f>front!D1423-front!B1423</f>
        <v>46068.6</v>
      </c>
      <c r="D1423" s="2">
        <f>front!E1423-front!C1423</f>
        <v>52676.9</v>
      </c>
      <c r="E1423" s="2">
        <f>IF(front!F1423-front!C1423&gt;0,front!F1423-front!C1423,0)</f>
        <v>52676.9</v>
      </c>
      <c r="F1423" s="2">
        <f>front!I1423-front!H1423</f>
        <v>3084.1000000000004</v>
      </c>
      <c r="G1423" s="2"/>
      <c r="H1423" s="2"/>
      <c r="I1423" s="4">
        <f>C1423/(constants!$A$4+constants!$B$4*data!C1423+constants!$C$4*data!C1423^2+constants!$D$4*data!C1423^3+constants!$E$4*data!C1423^4+constants!$F$4*data!C1423^5+constants!$G$4*data!C1423^6+constants!$H$4*data!C1423^7)</f>
        <v>48146.919155358817</v>
      </c>
      <c r="J1423" s="4">
        <f>D1423/(constants!$A$4+constants!$B$4*data!D1423+constants!$C$4*data!D1423^2+constants!$D$4*data!D1423^3+constants!$E$4*data!D1423^4+constants!$F$4*data!D1423^5+constants!$G$4*data!D1423^6+constants!$H$4*data!D1423^7)</f>
        <v>55444.579942404795</v>
      </c>
      <c r="K1423" s="4">
        <f>E1423/(constants!$A$4+constants!$B$4*data!E1423+constants!$C$4*data!E1423^2+constants!$D$4*data!E1423^3+constants!$E$4*data!E1423^4+constants!$F$4*data!E1423^5+constants!$G$4*data!E1423^6+constants!$H$4*data!E1423^7)</f>
        <v>55444.579942404795</v>
      </c>
      <c r="L1423" s="4">
        <f>F1423/(constants!$A$4+constants!$B$4*data!F1423+constants!$C$4*data!F1423^2+constants!$D$4*data!F1423^3+constants!$E$4*data!F1423^4+constants!$F$4*data!F1423^5+constants!$G$4*data!F1423^6+constants!$H$4*data!F1423^7)</f>
        <v>3077.1042146666127</v>
      </c>
      <c r="M1423" s="4"/>
      <c r="N1423" s="4"/>
      <c r="O1423" s="4">
        <f t="shared" si="334"/>
        <v>80244.865258931357</v>
      </c>
      <c r="P1423" s="4">
        <f t="shared" si="335"/>
        <v>11088.915988480958</v>
      </c>
      <c r="Q1423" s="4">
        <f t="shared" si="335"/>
        <v>11088.915988480958</v>
      </c>
      <c r="R1423" s="4">
        <f t="shared" si="336"/>
        <v>512.85070244443546</v>
      </c>
      <c r="S1423" s="4"/>
      <c r="T1423" s="4"/>
      <c r="U1423" s="4">
        <f t="shared" si="337"/>
        <v>1</v>
      </c>
      <c r="V1423" s="4"/>
      <c r="W1423" s="4"/>
      <c r="X1423">
        <f>IF(front!E1423&gt;$X$2,O1423,P1423)</f>
        <v>80244.865258931357</v>
      </c>
      <c r="Y1423">
        <f t="shared" si="331"/>
        <v>79972.045454088744</v>
      </c>
      <c r="Z1423">
        <f>SUMPRODUCT($B$7:$B$456,Y$7:Y$456,EXP(constants!$B$32+constants!$A$32*ABS($A$7:$A$456-$A1423)))</f>
        <v>4.1962960608228112E-10</v>
      </c>
      <c r="AA1423">
        <f t="shared" si="332"/>
        <v>79972.045454088322</v>
      </c>
      <c r="AB1423">
        <f t="shared" si="338"/>
        <v>79967.192361149151</v>
      </c>
      <c r="AD1423" s="4"/>
      <c r="AE1423" s="4"/>
      <c r="AF1423" s="4"/>
      <c r="AI1423" s="5">
        <f>SUMPRODUCT(constants!$B$13:$B$20,A1423^constants!$A$13:$A$20)*constants!$C$10/((A1423/1000000000)^5*(EXP(0.014388/(A1423/1000000000)/constants!$B$9)-1))</f>
        <v>2.219749431113103E-5</v>
      </c>
      <c r="AL1423" s="17">
        <f t="shared" si="333"/>
        <v>2.7758251422511299E-10</v>
      </c>
      <c r="AQ1423">
        <f t="shared" si="340"/>
        <v>2.7758251422511299E-10</v>
      </c>
    </row>
    <row r="1424" spans="1:43" x14ac:dyDescent="0.2">
      <c r="A1424">
        <f>front!A1424</f>
        <v>839.77</v>
      </c>
      <c r="B1424" s="1">
        <f t="shared" si="339"/>
        <v>0.43999999999994088</v>
      </c>
      <c r="C1424">
        <f>front!D1424-front!B1424</f>
        <v>46425.47</v>
      </c>
      <c r="D1424" s="2">
        <f>front!E1424-front!C1424</f>
        <v>51826.9</v>
      </c>
      <c r="E1424" s="2">
        <f>IF(front!F1424-front!C1424&gt;0,front!F1424-front!C1424,0)</f>
        <v>51826.9</v>
      </c>
      <c r="F1424" s="2">
        <f>front!I1424-front!H1424</f>
        <v>3484</v>
      </c>
      <c r="G1424" s="2"/>
      <c r="H1424" s="2"/>
      <c r="I1424" s="4">
        <f>C1424/(constants!$A$4+constants!$B$4*data!C1424+constants!$C$4*data!C1424^2+constants!$D$4*data!C1424^3+constants!$E$4*data!C1424^4+constants!$F$4*data!C1424^5+constants!$G$4*data!C1424^6+constants!$H$4*data!C1424^7)</f>
        <v>48539.917312532831</v>
      </c>
      <c r="J1424" s="4">
        <f>D1424/(constants!$A$4+constants!$B$4*data!D1424+constants!$C$4*data!D1424^2+constants!$D$4*data!D1424^3+constants!$E$4*data!D1424^4+constants!$F$4*data!D1424^5+constants!$G$4*data!D1424^6+constants!$H$4*data!D1424^7)</f>
        <v>54503.982285703212</v>
      </c>
      <c r="K1424" s="4">
        <f>E1424/(constants!$A$4+constants!$B$4*data!E1424+constants!$C$4*data!E1424^2+constants!$D$4*data!E1424^3+constants!$E$4*data!E1424^4+constants!$F$4*data!E1424^5+constants!$G$4*data!E1424^6+constants!$H$4*data!E1424^7)</f>
        <v>54503.982285703212</v>
      </c>
      <c r="L1424" s="4">
        <f>F1424/(constants!$A$4+constants!$B$4*data!F1424+constants!$C$4*data!F1424^2+constants!$D$4*data!F1424^3+constants!$E$4*data!F1424^4+constants!$F$4*data!F1424^5+constants!$G$4*data!F1424^6+constants!$H$4*data!F1424^7)</f>
        <v>3476.1449345711612</v>
      </c>
      <c r="M1424" s="4"/>
      <c r="N1424" s="4"/>
      <c r="O1424" s="4">
        <f t="shared" si="334"/>
        <v>80899.862187554711</v>
      </c>
      <c r="P1424" s="4">
        <f t="shared" si="335"/>
        <v>10900.796457140643</v>
      </c>
      <c r="Q1424" s="4">
        <f t="shared" si="335"/>
        <v>10900.796457140643</v>
      </c>
      <c r="R1424" s="4">
        <f t="shared" si="336"/>
        <v>579.35748909519361</v>
      </c>
      <c r="S1424" s="4"/>
      <c r="T1424" s="4"/>
      <c r="U1424" s="4">
        <f t="shared" si="337"/>
        <v>1</v>
      </c>
      <c r="V1424" s="4"/>
      <c r="W1424" s="4"/>
      <c r="X1424">
        <f>IF(front!E1424&gt;$X$2,O1424,P1424)</f>
        <v>80899.862187554711</v>
      </c>
      <c r="Y1424">
        <f t="shared" si="331"/>
        <v>80627.042382712098</v>
      </c>
      <c r="Z1424">
        <f>SUMPRODUCT($B$7:$B$456,Y$7:Y$456,EXP(constants!$B$32+constants!$A$32*ABS($A$7:$A$456-$A1424)))</f>
        <v>4.0925778222952433E-10</v>
      </c>
      <c r="AA1424">
        <f t="shared" si="332"/>
        <v>80627.04238271169</v>
      </c>
      <c r="AB1424">
        <f t="shared" si="338"/>
        <v>80622.189289772519</v>
      </c>
      <c r="AD1424" s="4"/>
      <c r="AE1424" s="4"/>
      <c r="AF1424" s="4"/>
      <c r="AI1424" s="5">
        <f>SUMPRODUCT(constants!$B$13:$B$20,A1424^constants!$A$13:$A$20)*constants!$C$10/((A1424/1000000000)^5*(EXP(0.014388/(A1424/1000000000)/constants!$B$9)-1))</f>
        <v>2.2201918666603384E-5</v>
      </c>
      <c r="AL1424" s="17">
        <f t="shared" si="333"/>
        <v>2.753822348684328E-10</v>
      </c>
      <c r="AQ1424">
        <f t="shared" si="340"/>
        <v>2.753822348684328E-10</v>
      </c>
    </row>
    <row r="1425" spans="1:43" x14ac:dyDescent="0.2">
      <c r="A1425">
        <f>front!A1425</f>
        <v>840.21</v>
      </c>
      <c r="B1425" s="1">
        <f t="shared" si="339"/>
        <v>0.44000000000005457</v>
      </c>
      <c r="C1425">
        <f>front!D1425-front!B1425</f>
        <v>47099.86</v>
      </c>
      <c r="D1425" s="2">
        <f>front!E1425-front!C1425</f>
        <v>51382.400000000001</v>
      </c>
      <c r="E1425" s="2">
        <f>IF(front!F1425-front!C1425&gt;0,front!F1425-front!C1425,0)</f>
        <v>51382.400000000001</v>
      </c>
      <c r="F1425" s="2">
        <f>front!I1425-front!H1425</f>
        <v>3807.4000000000015</v>
      </c>
      <c r="G1425" s="2"/>
      <c r="H1425" s="2"/>
      <c r="I1425" s="4">
        <f>C1425/(constants!$A$4+constants!$B$4*data!C1425+constants!$C$4*data!C1425^2+constants!$D$4*data!C1425^3+constants!$E$4*data!C1425^4+constants!$F$4*data!C1425^5+constants!$G$4*data!C1425^6+constants!$H$4*data!C1425^7)</f>
        <v>49283.037935511282</v>
      </c>
      <c r="J1425" s="4">
        <f>D1425/(constants!$A$4+constants!$B$4*data!D1425+constants!$C$4*data!D1425^2+constants!$D$4*data!D1425^3+constants!$E$4*data!D1425^4+constants!$F$4*data!D1425^5+constants!$G$4*data!D1425^6+constants!$H$4*data!D1425^7)</f>
        <v>54012.329411744395</v>
      </c>
      <c r="K1425" s="4">
        <f>E1425/(constants!$A$4+constants!$B$4*data!E1425+constants!$C$4*data!E1425^2+constants!$D$4*data!E1425^3+constants!$E$4*data!E1425^4+constants!$F$4*data!E1425^5+constants!$G$4*data!E1425^6+constants!$H$4*data!E1425^7)</f>
        <v>54012.329411744395</v>
      </c>
      <c r="L1425" s="4">
        <f>F1425/(constants!$A$4+constants!$B$4*data!F1425+constants!$C$4*data!F1425^2+constants!$D$4*data!F1425^3+constants!$E$4*data!F1425^4+constants!$F$4*data!F1425^5+constants!$G$4*data!F1425^6+constants!$H$4*data!F1425^7)</f>
        <v>3798.8796333398914</v>
      </c>
      <c r="M1425" s="4"/>
      <c r="N1425" s="4"/>
      <c r="O1425" s="4">
        <f t="shared" si="334"/>
        <v>82138.396559185479</v>
      </c>
      <c r="P1425" s="4">
        <f t="shared" si="335"/>
        <v>10802.465882348879</v>
      </c>
      <c r="Q1425" s="4">
        <f t="shared" si="335"/>
        <v>10802.465882348879</v>
      </c>
      <c r="R1425" s="4">
        <f t="shared" si="336"/>
        <v>633.14660555664852</v>
      </c>
      <c r="S1425" s="4"/>
      <c r="T1425" s="4"/>
      <c r="U1425" s="4">
        <f t="shared" si="337"/>
        <v>1</v>
      </c>
      <c r="V1425" s="4"/>
      <c r="W1425" s="4"/>
      <c r="X1425">
        <f>IF(front!E1425&gt;$X$2,O1425,P1425)</f>
        <v>82138.396559185479</v>
      </c>
      <c r="Y1425">
        <f t="shared" si="331"/>
        <v>81865.576754342866</v>
      </c>
      <c r="Z1425">
        <f>SUMPRODUCT($B$7:$B$456,Y$7:Y$456,EXP(constants!$B$32+constants!$A$32*ABS($A$7:$A$456-$A1425)))</f>
        <v>3.9914231476457287E-10</v>
      </c>
      <c r="AA1425">
        <f t="shared" si="332"/>
        <v>81865.576754342474</v>
      </c>
      <c r="AB1425">
        <f t="shared" si="338"/>
        <v>81860.723661403303</v>
      </c>
      <c r="AD1425" s="4"/>
      <c r="AE1425" s="4"/>
      <c r="AF1425" s="4"/>
      <c r="AI1425" s="5">
        <f>SUMPRODUCT(constants!$B$13:$B$20,A1425^constants!$A$13:$A$20)*constants!$C$10/((A1425/1000000000)^5*(EXP(0.014388/(A1425/1000000000)/constants!$B$9)-1))</f>
        <v>2.2206297355741732E-5</v>
      </c>
      <c r="AL1425" s="17">
        <f t="shared" si="333"/>
        <v>2.712692529764653E-10</v>
      </c>
      <c r="AQ1425">
        <f t="shared" si="340"/>
        <v>2.712692529764653E-10</v>
      </c>
    </row>
    <row r="1426" spans="1:43" x14ac:dyDescent="0.2">
      <c r="A1426">
        <f>front!A1426</f>
        <v>840.65</v>
      </c>
      <c r="B1426" s="1">
        <f t="shared" si="339"/>
        <v>0.43999999999994088</v>
      </c>
      <c r="C1426">
        <f>front!D1426-front!B1426</f>
        <v>47825.729999999996</v>
      </c>
      <c r="D1426" s="2">
        <f>front!E1426-front!C1426</f>
        <v>52636.1</v>
      </c>
      <c r="E1426" s="2">
        <f>IF(front!F1426-front!C1426&gt;0,front!F1426-front!C1426,0)</f>
        <v>52636.1</v>
      </c>
      <c r="F1426" s="2">
        <f>front!I1426-front!H1426</f>
        <v>2761</v>
      </c>
      <c r="G1426" s="2"/>
      <c r="H1426" s="2"/>
      <c r="I1426" s="4">
        <f>C1426/(constants!$A$4+constants!$B$4*data!C1426+constants!$C$4*data!C1426^2+constants!$D$4*data!C1426^3+constants!$E$4*data!C1426^4+constants!$F$4*data!C1426^5+constants!$G$4*data!C1426^6+constants!$H$4*data!C1426^7)</f>
        <v>50083.488732502643</v>
      </c>
      <c r="J1426" s="4">
        <f>D1426/(constants!$A$4+constants!$B$4*data!D1426+constants!$C$4*data!D1426^2+constants!$D$4*data!D1426^3+constants!$E$4*data!D1426^4+constants!$F$4*data!D1426^5+constants!$G$4*data!D1426^6+constants!$H$4*data!D1426^7)</f>
        <v>55399.416904797865</v>
      </c>
      <c r="K1426" s="4">
        <f>E1426/(constants!$A$4+constants!$B$4*data!E1426+constants!$C$4*data!E1426^2+constants!$D$4*data!E1426^3+constants!$E$4*data!E1426^4+constants!$F$4*data!E1426^5+constants!$G$4*data!E1426^6+constants!$H$4*data!E1426^7)</f>
        <v>55399.416904797865</v>
      </c>
      <c r="L1426" s="4">
        <f>F1426/(constants!$A$4+constants!$B$4*data!F1426+constants!$C$4*data!F1426^2+constants!$D$4*data!F1426^3+constants!$E$4*data!F1426^4+constants!$F$4*data!F1426^5+constants!$G$4*data!F1426^6+constants!$H$4*data!F1426^7)</f>
        <v>2754.7187090405805</v>
      </c>
      <c r="M1426" s="4"/>
      <c r="N1426" s="4"/>
      <c r="O1426" s="4">
        <f t="shared" si="334"/>
        <v>83472.481220837726</v>
      </c>
      <c r="P1426" s="4">
        <f t="shared" si="335"/>
        <v>11079.883380959573</v>
      </c>
      <c r="Q1426" s="4">
        <f t="shared" si="335"/>
        <v>11079.883380959573</v>
      </c>
      <c r="R1426" s="4">
        <f t="shared" si="336"/>
        <v>459.11978484009671</v>
      </c>
      <c r="S1426" s="4"/>
      <c r="T1426" s="4"/>
      <c r="U1426" s="4">
        <f t="shared" si="337"/>
        <v>1</v>
      </c>
      <c r="V1426" s="4"/>
      <c r="W1426" s="4"/>
      <c r="X1426">
        <f>IF(front!E1426&gt;$X$2,O1426,P1426)</f>
        <v>83472.481220837726</v>
      </c>
      <c r="Y1426">
        <f t="shared" si="331"/>
        <v>83199.661415995113</v>
      </c>
      <c r="Z1426">
        <f>SUMPRODUCT($B$7:$B$456,Y$7:Y$456,EXP(constants!$B$32+constants!$A$32*ABS($A$7:$A$456-$A1426)))</f>
        <v>3.8927686742502536E-10</v>
      </c>
      <c r="AA1426">
        <f t="shared" si="332"/>
        <v>83199.66141599472</v>
      </c>
      <c r="AB1426">
        <f t="shared" si="338"/>
        <v>83194.808323055549</v>
      </c>
      <c r="AD1426" s="4"/>
      <c r="AE1426" s="4"/>
      <c r="AF1426" s="4"/>
      <c r="AI1426" s="5">
        <f>SUMPRODUCT(constants!$B$13:$B$20,A1426^constants!$A$13:$A$20)*constants!$C$10/((A1426/1000000000)^5*(EXP(0.014388/(A1426/1000000000)/constants!$B$9)-1))</f>
        <v>2.2210630327735776E-5</v>
      </c>
      <c r="AL1426" s="17">
        <f t="shared" si="333"/>
        <v>2.6697135044159484E-10</v>
      </c>
      <c r="AQ1426">
        <f t="shared" si="340"/>
        <v>2.6697135044159484E-10</v>
      </c>
    </row>
    <row r="1427" spans="1:43" x14ac:dyDescent="0.2">
      <c r="A1427">
        <f>front!A1427</f>
        <v>841.09</v>
      </c>
      <c r="B1427" s="1">
        <f t="shared" si="339"/>
        <v>0.44000000000005457</v>
      </c>
      <c r="C1427">
        <f>front!D1427-front!B1427</f>
        <v>48310.14</v>
      </c>
      <c r="D1427" s="2">
        <f>front!E1427-front!C1427</f>
        <v>51873</v>
      </c>
      <c r="E1427" s="2">
        <f>IF(front!F1427-front!C1427&gt;0,front!F1427-front!C1427,0)</f>
        <v>51873</v>
      </c>
      <c r="F1427" s="2">
        <f>front!I1427-front!H1427</f>
        <v>2958.2999999999993</v>
      </c>
      <c r="G1427" s="2"/>
      <c r="H1427" s="2"/>
      <c r="I1427" s="4">
        <f>C1427/(constants!$A$4+constants!$B$4*data!C1427+constants!$C$4*data!C1427^2+constants!$D$4*data!C1427^3+constants!$E$4*data!C1427^4+constants!$F$4*data!C1427^5+constants!$G$4*data!C1427^6+constants!$H$4*data!C1427^7)</f>
        <v>50617.979201760827</v>
      </c>
      <c r="J1427" s="4">
        <f>D1427/(constants!$A$4+constants!$B$4*data!D1427+constants!$C$4*data!D1427^2+constants!$D$4*data!D1427^3+constants!$E$4*data!D1427^4+constants!$F$4*data!D1427^5+constants!$G$4*data!D1427^6+constants!$H$4*data!D1427^7)</f>
        <v>54554.980884253426</v>
      </c>
      <c r="K1427" s="4">
        <f>E1427/(constants!$A$4+constants!$B$4*data!E1427+constants!$C$4*data!E1427^2+constants!$D$4*data!E1427^3+constants!$E$4*data!E1427^4+constants!$F$4*data!E1427^5+constants!$G$4*data!E1427^6+constants!$H$4*data!E1427^7)</f>
        <v>54554.980884253426</v>
      </c>
      <c r="L1427" s="4">
        <f>F1427/(constants!$A$4+constants!$B$4*data!F1427+constants!$C$4*data!F1427^2+constants!$D$4*data!F1427^3+constants!$E$4*data!F1427^4+constants!$F$4*data!F1427^5+constants!$G$4*data!F1427^6+constants!$H$4*data!F1427^7)</f>
        <v>2951.5807086485538</v>
      </c>
      <c r="M1427" s="4"/>
      <c r="N1427" s="4"/>
      <c r="O1427" s="4">
        <f t="shared" si="334"/>
        <v>84363.298669601383</v>
      </c>
      <c r="P1427" s="4">
        <f t="shared" si="335"/>
        <v>10910.996176850686</v>
      </c>
      <c r="Q1427" s="4">
        <f t="shared" si="335"/>
        <v>10910.996176850686</v>
      </c>
      <c r="R1427" s="4">
        <f t="shared" si="336"/>
        <v>491.93011810809224</v>
      </c>
      <c r="S1427" s="4"/>
      <c r="T1427" s="4"/>
      <c r="U1427" s="4">
        <f t="shared" si="337"/>
        <v>1</v>
      </c>
      <c r="V1427" s="4"/>
      <c r="W1427" s="4"/>
      <c r="X1427">
        <f>IF(front!E1427&gt;$X$2,O1427,P1427)</f>
        <v>84363.298669601383</v>
      </c>
      <c r="Y1427">
        <f t="shared" si="331"/>
        <v>84090.47886475877</v>
      </c>
      <c r="Z1427">
        <f>SUMPRODUCT($B$7:$B$456,Y$7:Y$456,EXP(constants!$B$32+constants!$A$32*ABS($A$7:$A$456-$A1427)))</f>
        <v>3.7965526055943495E-10</v>
      </c>
      <c r="AA1427">
        <f t="shared" si="332"/>
        <v>84090.478864758392</v>
      </c>
      <c r="AB1427">
        <f t="shared" si="338"/>
        <v>84085.625771819221</v>
      </c>
      <c r="AD1427" s="4"/>
      <c r="AE1427" s="4"/>
      <c r="AF1427" s="4"/>
      <c r="AI1427" s="5">
        <f>SUMPRODUCT(constants!$B$13:$B$20,A1427^constants!$A$13:$A$20)*constants!$C$10/((A1427/1000000000)^5*(EXP(0.014388/(A1427/1000000000)/constants!$B$9)-1))</f>
        <v>2.2214917532068689E-5</v>
      </c>
      <c r="AL1427" s="17">
        <f t="shared" si="333"/>
        <v>2.6419399663329713E-10</v>
      </c>
      <c r="AQ1427">
        <f t="shared" si="340"/>
        <v>2.6419399663329713E-10</v>
      </c>
    </row>
    <row r="1428" spans="1:43" x14ac:dyDescent="0.2">
      <c r="A1428">
        <f>front!A1428</f>
        <v>841.53</v>
      </c>
      <c r="B1428" s="1">
        <f t="shared" si="339"/>
        <v>0.43999999999994088</v>
      </c>
      <c r="C1428">
        <f>front!D1428-front!B1428</f>
        <v>48593.53</v>
      </c>
      <c r="D1428" s="2">
        <f>front!E1428-front!C1428</f>
        <v>53527.5</v>
      </c>
      <c r="E1428" s="2">
        <f>IF(front!F1428-front!C1428&gt;0,front!F1428-front!C1428,0)</f>
        <v>53527.5</v>
      </c>
      <c r="F1428" s="2">
        <f>front!I1428-front!H1428</f>
        <v>2496.1999999999989</v>
      </c>
      <c r="G1428" s="2"/>
      <c r="H1428" s="2"/>
      <c r="I1428" s="4">
        <f>C1428/(constants!$A$4+constants!$B$4*data!C1428+constants!$C$4*data!C1428^2+constants!$D$4*data!C1428^3+constants!$E$4*data!C1428^4+constants!$F$4*data!C1428^5+constants!$G$4*data!C1428^6+constants!$H$4*data!C1428^7)</f>
        <v>50930.771135743315</v>
      </c>
      <c r="J1428" s="4">
        <f>D1428/(constants!$A$4+constants!$B$4*data!D1428+constants!$C$4*data!D1428^2+constants!$D$4*data!D1428^3+constants!$E$4*data!D1428^4+constants!$F$4*data!D1428^5+constants!$G$4*data!D1428^6+constants!$H$4*data!D1428^7)</f>
        <v>56386.539804260661</v>
      </c>
      <c r="K1428" s="4">
        <f>E1428/(constants!$A$4+constants!$B$4*data!E1428+constants!$C$4*data!E1428^2+constants!$D$4*data!E1428^3+constants!$E$4*data!E1428^4+constants!$F$4*data!E1428^5+constants!$G$4*data!E1428^6+constants!$H$4*data!E1428^7)</f>
        <v>56386.539804260661</v>
      </c>
      <c r="L1428" s="4">
        <f>F1428/(constants!$A$4+constants!$B$4*data!F1428+constants!$C$4*data!F1428^2+constants!$D$4*data!F1428^3+constants!$E$4*data!F1428^4+constants!$F$4*data!F1428^5+constants!$G$4*data!F1428^6+constants!$H$4*data!F1428^7)</f>
        <v>2490.5127350732464</v>
      </c>
      <c r="M1428" s="4"/>
      <c r="N1428" s="4"/>
      <c r="O1428" s="4">
        <f t="shared" si="334"/>
        <v>84884.618559572191</v>
      </c>
      <c r="P1428" s="4">
        <f t="shared" si="335"/>
        <v>11277.307960852133</v>
      </c>
      <c r="Q1428" s="4">
        <f t="shared" si="335"/>
        <v>11277.307960852133</v>
      </c>
      <c r="R1428" s="4">
        <f t="shared" si="336"/>
        <v>415.08545584554111</v>
      </c>
      <c r="S1428" s="4"/>
      <c r="T1428" s="4"/>
      <c r="U1428" s="4">
        <f t="shared" si="337"/>
        <v>1</v>
      </c>
      <c r="V1428" s="4"/>
      <c r="W1428" s="4"/>
      <c r="X1428">
        <f>IF(front!E1428&gt;$X$2,O1428,P1428)</f>
        <v>84884.618559572191</v>
      </c>
      <c r="Y1428">
        <f t="shared" si="331"/>
        <v>84611.798754729578</v>
      </c>
      <c r="Z1428">
        <f>SUMPRODUCT($B$7:$B$456,Y$7:Y$456,EXP(constants!$B$32+constants!$A$32*ABS($A$7:$A$456-$A1428)))</f>
        <v>3.7027146725643592E-10</v>
      </c>
      <c r="AA1428">
        <f t="shared" si="332"/>
        <v>84611.798754729214</v>
      </c>
      <c r="AB1428">
        <f t="shared" si="338"/>
        <v>84606.945661790043</v>
      </c>
      <c r="AD1428" s="4"/>
      <c r="AE1428" s="4"/>
      <c r="AF1428" s="4"/>
      <c r="AI1428" s="5">
        <f>SUMPRODUCT(constants!$B$13:$B$20,A1428^constants!$A$13:$A$20)*constants!$C$10/((A1428/1000000000)^5*(EXP(0.014388/(A1428/1000000000)/constants!$B$9)-1))</f>
        <v>2.2219158918564399E-5</v>
      </c>
      <c r="AL1428" s="17">
        <f t="shared" si="333"/>
        <v>2.6261625147637203E-10</v>
      </c>
      <c r="AQ1428">
        <f t="shared" si="340"/>
        <v>2.6261625147637203E-10</v>
      </c>
    </row>
    <row r="1429" spans="1:43" x14ac:dyDescent="0.2">
      <c r="A1429">
        <f>front!A1429</f>
        <v>841.97</v>
      </c>
      <c r="B1429" s="1">
        <f t="shared" si="339"/>
        <v>0.44000000000005457</v>
      </c>
      <c r="C1429">
        <f>front!D1429-front!B1429</f>
        <v>48388.06</v>
      </c>
      <c r="D1429" s="2">
        <f>front!E1429-front!C1429</f>
        <v>53012.4</v>
      </c>
      <c r="E1429" s="2">
        <f>IF(front!F1429-front!C1429&gt;0,front!F1429-front!C1429,0)</f>
        <v>53012.4</v>
      </c>
      <c r="F1429" s="2">
        <f>front!I1429-front!H1429</f>
        <v>2173</v>
      </c>
      <c r="G1429" s="2"/>
      <c r="H1429" s="2"/>
      <c r="I1429" s="4">
        <f>C1429/(constants!$A$4+constants!$B$4*data!C1429+constants!$C$4*data!C1429^2+constants!$D$4*data!C1429^3+constants!$E$4*data!C1429^4+constants!$F$4*data!C1429^5+constants!$G$4*data!C1429^6+constants!$H$4*data!C1429^7)</f>
        <v>50703.97610849062</v>
      </c>
      <c r="J1429" s="4">
        <f>D1429/(constants!$A$4+constants!$B$4*data!D1429+constants!$C$4*data!D1429^2+constants!$D$4*data!D1429^3+constants!$E$4*data!D1429^4+constants!$F$4*data!D1429^5+constants!$G$4*data!D1429^6+constants!$H$4*data!D1429^7)</f>
        <v>55816.0195988536</v>
      </c>
      <c r="K1429" s="4">
        <f>E1429/(constants!$A$4+constants!$B$4*data!E1429+constants!$C$4*data!E1429^2+constants!$D$4*data!E1429^3+constants!$E$4*data!E1429^4+constants!$F$4*data!E1429^5+constants!$G$4*data!E1429^6+constants!$H$4*data!E1429^7)</f>
        <v>55816.0195988536</v>
      </c>
      <c r="L1429" s="4">
        <f>F1429/(constants!$A$4+constants!$B$4*data!F1429+constants!$C$4*data!F1429^2+constants!$D$4*data!F1429^3+constants!$E$4*data!F1429^4+constants!$F$4*data!F1429^5+constants!$G$4*data!F1429^6+constants!$H$4*data!F1429^7)</f>
        <v>2168.0434901816166</v>
      </c>
      <c r="M1429" s="4"/>
      <c r="N1429" s="4"/>
      <c r="O1429" s="4">
        <f t="shared" si="334"/>
        <v>84506.626847484367</v>
      </c>
      <c r="P1429" s="4">
        <f t="shared" si="335"/>
        <v>11163.20391977072</v>
      </c>
      <c r="Q1429" s="4">
        <f t="shared" si="335"/>
        <v>11163.20391977072</v>
      </c>
      <c r="R1429" s="4">
        <f t="shared" si="336"/>
        <v>361.34058169693611</v>
      </c>
      <c r="S1429" s="4"/>
      <c r="T1429" s="4"/>
      <c r="U1429" s="4">
        <f t="shared" si="337"/>
        <v>1</v>
      </c>
      <c r="V1429" s="4"/>
      <c r="W1429" s="4"/>
      <c r="X1429">
        <f>IF(front!E1429&gt;$X$2,O1429,P1429)</f>
        <v>84506.626847484367</v>
      </c>
      <c r="Y1429">
        <f t="shared" si="331"/>
        <v>84233.807042641754</v>
      </c>
      <c r="Z1429">
        <f>SUMPRODUCT($B$7:$B$456,Y$7:Y$456,EXP(constants!$B$32+constants!$A$32*ABS($A$7:$A$456-$A1429)))</f>
        <v>3.6111960956950797E-10</v>
      </c>
      <c r="AA1429">
        <f t="shared" si="332"/>
        <v>84233.807042641391</v>
      </c>
      <c r="AB1429">
        <f t="shared" si="338"/>
        <v>84228.95394970222</v>
      </c>
      <c r="AD1429" s="4"/>
      <c r="AE1429" s="4"/>
      <c r="AF1429" s="4"/>
      <c r="AI1429" s="5">
        <f>SUMPRODUCT(constants!$B$13:$B$20,A1429^constants!$A$13:$A$20)*constants!$C$10/((A1429/1000000000)^5*(EXP(0.014388/(A1429/1000000000)/constants!$B$9)-1))</f>
        <v>2.2223354437396469E-5</v>
      </c>
      <c r="AL1429" s="17">
        <f t="shared" si="333"/>
        <v>2.6384459731824841E-10</v>
      </c>
      <c r="AQ1429">
        <f t="shared" si="340"/>
        <v>2.6384459731824841E-10</v>
      </c>
    </row>
    <row r="1430" spans="1:43" x14ac:dyDescent="0.2">
      <c r="A1430">
        <f>front!A1430</f>
        <v>842.41</v>
      </c>
      <c r="B1430" s="1">
        <f t="shared" si="339"/>
        <v>0.43999999999994088</v>
      </c>
      <c r="C1430">
        <f>front!D1430-front!B1430</f>
        <v>48073.07</v>
      </c>
      <c r="D1430" s="2">
        <f>front!E1430-front!C1430</f>
        <v>53299.8</v>
      </c>
      <c r="E1430" s="2">
        <f>IF(front!F1430-front!C1430&gt;0,front!F1430-front!C1430,0)</f>
        <v>53299.8</v>
      </c>
      <c r="F1430" s="2">
        <f>front!I1430-front!H1430</f>
        <v>2113</v>
      </c>
      <c r="G1430" s="2"/>
      <c r="H1430" s="2"/>
      <c r="I1430" s="4">
        <f>C1430/(constants!$A$4+constants!$B$4*data!C1430+constants!$C$4*data!C1430^2+constants!$D$4*data!C1430^3+constants!$E$4*data!C1430^4+constants!$F$4*data!C1430^5+constants!$G$4*data!C1430^6+constants!$H$4*data!C1430^7)</f>
        <v>50356.370892172541</v>
      </c>
      <c r="J1430" s="4">
        <f>D1430/(constants!$A$4+constants!$B$4*data!D1430+constants!$C$4*data!D1430^2+constants!$D$4*data!D1430^3+constants!$E$4*data!D1430^4+constants!$F$4*data!D1430^5+constants!$G$4*data!D1430^6+constants!$H$4*data!D1430^7)</f>
        <v>56134.302336466593</v>
      </c>
      <c r="K1430" s="4">
        <f>E1430/(constants!$A$4+constants!$B$4*data!E1430+constants!$C$4*data!E1430^2+constants!$D$4*data!E1430^3+constants!$E$4*data!E1430^4+constants!$F$4*data!E1430^5+constants!$G$4*data!E1430^6+constants!$H$4*data!E1430^7)</f>
        <v>56134.302336466593</v>
      </c>
      <c r="L1430" s="4">
        <f>F1430/(constants!$A$4+constants!$B$4*data!F1430+constants!$C$4*data!F1430^2+constants!$D$4*data!F1430^3+constants!$E$4*data!F1430^4+constants!$F$4*data!F1430^5+constants!$G$4*data!F1430^6+constants!$H$4*data!F1430^7)</f>
        <v>2108.1795213406758</v>
      </c>
      <c r="M1430" s="4"/>
      <c r="N1430" s="4"/>
      <c r="O1430" s="4">
        <f t="shared" si="334"/>
        <v>83927.284820287561</v>
      </c>
      <c r="P1430" s="4">
        <f t="shared" si="335"/>
        <v>11226.86046729332</v>
      </c>
      <c r="Q1430" s="4">
        <f t="shared" si="335"/>
        <v>11226.86046729332</v>
      </c>
      <c r="R1430" s="4">
        <f t="shared" si="336"/>
        <v>351.36325355677928</v>
      </c>
      <c r="S1430" s="4"/>
      <c r="T1430" s="4"/>
      <c r="U1430" s="4">
        <f t="shared" si="337"/>
        <v>1</v>
      </c>
      <c r="V1430" s="4"/>
      <c r="W1430" s="4"/>
      <c r="X1430">
        <f>IF(front!E1430&gt;$X$2,O1430,P1430)</f>
        <v>83927.284820287561</v>
      </c>
      <c r="Y1430">
        <f t="shared" si="331"/>
        <v>83654.465015444948</v>
      </c>
      <c r="Z1430">
        <f>SUMPRODUCT($B$7:$B$456,Y$7:Y$456,EXP(constants!$B$32+constants!$A$32*ABS($A$7:$A$456-$A1430)))</f>
        <v>3.5219395483508768E-10</v>
      </c>
      <c r="AA1430">
        <f t="shared" si="332"/>
        <v>83654.465015444599</v>
      </c>
      <c r="AB1430">
        <f t="shared" si="338"/>
        <v>83649.611922505428</v>
      </c>
      <c r="AD1430" s="4"/>
      <c r="AE1430" s="4"/>
      <c r="AF1430" s="4"/>
      <c r="AI1430" s="5">
        <f>SUMPRODUCT(constants!$B$13:$B$20,A1430^constants!$A$13:$A$20)*constants!$C$10/((A1430/1000000000)^5*(EXP(0.014388/(A1430/1000000000)/constants!$B$9)-1))</f>
        <v>2.2227504039065615E-5</v>
      </c>
      <c r="AL1430" s="17">
        <f t="shared" si="333"/>
        <v>2.6572154404801773E-10</v>
      </c>
      <c r="AQ1430">
        <f t="shared" si="340"/>
        <v>2.6572154404801773E-10</v>
      </c>
    </row>
    <row r="1431" spans="1:43" x14ac:dyDescent="0.2">
      <c r="A1431">
        <f>front!A1431</f>
        <v>842.85</v>
      </c>
      <c r="B1431" s="1">
        <f t="shared" si="339"/>
        <v>0.44000000000005457</v>
      </c>
      <c r="C1431">
        <f>front!D1431-front!B1431</f>
        <v>47558.200000000004</v>
      </c>
      <c r="D1431" s="2">
        <f>front!E1431-front!C1431</f>
        <v>52906.9</v>
      </c>
      <c r="E1431" s="2">
        <f>IF(front!F1431-front!C1431&gt;0,front!F1431-front!C1431,0)</f>
        <v>52906.9</v>
      </c>
      <c r="F1431" s="2">
        <f>front!I1431-front!H1431</f>
        <v>2157.2999999999993</v>
      </c>
      <c r="G1431" s="2"/>
      <c r="H1431" s="2"/>
      <c r="I1431" s="4">
        <f>C1431/(constants!$A$4+constants!$B$4*data!C1431+constants!$C$4*data!C1431^2+constants!$D$4*data!C1431^3+constants!$E$4*data!C1431^4+constants!$F$4*data!C1431^5+constants!$G$4*data!C1431^6+constants!$H$4*data!C1431^7)</f>
        <v>49788.403091379318</v>
      </c>
      <c r="J1431" s="4">
        <f>D1431/(constants!$A$4+constants!$B$4*data!D1431+constants!$C$4*data!D1431^2+constants!$D$4*data!D1431^3+constants!$E$4*data!D1431^4+constants!$F$4*data!D1431^5+constants!$G$4*data!D1431^6+constants!$H$4*data!D1431^7)</f>
        <v>55699.205810340623</v>
      </c>
      <c r="K1431" s="4">
        <f>E1431/(constants!$A$4+constants!$B$4*data!E1431+constants!$C$4*data!E1431^2+constants!$D$4*data!E1431^3+constants!$E$4*data!E1431^4+constants!$F$4*data!E1431^5+constants!$G$4*data!E1431^6+constants!$H$4*data!E1431^7)</f>
        <v>55699.205810340623</v>
      </c>
      <c r="L1431" s="4">
        <f>F1431/(constants!$A$4+constants!$B$4*data!F1431+constants!$C$4*data!F1431^2+constants!$D$4*data!F1431^3+constants!$E$4*data!F1431^4+constants!$F$4*data!F1431^5+constants!$G$4*data!F1431^6+constants!$H$4*data!F1431^7)</f>
        <v>2152.3790780634963</v>
      </c>
      <c r="M1431" s="4"/>
      <c r="N1431" s="4"/>
      <c r="O1431" s="4">
        <f t="shared" si="334"/>
        <v>82980.671818965522</v>
      </c>
      <c r="P1431" s="4">
        <f t="shared" si="335"/>
        <v>11139.841162068124</v>
      </c>
      <c r="Q1431" s="4">
        <f t="shared" si="335"/>
        <v>11139.841162068124</v>
      </c>
      <c r="R1431" s="4">
        <f t="shared" si="336"/>
        <v>358.72984634391605</v>
      </c>
      <c r="S1431" s="4"/>
      <c r="T1431" s="4"/>
      <c r="U1431" s="4">
        <f t="shared" si="337"/>
        <v>1</v>
      </c>
      <c r="V1431" s="4"/>
      <c r="W1431" s="4"/>
      <c r="X1431">
        <f>IF(front!E1431&gt;$X$2,O1431,P1431)</f>
        <v>82980.671818965522</v>
      </c>
      <c r="Y1431">
        <f t="shared" si="331"/>
        <v>82707.852014122909</v>
      </c>
      <c r="Z1431">
        <f>SUMPRODUCT($B$7:$B$456,Y$7:Y$456,EXP(constants!$B$32+constants!$A$32*ABS($A$7:$A$456-$A1431)))</f>
        <v>3.4348891208164574E-10</v>
      </c>
      <c r="AA1431">
        <f t="shared" si="332"/>
        <v>82707.85201412256</v>
      </c>
      <c r="AB1431">
        <f t="shared" si="338"/>
        <v>82702.998921183389</v>
      </c>
      <c r="AD1431" s="4"/>
      <c r="AE1431" s="4"/>
      <c r="AF1431" s="4"/>
      <c r="AI1431" s="5">
        <f>SUMPRODUCT(constants!$B$13:$B$20,A1431^constants!$A$13:$A$20)*constants!$C$10/((A1431/1000000000)^5*(EXP(0.014388/(A1431/1000000000)/constants!$B$9)-1))</f>
        <v>2.2231607674445764E-5</v>
      </c>
      <c r="AL1431" s="17">
        <f t="shared" si="333"/>
        <v>2.6881259403462093E-10</v>
      </c>
      <c r="AQ1431">
        <f t="shared" si="340"/>
        <v>2.6881259403462093E-10</v>
      </c>
    </row>
    <row r="1432" spans="1:43" x14ac:dyDescent="0.2">
      <c r="A1432">
        <f>front!A1432</f>
        <v>843.29</v>
      </c>
      <c r="B1432" s="1">
        <f t="shared" si="339"/>
        <v>0.43999999999994088</v>
      </c>
      <c r="C1432">
        <f>front!D1432-front!B1432</f>
        <v>46734</v>
      </c>
      <c r="D1432" s="2">
        <f>front!E1432-front!C1432</f>
        <v>52300.9</v>
      </c>
      <c r="E1432" s="2">
        <f>IF(front!F1432-front!C1432&gt;0,front!F1432-front!C1432,0)</f>
        <v>52300.9</v>
      </c>
      <c r="F1432" s="2">
        <f>front!I1432-front!H1432</f>
        <v>2258.6000000000004</v>
      </c>
      <c r="G1432" s="2"/>
      <c r="H1432" s="2"/>
      <c r="I1432" s="4">
        <f>C1432/(constants!$A$4+constants!$B$4*data!C1432+constants!$C$4*data!C1432^2+constants!$D$4*data!C1432^3+constants!$E$4*data!C1432^4+constants!$F$4*data!C1432^5+constants!$G$4*data!C1432^6+constants!$H$4*data!C1432^7)</f>
        <v>48879.819684762217</v>
      </c>
      <c r="J1432" s="4">
        <f>D1432/(constants!$A$4+constants!$B$4*data!D1432+constants!$C$4*data!D1432^2+constants!$D$4*data!D1432^3+constants!$E$4*data!D1432^4+constants!$F$4*data!D1432^5+constants!$G$4*data!D1432^6+constants!$H$4*data!D1432^7)</f>
        <v>55028.428903505555</v>
      </c>
      <c r="K1432" s="4">
        <f>E1432/(constants!$A$4+constants!$B$4*data!E1432+constants!$C$4*data!E1432^2+constants!$D$4*data!E1432^3+constants!$E$4*data!E1432^4+constants!$F$4*data!E1432^5+constants!$G$4*data!E1432^6+constants!$H$4*data!E1432^7)</f>
        <v>55028.428903505555</v>
      </c>
      <c r="L1432" s="4">
        <f>F1432/(constants!$A$4+constants!$B$4*data!F1432+constants!$C$4*data!F1432^2+constants!$D$4*data!F1432^3+constants!$E$4*data!F1432^4+constants!$F$4*data!F1432^5+constants!$G$4*data!F1432^6+constants!$H$4*data!F1432^7)</f>
        <v>2253.4495646530204</v>
      </c>
      <c r="M1432" s="4"/>
      <c r="N1432" s="4"/>
      <c r="O1432" s="4">
        <f t="shared" si="334"/>
        <v>81466.366141270366</v>
      </c>
      <c r="P1432" s="4">
        <f t="shared" si="335"/>
        <v>11005.685780701111</v>
      </c>
      <c r="Q1432" s="4">
        <f t="shared" si="335"/>
        <v>11005.685780701111</v>
      </c>
      <c r="R1432" s="4">
        <f t="shared" si="336"/>
        <v>375.57492744217006</v>
      </c>
      <c r="S1432" s="4"/>
      <c r="T1432" s="4"/>
      <c r="U1432" s="4">
        <f t="shared" si="337"/>
        <v>1</v>
      </c>
      <c r="V1432" s="4"/>
      <c r="W1432" s="4"/>
      <c r="X1432">
        <f>IF(front!E1432&gt;$X$2,O1432,P1432)</f>
        <v>81466.366141270366</v>
      </c>
      <c r="Y1432">
        <f t="shared" si="331"/>
        <v>81193.546336427753</v>
      </c>
      <c r="Z1432">
        <f>SUMPRODUCT($B$7:$B$456,Y$7:Y$456,EXP(constants!$B$32+constants!$A$32*ABS($A$7:$A$456-$A1432)))</f>
        <v>3.3499902852755885E-10</v>
      </c>
      <c r="AA1432">
        <f t="shared" si="332"/>
        <v>81193.546336427418</v>
      </c>
      <c r="AB1432">
        <f t="shared" si="338"/>
        <v>81188.693243488247</v>
      </c>
      <c r="AD1432" s="4"/>
      <c r="AE1432" s="4"/>
      <c r="AF1432" s="4"/>
      <c r="AI1432" s="5">
        <f>SUMPRODUCT(constants!$B$13:$B$20,A1432^constants!$A$13:$A$20)*constants!$C$10/((A1432/1000000000)^5*(EXP(0.014388/(A1432/1000000000)/constants!$B$9)-1))</f>
        <v>2.2235665294780319E-5</v>
      </c>
      <c r="AL1432" s="17">
        <f t="shared" si="333"/>
        <v>2.7387637867374756E-10</v>
      </c>
      <c r="AQ1432">
        <f t="shared" si="340"/>
        <v>2.7387637867374756E-10</v>
      </c>
    </row>
    <row r="1433" spans="1:43" x14ac:dyDescent="0.2">
      <c r="A1433">
        <f>front!A1433</f>
        <v>843.73</v>
      </c>
      <c r="B1433" s="1">
        <f t="shared" si="339"/>
        <v>0.44000000000005457</v>
      </c>
      <c r="C1433">
        <f>front!D1433-front!B1433</f>
        <v>46065.8</v>
      </c>
      <c r="D1433" s="2">
        <f>front!E1433-front!C1433</f>
        <v>52642.1</v>
      </c>
      <c r="E1433" s="2">
        <f>IF(front!F1433-front!C1433&gt;0,front!F1433-front!C1433,0)</f>
        <v>52642.1</v>
      </c>
      <c r="F1433" s="2">
        <f>front!I1433-front!H1433</f>
        <v>2112.2999999999993</v>
      </c>
      <c r="G1433" s="2"/>
      <c r="H1433" s="2"/>
      <c r="I1433" s="4">
        <f>C1433/(constants!$A$4+constants!$B$4*data!C1433+constants!$C$4*data!C1433^2+constants!$D$4*data!C1433^3+constants!$E$4*data!C1433^4+constants!$F$4*data!C1433^5+constants!$G$4*data!C1433^6+constants!$H$4*data!C1433^7)</f>
        <v>48143.836395902872</v>
      </c>
      <c r="J1433" s="4">
        <f>D1433/(constants!$A$4+constants!$B$4*data!D1433+constants!$C$4*data!D1433^2+constants!$D$4*data!D1433^3+constants!$E$4*data!D1433^4+constants!$F$4*data!D1433^5+constants!$G$4*data!D1433^6+constants!$H$4*data!D1433^7)</f>
        <v>55406.058429415767</v>
      </c>
      <c r="K1433" s="4">
        <f>E1433/(constants!$A$4+constants!$B$4*data!E1433+constants!$C$4*data!E1433^2+constants!$D$4*data!E1433^3+constants!$E$4*data!E1433^4+constants!$F$4*data!E1433^5+constants!$G$4*data!E1433^6+constants!$H$4*data!E1433^7)</f>
        <v>55406.058429415767</v>
      </c>
      <c r="L1433" s="4">
        <f>F1433/(constants!$A$4+constants!$B$4*data!F1433+constants!$C$4*data!F1433^2+constants!$D$4*data!F1433^3+constants!$E$4*data!F1433^4+constants!$F$4*data!F1433^5+constants!$G$4*data!F1433^6+constants!$H$4*data!F1433^7)</f>
        <v>2107.4811087641638</v>
      </c>
      <c r="M1433" s="4"/>
      <c r="N1433" s="4"/>
      <c r="O1433" s="4">
        <f t="shared" si="334"/>
        <v>80239.727326504784</v>
      </c>
      <c r="P1433" s="4">
        <f t="shared" si="335"/>
        <v>11081.211685883154</v>
      </c>
      <c r="Q1433" s="4">
        <f t="shared" si="335"/>
        <v>11081.211685883154</v>
      </c>
      <c r="R1433" s="4">
        <f t="shared" si="336"/>
        <v>351.24685146069396</v>
      </c>
      <c r="S1433" s="4"/>
      <c r="T1433" s="4"/>
      <c r="U1433" s="4">
        <f t="shared" si="337"/>
        <v>1</v>
      </c>
      <c r="V1433" s="4"/>
      <c r="W1433" s="4"/>
      <c r="X1433">
        <f>IF(front!E1433&gt;$X$2,O1433,P1433)</f>
        <v>80239.727326504784</v>
      </c>
      <c r="Y1433">
        <f t="shared" si="331"/>
        <v>79966.907521662171</v>
      </c>
      <c r="Z1433">
        <f>SUMPRODUCT($B$7:$B$456,Y$7:Y$456,EXP(constants!$B$32+constants!$A$32*ABS($A$7:$A$456-$A1433)))</f>
        <v>3.2671898616550453E-10</v>
      </c>
      <c r="AA1433">
        <f t="shared" si="332"/>
        <v>79966.907521661851</v>
      </c>
      <c r="AB1433">
        <f t="shared" si="338"/>
        <v>79962.05442872268</v>
      </c>
      <c r="AD1433" s="4"/>
      <c r="AE1433" s="4"/>
      <c r="AF1433" s="4"/>
      <c r="AI1433" s="5">
        <f>SUMPRODUCT(constants!$B$13:$B$20,A1433^constants!$A$13:$A$20)*constants!$C$10/((A1433/1000000000)^5*(EXP(0.014388/(A1433/1000000000)/constants!$B$9)-1))</f>
        <v>2.2239676851680388E-5</v>
      </c>
      <c r="AL1433" s="17">
        <f t="shared" si="333"/>
        <v>2.7812788216321525E-10</v>
      </c>
      <c r="AQ1433">
        <f t="shared" si="340"/>
        <v>2.7812788216321525E-10</v>
      </c>
    </row>
    <row r="1434" spans="1:43" x14ac:dyDescent="0.2">
      <c r="A1434">
        <f>front!A1434</f>
        <v>844.17</v>
      </c>
      <c r="B1434" s="1">
        <f t="shared" si="339"/>
        <v>0.43999999999994088</v>
      </c>
      <c r="C1434">
        <f>front!D1434-front!B1434</f>
        <v>45434.400000000001</v>
      </c>
      <c r="D1434" s="2">
        <f>front!E1434-front!C1434</f>
        <v>52235.5</v>
      </c>
      <c r="E1434" s="2">
        <f>IF(front!F1434-front!C1434&gt;0,front!F1434-front!C1434,0)</f>
        <v>52235.5</v>
      </c>
      <c r="F1434" s="2">
        <f>front!I1434-front!H1434</f>
        <v>2347.7999999999993</v>
      </c>
      <c r="G1434" s="2"/>
      <c r="H1434" s="2"/>
      <c r="I1434" s="4">
        <f>C1434/(constants!$A$4+constants!$B$4*data!C1434+constants!$C$4*data!C1434^2+constants!$D$4*data!C1434^3+constants!$E$4*data!C1434^4+constants!$F$4*data!C1434^5+constants!$G$4*data!C1434^6+constants!$H$4*data!C1434^7)</f>
        <v>47448.967907509956</v>
      </c>
      <c r="J1434" s="4">
        <f>D1434/(constants!$A$4+constants!$B$4*data!D1434+constants!$C$4*data!D1434^2+constants!$D$4*data!D1434^3+constants!$E$4*data!D1434^4+constants!$F$4*data!D1434^5+constants!$G$4*data!D1434^6+constants!$H$4*data!D1434^7)</f>
        <v>54956.057784516277</v>
      </c>
      <c r="K1434" s="4">
        <f>E1434/(constants!$A$4+constants!$B$4*data!E1434+constants!$C$4*data!E1434^2+constants!$D$4*data!E1434^3+constants!$E$4*data!E1434^4+constants!$F$4*data!E1434^5+constants!$G$4*data!E1434^6+constants!$H$4*data!E1434^7)</f>
        <v>54956.057784516277</v>
      </c>
      <c r="L1434" s="4">
        <f>F1434/(constants!$A$4+constants!$B$4*data!F1434+constants!$C$4*data!F1434^2+constants!$D$4*data!F1434^3+constants!$E$4*data!F1434^4+constants!$F$4*data!F1434^5+constants!$G$4*data!F1434^6+constants!$H$4*data!F1434^7)</f>
        <v>2342.4477312056224</v>
      </c>
      <c r="M1434" s="4"/>
      <c r="N1434" s="4"/>
      <c r="O1434" s="4">
        <f t="shared" si="334"/>
        <v>79081.613179183259</v>
      </c>
      <c r="P1434" s="4">
        <f t="shared" si="335"/>
        <v>10991.211556903256</v>
      </c>
      <c r="Q1434" s="4">
        <f t="shared" si="335"/>
        <v>10991.211556903256</v>
      </c>
      <c r="R1434" s="4">
        <f t="shared" si="336"/>
        <v>390.40795520093701</v>
      </c>
      <c r="S1434" s="4"/>
      <c r="T1434" s="4"/>
      <c r="U1434" s="4">
        <f t="shared" si="337"/>
        <v>1</v>
      </c>
      <c r="V1434" s="4"/>
      <c r="W1434" s="4"/>
      <c r="X1434">
        <f>IF(front!E1434&gt;$X$2,O1434,P1434)</f>
        <v>79081.613179183259</v>
      </c>
      <c r="Y1434">
        <f t="shared" si="331"/>
        <v>78808.793374340647</v>
      </c>
      <c r="Z1434">
        <f>SUMPRODUCT($B$7:$B$456,Y$7:Y$456,EXP(constants!$B$32+constants!$A$32*ABS($A$7:$A$456-$A1434)))</f>
        <v>3.1864359843131427E-10</v>
      </c>
      <c r="AA1434">
        <f t="shared" si="332"/>
        <v>78808.793374340326</v>
      </c>
      <c r="AB1434">
        <f t="shared" si="338"/>
        <v>78803.940281401156</v>
      </c>
      <c r="AD1434" s="4"/>
      <c r="AE1434" s="4"/>
      <c r="AF1434" s="4"/>
      <c r="AI1434" s="5">
        <f>SUMPRODUCT(constants!$B$13:$B$20,A1434^constants!$A$13:$A$20)*constants!$C$10/((A1434/1000000000)^5*(EXP(0.014388/(A1434/1000000000)/constants!$B$9)-1))</f>
        <v>2.2243642297142475E-5</v>
      </c>
      <c r="AL1434" s="17">
        <f t="shared" si="333"/>
        <v>2.8226561029451837E-10</v>
      </c>
      <c r="AQ1434">
        <f t="shared" si="340"/>
        <v>2.8226561029451837E-10</v>
      </c>
    </row>
    <row r="1435" spans="1:43" x14ac:dyDescent="0.2">
      <c r="A1435">
        <f>front!A1435</f>
        <v>844.61</v>
      </c>
      <c r="B1435" s="1">
        <f t="shared" si="339"/>
        <v>0.44000000000005457</v>
      </c>
      <c r="C1435">
        <f>front!D1435-front!B1435</f>
        <v>45113.8</v>
      </c>
      <c r="D1435" s="2">
        <f>front!E1435-front!C1435</f>
        <v>52706.400000000001</v>
      </c>
      <c r="E1435" s="2">
        <f>IF(front!F1435-front!C1435&gt;0,front!F1435-front!C1435,0)</f>
        <v>52706.400000000001</v>
      </c>
      <c r="F1435" s="2">
        <f>front!I1435-front!H1435</f>
        <v>2395.8000000000011</v>
      </c>
      <c r="G1435" s="2"/>
      <c r="H1435" s="2"/>
      <c r="I1435" s="4">
        <f>C1435/(constants!$A$4+constants!$B$4*data!C1435+constants!$C$4*data!C1435^2+constants!$D$4*data!C1435^3+constants!$E$4*data!C1435^4+constants!$F$4*data!C1435^5+constants!$G$4*data!C1435^6+constants!$H$4*data!C1435^7)</f>
        <v>47096.375691464993</v>
      </c>
      <c r="J1435" s="4">
        <f>D1435/(constants!$A$4+constants!$B$4*data!D1435+constants!$C$4*data!D1435^2+constants!$D$4*data!D1435^3+constants!$E$4*data!D1435^4+constants!$F$4*data!D1435^5+constants!$G$4*data!D1435^6+constants!$H$4*data!D1435^7)</f>
        <v>55477.235575745101</v>
      </c>
      <c r="K1435" s="4">
        <f>E1435/(constants!$A$4+constants!$B$4*data!E1435+constants!$C$4*data!E1435^2+constants!$D$4*data!E1435^3+constants!$E$4*data!E1435^4+constants!$F$4*data!E1435^5+constants!$G$4*data!E1435^6+constants!$H$4*data!E1435^7)</f>
        <v>55477.235575745101</v>
      </c>
      <c r="L1435" s="4">
        <f>F1435/(constants!$A$4+constants!$B$4*data!F1435+constants!$C$4*data!F1435^2+constants!$D$4*data!F1435^3+constants!$E$4*data!F1435^4+constants!$F$4*data!F1435^5+constants!$G$4*data!F1435^6+constants!$H$4*data!F1435^7)</f>
        <v>2390.3392546375999</v>
      </c>
      <c r="M1435" s="4"/>
      <c r="N1435" s="4"/>
      <c r="O1435" s="4">
        <f t="shared" si="334"/>
        <v>78493.959485774991</v>
      </c>
      <c r="P1435" s="4">
        <f t="shared" si="335"/>
        <v>11095.44711514902</v>
      </c>
      <c r="Q1435" s="4">
        <f t="shared" si="335"/>
        <v>11095.44711514902</v>
      </c>
      <c r="R1435" s="4">
        <f t="shared" si="336"/>
        <v>398.38987577293329</v>
      </c>
      <c r="S1435" s="4"/>
      <c r="T1435" s="4"/>
      <c r="U1435" s="4">
        <f t="shared" si="337"/>
        <v>1</v>
      </c>
      <c r="V1435" s="4"/>
      <c r="W1435" s="4"/>
      <c r="X1435">
        <f>IF(front!E1435&gt;$X$2,O1435,P1435)</f>
        <v>78493.959485774991</v>
      </c>
      <c r="Y1435">
        <f t="shared" si="331"/>
        <v>78221.139680932378</v>
      </c>
      <c r="Z1435">
        <f>SUMPRODUCT($B$7:$B$456,Y$7:Y$456,EXP(constants!$B$32+constants!$A$32*ABS($A$7:$A$456-$A1435)))</f>
        <v>3.10767806955126E-10</v>
      </c>
      <c r="AA1435">
        <f t="shared" si="332"/>
        <v>78221.139680932072</v>
      </c>
      <c r="AB1435">
        <f t="shared" si="338"/>
        <v>78216.286587992901</v>
      </c>
      <c r="AD1435" s="4"/>
      <c r="AE1435" s="4"/>
      <c r="AF1435" s="4"/>
      <c r="AI1435" s="5">
        <f>SUMPRODUCT(constants!$B$13:$B$20,A1435^constants!$A$13:$A$20)*constants!$C$10/((A1435/1000000000)^5*(EXP(0.014388/(A1435/1000000000)/constants!$B$9)-1))</f>
        <v>2.2247561583586277E-5</v>
      </c>
      <c r="AL1435" s="17">
        <f t="shared" si="333"/>
        <v>2.8443643330673708E-10</v>
      </c>
      <c r="AQ1435">
        <f t="shared" si="340"/>
        <v>2.8443643330673708E-10</v>
      </c>
    </row>
    <row r="1436" spans="1:43" x14ac:dyDescent="0.2">
      <c r="A1436">
        <f>front!A1436</f>
        <v>845.05</v>
      </c>
      <c r="B1436" s="1">
        <f t="shared" si="339"/>
        <v>0.43999999999994088</v>
      </c>
      <c r="C1436">
        <f>front!D1436-front!B1436</f>
        <v>45162.539999999994</v>
      </c>
      <c r="D1436" s="2">
        <f>front!E1436-front!C1436</f>
        <v>53100</v>
      </c>
      <c r="E1436" s="2">
        <f>IF(front!F1436-front!C1436&gt;0,front!F1436-front!C1436,0)</f>
        <v>53100</v>
      </c>
      <c r="F1436" s="2">
        <f>front!I1436-front!H1436</f>
        <v>2312.8999999999996</v>
      </c>
      <c r="G1436" s="2"/>
      <c r="H1436" s="2"/>
      <c r="I1436" s="4">
        <f>C1436/(constants!$A$4+constants!$B$4*data!C1436+constants!$C$4*data!C1436^2+constants!$D$4*data!C1436^3+constants!$E$4*data!C1436^4+constants!$F$4*data!C1436^5+constants!$G$4*data!C1436^6+constants!$H$4*data!C1436^7)</f>
        <v>47149.968769361825</v>
      </c>
      <c r="J1436" s="4">
        <f>D1436/(constants!$A$4+constants!$B$4*data!D1436+constants!$C$4*data!D1436^2+constants!$D$4*data!D1436^3+constants!$E$4*data!D1436^4+constants!$F$4*data!D1436^5+constants!$G$4*data!D1436^6+constants!$H$4*data!D1436^7)</f>
        <v>55913.022856695228</v>
      </c>
      <c r="K1436" s="4">
        <f>E1436/(constants!$A$4+constants!$B$4*data!E1436+constants!$C$4*data!E1436^2+constants!$D$4*data!E1436^3+constants!$E$4*data!E1436^4+constants!$F$4*data!E1436^5+constants!$G$4*data!E1436^6+constants!$H$4*data!E1436^7)</f>
        <v>55913.022856695228</v>
      </c>
      <c r="L1436" s="4">
        <f>F1436/(constants!$A$4+constants!$B$4*data!F1436+constants!$C$4*data!F1436^2+constants!$D$4*data!F1436^3+constants!$E$4*data!F1436^4+constants!$F$4*data!F1436^5+constants!$G$4*data!F1436^6+constants!$H$4*data!F1436^7)</f>
        <v>2307.6266644925208</v>
      </c>
      <c r="M1436" s="4"/>
      <c r="N1436" s="4"/>
      <c r="O1436" s="4">
        <f t="shared" si="334"/>
        <v>78583.281282269701</v>
      </c>
      <c r="P1436" s="4">
        <f t="shared" si="335"/>
        <v>11182.604571339045</v>
      </c>
      <c r="Q1436" s="4">
        <f t="shared" si="335"/>
        <v>11182.604571339045</v>
      </c>
      <c r="R1436" s="4">
        <f t="shared" si="336"/>
        <v>384.60444408208684</v>
      </c>
      <c r="S1436" s="4"/>
      <c r="T1436" s="4"/>
      <c r="U1436" s="4">
        <f t="shared" si="337"/>
        <v>1</v>
      </c>
      <c r="V1436" s="4"/>
      <c r="W1436" s="4"/>
      <c r="X1436">
        <f>IF(front!E1436&gt;$X$2,O1436,P1436)</f>
        <v>78583.281282269701</v>
      </c>
      <c r="Y1436">
        <f t="shared" si="331"/>
        <v>78310.461477427089</v>
      </c>
      <c r="Z1436">
        <f>SUMPRODUCT($B$7:$B$456,Y$7:Y$456,EXP(constants!$B$32+constants!$A$32*ABS($A$7:$A$456-$A1436)))</f>
        <v>3.030866783928716E-10</v>
      </c>
      <c r="AA1436">
        <f t="shared" si="332"/>
        <v>78310.461477426783</v>
      </c>
      <c r="AB1436">
        <f t="shared" si="338"/>
        <v>78305.608384487612</v>
      </c>
      <c r="AD1436" s="4"/>
      <c r="AE1436" s="4"/>
      <c r="AF1436" s="4"/>
      <c r="AI1436" s="5">
        <f>SUMPRODUCT(constants!$B$13:$B$20,A1436^constants!$A$13:$A$20)*constants!$C$10/((A1436/1000000000)^5*(EXP(0.014388/(A1436/1000000000)/constants!$B$9)-1))</f>
        <v>2.2251434663804848E-5</v>
      </c>
      <c r="AL1436" s="17">
        <f t="shared" si="333"/>
        <v>2.8416144287581922E-10</v>
      </c>
      <c r="AQ1436">
        <f t="shared" si="340"/>
        <v>2.8416144287581922E-10</v>
      </c>
    </row>
    <row r="1437" spans="1:43" x14ac:dyDescent="0.2">
      <c r="A1437">
        <f>front!A1437</f>
        <v>845.49</v>
      </c>
      <c r="B1437" s="1">
        <f t="shared" si="339"/>
        <v>0.44000000000005457</v>
      </c>
      <c r="C1437">
        <f>front!D1437-front!B1437</f>
        <v>45352.87</v>
      </c>
      <c r="D1437" s="2">
        <f>front!E1437-front!C1437</f>
        <v>52294.2</v>
      </c>
      <c r="E1437" s="2">
        <f>IF(front!F1437-front!C1437&gt;0,front!F1437-front!C1437,0)</f>
        <v>52294.2</v>
      </c>
      <c r="F1437" s="2">
        <f>front!I1437-front!H1437</f>
        <v>2055.5</v>
      </c>
      <c r="G1437" s="2"/>
      <c r="H1437" s="2"/>
      <c r="I1437" s="4">
        <f>C1437/(constants!$A$4+constants!$B$4*data!C1437+constants!$C$4*data!C1437^2+constants!$D$4*data!C1437^3+constants!$E$4*data!C1437^4+constants!$F$4*data!C1437^5+constants!$G$4*data!C1437^6+constants!$H$4*data!C1437^7)</f>
        <v>47359.286660437989</v>
      </c>
      <c r="J1437" s="4">
        <f>D1437/(constants!$A$4+constants!$B$4*data!D1437+constants!$C$4*data!D1437^2+constants!$D$4*data!D1437^3+constants!$E$4*data!D1437^4+constants!$F$4*data!D1437^5+constants!$G$4*data!D1437^6+constants!$H$4*data!D1437^7)</f>
        <v>55021.014571770684</v>
      </c>
      <c r="K1437" s="4">
        <f>E1437/(constants!$A$4+constants!$B$4*data!E1437+constants!$C$4*data!E1437^2+constants!$D$4*data!E1437^3+constants!$E$4*data!E1437^4+constants!$F$4*data!E1437^5+constants!$G$4*data!E1437^6+constants!$H$4*data!E1437^7)</f>
        <v>55021.014571770684</v>
      </c>
      <c r="L1437" s="4">
        <f>F1437/(constants!$A$4+constants!$B$4*data!F1437+constants!$C$4*data!F1437^2+constants!$D$4*data!F1437^3+constants!$E$4*data!F1437^4+constants!$F$4*data!F1437^5+constants!$G$4*data!F1437^6+constants!$H$4*data!F1437^7)</f>
        <v>2050.8099411713742</v>
      </c>
      <c r="M1437" s="4"/>
      <c r="N1437" s="4"/>
      <c r="O1437" s="4">
        <f t="shared" si="334"/>
        <v>78932.144434063317</v>
      </c>
      <c r="P1437" s="4">
        <f t="shared" si="335"/>
        <v>11004.202914354137</v>
      </c>
      <c r="Q1437" s="4">
        <f t="shared" si="335"/>
        <v>11004.202914354137</v>
      </c>
      <c r="R1437" s="4">
        <f t="shared" si="336"/>
        <v>341.80165686189571</v>
      </c>
      <c r="S1437" s="4"/>
      <c r="T1437" s="4"/>
      <c r="U1437" s="4">
        <f t="shared" si="337"/>
        <v>1</v>
      </c>
      <c r="V1437" s="4"/>
      <c r="W1437" s="4"/>
      <c r="X1437">
        <f>IF(front!E1437&gt;$X$2,O1437,P1437)</f>
        <v>78932.144434063317</v>
      </c>
      <c r="Y1437">
        <f t="shared" si="331"/>
        <v>78659.324629220704</v>
      </c>
      <c r="Z1437">
        <f>SUMPRODUCT($B$7:$B$456,Y$7:Y$456,EXP(constants!$B$32+constants!$A$32*ABS($A$7:$A$456-$A1437)))</f>
        <v>2.9559540133604654E-10</v>
      </c>
      <c r="AA1437">
        <f t="shared" si="332"/>
        <v>78659.324629220413</v>
      </c>
      <c r="AB1437">
        <f t="shared" si="338"/>
        <v>78654.471536281242</v>
      </c>
      <c r="AD1437" s="4"/>
      <c r="AE1437" s="4"/>
      <c r="AF1437" s="4"/>
      <c r="AI1437" s="5">
        <f>SUMPRODUCT(constants!$B$13:$B$20,A1437^constants!$A$13:$A$20)*constants!$C$10/((A1437/1000000000)^5*(EXP(0.014388/(A1437/1000000000)/constants!$B$9)-1))</f>
        <v>2.2255261491066464E-5</v>
      </c>
      <c r="AL1437" s="17">
        <f t="shared" si="333"/>
        <v>2.829497300836952E-10</v>
      </c>
      <c r="AQ1437">
        <f t="shared" si="340"/>
        <v>2.829497300836952E-10</v>
      </c>
    </row>
    <row r="1438" spans="1:43" x14ac:dyDescent="0.2">
      <c r="A1438">
        <f>front!A1438</f>
        <v>845.93</v>
      </c>
      <c r="B1438" s="1">
        <f t="shared" si="339"/>
        <v>0.43999999999994088</v>
      </c>
      <c r="C1438">
        <f>front!D1438-front!B1438</f>
        <v>45856.2</v>
      </c>
      <c r="D1438" s="2">
        <f>front!E1438-front!C1438</f>
        <v>52787</v>
      </c>
      <c r="E1438" s="2">
        <f>IF(front!F1438-front!C1438&gt;0,front!F1438-front!C1438,0)</f>
        <v>52787</v>
      </c>
      <c r="F1438" s="2">
        <f>front!I1438-front!H1438</f>
        <v>2404.3999999999996</v>
      </c>
      <c r="G1438" s="2"/>
      <c r="H1438" s="2"/>
      <c r="I1438" s="4">
        <f>C1438/(constants!$A$4+constants!$B$4*data!C1438+constants!$C$4*data!C1438^2+constants!$D$4*data!C1438^3+constants!$E$4*data!C1438^4+constants!$F$4*data!C1438^5+constants!$G$4*data!C1438^6+constants!$H$4*data!C1438^7)</f>
        <v>47913.101798563875</v>
      </c>
      <c r="J1438" s="4">
        <f>D1438/(constants!$A$4+constants!$B$4*data!D1438+constants!$C$4*data!D1438^2+constants!$D$4*data!D1438^3+constants!$E$4*data!D1438^4+constants!$F$4*data!D1438^5+constants!$G$4*data!D1438^6+constants!$H$4*data!D1438^7)</f>
        <v>55566.461700623076</v>
      </c>
      <c r="K1438" s="4">
        <f>E1438/(constants!$A$4+constants!$B$4*data!E1438+constants!$C$4*data!E1438^2+constants!$D$4*data!E1438^3+constants!$E$4*data!E1438^4+constants!$F$4*data!E1438^5+constants!$G$4*data!E1438^6+constants!$H$4*data!E1438^7)</f>
        <v>55566.461700623076</v>
      </c>
      <c r="L1438" s="4">
        <f>F1438/(constants!$A$4+constants!$B$4*data!F1438+constants!$C$4*data!F1438^2+constants!$D$4*data!F1438^3+constants!$E$4*data!F1438^4+constants!$F$4*data!F1438^5+constants!$G$4*data!F1438^6+constants!$H$4*data!F1438^7)</f>
        <v>2398.9198305883724</v>
      </c>
      <c r="M1438" s="4"/>
      <c r="N1438" s="4"/>
      <c r="O1438" s="4">
        <f t="shared" si="334"/>
        <v>79855.169664273126</v>
      </c>
      <c r="P1438" s="4">
        <f t="shared" si="335"/>
        <v>11113.292340124615</v>
      </c>
      <c r="Q1438" s="4">
        <f t="shared" si="335"/>
        <v>11113.292340124615</v>
      </c>
      <c r="R1438" s="4">
        <f t="shared" si="336"/>
        <v>399.81997176472873</v>
      </c>
      <c r="S1438" s="4"/>
      <c r="T1438" s="4"/>
      <c r="U1438" s="4">
        <f t="shared" si="337"/>
        <v>1</v>
      </c>
      <c r="V1438" s="4"/>
      <c r="W1438" s="4"/>
      <c r="X1438">
        <f>IF(front!E1438&gt;$X$2,O1438,P1438)</f>
        <v>79855.169664273126</v>
      </c>
      <c r="Y1438">
        <f t="shared" si="331"/>
        <v>79582.349859430513</v>
      </c>
      <c r="Z1438">
        <f>SUMPRODUCT($B$7:$B$456,Y$7:Y$456,EXP(constants!$B$32+constants!$A$32*ABS($A$7:$A$456-$A1438)))</f>
        <v>2.8828928329788948E-10</v>
      </c>
      <c r="AA1438">
        <f t="shared" si="332"/>
        <v>79582.349859430222</v>
      </c>
      <c r="AB1438">
        <f t="shared" si="338"/>
        <v>79577.496766491051</v>
      </c>
      <c r="AD1438" s="4"/>
      <c r="AE1438" s="4"/>
      <c r="AF1438" s="4"/>
      <c r="AI1438" s="5">
        <f>SUMPRODUCT(constants!$B$13:$B$20,A1438^constants!$A$13:$A$20)*constants!$C$10/((A1438/1000000000)^5*(EXP(0.014388/(A1438/1000000000)/constants!$B$9)-1))</f>
        <v>2.2259042018989872E-5</v>
      </c>
      <c r="AL1438" s="17">
        <f t="shared" si="333"/>
        <v>2.7971528288086132E-10</v>
      </c>
      <c r="AQ1438">
        <f t="shared" si="340"/>
        <v>2.7971528288086132E-10</v>
      </c>
    </row>
    <row r="1439" spans="1:43" x14ac:dyDescent="0.2">
      <c r="A1439">
        <f>front!A1439</f>
        <v>846.37</v>
      </c>
      <c r="B1439" s="1">
        <f t="shared" si="339"/>
        <v>0.44000000000005457</v>
      </c>
      <c r="C1439">
        <f>front!D1439-front!B1439</f>
        <v>46431.93</v>
      </c>
      <c r="D1439" s="2">
        <f>front!E1439-front!C1439</f>
        <v>52314.1</v>
      </c>
      <c r="E1439" s="2">
        <f>IF(front!F1439-front!C1439&gt;0,front!F1439-front!C1439,0)</f>
        <v>52314.1</v>
      </c>
      <c r="F1439" s="2">
        <f>front!I1439-front!H1439</f>
        <v>2290.1999999999989</v>
      </c>
      <c r="G1439" s="2"/>
      <c r="H1439" s="2"/>
      <c r="I1439" s="4">
        <f>C1439/(constants!$A$4+constants!$B$4*data!C1439+constants!$C$4*data!C1439^2+constants!$D$4*data!C1439^3+constants!$E$4*data!C1439^4+constants!$F$4*data!C1439^5+constants!$G$4*data!C1439^6+constants!$H$4*data!C1439^7)</f>
        <v>48547.032902084073</v>
      </c>
      <c r="J1439" s="4">
        <f>D1439/(constants!$A$4+constants!$B$4*data!D1439+constants!$C$4*data!D1439^2+constants!$D$4*data!D1439^3+constants!$E$4*data!D1439^4+constants!$F$4*data!D1439^5+constants!$G$4*data!D1439^6+constants!$H$4*data!D1439^7)</f>
        <v>55043.036354751675</v>
      </c>
      <c r="K1439" s="4">
        <f>E1439/(constants!$A$4+constants!$B$4*data!E1439+constants!$C$4*data!E1439^2+constants!$D$4*data!E1439^3+constants!$E$4*data!E1439^4+constants!$F$4*data!E1439^5+constants!$G$4*data!E1439^6+constants!$H$4*data!E1439^7)</f>
        <v>55043.036354751675</v>
      </c>
      <c r="L1439" s="4">
        <f>F1439/(constants!$A$4+constants!$B$4*data!F1439+constants!$C$4*data!F1439^2+constants!$D$4*data!F1439^3+constants!$E$4*data!F1439^4+constants!$F$4*data!F1439^5+constants!$G$4*data!F1439^6+constants!$H$4*data!F1439^7)</f>
        <v>2284.9780301436413</v>
      </c>
      <c r="M1439" s="4"/>
      <c r="N1439" s="4"/>
      <c r="O1439" s="4">
        <f t="shared" si="334"/>
        <v>80911.721503473455</v>
      </c>
      <c r="P1439" s="4">
        <f t="shared" si="335"/>
        <v>11008.607270950335</v>
      </c>
      <c r="Q1439" s="4">
        <f t="shared" si="335"/>
        <v>11008.607270950335</v>
      </c>
      <c r="R1439" s="4">
        <f t="shared" si="336"/>
        <v>380.82967169060692</v>
      </c>
      <c r="S1439" s="4"/>
      <c r="T1439" s="4"/>
      <c r="U1439" s="4">
        <f t="shared" si="337"/>
        <v>1</v>
      </c>
      <c r="V1439" s="4"/>
      <c r="W1439" s="4"/>
      <c r="X1439">
        <f>IF(front!E1439&gt;$X$2,O1439,P1439)</f>
        <v>80911.721503473455</v>
      </c>
      <c r="Y1439">
        <f t="shared" si="331"/>
        <v>80638.901698630842</v>
      </c>
      <c r="Z1439">
        <f>SUMPRODUCT($B$7:$B$456,Y$7:Y$456,EXP(constants!$B$32+constants!$A$32*ABS($A$7:$A$456-$A1439)))</f>
        <v>2.8116374777402621E-10</v>
      </c>
      <c r="AA1439">
        <f t="shared" si="332"/>
        <v>80638.901698630565</v>
      </c>
      <c r="AB1439">
        <f t="shared" si="338"/>
        <v>80634.048605691394</v>
      </c>
      <c r="AD1439" s="4"/>
      <c r="AE1439" s="4"/>
      <c r="AF1439" s="4"/>
      <c r="AI1439" s="5">
        <f>SUMPRODUCT(constants!$B$13:$B$20,A1439^constants!$A$13:$A$20)*constants!$C$10/((A1439/1000000000)^5*(EXP(0.014388/(A1439/1000000000)/constants!$B$9)-1))</f>
        <v>2.2262776201730109E-5</v>
      </c>
      <c r="AL1439" s="17">
        <f t="shared" si="333"/>
        <v>2.7609647024667363E-10</v>
      </c>
      <c r="AQ1439">
        <f t="shared" si="340"/>
        <v>2.7609647024667363E-10</v>
      </c>
    </row>
    <row r="1440" spans="1:43" x14ac:dyDescent="0.2">
      <c r="A1440">
        <f>front!A1440</f>
        <v>846.81</v>
      </c>
      <c r="B1440" s="1">
        <f t="shared" si="339"/>
        <v>0.43999999999994088</v>
      </c>
      <c r="C1440">
        <f>front!D1440-front!B1440</f>
        <v>47026.399999999994</v>
      </c>
      <c r="D1440" s="2">
        <f>front!E1440-front!C1440</f>
        <v>52965.4</v>
      </c>
      <c r="E1440" s="2">
        <f>IF(front!F1440-front!C1440&gt;0,front!F1440-front!C1440,0)</f>
        <v>52965.4</v>
      </c>
      <c r="F1440" s="2">
        <f>front!I1440-front!H1440</f>
        <v>2348.6000000000004</v>
      </c>
      <c r="G1440" s="2"/>
      <c r="H1440" s="2"/>
      <c r="I1440" s="4">
        <f>C1440/(constants!$A$4+constants!$B$4*data!C1440+constants!$C$4*data!C1440^2+constants!$D$4*data!C1440^3+constants!$E$4*data!C1440^4+constants!$F$4*data!C1440^5+constants!$G$4*data!C1440^6+constants!$H$4*data!C1440^7)</f>
        <v>49202.063741243401</v>
      </c>
      <c r="J1440" s="4">
        <f>D1440/(constants!$A$4+constants!$B$4*data!D1440+constants!$C$4*data!D1440^2+constants!$D$4*data!D1440^3+constants!$E$4*data!D1440^4+constants!$F$4*data!D1440^5+constants!$G$4*data!D1440^6+constants!$H$4*data!D1440^7)</f>
        <v>55763.977884711763</v>
      </c>
      <c r="K1440" s="4">
        <f>E1440/(constants!$A$4+constants!$B$4*data!E1440+constants!$C$4*data!E1440^2+constants!$D$4*data!E1440^3+constants!$E$4*data!E1440^4+constants!$F$4*data!E1440^5+constants!$G$4*data!E1440^6+constants!$H$4*data!E1440^7)</f>
        <v>55763.977884711763</v>
      </c>
      <c r="L1440" s="4">
        <f>F1440/(constants!$A$4+constants!$B$4*data!F1440+constants!$C$4*data!F1440^2+constants!$D$4*data!F1440^3+constants!$E$4*data!F1440^4+constants!$F$4*data!F1440^5+constants!$G$4*data!F1440^6+constants!$H$4*data!F1440^7)</f>
        <v>2343.2459224284039</v>
      </c>
      <c r="M1440" s="4"/>
      <c r="N1440" s="4"/>
      <c r="O1440" s="4">
        <f t="shared" si="334"/>
        <v>82003.439568739006</v>
      </c>
      <c r="P1440" s="4">
        <f t="shared" si="335"/>
        <v>11152.795576942353</v>
      </c>
      <c r="Q1440" s="4">
        <f t="shared" si="335"/>
        <v>11152.795576942353</v>
      </c>
      <c r="R1440" s="4">
        <f t="shared" si="336"/>
        <v>390.54098707140065</v>
      </c>
      <c r="S1440" s="4"/>
      <c r="T1440" s="4"/>
      <c r="U1440" s="4">
        <f t="shared" si="337"/>
        <v>1</v>
      </c>
      <c r="V1440" s="4"/>
      <c r="W1440" s="4"/>
      <c r="X1440">
        <f>IF(front!E1440&gt;$X$2,O1440,P1440)</f>
        <v>82003.439568739006</v>
      </c>
      <c r="Y1440">
        <f t="shared" si="331"/>
        <v>81730.619763896393</v>
      </c>
      <c r="Z1440">
        <f>SUMPRODUCT($B$7:$B$456,Y$7:Y$456,EXP(constants!$B$32+constants!$A$32*ABS($A$7:$A$456-$A1440)))</f>
        <v>2.7421433137579107E-10</v>
      </c>
      <c r="AA1440">
        <f t="shared" si="332"/>
        <v>81730.619763896117</v>
      </c>
      <c r="AB1440">
        <f t="shared" si="338"/>
        <v>81725.766670956946</v>
      </c>
      <c r="AD1440" s="4"/>
      <c r="AE1440" s="4"/>
      <c r="AF1440" s="4"/>
      <c r="AI1440" s="5">
        <f>SUMPRODUCT(constants!$B$13:$B$20,A1440^constants!$A$13:$A$20)*constants!$C$10/((A1440/1000000000)^5*(EXP(0.014388/(A1440/1000000000)/constants!$B$9)-1))</f>
        <v>2.2266463993803821E-5</v>
      </c>
      <c r="AL1440" s="17">
        <f t="shared" si="333"/>
        <v>2.7245341219560196E-10</v>
      </c>
      <c r="AQ1440">
        <f t="shared" si="340"/>
        <v>2.7245341219560196E-10</v>
      </c>
    </row>
    <row r="1441" spans="1:43" x14ac:dyDescent="0.2">
      <c r="A1441">
        <f>front!A1441</f>
        <v>847.25</v>
      </c>
      <c r="B1441" s="1">
        <f t="shared" si="339"/>
        <v>0.44000000000005457</v>
      </c>
      <c r="C1441">
        <f>front!D1441-front!B1441</f>
        <v>47787.07</v>
      </c>
      <c r="D1441" s="2">
        <f>front!E1441-front!C1441</f>
        <v>53095.4</v>
      </c>
      <c r="E1441" s="2">
        <f>IF(front!F1441-front!C1441&gt;0,front!F1441-front!C1441,0)</f>
        <v>53095.4</v>
      </c>
      <c r="F1441" s="2">
        <f>front!I1441-front!H1441</f>
        <v>2428.3999999999996</v>
      </c>
      <c r="G1441" s="2"/>
      <c r="H1441" s="2"/>
      <c r="I1441" s="4">
        <f>C1441/(constants!$A$4+constants!$B$4*data!C1441+constants!$C$4*data!C1441^2+constants!$D$4*data!C1441^3+constants!$E$4*data!C1441^4+constants!$F$4*data!C1441^5+constants!$G$4*data!C1441^6+constants!$H$4*data!C1441^7)</f>
        <v>50040.842066571829</v>
      </c>
      <c r="J1441" s="4">
        <f>D1441/(constants!$A$4+constants!$B$4*data!D1441+constants!$C$4*data!D1441^2+constants!$D$4*data!D1441^3+constants!$E$4*data!D1441^4+constants!$F$4*data!D1441^5+constants!$G$4*data!D1441^6+constants!$H$4*data!D1441^7)</f>
        <v>55907.928868971911</v>
      </c>
      <c r="K1441" s="4">
        <f>E1441/(constants!$A$4+constants!$B$4*data!E1441+constants!$C$4*data!E1441^2+constants!$D$4*data!E1441^3+constants!$E$4*data!E1441^4+constants!$F$4*data!E1441^5+constants!$G$4*data!E1441^6+constants!$H$4*data!E1441^7)</f>
        <v>55907.928868971911</v>
      </c>
      <c r="L1441" s="4">
        <f>F1441/(constants!$A$4+constants!$B$4*data!F1441+constants!$C$4*data!F1441^2+constants!$D$4*data!F1441^3+constants!$E$4*data!F1441^4+constants!$F$4*data!F1441^5+constants!$G$4*data!F1441^6+constants!$H$4*data!F1441^7)</f>
        <v>2422.8656435330281</v>
      </c>
      <c r="M1441" s="4"/>
      <c r="N1441" s="4"/>
      <c r="O1441" s="4">
        <f t="shared" si="334"/>
        <v>83401.403444286392</v>
      </c>
      <c r="P1441" s="4">
        <f t="shared" si="335"/>
        <v>11181.585773794382</v>
      </c>
      <c r="Q1441" s="4">
        <f t="shared" si="335"/>
        <v>11181.585773794382</v>
      </c>
      <c r="R1441" s="4">
        <f t="shared" si="336"/>
        <v>403.81094058883804</v>
      </c>
      <c r="S1441" s="4"/>
      <c r="T1441" s="4"/>
      <c r="U1441" s="4">
        <f t="shared" si="337"/>
        <v>1</v>
      </c>
      <c r="V1441" s="4"/>
      <c r="W1441" s="4"/>
      <c r="X1441">
        <f>IF(front!E1441&gt;$X$2,O1441,P1441)</f>
        <v>83401.403444286392</v>
      </c>
      <c r="Y1441">
        <f t="shared" si="331"/>
        <v>83128.583639443779</v>
      </c>
      <c r="Z1441">
        <f>SUMPRODUCT($B$7:$B$456,Y$7:Y$456,EXP(constants!$B$32+constants!$A$32*ABS($A$7:$A$456-$A1441)))</f>
        <v>2.6743668103437489E-10</v>
      </c>
      <c r="AA1441">
        <f t="shared" si="332"/>
        <v>83128.583639443517</v>
      </c>
      <c r="AB1441">
        <f t="shared" si="338"/>
        <v>83123.730546504346</v>
      </c>
      <c r="AD1441" s="4"/>
      <c r="AE1441" s="4"/>
      <c r="AF1441" s="4"/>
      <c r="AI1441" s="5">
        <f>SUMPRODUCT(constants!$B$13:$B$20,A1441^constants!$A$13:$A$20)*constants!$C$10/((A1441/1000000000)^5*(EXP(0.014388/(A1441/1000000000)/constants!$B$9)-1))</f>
        <v>2.2270105350253625E-5</v>
      </c>
      <c r="AL1441" s="17">
        <f t="shared" si="333"/>
        <v>2.6791513330593853E-10</v>
      </c>
      <c r="AQ1441">
        <f t="shared" si="340"/>
        <v>2.6791513330593853E-10</v>
      </c>
    </row>
    <row r="1442" spans="1:43" x14ac:dyDescent="0.2">
      <c r="A1442">
        <f>front!A1442</f>
        <v>847.69</v>
      </c>
      <c r="B1442" s="1">
        <f t="shared" si="339"/>
        <v>0.44000000000005457</v>
      </c>
      <c r="C1442">
        <f>front!D1442-front!B1442</f>
        <v>48272.07</v>
      </c>
      <c r="D1442" s="2">
        <f>front!E1442-front!C1442</f>
        <v>52622.8</v>
      </c>
      <c r="E1442" s="2">
        <f>IF(front!F1442-front!C1442&gt;0,front!F1442-front!C1442,0)</f>
        <v>52622.8</v>
      </c>
      <c r="F1442" s="2">
        <f>front!I1442-front!H1442</f>
        <v>2527.7999999999993</v>
      </c>
      <c r="G1442" s="2"/>
      <c r="H1442" s="2"/>
      <c r="I1442" s="4">
        <f>C1442/(constants!$A$4+constants!$B$4*data!C1442+constants!$C$4*data!C1442^2+constants!$D$4*data!C1442^3+constants!$E$4*data!C1442^4+constants!$F$4*data!C1442^5+constants!$G$4*data!C1442^6+constants!$H$4*data!C1442^7)</f>
        <v>50575.965074725864</v>
      </c>
      <c r="J1442" s="4">
        <f>D1442/(constants!$A$4+constants!$B$4*data!D1442+constants!$C$4*data!D1442^2+constants!$D$4*data!D1442^3+constants!$E$4*data!D1442^4+constants!$F$4*data!D1442^5+constants!$G$4*data!D1442^6+constants!$H$4*data!D1442^7)</f>
        <v>55384.69497899383</v>
      </c>
      <c r="K1442" s="4">
        <f>E1442/(constants!$A$4+constants!$B$4*data!E1442+constants!$C$4*data!E1442^2+constants!$D$4*data!E1442^3+constants!$E$4*data!E1442^4+constants!$F$4*data!E1442^5+constants!$G$4*data!E1442^6+constants!$H$4*data!E1442^7)</f>
        <v>55384.69497899383</v>
      </c>
      <c r="L1442" s="4">
        <f>F1442/(constants!$A$4+constants!$B$4*data!F1442+constants!$C$4*data!F1442^2+constants!$D$4*data!F1442^3+constants!$E$4*data!F1442^4+constants!$F$4*data!F1442^5+constants!$G$4*data!F1442^6+constants!$H$4*data!F1442^7)</f>
        <v>2522.0415628014857</v>
      </c>
      <c r="M1442" s="4"/>
      <c r="N1442" s="4"/>
      <c r="O1442" s="4">
        <f t="shared" si="334"/>
        <v>84293.275124543114</v>
      </c>
      <c r="P1442" s="4">
        <f t="shared" si="335"/>
        <v>11076.938995798766</v>
      </c>
      <c r="Q1442" s="4">
        <f t="shared" si="335"/>
        <v>11076.938995798766</v>
      </c>
      <c r="R1442" s="4">
        <f t="shared" si="336"/>
        <v>420.34026046691429</v>
      </c>
      <c r="S1442" s="4"/>
      <c r="T1442" s="4"/>
      <c r="U1442" s="4">
        <f t="shared" si="337"/>
        <v>1</v>
      </c>
      <c r="V1442" s="4"/>
      <c r="W1442" s="4"/>
      <c r="X1442">
        <f>IF(front!E1442&gt;$X$2,O1442,P1442)</f>
        <v>84293.275124543114</v>
      </c>
      <c r="Y1442">
        <f t="shared" si="331"/>
        <v>84020.455319700501</v>
      </c>
      <c r="Z1442">
        <f>SUMPRODUCT($B$7:$B$456,Y$7:Y$456,EXP(constants!$B$32+constants!$A$32*ABS($A$7:$A$456-$A1442)))</f>
        <v>2.6082655127410408E-10</v>
      </c>
      <c r="AA1442">
        <f t="shared" si="332"/>
        <v>84020.455319700239</v>
      </c>
      <c r="AB1442">
        <f t="shared" si="338"/>
        <v>84015.602226761068</v>
      </c>
      <c r="AD1442" s="4"/>
      <c r="AE1442" s="4"/>
      <c r="AF1442" s="4"/>
      <c r="AI1442" s="5">
        <f>SUMPRODUCT(constants!$B$13:$B$20,A1442^constants!$A$13:$A$20)*constants!$C$10/((A1442/1000000000)^5*(EXP(0.014388/(A1442/1000000000)/constants!$B$9)-1))</f>
        <v>2.2273700226568469E-5</v>
      </c>
      <c r="AL1442" s="17">
        <f t="shared" si="333"/>
        <v>2.6511385547711683E-10</v>
      </c>
      <c r="AQ1442">
        <f t="shared" si="340"/>
        <v>2.6511385547711683E-10</v>
      </c>
    </row>
    <row r="1443" spans="1:43" x14ac:dyDescent="0.2">
      <c r="A1443">
        <f>front!A1443</f>
        <v>848.13</v>
      </c>
      <c r="B1443" s="1">
        <f t="shared" si="339"/>
        <v>0.43999999999994088</v>
      </c>
      <c r="C1443">
        <f>front!D1443-front!B1443</f>
        <v>48655.4</v>
      </c>
      <c r="D1443" s="2">
        <f>front!E1443-front!C1443</f>
        <v>53028.2</v>
      </c>
      <c r="E1443" s="2">
        <f>IF(front!F1443-front!C1443&gt;0,front!F1443-front!C1443,0)</f>
        <v>53028.2</v>
      </c>
      <c r="F1443" s="2">
        <f>front!I1443-front!H1443</f>
        <v>2977.3000000000011</v>
      </c>
      <c r="G1443" s="2"/>
      <c r="H1443" s="2"/>
      <c r="I1443" s="4">
        <f>C1443/(constants!$A$4+constants!$B$4*data!C1443+constants!$C$4*data!C1443^2+constants!$D$4*data!C1443^3+constants!$E$4*data!C1443^4+constants!$F$4*data!C1443^5+constants!$G$4*data!C1443^6+constants!$H$4*data!C1443^7)</f>
        <v>50999.069836425719</v>
      </c>
      <c r="J1443" s="4">
        <f>D1443/(constants!$A$4+constants!$B$4*data!D1443+constants!$C$4*data!D1443^2+constants!$D$4*data!D1443^3+constants!$E$4*data!D1443^4+constants!$F$4*data!D1443^5+constants!$G$4*data!D1443^6+constants!$H$4*data!D1443^7)</f>
        <v>55833.515003455454</v>
      </c>
      <c r="K1443" s="4">
        <f>E1443/(constants!$A$4+constants!$B$4*data!E1443+constants!$C$4*data!E1443^2+constants!$D$4*data!E1443^3+constants!$E$4*data!E1443^4+constants!$F$4*data!E1443^5+constants!$G$4*data!E1443^6+constants!$H$4*data!E1443^7)</f>
        <v>55833.515003455454</v>
      </c>
      <c r="L1443" s="4">
        <f>F1443/(constants!$A$4+constants!$B$4*data!F1443+constants!$C$4*data!F1443^2+constants!$D$4*data!F1443^3+constants!$E$4*data!F1443^4+constants!$F$4*data!F1443^5+constants!$G$4*data!F1443^6+constants!$H$4*data!F1443^7)</f>
        <v>2970.5387958037277</v>
      </c>
      <c r="M1443" s="4"/>
      <c r="N1443" s="4"/>
      <c r="O1443" s="4">
        <f t="shared" si="334"/>
        <v>84998.44972737621</v>
      </c>
      <c r="P1443" s="4">
        <f t="shared" si="335"/>
        <v>11166.70300069109</v>
      </c>
      <c r="Q1443" s="4">
        <f t="shared" si="335"/>
        <v>11166.70300069109</v>
      </c>
      <c r="R1443" s="4">
        <f t="shared" si="336"/>
        <v>495.08979930062128</v>
      </c>
      <c r="S1443" s="4"/>
      <c r="T1443" s="4"/>
      <c r="U1443" s="4">
        <f t="shared" si="337"/>
        <v>1</v>
      </c>
      <c r="V1443" s="4"/>
      <c r="W1443" s="4"/>
      <c r="X1443">
        <f>IF(front!E1443&gt;$X$2,O1443,P1443)</f>
        <v>84998.44972737621</v>
      </c>
      <c r="Y1443">
        <f t="shared" si="331"/>
        <v>84725.629922533597</v>
      </c>
      <c r="Z1443">
        <f>SUMPRODUCT($B$7:$B$456,Y$7:Y$456,EXP(constants!$B$32+constants!$A$32*ABS($A$7:$A$456-$A1443)))</f>
        <v>2.5437980155309741E-10</v>
      </c>
      <c r="AA1443">
        <f t="shared" si="332"/>
        <v>84725.62992253335</v>
      </c>
      <c r="AB1443">
        <f t="shared" si="338"/>
        <v>84720.776829594179</v>
      </c>
      <c r="AD1443" s="4"/>
      <c r="AE1443" s="4"/>
      <c r="AF1443" s="4"/>
      <c r="AI1443" s="5">
        <f>SUMPRODUCT(constants!$B$13:$B$20,A1443^constants!$A$13:$A$20)*constants!$C$10/((A1443/1000000000)^5*(EXP(0.014388/(A1443/1000000000)/constants!$B$9)-1))</f>
        <v>2.2277248578715504E-5</v>
      </c>
      <c r="AL1443" s="17">
        <f t="shared" si="333"/>
        <v>2.6294905939688861E-10</v>
      </c>
      <c r="AQ1443">
        <f t="shared" si="340"/>
        <v>2.6294905939688861E-10</v>
      </c>
    </row>
    <row r="1444" spans="1:43" x14ac:dyDescent="0.2">
      <c r="A1444">
        <f>front!A1444</f>
        <v>848.57</v>
      </c>
      <c r="B1444" s="1">
        <f t="shared" si="339"/>
        <v>0.44000000000005457</v>
      </c>
      <c r="C1444">
        <f>front!D1444-front!B1444</f>
        <v>48765.53</v>
      </c>
      <c r="D1444" s="2">
        <f>front!E1444-front!C1444</f>
        <v>52863.7</v>
      </c>
      <c r="E1444" s="2">
        <f>IF(front!F1444-front!C1444&gt;0,front!F1444-front!C1444,0)</f>
        <v>52863.7</v>
      </c>
      <c r="F1444" s="2">
        <f>front!I1444-front!H1444</f>
        <v>2365.7999999999993</v>
      </c>
      <c r="G1444" s="2"/>
      <c r="H1444" s="2"/>
      <c r="I1444" s="4">
        <f>C1444/(constants!$A$4+constants!$B$4*data!C1444+constants!$C$4*data!C1444^2+constants!$D$4*data!C1444^3+constants!$E$4*data!C1444^4+constants!$F$4*data!C1444^5+constants!$G$4*data!C1444^6+constants!$H$4*data!C1444^7)</f>
        <v>51120.651363304831</v>
      </c>
      <c r="J1444" s="4">
        <f>D1444/(constants!$A$4+constants!$B$4*data!D1444+constants!$C$4*data!D1444^2+constants!$D$4*data!D1444^3+constants!$E$4*data!D1444^4+constants!$F$4*data!D1444^5+constants!$G$4*data!D1444^6+constants!$H$4*data!D1444^7)</f>
        <v>55651.376397024091</v>
      </c>
      <c r="K1444" s="4">
        <f>E1444/(constants!$A$4+constants!$B$4*data!E1444+constants!$C$4*data!E1444^2+constants!$D$4*data!E1444^3+constants!$E$4*data!E1444^4+constants!$F$4*data!E1444^5+constants!$G$4*data!E1444^6+constants!$H$4*data!E1444^7)</f>
        <v>55651.376397024091</v>
      </c>
      <c r="L1444" s="4">
        <f>F1444/(constants!$A$4+constants!$B$4*data!F1444+constants!$C$4*data!F1444^2+constants!$D$4*data!F1444^3+constants!$E$4*data!F1444^4+constants!$F$4*data!F1444^5+constants!$G$4*data!F1444^6+constants!$H$4*data!F1444^7)</f>
        <v>2360.4070403635214</v>
      </c>
      <c r="M1444" s="4"/>
      <c r="N1444" s="4"/>
      <c r="O1444" s="4">
        <f t="shared" si="334"/>
        <v>85201.085605508051</v>
      </c>
      <c r="P1444" s="4">
        <f t="shared" si="335"/>
        <v>11130.275279404817</v>
      </c>
      <c r="Q1444" s="4">
        <f t="shared" si="335"/>
        <v>11130.275279404817</v>
      </c>
      <c r="R1444" s="4">
        <f t="shared" si="336"/>
        <v>393.4011733939202</v>
      </c>
      <c r="S1444" s="4"/>
      <c r="T1444" s="4"/>
      <c r="U1444" s="4">
        <f t="shared" si="337"/>
        <v>1</v>
      </c>
      <c r="V1444" s="4"/>
      <c r="W1444" s="4"/>
      <c r="X1444">
        <f>IF(front!E1444&gt;$X$2,O1444,P1444)</f>
        <v>85201.085605508051</v>
      </c>
      <c r="Y1444">
        <f t="shared" si="331"/>
        <v>84928.265800665438</v>
      </c>
      <c r="Z1444">
        <f>SUMPRODUCT($B$7:$B$456,Y$7:Y$456,EXP(constants!$B$32+constants!$A$32*ABS($A$7:$A$456-$A1444)))</f>
        <v>2.4809239366965249E-10</v>
      </c>
      <c r="AA1444">
        <f t="shared" si="332"/>
        <v>84928.265800665191</v>
      </c>
      <c r="AB1444">
        <f t="shared" si="338"/>
        <v>84923.41270772602</v>
      </c>
      <c r="AD1444" s="4"/>
      <c r="AE1444" s="4"/>
      <c r="AF1444" s="4"/>
      <c r="AI1444" s="5">
        <f>SUMPRODUCT(constants!$B$13:$B$20,A1444^constants!$A$13:$A$20)*constants!$C$10/((A1444/1000000000)^5*(EXP(0.014388/(A1444/1000000000)/constants!$B$9)-1))</f>
        <v>2.228075036317625E-5</v>
      </c>
      <c r="AL1444" s="17">
        <f t="shared" si="333"/>
        <v>2.623628708829459E-10</v>
      </c>
      <c r="AQ1444">
        <f t="shared" si="340"/>
        <v>2.623628708829459E-10</v>
      </c>
    </row>
    <row r="1445" spans="1:43" x14ac:dyDescent="0.2">
      <c r="A1445">
        <f>front!A1445</f>
        <v>849.01</v>
      </c>
      <c r="B1445" s="1">
        <f t="shared" si="339"/>
        <v>0.43999999999994088</v>
      </c>
      <c r="C1445">
        <f>front!D1445-front!B1445</f>
        <v>48629.46</v>
      </c>
      <c r="D1445" s="2">
        <f>front!E1445-front!C1445</f>
        <v>52908.5</v>
      </c>
      <c r="E1445" s="2">
        <f>IF(front!F1445-front!C1445&gt;0,front!F1445-front!C1445,0)</f>
        <v>52908.5</v>
      </c>
      <c r="F1445" s="2">
        <f>front!I1445-front!H1445</f>
        <v>2002.1000000000004</v>
      </c>
      <c r="G1445" s="2"/>
      <c r="H1445" s="2"/>
      <c r="I1445" s="4">
        <f>C1445/(constants!$A$4+constants!$B$4*data!C1445+constants!$C$4*data!C1445^2+constants!$D$4*data!C1445^3+constants!$E$4*data!C1445^4+constants!$F$4*data!C1445^5+constants!$G$4*data!C1445^6+constants!$H$4*data!C1445^7)</f>
        <v>50970.434087741771</v>
      </c>
      <c r="J1445" s="4">
        <f>D1445/(constants!$A$4+constants!$B$4*data!D1445+constants!$C$4*data!D1445^2+constants!$D$4*data!D1445^3+constants!$E$4*data!D1445^4+constants!$F$4*data!D1445^5+constants!$G$4*data!D1445^6+constants!$H$4*data!D1445^7)</f>
        <v>55700.977306911438</v>
      </c>
      <c r="K1445" s="4">
        <f>E1445/(constants!$A$4+constants!$B$4*data!E1445+constants!$C$4*data!E1445^2+constants!$D$4*data!E1445^3+constants!$E$4*data!E1445^4+constants!$F$4*data!E1445^5+constants!$G$4*data!E1445^6+constants!$H$4*data!E1445^7)</f>
        <v>55700.977306911438</v>
      </c>
      <c r="L1445" s="4">
        <f>F1445/(constants!$A$4+constants!$B$4*data!F1445+constants!$C$4*data!F1445^2+constants!$D$4*data!F1445^3+constants!$E$4*data!F1445^4+constants!$F$4*data!F1445^5+constants!$G$4*data!F1445^6+constants!$H$4*data!F1445^7)</f>
        <v>1997.5310962519047</v>
      </c>
      <c r="M1445" s="4"/>
      <c r="N1445" s="4"/>
      <c r="O1445" s="4">
        <f t="shared" si="334"/>
        <v>84950.723479569613</v>
      </c>
      <c r="P1445" s="4">
        <f t="shared" si="335"/>
        <v>11140.195461382287</v>
      </c>
      <c r="Q1445" s="4">
        <f t="shared" si="335"/>
        <v>11140.195461382287</v>
      </c>
      <c r="R1445" s="4">
        <f t="shared" si="336"/>
        <v>332.92184937531744</v>
      </c>
      <c r="S1445" s="4"/>
      <c r="T1445" s="4"/>
      <c r="U1445" s="4">
        <f t="shared" si="337"/>
        <v>1</v>
      </c>
      <c r="V1445" s="4"/>
      <c r="W1445" s="4"/>
      <c r="X1445">
        <f>IF(front!E1445&gt;$X$2,O1445,P1445)</f>
        <v>84950.723479569613</v>
      </c>
      <c r="Y1445">
        <f t="shared" si="331"/>
        <v>84677.903674727</v>
      </c>
      <c r="Z1445">
        <f>SUMPRODUCT($B$7:$B$456,Y$7:Y$456,EXP(constants!$B$32+constants!$A$32*ABS($A$7:$A$456-$A1445)))</f>
        <v>2.4196038923275409E-10</v>
      </c>
      <c r="AA1445">
        <f t="shared" si="332"/>
        <v>84677.903674726753</v>
      </c>
      <c r="AB1445">
        <f t="shared" si="338"/>
        <v>84673.050581787582</v>
      </c>
      <c r="AD1445" s="4"/>
      <c r="AE1445" s="4"/>
      <c r="AF1445" s="4"/>
      <c r="AI1445" s="5">
        <f>SUMPRODUCT(constants!$B$13:$B$20,A1445^constants!$A$13:$A$20)*constants!$C$10/((A1445/1000000000)^5*(EXP(0.014388/(A1445/1000000000)/constants!$B$9)-1))</f>
        <v>2.2284205536923366E-5</v>
      </c>
      <c r="AL1445" s="17">
        <f t="shared" si="333"/>
        <v>2.631794341152095E-10</v>
      </c>
      <c r="AQ1445">
        <f t="shared" si="340"/>
        <v>2.631794341152095E-10</v>
      </c>
    </row>
    <row r="1446" spans="1:43" x14ac:dyDescent="0.2">
      <c r="A1446">
        <f>front!A1446</f>
        <v>849.45</v>
      </c>
      <c r="B1446" s="1">
        <f t="shared" si="339"/>
        <v>0.44000000000005457</v>
      </c>
      <c r="C1446">
        <f>front!D1446-front!B1446</f>
        <v>48456.800000000003</v>
      </c>
      <c r="D1446" s="2">
        <f>front!E1446-front!C1446</f>
        <v>52361.599999999999</v>
      </c>
      <c r="E1446" s="2">
        <f>IF(front!F1446-front!C1446&gt;0,front!F1446-front!C1446,0)</f>
        <v>52361.599999999999</v>
      </c>
      <c r="F1446" s="2">
        <f>front!I1446-front!H1446</f>
        <v>2027.7999999999993</v>
      </c>
      <c r="G1446" s="2"/>
      <c r="H1446" s="2"/>
      <c r="I1446" s="4">
        <f>C1446/(constants!$A$4+constants!$B$4*data!C1446+constants!$C$4*data!C1446^2+constants!$D$4*data!C1446^3+constants!$E$4*data!C1446^4+constants!$F$4*data!C1446^5+constants!$G$4*data!C1446^6+constants!$H$4*data!C1446^7)</f>
        <v>50779.846122365459</v>
      </c>
      <c r="J1446" s="4">
        <f>D1446/(constants!$A$4+constants!$B$4*data!D1446+constants!$C$4*data!D1446^2+constants!$D$4*data!D1446^3+constants!$E$4*data!D1446^4+constants!$F$4*data!D1446^5+constants!$G$4*data!D1446^6+constants!$H$4*data!D1446^7)</f>
        <v>55095.60227438248</v>
      </c>
      <c r="K1446" s="4">
        <f>E1446/(constants!$A$4+constants!$B$4*data!E1446+constants!$C$4*data!E1446^2+constants!$D$4*data!E1446^3+constants!$E$4*data!E1446^4+constants!$F$4*data!E1446^5+constants!$G$4*data!E1446^6+constants!$H$4*data!E1446^7)</f>
        <v>55095.60227438248</v>
      </c>
      <c r="L1446" s="4">
        <f>F1446/(constants!$A$4+constants!$B$4*data!F1446+constants!$C$4*data!F1446^2+constants!$D$4*data!F1446^3+constants!$E$4*data!F1446^4+constants!$F$4*data!F1446^5+constants!$G$4*data!F1446^6+constants!$H$4*data!F1446^7)</f>
        <v>2023.1727841952766</v>
      </c>
      <c r="M1446" s="4"/>
      <c r="N1446" s="4"/>
      <c r="O1446" s="4">
        <f t="shared" si="334"/>
        <v>84633.076870609104</v>
      </c>
      <c r="P1446" s="4">
        <f t="shared" si="335"/>
        <v>11019.120454876496</v>
      </c>
      <c r="Q1446" s="4">
        <f t="shared" si="335"/>
        <v>11019.120454876496</v>
      </c>
      <c r="R1446" s="4">
        <f t="shared" si="336"/>
        <v>337.19546403254611</v>
      </c>
      <c r="S1446" s="4"/>
      <c r="T1446" s="4"/>
      <c r="U1446" s="4">
        <f t="shared" si="337"/>
        <v>1</v>
      </c>
      <c r="V1446" s="4"/>
      <c r="W1446" s="4"/>
      <c r="X1446">
        <f>IF(front!E1446&gt;$X$2,O1446,P1446)</f>
        <v>84633.076870609104</v>
      </c>
      <c r="Y1446">
        <f t="shared" si="331"/>
        <v>84360.257065766491</v>
      </c>
      <c r="Z1446">
        <f>SUMPRODUCT($B$7:$B$456,Y$7:Y$456,EXP(constants!$B$32+constants!$A$32*ABS($A$7:$A$456-$A1446)))</f>
        <v>2.3597994719507969E-10</v>
      </c>
      <c r="AA1446">
        <f t="shared" si="332"/>
        <v>84360.257065766258</v>
      </c>
      <c r="AB1446">
        <f t="shared" si="338"/>
        <v>84355.403972827087</v>
      </c>
      <c r="AD1446" s="4"/>
      <c r="AE1446" s="4"/>
      <c r="AF1446" s="4"/>
      <c r="AI1446" s="5">
        <f>SUMPRODUCT(constants!$B$13:$B$20,A1446^constants!$A$13:$A$20)*constants!$C$10/((A1446/1000000000)^5*(EXP(0.014388/(A1446/1000000000)/constants!$B$9)-1))</f>
        <v>2.2287614057440457E-5</v>
      </c>
      <c r="AL1446" s="17">
        <f t="shared" si="333"/>
        <v>2.6421086270441947E-10</v>
      </c>
      <c r="AQ1446">
        <f t="shared" si="340"/>
        <v>2.6421086270441947E-10</v>
      </c>
    </row>
    <row r="1447" spans="1:43" x14ac:dyDescent="0.2">
      <c r="A1447">
        <f>front!A1447</f>
        <v>849.89</v>
      </c>
      <c r="B1447" s="1">
        <f t="shared" si="339"/>
        <v>0.43999999999994088</v>
      </c>
      <c r="C1447">
        <f>front!D1447-front!B1447</f>
        <v>48019.87</v>
      </c>
      <c r="D1447" s="2">
        <f>front!E1447-front!C1447</f>
        <v>51958.7</v>
      </c>
      <c r="E1447" s="2">
        <f>IF(front!F1447-front!C1447&gt;0,front!F1447-front!C1447,0)</f>
        <v>51958.7</v>
      </c>
      <c r="F1447" s="2">
        <f>front!I1447-front!H1447</f>
        <v>2232</v>
      </c>
      <c r="G1447" s="2"/>
      <c r="H1447" s="2"/>
      <c r="I1447" s="4">
        <f>C1447/(constants!$A$4+constants!$B$4*data!C1447+constants!$C$4*data!C1447^2+constants!$D$4*data!C1447^3+constants!$E$4*data!C1447^4+constants!$F$4*data!C1447^5+constants!$G$4*data!C1447^6+constants!$H$4*data!C1447^7)</f>
        <v>50297.671867614365</v>
      </c>
      <c r="J1447" s="4">
        <f>D1447/(constants!$A$4+constants!$B$4*data!D1447+constants!$C$4*data!D1447^2+constants!$D$4*data!D1447^3+constants!$E$4*data!D1447^4+constants!$F$4*data!D1447^5+constants!$G$4*data!D1447^6+constants!$H$4*data!D1447^7)</f>
        <v>54649.791682736781</v>
      </c>
      <c r="K1447" s="4">
        <f>E1447/(constants!$A$4+constants!$B$4*data!E1447+constants!$C$4*data!E1447^2+constants!$D$4*data!E1447^3+constants!$E$4*data!E1447^4+constants!$F$4*data!E1447^5+constants!$G$4*data!E1447^6+constants!$H$4*data!E1447^7)</f>
        <v>54649.791682736781</v>
      </c>
      <c r="L1447" s="4">
        <f>F1447/(constants!$A$4+constants!$B$4*data!F1447+constants!$C$4*data!F1447^2+constants!$D$4*data!F1447^3+constants!$E$4*data!F1447^4+constants!$F$4*data!F1447^5+constants!$G$4*data!F1447^6+constants!$H$4*data!F1447^7)</f>
        <v>2226.9098049983372</v>
      </c>
      <c r="M1447" s="4"/>
      <c r="N1447" s="4"/>
      <c r="O1447" s="4">
        <f t="shared" si="334"/>
        <v>83829.453112690608</v>
      </c>
      <c r="P1447" s="4">
        <f t="shared" si="335"/>
        <v>10929.958336547357</v>
      </c>
      <c r="Q1447" s="4">
        <f t="shared" si="335"/>
        <v>10929.958336547357</v>
      </c>
      <c r="R1447" s="4">
        <f t="shared" si="336"/>
        <v>371.15163416638956</v>
      </c>
      <c r="S1447" s="4"/>
      <c r="T1447" s="4"/>
      <c r="U1447" s="4">
        <f t="shared" si="337"/>
        <v>1</v>
      </c>
      <c r="V1447" s="4"/>
      <c r="W1447" s="4"/>
      <c r="X1447">
        <f>IF(front!E1447&gt;$X$2,O1447,P1447)</f>
        <v>83829.453112690608</v>
      </c>
      <c r="Y1447">
        <f t="shared" si="331"/>
        <v>83556.633307847995</v>
      </c>
      <c r="Z1447">
        <f>SUMPRODUCT($B$7:$B$456,Y$7:Y$456,EXP(constants!$B$32+constants!$A$32*ABS($A$7:$A$456-$A1447)))</f>
        <v>2.3014732144700424E-10</v>
      </c>
      <c r="AA1447">
        <f t="shared" si="332"/>
        <v>83556.633307847762</v>
      </c>
      <c r="AB1447">
        <f t="shared" si="338"/>
        <v>83551.780214908591</v>
      </c>
      <c r="AD1447" s="4"/>
      <c r="AE1447" s="4"/>
      <c r="AF1447" s="4"/>
      <c r="AI1447" s="5">
        <f>SUMPRODUCT(constants!$B$13:$B$20,A1447^constants!$A$13:$A$20)*constants!$C$10/((A1447/1000000000)^5*(EXP(0.014388/(A1447/1000000000)/constants!$B$9)-1))</f>
        <v>2.2290975882780406E-5</v>
      </c>
      <c r="AL1447" s="17">
        <f t="shared" si="333"/>
        <v>2.6679235110783321E-10</v>
      </c>
      <c r="AQ1447">
        <f t="shared" si="340"/>
        <v>2.6679235110783321E-10</v>
      </c>
    </row>
    <row r="1448" spans="1:43" x14ac:dyDescent="0.2">
      <c r="A1448">
        <f>front!A1448</f>
        <v>850.32</v>
      </c>
      <c r="B1448" s="1">
        <f t="shared" si="339"/>
        <v>0.43000000000006366</v>
      </c>
      <c r="C1448">
        <f>front!D1448-front!B1448</f>
        <v>47550.200000000004</v>
      </c>
      <c r="D1448" s="2">
        <f>front!E1448-front!C1448</f>
        <v>52284.800000000003</v>
      </c>
      <c r="E1448" s="2">
        <f>IF(front!F1448-front!C1448&gt;0,front!F1448-front!C1448,0)</f>
        <v>52284.800000000003</v>
      </c>
      <c r="F1448" s="2">
        <f>front!I1448-front!H1448</f>
        <v>2059.1999999999989</v>
      </c>
      <c r="G1448" s="2"/>
      <c r="H1448" s="2"/>
      <c r="I1448" s="4">
        <f>C1448/(constants!$A$4+constants!$B$4*data!C1448+constants!$C$4*data!C1448^2+constants!$D$4*data!C1448^3+constants!$E$4*data!C1448^4+constants!$F$4*data!C1448^5+constants!$G$4*data!C1448^6+constants!$H$4*data!C1448^7)</f>
        <v>49779.580273503401</v>
      </c>
      <c r="J1448" s="4">
        <f>D1448/(constants!$A$4+constants!$B$4*data!D1448+constants!$C$4*data!D1448^2+constants!$D$4*data!D1448^3+constants!$E$4*data!D1448^4+constants!$F$4*data!D1448^5+constants!$G$4*data!D1448^6+constants!$H$4*data!D1448^7)</f>
        <v>55010.612438843302</v>
      </c>
      <c r="K1448" s="4">
        <f>E1448/(constants!$A$4+constants!$B$4*data!E1448+constants!$C$4*data!E1448^2+constants!$D$4*data!E1448^3+constants!$E$4*data!E1448^4+constants!$F$4*data!E1448^5+constants!$G$4*data!E1448^6+constants!$H$4*data!E1448^7)</f>
        <v>55010.612438843302</v>
      </c>
      <c r="L1448" s="4">
        <f>F1448/(constants!$A$4+constants!$B$4*data!F1448+constants!$C$4*data!F1448^2+constants!$D$4*data!F1448^3+constants!$E$4*data!F1448^4+constants!$F$4*data!F1448^5+constants!$G$4*data!F1448^6+constants!$H$4*data!F1448^7)</f>
        <v>2054.5015476112435</v>
      </c>
      <c r="M1448" s="4"/>
      <c r="N1448" s="4"/>
      <c r="O1448" s="4">
        <f t="shared" si="334"/>
        <v>82965.967122505666</v>
      </c>
      <c r="P1448" s="4">
        <f t="shared" si="335"/>
        <v>11002.12248776866</v>
      </c>
      <c r="Q1448" s="4">
        <f t="shared" si="335"/>
        <v>11002.12248776866</v>
      </c>
      <c r="R1448" s="4">
        <f t="shared" si="336"/>
        <v>342.41692460187392</v>
      </c>
      <c r="S1448" s="4"/>
      <c r="T1448" s="4"/>
      <c r="U1448" s="4">
        <f t="shared" si="337"/>
        <v>1</v>
      </c>
      <c r="V1448" s="4"/>
      <c r="W1448" s="4"/>
      <c r="X1448">
        <f>IF(front!E1448&gt;$X$2,O1448,P1448)</f>
        <v>82965.967122505666</v>
      </c>
      <c r="Y1448">
        <f t="shared" si="331"/>
        <v>82693.147317663053</v>
      </c>
      <c r="Z1448">
        <f>SUMPRODUCT($B$7:$B$456,Y$7:Y$456,EXP(constants!$B$32+constants!$A$32*ABS($A$7:$A$456-$A1448)))</f>
        <v>2.2458656698560663E-10</v>
      </c>
      <c r="AA1448">
        <f t="shared" si="332"/>
        <v>82693.147317662835</v>
      </c>
      <c r="AB1448">
        <f t="shared" si="338"/>
        <v>82688.294224723664</v>
      </c>
      <c r="AD1448" s="4"/>
      <c r="AE1448" s="4"/>
      <c r="AF1448" s="4"/>
      <c r="AI1448" s="5">
        <f>SUMPRODUCT(constants!$B$13:$B$20,A1448^constants!$A$13:$A$20)*constants!$C$10/((A1448/1000000000)^5*(EXP(0.014388/(A1448/1000000000)/constants!$B$9)-1))</f>
        <v>2.2294216147871696E-5</v>
      </c>
      <c r="AL1448" s="17">
        <f t="shared" si="333"/>
        <v>2.6961756022300147E-10</v>
      </c>
      <c r="AQ1448">
        <f t="shared" si="340"/>
        <v>2.6961756022300147E-10</v>
      </c>
    </row>
    <row r="1449" spans="1:43" x14ac:dyDescent="0.2">
      <c r="A1449">
        <f>front!A1449</f>
        <v>850.76</v>
      </c>
      <c r="B1449" s="1">
        <f t="shared" si="339"/>
        <v>0.43999999999994088</v>
      </c>
      <c r="C1449">
        <f>front!D1449-front!B1449</f>
        <v>46823.600000000006</v>
      </c>
      <c r="D1449" s="2">
        <f>front!E1449-front!C1449</f>
        <v>52855.7</v>
      </c>
      <c r="E1449" s="2">
        <f>IF(front!F1449-front!C1449&gt;0,front!F1449-front!C1449,0)</f>
        <v>52855.7</v>
      </c>
      <c r="F1449" s="2">
        <f>front!I1449-front!H1449</f>
        <v>2108.1000000000004</v>
      </c>
      <c r="G1449" s="2"/>
      <c r="H1449" s="2"/>
      <c r="I1449" s="4">
        <f>C1449/(constants!$A$4+constants!$B$4*data!C1449+constants!$C$4*data!C1449^2+constants!$D$4*data!C1449^3+constants!$E$4*data!C1449^4+constants!$F$4*data!C1449^5+constants!$G$4*data!C1449^6+constants!$H$4*data!C1449^7)</f>
        <v>48978.553488012818</v>
      </c>
      <c r="J1449" s="4">
        <f>D1449/(constants!$A$4+constants!$B$4*data!D1449+constants!$C$4*data!D1449^2+constants!$D$4*data!D1449^3+constants!$E$4*data!D1449^4+constants!$F$4*data!D1449^5+constants!$G$4*data!D1449^6+constants!$H$4*data!D1449^7)</f>
        <v>55642.519307317882</v>
      </c>
      <c r="K1449" s="4">
        <f>E1449/(constants!$A$4+constants!$B$4*data!E1449+constants!$C$4*data!E1449^2+constants!$D$4*data!E1449^3+constants!$E$4*data!E1449^4+constants!$F$4*data!E1449^5+constants!$G$4*data!E1449^6+constants!$H$4*data!E1449^7)</f>
        <v>55642.519307317882</v>
      </c>
      <c r="L1449" s="4">
        <f>F1449/(constants!$A$4+constants!$B$4*data!F1449+constants!$C$4*data!F1449^2+constants!$D$4*data!F1449^3+constants!$E$4*data!F1449^4+constants!$F$4*data!F1449^5+constants!$G$4*data!F1449^6+constants!$H$4*data!F1449^7)</f>
        <v>2103.2906334746326</v>
      </c>
      <c r="M1449" s="4"/>
      <c r="N1449" s="4"/>
      <c r="O1449" s="4">
        <f t="shared" si="334"/>
        <v>81630.922480021371</v>
      </c>
      <c r="P1449" s="4">
        <f t="shared" si="335"/>
        <v>11128.503861463576</v>
      </c>
      <c r="Q1449" s="4">
        <f t="shared" si="335"/>
        <v>11128.503861463576</v>
      </c>
      <c r="R1449" s="4">
        <f t="shared" si="336"/>
        <v>350.54843891243877</v>
      </c>
      <c r="S1449" s="4"/>
      <c r="T1449" s="4"/>
      <c r="U1449" s="4">
        <f t="shared" si="337"/>
        <v>1</v>
      </c>
      <c r="V1449" s="4"/>
      <c r="W1449" s="4"/>
      <c r="X1449">
        <f>IF(front!E1449&gt;$X$2,O1449,P1449)</f>
        <v>81630.922480021371</v>
      </c>
      <c r="Y1449">
        <f t="shared" si="331"/>
        <v>81358.102675178758</v>
      </c>
      <c r="Z1449">
        <f>SUMPRODUCT($B$7:$B$456,Y$7:Y$456,EXP(constants!$B$32+constants!$A$32*ABS($A$7:$A$456-$A1449)))</f>
        <v>2.1903554704157213E-10</v>
      </c>
      <c r="AA1449">
        <f t="shared" si="332"/>
        <v>81358.102675178539</v>
      </c>
      <c r="AB1449">
        <f t="shared" si="338"/>
        <v>81353.249582239368</v>
      </c>
      <c r="AD1449" s="4"/>
      <c r="AE1449" s="4"/>
      <c r="AF1449" s="4"/>
      <c r="AI1449" s="5">
        <f>SUMPRODUCT(constants!$B$13:$B$20,A1449^constants!$A$13:$A$20)*constants!$C$10/((A1449/1000000000)^5*(EXP(0.014388/(A1449/1000000000)/constants!$B$9)-1))</f>
        <v>2.2297485522623028E-5</v>
      </c>
      <c r="AL1449" s="17">
        <f t="shared" si="333"/>
        <v>2.740822971070464E-10</v>
      </c>
      <c r="AQ1449">
        <f t="shared" si="340"/>
        <v>2.740822971070464E-10</v>
      </c>
    </row>
    <row r="1450" spans="1:43" x14ac:dyDescent="0.2">
      <c r="A1450">
        <f>front!A1450</f>
        <v>851.2</v>
      </c>
      <c r="B1450" s="1">
        <f t="shared" si="339"/>
        <v>0.44000000000005457</v>
      </c>
      <c r="C1450">
        <f>front!D1450-front!B1450</f>
        <v>46380</v>
      </c>
      <c r="D1450" s="2">
        <f>front!E1450-front!C1450</f>
        <v>52178.2</v>
      </c>
      <c r="E1450" s="2">
        <f>IF(front!F1450-front!C1450&gt;0,front!F1450-front!C1450,0)</f>
        <v>52178.2</v>
      </c>
      <c r="F1450" s="2">
        <f>front!I1450-front!H1450</f>
        <v>2583.2999999999993</v>
      </c>
      <c r="G1450" s="2"/>
      <c r="H1450" s="2"/>
      <c r="I1450" s="4">
        <f>C1450/(constants!$A$4+constants!$B$4*data!C1450+constants!$C$4*data!C1450^2+constants!$D$4*data!C1450^3+constants!$E$4*data!C1450^4+constants!$F$4*data!C1450^5+constants!$G$4*data!C1450^6+constants!$H$4*data!C1450^7)</f>
        <v>48489.834400654945</v>
      </c>
      <c r="J1450" s="4">
        <f>D1450/(constants!$A$4+constants!$B$4*data!D1450+constants!$C$4*data!D1450^2+constants!$D$4*data!D1450^3+constants!$E$4*data!D1450^4+constants!$F$4*data!D1450^5+constants!$G$4*data!D1450^6+constants!$H$4*data!D1450^7)</f>
        <v>54892.652980587081</v>
      </c>
      <c r="K1450" s="4">
        <f>E1450/(constants!$A$4+constants!$B$4*data!E1450+constants!$C$4*data!E1450^2+constants!$D$4*data!E1450^3+constants!$E$4*data!E1450^4+constants!$F$4*data!E1450^5+constants!$G$4*data!E1450^6+constants!$H$4*data!E1450^7)</f>
        <v>54892.652980587081</v>
      </c>
      <c r="L1450" s="4">
        <f>F1450/(constants!$A$4+constants!$B$4*data!F1450+constants!$C$4*data!F1450^2+constants!$D$4*data!F1450^3+constants!$E$4*data!F1450^4+constants!$F$4*data!F1450^5+constants!$G$4*data!F1450^6+constants!$H$4*data!F1450^7)</f>
        <v>2577.4167248901426</v>
      </c>
      <c r="M1450" s="4"/>
      <c r="N1450" s="4"/>
      <c r="O1450" s="4">
        <f t="shared" si="334"/>
        <v>80816.390667758242</v>
      </c>
      <c r="P1450" s="4">
        <f t="shared" si="335"/>
        <v>10978.530596117416</v>
      </c>
      <c r="Q1450" s="4">
        <f t="shared" si="335"/>
        <v>10978.530596117416</v>
      </c>
      <c r="R1450" s="4">
        <f t="shared" si="336"/>
        <v>429.56945414835712</v>
      </c>
      <c r="S1450" s="4"/>
      <c r="T1450" s="4"/>
      <c r="U1450" s="4">
        <f t="shared" si="337"/>
        <v>1</v>
      </c>
      <c r="V1450" s="4"/>
      <c r="W1450" s="4"/>
      <c r="X1450">
        <f>IF(front!E1450&gt;$X$2,O1450,P1450)</f>
        <v>80816.390667758242</v>
      </c>
      <c r="Y1450">
        <f t="shared" si="331"/>
        <v>80543.570862915629</v>
      </c>
      <c r="Z1450">
        <f>SUMPRODUCT($B$7:$B$456,Y$7:Y$456,EXP(constants!$B$32+constants!$A$32*ABS($A$7:$A$456-$A1450)))</f>
        <v>2.1362172952612607E-10</v>
      </c>
      <c r="AA1450">
        <f t="shared" si="332"/>
        <v>80543.570862915411</v>
      </c>
      <c r="AB1450">
        <f t="shared" si="338"/>
        <v>80538.71776997624</v>
      </c>
      <c r="AD1450" s="4"/>
      <c r="AE1450" s="4"/>
      <c r="AF1450" s="4"/>
      <c r="AI1450" s="5">
        <f>SUMPRODUCT(constants!$B$13:$B$20,A1450^constants!$A$13:$A$20)*constants!$C$10/((A1450/1000000000)^5*(EXP(0.014388/(A1450/1000000000)/constants!$B$9)-1))</f>
        <v>2.2300708080430471E-5</v>
      </c>
      <c r="AL1450" s="17">
        <f t="shared" si="333"/>
        <v>2.7689425282536439E-10</v>
      </c>
      <c r="AQ1450">
        <f t="shared" si="340"/>
        <v>2.7689425282536439E-10</v>
      </c>
    </row>
    <row r="1451" spans="1:43" x14ac:dyDescent="0.2">
      <c r="A1451">
        <f>front!A1451</f>
        <v>851.64</v>
      </c>
      <c r="B1451" s="1">
        <f t="shared" si="339"/>
        <v>0.43999999999994088</v>
      </c>
      <c r="C1451">
        <f>front!D1451-front!B1451</f>
        <v>45985.8</v>
      </c>
      <c r="D1451" s="2">
        <f>front!E1451-front!C1451</f>
        <v>53073</v>
      </c>
      <c r="E1451" s="2">
        <f>IF(front!F1451-front!C1451&gt;0,front!F1451-front!C1451,0)</f>
        <v>53073</v>
      </c>
      <c r="F1451" s="2">
        <f>front!I1451-front!H1451</f>
        <v>2882.1000000000004</v>
      </c>
      <c r="G1451" s="2"/>
      <c r="H1451" s="2"/>
      <c r="I1451" s="4">
        <f>C1451/(constants!$A$4+constants!$B$4*data!C1451+constants!$C$4*data!C1451^2+constants!$D$4*data!C1451^3+constants!$E$4*data!C1451^4+constants!$F$4*data!C1451^5+constants!$G$4*data!C1451^6+constants!$H$4*data!C1451^7)</f>
        <v>48055.762278972972</v>
      </c>
      <c r="J1451" s="4">
        <f>D1451/(constants!$A$4+constants!$B$4*data!D1451+constants!$C$4*data!D1451^2+constants!$D$4*data!D1451^3+constants!$E$4*data!D1451^4+constants!$F$4*data!D1451^5+constants!$G$4*data!D1451^6+constants!$H$4*data!D1451^7)</f>
        <v>55883.123697684197</v>
      </c>
      <c r="K1451" s="4">
        <f>E1451/(constants!$A$4+constants!$B$4*data!E1451+constants!$C$4*data!E1451^2+constants!$D$4*data!E1451^3+constants!$E$4*data!E1451^4+constants!$F$4*data!E1451^5+constants!$G$4*data!E1451^6+constants!$H$4*data!E1451^7)</f>
        <v>55883.123697684197</v>
      </c>
      <c r="L1451" s="4">
        <f>F1451/(constants!$A$4+constants!$B$4*data!F1451+constants!$C$4*data!F1451^2+constants!$D$4*data!F1451^3+constants!$E$4*data!F1451^4+constants!$F$4*data!F1451^5+constants!$G$4*data!F1451^6+constants!$H$4*data!F1451^7)</f>
        <v>2875.5492996866474</v>
      </c>
      <c r="M1451" s="4"/>
      <c r="N1451" s="4"/>
      <c r="O1451" s="4">
        <f t="shared" si="334"/>
        <v>80092.937131621613</v>
      </c>
      <c r="P1451" s="4">
        <f t="shared" si="335"/>
        <v>11176.624739536839</v>
      </c>
      <c r="Q1451" s="4">
        <f t="shared" si="335"/>
        <v>11176.624739536839</v>
      </c>
      <c r="R1451" s="4">
        <f t="shared" si="336"/>
        <v>479.25821661444127</v>
      </c>
      <c r="S1451" s="4"/>
      <c r="T1451" s="4"/>
      <c r="U1451" s="4">
        <f t="shared" si="337"/>
        <v>1</v>
      </c>
      <c r="V1451" s="4"/>
      <c r="W1451" s="4"/>
      <c r="X1451">
        <f>IF(front!E1451&gt;$X$2,O1451,P1451)</f>
        <v>80092.937131621613</v>
      </c>
      <c r="Y1451">
        <f t="shared" si="331"/>
        <v>79820.117326779</v>
      </c>
      <c r="Z1451">
        <f>SUMPRODUCT($B$7:$B$456,Y$7:Y$456,EXP(constants!$B$32+constants!$A$32*ABS($A$7:$A$456-$A1451)))</f>
        <v>2.0834172325952385E-10</v>
      </c>
      <c r="AA1451">
        <f t="shared" si="332"/>
        <v>79820.117326778796</v>
      </c>
      <c r="AB1451">
        <f t="shared" si="338"/>
        <v>79815.264233839625</v>
      </c>
      <c r="AD1451" s="4"/>
      <c r="AE1451" s="4"/>
      <c r="AF1451" s="4"/>
      <c r="AI1451" s="5">
        <f>SUMPRODUCT(constants!$B$13:$B$20,A1451^constants!$A$13:$A$20)*constants!$C$10/((A1451/1000000000)^5*(EXP(0.014388/(A1451/1000000000)/constants!$B$9)-1))</f>
        <v>2.2303883781534385E-5</v>
      </c>
      <c r="AL1451" s="17">
        <f t="shared" si="333"/>
        <v>2.7944383816345381E-10</v>
      </c>
      <c r="AQ1451">
        <f t="shared" si="340"/>
        <v>2.7944383816345381E-10</v>
      </c>
    </row>
    <row r="1452" spans="1:43" x14ac:dyDescent="0.2">
      <c r="A1452">
        <f>front!A1452</f>
        <v>852.08</v>
      </c>
      <c r="B1452" s="1">
        <f t="shared" si="339"/>
        <v>0.44000000000005457</v>
      </c>
      <c r="C1452">
        <f>front!D1452-front!B1452</f>
        <v>45649.14</v>
      </c>
      <c r="D1452" s="2">
        <f>front!E1452-front!C1452</f>
        <v>52513.7</v>
      </c>
      <c r="E1452" s="2">
        <f>IF(front!F1452-front!C1452&gt;0,front!F1452-front!C1452,0)</f>
        <v>52513.7</v>
      </c>
      <c r="F1452" s="2">
        <f>front!I1452-front!H1452</f>
        <v>3979.5000000000018</v>
      </c>
      <c r="G1452" s="2"/>
      <c r="H1452" s="2"/>
      <c r="I1452" s="4">
        <f>C1452/(constants!$A$4+constants!$B$4*data!C1452+constants!$C$4*data!C1452^2+constants!$D$4*data!C1452^3+constants!$E$4*data!C1452^4+constants!$F$4*data!C1452^5+constants!$G$4*data!C1452^6+constants!$H$4*data!C1452^7)</f>
        <v>47685.226604791504</v>
      </c>
      <c r="J1452" s="4">
        <f>D1452/(constants!$A$4+constants!$B$4*data!D1452+constants!$C$4*data!D1452^2+constants!$D$4*data!D1452^3+constants!$E$4*data!D1452^4+constants!$F$4*data!D1452^5+constants!$G$4*data!D1452^6+constants!$H$4*data!D1452^7)</f>
        <v>55263.937088288141</v>
      </c>
      <c r="K1452" s="4">
        <f>E1452/(constants!$A$4+constants!$B$4*data!E1452+constants!$C$4*data!E1452^2+constants!$D$4*data!E1452^3+constants!$E$4*data!E1452^4+constants!$F$4*data!E1452^5+constants!$G$4*data!E1452^6+constants!$H$4*data!E1452^7)</f>
        <v>55263.937088288141</v>
      </c>
      <c r="L1452" s="4">
        <f>F1452/(constants!$A$4+constants!$B$4*data!F1452+constants!$C$4*data!F1452^2+constants!$D$4*data!F1452^3+constants!$E$4*data!F1452^4+constants!$F$4*data!F1452^5+constants!$G$4*data!F1452^6+constants!$H$4*data!F1452^7)</f>
        <v>3970.6396311850217</v>
      </c>
      <c r="M1452" s="4"/>
      <c r="N1452" s="4"/>
      <c r="O1452" s="4">
        <f t="shared" si="334"/>
        <v>79475.377674652511</v>
      </c>
      <c r="P1452" s="4">
        <f t="shared" si="335"/>
        <v>11052.787417657628</v>
      </c>
      <c r="Q1452" s="4">
        <f t="shared" si="335"/>
        <v>11052.787417657628</v>
      </c>
      <c r="R1452" s="4">
        <f t="shared" si="336"/>
        <v>661.77327186417028</v>
      </c>
      <c r="S1452" s="4"/>
      <c r="T1452" s="4"/>
      <c r="U1452" s="4">
        <f t="shared" si="337"/>
        <v>1</v>
      </c>
      <c r="V1452" s="4"/>
      <c r="W1452" s="4"/>
      <c r="X1452">
        <f>IF(front!E1452&gt;$X$2,O1452,P1452)</f>
        <v>79475.377674652511</v>
      </c>
      <c r="Y1452">
        <f t="shared" si="331"/>
        <v>79202.557869809898</v>
      </c>
      <c r="Z1452">
        <f>SUMPRODUCT($B$7:$B$456,Y$7:Y$456,EXP(constants!$B$32+constants!$A$32*ABS($A$7:$A$456-$A1452)))</f>
        <v>2.031922208805033E-10</v>
      </c>
      <c r="AA1452">
        <f t="shared" si="332"/>
        <v>79202.557869809694</v>
      </c>
      <c r="AB1452">
        <f t="shared" si="338"/>
        <v>79197.704776870523</v>
      </c>
      <c r="AD1452" s="4"/>
      <c r="AE1452" s="4"/>
      <c r="AF1452" s="4"/>
      <c r="AI1452" s="5">
        <f>SUMPRODUCT(constants!$B$13:$B$20,A1452^constants!$A$13:$A$20)*constants!$C$10/((A1452/1000000000)^5*(EXP(0.014388/(A1452/1000000000)/constants!$B$9)-1))</f>
        <v>2.2307012586741614E-5</v>
      </c>
      <c r="AL1452" s="17">
        <f t="shared" si="333"/>
        <v>2.8166236192814917E-10</v>
      </c>
      <c r="AQ1452">
        <f t="shared" si="340"/>
        <v>2.8166236192814917E-10</v>
      </c>
    </row>
    <row r="1453" spans="1:43" x14ac:dyDescent="0.2">
      <c r="A1453">
        <f>front!A1453</f>
        <v>852.52</v>
      </c>
      <c r="B1453" s="1">
        <f t="shared" si="339"/>
        <v>0.43999999999994088</v>
      </c>
      <c r="C1453">
        <f>front!D1453-front!B1453</f>
        <v>45504.86</v>
      </c>
      <c r="D1453" s="2">
        <f>front!E1453-front!C1453</f>
        <v>52087</v>
      </c>
      <c r="E1453" s="2">
        <f>IF(front!F1453-front!C1453&gt;0,front!F1453-front!C1453,0)</f>
        <v>52087</v>
      </c>
      <c r="F1453" s="2">
        <f>front!I1453-front!H1453</f>
        <v>5730.1999999999989</v>
      </c>
      <c r="G1453" s="2"/>
      <c r="H1453" s="2"/>
      <c r="I1453" s="4">
        <f>C1453/(constants!$A$4+constants!$B$4*data!C1453+constants!$C$4*data!C1453^2+constants!$D$4*data!C1453^3+constants!$E$4*data!C1453^4+constants!$F$4*data!C1453^5+constants!$G$4*data!C1453^6+constants!$H$4*data!C1453^7)</f>
        <v>47526.480749662463</v>
      </c>
      <c r="J1453" s="4">
        <f>D1453/(constants!$A$4+constants!$B$4*data!D1453+constants!$C$4*data!D1453^2+constants!$D$4*data!D1453^3+constants!$E$4*data!D1453^4+constants!$F$4*data!D1453^5+constants!$G$4*data!D1453^6+constants!$H$4*data!D1453^7)</f>
        <v>54791.741949039053</v>
      </c>
      <c r="K1453" s="4">
        <f>E1453/(constants!$A$4+constants!$B$4*data!E1453+constants!$C$4*data!E1453^2+constants!$D$4*data!E1453^3+constants!$E$4*data!E1453^4+constants!$F$4*data!E1453^5+constants!$G$4*data!E1453^6+constants!$H$4*data!E1453^7)</f>
        <v>54791.741949039053</v>
      </c>
      <c r="L1453" s="4">
        <f>F1453/(constants!$A$4+constants!$B$4*data!F1453+constants!$C$4*data!F1453^2+constants!$D$4*data!F1453^3+constants!$E$4*data!F1453^4+constants!$F$4*data!F1453^5+constants!$G$4*data!F1453^6+constants!$H$4*data!F1453^7)</f>
        <v>5718.8131261756998</v>
      </c>
      <c r="M1453" s="4"/>
      <c r="N1453" s="4"/>
      <c r="O1453" s="4">
        <f t="shared" si="334"/>
        <v>79210.801249437442</v>
      </c>
      <c r="P1453" s="4">
        <f t="shared" si="335"/>
        <v>10958.34838980781</v>
      </c>
      <c r="Q1453" s="4">
        <f t="shared" si="335"/>
        <v>10958.34838980781</v>
      </c>
      <c r="R1453" s="4">
        <f t="shared" si="336"/>
        <v>953.13552102928327</v>
      </c>
      <c r="S1453" s="4"/>
      <c r="T1453" s="4"/>
      <c r="U1453" s="4">
        <f t="shared" si="337"/>
        <v>1</v>
      </c>
      <c r="V1453" s="4"/>
      <c r="W1453" s="4"/>
      <c r="X1453">
        <f>IF(front!E1453&gt;$X$2,O1453,P1453)</f>
        <v>79210.801249437442</v>
      </c>
      <c r="Y1453">
        <f t="shared" si="331"/>
        <v>78937.981444594829</v>
      </c>
      <c r="Z1453">
        <f>SUMPRODUCT($B$7:$B$456,Y$7:Y$456,EXP(constants!$B$32+constants!$A$32*ABS($A$7:$A$456-$A1453)))</f>
        <v>1.9816999677458591E-10</v>
      </c>
      <c r="AA1453">
        <f t="shared" si="332"/>
        <v>78937.981444594625</v>
      </c>
      <c r="AB1453">
        <f t="shared" si="338"/>
        <v>78933.128351655454</v>
      </c>
      <c r="AD1453" s="4"/>
      <c r="AE1453" s="4"/>
      <c r="AF1453" s="4"/>
      <c r="AI1453" s="5">
        <f>SUMPRODUCT(constants!$B$13:$B$20,A1453^constants!$A$13:$A$20)*constants!$C$10/((A1453/1000000000)^5*(EXP(0.014388/(A1453/1000000000)/constants!$B$9)-1))</f>
        <v>2.2310094457485258E-5</v>
      </c>
      <c r="AL1453" s="17">
        <f t="shared" si="333"/>
        <v>2.8264551175637463E-10</v>
      </c>
      <c r="AQ1453">
        <f t="shared" si="340"/>
        <v>2.8264551175637463E-10</v>
      </c>
    </row>
    <row r="1454" spans="1:43" x14ac:dyDescent="0.2">
      <c r="A1454">
        <f>front!A1454</f>
        <v>852.96</v>
      </c>
      <c r="B1454" s="1">
        <f t="shared" si="339"/>
        <v>0.44000000000005457</v>
      </c>
      <c r="C1454">
        <f>front!D1454-front!B1454</f>
        <v>45660.4</v>
      </c>
      <c r="D1454" s="2">
        <f>front!E1454-front!C1454</f>
        <v>52927.3</v>
      </c>
      <c r="E1454" s="2">
        <f>IF(front!F1454-front!C1454&gt;0,front!F1454-front!C1454,0)</f>
        <v>52927.3</v>
      </c>
      <c r="F1454" s="2">
        <f>front!I1454-front!H1454</f>
        <v>6090.0999999999985</v>
      </c>
      <c r="G1454" s="2"/>
      <c r="H1454" s="2"/>
      <c r="I1454" s="4">
        <f>C1454/(constants!$A$4+constants!$B$4*data!C1454+constants!$C$4*data!C1454^2+constants!$D$4*data!C1454^3+constants!$E$4*data!C1454^4+constants!$F$4*data!C1454^5+constants!$G$4*data!C1454^6+constants!$H$4*data!C1454^7)</f>
        <v>47697.61689255957</v>
      </c>
      <c r="J1454" s="4">
        <f>D1454/(constants!$A$4+constants!$B$4*data!D1454+constants!$C$4*data!D1454^2+constants!$D$4*data!D1454^3+constants!$E$4*data!D1454^4+constants!$F$4*data!D1454^5+constants!$G$4*data!D1454^6+constants!$H$4*data!D1454^7)</f>
        <v>55721.792590134486</v>
      </c>
      <c r="K1454" s="4">
        <f>E1454/(constants!$A$4+constants!$B$4*data!E1454+constants!$C$4*data!E1454^2+constants!$D$4*data!E1454^3+constants!$E$4*data!E1454^4+constants!$F$4*data!E1454^5+constants!$G$4*data!E1454^6+constants!$H$4*data!E1454^7)</f>
        <v>55721.792590134486</v>
      </c>
      <c r="L1454" s="4">
        <f>F1454/(constants!$A$4+constants!$B$4*data!F1454+constants!$C$4*data!F1454^2+constants!$D$4*data!F1454^3+constants!$E$4*data!F1454^4+constants!$F$4*data!F1454^5+constants!$G$4*data!F1454^6+constants!$H$4*data!F1454^7)</f>
        <v>6078.4997693008681</v>
      </c>
      <c r="M1454" s="4"/>
      <c r="N1454" s="4"/>
      <c r="O1454" s="4">
        <f t="shared" si="334"/>
        <v>79496.02815426595</v>
      </c>
      <c r="P1454" s="4">
        <f t="shared" si="335"/>
        <v>11144.358518026896</v>
      </c>
      <c r="Q1454" s="4">
        <f t="shared" si="335"/>
        <v>11144.358518026896</v>
      </c>
      <c r="R1454" s="4">
        <f t="shared" si="336"/>
        <v>1013.0832948834779</v>
      </c>
      <c r="S1454" s="4"/>
      <c r="T1454" s="4"/>
      <c r="U1454" s="4">
        <f t="shared" si="337"/>
        <v>1</v>
      </c>
      <c r="V1454" s="4"/>
      <c r="W1454" s="4"/>
      <c r="X1454">
        <f>IF(front!E1454&gt;$X$2,O1454,P1454)</f>
        <v>79496.02815426595</v>
      </c>
      <c r="Y1454">
        <f t="shared" si="331"/>
        <v>79223.208349423337</v>
      </c>
      <c r="Z1454">
        <f>SUMPRODUCT($B$7:$B$456,Y$7:Y$456,EXP(constants!$B$32+constants!$A$32*ABS($A$7:$A$456-$A1454)))</f>
        <v>1.9327190505356243E-10</v>
      </c>
      <c r="AA1454">
        <f t="shared" si="332"/>
        <v>79223.208349423148</v>
      </c>
      <c r="AB1454">
        <f t="shared" si="338"/>
        <v>79218.355256483977</v>
      </c>
      <c r="AD1454" s="4"/>
      <c r="AE1454" s="4"/>
      <c r="AF1454" s="4"/>
      <c r="AI1454" s="5">
        <f>SUMPRODUCT(constants!$B$13:$B$20,A1454^constants!$A$13:$A$20)*constants!$C$10/((A1454/1000000000)^5*(EXP(0.014388/(A1454/1000000000)/constants!$B$9)-1))</f>
        <v>2.2313129355752931E-5</v>
      </c>
      <c r="AL1454" s="17">
        <f t="shared" si="333"/>
        <v>2.8166615279388315E-10</v>
      </c>
      <c r="AQ1454">
        <f t="shared" si="340"/>
        <v>2.8166615279388315E-10</v>
      </c>
    </row>
    <row r="1455" spans="1:43" x14ac:dyDescent="0.2">
      <c r="A1455">
        <f>front!A1455</f>
        <v>853.4</v>
      </c>
      <c r="B1455" s="1">
        <f t="shared" si="339"/>
        <v>0.43999999999994088</v>
      </c>
      <c r="C1455">
        <f>front!D1455-front!B1455</f>
        <v>46016.399999999994</v>
      </c>
      <c r="D1455" s="2">
        <f>front!E1455-front!C1455</f>
        <v>52912.6</v>
      </c>
      <c r="E1455" s="2">
        <f>IF(front!F1455-front!C1455&gt;0,front!F1455-front!C1455,0)</f>
        <v>52912.6</v>
      </c>
      <c r="F1455" s="2">
        <f>front!I1455-front!H1455</f>
        <v>7248.4000000000015</v>
      </c>
      <c r="G1455" s="2"/>
      <c r="H1455" s="2"/>
      <c r="I1455" s="4">
        <f>C1455/(constants!$A$4+constants!$B$4*data!C1455+constants!$C$4*data!C1455^2+constants!$D$4*data!C1455^3+constants!$E$4*data!C1455^4+constants!$F$4*data!C1455^5+constants!$G$4*data!C1455^6+constants!$H$4*data!C1455^7)</f>
        <v>48089.449547572178</v>
      </c>
      <c r="J1455" s="4">
        <f>D1455/(constants!$A$4+constants!$B$4*data!D1455+constants!$C$4*data!D1455^2+constants!$D$4*data!D1455^3+constants!$E$4*data!D1455^4+constants!$F$4*data!D1455^5+constants!$G$4*data!D1455^6+constants!$H$4*data!D1455^7)</f>
        <v>55705.516778949175</v>
      </c>
      <c r="K1455" s="4">
        <f>E1455/(constants!$A$4+constants!$B$4*data!E1455+constants!$C$4*data!E1455^2+constants!$D$4*data!E1455^3+constants!$E$4*data!E1455^4+constants!$F$4*data!E1455^5+constants!$G$4*data!E1455^6+constants!$H$4*data!E1455^7)</f>
        <v>55705.516778949175</v>
      </c>
      <c r="L1455" s="4">
        <f>F1455/(constants!$A$4+constants!$B$4*data!F1455+constants!$C$4*data!F1455^2+constants!$D$4*data!F1455^3+constants!$E$4*data!F1455^4+constants!$F$4*data!F1455^5+constants!$G$4*data!F1455^6+constants!$H$4*data!F1455^7)</f>
        <v>7237.1614117343361</v>
      </c>
      <c r="M1455" s="4"/>
      <c r="N1455" s="4"/>
      <c r="O1455" s="4">
        <f t="shared" si="334"/>
        <v>80149.082579286973</v>
      </c>
      <c r="P1455" s="4">
        <f t="shared" si="335"/>
        <v>11141.103355789835</v>
      </c>
      <c r="Q1455" s="4">
        <f t="shared" si="335"/>
        <v>11141.103355789835</v>
      </c>
      <c r="R1455" s="4">
        <f t="shared" si="336"/>
        <v>1206.1935686223894</v>
      </c>
      <c r="S1455" s="4"/>
      <c r="T1455" s="4"/>
      <c r="U1455" s="4">
        <f t="shared" si="337"/>
        <v>1</v>
      </c>
      <c r="V1455" s="4"/>
      <c r="W1455" s="4"/>
      <c r="X1455">
        <f>IF(front!E1455&gt;$X$2,O1455,P1455)</f>
        <v>80149.082579286973</v>
      </c>
      <c r="Y1455">
        <f t="shared" si="331"/>
        <v>79876.26277444436</v>
      </c>
      <c r="Z1455">
        <f>SUMPRODUCT($B$7:$B$456,Y$7:Y$456,EXP(constants!$B$32+constants!$A$32*ABS($A$7:$A$456-$A1455)))</f>
        <v>1.8849487758493992E-10</v>
      </c>
      <c r="AA1455">
        <f t="shared" si="332"/>
        <v>79876.262774444171</v>
      </c>
      <c r="AB1455">
        <f t="shared" si="338"/>
        <v>79871.409681505</v>
      </c>
      <c r="AD1455" s="4"/>
      <c r="AE1455" s="4"/>
      <c r="AF1455" s="4"/>
      <c r="AI1455" s="5">
        <f>SUMPRODUCT(constants!$B$13:$B$20,A1455^constants!$A$13:$A$20)*constants!$C$10/((A1455/1000000000)^5*(EXP(0.014388/(A1455/1000000000)/constants!$B$9)-1))</f>
        <v>2.231611724421546E-5</v>
      </c>
      <c r="AL1455" s="17">
        <f t="shared" si="333"/>
        <v>2.7940056815327466E-10</v>
      </c>
      <c r="AQ1455">
        <f t="shared" si="340"/>
        <v>2.7940056815327466E-10</v>
      </c>
    </row>
    <row r="1456" spans="1:43" x14ac:dyDescent="0.2">
      <c r="A1456">
        <f>front!A1456</f>
        <v>853.84</v>
      </c>
      <c r="B1456" s="1">
        <f t="shared" si="339"/>
        <v>0.44000000000005457</v>
      </c>
      <c r="C1456">
        <f>front!D1456-front!B1456</f>
        <v>46535.200000000004</v>
      </c>
      <c r="D1456" s="2">
        <f>front!E1456-front!C1456</f>
        <v>52275.3</v>
      </c>
      <c r="E1456" s="2">
        <f>IF(front!F1456-front!C1456&gt;0,front!F1456-front!C1456,0)</f>
        <v>52275.3</v>
      </c>
      <c r="F1456" s="2">
        <f>front!I1456-front!H1456</f>
        <v>8282.5999999999985</v>
      </c>
      <c r="G1456" s="2"/>
      <c r="H1456" s="2"/>
      <c r="I1456" s="4">
        <f>C1456/(constants!$A$4+constants!$B$4*data!C1456+constants!$C$4*data!C1456^2+constants!$D$4*data!C1456^3+constants!$E$4*data!C1456^4+constants!$F$4*data!C1456^5+constants!$G$4*data!C1456^6+constants!$H$4*data!C1456^7)</f>
        <v>48660.790747590843</v>
      </c>
      <c r="J1456" s="4">
        <f>D1456/(constants!$A$4+constants!$B$4*data!D1456+constants!$C$4*data!D1456^2+constants!$D$4*data!D1456^3+constants!$E$4*data!D1456^4+constants!$F$4*data!D1456^5+constants!$G$4*data!D1456^6+constants!$H$4*data!D1456^7)</f>
        <v>55000.099720475147</v>
      </c>
      <c r="K1456" s="4">
        <f>E1456/(constants!$A$4+constants!$B$4*data!E1456+constants!$C$4*data!E1456^2+constants!$D$4*data!E1456^3+constants!$E$4*data!E1456^4+constants!$F$4*data!E1456^5+constants!$G$4*data!E1456^6+constants!$H$4*data!E1456^7)</f>
        <v>55000.099720475147</v>
      </c>
      <c r="L1456" s="4">
        <f>F1456/(constants!$A$4+constants!$B$4*data!F1456+constants!$C$4*data!F1456^2+constants!$D$4*data!F1456^3+constants!$E$4*data!F1456^4+constants!$F$4*data!F1456^5+constants!$G$4*data!F1456^6+constants!$H$4*data!F1456^7)</f>
        <v>8273.3855029981842</v>
      </c>
      <c r="M1456" s="4"/>
      <c r="N1456" s="4"/>
      <c r="O1456" s="4">
        <f t="shared" si="334"/>
        <v>81101.317912651401</v>
      </c>
      <c r="P1456" s="4">
        <f t="shared" si="335"/>
        <v>11000.019944095029</v>
      </c>
      <c r="Q1456" s="4">
        <f t="shared" si="335"/>
        <v>11000.019944095029</v>
      </c>
      <c r="R1456" s="4">
        <f t="shared" si="336"/>
        <v>1378.8975838330307</v>
      </c>
      <c r="S1456" s="4"/>
      <c r="T1456" s="4"/>
      <c r="U1456" s="4">
        <f t="shared" si="337"/>
        <v>1</v>
      </c>
      <c r="V1456" s="4"/>
      <c r="W1456" s="4"/>
      <c r="X1456">
        <f>IF(front!E1456&gt;$X$2,O1456,P1456)</f>
        <v>81101.317912651401</v>
      </c>
      <c r="Y1456">
        <f t="shared" si="331"/>
        <v>80828.498107808788</v>
      </c>
      <c r="Z1456">
        <f>SUMPRODUCT($B$7:$B$456,Y$7:Y$456,EXP(constants!$B$32+constants!$A$32*ABS($A$7:$A$456-$A1456)))</f>
        <v>1.8383592207007313E-10</v>
      </c>
      <c r="AA1456">
        <f t="shared" si="332"/>
        <v>80828.498107808598</v>
      </c>
      <c r="AB1456">
        <f t="shared" si="338"/>
        <v>80823.645014869428</v>
      </c>
      <c r="AD1456" s="4"/>
      <c r="AE1456" s="4"/>
      <c r="AF1456" s="4"/>
      <c r="AI1456" s="5">
        <f>SUMPRODUCT(constants!$B$13:$B$20,A1456^constants!$A$13:$A$20)*constants!$C$10/((A1456/1000000000)^5*(EXP(0.014388/(A1456/1000000000)/constants!$B$9)-1))</f>
        <v>2.2319058086120377E-5</v>
      </c>
      <c r="AL1456" s="17">
        <f t="shared" si="333"/>
        <v>2.761451563093233E-10</v>
      </c>
      <c r="AQ1456">
        <f t="shared" si="340"/>
        <v>2.761451563093233E-10</v>
      </c>
    </row>
    <row r="1457" spans="1:43" x14ac:dyDescent="0.2">
      <c r="A1457">
        <f>front!A1457</f>
        <v>854.28</v>
      </c>
      <c r="B1457" s="1">
        <f t="shared" si="339"/>
        <v>0.43999999999994088</v>
      </c>
      <c r="C1457">
        <f>front!D1457-front!B1457</f>
        <v>47406.729999999996</v>
      </c>
      <c r="D1457" s="2">
        <f>front!E1457-front!C1457</f>
        <v>53295.8</v>
      </c>
      <c r="E1457" s="2">
        <f>IF(front!F1457-front!C1457&gt;0,front!F1457-front!C1457,0)</f>
        <v>53295.8</v>
      </c>
      <c r="F1457" s="2">
        <f>front!I1457-front!H1457</f>
        <v>6161.7000000000007</v>
      </c>
      <c r="G1457" s="2"/>
      <c r="H1457" s="2"/>
      <c r="I1457" s="4">
        <f>C1457/(constants!$A$4+constants!$B$4*data!C1457+constants!$C$4*data!C1457^2+constants!$D$4*data!C1457^3+constants!$E$4*data!C1457^4+constants!$F$4*data!C1457^5+constants!$G$4*data!C1457^6+constants!$H$4*data!C1457^7)</f>
        <v>49621.366052563608</v>
      </c>
      <c r="J1457" s="4">
        <f>D1457/(constants!$A$4+constants!$B$4*data!D1457+constants!$C$4*data!D1457^2+constants!$D$4*data!D1457^3+constants!$E$4*data!D1457^4+constants!$F$4*data!D1457^5+constants!$G$4*data!D1457^6+constants!$H$4*data!D1457^7)</f>
        <v>56129.871859678373</v>
      </c>
      <c r="K1457" s="4">
        <f>E1457/(constants!$A$4+constants!$B$4*data!E1457+constants!$C$4*data!E1457^2+constants!$D$4*data!E1457^3+constants!$E$4*data!E1457^4+constants!$F$4*data!E1457^5+constants!$G$4*data!E1457^6+constants!$H$4*data!E1457^7)</f>
        <v>56129.871859678373</v>
      </c>
      <c r="L1457" s="4">
        <f>F1457/(constants!$A$4+constants!$B$4*data!F1457+constants!$C$4*data!F1457^2+constants!$D$4*data!F1457^3+constants!$E$4*data!F1457^4+constants!$F$4*data!F1457^5+constants!$G$4*data!F1457^6+constants!$H$4*data!F1457^7)</f>
        <v>6150.0737075816342</v>
      </c>
      <c r="M1457" s="4"/>
      <c r="N1457" s="4"/>
      <c r="O1457" s="4">
        <f t="shared" si="334"/>
        <v>82702.27675427268</v>
      </c>
      <c r="P1457" s="4">
        <f t="shared" si="335"/>
        <v>11225.974371935674</v>
      </c>
      <c r="Q1457" s="4">
        <f t="shared" si="335"/>
        <v>11225.974371935674</v>
      </c>
      <c r="R1457" s="4">
        <f t="shared" si="336"/>
        <v>1025.012284596939</v>
      </c>
      <c r="S1457" s="4"/>
      <c r="T1457" s="4"/>
      <c r="U1457" s="4">
        <f t="shared" si="337"/>
        <v>1</v>
      </c>
      <c r="V1457" s="4"/>
      <c r="W1457" s="4"/>
      <c r="X1457">
        <f>IF(front!E1457&gt;$X$2,O1457,P1457)</f>
        <v>82702.27675427268</v>
      </c>
      <c r="Y1457">
        <f t="shared" si="331"/>
        <v>82429.456949430067</v>
      </c>
      <c r="Z1457">
        <f>SUMPRODUCT($B$7:$B$456,Y$7:Y$456,EXP(constants!$B$32+constants!$A$32*ABS($A$7:$A$456-$A1457)))</f>
        <v>1.7929212016981813E-10</v>
      </c>
      <c r="AA1457">
        <f t="shared" si="332"/>
        <v>82429.456949429892</v>
      </c>
      <c r="AB1457">
        <f t="shared" si="338"/>
        <v>82424.603856490721</v>
      </c>
      <c r="AD1457" s="4"/>
      <c r="AE1457" s="4"/>
      <c r="AF1457" s="4"/>
      <c r="AI1457" s="5">
        <f>SUMPRODUCT(constants!$B$13:$B$20,A1457^constants!$A$13:$A$20)*constants!$C$10/((A1457/1000000000)^5*(EXP(0.014388/(A1457/1000000000)/constants!$B$9)-1))</f>
        <v>2.2321951845391228E-5</v>
      </c>
      <c r="AL1457" s="17">
        <f t="shared" si="333"/>
        <v>2.7081661058700293E-10</v>
      </c>
      <c r="AQ1457">
        <f t="shared" si="340"/>
        <v>2.7081661058700293E-10</v>
      </c>
    </row>
    <row r="1458" spans="1:43" x14ac:dyDescent="0.2">
      <c r="A1458">
        <f>front!A1458</f>
        <v>854.72</v>
      </c>
      <c r="B1458" s="1">
        <f t="shared" si="339"/>
        <v>0.44000000000005457</v>
      </c>
      <c r="C1458">
        <f>front!D1458-front!B1458</f>
        <v>48282.93</v>
      </c>
      <c r="D1458" s="2">
        <f>front!E1458-front!C1458</f>
        <v>52146.3</v>
      </c>
      <c r="E1458" s="2">
        <f>IF(front!F1458-front!C1458&gt;0,front!F1458-front!C1458,0)</f>
        <v>52146.3</v>
      </c>
      <c r="F1458" s="2">
        <f>front!I1458-front!H1458</f>
        <v>5178.0000000000018</v>
      </c>
      <c r="G1458" s="2"/>
      <c r="H1458" s="2"/>
      <c r="I1458" s="4">
        <f>C1458/(constants!$A$4+constants!$B$4*data!C1458+constants!$C$4*data!C1458^2+constants!$D$4*data!C1458^3+constants!$E$4*data!C1458^4+constants!$F$4*data!C1458^5+constants!$G$4*data!C1458^6+constants!$H$4*data!C1458^7)</f>
        <v>50587.950052488741</v>
      </c>
      <c r="J1458" s="4">
        <f>D1458/(constants!$A$4+constants!$B$4*data!D1458+constants!$C$4*data!D1458^2+constants!$D$4*data!D1458^3+constants!$E$4*data!D1458^4+constants!$F$4*data!D1458^5+constants!$G$4*data!D1458^6+constants!$H$4*data!D1458^7)</f>
        <v>54857.35548497596</v>
      </c>
      <c r="K1458" s="4">
        <f>E1458/(constants!$A$4+constants!$B$4*data!E1458+constants!$C$4*data!E1458^2+constants!$D$4*data!E1458^3+constants!$E$4*data!E1458^4+constants!$F$4*data!E1458^5+constants!$G$4*data!E1458^6+constants!$H$4*data!E1458^7)</f>
        <v>54857.35548497596</v>
      </c>
      <c r="L1458" s="4">
        <f>F1458/(constants!$A$4+constants!$B$4*data!F1458+constants!$C$4*data!F1458^2+constants!$D$4*data!F1458^3+constants!$E$4*data!F1458^4+constants!$F$4*data!F1458^5+constants!$G$4*data!F1458^6+constants!$H$4*data!F1458^7)</f>
        <v>5167.1780177403498</v>
      </c>
      <c r="M1458" s="4"/>
      <c r="N1458" s="4"/>
      <c r="O1458" s="4">
        <f t="shared" si="334"/>
        <v>84313.250087481239</v>
      </c>
      <c r="P1458" s="4">
        <f t="shared" si="335"/>
        <v>10971.471096995192</v>
      </c>
      <c r="Q1458" s="4">
        <f t="shared" si="335"/>
        <v>10971.471096995192</v>
      </c>
      <c r="R1458" s="4">
        <f t="shared" si="336"/>
        <v>861.19633629005841</v>
      </c>
      <c r="S1458" s="4"/>
      <c r="T1458" s="4"/>
      <c r="U1458" s="4">
        <f t="shared" si="337"/>
        <v>1</v>
      </c>
      <c r="V1458" s="4"/>
      <c r="W1458" s="4"/>
      <c r="X1458">
        <f>IF(front!E1458&gt;$X$2,O1458,P1458)</f>
        <v>84313.250087481239</v>
      </c>
      <c r="Y1458">
        <f t="shared" si="331"/>
        <v>84040.430282638627</v>
      </c>
      <c r="Z1458">
        <f>SUMPRODUCT($B$7:$B$456,Y$7:Y$456,EXP(constants!$B$32+constants!$A$32*ABS($A$7:$A$456-$A1458)))</f>
        <v>1.7486062567649449E-10</v>
      </c>
      <c r="AA1458">
        <f t="shared" si="332"/>
        <v>84040.430282638452</v>
      </c>
      <c r="AB1458">
        <f t="shared" si="338"/>
        <v>84035.577189699281</v>
      </c>
      <c r="AD1458" s="4"/>
      <c r="AE1458" s="4"/>
      <c r="AF1458" s="4"/>
      <c r="AI1458" s="5">
        <f>SUMPRODUCT(constants!$B$13:$B$20,A1458^constants!$A$13:$A$20)*constants!$C$10/((A1458/1000000000)^5*(EXP(0.014388/(A1458/1000000000)/constants!$B$9)-1))</f>
        <v>2.2324798486573816E-5</v>
      </c>
      <c r="AL1458" s="17">
        <f t="shared" si="333"/>
        <v>2.6565889392511119E-10</v>
      </c>
      <c r="AQ1458">
        <f t="shared" si="340"/>
        <v>2.6565889392511119E-10</v>
      </c>
    </row>
    <row r="1459" spans="1:43" x14ac:dyDescent="0.2">
      <c r="A1459">
        <f>front!A1459</f>
        <v>855.16</v>
      </c>
      <c r="B1459" s="1">
        <f t="shared" si="339"/>
        <v>0.43999999999994088</v>
      </c>
      <c r="C1459">
        <f>front!D1459-front!B1459</f>
        <v>48822.799999999996</v>
      </c>
      <c r="D1459" s="2">
        <f>front!E1459-front!C1459</f>
        <v>53322.1</v>
      </c>
      <c r="E1459" s="2">
        <f>IF(front!F1459-front!C1459&gt;0,front!F1459-front!C1459,0)</f>
        <v>53322.1</v>
      </c>
      <c r="F1459" s="2">
        <f>front!I1459-front!H1459</f>
        <v>5591.1999999999989</v>
      </c>
      <c r="G1459" s="2"/>
      <c r="H1459" s="2"/>
      <c r="I1459" s="4">
        <f>C1459/(constants!$A$4+constants!$B$4*data!C1459+constants!$C$4*data!C1459^2+constants!$D$4*data!C1459^3+constants!$E$4*data!C1459^4+constants!$F$4*data!C1459^5+constants!$G$4*data!C1459^6+constants!$H$4*data!C1459^7)</f>
        <v>51183.880542169652</v>
      </c>
      <c r="J1459" s="4">
        <f>D1459/(constants!$A$4+constants!$B$4*data!D1459+constants!$C$4*data!D1459^2+constants!$D$4*data!D1459^3+constants!$E$4*data!D1459^4+constants!$F$4*data!D1459^5+constants!$G$4*data!D1459^6+constants!$H$4*data!D1459^7)</f>
        <v>56159.002596904269</v>
      </c>
      <c r="K1459" s="4">
        <f>E1459/(constants!$A$4+constants!$B$4*data!E1459+constants!$C$4*data!E1459^2+constants!$D$4*data!E1459^3+constants!$E$4*data!E1459^4+constants!$F$4*data!E1459^5+constants!$G$4*data!E1459^6+constants!$H$4*data!E1459^7)</f>
        <v>56159.002596904269</v>
      </c>
      <c r="L1459" s="4">
        <f>F1459/(constants!$A$4+constants!$B$4*data!F1459+constants!$C$4*data!F1459^2+constants!$D$4*data!F1459^3+constants!$E$4*data!F1459^4+constants!$F$4*data!F1459^5+constants!$G$4*data!F1459^6+constants!$H$4*data!F1459^7)</f>
        <v>5579.9299317223686</v>
      </c>
      <c r="M1459" s="4"/>
      <c r="N1459" s="4"/>
      <c r="O1459" s="4">
        <f t="shared" si="334"/>
        <v>85306.467570282752</v>
      </c>
      <c r="P1459" s="4">
        <f t="shared" si="335"/>
        <v>11231.800519380855</v>
      </c>
      <c r="Q1459" s="4">
        <f t="shared" si="335"/>
        <v>11231.800519380855</v>
      </c>
      <c r="R1459" s="4">
        <f t="shared" si="336"/>
        <v>929.98832195372802</v>
      </c>
      <c r="S1459" s="4"/>
      <c r="T1459" s="4"/>
      <c r="U1459" s="4">
        <f t="shared" si="337"/>
        <v>1</v>
      </c>
      <c r="V1459" s="4"/>
      <c r="W1459" s="4"/>
      <c r="X1459">
        <f>IF(front!E1459&gt;$X$2,O1459,P1459)</f>
        <v>85306.467570282752</v>
      </c>
      <c r="Y1459">
        <f t="shared" si="331"/>
        <v>85033.647765440139</v>
      </c>
      <c r="Z1459">
        <f>SUMPRODUCT($B$7:$B$456,Y$7:Y$456,EXP(constants!$B$32+constants!$A$32*ABS($A$7:$A$456-$A1459)))</f>
        <v>1.705386627310491E-10</v>
      </c>
      <c r="AA1459">
        <f t="shared" si="332"/>
        <v>85033.647765439964</v>
      </c>
      <c r="AB1459">
        <f t="shared" si="338"/>
        <v>85028.794672500793</v>
      </c>
      <c r="AD1459" s="4"/>
      <c r="AE1459" s="4"/>
      <c r="AF1459" s="4"/>
      <c r="AI1459" s="5">
        <f>SUMPRODUCT(constants!$B$13:$B$20,A1459^constants!$A$13:$A$20)*constants!$C$10/((A1459/1000000000)^5*(EXP(0.014388/(A1459/1000000000)/constants!$B$9)-1))</f>
        <v>2.2327597974910661E-5</v>
      </c>
      <c r="AL1459" s="17">
        <f t="shared" si="333"/>
        <v>2.6258866847293602E-10</v>
      </c>
      <c r="AQ1459">
        <f t="shared" si="340"/>
        <v>2.6258866847293602E-10</v>
      </c>
    </row>
    <row r="1460" spans="1:43" x14ac:dyDescent="0.2">
      <c r="A1460">
        <f>front!A1460</f>
        <v>855.59</v>
      </c>
      <c r="B1460" s="1">
        <f t="shared" si="339"/>
        <v>0.43000000000006366</v>
      </c>
      <c r="C1460">
        <f>front!D1460-front!B1460</f>
        <v>49058.67</v>
      </c>
      <c r="D1460" s="2">
        <f>front!E1460-front!C1460</f>
        <v>52986.3</v>
      </c>
      <c r="E1460" s="2">
        <f>IF(front!F1460-front!C1460&gt;0,front!F1460-front!C1460,0)</f>
        <v>52986.3</v>
      </c>
      <c r="F1460" s="2">
        <f>front!I1460-front!H1460</f>
        <v>4609.6000000000004</v>
      </c>
      <c r="G1460" s="2"/>
      <c r="H1460" s="2"/>
      <c r="I1460" s="4">
        <f>C1460/(constants!$A$4+constants!$B$4*data!C1460+constants!$C$4*data!C1460^2+constants!$D$4*data!C1460^3+constants!$E$4*data!C1460^4+constants!$F$4*data!C1460^5+constants!$G$4*data!C1460^6+constants!$H$4*data!C1460^7)</f>
        <v>51444.322845327857</v>
      </c>
      <c r="J1460" s="4">
        <f>D1460/(constants!$A$4+constants!$B$4*data!D1460+constants!$C$4*data!D1460^2+constants!$D$4*data!D1460^3+constants!$E$4*data!D1460^4+constants!$F$4*data!D1460^5+constants!$G$4*data!D1460^6+constants!$H$4*data!D1460^7)</f>
        <v>55787.11954832184</v>
      </c>
      <c r="K1460" s="4">
        <f>E1460/(constants!$A$4+constants!$B$4*data!E1460+constants!$C$4*data!E1460^2+constants!$D$4*data!E1460^3+constants!$E$4*data!E1460^4+constants!$F$4*data!E1460^5+constants!$G$4*data!E1460^6+constants!$H$4*data!E1460^7)</f>
        <v>55787.11954832184</v>
      </c>
      <c r="L1460" s="4">
        <f>F1460/(constants!$A$4+constants!$B$4*data!F1460+constants!$C$4*data!F1460^2+constants!$D$4*data!F1460^3+constants!$E$4*data!F1460^4+constants!$F$4*data!F1460^5+constants!$G$4*data!F1460^6+constants!$H$4*data!F1460^7)</f>
        <v>4599.6049630010575</v>
      </c>
      <c r="M1460" s="4"/>
      <c r="N1460" s="4"/>
      <c r="O1460" s="4">
        <f t="shared" si="334"/>
        <v>85740.538075546428</v>
      </c>
      <c r="P1460" s="4">
        <f t="shared" si="335"/>
        <v>11157.423909664369</v>
      </c>
      <c r="Q1460" s="4">
        <f t="shared" si="335"/>
        <v>11157.423909664369</v>
      </c>
      <c r="R1460" s="4">
        <f t="shared" si="336"/>
        <v>766.60082716684292</v>
      </c>
      <c r="S1460" s="4"/>
      <c r="T1460" s="4"/>
      <c r="U1460" s="4">
        <f t="shared" si="337"/>
        <v>1</v>
      </c>
      <c r="V1460" s="4"/>
      <c r="W1460" s="4"/>
      <c r="X1460">
        <f>IF(front!E1460&gt;$X$2,O1460,P1460)</f>
        <v>85740.538075546428</v>
      </c>
      <c r="Y1460">
        <f t="shared" si="331"/>
        <v>85467.718270703816</v>
      </c>
      <c r="Z1460">
        <f>SUMPRODUCT($B$7:$B$456,Y$7:Y$456,EXP(constants!$B$32+constants!$A$32*ABS($A$7:$A$456-$A1460)))</f>
        <v>1.6641815581547844E-10</v>
      </c>
      <c r="AA1460">
        <f t="shared" si="332"/>
        <v>85467.718270703655</v>
      </c>
      <c r="AB1460">
        <f t="shared" si="338"/>
        <v>85462.865177764485</v>
      </c>
      <c r="AD1460" s="4"/>
      <c r="AE1460" s="4"/>
      <c r="AF1460" s="4"/>
      <c r="AI1460" s="5">
        <f>SUMPRODUCT(constants!$B$13:$B$20,A1460^constants!$A$13:$A$20)*constants!$C$10/((A1460/1000000000)^5*(EXP(0.014388/(A1460/1000000000)/constants!$B$9)-1))</f>
        <v>2.2330288248279447E-5</v>
      </c>
      <c r="AL1460" s="17">
        <f t="shared" si="333"/>
        <v>2.6128644530969091E-10</v>
      </c>
      <c r="AQ1460">
        <f t="shared" si="340"/>
        <v>2.6128644530969091E-10</v>
      </c>
    </row>
    <row r="1461" spans="1:43" x14ac:dyDescent="0.2">
      <c r="A1461">
        <f>front!A1461</f>
        <v>856.03</v>
      </c>
      <c r="B1461" s="1">
        <f t="shared" si="339"/>
        <v>0.43999999999994088</v>
      </c>
      <c r="C1461">
        <f>front!D1461-front!B1461</f>
        <v>48820.800000000003</v>
      </c>
      <c r="D1461" s="2">
        <f>front!E1461-front!C1461</f>
        <v>52083.9</v>
      </c>
      <c r="E1461" s="2">
        <f>IF(front!F1461-front!C1461&gt;0,front!F1461-front!C1461,0)</f>
        <v>52083.9</v>
      </c>
      <c r="F1461" s="2">
        <f>front!I1461-front!H1461</f>
        <v>4266.9999999999982</v>
      </c>
      <c r="G1461" s="2"/>
      <c r="H1461" s="2"/>
      <c r="I1461" s="4">
        <f>C1461/(constants!$A$4+constants!$B$4*data!C1461+constants!$C$4*data!C1461^2+constants!$D$4*data!C1461^3+constants!$E$4*data!C1461^4+constants!$F$4*data!C1461^5+constants!$G$4*data!C1461^6+constants!$H$4*data!C1461^7)</f>
        <v>51181.672386779894</v>
      </c>
      <c r="J1461" s="4">
        <f>D1461/(constants!$A$4+constants!$B$4*data!D1461+constants!$C$4*data!D1461^2+constants!$D$4*data!D1461^3+constants!$E$4*data!D1461^4+constants!$F$4*data!D1461^5+constants!$G$4*data!D1461^6+constants!$H$4*data!D1461^7)</f>
        <v>54788.311976602177</v>
      </c>
      <c r="K1461" s="4">
        <f>E1461/(constants!$A$4+constants!$B$4*data!E1461+constants!$C$4*data!E1461^2+constants!$D$4*data!E1461^3+constants!$E$4*data!E1461^4+constants!$F$4*data!E1461^5+constants!$G$4*data!E1461^6+constants!$H$4*data!E1461^7)</f>
        <v>54788.311976602177</v>
      </c>
      <c r="L1461" s="4">
        <f>F1461/(constants!$A$4+constants!$B$4*data!F1461+constants!$C$4*data!F1461^2+constants!$D$4*data!F1461^3+constants!$E$4*data!F1461^4+constants!$F$4*data!F1461^5+constants!$G$4*data!F1461^6+constants!$H$4*data!F1461^7)</f>
        <v>4257.5982020573756</v>
      </c>
      <c r="M1461" s="4"/>
      <c r="N1461" s="4"/>
      <c r="O1461" s="4">
        <f t="shared" si="334"/>
        <v>85302.787311299835</v>
      </c>
      <c r="P1461" s="4">
        <f t="shared" si="335"/>
        <v>10957.662395320434</v>
      </c>
      <c r="Q1461" s="4">
        <f t="shared" si="335"/>
        <v>10957.662395320434</v>
      </c>
      <c r="R1461" s="4">
        <f t="shared" si="336"/>
        <v>709.59970034289597</v>
      </c>
      <c r="S1461" s="4"/>
      <c r="T1461" s="4"/>
      <c r="U1461" s="4">
        <f t="shared" si="337"/>
        <v>1</v>
      </c>
      <c r="V1461" s="4"/>
      <c r="W1461" s="4"/>
      <c r="X1461">
        <f>IF(front!E1461&gt;$X$2,O1461,P1461)</f>
        <v>85302.787311299835</v>
      </c>
      <c r="Y1461">
        <f t="shared" ref="Y1461:Y1524" si="341">X1461-$U$4</f>
        <v>85029.967506457222</v>
      </c>
      <c r="Z1461">
        <f>SUMPRODUCT($B$7:$B$456,Y$7:Y$456,EXP(constants!$B$32+constants!$A$32*ABS($A$7:$A$456-$A1461)))</f>
        <v>1.623048621560212E-10</v>
      </c>
      <c r="AA1461">
        <f t="shared" si="332"/>
        <v>85029.967506457062</v>
      </c>
      <c r="AB1461">
        <f t="shared" si="338"/>
        <v>85025.114413517891</v>
      </c>
      <c r="AD1461" s="4"/>
      <c r="AE1461" s="4"/>
      <c r="AF1461" s="4"/>
      <c r="AI1461" s="5">
        <f>SUMPRODUCT(constants!$B$13:$B$20,A1461^constants!$A$13:$A$20)*constants!$C$10/((A1461/1000000000)^5*(EXP(0.014388/(A1461/1000000000)/constants!$B$9)-1))</f>
        <v>2.2332994402884463E-5</v>
      </c>
      <c r="AL1461" s="17">
        <f t="shared" si="333"/>
        <v>2.6266350309472569E-10</v>
      </c>
      <c r="AQ1461">
        <f t="shared" si="340"/>
        <v>2.6266350309472569E-10</v>
      </c>
    </row>
    <row r="1462" spans="1:43" x14ac:dyDescent="0.2">
      <c r="A1462">
        <f>front!A1462</f>
        <v>856.47</v>
      </c>
      <c r="B1462" s="1">
        <f t="shared" si="339"/>
        <v>0.44000000000005457</v>
      </c>
      <c r="C1462">
        <f>front!D1462-front!B1462</f>
        <v>48460.86</v>
      </c>
      <c r="D1462" s="2">
        <f>front!E1462-front!C1462</f>
        <v>51742.6</v>
      </c>
      <c r="E1462" s="2">
        <f>IF(front!F1462-front!C1462&gt;0,front!F1462-front!C1462,0)</f>
        <v>51742.6</v>
      </c>
      <c r="F1462" s="2">
        <f>front!I1462-front!H1462</f>
        <v>4564.0999999999985</v>
      </c>
      <c r="G1462" s="2"/>
      <c r="H1462" s="2"/>
      <c r="I1462" s="4">
        <f>C1462/(constants!$A$4+constants!$B$4*data!C1462+constants!$C$4*data!C1462^2+constants!$D$4*data!C1462^3+constants!$E$4*data!C1462^4+constants!$F$4*data!C1462^5+constants!$G$4*data!C1462^6+constants!$H$4*data!C1462^7)</f>
        <v>50784.327378977876</v>
      </c>
      <c r="J1462" s="4">
        <f>D1462/(constants!$A$4+constants!$B$4*data!D1462+constants!$C$4*data!D1462^2+constants!$D$4*data!D1462^3+constants!$E$4*data!D1462^4+constants!$F$4*data!D1462^5+constants!$G$4*data!D1462^6+constants!$H$4*data!D1462^7)</f>
        <v>54410.728658894688</v>
      </c>
      <c r="K1462" s="4">
        <f>E1462/(constants!$A$4+constants!$B$4*data!E1462+constants!$C$4*data!E1462^2+constants!$D$4*data!E1462^3+constants!$E$4*data!E1462^4+constants!$F$4*data!E1462^5+constants!$G$4*data!E1462^6+constants!$H$4*data!E1462^7)</f>
        <v>54410.728658894688</v>
      </c>
      <c r="L1462" s="4">
        <f>F1462/(constants!$A$4+constants!$B$4*data!F1462+constants!$C$4*data!F1462^2+constants!$D$4*data!F1462^3+constants!$E$4*data!F1462^4+constants!$F$4*data!F1462^5+constants!$G$4*data!F1462^6+constants!$H$4*data!F1462^7)</f>
        <v>4554.1800906724675</v>
      </c>
      <c r="M1462" s="4"/>
      <c r="N1462" s="4"/>
      <c r="O1462" s="4">
        <f t="shared" si="334"/>
        <v>84640.545631629793</v>
      </c>
      <c r="P1462" s="4">
        <f t="shared" si="335"/>
        <v>10882.145731778937</v>
      </c>
      <c r="Q1462" s="4">
        <f t="shared" si="335"/>
        <v>10882.145731778937</v>
      </c>
      <c r="R1462" s="4">
        <f t="shared" si="336"/>
        <v>759.03001511207799</v>
      </c>
      <c r="S1462" s="4"/>
      <c r="T1462" s="4"/>
      <c r="U1462" s="4">
        <f t="shared" si="337"/>
        <v>1</v>
      </c>
      <c r="V1462" s="4"/>
      <c r="W1462" s="4"/>
      <c r="X1462">
        <f>IF(front!E1462&gt;$X$2,O1462,P1462)</f>
        <v>84640.545631629793</v>
      </c>
      <c r="Y1462">
        <f t="shared" si="341"/>
        <v>84367.72582678718</v>
      </c>
      <c r="Z1462">
        <f>SUMPRODUCT($B$7:$B$456,Y$7:Y$456,EXP(constants!$B$32+constants!$A$32*ABS($A$7:$A$456-$A1462)))</f>
        <v>1.5829323519660547E-10</v>
      </c>
      <c r="AA1462">
        <f t="shared" si="332"/>
        <v>84367.72582678702</v>
      </c>
      <c r="AB1462">
        <f t="shared" si="338"/>
        <v>84362.872733847849</v>
      </c>
      <c r="AD1462" s="4"/>
      <c r="AE1462" s="4"/>
      <c r="AF1462" s="4"/>
      <c r="AI1462" s="5">
        <f>SUMPRODUCT(constants!$B$13:$B$20,A1462^constants!$A$13:$A$20)*constants!$C$10/((A1462/1000000000)^5*(EXP(0.014388/(A1462/1000000000)/constants!$B$9)-1))</f>
        <v>2.2335653305174924E-5</v>
      </c>
      <c r="AL1462" s="17">
        <f t="shared" si="333"/>
        <v>2.6475690764633564E-10</v>
      </c>
      <c r="AQ1462">
        <f t="shared" si="340"/>
        <v>2.6475690764633564E-10</v>
      </c>
    </row>
    <row r="1463" spans="1:43" x14ac:dyDescent="0.2">
      <c r="A1463">
        <f>front!A1463</f>
        <v>856.91</v>
      </c>
      <c r="B1463" s="1">
        <f t="shared" si="339"/>
        <v>0.43999999999994088</v>
      </c>
      <c r="C1463">
        <f>front!D1463-front!B1463</f>
        <v>47856.27</v>
      </c>
      <c r="D1463" s="2">
        <f>front!E1463-front!C1463</f>
        <v>52631.9</v>
      </c>
      <c r="E1463" s="2">
        <f>IF(front!F1463-front!C1463&gt;0,front!F1463-front!C1463,0)</f>
        <v>52631.9</v>
      </c>
      <c r="F1463" s="2">
        <f>front!I1463-front!H1463</f>
        <v>4679.2000000000007</v>
      </c>
      <c r="G1463" s="2"/>
      <c r="H1463" s="2"/>
      <c r="I1463" s="4">
        <f>C1463/(constants!$A$4+constants!$B$4*data!C1463+constants!$C$4*data!C1463^2+constants!$D$4*data!C1463^3+constants!$E$4*data!C1463^4+constants!$F$4*data!C1463^5+constants!$G$4*data!C1463^6+constants!$H$4*data!C1463^7)</f>
        <v>50117.179150008473</v>
      </c>
      <c r="J1463" s="4">
        <f>D1463/(constants!$A$4+constants!$B$4*data!D1463+constants!$C$4*data!D1463^2+constants!$D$4*data!D1463^3+constants!$E$4*data!D1463^4+constants!$F$4*data!D1463^5+constants!$G$4*data!D1463^6+constants!$H$4*data!D1463^7)</f>
        <v>55394.767857685169</v>
      </c>
      <c r="K1463" s="4">
        <f>E1463/(constants!$A$4+constants!$B$4*data!E1463+constants!$C$4*data!E1463^2+constants!$D$4*data!E1463^3+constants!$E$4*data!E1463^4+constants!$F$4*data!E1463^5+constants!$G$4*data!E1463^6+constants!$H$4*data!E1463^7)</f>
        <v>55394.767857685169</v>
      </c>
      <c r="L1463" s="4">
        <f>F1463/(constants!$A$4+constants!$B$4*data!F1463+constants!$C$4*data!F1463^2+constants!$D$4*data!F1463^3+constants!$E$4*data!F1463^4+constants!$F$4*data!F1463^5+constants!$G$4*data!F1463^6+constants!$H$4*data!F1463^7)</f>
        <v>4669.0923855593173</v>
      </c>
      <c r="M1463" s="4"/>
      <c r="N1463" s="4"/>
      <c r="O1463" s="4">
        <f t="shared" si="334"/>
        <v>83528.631916680781</v>
      </c>
      <c r="P1463" s="4">
        <f t="shared" si="335"/>
        <v>11078.953571537035</v>
      </c>
      <c r="Q1463" s="4">
        <f t="shared" si="335"/>
        <v>11078.953571537035</v>
      </c>
      <c r="R1463" s="4">
        <f t="shared" si="336"/>
        <v>778.18206425988626</v>
      </c>
      <c r="S1463" s="4"/>
      <c r="T1463" s="4"/>
      <c r="U1463" s="4">
        <f t="shared" si="337"/>
        <v>1</v>
      </c>
      <c r="V1463" s="4"/>
      <c r="W1463" s="4"/>
      <c r="X1463">
        <f>IF(front!E1463&gt;$X$2,O1463,P1463)</f>
        <v>83528.631916680781</v>
      </c>
      <c r="Y1463">
        <f t="shared" si="341"/>
        <v>83255.812111838168</v>
      </c>
      <c r="Z1463">
        <f>SUMPRODUCT($B$7:$B$456,Y$7:Y$456,EXP(constants!$B$32+constants!$A$32*ABS($A$7:$A$456-$A1463)))</f>
        <v>1.5438076208044438E-10</v>
      </c>
      <c r="AA1463">
        <f t="shared" si="332"/>
        <v>83255.812111838008</v>
      </c>
      <c r="AB1463">
        <f t="shared" si="338"/>
        <v>83250.959018898837</v>
      </c>
      <c r="AD1463" s="4"/>
      <c r="AE1463" s="4"/>
      <c r="AF1463" s="4"/>
      <c r="AI1463" s="5">
        <f>SUMPRODUCT(constants!$B$13:$B$20,A1463^constants!$A$13:$A$20)*constants!$C$10/((A1463/1000000000)^5*(EXP(0.014388/(A1463/1000000000)/constants!$B$9)-1))</f>
        <v>2.2338264923141545E-5</v>
      </c>
      <c r="AL1463" s="17">
        <f t="shared" si="333"/>
        <v>2.6832441555502711E-10</v>
      </c>
      <c r="AQ1463">
        <f t="shared" si="340"/>
        <v>2.6832441555502711E-10</v>
      </c>
    </row>
    <row r="1464" spans="1:43" x14ac:dyDescent="0.2">
      <c r="A1464">
        <f>front!A1464</f>
        <v>857.35</v>
      </c>
      <c r="B1464" s="1">
        <f t="shared" si="339"/>
        <v>0.44000000000005457</v>
      </c>
      <c r="C1464">
        <f>front!D1464-front!B1464</f>
        <v>46945.54</v>
      </c>
      <c r="D1464" s="2">
        <f>front!E1464-front!C1464</f>
        <v>52446.9</v>
      </c>
      <c r="E1464" s="2">
        <f>IF(front!F1464-front!C1464&gt;0,front!F1464-front!C1464,0)</f>
        <v>52446.9</v>
      </c>
      <c r="F1464" s="2">
        <f>front!I1464-front!H1464</f>
        <v>4297.2999999999993</v>
      </c>
      <c r="G1464" s="2"/>
      <c r="H1464" s="2"/>
      <c r="I1464" s="4">
        <f>C1464/(constants!$A$4+constants!$B$4*data!C1464+constants!$C$4*data!C1464^2+constants!$D$4*data!C1464^3+constants!$E$4*data!C1464^4+constants!$F$4*data!C1464^5+constants!$G$4*data!C1464^6+constants!$H$4*data!C1464^7)</f>
        <v>49112.94013812067</v>
      </c>
      <c r="J1464" s="4">
        <f>D1464/(constants!$A$4+constants!$B$4*data!D1464+constants!$C$4*data!D1464^2+constants!$D$4*data!D1464^3+constants!$E$4*data!D1464^4+constants!$F$4*data!D1464^5+constants!$G$4*data!D1464^6+constants!$H$4*data!D1464^7)</f>
        <v>55190.004493380613</v>
      </c>
      <c r="K1464" s="4">
        <f>E1464/(constants!$A$4+constants!$B$4*data!E1464+constants!$C$4*data!E1464^2+constants!$D$4*data!E1464^3+constants!$E$4*data!E1464^4+constants!$F$4*data!E1464^5+constants!$G$4*data!E1464^6+constants!$H$4*data!E1464^7)</f>
        <v>55190.004493380613</v>
      </c>
      <c r="L1464" s="4">
        <f>F1464/(constants!$A$4+constants!$B$4*data!F1464+constants!$C$4*data!F1464^2+constants!$D$4*data!F1464^3+constants!$E$4*data!F1464^4+constants!$F$4*data!F1464^5+constants!$G$4*data!F1464^6+constants!$H$4*data!F1464^7)</f>
        <v>4287.8433052232131</v>
      </c>
      <c r="M1464" s="4"/>
      <c r="N1464" s="4"/>
      <c r="O1464" s="4">
        <f t="shared" si="334"/>
        <v>81854.900230201107</v>
      </c>
      <c r="P1464" s="4">
        <f t="shared" si="335"/>
        <v>11038.000898676122</v>
      </c>
      <c r="Q1464" s="4">
        <f t="shared" si="335"/>
        <v>11038.000898676122</v>
      </c>
      <c r="R1464" s="4">
        <f t="shared" si="336"/>
        <v>714.64055087053555</v>
      </c>
      <c r="S1464" s="4"/>
      <c r="T1464" s="4"/>
      <c r="U1464" s="4">
        <f t="shared" si="337"/>
        <v>1</v>
      </c>
      <c r="V1464" s="4"/>
      <c r="W1464" s="4"/>
      <c r="X1464">
        <f>IF(front!E1464&gt;$X$2,O1464,P1464)</f>
        <v>81854.900230201107</v>
      </c>
      <c r="Y1464">
        <f t="shared" si="341"/>
        <v>81582.080425358494</v>
      </c>
      <c r="Z1464">
        <f>SUMPRODUCT($B$7:$B$456,Y$7:Y$456,EXP(constants!$B$32+constants!$A$32*ABS($A$7:$A$456-$A1464)))</f>
        <v>1.5056499206006309E-10</v>
      </c>
      <c r="AA1464">
        <f t="shared" si="332"/>
        <v>81582.080425358348</v>
      </c>
      <c r="AB1464">
        <f t="shared" si="338"/>
        <v>81577.227332419177</v>
      </c>
      <c r="AD1464" s="4"/>
      <c r="AE1464" s="4"/>
      <c r="AF1464" s="4"/>
      <c r="AI1464" s="5">
        <f>SUMPRODUCT(constants!$B$13:$B$20,A1464^constants!$A$13:$A$20)*constants!$C$10/((A1464/1000000000)^5*(EXP(0.014388/(A1464/1000000000)/constants!$B$9)-1))</f>
        <v>2.2340829225518806E-5</v>
      </c>
      <c r="AL1464" s="17">
        <f t="shared" si="333"/>
        <v>2.7386110016318801E-10</v>
      </c>
      <c r="AQ1464">
        <f t="shared" si="340"/>
        <v>2.7386110016318801E-10</v>
      </c>
    </row>
    <row r="1465" spans="1:43" x14ac:dyDescent="0.2">
      <c r="A1465">
        <f>front!A1465</f>
        <v>857.79</v>
      </c>
      <c r="B1465" s="1">
        <f t="shared" si="339"/>
        <v>0.43999999999994088</v>
      </c>
      <c r="C1465">
        <f>front!D1465-front!B1465</f>
        <v>46023.200000000004</v>
      </c>
      <c r="D1465" s="2">
        <f>front!E1465-front!C1465</f>
        <v>52661.2</v>
      </c>
      <c r="E1465" s="2">
        <f>IF(front!F1465-front!C1465&gt;0,front!F1465-front!C1465,0)</f>
        <v>52661.2</v>
      </c>
      <c r="F1465" s="2">
        <f>front!I1465-front!H1465</f>
        <v>3298.6000000000004</v>
      </c>
      <c r="G1465" s="2"/>
      <c r="H1465" s="2"/>
      <c r="I1465" s="4">
        <f>C1465/(constants!$A$4+constants!$B$4*data!C1465+constants!$C$4*data!C1465^2+constants!$D$4*data!C1465^3+constants!$E$4*data!C1465^4+constants!$F$4*data!C1465^5+constants!$G$4*data!C1465^6+constants!$H$4*data!C1465^7)</f>
        <v>48096.935789552517</v>
      </c>
      <c r="J1465" s="4">
        <f>D1465/(constants!$A$4+constants!$B$4*data!D1465+constants!$C$4*data!D1465^2+constants!$D$4*data!D1465^3+constants!$E$4*data!D1465^4+constants!$F$4*data!D1465^5+constants!$G$4*data!D1465^6+constants!$H$4*data!D1465^7)</f>
        <v>55427.200842011865</v>
      </c>
      <c r="K1465" s="4">
        <f>E1465/(constants!$A$4+constants!$B$4*data!E1465+constants!$C$4*data!E1465^2+constants!$D$4*data!E1465^3+constants!$E$4*data!E1465^4+constants!$F$4*data!E1465^5+constants!$G$4*data!E1465^6+constants!$H$4*data!E1465^7)</f>
        <v>55427.200842011865</v>
      </c>
      <c r="L1465" s="4">
        <f>F1465/(constants!$A$4+constants!$B$4*data!F1465+constants!$C$4*data!F1465^2+constants!$D$4*data!F1465^3+constants!$E$4*data!F1465^4+constants!$F$4*data!F1465^5+constants!$G$4*data!F1465^6+constants!$H$4*data!F1465^7)</f>
        <v>3291.1390919238102</v>
      </c>
      <c r="M1465" s="4"/>
      <c r="N1465" s="4"/>
      <c r="O1465" s="4">
        <f t="shared" si="334"/>
        <v>80161.559649254195</v>
      </c>
      <c r="P1465" s="4">
        <f t="shared" si="335"/>
        <v>11085.440168402374</v>
      </c>
      <c r="Q1465" s="4">
        <f t="shared" si="335"/>
        <v>11085.440168402374</v>
      </c>
      <c r="R1465" s="4">
        <f t="shared" si="336"/>
        <v>548.52318198730165</v>
      </c>
      <c r="S1465" s="4"/>
      <c r="T1465" s="4"/>
      <c r="U1465" s="4">
        <f t="shared" si="337"/>
        <v>1</v>
      </c>
      <c r="V1465" s="4"/>
      <c r="W1465" s="4"/>
      <c r="X1465">
        <f>IF(front!E1465&gt;$X$2,O1465,P1465)</f>
        <v>80161.559649254195</v>
      </c>
      <c r="Y1465">
        <f t="shared" si="341"/>
        <v>79888.739844411582</v>
      </c>
      <c r="Z1465">
        <f>SUMPRODUCT($B$7:$B$456,Y$7:Y$456,EXP(constants!$B$32+constants!$A$32*ABS($A$7:$A$456-$A1465)))</f>
        <v>1.4684353496217537E-10</v>
      </c>
      <c r="AA1465">
        <f t="shared" si="332"/>
        <v>79888.739844411437</v>
      </c>
      <c r="AB1465">
        <f t="shared" si="338"/>
        <v>79883.886751472266</v>
      </c>
      <c r="AD1465" s="4"/>
      <c r="AE1465" s="4"/>
      <c r="AF1465" s="4"/>
      <c r="AI1465" s="5">
        <f>SUMPRODUCT(constants!$B$13:$B$20,A1465^constants!$A$13:$A$20)*constants!$C$10/((A1465/1000000000)^5*(EXP(0.014388/(A1465/1000000000)/constants!$B$9)-1))</f>
        <v>2.2343346181743759E-5</v>
      </c>
      <c r="AL1465" s="17">
        <f t="shared" si="333"/>
        <v>2.7969778500207951E-10</v>
      </c>
      <c r="AQ1465">
        <f t="shared" si="340"/>
        <v>2.7969778500207951E-10</v>
      </c>
    </row>
    <row r="1466" spans="1:43" x14ac:dyDescent="0.2">
      <c r="A1466">
        <f>front!A1466</f>
        <v>858.23</v>
      </c>
      <c r="B1466" s="1">
        <f t="shared" si="339"/>
        <v>0.44000000000005457</v>
      </c>
      <c r="C1466">
        <f>front!D1466-front!B1466</f>
        <v>45483.13</v>
      </c>
      <c r="D1466" s="2">
        <f>front!E1466-front!C1466</f>
        <v>53256.2</v>
      </c>
      <c r="E1466" s="2">
        <f>IF(front!F1466-front!C1466&gt;0,front!F1466-front!C1466,0)</f>
        <v>53256.2</v>
      </c>
      <c r="F1466" s="2">
        <f>front!I1466-front!H1466</f>
        <v>3407.7000000000007</v>
      </c>
      <c r="G1466" s="2"/>
      <c r="H1466" s="2"/>
      <c r="I1466" s="4">
        <f>C1466/(constants!$A$4+constants!$B$4*data!C1466+constants!$C$4*data!C1466^2+constants!$D$4*data!C1466^3+constants!$E$4*data!C1466^4+constants!$F$4*data!C1466^5+constants!$G$4*data!C1466^6+constants!$H$4*data!C1466^7)</f>
        <v>47502.574818196386</v>
      </c>
      <c r="J1466" s="4">
        <f>D1466/(constants!$A$4+constants!$B$4*data!D1466+constants!$C$4*data!D1466^2+constants!$D$4*data!D1466^3+constants!$E$4*data!D1466^4+constants!$F$4*data!D1466^5+constants!$G$4*data!D1466^6+constants!$H$4*data!D1466^7)</f>
        <v>56086.011167814628</v>
      </c>
      <c r="K1466" s="4">
        <f>E1466/(constants!$A$4+constants!$B$4*data!E1466+constants!$C$4*data!E1466^2+constants!$D$4*data!E1466^3+constants!$E$4*data!E1466^4+constants!$F$4*data!E1466^5+constants!$G$4*data!E1466^6+constants!$H$4*data!E1466^7)</f>
        <v>56086.011167814628</v>
      </c>
      <c r="L1466" s="4">
        <f>F1466/(constants!$A$4+constants!$B$4*data!F1466+constants!$C$4*data!F1466^2+constants!$D$4*data!F1466^3+constants!$E$4*data!F1466^4+constants!$F$4*data!F1466^5+constants!$G$4*data!F1466^6+constants!$H$4*data!F1466^7)</f>
        <v>3400.0061596783953</v>
      </c>
      <c r="M1466" s="4"/>
      <c r="N1466" s="4"/>
      <c r="O1466" s="4">
        <f t="shared" si="334"/>
        <v>79170.958030327311</v>
      </c>
      <c r="P1466" s="4">
        <f t="shared" si="335"/>
        <v>11217.202233562926</v>
      </c>
      <c r="Q1466" s="4">
        <f t="shared" si="335"/>
        <v>11217.202233562926</v>
      </c>
      <c r="R1466" s="4">
        <f t="shared" si="336"/>
        <v>566.66769327973259</v>
      </c>
      <c r="S1466" s="4"/>
      <c r="T1466" s="4"/>
      <c r="U1466" s="4">
        <f t="shared" si="337"/>
        <v>1</v>
      </c>
      <c r="V1466" s="4"/>
      <c r="W1466" s="4"/>
      <c r="X1466">
        <f>IF(front!E1466&gt;$X$2,O1466,P1466)</f>
        <v>79170.958030327311</v>
      </c>
      <c r="Y1466">
        <f t="shared" si="341"/>
        <v>78898.138225484698</v>
      </c>
      <c r="Z1466">
        <f>SUMPRODUCT($B$7:$B$456,Y$7:Y$456,EXP(constants!$B$32+constants!$A$32*ABS($A$7:$A$456-$A1466)))</f>
        <v>1.4321405969048652E-10</v>
      </c>
      <c r="AA1466">
        <f t="shared" si="332"/>
        <v>78898.138225484552</v>
      </c>
      <c r="AB1466">
        <f t="shared" si="338"/>
        <v>78893.285132545381</v>
      </c>
      <c r="AD1466" s="4"/>
      <c r="AE1466" s="4"/>
      <c r="AF1466" s="4"/>
      <c r="AI1466" s="5">
        <f>SUMPRODUCT(constants!$B$13:$B$20,A1466^constants!$A$13:$A$20)*constants!$C$10/((A1466/1000000000)^5*(EXP(0.014388/(A1466/1000000000)/constants!$B$9)-1))</f>
        <v>2.2345815762033689E-5</v>
      </c>
      <c r="AL1466" s="17">
        <f t="shared" si="333"/>
        <v>2.8324103533642181E-10</v>
      </c>
      <c r="AQ1466">
        <f t="shared" si="340"/>
        <v>2.8324103533642181E-10</v>
      </c>
    </row>
    <row r="1467" spans="1:43" x14ac:dyDescent="0.2">
      <c r="A1467">
        <f>front!A1467</f>
        <v>858.67</v>
      </c>
      <c r="B1467" s="1">
        <f t="shared" si="339"/>
        <v>0.43999999999994088</v>
      </c>
      <c r="C1467">
        <f>front!D1467-front!B1467</f>
        <v>45100.729999999996</v>
      </c>
      <c r="D1467" s="2">
        <f>front!E1467-front!C1467</f>
        <v>51853.3</v>
      </c>
      <c r="E1467" s="2">
        <f>IF(front!F1467-front!C1467&gt;0,front!F1467-front!C1467,0)</f>
        <v>51853.3</v>
      </c>
      <c r="F1467" s="2">
        <f>front!I1467-front!H1467</f>
        <v>3464.3000000000011</v>
      </c>
      <c r="G1467" s="2"/>
      <c r="H1467" s="2"/>
      <c r="I1467" s="4">
        <f>C1467/(constants!$A$4+constants!$B$4*data!C1467+constants!$C$4*data!C1467^2+constants!$D$4*data!C1467^3+constants!$E$4*data!C1467^4+constants!$F$4*data!C1467^5+constants!$G$4*data!C1467^6+constants!$H$4*data!C1467^7)</f>
        <v>47082.004958801721</v>
      </c>
      <c r="J1467" s="4">
        <f>D1467/(constants!$A$4+constants!$B$4*data!D1467+constants!$C$4*data!D1467^2+constants!$D$4*data!D1467^3+constants!$E$4*data!D1467^4+constants!$F$4*data!D1467^5+constants!$G$4*data!D1467^6+constants!$H$4*data!D1467^7)</f>
        <v>54533.187360737189</v>
      </c>
      <c r="K1467" s="4">
        <f>E1467/(constants!$A$4+constants!$B$4*data!E1467+constants!$C$4*data!E1467^2+constants!$D$4*data!E1467^3+constants!$E$4*data!E1467^4+constants!$F$4*data!E1467^5+constants!$G$4*data!E1467^6+constants!$H$4*data!E1467^7)</f>
        <v>54533.187360737189</v>
      </c>
      <c r="L1467" s="4">
        <f>F1467/(constants!$A$4+constants!$B$4*data!F1467+constants!$C$4*data!F1467^2+constants!$D$4*data!F1467^3+constants!$E$4*data!F1467^4+constants!$F$4*data!F1467^5+constants!$G$4*data!F1467^6+constants!$H$4*data!F1467^7)</f>
        <v>3456.4864218089597</v>
      </c>
      <c r="M1467" s="4"/>
      <c r="N1467" s="4"/>
      <c r="O1467" s="4">
        <f t="shared" si="334"/>
        <v>78470.008264669537</v>
      </c>
      <c r="P1467" s="4">
        <f t="shared" si="335"/>
        <v>10906.637472147439</v>
      </c>
      <c r="Q1467" s="4">
        <f t="shared" si="335"/>
        <v>10906.637472147439</v>
      </c>
      <c r="R1467" s="4">
        <f t="shared" si="336"/>
        <v>576.08107030149324</v>
      </c>
      <c r="S1467" s="4"/>
      <c r="T1467" s="4"/>
      <c r="U1467" s="4">
        <f t="shared" si="337"/>
        <v>1</v>
      </c>
      <c r="V1467" s="4"/>
      <c r="W1467" s="4"/>
      <c r="X1467">
        <f>IF(front!E1467&gt;$X$2,O1467,P1467)</f>
        <v>78470.008264669537</v>
      </c>
      <c r="Y1467">
        <f t="shared" si="341"/>
        <v>78197.188459826924</v>
      </c>
      <c r="Z1467">
        <f>SUMPRODUCT($B$7:$B$456,Y$7:Y$456,EXP(constants!$B$32+constants!$A$32*ABS($A$7:$A$456-$A1467)))</f>
        <v>1.3967429276551726E-10</v>
      </c>
      <c r="AA1467">
        <f t="shared" si="332"/>
        <v>78197.188459826779</v>
      </c>
      <c r="AB1467">
        <f t="shared" si="338"/>
        <v>78192.335366887608</v>
      </c>
      <c r="AD1467" s="4"/>
      <c r="AE1467" s="4"/>
      <c r="AF1467" s="4"/>
      <c r="AI1467" s="5">
        <f>SUMPRODUCT(constants!$B$13:$B$20,A1467^constants!$A$13:$A$20)*constants!$C$10/((A1467/1000000000)^5*(EXP(0.014388/(A1467/1000000000)/constants!$B$9)-1))</f>
        <v>2.2348237937357348E-5</v>
      </c>
      <c r="AL1467" s="17">
        <f t="shared" si="333"/>
        <v>2.8581110709248925E-10</v>
      </c>
      <c r="AQ1467">
        <f t="shared" si="340"/>
        <v>2.8581110709248925E-10</v>
      </c>
    </row>
    <row r="1468" spans="1:43" x14ac:dyDescent="0.2">
      <c r="A1468">
        <f>front!A1468</f>
        <v>859.1</v>
      </c>
      <c r="B1468" s="1">
        <f t="shared" si="339"/>
        <v>0.43000000000006366</v>
      </c>
      <c r="C1468">
        <f>front!D1468-front!B1468</f>
        <v>45072.93</v>
      </c>
      <c r="D1468" s="2">
        <f>front!E1468-front!C1468</f>
        <v>53562.9</v>
      </c>
      <c r="E1468" s="2">
        <f>IF(front!F1468-front!C1468&gt;0,front!F1468-front!C1468,0)</f>
        <v>53562.9</v>
      </c>
      <c r="F1468" s="2">
        <f>front!I1468-front!H1468</f>
        <v>2899.6000000000004</v>
      </c>
      <c r="G1468" s="2"/>
      <c r="H1468" s="2"/>
      <c r="I1468" s="4">
        <f>C1468/(constants!$A$4+constants!$B$4*data!C1468+constants!$C$4*data!C1468^2+constants!$D$4*data!C1468^3+constants!$E$4*data!C1468^4+constants!$F$4*data!C1468^5+constants!$G$4*data!C1468^6+constants!$H$4*data!C1468^7)</f>
        <v>47051.439216987157</v>
      </c>
      <c r="J1468" s="4">
        <f>D1468/(constants!$A$4+constants!$B$4*data!D1468+constants!$C$4*data!D1468^2+constants!$D$4*data!D1468^3+constants!$E$4*data!D1468^4+constants!$F$4*data!D1468^5+constants!$G$4*data!D1468^6+constants!$H$4*data!D1468^7)</f>
        <v>56425.760548354236</v>
      </c>
      <c r="K1468" s="4">
        <f>E1468/(constants!$A$4+constants!$B$4*data!E1468+constants!$C$4*data!E1468^2+constants!$D$4*data!E1468^3+constants!$E$4*data!E1468^4+constants!$F$4*data!E1468^5+constants!$G$4*data!E1468^6+constants!$H$4*data!E1468^7)</f>
        <v>56425.760548354236</v>
      </c>
      <c r="L1468" s="4">
        <f>F1468/(constants!$A$4+constants!$B$4*data!F1468+constants!$C$4*data!F1468^2+constants!$D$4*data!F1468^3+constants!$E$4*data!F1468^4+constants!$F$4*data!F1468^5+constants!$G$4*data!F1468^6+constants!$H$4*data!F1468^7)</f>
        <v>2893.0105132663289</v>
      </c>
      <c r="M1468" s="4"/>
      <c r="N1468" s="4"/>
      <c r="O1468" s="4">
        <f t="shared" si="334"/>
        <v>78419.065361645262</v>
      </c>
      <c r="P1468" s="4">
        <f t="shared" si="335"/>
        <v>11285.152109670847</v>
      </c>
      <c r="Q1468" s="4">
        <f t="shared" si="335"/>
        <v>11285.152109670847</v>
      </c>
      <c r="R1468" s="4">
        <f t="shared" si="336"/>
        <v>482.16841887772148</v>
      </c>
      <c r="S1468" s="4"/>
      <c r="T1468" s="4"/>
      <c r="U1468" s="4">
        <f t="shared" si="337"/>
        <v>1</v>
      </c>
      <c r="V1468" s="4"/>
      <c r="W1468" s="4"/>
      <c r="X1468">
        <f>IF(front!E1468&gt;$X$2,O1468,P1468)</f>
        <v>78419.065361645262</v>
      </c>
      <c r="Y1468">
        <f t="shared" si="341"/>
        <v>78146.245556802649</v>
      </c>
      <c r="Z1468">
        <f>SUMPRODUCT($B$7:$B$456,Y$7:Y$456,EXP(constants!$B$32+constants!$A$32*ABS($A$7:$A$456-$A1468)))</f>
        <v>1.3629952202408482E-10</v>
      </c>
      <c r="AA1468">
        <f t="shared" si="332"/>
        <v>78146.245556802518</v>
      </c>
      <c r="AB1468">
        <f t="shared" si="338"/>
        <v>78141.392463863347</v>
      </c>
      <c r="AD1468" s="4"/>
      <c r="AE1468" s="4"/>
      <c r="AF1468" s="4"/>
      <c r="AI1468" s="5">
        <f>SUMPRODUCT(constants!$B$13:$B$20,A1468^constants!$A$13:$A$20)*constants!$C$10/((A1468/1000000000)^5*(EXP(0.014388/(A1468/1000000000)/constants!$B$9)-1))</f>
        <v>2.2350559235017674E-5</v>
      </c>
      <c r="AL1468" s="17">
        <f t="shared" si="333"/>
        <v>2.8602714298127894E-10</v>
      </c>
      <c r="AQ1468">
        <f t="shared" si="340"/>
        <v>2.8602714298127894E-10</v>
      </c>
    </row>
    <row r="1469" spans="1:43" x14ac:dyDescent="0.2">
      <c r="A1469">
        <f>front!A1469</f>
        <v>859.54</v>
      </c>
      <c r="B1469" s="1">
        <f t="shared" si="339"/>
        <v>0.43999999999994088</v>
      </c>
      <c r="C1469">
        <f>front!D1469-front!B1469</f>
        <v>45452.93</v>
      </c>
      <c r="D1469" s="2">
        <f>front!E1469-front!C1469</f>
        <v>53054.1</v>
      </c>
      <c r="E1469" s="2">
        <f>IF(front!F1469-front!C1469&gt;0,front!F1469-front!C1469,0)</f>
        <v>53054.1</v>
      </c>
      <c r="F1469" s="2">
        <f>front!I1469-front!H1469</f>
        <v>3079.5999999999985</v>
      </c>
      <c r="G1469" s="2"/>
      <c r="H1469" s="2"/>
      <c r="I1469" s="4">
        <f>C1469/(constants!$A$4+constants!$B$4*data!C1469+constants!$C$4*data!C1469^2+constants!$D$4*data!C1469^3+constants!$E$4*data!C1469^4+constants!$F$4*data!C1469^5+constants!$G$4*data!C1469^6+constants!$H$4*data!C1469^7)</f>
        <v>47469.351959472318</v>
      </c>
      <c r="J1469" s="4">
        <f>D1469/(constants!$A$4+constants!$B$4*data!D1469+constants!$C$4*data!D1469^2+constants!$D$4*data!D1469^3+constants!$E$4*data!D1469^4+constants!$F$4*data!D1469^5+constants!$G$4*data!D1469^6+constants!$H$4*data!D1469^7)</f>
        <v>55862.194763179366</v>
      </c>
      <c r="K1469" s="4">
        <f>E1469/(constants!$A$4+constants!$B$4*data!E1469+constants!$C$4*data!E1469^2+constants!$D$4*data!E1469^3+constants!$E$4*data!E1469^4+constants!$F$4*data!E1469^5+constants!$G$4*data!E1469^6+constants!$H$4*data!E1469^7)</f>
        <v>55862.194763179366</v>
      </c>
      <c r="L1469" s="4">
        <f>F1469/(constants!$A$4+constants!$B$4*data!F1469+constants!$C$4*data!F1469^2+constants!$D$4*data!F1469^3+constants!$E$4*data!F1469^4+constants!$F$4*data!F1469^5+constants!$G$4*data!F1469^6+constants!$H$4*data!F1469^7)</f>
        <v>3072.6140620892775</v>
      </c>
      <c r="M1469" s="4"/>
      <c r="N1469" s="4"/>
      <c r="O1469" s="4">
        <f t="shared" si="334"/>
        <v>79115.586599120536</v>
      </c>
      <c r="P1469" s="4">
        <f t="shared" si="335"/>
        <v>11172.438952635874</v>
      </c>
      <c r="Q1469" s="4">
        <f t="shared" si="335"/>
        <v>11172.438952635874</v>
      </c>
      <c r="R1469" s="4">
        <f t="shared" si="336"/>
        <v>512.10234368154624</v>
      </c>
      <c r="S1469" s="4"/>
      <c r="T1469" s="4"/>
      <c r="U1469" s="4">
        <f t="shared" si="337"/>
        <v>1</v>
      </c>
      <c r="V1469" s="4"/>
      <c r="W1469" s="4"/>
      <c r="X1469">
        <f>IF(front!E1469&gt;$X$2,O1469,P1469)</f>
        <v>79115.586599120536</v>
      </c>
      <c r="Y1469">
        <f t="shared" si="341"/>
        <v>78842.766794277923</v>
      </c>
      <c r="Z1469">
        <f>SUMPRODUCT($B$7:$B$456,Y$7:Y$456,EXP(constants!$B$32+constants!$A$32*ABS($A$7:$A$456-$A1469)))</f>
        <v>1.3293065907171351E-10</v>
      </c>
      <c r="AA1469">
        <f t="shared" si="332"/>
        <v>78842.766794277792</v>
      </c>
      <c r="AB1469">
        <f t="shared" si="338"/>
        <v>78837.913701338621</v>
      </c>
      <c r="AD1469" s="4"/>
      <c r="AE1469" s="4"/>
      <c r="AF1469" s="4"/>
      <c r="AI1469" s="5">
        <f>SUMPRODUCT(constants!$B$13:$B$20,A1469^constants!$A$13:$A$20)*constants!$C$10/((A1469/1000000000)^5*(EXP(0.014388/(A1469/1000000000)/constants!$B$9)-1))</f>
        <v>2.2352887595358264E-5</v>
      </c>
      <c r="AL1469" s="17">
        <f t="shared" si="333"/>
        <v>2.8352966924058423E-10</v>
      </c>
      <c r="AQ1469">
        <f t="shared" si="340"/>
        <v>2.8352966924058423E-10</v>
      </c>
    </row>
    <row r="1470" spans="1:43" x14ac:dyDescent="0.2">
      <c r="A1470">
        <f>front!A1470</f>
        <v>859.98</v>
      </c>
      <c r="B1470" s="1">
        <f t="shared" si="339"/>
        <v>0.44000000000005457</v>
      </c>
      <c r="C1470">
        <f>front!D1470-front!B1470</f>
        <v>46220.200000000004</v>
      </c>
      <c r="D1470" s="2">
        <f>front!E1470-front!C1470</f>
        <v>52936.6</v>
      </c>
      <c r="E1470" s="2">
        <f>IF(front!F1470-front!C1470&gt;0,front!F1470-front!C1470,0)</f>
        <v>52936.6</v>
      </c>
      <c r="F1470" s="2">
        <f>front!I1470-front!H1470</f>
        <v>3103.2000000000007</v>
      </c>
      <c r="G1470" s="2"/>
      <c r="H1470" s="2"/>
      <c r="I1470" s="4">
        <f>C1470/(constants!$A$4+constants!$B$4*data!C1470+constants!$C$4*data!C1470^2+constants!$D$4*data!C1470^3+constants!$E$4*data!C1470^4+constants!$F$4*data!C1470^5+constants!$G$4*data!C1470^6+constants!$H$4*data!C1470^7)</f>
        <v>48313.845051912715</v>
      </c>
      <c r="J1470" s="4">
        <f>D1470/(constants!$A$4+constants!$B$4*data!D1470+constants!$C$4*data!D1470^2+constants!$D$4*data!D1470^3+constants!$E$4*data!D1470^4+constants!$F$4*data!D1470^5+constants!$G$4*data!D1470^6+constants!$H$4*data!D1470^7)</f>
        <v>55732.089647912835</v>
      </c>
      <c r="K1470" s="4">
        <f>E1470/(constants!$A$4+constants!$B$4*data!E1470+constants!$C$4*data!E1470^2+constants!$D$4*data!E1470^3+constants!$E$4*data!E1470^4+constants!$F$4*data!E1470^5+constants!$G$4*data!E1470^6+constants!$H$4*data!E1470^7)</f>
        <v>55732.089647912835</v>
      </c>
      <c r="L1470" s="4">
        <f>F1470/(constants!$A$4+constants!$B$4*data!F1470+constants!$C$4*data!F1470^2+constants!$D$4*data!F1470^3+constants!$E$4*data!F1470^4+constants!$F$4*data!F1470^5+constants!$G$4*data!F1470^6+constants!$H$4*data!F1470^7)</f>
        <v>3096.1624556444513</v>
      </c>
      <c r="M1470" s="4"/>
      <c r="N1470" s="4"/>
      <c r="O1470" s="4">
        <f t="shared" si="334"/>
        <v>80523.075086521203</v>
      </c>
      <c r="P1470" s="4">
        <f t="shared" si="335"/>
        <v>11146.417929582567</v>
      </c>
      <c r="Q1470" s="4">
        <f t="shared" si="335"/>
        <v>11146.417929582567</v>
      </c>
      <c r="R1470" s="4">
        <f t="shared" si="336"/>
        <v>516.02707594074184</v>
      </c>
      <c r="S1470" s="4"/>
      <c r="T1470" s="4"/>
      <c r="U1470" s="4">
        <f t="shared" si="337"/>
        <v>1</v>
      </c>
      <c r="V1470" s="4"/>
      <c r="W1470" s="4"/>
      <c r="X1470">
        <f>IF(front!E1470&gt;$X$2,O1470,P1470)</f>
        <v>80523.075086521203</v>
      </c>
      <c r="Y1470">
        <f t="shared" si="341"/>
        <v>80250.25528167859</v>
      </c>
      <c r="Z1470">
        <f>SUMPRODUCT($B$7:$B$456,Y$7:Y$456,EXP(constants!$B$32+constants!$A$32*ABS($A$7:$A$456-$A1470)))</f>
        <v>1.2964506301142813E-10</v>
      </c>
      <c r="AA1470">
        <f t="shared" si="332"/>
        <v>80250.255281678459</v>
      </c>
      <c r="AB1470">
        <f t="shared" si="338"/>
        <v>80245.402188739288</v>
      </c>
      <c r="AD1470" s="4"/>
      <c r="AE1470" s="4"/>
      <c r="AF1470" s="4"/>
      <c r="AI1470" s="5">
        <f>SUMPRODUCT(constants!$B$13:$B$20,A1470^constants!$A$13:$A$20)*constants!$C$10/((A1470/1000000000)^5*(EXP(0.014388/(A1470/1000000000)/constants!$B$9)-1))</f>
        <v>2.235516846894191E-5</v>
      </c>
      <c r="AL1470" s="17">
        <f t="shared" si="333"/>
        <v>2.7858503863388919E-10</v>
      </c>
      <c r="AQ1470">
        <f t="shared" si="340"/>
        <v>2.7858503863388919E-10</v>
      </c>
    </row>
    <row r="1471" spans="1:43" x14ac:dyDescent="0.2">
      <c r="A1471">
        <f>front!A1471</f>
        <v>860.42</v>
      </c>
      <c r="B1471" s="1">
        <f t="shared" si="339"/>
        <v>0.43999999999994088</v>
      </c>
      <c r="C1471">
        <f>front!D1471-front!B1471</f>
        <v>46971.73</v>
      </c>
      <c r="D1471" s="2">
        <f>front!E1471-front!C1471</f>
        <v>52770.8</v>
      </c>
      <c r="E1471" s="2">
        <f>IF(front!F1471-front!C1471&gt;0,front!F1471-front!C1471,0)</f>
        <v>52770.8</v>
      </c>
      <c r="F1471" s="2">
        <f>front!I1471-front!H1471</f>
        <v>2791.1999999999989</v>
      </c>
      <c r="G1471" s="2"/>
      <c r="H1471" s="2"/>
      <c r="I1471" s="4">
        <f>C1471/(constants!$A$4+constants!$B$4*data!C1471+constants!$C$4*data!C1471^2+constants!$D$4*data!C1471^3+constants!$E$4*data!C1471^4+constants!$F$4*data!C1471^5+constants!$G$4*data!C1471^6+constants!$H$4*data!C1471^7)</f>
        <v>49141.805791323444</v>
      </c>
      <c r="J1471" s="4">
        <f>D1471/(constants!$A$4+constants!$B$4*data!D1471+constants!$C$4*data!D1471^2+constants!$D$4*data!D1471^3+constants!$E$4*data!D1471^4+constants!$F$4*data!D1471^5+constants!$G$4*data!D1471^6+constants!$H$4*data!D1471^7)</f>
        <v>55548.527403563377</v>
      </c>
      <c r="K1471" s="4">
        <f>E1471/(constants!$A$4+constants!$B$4*data!E1471+constants!$C$4*data!E1471^2+constants!$D$4*data!E1471^3+constants!$E$4*data!E1471^4+constants!$F$4*data!E1471^5+constants!$G$4*data!E1471^6+constants!$H$4*data!E1471^7)</f>
        <v>55548.527403563377</v>
      </c>
      <c r="L1471" s="4">
        <f>F1471/(constants!$A$4+constants!$B$4*data!F1471+constants!$C$4*data!F1471^2+constants!$D$4*data!F1471^3+constants!$E$4*data!F1471^4+constants!$F$4*data!F1471^5+constants!$G$4*data!F1471^6+constants!$H$4*data!F1471^7)</f>
        <v>2784.8513679036846</v>
      </c>
      <c r="M1471" s="4"/>
      <c r="N1471" s="4"/>
      <c r="O1471" s="4">
        <f t="shared" si="334"/>
        <v>81903.009652205743</v>
      </c>
      <c r="P1471" s="4">
        <f t="shared" si="335"/>
        <v>11109.705480712677</v>
      </c>
      <c r="Q1471" s="4">
        <f t="shared" si="335"/>
        <v>11109.705480712677</v>
      </c>
      <c r="R1471" s="4">
        <f t="shared" si="336"/>
        <v>464.14189465061412</v>
      </c>
      <c r="S1471" s="4"/>
      <c r="T1471" s="4"/>
      <c r="U1471" s="4">
        <f t="shared" si="337"/>
        <v>1</v>
      </c>
      <c r="V1471" s="4"/>
      <c r="W1471" s="4"/>
      <c r="X1471">
        <f>IF(front!E1471&gt;$X$2,O1471,P1471)</f>
        <v>81903.009652205743</v>
      </c>
      <c r="Y1471">
        <f t="shared" si="341"/>
        <v>81630.18984736313</v>
      </c>
      <c r="Z1471">
        <f>SUMPRODUCT($B$7:$B$456,Y$7:Y$456,EXP(constants!$B$32+constants!$A$32*ABS($A$7:$A$456-$A1471)))</f>
        <v>1.264406757674298E-10</v>
      </c>
      <c r="AA1471">
        <f t="shared" si="332"/>
        <v>81630.189847362999</v>
      </c>
      <c r="AB1471">
        <f t="shared" si="338"/>
        <v>81625.336754423828</v>
      </c>
      <c r="AD1471" s="4"/>
      <c r="AE1471" s="4"/>
      <c r="AF1471" s="4"/>
      <c r="AI1471" s="5">
        <f>SUMPRODUCT(constants!$B$13:$B$20,A1471^constants!$A$13:$A$20)*constants!$C$10/((A1471/1000000000)^5*(EXP(0.014388/(A1471/1000000000)/constants!$B$9)-1))</f>
        <v>2.2357401829879171E-5</v>
      </c>
      <c r="AL1471" s="17">
        <f t="shared" si="333"/>
        <v>2.7390272088117878E-10</v>
      </c>
      <c r="AQ1471">
        <f t="shared" si="340"/>
        <v>2.7390272088117878E-10</v>
      </c>
    </row>
    <row r="1472" spans="1:43" x14ac:dyDescent="0.2">
      <c r="A1472">
        <f>front!A1472</f>
        <v>860.86</v>
      </c>
      <c r="B1472" s="1">
        <f t="shared" si="339"/>
        <v>0.44000000000005457</v>
      </c>
      <c r="C1472">
        <f>front!D1472-front!B1472</f>
        <v>47566.27</v>
      </c>
      <c r="D1472" s="2">
        <f>front!E1472-front!C1472</f>
        <v>52558.3</v>
      </c>
      <c r="E1472" s="2">
        <f>IF(front!F1472-front!C1472&gt;0,front!F1472-front!C1472,0)</f>
        <v>52558.3</v>
      </c>
      <c r="F1472" s="2">
        <f>front!I1472-front!H1472</f>
        <v>3255</v>
      </c>
      <c r="G1472" s="2"/>
      <c r="H1472" s="2"/>
      <c r="I1472" s="4">
        <f>C1472/(constants!$A$4+constants!$B$4*data!C1472+constants!$C$4*data!C1472^2+constants!$D$4*data!C1472^3+constants!$E$4*data!C1472^4+constants!$F$4*data!C1472^5+constants!$G$4*data!C1472^6+constants!$H$4*data!C1472^7)</f>
        <v>49797.30317972722</v>
      </c>
      <c r="J1472" s="4">
        <f>D1472/(constants!$A$4+constants!$B$4*data!D1472+constants!$C$4*data!D1472^2+constants!$D$4*data!D1472^3+constants!$E$4*data!D1472^4+constants!$F$4*data!D1472^5+constants!$G$4*data!D1472^6+constants!$H$4*data!D1472^7)</f>
        <v>55313.301506036238</v>
      </c>
      <c r="K1472" s="4">
        <f>E1472/(constants!$A$4+constants!$B$4*data!E1472+constants!$C$4*data!E1472^2+constants!$D$4*data!E1472^3+constants!$E$4*data!E1472^4+constants!$F$4*data!E1472^5+constants!$G$4*data!E1472^6+constants!$H$4*data!E1472^7)</f>
        <v>55313.301506036238</v>
      </c>
      <c r="L1472" s="4">
        <f>F1472/(constants!$A$4+constants!$B$4*data!F1472+constants!$C$4*data!F1472^2+constants!$D$4*data!F1472^3+constants!$E$4*data!F1472^4+constants!$F$4*data!F1472^5+constants!$G$4*data!F1472^6+constants!$H$4*data!F1472^7)</f>
        <v>3247.6329090734621</v>
      </c>
      <c r="M1472" s="4"/>
      <c r="N1472" s="4"/>
      <c r="O1472" s="4">
        <f t="shared" si="334"/>
        <v>82995.505299545359</v>
      </c>
      <c r="P1472" s="4">
        <f t="shared" si="335"/>
        <v>11062.660301207248</v>
      </c>
      <c r="Q1472" s="4">
        <f t="shared" si="335"/>
        <v>11062.660301207248</v>
      </c>
      <c r="R1472" s="4">
        <f t="shared" si="336"/>
        <v>541.27215151224368</v>
      </c>
      <c r="S1472" s="4"/>
      <c r="T1472" s="4"/>
      <c r="U1472" s="4">
        <f t="shared" si="337"/>
        <v>1</v>
      </c>
      <c r="V1472" s="4"/>
      <c r="W1472" s="4"/>
      <c r="X1472">
        <f>IF(front!E1472&gt;$X$2,O1472,P1472)</f>
        <v>82995.505299545359</v>
      </c>
      <c r="Y1472">
        <f t="shared" si="341"/>
        <v>82722.685494702746</v>
      </c>
      <c r="Z1472">
        <f>SUMPRODUCT($B$7:$B$456,Y$7:Y$456,EXP(constants!$B$32+constants!$A$32*ABS($A$7:$A$456-$A1472)))</f>
        <v>1.2331549013258564E-10</v>
      </c>
      <c r="AA1472">
        <f t="shared" si="332"/>
        <v>82722.68549470263</v>
      </c>
      <c r="AB1472">
        <f t="shared" si="338"/>
        <v>82717.832401763459</v>
      </c>
      <c r="AD1472" s="4"/>
      <c r="AE1472" s="4"/>
      <c r="AF1472" s="4"/>
      <c r="AI1472" s="5">
        <f>SUMPRODUCT(constants!$B$13:$B$20,A1472^constants!$A$13:$A$20)*constants!$C$10/((A1472/1000000000)^5*(EXP(0.014388/(A1472/1000000000)/constants!$B$9)-1))</f>
        <v>2.2359587653121339E-5</v>
      </c>
      <c r="AL1472" s="17">
        <f t="shared" si="333"/>
        <v>2.703115761607488E-10</v>
      </c>
      <c r="AQ1472">
        <f t="shared" si="340"/>
        <v>2.703115761607488E-10</v>
      </c>
    </row>
    <row r="1473" spans="1:43" x14ac:dyDescent="0.2">
      <c r="A1473">
        <f>front!A1473</f>
        <v>861.3</v>
      </c>
      <c r="B1473" s="1">
        <f t="shared" si="339"/>
        <v>0.43999999999994088</v>
      </c>
      <c r="C1473">
        <f>front!D1473-front!B1473</f>
        <v>48393.130000000005</v>
      </c>
      <c r="D1473" s="2">
        <f>front!E1473-front!C1473</f>
        <v>52327.1</v>
      </c>
      <c r="E1473" s="2">
        <f>IF(front!F1473-front!C1473&gt;0,front!F1473-front!C1473,0)</f>
        <v>52327.1</v>
      </c>
      <c r="F1473" s="2">
        <f>front!I1473-front!H1473</f>
        <v>3004.7999999999993</v>
      </c>
      <c r="G1473" s="2"/>
      <c r="H1473" s="2"/>
      <c r="I1473" s="4">
        <f>C1473/(constants!$A$4+constants!$B$4*data!C1473+constants!$C$4*data!C1473^2+constants!$D$4*data!C1473^3+constants!$E$4*data!C1473^4+constants!$F$4*data!C1473^5+constants!$G$4*data!C1473^6+constants!$H$4*data!C1473^7)</f>
        <v>50709.571842297853</v>
      </c>
      <c r="J1473" s="4">
        <f>D1473/(constants!$A$4+constants!$B$4*data!D1473+constants!$C$4*data!D1473^2+constants!$D$4*data!D1473^3+constants!$E$4*data!D1473^4+constants!$F$4*data!D1473^5+constants!$G$4*data!D1473^6+constants!$H$4*data!D1473^7)</f>
        <v>55057.422625511645</v>
      </c>
      <c r="K1473" s="4">
        <f>E1473/(constants!$A$4+constants!$B$4*data!E1473+constants!$C$4*data!E1473^2+constants!$D$4*data!E1473^3+constants!$E$4*data!E1473^4+constants!$F$4*data!E1473^5+constants!$G$4*data!E1473^6+constants!$H$4*data!E1473^7)</f>
        <v>55057.422625511645</v>
      </c>
      <c r="L1473" s="4">
        <f>F1473/(constants!$A$4+constants!$B$4*data!F1473+constants!$C$4*data!F1473^2+constants!$D$4*data!F1473^3+constants!$E$4*data!F1473^4+constants!$F$4*data!F1473^5+constants!$G$4*data!F1473^6+constants!$H$4*data!F1473^7)</f>
        <v>2997.9782254907936</v>
      </c>
      <c r="M1473" s="4"/>
      <c r="N1473" s="4"/>
      <c r="O1473" s="4">
        <f t="shared" si="334"/>
        <v>84515.953070496427</v>
      </c>
      <c r="P1473" s="4">
        <f t="shared" si="335"/>
        <v>11011.484525102329</v>
      </c>
      <c r="Q1473" s="4">
        <f t="shared" si="335"/>
        <v>11011.484525102329</v>
      </c>
      <c r="R1473" s="4">
        <f t="shared" si="336"/>
        <v>499.6630375817989</v>
      </c>
      <c r="S1473" s="4"/>
      <c r="T1473" s="4"/>
      <c r="U1473" s="4">
        <f t="shared" si="337"/>
        <v>1</v>
      </c>
      <c r="V1473" s="4"/>
      <c r="W1473" s="4"/>
      <c r="X1473">
        <f>IF(front!E1473&gt;$X$2,O1473,P1473)</f>
        <v>84515.953070496427</v>
      </c>
      <c r="Y1473">
        <f t="shared" si="341"/>
        <v>84243.133265653814</v>
      </c>
      <c r="Z1473">
        <f>SUMPRODUCT($B$7:$B$456,Y$7:Y$456,EXP(constants!$B$32+constants!$A$32*ABS($A$7:$A$456-$A1473)))</f>
        <v>1.2026754851113395E-10</v>
      </c>
      <c r="AA1473">
        <f t="shared" si="332"/>
        <v>84243.133265653698</v>
      </c>
      <c r="AB1473">
        <f t="shared" si="338"/>
        <v>84238.280172714527</v>
      </c>
      <c r="AD1473" s="4"/>
      <c r="AE1473" s="4"/>
      <c r="AF1473" s="4"/>
      <c r="AI1473" s="5">
        <f>SUMPRODUCT(constants!$B$13:$B$20,A1473^constants!$A$13:$A$20)*constants!$C$10/((A1473/1000000000)^5*(EXP(0.014388/(A1473/1000000000)/constants!$B$9)-1))</f>
        <v>2.2361725914445767E-5</v>
      </c>
      <c r="AL1473" s="17">
        <f t="shared" si="333"/>
        <v>2.6545800636714461E-10</v>
      </c>
      <c r="AQ1473">
        <f t="shared" si="340"/>
        <v>2.6545800636714461E-10</v>
      </c>
    </row>
    <row r="1474" spans="1:43" x14ac:dyDescent="0.2">
      <c r="A1474">
        <f>front!A1474</f>
        <v>861.74</v>
      </c>
      <c r="B1474" s="1">
        <f t="shared" si="339"/>
        <v>0.44000000000005457</v>
      </c>
      <c r="C1474">
        <f>front!D1474-front!B1474</f>
        <v>48777</v>
      </c>
      <c r="D1474" s="2">
        <f>front!E1474-front!C1474</f>
        <v>52994.7</v>
      </c>
      <c r="E1474" s="2">
        <f>IF(front!F1474-front!C1474&gt;0,front!F1474-front!C1474,0)</f>
        <v>52994.7</v>
      </c>
      <c r="F1474" s="2">
        <f>front!I1474-front!H1474</f>
        <v>2724.2000000000007</v>
      </c>
      <c r="G1474" s="2"/>
      <c r="H1474" s="2"/>
      <c r="I1474" s="4">
        <f>C1474/(constants!$A$4+constants!$B$4*data!C1474+constants!$C$4*data!C1474^2+constants!$D$4*data!C1474^3+constants!$E$4*data!C1474^4+constants!$F$4*data!C1474^5+constants!$G$4*data!C1474^6+constants!$H$4*data!C1474^7)</f>
        <v>51133.314639136421</v>
      </c>
      <c r="J1474" s="4">
        <f>D1474/(constants!$A$4+constants!$B$4*data!D1474+constants!$C$4*data!D1474^2+constants!$D$4*data!D1474^3+constants!$E$4*data!D1474^4+constants!$F$4*data!D1474^5+constants!$G$4*data!D1474^6+constants!$H$4*data!D1474^7)</f>
        <v>55796.420634646129</v>
      </c>
      <c r="K1474" s="4">
        <f>E1474/(constants!$A$4+constants!$B$4*data!E1474+constants!$C$4*data!E1474^2+constants!$D$4*data!E1474^3+constants!$E$4*data!E1474^4+constants!$F$4*data!E1474^5+constants!$G$4*data!E1474^6+constants!$H$4*data!E1474^7)</f>
        <v>55796.420634646129</v>
      </c>
      <c r="L1474" s="4">
        <f>F1474/(constants!$A$4+constants!$B$4*data!F1474+constants!$C$4*data!F1474^2+constants!$D$4*data!F1474^3+constants!$E$4*data!F1474^4+constants!$F$4*data!F1474^5+constants!$G$4*data!F1474^6+constants!$H$4*data!F1474^7)</f>
        <v>2718.0008953214469</v>
      </c>
      <c r="M1474" s="4"/>
      <c r="N1474" s="4"/>
      <c r="O1474" s="4">
        <f t="shared" si="334"/>
        <v>85222.191065227365</v>
      </c>
      <c r="P1474" s="4">
        <f t="shared" si="335"/>
        <v>11159.284126929226</v>
      </c>
      <c r="Q1474" s="4">
        <f t="shared" si="335"/>
        <v>11159.284126929226</v>
      </c>
      <c r="R1474" s="4">
        <f t="shared" si="336"/>
        <v>453.00014922024116</v>
      </c>
      <c r="S1474" s="4"/>
      <c r="T1474" s="4"/>
      <c r="U1474" s="4">
        <f t="shared" si="337"/>
        <v>1</v>
      </c>
      <c r="V1474" s="4"/>
      <c r="W1474" s="4"/>
      <c r="X1474">
        <f>IF(front!E1474&gt;$X$2,O1474,P1474)</f>
        <v>85222.191065227365</v>
      </c>
      <c r="Y1474">
        <f t="shared" si="341"/>
        <v>84949.371260384753</v>
      </c>
      <c r="Z1474">
        <f>SUMPRODUCT($B$7:$B$456,Y$7:Y$456,EXP(constants!$B$32+constants!$A$32*ABS($A$7:$A$456-$A1474)))</f>
        <v>1.1729494169245271E-10</v>
      </c>
      <c r="AA1474">
        <f t="shared" si="332"/>
        <v>84949.371260384636</v>
      </c>
      <c r="AB1474">
        <f t="shared" si="338"/>
        <v>84944.518167445465</v>
      </c>
      <c r="AD1474" s="4"/>
      <c r="AE1474" s="4"/>
      <c r="AF1474" s="4"/>
      <c r="AI1474" s="5">
        <f>SUMPRODUCT(constants!$B$13:$B$20,A1474^constants!$A$13:$A$20)*constants!$C$10/((A1474/1000000000)^5*(EXP(0.014388/(A1474/1000000000)/constants!$B$9)-1))</f>
        <v>2.2363816590486544E-5</v>
      </c>
      <c r="AL1474" s="17">
        <f t="shared" si="333"/>
        <v>2.6327557178442339E-10</v>
      </c>
      <c r="AQ1474">
        <f t="shared" si="340"/>
        <v>2.6327557178442339E-10</v>
      </c>
    </row>
    <row r="1475" spans="1:43" x14ac:dyDescent="0.2">
      <c r="A1475">
        <f>front!A1475</f>
        <v>862.17</v>
      </c>
      <c r="B1475" s="1">
        <f t="shared" si="339"/>
        <v>0.42999999999994998</v>
      </c>
      <c r="C1475">
        <f>front!D1475-front!B1475</f>
        <v>48860.86</v>
      </c>
      <c r="D1475" s="2">
        <f>front!E1475-front!C1475</f>
        <v>52767.199999999997</v>
      </c>
      <c r="E1475" s="2">
        <f>IF(front!F1475-front!C1475&gt;0,front!F1475-front!C1475,0)</f>
        <v>52767.199999999997</v>
      </c>
      <c r="F1475" s="2">
        <f>front!I1475-front!H1475</f>
        <v>3321.7999999999993</v>
      </c>
      <c r="G1475" s="2"/>
      <c r="H1475" s="2"/>
      <c r="I1475" s="4">
        <f>C1475/(constants!$A$4+constants!$B$4*data!C1475+constants!$C$4*data!C1475^2+constants!$D$4*data!C1475^3+constants!$E$4*data!C1475^4+constants!$F$4*data!C1475^5+constants!$G$4*data!C1475^6+constants!$H$4*data!C1475^7)</f>
        <v>51225.90238586277</v>
      </c>
      <c r="J1475" s="4">
        <f>D1475/(constants!$A$4+constants!$B$4*data!D1475+constants!$C$4*data!D1475^2+constants!$D$4*data!D1475^3+constants!$E$4*data!D1475^4+constants!$F$4*data!D1475^5+constants!$G$4*data!D1475^6+constants!$H$4*data!D1475^7)</f>
        <v>55544.542039320047</v>
      </c>
      <c r="K1475" s="4">
        <f>E1475/(constants!$A$4+constants!$B$4*data!E1475+constants!$C$4*data!E1475^2+constants!$D$4*data!E1475^3+constants!$E$4*data!E1475^4+constants!$F$4*data!E1475^5+constants!$G$4*data!E1475^6+constants!$H$4*data!E1475^7)</f>
        <v>55544.542039320047</v>
      </c>
      <c r="L1475" s="4">
        <f>F1475/(constants!$A$4+constants!$B$4*data!F1475+constants!$C$4*data!F1475^2+constants!$D$4*data!F1475^3+constants!$E$4*data!F1475^4+constants!$F$4*data!F1475^5+constants!$G$4*data!F1475^6+constants!$H$4*data!F1475^7)</f>
        <v>3314.28933555189</v>
      </c>
      <c r="M1475" s="4"/>
      <c r="N1475" s="4"/>
      <c r="O1475" s="4">
        <f t="shared" si="334"/>
        <v>85376.503976437947</v>
      </c>
      <c r="P1475" s="4">
        <f t="shared" si="335"/>
        <v>11108.908407864008</v>
      </c>
      <c r="Q1475" s="4">
        <f t="shared" si="335"/>
        <v>11108.908407864008</v>
      </c>
      <c r="R1475" s="4">
        <f t="shared" si="336"/>
        <v>552.38155592531507</v>
      </c>
      <c r="S1475" s="4"/>
      <c r="T1475" s="4"/>
      <c r="U1475" s="4">
        <f t="shared" si="337"/>
        <v>1</v>
      </c>
      <c r="V1475" s="4"/>
      <c r="W1475" s="4"/>
      <c r="X1475">
        <f>IF(front!E1475&gt;$X$2,O1475,P1475)</f>
        <v>85376.503976437947</v>
      </c>
      <c r="Y1475">
        <f t="shared" si="341"/>
        <v>85103.684171595334</v>
      </c>
      <c r="Z1475">
        <f>SUMPRODUCT($B$7:$B$456,Y$7:Y$456,EXP(constants!$B$32+constants!$A$32*ABS($A$7:$A$456-$A1475)))</f>
        <v>1.1446089449948685E-10</v>
      </c>
      <c r="AA1475">
        <f t="shared" si="332"/>
        <v>85103.684171595218</v>
      </c>
      <c r="AB1475">
        <f t="shared" si="338"/>
        <v>85098.831078656047</v>
      </c>
      <c r="AD1475" s="4"/>
      <c r="AE1475" s="4"/>
      <c r="AF1475" s="4"/>
      <c r="AI1475" s="5">
        <f>SUMPRODUCT(constants!$B$13:$B$20,A1475^constants!$A$13:$A$20)*constants!$C$10/((A1475/1000000000)^5*(EXP(0.014388/(A1475/1000000000)/constants!$B$9)-1))</f>
        <v>2.2365813754217561E-5</v>
      </c>
      <c r="AL1475" s="17">
        <f t="shared" si="333"/>
        <v>2.6282163304387871E-10</v>
      </c>
      <c r="AQ1475">
        <f t="shared" si="340"/>
        <v>2.6282163304387871E-10</v>
      </c>
    </row>
    <row r="1476" spans="1:43" x14ac:dyDescent="0.2">
      <c r="A1476">
        <f>front!A1476</f>
        <v>862.61</v>
      </c>
      <c r="B1476" s="1">
        <f t="shared" si="339"/>
        <v>0.44000000000005457</v>
      </c>
      <c r="C1476">
        <f>front!D1476-front!B1476</f>
        <v>48879.07</v>
      </c>
      <c r="D1476" s="2">
        <f>front!E1476-front!C1476</f>
        <v>52519.3</v>
      </c>
      <c r="E1476" s="2">
        <f>IF(front!F1476-front!C1476&gt;0,front!F1476-front!C1476,0)</f>
        <v>52519.3</v>
      </c>
      <c r="F1476" s="2">
        <f>front!I1476-front!H1476</f>
        <v>3758.0999999999985</v>
      </c>
      <c r="G1476" s="2"/>
      <c r="H1476" s="2"/>
      <c r="I1476" s="4">
        <f>C1476/(constants!$A$4+constants!$B$4*data!C1476+constants!$C$4*data!C1476^2+constants!$D$4*data!C1476^3+constants!$E$4*data!C1476^4+constants!$F$4*data!C1476^5+constants!$G$4*data!C1476^6+constants!$H$4*data!C1476^7)</f>
        <v>51246.008383011897</v>
      </c>
      <c r="J1476" s="4">
        <f>D1476/(constants!$A$4+constants!$B$4*data!D1476+constants!$C$4*data!D1476^2+constants!$D$4*data!D1476^3+constants!$E$4*data!D1476^4+constants!$F$4*data!D1476^5+constants!$G$4*data!D1476^6+constants!$H$4*data!D1476^7)</f>
        <v>55270.135212092093</v>
      </c>
      <c r="K1476" s="4">
        <f>E1476/(constants!$A$4+constants!$B$4*data!E1476+constants!$C$4*data!E1476^2+constants!$D$4*data!E1476^3+constants!$E$4*data!E1476^4+constants!$F$4*data!E1476^5+constants!$G$4*data!E1476^6+constants!$H$4*data!E1476^7)</f>
        <v>55270.135212092093</v>
      </c>
      <c r="L1476" s="4">
        <f>F1476/(constants!$A$4+constants!$B$4*data!F1476+constants!$C$4*data!F1476^2+constants!$D$4*data!F1476^3+constants!$E$4*data!F1476^4+constants!$F$4*data!F1476^5+constants!$G$4*data!F1476^6+constants!$H$4*data!F1476^7)</f>
        <v>3749.6789625172587</v>
      </c>
      <c r="M1476" s="4"/>
      <c r="N1476" s="4"/>
      <c r="O1476" s="4">
        <f t="shared" si="334"/>
        <v>85410.013971686494</v>
      </c>
      <c r="P1476" s="4">
        <f t="shared" si="335"/>
        <v>11054.027042418418</v>
      </c>
      <c r="Q1476" s="4">
        <f t="shared" si="335"/>
        <v>11054.027042418418</v>
      </c>
      <c r="R1476" s="4">
        <f t="shared" si="336"/>
        <v>624.94649375287645</v>
      </c>
      <c r="S1476" s="4"/>
      <c r="T1476" s="4"/>
      <c r="U1476" s="4">
        <f t="shared" si="337"/>
        <v>1</v>
      </c>
      <c r="V1476" s="4"/>
      <c r="W1476" s="4"/>
      <c r="X1476">
        <f>IF(front!E1476&gt;$X$2,O1476,P1476)</f>
        <v>85410.013971686494</v>
      </c>
      <c r="Y1476">
        <f t="shared" si="341"/>
        <v>85137.194166843881</v>
      </c>
      <c r="Z1476">
        <f>SUMPRODUCT($B$7:$B$456,Y$7:Y$456,EXP(constants!$B$32+constants!$A$32*ABS($A$7:$A$456-$A1476)))</f>
        <v>1.1163180851849148E-10</v>
      </c>
      <c r="AA1476">
        <f t="shared" si="332"/>
        <v>85137.194166843765</v>
      </c>
      <c r="AB1476">
        <f t="shared" si="338"/>
        <v>85132.341073904594</v>
      </c>
      <c r="AD1476" s="4"/>
      <c r="AE1476" s="4"/>
      <c r="AF1476" s="4"/>
      <c r="AI1476" s="5">
        <f>SUMPRODUCT(constants!$B$13:$B$20,A1476^constants!$A$13:$A$20)*constants!$C$10/((A1476/1000000000)^5*(EXP(0.014388/(A1476/1000000000)/constants!$B$9)-1))</f>
        <v>2.2367810275761873E-5</v>
      </c>
      <c r="AL1476" s="17">
        <f t="shared" si="333"/>
        <v>2.6274163254061177E-10</v>
      </c>
      <c r="AQ1476">
        <f t="shared" si="340"/>
        <v>2.6274163254061177E-10</v>
      </c>
    </row>
    <row r="1477" spans="1:43" x14ac:dyDescent="0.2">
      <c r="A1477">
        <f>front!A1477</f>
        <v>863.05</v>
      </c>
      <c r="B1477" s="1">
        <f t="shared" si="339"/>
        <v>0.43999999999994088</v>
      </c>
      <c r="C1477">
        <f>front!D1477-front!B1477</f>
        <v>48635.130000000005</v>
      </c>
      <c r="D1477" s="2">
        <f>front!E1477-front!C1477</f>
        <v>52997.4</v>
      </c>
      <c r="E1477" s="2">
        <f>IF(front!F1477-front!C1477&gt;0,front!F1477-front!C1477,0)</f>
        <v>52997.4</v>
      </c>
      <c r="F1477" s="2">
        <f>front!I1477-front!H1477</f>
        <v>3426.1000000000004</v>
      </c>
      <c r="G1477" s="2"/>
      <c r="H1477" s="2"/>
      <c r="I1477" s="4">
        <f>C1477/(constants!$A$4+constants!$B$4*data!C1477+constants!$C$4*data!C1477^2+constants!$D$4*data!C1477^3+constants!$E$4*data!C1477^4+constants!$F$4*data!C1477^5+constants!$G$4*data!C1477^6+constants!$H$4*data!C1477^7)</f>
        <v>50976.693277469654</v>
      </c>
      <c r="J1477" s="4">
        <f>D1477/(constants!$A$4+constants!$B$4*data!D1477+constants!$C$4*data!D1477^2+constants!$D$4*data!D1477^3+constants!$E$4*data!D1477^4+constants!$F$4*data!D1477^5+constants!$G$4*data!D1477^6+constants!$H$4*data!D1477^7)</f>
        <v>55799.410285504098</v>
      </c>
      <c r="K1477" s="4">
        <f>E1477/(constants!$A$4+constants!$B$4*data!E1477+constants!$C$4*data!E1477^2+constants!$D$4*data!E1477^3+constants!$E$4*data!E1477^4+constants!$F$4*data!E1477^5+constants!$G$4*data!E1477^6+constants!$H$4*data!E1477^7)</f>
        <v>55799.410285504098</v>
      </c>
      <c r="L1477" s="4">
        <f>F1477/(constants!$A$4+constants!$B$4*data!F1477+constants!$C$4*data!F1477^2+constants!$D$4*data!F1477^3+constants!$E$4*data!F1477^4+constants!$F$4*data!F1477^5+constants!$G$4*data!F1477^6+constants!$H$4*data!F1477^7)</f>
        <v>3418.3671478907636</v>
      </c>
      <c r="M1477" s="4"/>
      <c r="N1477" s="4"/>
      <c r="O1477" s="4">
        <f t="shared" si="334"/>
        <v>84961.155462449431</v>
      </c>
      <c r="P1477" s="4">
        <f t="shared" si="335"/>
        <v>11159.882057100818</v>
      </c>
      <c r="Q1477" s="4">
        <f t="shared" si="335"/>
        <v>11159.882057100818</v>
      </c>
      <c r="R1477" s="4">
        <f t="shared" si="336"/>
        <v>569.72785798179393</v>
      </c>
      <c r="S1477" s="4"/>
      <c r="T1477" s="4"/>
      <c r="U1477" s="4">
        <f t="shared" si="337"/>
        <v>1</v>
      </c>
      <c r="V1477" s="4"/>
      <c r="W1477" s="4"/>
      <c r="X1477">
        <f>IF(front!E1477&gt;$X$2,O1477,P1477)</f>
        <v>84961.155462449431</v>
      </c>
      <c r="Y1477">
        <f t="shared" si="341"/>
        <v>84688.335657606818</v>
      </c>
      <c r="Z1477">
        <f>SUMPRODUCT($B$7:$B$456,Y$7:Y$456,EXP(constants!$B$32+constants!$A$32*ABS($A$7:$A$456-$A1477)))</f>
        <v>1.0887264796943471E-10</v>
      </c>
      <c r="AA1477">
        <f t="shared" si="332"/>
        <v>84688.335657606716</v>
      </c>
      <c r="AB1477">
        <f t="shared" si="338"/>
        <v>84683.482564667545</v>
      </c>
      <c r="AD1477" s="4"/>
      <c r="AE1477" s="4"/>
      <c r="AF1477" s="4"/>
      <c r="AI1477" s="5">
        <f>SUMPRODUCT(constants!$B$13:$B$20,A1477^constants!$A$13:$A$20)*constants!$C$10/((A1477/1000000000)^5*(EXP(0.014388/(A1477/1000000000)/constants!$B$9)-1))</f>
        <v>2.2369759147617295E-5</v>
      </c>
      <c r="AL1477" s="17">
        <f t="shared" si="333"/>
        <v>2.6415728864876208E-10</v>
      </c>
      <c r="AQ1477">
        <f t="shared" si="340"/>
        <v>2.6415728864876208E-10</v>
      </c>
    </row>
    <row r="1478" spans="1:43" x14ac:dyDescent="0.2">
      <c r="A1478">
        <f>front!A1478</f>
        <v>863.49</v>
      </c>
      <c r="B1478" s="1">
        <f t="shared" si="339"/>
        <v>0.44000000000005457</v>
      </c>
      <c r="C1478">
        <f>front!D1478-front!B1478</f>
        <v>47925.53</v>
      </c>
      <c r="D1478" s="2">
        <f>front!E1478-front!C1478</f>
        <v>52918.8</v>
      </c>
      <c r="E1478" s="2">
        <f>IF(front!F1478-front!C1478&gt;0,front!F1478-front!C1478,0)</f>
        <v>52918.8</v>
      </c>
      <c r="F1478" s="2">
        <f>front!I1478-front!H1478</f>
        <v>3596.4000000000015</v>
      </c>
      <c r="G1478" s="2"/>
      <c r="H1478" s="2"/>
      <c r="I1478" s="4">
        <f>C1478/(constants!$A$4+constants!$B$4*data!C1478+constants!$C$4*data!C1478^2+constants!$D$4*data!C1478^3+constants!$E$4*data!C1478^4+constants!$F$4*data!C1478^5+constants!$G$4*data!C1478^6+constants!$H$4*data!C1478^7)</f>
        <v>50193.58736144648</v>
      </c>
      <c r="J1478" s="4">
        <f>D1478/(constants!$A$4+constants!$B$4*data!D1478+constants!$C$4*data!D1478^2+constants!$D$4*data!D1478^3+constants!$E$4*data!D1478^4+constants!$F$4*data!D1478^5+constants!$G$4*data!D1478^6+constants!$H$4*data!D1478^7)</f>
        <v>55712.381379464554</v>
      </c>
      <c r="K1478" s="4">
        <f>E1478/(constants!$A$4+constants!$B$4*data!E1478+constants!$C$4*data!E1478^2+constants!$D$4*data!E1478^3+constants!$E$4*data!E1478^4+constants!$F$4*data!E1478^5+constants!$G$4*data!E1478^6+constants!$H$4*data!E1478^7)</f>
        <v>55712.381379464554</v>
      </c>
      <c r="L1478" s="4">
        <f>F1478/(constants!$A$4+constants!$B$4*data!F1478+constants!$C$4*data!F1478^2+constants!$D$4*data!F1478^3+constants!$E$4*data!F1478^4+constants!$F$4*data!F1478^5+constants!$G$4*data!F1478^6+constants!$H$4*data!F1478^7)</f>
        <v>3588.3102014506676</v>
      </c>
      <c r="M1478" s="4"/>
      <c r="N1478" s="4"/>
      <c r="O1478" s="4">
        <f t="shared" si="334"/>
        <v>83655.978935744133</v>
      </c>
      <c r="P1478" s="4">
        <f t="shared" si="335"/>
        <v>11142.47627589291</v>
      </c>
      <c r="Q1478" s="4">
        <f t="shared" si="335"/>
        <v>11142.47627589291</v>
      </c>
      <c r="R1478" s="4">
        <f t="shared" si="336"/>
        <v>598.05170024177801</v>
      </c>
      <c r="S1478" s="4"/>
      <c r="T1478" s="4"/>
      <c r="U1478" s="4">
        <f t="shared" si="337"/>
        <v>1</v>
      </c>
      <c r="V1478" s="4"/>
      <c r="W1478" s="4"/>
      <c r="X1478">
        <f>IF(front!E1478&gt;$X$2,O1478,P1478)</f>
        <v>83655.978935744133</v>
      </c>
      <c r="Y1478">
        <f t="shared" si="341"/>
        <v>83383.15913090152</v>
      </c>
      <c r="Z1478">
        <f>SUMPRODUCT($B$7:$B$456,Y$7:Y$456,EXP(constants!$B$32+constants!$A$32*ABS($A$7:$A$456-$A1478)))</f>
        <v>1.0618168453226233E-10</v>
      </c>
      <c r="AA1478">
        <f t="shared" si="332"/>
        <v>83383.159130901418</v>
      </c>
      <c r="AB1478">
        <f t="shared" si="338"/>
        <v>83378.306037962248</v>
      </c>
      <c r="AD1478" s="4"/>
      <c r="AE1478" s="4"/>
      <c r="AF1478" s="4"/>
      <c r="AI1478" s="5">
        <f>SUMPRODUCT(constants!$B$13:$B$20,A1478^constants!$A$13:$A$20)*constants!$C$10/((A1478/1000000000)^5*(EXP(0.014388/(A1478/1000000000)/constants!$B$9)-1))</f>
        <v>2.2371660349916363E-5</v>
      </c>
      <c r="AL1478" s="17">
        <f t="shared" si="333"/>
        <v>2.6831512191829035E-10</v>
      </c>
      <c r="AQ1478">
        <f t="shared" si="340"/>
        <v>2.6831512191829035E-10</v>
      </c>
    </row>
    <row r="1479" spans="1:43" x14ac:dyDescent="0.2">
      <c r="A1479">
        <f>front!A1479</f>
        <v>863.93</v>
      </c>
      <c r="B1479" s="1">
        <f t="shared" si="339"/>
        <v>0.43999999999994088</v>
      </c>
      <c r="C1479">
        <f>front!D1479-front!B1479</f>
        <v>47402.13</v>
      </c>
      <c r="D1479" s="2">
        <f>front!E1479-front!C1479</f>
        <v>52293</v>
      </c>
      <c r="E1479" s="2">
        <f>IF(front!F1479-front!C1479&gt;0,front!F1479-front!C1479,0)</f>
        <v>52293</v>
      </c>
      <c r="F1479" s="2">
        <f>front!I1479-front!H1479</f>
        <v>4347.4000000000015</v>
      </c>
      <c r="G1479" s="2"/>
      <c r="H1479" s="2"/>
      <c r="I1479" s="4">
        <f>C1479/(constants!$A$4+constants!$B$4*data!C1479+constants!$C$4*data!C1479^2+constants!$D$4*data!C1479^3+constants!$E$4*data!C1479^4+constants!$F$4*data!C1479^5+constants!$G$4*data!C1479^6+constants!$H$4*data!C1479^7)</f>
        <v>49616.293696230903</v>
      </c>
      <c r="J1479" s="4">
        <f>D1479/(constants!$A$4+constants!$B$4*data!D1479+constants!$C$4*data!D1479^2+constants!$D$4*data!D1479^3+constants!$E$4*data!D1479^4+constants!$F$4*data!D1479^5+constants!$G$4*data!D1479^6+constants!$H$4*data!D1479^7)</f>
        <v>55019.686635760248</v>
      </c>
      <c r="K1479" s="4">
        <f>E1479/(constants!$A$4+constants!$B$4*data!E1479+constants!$C$4*data!E1479^2+constants!$D$4*data!E1479^3+constants!$E$4*data!E1479^4+constants!$F$4*data!E1479^5+constants!$G$4*data!E1479^6+constants!$H$4*data!E1479^7)</f>
        <v>55019.686635760248</v>
      </c>
      <c r="L1479" s="4">
        <f>F1479/(constants!$A$4+constants!$B$4*data!F1479+constants!$C$4*data!F1479^2+constants!$D$4*data!F1479^3+constants!$E$4*data!F1479^4+constants!$F$4*data!F1479^5+constants!$G$4*data!F1479^6+constants!$H$4*data!F1479^7)</f>
        <v>4337.8535151103652</v>
      </c>
      <c r="M1479" s="4"/>
      <c r="N1479" s="4"/>
      <c r="O1479" s="4">
        <f t="shared" si="334"/>
        <v>82693.82282705151</v>
      </c>
      <c r="P1479" s="4">
        <f t="shared" si="335"/>
        <v>11003.937327152049</v>
      </c>
      <c r="Q1479" s="4">
        <f t="shared" si="335"/>
        <v>11003.937327152049</v>
      </c>
      <c r="R1479" s="4">
        <f t="shared" si="336"/>
        <v>722.97558585172749</v>
      </c>
      <c r="S1479" s="4"/>
      <c r="T1479" s="4"/>
      <c r="U1479" s="4">
        <f t="shared" si="337"/>
        <v>1</v>
      </c>
      <c r="V1479" s="4"/>
      <c r="W1479" s="4"/>
      <c r="X1479">
        <f>IF(front!E1479&gt;$X$2,O1479,P1479)</f>
        <v>82693.82282705151</v>
      </c>
      <c r="Y1479">
        <f t="shared" si="341"/>
        <v>82421.003022208897</v>
      </c>
      <c r="Z1479">
        <f>SUMPRODUCT($B$7:$B$456,Y$7:Y$456,EXP(constants!$B$32+constants!$A$32*ABS($A$7:$A$456-$A1479)))</f>
        <v>1.0355723260514623E-10</v>
      </c>
      <c r="AA1479">
        <f t="shared" ref="AA1479:AA1542" si="342">Y1479-Z1479</f>
        <v>82421.003022208795</v>
      </c>
      <c r="AB1479">
        <f t="shared" si="338"/>
        <v>82416.149929269624</v>
      </c>
      <c r="AD1479" s="4"/>
      <c r="AE1479" s="4"/>
      <c r="AF1479" s="4"/>
      <c r="AI1479" s="5">
        <f>SUMPRODUCT(constants!$B$13:$B$20,A1479^constants!$A$13:$A$20)*constants!$C$10/((A1479/1000000000)^5*(EXP(0.014388/(A1479/1000000000)/constants!$B$9)-1))</f>
        <v>2.2373513863714283E-5</v>
      </c>
      <c r="AL1479" s="17">
        <f t="shared" ref="AL1479:AL1542" si="343">IF(AB1479=0,0,AI1479/AB1479)</f>
        <v>2.7147001992832059E-10</v>
      </c>
      <c r="AQ1479">
        <f t="shared" si="340"/>
        <v>2.7147001992832059E-10</v>
      </c>
    </row>
    <row r="1480" spans="1:43" x14ac:dyDescent="0.2">
      <c r="A1480">
        <f>front!A1480</f>
        <v>864.37</v>
      </c>
      <c r="B1480" s="1">
        <f t="shared" si="339"/>
        <v>0.44000000000005457</v>
      </c>
      <c r="C1480">
        <f>front!D1480-front!B1480</f>
        <v>46598.46</v>
      </c>
      <c r="D1480" s="2">
        <f>front!E1480-front!C1480</f>
        <v>53049.4</v>
      </c>
      <c r="E1480" s="2">
        <f>IF(front!F1480-front!C1480&gt;0,front!F1480-front!C1480,0)</f>
        <v>53049.4</v>
      </c>
      <c r="F1480" s="2">
        <f>front!I1480-front!H1480</f>
        <v>3080</v>
      </c>
      <c r="G1480" s="2"/>
      <c r="H1480" s="2"/>
      <c r="I1480" s="4">
        <f>C1480/(constants!$A$4+constants!$B$4*data!C1480+constants!$C$4*data!C1480^2+constants!$D$4*data!C1480^3+constants!$E$4*data!C1480^4+constants!$F$4*data!C1480^5+constants!$G$4*data!C1480^6+constants!$H$4*data!C1480^7)</f>
        <v>48730.482224193031</v>
      </c>
      <c r="J1480" s="4">
        <f>D1480/(constants!$A$4+constants!$B$4*data!D1480+constants!$C$4*data!D1480^2+constants!$D$4*data!D1480^3+constants!$E$4*data!D1480^4+constants!$F$4*data!D1480^5+constants!$G$4*data!D1480^6+constants!$H$4*data!D1480^7)</f>
        <v>55856.990273905663</v>
      </c>
      <c r="K1480" s="4">
        <f>E1480/(constants!$A$4+constants!$B$4*data!E1480+constants!$C$4*data!E1480^2+constants!$D$4*data!E1480^3+constants!$E$4*data!E1480^4+constants!$F$4*data!E1480^5+constants!$G$4*data!E1480^6+constants!$H$4*data!E1480^7)</f>
        <v>55856.990273905663</v>
      </c>
      <c r="L1480" s="4">
        <f>F1480/(constants!$A$4+constants!$B$4*data!F1480+constants!$C$4*data!F1480^2+constants!$D$4*data!F1480^3+constants!$E$4*data!F1480^4+constants!$F$4*data!F1480^5+constants!$G$4*data!F1480^6+constants!$H$4*data!F1480^7)</f>
        <v>3073.0131866265665</v>
      </c>
      <c r="M1480" s="4"/>
      <c r="N1480" s="4"/>
      <c r="O1480" s="4">
        <f t="shared" ref="O1480:O1543" si="344">I1480*1000/O$4</f>
        <v>81217.470373655044</v>
      </c>
      <c r="P1480" s="4">
        <f t="shared" ref="P1480:Q1543" si="345">J1480*1000/P$4</f>
        <v>11171.398054781133</v>
      </c>
      <c r="Q1480" s="4">
        <f t="shared" si="345"/>
        <v>11171.398054781133</v>
      </c>
      <c r="R1480" s="4">
        <f t="shared" ref="R1480:R1543" si="346">L1480*1000/R$4</f>
        <v>512.16886443776104</v>
      </c>
      <c r="S1480" s="4"/>
      <c r="T1480" s="4"/>
      <c r="U1480" s="4">
        <f t="shared" ref="U1480:U1543" si="347">Q1480/P1480</f>
        <v>1</v>
      </c>
      <c r="V1480" s="4"/>
      <c r="W1480" s="4"/>
      <c r="X1480">
        <f>IF(front!E1480&gt;$X$2,O1480,P1480)</f>
        <v>81217.470373655044</v>
      </c>
      <c r="Y1480">
        <f t="shared" si="341"/>
        <v>80944.650568812431</v>
      </c>
      <c r="Z1480">
        <f>SUMPRODUCT($B$7:$B$456,Y$7:Y$456,EXP(constants!$B$32+constants!$A$32*ABS($A$7:$A$456-$A1480)))</f>
        <v>1.0099764824862862E-10</v>
      </c>
      <c r="AA1480">
        <f t="shared" si="342"/>
        <v>80944.650568812329</v>
      </c>
      <c r="AB1480">
        <f t="shared" ref="AB1480:AB1543" si="348">IF((AA1480-$AA$3)&gt;0,AA1480-$AA$3,0)</f>
        <v>80939.797475873158</v>
      </c>
      <c r="AD1480" s="4"/>
      <c r="AE1480" s="4"/>
      <c r="AF1480" s="4"/>
      <c r="AI1480" s="5">
        <f>SUMPRODUCT(constants!$B$13:$B$20,A1480^constants!$A$13:$A$20)*constants!$C$10/((A1480/1000000000)^5*(EXP(0.014388/(A1480/1000000000)/constants!$B$9)-1))</f>
        <v>2.2375319670978536E-5</v>
      </c>
      <c r="AL1480" s="17">
        <f t="shared" si="343"/>
        <v>2.7644397896656777E-10</v>
      </c>
      <c r="AQ1480">
        <f t="shared" si="340"/>
        <v>2.7644397896656777E-10</v>
      </c>
    </row>
    <row r="1481" spans="1:43" x14ac:dyDescent="0.2">
      <c r="A1481">
        <f>front!A1481</f>
        <v>864.8</v>
      </c>
      <c r="B1481" s="1">
        <f t="shared" ref="B1481:B1544" si="349">A1481-A1480</f>
        <v>0.42999999999994998</v>
      </c>
      <c r="C1481">
        <f>front!D1481-front!B1481</f>
        <v>46158.74</v>
      </c>
      <c r="D1481" s="2">
        <f>front!E1481-front!C1481</f>
        <v>52736</v>
      </c>
      <c r="E1481" s="2">
        <f>IF(front!F1481-front!C1481&gt;0,front!F1481-front!C1481,0)</f>
        <v>52736</v>
      </c>
      <c r="F1481" s="2">
        <f>front!I1481-front!H1481</f>
        <v>2527</v>
      </c>
      <c r="G1481" s="2"/>
      <c r="H1481" s="2"/>
      <c r="I1481" s="4">
        <f>C1481/(constants!$A$4+constants!$B$4*data!C1481+constants!$C$4*data!C1481^2+constants!$D$4*data!C1481^3+constants!$E$4*data!C1481^4+constants!$F$4*data!C1481^5+constants!$G$4*data!C1481^6+constants!$H$4*data!C1481^7)</f>
        <v>48246.167911812096</v>
      </c>
      <c r="J1481" s="4">
        <f>D1481/(constants!$A$4+constants!$B$4*data!D1481+constants!$C$4*data!D1481^2+constants!$D$4*data!D1481^3+constants!$E$4*data!D1481^4+constants!$F$4*data!D1481^5+constants!$G$4*data!D1481^6+constants!$H$4*data!D1481^7)</f>
        <v>55510.00274741467</v>
      </c>
      <c r="K1481" s="4">
        <f>E1481/(constants!$A$4+constants!$B$4*data!E1481+constants!$C$4*data!E1481^2+constants!$D$4*data!E1481^3+constants!$E$4*data!E1481^4+constants!$F$4*data!E1481^5+constants!$G$4*data!E1481^6+constants!$H$4*data!E1481^7)</f>
        <v>55510.00274741467</v>
      </c>
      <c r="L1481" s="4">
        <f>F1481/(constants!$A$4+constants!$B$4*data!F1481+constants!$C$4*data!F1481^2+constants!$D$4*data!F1481^3+constants!$E$4*data!F1481^4+constants!$F$4*data!F1481^5+constants!$G$4*data!F1481^6+constants!$H$4*data!F1481^7)</f>
        <v>2521.2433638294001</v>
      </c>
      <c r="M1481" s="4"/>
      <c r="N1481" s="4"/>
      <c r="O1481" s="4">
        <f t="shared" si="344"/>
        <v>80410.279853020154</v>
      </c>
      <c r="P1481" s="4">
        <f t="shared" si="345"/>
        <v>11102.000549482935</v>
      </c>
      <c r="Q1481" s="4">
        <f t="shared" si="345"/>
        <v>11102.000549482935</v>
      </c>
      <c r="R1481" s="4">
        <f t="shared" si="346"/>
        <v>420.20722730489996</v>
      </c>
      <c r="S1481" s="4"/>
      <c r="T1481" s="4"/>
      <c r="U1481" s="4">
        <f t="shared" si="347"/>
        <v>1</v>
      </c>
      <c r="V1481" s="4"/>
      <c r="W1481" s="4"/>
      <c r="X1481">
        <f>IF(front!E1481&gt;$X$2,O1481,P1481)</f>
        <v>80410.279853020154</v>
      </c>
      <c r="Y1481">
        <f t="shared" si="341"/>
        <v>80137.460048177541</v>
      </c>
      <c r="Z1481">
        <f>SUMPRODUCT($B$7:$B$456,Y$7:Y$456,EXP(constants!$B$32+constants!$A$32*ABS($A$7:$A$456-$A1481)))</f>
        <v>9.855737164858841E-11</v>
      </c>
      <c r="AA1481">
        <f t="shared" si="342"/>
        <v>80137.46004817744</v>
      </c>
      <c r="AB1481">
        <f t="shared" si="348"/>
        <v>80132.606955238269</v>
      </c>
      <c r="AD1481" s="4"/>
      <c r="AE1481" s="4"/>
      <c r="AF1481" s="4"/>
      <c r="AI1481" s="5">
        <f>SUMPRODUCT(constants!$B$13:$B$20,A1481^constants!$A$13:$A$20)*constants!$C$10/((A1481/1000000000)^5*(EXP(0.014388/(A1481/1000000000)/constants!$B$9)-1))</f>
        <v>2.2377038328303309E-5</v>
      </c>
      <c r="AL1481" s="17">
        <f t="shared" si="343"/>
        <v>2.7925009778856972E-10</v>
      </c>
      <c r="AQ1481">
        <f t="shared" si="340"/>
        <v>2.7925009778856972E-10</v>
      </c>
    </row>
    <row r="1482" spans="1:43" x14ac:dyDescent="0.2">
      <c r="A1482">
        <f>front!A1482</f>
        <v>865.24</v>
      </c>
      <c r="B1482" s="1">
        <f t="shared" si="349"/>
        <v>0.44000000000005457</v>
      </c>
      <c r="C1482">
        <f>front!D1482-front!B1482</f>
        <v>45823.270000000004</v>
      </c>
      <c r="D1482" s="2">
        <f>front!E1482-front!C1482</f>
        <v>52761.2</v>
      </c>
      <c r="E1482" s="2">
        <f>IF(front!F1482-front!C1482&gt;0,front!F1482-front!C1482,0)</f>
        <v>52761.2</v>
      </c>
      <c r="F1482" s="2">
        <f>front!I1482-front!H1482</f>
        <v>2363.5</v>
      </c>
      <c r="G1482" s="2"/>
      <c r="H1482" s="2"/>
      <c r="I1482" s="4">
        <f>C1482/(constants!$A$4+constants!$B$4*data!C1482+constants!$C$4*data!C1482^2+constants!$D$4*data!C1482^3+constants!$E$4*data!C1482^4+constants!$F$4*data!C1482^5+constants!$G$4*data!C1482^6+constants!$H$4*data!C1482^7)</f>
        <v>47876.857175154415</v>
      </c>
      <c r="J1482" s="4">
        <f>D1482/(constants!$A$4+constants!$B$4*data!D1482+constants!$C$4*data!D1482^2+constants!$D$4*data!D1482^3+constants!$E$4*data!D1482^4+constants!$F$4*data!D1482^5+constants!$G$4*data!D1482^6+constants!$H$4*data!D1482^7)</f>
        <v>55537.899793862045</v>
      </c>
      <c r="K1482" s="4">
        <f>E1482/(constants!$A$4+constants!$B$4*data!E1482+constants!$C$4*data!E1482^2+constants!$D$4*data!E1482^3+constants!$E$4*data!E1482^4+constants!$F$4*data!E1482^5+constants!$G$4*data!E1482^6+constants!$H$4*data!E1482^7)</f>
        <v>55537.899793862045</v>
      </c>
      <c r="L1482" s="4">
        <f>F1482/(constants!$A$4+constants!$B$4*data!F1482+constants!$C$4*data!F1482^2+constants!$D$4*data!F1482^3+constants!$E$4*data!F1482^4+constants!$F$4*data!F1482^5+constants!$G$4*data!F1482^6+constants!$H$4*data!F1482^7)</f>
        <v>2358.1122389625571</v>
      </c>
      <c r="M1482" s="4"/>
      <c r="N1482" s="4"/>
      <c r="O1482" s="4">
        <f t="shared" si="344"/>
        <v>79794.761958590694</v>
      </c>
      <c r="P1482" s="4">
        <f t="shared" si="345"/>
        <v>11107.579958772409</v>
      </c>
      <c r="Q1482" s="4">
        <f t="shared" si="345"/>
        <v>11107.579958772409</v>
      </c>
      <c r="R1482" s="4">
        <f t="shared" si="346"/>
        <v>393.01870649375951</v>
      </c>
      <c r="S1482" s="4"/>
      <c r="T1482" s="4"/>
      <c r="U1482" s="4">
        <f t="shared" si="347"/>
        <v>1</v>
      </c>
      <c r="V1482" s="4"/>
      <c r="W1482" s="4"/>
      <c r="X1482">
        <f>IF(front!E1482&gt;$X$2,O1482,P1482)</f>
        <v>79794.761958590694</v>
      </c>
      <c r="Y1482">
        <f t="shared" si="341"/>
        <v>79521.942153748081</v>
      </c>
      <c r="Z1482">
        <f>SUMPRODUCT($B$7:$B$456,Y$7:Y$456,EXP(constants!$B$32+constants!$A$32*ABS($A$7:$A$456-$A1482)))</f>
        <v>9.6121366935589947E-11</v>
      </c>
      <c r="AA1482">
        <f t="shared" si="342"/>
        <v>79521.942153747979</v>
      </c>
      <c r="AB1482">
        <f t="shared" si="348"/>
        <v>79517.089060808808</v>
      </c>
      <c r="AD1482" s="4"/>
      <c r="AE1482" s="4"/>
      <c r="AF1482" s="4"/>
      <c r="AI1482" s="5">
        <f>SUMPRODUCT(constants!$B$13:$B$20,A1482^constants!$A$13:$A$20)*constants!$C$10/((A1482/1000000000)^5*(EXP(0.014388/(A1482/1000000000)/constants!$B$9)-1))</f>
        <v>2.2378749757412193E-5</v>
      </c>
      <c r="AL1482" s="17">
        <f t="shared" si="343"/>
        <v>2.8143321167477062E-10</v>
      </c>
      <c r="AQ1482">
        <f t="shared" si="340"/>
        <v>2.8143321167477062E-10</v>
      </c>
    </row>
    <row r="1483" spans="1:43" x14ac:dyDescent="0.2">
      <c r="A1483">
        <f>front!A1483</f>
        <v>865.68</v>
      </c>
      <c r="B1483" s="1">
        <f t="shared" si="349"/>
        <v>0.43999999999994088</v>
      </c>
      <c r="C1483">
        <f>front!D1483-front!B1483</f>
        <v>45745.53</v>
      </c>
      <c r="D1483" s="2">
        <f>front!E1483-front!C1483</f>
        <v>53303.9</v>
      </c>
      <c r="E1483" s="2">
        <f>IF(front!F1483-front!C1483&gt;0,front!F1483-front!C1483,0)</f>
        <v>53303.9</v>
      </c>
      <c r="F1483" s="2">
        <f>front!I1483-front!H1483</f>
        <v>2491.3999999999996</v>
      </c>
      <c r="G1483" s="2"/>
      <c r="H1483" s="2"/>
      <c r="I1483" s="4">
        <f>C1483/(constants!$A$4+constants!$B$4*data!C1483+constants!$C$4*data!C1483^2+constants!$D$4*data!C1483^3+constants!$E$4*data!C1483^4+constants!$F$4*data!C1483^5+constants!$G$4*data!C1483^6+constants!$H$4*data!C1483^7)</f>
        <v>47791.298485086874</v>
      </c>
      <c r="J1483" s="4">
        <f>D1483/(constants!$A$4+constants!$B$4*data!D1483+constants!$C$4*data!D1483^2+constants!$D$4*data!D1483^3+constants!$E$4*data!D1483^4+constants!$F$4*data!D1483^5+constants!$G$4*data!D1483^6+constants!$H$4*data!D1483^7)</f>
        <v>56138.843595078302</v>
      </c>
      <c r="K1483" s="4">
        <f>E1483/(constants!$A$4+constants!$B$4*data!E1483+constants!$C$4*data!E1483^2+constants!$D$4*data!E1483^3+constants!$E$4*data!E1483^4+constants!$F$4*data!E1483^5+constants!$G$4*data!E1483^6+constants!$H$4*data!E1483^7)</f>
        <v>56138.843595078302</v>
      </c>
      <c r="L1483" s="4">
        <f>F1483/(constants!$A$4+constants!$B$4*data!F1483+constants!$C$4*data!F1483^2+constants!$D$4*data!F1483^3+constants!$E$4*data!F1483^4+constants!$F$4*data!F1483^5+constants!$G$4*data!F1483^6+constants!$H$4*data!F1483^7)</f>
        <v>2485.7235515855682</v>
      </c>
      <c r="M1483" s="4"/>
      <c r="N1483" s="4"/>
      <c r="O1483" s="4">
        <f t="shared" si="344"/>
        <v>79652.16414181146</v>
      </c>
      <c r="P1483" s="4">
        <f t="shared" si="345"/>
        <v>11227.768719015661</v>
      </c>
      <c r="Q1483" s="4">
        <f t="shared" si="345"/>
        <v>11227.768719015661</v>
      </c>
      <c r="R1483" s="4">
        <f t="shared" si="346"/>
        <v>414.2872585975947</v>
      </c>
      <c r="S1483" s="4"/>
      <c r="T1483" s="4"/>
      <c r="U1483" s="4">
        <f t="shared" si="347"/>
        <v>1</v>
      </c>
      <c r="V1483" s="4"/>
      <c r="W1483" s="4"/>
      <c r="X1483">
        <f>IF(front!E1483&gt;$X$2,O1483,P1483)</f>
        <v>79652.16414181146</v>
      </c>
      <c r="Y1483">
        <f t="shared" si="341"/>
        <v>79379.344336968847</v>
      </c>
      <c r="Z1483">
        <f>SUMPRODUCT($B$7:$B$456,Y$7:Y$456,EXP(constants!$B$32+constants!$A$32*ABS($A$7:$A$456-$A1483)))</f>
        <v>9.3745572015756126E-11</v>
      </c>
      <c r="AA1483">
        <f t="shared" si="342"/>
        <v>79379.344336968759</v>
      </c>
      <c r="AB1483">
        <f t="shared" si="348"/>
        <v>79374.491244029588</v>
      </c>
      <c r="AD1483" s="4"/>
      <c r="AE1483" s="4"/>
      <c r="AF1483" s="4"/>
      <c r="AI1483" s="5">
        <f>SUMPRODUCT(constants!$B$13:$B$20,A1483^constants!$A$13:$A$20)*constants!$C$10/((A1483/1000000000)^5*(EXP(0.014388/(A1483/1000000000)/constants!$B$9)-1))</f>
        <v>2.2380413431965176E-5</v>
      </c>
      <c r="AL1483" s="17">
        <f t="shared" si="343"/>
        <v>2.8195977172513334E-10</v>
      </c>
      <c r="AQ1483">
        <f t="shared" si="340"/>
        <v>2.8195977172513334E-10</v>
      </c>
    </row>
    <row r="1484" spans="1:43" x14ac:dyDescent="0.2">
      <c r="A1484">
        <f>front!A1484</f>
        <v>866.12</v>
      </c>
      <c r="B1484" s="1">
        <f t="shared" si="349"/>
        <v>0.44000000000005457</v>
      </c>
      <c r="C1484">
        <f>front!D1484-front!B1484</f>
        <v>45959.869999999995</v>
      </c>
      <c r="D1484" s="2">
        <f>front!E1484-front!C1484</f>
        <v>52757.4</v>
      </c>
      <c r="E1484" s="2">
        <f>IF(front!F1484-front!C1484&gt;0,front!F1484-front!C1484,0)</f>
        <v>52757.4</v>
      </c>
      <c r="F1484" s="2">
        <f>front!I1484-front!H1484</f>
        <v>2914.7000000000007</v>
      </c>
      <c r="G1484" s="2"/>
      <c r="H1484" s="2"/>
      <c r="I1484" s="4">
        <f>C1484/(constants!$A$4+constants!$B$4*data!C1484+constants!$C$4*data!C1484^2+constants!$D$4*data!C1484^3+constants!$E$4*data!C1484^4+constants!$F$4*data!C1484^5+constants!$G$4*data!C1484^6+constants!$H$4*data!C1484^7)</f>
        <v>48027.21722606715</v>
      </c>
      <c r="J1484" s="4">
        <f>D1484/(constants!$A$4+constants!$B$4*data!D1484+constants!$C$4*data!D1484^2+constants!$D$4*data!D1484^3+constants!$E$4*data!D1484^4+constants!$F$4*data!D1484^5+constants!$G$4*data!D1484^6+constants!$H$4*data!D1484^7)</f>
        <v>55533.693056661214</v>
      </c>
      <c r="K1484" s="4">
        <f>E1484/(constants!$A$4+constants!$B$4*data!E1484+constants!$C$4*data!E1484^2+constants!$D$4*data!E1484^3+constants!$E$4*data!E1484^4+constants!$F$4*data!E1484^5+constants!$G$4*data!E1484^6+constants!$H$4*data!E1484^7)</f>
        <v>55533.693056661214</v>
      </c>
      <c r="L1484" s="4">
        <f>F1484/(constants!$A$4+constants!$B$4*data!F1484+constants!$C$4*data!F1484^2+constants!$D$4*data!F1484^3+constants!$E$4*data!F1484^4+constants!$F$4*data!F1484^5+constants!$G$4*data!F1484^6+constants!$H$4*data!F1484^7)</f>
        <v>2908.0770780271578</v>
      </c>
      <c r="M1484" s="4"/>
      <c r="N1484" s="4"/>
      <c r="O1484" s="4">
        <f t="shared" si="344"/>
        <v>80045.362043445246</v>
      </c>
      <c r="P1484" s="4">
        <f t="shared" si="345"/>
        <v>11106.738611332243</v>
      </c>
      <c r="Q1484" s="4">
        <f t="shared" si="345"/>
        <v>11106.738611332243</v>
      </c>
      <c r="R1484" s="4">
        <f t="shared" si="346"/>
        <v>484.67951300452626</v>
      </c>
      <c r="S1484" s="4"/>
      <c r="T1484" s="4"/>
      <c r="U1484" s="4">
        <f t="shared" si="347"/>
        <v>1</v>
      </c>
      <c r="V1484" s="4"/>
      <c r="W1484" s="4"/>
      <c r="X1484">
        <f>IF(front!E1484&gt;$X$2,O1484,P1484)</f>
        <v>80045.362043445246</v>
      </c>
      <c r="Y1484">
        <f t="shared" si="341"/>
        <v>79772.542238602633</v>
      </c>
      <c r="Z1484">
        <f>SUMPRODUCT($B$7:$B$456,Y$7:Y$456,EXP(constants!$B$32+constants!$A$32*ABS($A$7:$A$456-$A1484)))</f>
        <v>9.1428498706746179E-11</v>
      </c>
      <c r="AA1484">
        <f t="shared" si="342"/>
        <v>79772.542238602546</v>
      </c>
      <c r="AB1484">
        <f t="shared" si="348"/>
        <v>79767.689145663375</v>
      </c>
      <c r="AD1484" s="4"/>
      <c r="AE1484" s="4"/>
      <c r="AF1484" s="4"/>
      <c r="AI1484" s="5">
        <f>SUMPRODUCT(constants!$B$13:$B$20,A1484^constants!$A$13:$A$20)*constants!$C$10/((A1484/1000000000)^5*(EXP(0.014388/(A1484/1000000000)/constants!$B$9)-1))</f>
        <v>2.2382029337774564E-5</v>
      </c>
      <c r="AL1484" s="17">
        <f t="shared" si="343"/>
        <v>2.8059016849419885E-10</v>
      </c>
      <c r="AQ1484">
        <f t="shared" si="340"/>
        <v>2.8059016849419885E-10</v>
      </c>
    </row>
    <row r="1485" spans="1:43" x14ac:dyDescent="0.2">
      <c r="A1485">
        <f>front!A1485</f>
        <v>866.56</v>
      </c>
      <c r="B1485" s="1">
        <f t="shared" si="349"/>
        <v>0.43999999999994088</v>
      </c>
      <c r="C1485">
        <f>front!D1485-front!B1485</f>
        <v>46272.799999999996</v>
      </c>
      <c r="D1485" s="2">
        <f>front!E1485-front!C1485</f>
        <v>53448.2</v>
      </c>
      <c r="E1485" s="2">
        <f>IF(front!F1485-front!C1485&gt;0,front!F1485-front!C1485,0)</f>
        <v>53448.2</v>
      </c>
      <c r="F1485" s="2">
        <f>front!I1485-front!H1485</f>
        <v>2792.1000000000004</v>
      </c>
      <c r="G1485" s="2"/>
      <c r="H1485" s="2"/>
      <c r="I1485" s="4">
        <f>C1485/(constants!$A$4+constants!$B$4*data!C1485+constants!$C$4*data!C1485^2+constants!$D$4*data!C1485^3+constants!$E$4*data!C1485^4+constants!$F$4*data!C1485^5+constants!$G$4*data!C1485^6+constants!$H$4*data!C1485^7)</f>
        <v>48371.770097332723</v>
      </c>
      <c r="J1485" s="4">
        <f>D1485/(constants!$A$4+constants!$B$4*data!D1485+constants!$C$4*data!D1485^2+constants!$D$4*data!D1485^3+constants!$E$4*data!D1485^4+constants!$F$4*data!D1485^5+constants!$G$4*data!D1485^6+constants!$H$4*data!D1485^7)</f>
        <v>56298.686841802075</v>
      </c>
      <c r="K1485" s="4">
        <f>E1485/(constants!$A$4+constants!$B$4*data!E1485+constants!$C$4*data!E1485^2+constants!$D$4*data!E1485^3+constants!$E$4*data!E1485^4+constants!$F$4*data!E1485^5+constants!$G$4*data!E1485^6+constants!$H$4*data!E1485^7)</f>
        <v>56298.686841802075</v>
      </c>
      <c r="L1485" s="4">
        <f>F1485/(constants!$A$4+constants!$B$4*data!F1485+constants!$C$4*data!F1485^2+constants!$D$4*data!F1485^3+constants!$E$4*data!F1485^4+constants!$F$4*data!F1485^5+constants!$G$4*data!F1485^6+constants!$H$4*data!F1485^7)</f>
        <v>2785.7493625598213</v>
      </c>
      <c r="M1485" s="4"/>
      <c r="N1485" s="4"/>
      <c r="O1485" s="4">
        <f t="shared" si="344"/>
        <v>80619.616828887869</v>
      </c>
      <c r="P1485" s="4">
        <f t="shared" si="345"/>
        <v>11259.737368360415</v>
      </c>
      <c r="Q1485" s="4">
        <f t="shared" si="345"/>
        <v>11259.737368360415</v>
      </c>
      <c r="R1485" s="4">
        <f t="shared" si="346"/>
        <v>464.29156042663692</v>
      </c>
      <c r="S1485" s="4"/>
      <c r="T1485" s="4"/>
      <c r="U1485" s="4">
        <f t="shared" si="347"/>
        <v>1</v>
      </c>
      <c r="V1485" s="4"/>
      <c r="W1485" s="4"/>
      <c r="X1485">
        <f>IF(front!E1485&gt;$X$2,O1485,P1485)</f>
        <v>80619.616828887869</v>
      </c>
      <c r="Y1485">
        <f t="shared" si="341"/>
        <v>80346.797024045256</v>
      </c>
      <c r="Z1485">
        <f>SUMPRODUCT($B$7:$B$456,Y$7:Y$456,EXP(constants!$B$32+constants!$A$32*ABS($A$7:$A$456-$A1485)))</f>
        <v>8.9168695609053295E-11</v>
      </c>
      <c r="AA1485">
        <f t="shared" si="342"/>
        <v>80346.797024045169</v>
      </c>
      <c r="AB1485">
        <f t="shared" si="348"/>
        <v>80341.943931105998</v>
      </c>
      <c r="AD1485" s="4"/>
      <c r="AE1485" s="4"/>
      <c r="AF1485" s="4"/>
      <c r="AI1485" s="5">
        <f>SUMPRODUCT(constants!$B$13:$B$20,A1485^constants!$A$13:$A$20)*constants!$C$10/((A1485/1000000000)^5*(EXP(0.014388/(A1485/1000000000)/constants!$B$9)-1))</f>
        <v>2.2383597461599372E-5</v>
      </c>
      <c r="AL1485" s="17">
        <f t="shared" si="343"/>
        <v>2.786041308733272E-10</v>
      </c>
      <c r="AQ1485">
        <f t="shared" ref="AQ1485:AQ1548" si="350">AL1485</f>
        <v>2.786041308733272E-10</v>
      </c>
    </row>
    <row r="1486" spans="1:43" x14ac:dyDescent="0.2">
      <c r="A1486">
        <f>front!A1486</f>
        <v>867</v>
      </c>
      <c r="B1486" s="1">
        <f t="shared" si="349"/>
        <v>0.44000000000005457</v>
      </c>
      <c r="C1486">
        <f>front!D1486-front!B1486</f>
        <v>46541.27</v>
      </c>
      <c r="D1486" s="2">
        <f>front!E1486-front!C1486</f>
        <v>52273.1</v>
      </c>
      <c r="E1486" s="2">
        <f>IF(front!F1486-front!C1486&gt;0,front!F1486-front!C1486,0)</f>
        <v>52273.1</v>
      </c>
      <c r="F1486" s="2">
        <f>front!I1486-front!H1486</f>
        <v>3442.4000000000015</v>
      </c>
      <c r="G1486" s="2"/>
      <c r="H1486" s="2"/>
      <c r="I1486" s="4">
        <f>C1486/(constants!$A$4+constants!$B$4*data!C1486+constants!$C$4*data!C1486^2+constants!$D$4*data!C1486^3+constants!$E$4*data!C1486^4+constants!$F$4*data!C1486^5+constants!$G$4*data!C1486^6+constants!$H$4*data!C1486^7)</f>
        <v>48667.477640880221</v>
      </c>
      <c r="J1486" s="4">
        <f>D1486/(constants!$A$4+constants!$B$4*data!D1486+constants!$C$4*data!D1486^2+constants!$D$4*data!D1486^3+constants!$E$4*data!D1486^4+constants!$F$4*data!D1486^5+constants!$G$4*data!D1486^6+constants!$H$4*data!D1486^7)</f>
        <v>54997.665207030055</v>
      </c>
      <c r="K1486" s="4">
        <f>E1486/(constants!$A$4+constants!$B$4*data!E1486+constants!$C$4*data!E1486^2+constants!$D$4*data!E1486^3+constants!$E$4*data!E1486^4+constants!$F$4*data!E1486^5+constants!$G$4*data!E1486^6+constants!$H$4*data!E1486^7)</f>
        <v>54997.665207030055</v>
      </c>
      <c r="L1486" s="4">
        <f>F1486/(constants!$A$4+constants!$B$4*data!F1486+constants!$C$4*data!F1486^2+constants!$D$4*data!F1486^3+constants!$E$4*data!F1486^4+constants!$F$4*data!F1486^5+constants!$G$4*data!F1486^6+constants!$H$4*data!F1486^7)</f>
        <v>3434.6326575620601</v>
      </c>
      <c r="M1486" s="4"/>
      <c r="N1486" s="4"/>
      <c r="O1486" s="4">
        <f t="shared" si="344"/>
        <v>81112.462734800371</v>
      </c>
      <c r="P1486" s="4">
        <f t="shared" si="345"/>
        <v>10999.533041406012</v>
      </c>
      <c r="Q1486" s="4">
        <f t="shared" si="345"/>
        <v>10999.533041406012</v>
      </c>
      <c r="R1486" s="4">
        <f t="shared" si="346"/>
        <v>572.43877626034339</v>
      </c>
      <c r="S1486" s="4"/>
      <c r="T1486" s="4"/>
      <c r="U1486" s="4">
        <f t="shared" si="347"/>
        <v>1</v>
      </c>
      <c r="V1486" s="4"/>
      <c r="W1486" s="4"/>
      <c r="X1486">
        <f>IF(front!E1486&gt;$X$2,O1486,P1486)</f>
        <v>81112.462734800371</v>
      </c>
      <c r="Y1486">
        <f t="shared" si="341"/>
        <v>80839.642929957758</v>
      </c>
      <c r="Z1486">
        <f>SUMPRODUCT($B$7:$B$456,Y$7:Y$456,EXP(constants!$B$32+constants!$A$32*ABS($A$7:$A$456-$A1486)))</f>
        <v>8.6964747196852568E-11</v>
      </c>
      <c r="AA1486">
        <f t="shared" si="342"/>
        <v>80839.64292995767</v>
      </c>
      <c r="AB1486">
        <f t="shared" si="348"/>
        <v>80834.789837018499</v>
      </c>
      <c r="AD1486" s="4"/>
      <c r="AE1486" s="4"/>
      <c r="AF1486" s="4"/>
      <c r="AI1486" s="5">
        <f>SUMPRODUCT(constants!$B$13:$B$20,A1486^constants!$A$13:$A$20)*constants!$C$10/((A1486/1000000000)^5*(EXP(0.014388/(A1486/1000000000)/constants!$B$9)-1))</f>
        <v>2.2385117791276465E-5</v>
      </c>
      <c r="AL1486" s="17">
        <f t="shared" si="343"/>
        <v>2.7692430247434308E-10</v>
      </c>
      <c r="AQ1486">
        <f t="shared" si="350"/>
        <v>2.7692430247434308E-10</v>
      </c>
    </row>
    <row r="1487" spans="1:43" x14ac:dyDescent="0.2">
      <c r="A1487">
        <f>front!A1487</f>
        <v>867.43</v>
      </c>
      <c r="B1487" s="1">
        <f t="shared" si="349"/>
        <v>0.42999999999994998</v>
      </c>
      <c r="C1487">
        <f>front!D1487-front!B1487</f>
        <v>47219.07</v>
      </c>
      <c r="D1487" s="2">
        <f>front!E1487-front!C1487</f>
        <v>53185.7</v>
      </c>
      <c r="E1487" s="2">
        <f>IF(front!F1487-front!C1487&gt;0,front!F1487-front!C1487,0)</f>
        <v>53185.7</v>
      </c>
      <c r="F1487" s="2">
        <f>front!I1487-front!H1487</f>
        <v>3799.7999999999993</v>
      </c>
      <c r="G1487" s="2"/>
      <c r="H1487" s="2"/>
      <c r="I1487" s="4">
        <f>C1487/(constants!$A$4+constants!$B$4*data!C1487+constants!$C$4*data!C1487^2+constants!$D$4*data!C1487^3+constants!$E$4*data!C1487^4+constants!$F$4*data!C1487^5+constants!$G$4*data!C1487^6+constants!$H$4*data!C1487^7)</f>
        <v>49414.455517278329</v>
      </c>
      <c r="J1487" s="4">
        <f>D1487/(constants!$A$4+constants!$B$4*data!D1487+constants!$C$4*data!D1487^2+constants!$D$4*data!D1487^3+constants!$E$4*data!D1487^4+constants!$F$4*data!D1487^5+constants!$G$4*data!D1487^6+constants!$H$4*data!D1487^7)</f>
        <v>56007.930400122379</v>
      </c>
      <c r="K1487" s="4">
        <f>E1487/(constants!$A$4+constants!$B$4*data!E1487+constants!$C$4*data!E1487^2+constants!$D$4*data!E1487^3+constants!$E$4*data!E1487^4+constants!$F$4*data!E1487^5+constants!$G$4*data!E1487^6+constants!$H$4*data!E1487^7)</f>
        <v>56007.930400122379</v>
      </c>
      <c r="L1487" s="4">
        <f>F1487/(constants!$A$4+constants!$B$4*data!F1487+constants!$C$4*data!F1487^2+constants!$D$4*data!F1487^3+constants!$E$4*data!F1487^4+constants!$F$4*data!F1487^5+constants!$G$4*data!F1487^6+constants!$H$4*data!F1487^7)</f>
        <v>3791.2948922717692</v>
      </c>
      <c r="M1487" s="4"/>
      <c r="N1487" s="4"/>
      <c r="O1487" s="4">
        <f t="shared" si="344"/>
        <v>82357.425862130549</v>
      </c>
      <c r="P1487" s="4">
        <f t="shared" si="345"/>
        <v>11201.586080024475</v>
      </c>
      <c r="Q1487" s="4">
        <f t="shared" si="345"/>
        <v>11201.586080024475</v>
      </c>
      <c r="R1487" s="4">
        <f t="shared" si="346"/>
        <v>631.88248204529486</v>
      </c>
      <c r="S1487" s="4"/>
      <c r="T1487" s="4"/>
      <c r="U1487" s="4">
        <f t="shared" si="347"/>
        <v>1</v>
      </c>
      <c r="V1487" s="4"/>
      <c r="W1487" s="4"/>
      <c r="X1487">
        <f>IF(front!E1487&gt;$X$2,O1487,P1487)</f>
        <v>82357.425862130549</v>
      </c>
      <c r="Y1487">
        <f t="shared" si="341"/>
        <v>82084.606057287936</v>
      </c>
      <c r="Z1487">
        <f>SUMPRODUCT($B$7:$B$456,Y$7:Y$456,EXP(constants!$B$32+constants!$A$32*ABS($A$7:$A$456-$A1487)))</f>
        <v>8.4863529581463438E-11</v>
      </c>
      <c r="AA1487">
        <f t="shared" si="342"/>
        <v>82084.606057287849</v>
      </c>
      <c r="AB1487">
        <f t="shared" si="348"/>
        <v>82079.752964348678</v>
      </c>
      <c r="AD1487" s="4"/>
      <c r="AE1487" s="4"/>
      <c r="AF1487" s="4"/>
      <c r="AI1487" s="5">
        <f>SUMPRODUCT(constants!$B$13:$B$20,A1487^constants!$A$13:$A$20)*constants!$C$10/((A1487/1000000000)^5*(EXP(0.014388/(A1487/1000000000)/constants!$B$9)-1))</f>
        <v>2.2386557380122971E-5</v>
      </c>
      <c r="AL1487" s="17">
        <f t="shared" si="343"/>
        <v>2.7274152969059942E-10</v>
      </c>
      <c r="AQ1487">
        <f t="shared" si="350"/>
        <v>2.7274152969059942E-10</v>
      </c>
    </row>
    <row r="1488" spans="1:43" x14ac:dyDescent="0.2">
      <c r="A1488">
        <f>front!A1488</f>
        <v>867.87</v>
      </c>
      <c r="B1488" s="1">
        <f t="shared" si="349"/>
        <v>0.44000000000005457</v>
      </c>
      <c r="C1488">
        <f>front!D1488-front!B1488</f>
        <v>47937.53</v>
      </c>
      <c r="D1488" s="2">
        <f>front!E1488-front!C1488</f>
        <v>52519</v>
      </c>
      <c r="E1488" s="2">
        <f>IF(front!F1488-front!C1488&gt;0,front!F1488-front!C1488,0)</f>
        <v>52519</v>
      </c>
      <c r="F1488" s="2">
        <f>front!I1488-front!H1488</f>
        <v>3272.1000000000004</v>
      </c>
      <c r="G1488" s="2"/>
      <c r="H1488" s="2"/>
      <c r="I1488" s="4">
        <f>C1488/(constants!$A$4+constants!$B$4*data!C1488+constants!$C$4*data!C1488^2+constants!$D$4*data!C1488^3+constants!$E$4*data!C1488^4+constants!$F$4*data!C1488^5+constants!$G$4*data!C1488^6+constants!$H$4*data!C1488^7)</f>
        <v>50206.826359165891</v>
      </c>
      <c r="J1488" s="4">
        <f>D1488/(constants!$A$4+constants!$B$4*data!D1488+constants!$C$4*data!D1488^2+constants!$D$4*data!D1488^3+constants!$E$4*data!D1488^4+constants!$F$4*data!D1488^5+constants!$G$4*data!D1488^6+constants!$H$4*data!D1488^7)</f>
        <v>55269.8031690274</v>
      </c>
      <c r="K1488" s="4">
        <f>E1488/(constants!$A$4+constants!$B$4*data!E1488+constants!$C$4*data!E1488^2+constants!$D$4*data!E1488^3+constants!$E$4*data!E1488^4+constants!$F$4*data!E1488^5+constants!$G$4*data!E1488^6+constants!$H$4*data!E1488^7)</f>
        <v>55269.8031690274</v>
      </c>
      <c r="L1488" s="4">
        <f>F1488/(constants!$A$4+constants!$B$4*data!F1488+constants!$C$4*data!F1488^2+constants!$D$4*data!F1488^3+constants!$E$4*data!F1488^4+constants!$F$4*data!F1488^5+constants!$G$4*data!F1488^6+constants!$H$4*data!F1488^7)</f>
        <v>3264.6960665249612</v>
      </c>
      <c r="M1488" s="4"/>
      <c r="N1488" s="4"/>
      <c r="O1488" s="4">
        <f t="shared" si="344"/>
        <v>83678.043931943146</v>
      </c>
      <c r="P1488" s="4">
        <f t="shared" si="345"/>
        <v>11053.96063380548</v>
      </c>
      <c r="Q1488" s="4">
        <f t="shared" si="345"/>
        <v>11053.96063380548</v>
      </c>
      <c r="R1488" s="4">
        <f t="shared" si="346"/>
        <v>544.11601108749346</v>
      </c>
      <c r="S1488" s="4"/>
      <c r="T1488" s="4"/>
      <c r="U1488" s="4">
        <f t="shared" si="347"/>
        <v>1</v>
      </c>
      <c r="V1488" s="4"/>
      <c r="W1488" s="4"/>
      <c r="X1488">
        <f>IF(front!E1488&gt;$X$2,O1488,P1488)</f>
        <v>83678.043931943146</v>
      </c>
      <c r="Y1488">
        <f t="shared" si="341"/>
        <v>83405.224127100533</v>
      </c>
      <c r="Z1488">
        <f>SUMPRODUCT($B$7:$B$456,Y$7:Y$456,EXP(constants!$B$32+constants!$A$32*ABS($A$7:$A$456-$A1488)))</f>
        <v>8.2765990304957285E-11</v>
      </c>
      <c r="AA1488">
        <f t="shared" si="342"/>
        <v>83405.224127100446</v>
      </c>
      <c r="AB1488">
        <f t="shared" si="348"/>
        <v>83400.371034161275</v>
      </c>
      <c r="AD1488" s="4"/>
      <c r="AE1488" s="4"/>
      <c r="AF1488" s="4"/>
      <c r="AI1488" s="5">
        <f>SUMPRODUCT(constants!$B$13:$B$20,A1488^constants!$A$13:$A$20)*constants!$C$10/((A1488/1000000000)^5*(EXP(0.014388/(A1488/1000000000)/constants!$B$9)-1))</f>
        <v>2.2387983175768335E-5</v>
      </c>
      <c r="AL1488" s="17">
        <f t="shared" si="343"/>
        <v>2.6843985102414096E-10</v>
      </c>
      <c r="AQ1488">
        <f t="shared" si="350"/>
        <v>2.6843985102414096E-10</v>
      </c>
    </row>
    <row r="1489" spans="1:43" x14ac:dyDescent="0.2">
      <c r="A1489">
        <f>front!A1489</f>
        <v>868.31</v>
      </c>
      <c r="B1489" s="1">
        <f t="shared" si="349"/>
        <v>0.43999999999994088</v>
      </c>
      <c r="C1489">
        <f>front!D1489-front!B1489</f>
        <v>48518.47</v>
      </c>
      <c r="D1489" s="2">
        <f>front!E1489-front!C1489</f>
        <v>52835.3</v>
      </c>
      <c r="E1489" s="2">
        <f>IF(front!F1489-front!C1489&gt;0,front!F1489-front!C1489,0)</f>
        <v>52835.3</v>
      </c>
      <c r="F1489" s="2">
        <f>front!I1489-front!H1489</f>
        <v>3103.1000000000004</v>
      </c>
      <c r="G1489" s="2"/>
      <c r="H1489" s="2"/>
      <c r="I1489" s="4">
        <f>C1489/(constants!$A$4+constants!$B$4*data!C1489+constants!$C$4*data!C1489^2+constants!$D$4*data!C1489^3+constants!$E$4*data!C1489^4+constants!$F$4*data!C1489^5+constants!$G$4*data!C1489^6+constants!$H$4*data!C1489^7)</f>
        <v>50847.916481271452</v>
      </c>
      <c r="J1489" s="4">
        <f>D1489/(constants!$A$4+constants!$B$4*data!D1489+constants!$C$4*data!D1489^2+constants!$D$4*data!D1489^3+constants!$E$4*data!D1489^4+constants!$F$4*data!D1489^5+constants!$G$4*data!D1489^6+constants!$H$4*data!D1489^7)</f>
        <v>55619.934021737317</v>
      </c>
      <c r="K1489" s="4">
        <f>E1489/(constants!$A$4+constants!$B$4*data!E1489+constants!$C$4*data!E1489^2+constants!$D$4*data!E1489^3+constants!$E$4*data!E1489^4+constants!$F$4*data!E1489^5+constants!$G$4*data!E1489^6+constants!$H$4*data!E1489^7)</f>
        <v>55619.934021737317</v>
      </c>
      <c r="L1489" s="4">
        <f>F1489/(constants!$A$4+constants!$B$4*data!F1489+constants!$C$4*data!F1489^2+constants!$D$4*data!F1489^3+constants!$E$4*data!F1489^4+constants!$F$4*data!F1489^5+constants!$G$4*data!F1489^6+constants!$H$4*data!F1489^7)</f>
        <v>3096.0626741171063</v>
      </c>
      <c r="M1489" s="4"/>
      <c r="N1489" s="4"/>
      <c r="O1489" s="4">
        <f t="shared" si="344"/>
        <v>84746.52746878576</v>
      </c>
      <c r="P1489" s="4">
        <f t="shared" si="345"/>
        <v>11123.986804347463</v>
      </c>
      <c r="Q1489" s="4">
        <f t="shared" si="345"/>
        <v>11123.986804347463</v>
      </c>
      <c r="R1489" s="4">
        <f t="shared" si="346"/>
        <v>516.01044568618443</v>
      </c>
      <c r="S1489" s="4"/>
      <c r="T1489" s="4"/>
      <c r="U1489" s="4">
        <f t="shared" si="347"/>
        <v>1</v>
      </c>
      <c r="V1489" s="4"/>
      <c r="W1489" s="4"/>
      <c r="X1489">
        <f>IF(front!E1489&gt;$X$2,O1489,P1489)</f>
        <v>84746.52746878576</v>
      </c>
      <c r="Y1489">
        <f t="shared" si="341"/>
        <v>84473.707663943147</v>
      </c>
      <c r="Z1489">
        <f>SUMPRODUCT($B$7:$B$456,Y$7:Y$456,EXP(constants!$B$32+constants!$A$32*ABS($A$7:$A$456-$A1489)))</f>
        <v>8.0720295101378935E-11</v>
      </c>
      <c r="AA1489">
        <f t="shared" si="342"/>
        <v>84473.70766394306</v>
      </c>
      <c r="AB1489">
        <f t="shared" si="348"/>
        <v>84468.854571003889</v>
      </c>
      <c r="AD1489" s="4"/>
      <c r="AE1489" s="4"/>
      <c r="AF1489" s="4"/>
      <c r="AI1489" s="5">
        <f>SUMPRODUCT(constants!$B$13:$B$20,A1489^constants!$A$13:$A$20)*constants!$C$10/((A1489/1000000000)^5*(EXP(0.014388/(A1489/1000000000)/constants!$B$9)-1))</f>
        <v>2.2389361147035551E-5</v>
      </c>
      <c r="AL1489" s="17">
        <f t="shared" si="343"/>
        <v>2.6506055114332375E-10</v>
      </c>
      <c r="AQ1489">
        <f t="shared" si="350"/>
        <v>2.6506055114332375E-10</v>
      </c>
    </row>
    <row r="1490" spans="1:43" x14ac:dyDescent="0.2">
      <c r="A1490">
        <f>front!A1490</f>
        <v>868.75</v>
      </c>
      <c r="B1490" s="1">
        <f t="shared" si="349"/>
        <v>0.44000000000005457</v>
      </c>
      <c r="C1490">
        <f>front!D1490-front!B1490</f>
        <v>48851.729999999996</v>
      </c>
      <c r="D1490" s="2">
        <f>front!E1490-front!C1490</f>
        <v>52966.6</v>
      </c>
      <c r="E1490" s="2">
        <f>IF(front!F1490-front!C1490&gt;0,front!F1490-front!C1490,0)</f>
        <v>52966.6</v>
      </c>
      <c r="F1490" s="2">
        <f>front!I1490-front!H1490</f>
        <v>2795.6000000000004</v>
      </c>
      <c r="G1490" s="2"/>
      <c r="H1490" s="2"/>
      <c r="I1490" s="4">
        <f>C1490/(constants!$A$4+constants!$B$4*data!C1490+constants!$C$4*data!C1490^2+constants!$D$4*data!C1490^3+constants!$E$4*data!C1490^4+constants!$F$4*data!C1490^5+constants!$G$4*data!C1490^6+constants!$H$4*data!C1490^7)</f>
        <v>51215.821889596897</v>
      </c>
      <c r="J1490" s="4">
        <f>D1490/(constants!$A$4+constants!$B$4*data!D1490+constants!$C$4*data!D1490^2+constants!$D$4*data!D1490^3+constants!$E$4*data!D1490^4+constants!$F$4*data!D1490^5+constants!$G$4*data!D1490^6+constants!$H$4*data!D1490^7)</f>
        <v>55765.306580168028</v>
      </c>
      <c r="K1490" s="4">
        <f>E1490/(constants!$A$4+constants!$B$4*data!E1490+constants!$C$4*data!E1490^2+constants!$D$4*data!E1490^3+constants!$E$4*data!E1490^4+constants!$F$4*data!E1490^5+constants!$G$4*data!E1490^6+constants!$H$4*data!E1490^7)</f>
        <v>55765.306580168028</v>
      </c>
      <c r="L1490" s="4">
        <f>F1490/(constants!$A$4+constants!$B$4*data!F1490+constants!$C$4*data!F1490^2+constants!$D$4*data!F1490^3+constants!$E$4*data!F1490^4+constants!$F$4*data!F1490^5+constants!$G$4*data!F1490^6+constants!$H$4*data!F1490^7)</f>
        <v>2789.2415648476308</v>
      </c>
      <c r="M1490" s="4"/>
      <c r="N1490" s="4"/>
      <c r="O1490" s="4">
        <f t="shared" si="344"/>
        <v>85359.703149328154</v>
      </c>
      <c r="P1490" s="4">
        <f t="shared" si="345"/>
        <v>11153.061316033607</v>
      </c>
      <c r="Q1490" s="4">
        <f t="shared" si="345"/>
        <v>11153.061316033607</v>
      </c>
      <c r="R1490" s="4">
        <f t="shared" si="346"/>
        <v>464.87359414127184</v>
      </c>
      <c r="S1490" s="4"/>
      <c r="T1490" s="4"/>
      <c r="U1490" s="4">
        <f t="shared" si="347"/>
        <v>1</v>
      </c>
      <c r="V1490" s="4"/>
      <c r="W1490" s="4"/>
      <c r="X1490">
        <f>IF(front!E1490&gt;$X$2,O1490,P1490)</f>
        <v>85359.703149328154</v>
      </c>
      <c r="Y1490">
        <f t="shared" si="341"/>
        <v>85086.883344485541</v>
      </c>
      <c r="Z1490">
        <f>SUMPRODUCT($B$7:$B$456,Y$7:Y$456,EXP(constants!$B$32+constants!$A$32*ABS($A$7:$A$456-$A1490)))</f>
        <v>7.8725162560682828E-11</v>
      </c>
      <c r="AA1490">
        <f t="shared" si="342"/>
        <v>85086.883344485468</v>
      </c>
      <c r="AB1490">
        <f t="shared" si="348"/>
        <v>85082.030251546297</v>
      </c>
      <c r="AD1490" s="4"/>
      <c r="AE1490" s="4"/>
      <c r="AF1490" s="4"/>
      <c r="AI1490" s="5">
        <f>SUMPRODUCT(constants!$B$13:$B$20,A1490^constants!$A$13:$A$20)*constants!$C$10/((A1490/1000000000)^5*(EXP(0.014388/(A1490/1000000000)/constants!$B$9)-1))</f>
        <v>2.2390691285822003E-5</v>
      </c>
      <c r="AL1490" s="17">
        <f t="shared" si="343"/>
        <v>2.6316592610241656E-10</v>
      </c>
      <c r="AQ1490">
        <f t="shared" si="350"/>
        <v>2.6316592610241656E-10</v>
      </c>
    </row>
    <row r="1491" spans="1:43" x14ac:dyDescent="0.2">
      <c r="A1491">
        <f>front!A1491</f>
        <v>869.19</v>
      </c>
      <c r="B1491" s="1">
        <f t="shared" si="349"/>
        <v>0.44000000000005457</v>
      </c>
      <c r="C1491">
        <f>front!D1491-front!B1491</f>
        <v>49012.27</v>
      </c>
      <c r="D1491" s="2">
        <f>front!E1491-front!C1491</f>
        <v>52501.9</v>
      </c>
      <c r="E1491" s="2">
        <f>IF(front!F1491-front!C1491&gt;0,front!F1491-front!C1491,0)</f>
        <v>52501.9</v>
      </c>
      <c r="F1491" s="2">
        <f>front!I1491-front!H1491</f>
        <v>2482.2999999999993</v>
      </c>
      <c r="G1491" s="2"/>
      <c r="H1491" s="2"/>
      <c r="I1491" s="4">
        <f>C1491/(constants!$A$4+constants!$B$4*data!C1491+constants!$C$4*data!C1491^2+constants!$D$4*data!C1491^3+constants!$E$4*data!C1491^4+constants!$F$4*data!C1491^5+constants!$G$4*data!C1491^6+constants!$H$4*data!C1491^7)</f>
        <v>51393.085380670738</v>
      </c>
      <c r="J1491" s="4">
        <f>D1491/(constants!$A$4+constants!$B$4*data!D1491+constants!$C$4*data!D1491^2+constants!$D$4*data!D1491^3+constants!$E$4*data!D1491^4+constants!$F$4*data!D1491^5+constants!$G$4*data!D1491^6+constants!$H$4*data!D1491^7)</f>
        <v>55250.876848546155</v>
      </c>
      <c r="K1491" s="4">
        <f>E1491/(constants!$A$4+constants!$B$4*data!E1491+constants!$C$4*data!E1491^2+constants!$D$4*data!E1491^3+constants!$E$4*data!E1491^4+constants!$F$4*data!E1491^5+constants!$G$4*data!E1491^6+constants!$H$4*data!E1491^7)</f>
        <v>55250.876848546155</v>
      </c>
      <c r="L1491" s="4">
        <f>F1491/(constants!$A$4+constants!$B$4*data!F1491+constants!$C$4*data!F1491^2+constants!$D$4*data!F1491^3+constants!$E$4*data!F1491^4+constants!$F$4*data!F1491^5+constants!$G$4*data!F1491^6+constants!$H$4*data!F1491^7)</f>
        <v>2476.6440617586009</v>
      </c>
      <c r="M1491" s="4"/>
      <c r="N1491" s="4"/>
      <c r="O1491" s="4">
        <f t="shared" si="344"/>
        <v>85655.142301117899</v>
      </c>
      <c r="P1491" s="4">
        <f t="shared" si="345"/>
        <v>11050.175369709232</v>
      </c>
      <c r="Q1491" s="4">
        <f t="shared" si="345"/>
        <v>11050.175369709232</v>
      </c>
      <c r="R1491" s="4">
        <f t="shared" si="346"/>
        <v>412.7740102931001</v>
      </c>
      <c r="S1491" s="4"/>
      <c r="T1491" s="4"/>
      <c r="U1491" s="4">
        <f t="shared" si="347"/>
        <v>1</v>
      </c>
      <c r="V1491" s="4"/>
      <c r="W1491" s="4"/>
      <c r="X1491">
        <f>IF(front!E1491&gt;$X$2,O1491,P1491)</f>
        <v>85655.142301117899</v>
      </c>
      <c r="Y1491">
        <f t="shared" si="341"/>
        <v>85382.322496275287</v>
      </c>
      <c r="Z1491">
        <f>SUMPRODUCT($B$7:$B$456,Y$7:Y$456,EXP(constants!$B$32+constants!$A$32*ABS($A$7:$A$456-$A1491)))</f>
        <v>7.6779342944944882E-11</v>
      </c>
      <c r="AA1491">
        <f t="shared" si="342"/>
        <v>85382.322496275214</v>
      </c>
      <c r="AB1491">
        <f t="shared" si="348"/>
        <v>85377.469403336043</v>
      </c>
      <c r="AD1491" s="4"/>
      <c r="AE1491" s="4"/>
      <c r="AF1491" s="4"/>
      <c r="AI1491" s="5">
        <f>SUMPRODUCT(constants!$B$13:$B$20,A1491^constants!$A$13:$A$20)*constants!$C$10/((A1491/1000000000)^5*(EXP(0.014388/(A1491/1000000000)/constants!$B$9)-1))</f>
        <v>2.2391973585181353E-5</v>
      </c>
      <c r="AL1491" s="17">
        <f t="shared" si="343"/>
        <v>2.6227028912508865E-10</v>
      </c>
      <c r="AQ1491">
        <f t="shared" si="350"/>
        <v>2.6227028912508865E-10</v>
      </c>
    </row>
    <row r="1492" spans="1:43" x14ac:dyDescent="0.2">
      <c r="A1492">
        <f>front!A1492</f>
        <v>869.62</v>
      </c>
      <c r="B1492" s="1">
        <f t="shared" si="349"/>
        <v>0.42999999999994998</v>
      </c>
      <c r="C1492">
        <f>front!D1492-front!B1492</f>
        <v>48765.07</v>
      </c>
      <c r="D1492" s="2">
        <f>front!E1492-front!C1492</f>
        <v>52706.2</v>
      </c>
      <c r="E1492" s="2">
        <f>IF(front!F1492-front!C1492&gt;0,front!F1492-front!C1492,0)</f>
        <v>52706.2</v>
      </c>
      <c r="F1492" s="2">
        <f>front!I1492-front!H1492</f>
        <v>2526.9000000000015</v>
      </c>
      <c r="G1492" s="2"/>
      <c r="H1492" s="2"/>
      <c r="I1492" s="4">
        <f>C1492/(constants!$A$4+constants!$B$4*data!C1492+constants!$C$4*data!C1492^2+constants!$D$4*data!C1492^3+constants!$E$4*data!C1492^4+constants!$F$4*data!C1492^5+constants!$G$4*data!C1492^6+constants!$H$4*data!C1492^7)</f>
        <v>51120.143509787442</v>
      </c>
      <c r="J1492" s="4">
        <f>D1492/(constants!$A$4+constants!$B$4*data!D1492+constants!$C$4*data!D1492^2+constants!$D$4*data!D1492^3+constants!$E$4*data!D1492^4+constants!$F$4*data!D1492^5+constants!$G$4*data!D1492^6+constants!$H$4*data!D1492^7)</f>
        <v>55477.014178812329</v>
      </c>
      <c r="K1492" s="4">
        <f>E1492/(constants!$A$4+constants!$B$4*data!E1492+constants!$C$4*data!E1492^2+constants!$D$4*data!E1492^3+constants!$E$4*data!E1492^4+constants!$F$4*data!E1492^5+constants!$G$4*data!E1492^6+constants!$H$4*data!E1492^7)</f>
        <v>55477.014178812329</v>
      </c>
      <c r="L1492" s="4">
        <f>F1492/(constants!$A$4+constants!$B$4*data!F1492+constants!$C$4*data!F1492^2+constants!$D$4*data!F1492^3+constants!$E$4*data!F1492^4+constants!$F$4*data!F1492^5+constants!$G$4*data!F1492^6+constants!$H$4*data!F1492^7)</f>
        <v>2521.143588960887</v>
      </c>
      <c r="M1492" s="4"/>
      <c r="N1492" s="4"/>
      <c r="O1492" s="4">
        <f t="shared" si="344"/>
        <v>85200.239182979072</v>
      </c>
      <c r="P1492" s="4">
        <f t="shared" si="345"/>
        <v>11095.402835762467</v>
      </c>
      <c r="Q1492" s="4">
        <f t="shared" si="345"/>
        <v>11095.402835762467</v>
      </c>
      <c r="R1492" s="4">
        <f t="shared" si="346"/>
        <v>420.19059816014783</v>
      </c>
      <c r="S1492" s="4"/>
      <c r="T1492" s="4"/>
      <c r="U1492" s="4">
        <f t="shared" si="347"/>
        <v>1</v>
      </c>
      <c r="V1492" s="4"/>
      <c r="W1492" s="4"/>
      <c r="X1492">
        <f>IF(front!E1492&gt;$X$2,O1492,P1492)</f>
        <v>85200.239182979072</v>
      </c>
      <c r="Y1492">
        <f t="shared" si="341"/>
        <v>84927.419378136459</v>
      </c>
      <c r="Z1492">
        <f>SUMPRODUCT($B$7:$B$456,Y$7:Y$456,EXP(constants!$B$32+constants!$A$32*ABS($A$7:$A$456-$A1492)))</f>
        <v>7.4924222185164618E-11</v>
      </c>
      <c r="AA1492">
        <f t="shared" si="342"/>
        <v>84927.419378136387</v>
      </c>
      <c r="AB1492">
        <f t="shared" si="348"/>
        <v>84922.566285197216</v>
      </c>
      <c r="AD1492" s="4"/>
      <c r="AE1492" s="4"/>
      <c r="AF1492" s="4"/>
      <c r="AI1492" s="5">
        <f>SUMPRODUCT(constants!$B$13:$B$20,A1492^constants!$A$13:$A$20)*constants!$C$10/((A1492/1000000000)^5*(EXP(0.014388/(A1492/1000000000)/constants!$B$9)-1))</f>
        <v>2.2393180514772327E-5</v>
      </c>
      <c r="AL1492" s="17">
        <f t="shared" si="343"/>
        <v>2.6368939958277807E-10</v>
      </c>
      <c r="AQ1492">
        <f t="shared" si="350"/>
        <v>2.6368939958277807E-10</v>
      </c>
    </row>
    <row r="1493" spans="1:43" x14ac:dyDescent="0.2">
      <c r="A1493">
        <f>front!A1493</f>
        <v>870.06</v>
      </c>
      <c r="B1493" s="1">
        <f t="shared" si="349"/>
        <v>0.43999999999994088</v>
      </c>
      <c r="C1493">
        <f>front!D1493-front!B1493</f>
        <v>47911.6</v>
      </c>
      <c r="D1493" s="2">
        <f>front!E1493-front!C1493</f>
        <v>51741.5</v>
      </c>
      <c r="E1493" s="2">
        <f>IF(front!F1493-front!C1493&gt;0,front!F1493-front!C1493,0)</f>
        <v>51741.5</v>
      </c>
      <c r="F1493" s="2">
        <f>front!I1493-front!H1493</f>
        <v>3560.1000000000022</v>
      </c>
      <c r="G1493" s="2"/>
      <c r="H1493" s="2"/>
      <c r="I1493" s="4">
        <f>C1493/(constants!$A$4+constants!$B$4*data!C1493+constants!$C$4*data!C1493^2+constants!$D$4*data!C1493^3+constants!$E$4*data!C1493^4+constants!$F$4*data!C1493^5+constants!$G$4*data!C1493^6+constants!$H$4*data!C1493^7)</f>
        <v>50178.219275139985</v>
      </c>
      <c r="J1493" s="4">
        <f>D1493/(constants!$A$4+constants!$B$4*data!D1493+constants!$C$4*data!D1493^2+constants!$D$4*data!D1493^3+constants!$E$4*data!D1493^4+constants!$F$4*data!D1493^5+constants!$G$4*data!D1493^6+constants!$H$4*data!D1493^7)</f>
        <v>54409.511861123596</v>
      </c>
      <c r="K1493" s="4">
        <f>E1493/(constants!$A$4+constants!$B$4*data!E1493+constants!$C$4*data!E1493^2+constants!$D$4*data!E1493^3+constants!$E$4*data!E1493^4+constants!$F$4*data!E1493^5+constants!$G$4*data!E1493^6+constants!$H$4*data!E1493^7)</f>
        <v>54409.511861123596</v>
      </c>
      <c r="L1493" s="4">
        <f>F1493/(constants!$A$4+constants!$B$4*data!F1493+constants!$C$4*data!F1493^2+constants!$D$4*data!F1493^3+constants!$E$4*data!F1493^4+constants!$F$4*data!F1493^5+constants!$G$4*data!F1493^6+constants!$H$4*data!F1493^7)</f>
        <v>3552.085630736949</v>
      </c>
      <c r="M1493" s="4"/>
      <c r="N1493" s="4"/>
      <c r="O1493" s="4">
        <f t="shared" si="344"/>
        <v>83630.365458566652</v>
      </c>
      <c r="P1493" s="4">
        <f t="shared" si="345"/>
        <v>10881.90237222472</v>
      </c>
      <c r="Q1493" s="4">
        <f t="shared" si="345"/>
        <v>10881.90237222472</v>
      </c>
      <c r="R1493" s="4">
        <f t="shared" si="346"/>
        <v>592.01427178949143</v>
      </c>
      <c r="S1493" s="4"/>
      <c r="T1493" s="4"/>
      <c r="U1493" s="4">
        <f t="shared" si="347"/>
        <v>1</v>
      </c>
      <c r="V1493" s="4"/>
      <c r="W1493" s="4"/>
      <c r="X1493">
        <f>IF(front!E1493&gt;$X$2,O1493,P1493)</f>
        <v>83630.365458566652</v>
      </c>
      <c r="Y1493">
        <f t="shared" si="341"/>
        <v>83357.545653724039</v>
      </c>
      <c r="Z1493">
        <f>SUMPRODUCT($B$7:$B$456,Y$7:Y$456,EXP(constants!$B$32+constants!$A$32*ABS($A$7:$A$456-$A1493)))</f>
        <v>7.3072348953281684E-11</v>
      </c>
      <c r="AA1493">
        <f t="shared" si="342"/>
        <v>83357.545653723966</v>
      </c>
      <c r="AB1493">
        <f t="shared" si="348"/>
        <v>83352.692560784795</v>
      </c>
      <c r="AD1493" s="4"/>
      <c r="AE1493" s="4"/>
      <c r="AF1493" s="4"/>
      <c r="AI1493" s="5">
        <f>SUMPRODUCT(constants!$B$13:$B$20,A1493^constants!$A$13:$A$20)*constants!$C$10/((A1493/1000000000)^5*(EXP(0.014388/(A1493/1000000000)/constants!$B$9)-1))</f>
        <v>2.2394368206169997E-5</v>
      </c>
      <c r="AL1493" s="17">
        <f t="shared" si="343"/>
        <v>2.6867000354954276E-10</v>
      </c>
      <c r="AQ1493">
        <f t="shared" si="350"/>
        <v>2.6867000354954276E-10</v>
      </c>
    </row>
    <row r="1494" spans="1:43" x14ac:dyDescent="0.2">
      <c r="A1494">
        <f>front!A1494</f>
        <v>870.5</v>
      </c>
      <c r="B1494" s="1">
        <f t="shared" si="349"/>
        <v>0.44000000000005457</v>
      </c>
      <c r="C1494">
        <f>front!D1494-front!B1494</f>
        <v>46872.4</v>
      </c>
      <c r="D1494" s="2">
        <f>front!E1494-front!C1494</f>
        <v>51185.5</v>
      </c>
      <c r="E1494" s="2">
        <f>IF(front!F1494-front!C1494&gt;0,front!F1494-front!C1494,0)</f>
        <v>51185.5</v>
      </c>
      <c r="F1494" s="2">
        <f>front!I1494-front!H1494</f>
        <v>3439.6000000000022</v>
      </c>
      <c r="G1494" s="2"/>
      <c r="H1494" s="2"/>
      <c r="I1494" s="4">
        <f>C1494/(constants!$A$4+constants!$B$4*data!C1494+constants!$C$4*data!C1494^2+constants!$D$4*data!C1494^3+constants!$E$4*data!C1494^4+constants!$F$4*data!C1494^5+constants!$G$4*data!C1494^6+constants!$H$4*data!C1494^7)</f>
        <v>49032.332386260707</v>
      </c>
      <c r="J1494" s="4">
        <f>D1494/(constants!$A$4+constants!$B$4*data!D1494+constants!$C$4*data!D1494^2+constants!$D$4*data!D1494^3+constants!$E$4*data!D1494^4+constants!$F$4*data!D1494^5+constants!$G$4*data!D1494^6+constants!$H$4*data!D1494^7)</f>
        <v>53794.58668154481</v>
      </c>
      <c r="K1494" s="4">
        <f>E1494/(constants!$A$4+constants!$B$4*data!E1494+constants!$C$4*data!E1494^2+constants!$D$4*data!E1494^3+constants!$E$4*data!E1494^4+constants!$F$4*data!E1494^5+constants!$G$4*data!E1494^6+constants!$H$4*data!E1494^7)</f>
        <v>53794.58668154481</v>
      </c>
      <c r="L1494" s="4">
        <f>F1494/(constants!$A$4+constants!$B$4*data!F1494+constants!$C$4*data!F1494^2+constants!$D$4*data!F1494^3+constants!$E$4*data!F1494^4+constants!$F$4*data!F1494^5+constants!$G$4*data!F1494^6+constants!$H$4*data!F1494^7)</f>
        <v>3431.838577619279</v>
      </c>
      <c r="M1494" s="4"/>
      <c r="N1494" s="4"/>
      <c r="O1494" s="4">
        <f t="shared" si="344"/>
        <v>81720.553977101168</v>
      </c>
      <c r="P1494" s="4">
        <f t="shared" si="345"/>
        <v>10758.917336308961</v>
      </c>
      <c r="Q1494" s="4">
        <f t="shared" si="345"/>
        <v>10758.917336308961</v>
      </c>
      <c r="R1494" s="4">
        <f t="shared" si="346"/>
        <v>571.97309626987976</v>
      </c>
      <c r="S1494" s="4"/>
      <c r="T1494" s="4"/>
      <c r="U1494" s="4">
        <f t="shared" si="347"/>
        <v>1</v>
      </c>
      <c r="V1494" s="4"/>
      <c r="W1494" s="4"/>
      <c r="X1494">
        <f>IF(front!E1494&gt;$X$2,O1494,P1494)</f>
        <v>81720.553977101168</v>
      </c>
      <c r="Y1494">
        <f t="shared" si="341"/>
        <v>81447.734172258555</v>
      </c>
      <c r="Z1494">
        <f>SUMPRODUCT($B$7:$B$456,Y$7:Y$456,EXP(constants!$B$32+constants!$A$32*ABS($A$7:$A$456-$A1494)))</f>
        <v>7.1266247761026457E-11</v>
      </c>
      <c r="AA1494">
        <f t="shared" si="342"/>
        <v>81447.734172258482</v>
      </c>
      <c r="AB1494">
        <f t="shared" si="348"/>
        <v>81442.881079319312</v>
      </c>
      <c r="AD1494" s="4"/>
      <c r="AE1494" s="4"/>
      <c r="AF1494" s="4"/>
      <c r="AI1494" s="5">
        <f>SUMPRODUCT(constants!$B$13:$B$20,A1494^constants!$A$13:$A$20)*constants!$C$10/((A1494/1000000000)^5*(EXP(0.014388/(A1494/1000000000)/constants!$B$9)-1))</f>
        <v>2.2395508043805564E-5</v>
      </c>
      <c r="AL1494" s="17">
        <f t="shared" si="343"/>
        <v>2.7498423124292478E-10</v>
      </c>
      <c r="AQ1494">
        <f t="shared" si="350"/>
        <v>2.7498423124292478E-10</v>
      </c>
    </row>
    <row r="1495" spans="1:43" x14ac:dyDescent="0.2">
      <c r="A1495">
        <f>front!A1495</f>
        <v>870.94</v>
      </c>
      <c r="B1495" s="1">
        <f t="shared" si="349"/>
        <v>0.44000000000005457</v>
      </c>
      <c r="C1495">
        <f>front!D1495-front!B1495</f>
        <v>45854.469999999994</v>
      </c>
      <c r="D1495" s="2">
        <f>front!E1495-front!C1495</f>
        <v>53328.7</v>
      </c>
      <c r="E1495" s="2">
        <f>IF(front!F1495-front!C1495&gt;0,front!F1495-front!C1495,0)</f>
        <v>53328.7</v>
      </c>
      <c r="F1495" s="2">
        <f>front!I1495-front!H1495</f>
        <v>3527.2999999999993</v>
      </c>
      <c r="G1495" s="2"/>
      <c r="H1495" s="2"/>
      <c r="I1495" s="4">
        <f>C1495/(constants!$A$4+constants!$B$4*data!C1495+constants!$C$4*data!C1495^2+constants!$D$4*data!C1495^3+constants!$E$4*data!C1495^4+constants!$F$4*data!C1495^5+constants!$G$4*data!C1495^6+constants!$H$4*data!C1495^7)</f>
        <v>47911.197622893342</v>
      </c>
      <c r="J1495" s="4">
        <f>D1495/(constants!$A$4+constants!$B$4*data!D1495+constants!$C$4*data!D1495^2+constants!$D$4*data!D1495^3+constants!$E$4*data!D1495^4+constants!$F$4*data!D1495^5+constants!$G$4*data!D1495^6+constants!$H$4*data!D1495^7)</f>
        <v>56166.313102972701</v>
      </c>
      <c r="K1495" s="4">
        <f>E1495/(constants!$A$4+constants!$B$4*data!E1495+constants!$C$4*data!E1495^2+constants!$D$4*data!E1495^3+constants!$E$4*data!E1495^4+constants!$F$4*data!E1495^5+constants!$G$4*data!E1495^6+constants!$H$4*data!E1495^7)</f>
        <v>56166.313102972701</v>
      </c>
      <c r="L1495" s="4">
        <f>F1495/(constants!$A$4+constants!$B$4*data!F1495+constants!$C$4*data!F1495^2+constants!$D$4*data!F1495^3+constants!$E$4*data!F1495^4+constants!$F$4*data!F1495^5+constants!$G$4*data!F1495^6+constants!$H$4*data!F1495^7)</f>
        <v>3519.3541020222897</v>
      </c>
      <c r="M1495" s="4"/>
      <c r="N1495" s="4"/>
      <c r="O1495" s="4">
        <f t="shared" si="344"/>
        <v>79851.996038155572</v>
      </c>
      <c r="P1495" s="4">
        <f t="shared" si="345"/>
        <v>11233.26262059454</v>
      </c>
      <c r="Q1495" s="4">
        <f t="shared" si="345"/>
        <v>11233.26262059454</v>
      </c>
      <c r="R1495" s="4">
        <f t="shared" si="346"/>
        <v>586.55901700371498</v>
      </c>
      <c r="S1495" s="4"/>
      <c r="T1495" s="4"/>
      <c r="U1495" s="4">
        <f t="shared" si="347"/>
        <v>1</v>
      </c>
      <c r="V1495" s="4"/>
      <c r="W1495" s="4"/>
      <c r="X1495">
        <f>IF(front!E1495&gt;$X$2,O1495,P1495)</f>
        <v>79851.996038155572</v>
      </c>
      <c r="Y1495">
        <f t="shared" si="341"/>
        <v>79579.176233312959</v>
      </c>
      <c r="Z1495">
        <f>SUMPRODUCT($B$7:$B$456,Y$7:Y$456,EXP(constants!$B$32+constants!$A$32*ABS($A$7:$A$456-$A1495)))</f>
        <v>6.950478727847044E-11</v>
      </c>
      <c r="AA1495">
        <f t="shared" si="342"/>
        <v>79579.176233312886</v>
      </c>
      <c r="AB1495">
        <f t="shared" si="348"/>
        <v>79574.323140373715</v>
      </c>
      <c r="AD1495" s="4"/>
      <c r="AE1495" s="4"/>
      <c r="AF1495" s="4"/>
      <c r="AI1495" s="5">
        <f>SUMPRODUCT(constants!$B$13:$B$20,A1495^constants!$A$13:$A$20)*constants!$C$10/((A1495/1000000000)^5*(EXP(0.014388/(A1495/1000000000)/constants!$B$9)-1))</f>
        <v>2.2396600025097974E-5</v>
      </c>
      <c r="AL1495" s="17">
        <f t="shared" si="343"/>
        <v>2.8145511191580072E-10</v>
      </c>
      <c r="AQ1495">
        <f t="shared" si="350"/>
        <v>2.8145511191580072E-10</v>
      </c>
    </row>
    <row r="1496" spans="1:43" x14ac:dyDescent="0.2">
      <c r="A1496">
        <f>front!A1496</f>
        <v>871.38</v>
      </c>
      <c r="B1496" s="1">
        <f t="shared" si="349"/>
        <v>0.43999999999994088</v>
      </c>
      <c r="C1496">
        <f>front!D1496-front!B1496</f>
        <v>45057.46</v>
      </c>
      <c r="D1496" s="2">
        <f>front!E1496-front!C1496</f>
        <v>52810.8</v>
      </c>
      <c r="E1496" s="2">
        <f>IF(front!F1496-front!C1496&gt;0,front!F1496-front!C1496,0)</f>
        <v>52810.8</v>
      </c>
      <c r="F1496" s="2">
        <f>front!I1496-front!H1496</f>
        <v>4279</v>
      </c>
      <c r="G1496" s="2"/>
      <c r="H1496" s="2"/>
      <c r="I1496" s="4">
        <f>C1496/(constants!$A$4+constants!$B$4*data!C1496+constants!$C$4*data!C1496^2+constants!$D$4*data!C1496^3+constants!$E$4*data!C1496^4+constants!$F$4*data!C1496^5+constants!$G$4*data!C1496^6+constants!$H$4*data!C1496^7)</f>
        <v>47034.430699085111</v>
      </c>
      <c r="J1496" s="4">
        <f>D1496/(constants!$A$4+constants!$B$4*data!D1496+constants!$C$4*data!D1496^2+constants!$D$4*data!D1496^3+constants!$E$4*data!D1496^4+constants!$F$4*data!D1496^5+constants!$G$4*data!D1496^6+constants!$H$4*data!D1496^7)</f>
        <v>55592.810089759812</v>
      </c>
      <c r="K1496" s="4">
        <f>E1496/(constants!$A$4+constants!$B$4*data!E1496+constants!$C$4*data!E1496^2+constants!$D$4*data!E1496^3+constants!$E$4*data!E1496^4+constants!$F$4*data!E1496^5+constants!$G$4*data!E1496^6+constants!$H$4*data!E1496^7)</f>
        <v>55592.810089759812</v>
      </c>
      <c r="L1496" s="4">
        <f>F1496/(constants!$A$4+constants!$B$4*data!F1496+constants!$C$4*data!F1496^2+constants!$D$4*data!F1496^3+constants!$E$4*data!F1496^4+constants!$F$4*data!F1496^5+constants!$G$4*data!F1496^6+constants!$H$4*data!F1496^7)</f>
        <v>4269.5764080783383</v>
      </c>
      <c r="M1496" s="4"/>
      <c r="N1496" s="4"/>
      <c r="O1496" s="4">
        <f t="shared" si="344"/>
        <v>78390.717831808521</v>
      </c>
      <c r="P1496" s="4">
        <f t="shared" si="345"/>
        <v>11118.562017951963</v>
      </c>
      <c r="Q1496" s="4">
        <f t="shared" si="345"/>
        <v>11118.562017951963</v>
      </c>
      <c r="R1496" s="4">
        <f t="shared" si="346"/>
        <v>711.59606801305631</v>
      </c>
      <c r="S1496" s="4"/>
      <c r="T1496" s="4"/>
      <c r="U1496" s="4">
        <f t="shared" si="347"/>
        <v>1</v>
      </c>
      <c r="V1496" s="4"/>
      <c r="W1496" s="4"/>
      <c r="X1496">
        <f>IF(front!E1496&gt;$X$2,O1496,P1496)</f>
        <v>78390.717831808521</v>
      </c>
      <c r="Y1496">
        <f t="shared" si="341"/>
        <v>78117.898026965908</v>
      </c>
      <c r="Z1496">
        <f>SUMPRODUCT($B$7:$B$456,Y$7:Y$456,EXP(constants!$B$32+constants!$A$32*ABS($A$7:$A$456-$A1496)))</f>
        <v>6.7786864138332702E-11</v>
      </c>
      <c r="AA1496">
        <f t="shared" si="342"/>
        <v>78117.898026965835</v>
      </c>
      <c r="AB1496">
        <f t="shared" si="348"/>
        <v>78113.044934026664</v>
      </c>
      <c r="AD1496" s="4"/>
      <c r="AE1496" s="4"/>
      <c r="AF1496" s="4"/>
      <c r="AI1496" s="5">
        <f>SUMPRODUCT(constants!$B$13:$B$20,A1496^constants!$A$13:$A$20)*constants!$C$10/((A1496/1000000000)^5*(EXP(0.014388/(A1496/1000000000)/constants!$B$9)-1))</f>
        <v>2.2397644148641764E-5</v>
      </c>
      <c r="AL1496" s="17">
        <f t="shared" si="343"/>
        <v>2.8673372248589904E-10</v>
      </c>
      <c r="AQ1496">
        <f t="shared" si="350"/>
        <v>2.8673372248589904E-10</v>
      </c>
    </row>
    <row r="1497" spans="1:43" x14ac:dyDescent="0.2">
      <c r="A1497">
        <f>front!A1497</f>
        <v>871.81</v>
      </c>
      <c r="B1497" s="1">
        <f t="shared" si="349"/>
        <v>0.42999999999994998</v>
      </c>
      <c r="C1497">
        <f>front!D1497-front!B1497</f>
        <v>44650</v>
      </c>
      <c r="D1497" s="2">
        <f>front!E1497-front!C1497</f>
        <v>52733.5</v>
      </c>
      <c r="E1497" s="2">
        <f>IF(front!F1497-front!C1497&gt;0,front!F1497-front!C1497,0)</f>
        <v>52733.5</v>
      </c>
      <c r="F1497" s="2">
        <f>front!I1497-front!H1497</f>
        <v>3008.8999999999996</v>
      </c>
      <c r="G1497" s="2"/>
      <c r="H1497" s="2"/>
      <c r="I1497" s="4">
        <f>C1497/(constants!$A$4+constants!$B$4*data!C1497+constants!$C$4*data!C1497^2+constants!$D$4*data!C1497^3+constants!$E$4*data!C1497^4+constants!$F$4*data!C1497^5+constants!$G$4*data!C1497^6+constants!$H$4*data!C1497^7)</f>
        <v>46586.591846933617</v>
      </c>
      <c r="J1497" s="4">
        <f>D1497/(constants!$A$4+constants!$B$4*data!D1497+constants!$C$4*data!D1497^2+constants!$D$4*data!D1497^3+constants!$E$4*data!D1497^4+constants!$F$4*data!D1497^5+constants!$G$4*data!D1497^6+constants!$H$4*data!D1497^7)</f>
        <v>55507.235217014633</v>
      </c>
      <c r="K1497" s="4">
        <f>E1497/(constants!$A$4+constants!$B$4*data!E1497+constants!$C$4*data!E1497^2+constants!$D$4*data!E1497^3+constants!$E$4*data!E1497^4+constants!$F$4*data!E1497^5+constants!$G$4*data!E1497^6+constants!$H$4*data!E1497^7)</f>
        <v>55507.235217014633</v>
      </c>
      <c r="L1497" s="4">
        <f>F1497/(constants!$A$4+constants!$B$4*data!F1497+constants!$C$4*data!F1497^2+constants!$D$4*data!F1497^3+constants!$E$4*data!F1497^4+constants!$F$4*data!F1497^5+constants!$G$4*data!F1497^6+constants!$H$4*data!F1497^7)</f>
        <v>3002.0692046505401</v>
      </c>
      <c r="M1497" s="4"/>
      <c r="N1497" s="4"/>
      <c r="O1497" s="4">
        <f t="shared" si="344"/>
        <v>77644.319744889362</v>
      </c>
      <c r="P1497" s="4">
        <f t="shared" si="345"/>
        <v>11101.447043402926</v>
      </c>
      <c r="Q1497" s="4">
        <f t="shared" si="345"/>
        <v>11101.447043402926</v>
      </c>
      <c r="R1497" s="4">
        <f t="shared" si="346"/>
        <v>500.34486744175666</v>
      </c>
      <c r="S1497" s="4"/>
      <c r="T1497" s="4"/>
      <c r="U1497" s="4">
        <f t="shared" si="347"/>
        <v>1</v>
      </c>
      <c r="V1497" s="4"/>
      <c r="W1497" s="4"/>
      <c r="X1497">
        <f>IF(front!E1497&gt;$X$2,O1497,P1497)</f>
        <v>77644.319744889362</v>
      </c>
      <c r="Y1497">
        <f t="shared" si="341"/>
        <v>77371.49994004675</v>
      </c>
      <c r="Z1497">
        <f>SUMPRODUCT($B$7:$B$456,Y$7:Y$456,EXP(constants!$B$32+constants!$A$32*ABS($A$7:$A$456-$A1497)))</f>
        <v>6.6149017107086331E-11</v>
      </c>
      <c r="AA1497">
        <f t="shared" si="342"/>
        <v>77371.499940046677</v>
      </c>
      <c r="AB1497">
        <f t="shared" si="348"/>
        <v>77366.646847107506</v>
      </c>
      <c r="AD1497" s="4"/>
      <c r="AE1497" s="4"/>
      <c r="AF1497" s="4"/>
      <c r="AI1497" s="5">
        <f>SUMPRODUCT(constants!$B$13:$B$20,A1497^constants!$A$13:$A$20)*constants!$C$10/((A1497/1000000000)^5*(EXP(0.014388/(A1497/1000000000)/constants!$B$9)-1))</f>
        <v>2.2398618303194541E-5</v>
      </c>
      <c r="AL1497" s="17">
        <f t="shared" si="343"/>
        <v>2.8951258993373257E-10</v>
      </c>
      <c r="AQ1497">
        <f t="shared" si="350"/>
        <v>2.8951258993373257E-10</v>
      </c>
    </row>
    <row r="1498" spans="1:43" x14ac:dyDescent="0.2">
      <c r="A1498">
        <f>front!A1498</f>
        <v>872.25</v>
      </c>
      <c r="B1498" s="1">
        <f t="shared" si="349"/>
        <v>0.44000000000005457</v>
      </c>
      <c r="C1498">
        <f>front!D1498-front!B1498</f>
        <v>44505.66</v>
      </c>
      <c r="D1498" s="2">
        <f>front!E1498-front!C1498</f>
        <v>53119.5</v>
      </c>
      <c r="E1498" s="2">
        <f>IF(front!F1498-front!C1498&gt;0,front!F1498-front!C1498,0)</f>
        <v>53119.5</v>
      </c>
      <c r="F1498" s="2">
        <f>front!I1498-front!H1498</f>
        <v>2488.2999999999993</v>
      </c>
      <c r="G1498" s="2"/>
      <c r="H1498" s="2"/>
      <c r="I1498" s="4">
        <f>C1498/(constants!$A$4+constants!$B$4*data!C1498+constants!$C$4*data!C1498^2+constants!$D$4*data!C1498^3+constants!$E$4*data!C1498^4+constants!$F$4*data!C1498^5+constants!$G$4*data!C1498^6+constants!$H$4*data!C1498^7)</f>
        <v>46428.015903105515</v>
      </c>
      <c r="J1498" s="4">
        <f>D1498/(constants!$A$4+constants!$B$4*data!D1498+constants!$C$4*data!D1498^2+constants!$D$4*data!D1498^3+constants!$E$4*data!D1498^4+constants!$F$4*data!D1498^5+constants!$G$4*data!D1498^6+constants!$H$4*data!D1498^7)</f>
        <v>55934.617196264757</v>
      </c>
      <c r="K1498" s="4">
        <f>E1498/(constants!$A$4+constants!$B$4*data!E1498+constants!$C$4*data!E1498^2+constants!$D$4*data!E1498^3+constants!$E$4*data!E1498^4+constants!$F$4*data!E1498^5+constants!$G$4*data!E1498^6+constants!$H$4*data!E1498^7)</f>
        <v>55934.617196264757</v>
      </c>
      <c r="L1498" s="4">
        <f>F1498/(constants!$A$4+constants!$B$4*data!F1498+constants!$C$4*data!F1498^2+constants!$D$4*data!F1498^3+constants!$E$4*data!F1498^4+constants!$F$4*data!F1498^5+constants!$G$4*data!F1498^6+constants!$H$4*data!F1498^7)</f>
        <v>2482.6305380022477</v>
      </c>
      <c r="M1498" s="4"/>
      <c r="N1498" s="4"/>
      <c r="O1498" s="4">
        <f t="shared" si="344"/>
        <v>77380.026505175847</v>
      </c>
      <c r="P1498" s="4">
        <f t="shared" si="345"/>
        <v>11186.923439252952</v>
      </c>
      <c r="Q1498" s="4">
        <f t="shared" si="345"/>
        <v>11186.923439252952</v>
      </c>
      <c r="R1498" s="4">
        <f t="shared" si="346"/>
        <v>413.77175633370797</v>
      </c>
      <c r="S1498" s="4"/>
      <c r="T1498" s="4"/>
      <c r="U1498" s="4">
        <f t="shared" si="347"/>
        <v>1</v>
      </c>
      <c r="V1498" s="4"/>
      <c r="W1498" s="4"/>
      <c r="X1498">
        <f>IF(front!E1498&gt;$X$2,O1498,P1498)</f>
        <v>77380.026505175847</v>
      </c>
      <c r="Y1498">
        <f t="shared" si="341"/>
        <v>77107.206700333234</v>
      </c>
      <c r="Z1498">
        <f>SUMPRODUCT($B$7:$B$456,Y$7:Y$456,EXP(constants!$B$32+constants!$A$32*ABS($A$7:$A$456-$A1498)))</f>
        <v>6.4514037249794395E-11</v>
      </c>
      <c r="AA1498">
        <f t="shared" si="342"/>
        <v>77107.206700333176</v>
      </c>
      <c r="AB1498">
        <f t="shared" si="348"/>
        <v>77102.353607394005</v>
      </c>
      <c r="AD1498" s="4"/>
      <c r="AE1498" s="4"/>
      <c r="AF1498" s="4"/>
      <c r="AI1498" s="5">
        <f>SUMPRODUCT(constants!$B$13:$B$20,A1498^constants!$A$13:$A$20)*constants!$C$10/((A1498/1000000000)^5*(EXP(0.014388/(A1498/1000000000)/constants!$B$9)-1))</f>
        <v>2.2399567799168845E-5</v>
      </c>
      <c r="AL1498" s="17">
        <f t="shared" si="343"/>
        <v>2.9051730266533342E-10</v>
      </c>
      <c r="AQ1498">
        <f t="shared" si="350"/>
        <v>2.9051730266533342E-10</v>
      </c>
    </row>
    <row r="1499" spans="1:43" x14ac:dyDescent="0.2">
      <c r="A1499">
        <f>front!A1499</f>
        <v>872.69</v>
      </c>
      <c r="B1499" s="1">
        <f t="shared" si="349"/>
        <v>0.44000000000005457</v>
      </c>
      <c r="C1499">
        <f>front!D1499-front!B1499</f>
        <v>44714.93</v>
      </c>
      <c r="D1499" s="2">
        <f>front!E1499-front!C1499</f>
        <v>52602.8</v>
      </c>
      <c r="E1499" s="2">
        <f>IF(front!F1499-front!C1499&gt;0,front!F1499-front!C1499,0)</f>
        <v>52602.8</v>
      </c>
      <c r="F1499" s="2">
        <f>front!I1499-front!H1499</f>
        <v>2525</v>
      </c>
      <c r="G1499" s="2"/>
      <c r="H1499" s="2"/>
      <c r="I1499" s="4">
        <f>C1499/(constants!$A$4+constants!$B$4*data!C1499+constants!$C$4*data!C1499^2+constants!$D$4*data!C1499^3+constants!$E$4*data!C1499^4+constants!$F$4*data!C1499^5+constants!$G$4*data!C1499^6+constants!$H$4*data!C1499^7)</f>
        <v>46657.937513143457</v>
      </c>
      <c r="J1499" s="4">
        <f>D1499/(constants!$A$4+constants!$B$4*data!D1499+constants!$C$4*data!D1499^2+constants!$D$4*data!D1499^3+constants!$E$4*data!D1499^4+constants!$F$4*data!D1499^5+constants!$G$4*data!D1499^6+constants!$H$4*data!D1499^7)</f>
        <v>55362.55705580928</v>
      </c>
      <c r="K1499" s="4">
        <f>E1499/(constants!$A$4+constants!$B$4*data!E1499+constants!$C$4*data!E1499^2+constants!$D$4*data!E1499^3+constants!$E$4*data!E1499^4+constants!$F$4*data!E1499^5+constants!$G$4*data!E1499^6+constants!$H$4*data!E1499^7)</f>
        <v>55362.55705580928</v>
      </c>
      <c r="L1499" s="4">
        <f>F1499/(constants!$A$4+constants!$B$4*data!F1499+constants!$C$4*data!F1499^2+constants!$D$4*data!F1499^3+constants!$E$4*data!F1499^4+constants!$F$4*data!F1499^5+constants!$G$4*data!F1499^6+constants!$H$4*data!F1499^7)</f>
        <v>2519.2478665853387</v>
      </c>
      <c r="M1499" s="4"/>
      <c r="N1499" s="4"/>
      <c r="O1499" s="4">
        <f t="shared" si="344"/>
        <v>77763.229188572426</v>
      </c>
      <c r="P1499" s="4">
        <f t="shared" si="345"/>
        <v>11072.511411161857</v>
      </c>
      <c r="Q1499" s="4">
        <f t="shared" si="345"/>
        <v>11072.511411161857</v>
      </c>
      <c r="R1499" s="4">
        <f t="shared" si="346"/>
        <v>419.87464443088976</v>
      </c>
      <c r="S1499" s="4"/>
      <c r="T1499" s="4"/>
      <c r="U1499" s="4">
        <f t="shared" si="347"/>
        <v>1</v>
      </c>
      <c r="V1499" s="4"/>
      <c r="W1499" s="4"/>
      <c r="X1499">
        <f>IF(front!E1499&gt;$X$2,O1499,P1499)</f>
        <v>77763.229188572426</v>
      </c>
      <c r="Y1499">
        <f t="shared" si="341"/>
        <v>77490.409383729813</v>
      </c>
      <c r="Z1499">
        <f>SUMPRODUCT($B$7:$B$456,Y$7:Y$456,EXP(constants!$B$32+constants!$A$32*ABS($A$7:$A$456-$A1499)))</f>
        <v>6.2919468561869065E-11</v>
      </c>
      <c r="AA1499">
        <f t="shared" si="342"/>
        <v>77490.409383729755</v>
      </c>
      <c r="AB1499">
        <f t="shared" si="348"/>
        <v>77485.556290790584</v>
      </c>
      <c r="AD1499" s="4"/>
      <c r="AE1499" s="4"/>
      <c r="AF1499" s="4"/>
      <c r="AI1499" s="5">
        <f>SUMPRODUCT(constants!$B$13:$B$20,A1499^constants!$A$13:$A$20)*constants!$C$10/((A1499/1000000000)^5*(EXP(0.014388/(A1499/1000000000)/constants!$B$9)-1))</f>
        <v>2.2400469440010538E-5</v>
      </c>
      <c r="AL1499" s="17">
        <f t="shared" si="343"/>
        <v>2.8909219359470362E-10</v>
      </c>
      <c r="AQ1499">
        <f t="shared" si="350"/>
        <v>2.8909219359470362E-10</v>
      </c>
    </row>
    <row r="1500" spans="1:43" x14ac:dyDescent="0.2">
      <c r="A1500">
        <f>front!A1500</f>
        <v>873.13</v>
      </c>
      <c r="B1500" s="1">
        <f t="shared" si="349"/>
        <v>0.43999999999994088</v>
      </c>
      <c r="C1500">
        <f>front!D1500-front!B1500</f>
        <v>45207.86</v>
      </c>
      <c r="D1500" s="2">
        <f>front!E1500-front!C1500</f>
        <v>52397.599999999999</v>
      </c>
      <c r="E1500" s="2">
        <f>IF(front!F1500-front!C1500&gt;0,front!F1500-front!C1500,0)</f>
        <v>52397.599999999999</v>
      </c>
      <c r="F1500" s="2">
        <f>front!I1500-front!H1500</f>
        <v>2505.2000000000007</v>
      </c>
      <c r="G1500" s="2"/>
      <c r="H1500" s="2"/>
      <c r="I1500" s="4">
        <f>C1500/(constants!$A$4+constants!$B$4*data!C1500+constants!$C$4*data!C1500^2+constants!$D$4*data!C1500^3+constants!$E$4*data!C1500^4+constants!$F$4*data!C1500^5+constants!$G$4*data!C1500^6+constants!$H$4*data!C1500^7)</f>
        <v>47199.804765442619</v>
      </c>
      <c r="J1500" s="4">
        <f>D1500/(constants!$A$4+constants!$B$4*data!D1500+constants!$C$4*data!D1500^2+constants!$D$4*data!D1500^3+constants!$E$4*data!D1500^4+constants!$F$4*data!D1500^5+constants!$G$4*data!D1500^6+constants!$H$4*data!D1500^7)</f>
        <v>55135.443000411178</v>
      </c>
      <c r="K1500" s="4">
        <f>E1500/(constants!$A$4+constants!$B$4*data!E1500+constants!$C$4*data!E1500^2+constants!$D$4*data!E1500^3+constants!$E$4*data!E1500^4+constants!$F$4*data!E1500^5+constants!$G$4*data!E1500^6+constants!$H$4*data!E1500^7)</f>
        <v>55135.443000411178</v>
      </c>
      <c r="L1500" s="4">
        <f>F1500/(constants!$A$4+constants!$B$4*data!F1500+constants!$C$4*data!F1500^2+constants!$D$4*data!F1500^3+constants!$E$4*data!F1500^4+constants!$F$4*data!F1500^5+constants!$G$4*data!F1500^6+constants!$H$4*data!F1500^7)</f>
        <v>2499.4924579789958</v>
      </c>
      <c r="M1500" s="4"/>
      <c r="N1500" s="4"/>
      <c r="O1500" s="4">
        <f t="shared" si="344"/>
        <v>78666.341275737694</v>
      </c>
      <c r="P1500" s="4">
        <f t="shared" si="345"/>
        <v>11027.088600082236</v>
      </c>
      <c r="Q1500" s="4">
        <f t="shared" si="345"/>
        <v>11027.088600082236</v>
      </c>
      <c r="R1500" s="4">
        <f t="shared" si="346"/>
        <v>416.58207632983266</v>
      </c>
      <c r="S1500" s="4"/>
      <c r="T1500" s="4"/>
      <c r="U1500" s="4">
        <f t="shared" si="347"/>
        <v>1</v>
      </c>
      <c r="V1500" s="4"/>
      <c r="W1500" s="4"/>
      <c r="X1500">
        <f>IF(front!E1500&gt;$X$2,O1500,P1500)</f>
        <v>78666.341275737694</v>
      </c>
      <c r="Y1500">
        <f t="shared" si="341"/>
        <v>78393.521470895081</v>
      </c>
      <c r="Z1500">
        <f>SUMPRODUCT($B$7:$B$456,Y$7:Y$456,EXP(constants!$B$32+constants!$A$32*ABS($A$7:$A$456-$A1500)))</f>
        <v>6.136431221595379E-11</v>
      </c>
      <c r="AA1500">
        <f t="shared" si="342"/>
        <v>78393.521470895023</v>
      </c>
      <c r="AB1500">
        <f t="shared" si="348"/>
        <v>78388.668377955852</v>
      </c>
      <c r="AD1500" s="4"/>
      <c r="AE1500" s="4"/>
      <c r="AF1500" s="4"/>
      <c r="AI1500" s="5">
        <f>SUMPRODUCT(constants!$B$13:$B$20,A1500^constants!$A$13:$A$20)*constants!$C$10/((A1500/1000000000)^5*(EXP(0.014388/(A1500/1000000000)/constants!$B$9)-1))</f>
        <v>2.2401323228973519E-5</v>
      </c>
      <c r="AL1500" s="17">
        <f t="shared" si="343"/>
        <v>2.8577246804301028E-10</v>
      </c>
      <c r="AQ1500">
        <f t="shared" si="350"/>
        <v>2.8577246804301028E-10</v>
      </c>
    </row>
    <row r="1501" spans="1:43" x14ac:dyDescent="0.2">
      <c r="A1501">
        <f>front!A1501</f>
        <v>873.56</v>
      </c>
      <c r="B1501" s="1">
        <f t="shared" si="349"/>
        <v>0.42999999999994998</v>
      </c>
      <c r="C1501">
        <f>front!D1501-front!B1501</f>
        <v>45894.33</v>
      </c>
      <c r="D1501" s="2">
        <f>front!E1501-front!C1501</f>
        <v>52776.9</v>
      </c>
      <c r="E1501" s="2">
        <f>IF(front!F1501-front!C1501&gt;0,front!F1501-front!C1501,0)</f>
        <v>52776.9</v>
      </c>
      <c r="F1501" s="2">
        <f>front!I1501-front!H1501</f>
        <v>2940.5</v>
      </c>
      <c r="G1501" s="2"/>
      <c r="H1501" s="2"/>
      <c r="I1501" s="4">
        <f>C1501/(constants!$A$4+constants!$B$4*data!C1501+constants!$C$4*data!C1501^2+constants!$D$4*data!C1501^3+constants!$E$4*data!C1501^4+constants!$F$4*data!C1501^5+constants!$G$4*data!C1501^6+constants!$H$4*data!C1501^7)</f>
        <v>47955.071823931743</v>
      </c>
      <c r="J1501" s="4">
        <f>D1501/(constants!$A$4+constants!$B$4*data!D1501+constants!$C$4*data!D1501^2+constants!$D$4*data!D1501^3+constants!$E$4*data!D1501^4+constants!$F$4*data!D1501^5+constants!$G$4*data!D1501^6+constants!$H$4*data!D1501^7)</f>
        <v>55555.280410969659</v>
      </c>
      <c r="K1501" s="4">
        <f>E1501/(constants!$A$4+constants!$B$4*data!E1501+constants!$C$4*data!E1501^2+constants!$D$4*data!E1501^3+constants!$E$4*data!E1501^4+constants!$F$4*data!E1501^5+constants!$G$4*data!E1501^6+constants!$H$4*data!E1501^7)</f>
        <v>55555.280410969659</v>
      </c>
      <c r="L1501" s="4">
        <f>F1501/(constants!$A$4+constants!$B$4*data!F1501+constants!$C$4*data!F1501^2+constants!$D$4*data!F1501^3+constants!$E$4*data!F1501^4+constants!$F$4*data!F1501^5+constants!$G$4*data!F1501^6+constants!$H$4*data!F1501^7)</f>
        <v>2933.8200206209394</v>
      </c>
      <c r="M1501" s="4"/>
      <c r="N1501" s="4"/>
      <c r="O1501" s="4">
        <f t="shared" si="344"/>
        <v>79925.119706552912</v>
      </c>
      <c r="P1501" s="4">
        <f t="shared" si="345"/>
        <v>11111.056082193933</v>
      </c>
      <c r="Q1501" s="4">
        <f t="shared" si="345"/>
        <v>11111.056082193933</v>
      </c>
      <c r="R1501" s="4">
        <f t="shared" si="346"/>
        <v>488.97000343682322</v>
      </c>
      <c r="S1501" s="4"/>
      <c r="T1501" s="4"/>
      <c r="U1501" s="4">
        <f t="shared" si="347"/>
        <v>1</v>
      </c>
      <c r="V1501" s="4"/>
      <c r="W1501" s="4"/>
      <c r="X1501">
        <f>IF(front!E1501&gt;$X$2,O1501,P1501)</f>
        <v>79925.119706552912</v>
      </c>
      <c r="Y1501">
        <f t="shared" si="341"/>
        <v>79652.299901710299</v>
      </c>
      <c r="Z1501">
        <f>SUMPRODUCT($B$7:$B$456,Y$7:Y$456,EXP(constants!$B$32+constants!$A$32*ABS($A$7:$A$456-$A1501)))</f>
        <v>5.9881645067016626E-11</v>
      </c>
      <c r="AA1501">
        <f t="shared" si="342"/>
        <v>79652.299901710241</v>
      </c>
      <c r="AB1501">
        <f t="shared" si="348"/>
        <v>79647.44680877107</v>
      </c>
      <c r="AD1501" s="4"/>
      <c r="AE1501" s="4"/>
      <c r="AF1501" s="4"/>
      <c r="AI1501" s="5">
        <f>SUMPRODUCT(constants!$B$13:$B$20,A1501^constants!$A$13:$A$20)*constants!$C$10/((A1501/1000000000)^5*(EXP(0.014388/(A1501/1000000000)/constants!$B$9)-1))</f>
        <v>2.240211138501452E-5</v>
      </c>
      <c r="AL1501" s="17">
        <f t="shared" si="343"/>
        <v>2.8126590722739298E-10</v>
      </c>
      <c r="AQ1501">
        <f t="shared" si="350"/>
        <v>2.8126590722739298E-10</v>
      </c>
    </row>
    <row r="1502" spans="1:43" x14ac:dyDescent="0.2">
      <c r="A1502">
        <f>front!A1502</f>
        <v>874</v>
      </c>
      <c r="B1502" s="1">
        <f t="shared" si="349"/>
        <v>0.44000000000005457</v>
      </c>
      <c r="C1502">
        <f>front!D1502-front!B1502</f>
        <v>46826.33</v>
      </c>
      <c r="D1502" s="2">
        <f>front!E1502-front!C1502</f>
        <v>52082.6</v>
      </c>
      <c r="E1502" s="2">
        <f>IF(front!F1502-front!C1502&gt;0,front!F1502-front!C1502,0)</f>
        <v>52082.6</v>
      </c>
      <c r="F1502" s="2">
        <f>front!I1502-front!H1502</f>
        <v>3163.6000000000004</v>
      </c>
      <c r="G1502" s="2"/>
      <c r="H1502" s="2"/>
      <c r="I1502" s="4">
        <f>C1502/(constants!$A$4+constants!$B$4*data!C1502+constants!$C$4*data!C1502^2+constants!$D$4*data!C1502^3+constants!$E$4*data!C1502^4+constants!$F$4*data!C1502^5+constants!$G$4*data!C1502^6+constants!$H$4*data!C1502^7)</f>
        <v>48981.56194215818</v>
      </c>
      <c r="J1502" s="4">
        <f>D1502/(constants!$A$4+constants!$B$4*data!D1502+constants!$C$4*data!D1502^2+constants!$D$4*data!D1502^3+constants!$E$4*data!D1502^4+constants!$F$4*data!D1502^5+constants!$G$4*data!D1502^6+constants!$H$4*data!D1502^7)</f>
        <v>54786.873603343294</v>
      </c>
      <c r="K1502" s="4">
        <f>E1502/(constants!$A$4+constants!$B$4*data!E1502+constants!$C$4*data!E1502^2+constants!$D$4*data!E1502^3+constants!$E$4*data!E1502^4+constants!$F$4*data!E1502^5+constants!$G$4*data!E1502^6+constants!$H$4*data!E1502^7)</f>
        <v>54786.873603343294</v>
      </c>
      <c r="L1502" s="4">
        <f>F1502/(constants!$A$4+constants!$B$4*data!F1502+constants!$C$4*data!F1502^2+constants!$D$4*data!F1502^3+constants!$E$4*data!F1502^4+constants!$F$4*data!F1502^5+constants!$G$4*data!F1502^6+constants!$H$4*data!F1502^7)</f>
        <v>3156.4308180618791</v>
      </c>
      <c r="M1502" s="4"/>
      <c r="N1502" s="4"/>
      <c r="O1502" s="4">
        <f t="shared" si="344"/>
        <v>81635.936570263628</v>
      </c>
      <c r="P1502" s="4">
        <f t="shared" si="345"/>
        <v>10957.374720668658</v>
      </c>
      <c r="Q1502" s="4">
        <f t="shared" si="345"/>
        <v>10957.374720668658</v>
      </c>
      <c r="R1502" s="4">
        <f t="shared" si="346"/>
        <v>526.07180301031315</v>
      </c>
      <c r="S1502" s="4"/>
      <c r="T1502" s="4"/>
      <c r="U1502" s="4">
        <f t="shared" si="347"/>
        <v>1</v>
      </c>
      <c r="V1502" s="4"/>
      <c r="W1502" s="4"/>
      <c r="X1502">
        <f>IF(front!E1502&gt;$X$2,O1502,P1502)</f>
        <v>81635.936570263628</v>
      </c>
      <c r="Y1502">
        <f t="shared" si="341"/>
        <v>81363.116765421015</v>
      </c>
      <c r="Z1502">
        <f>SUMPRODUCT($B$7:$B$456,Y$7:Y$456,EXP(constants!$B$32+constants!$A$32*ABS($A$7:$A$456-$A1502)))</f>
        <v>5.8401573438022039E-11</v>
      </c>
      <c r="AA1502">
        <f t="shared" si="342"/>
        <v>81363.116765420957</v>
      </c>
      <c r="AB1502">
        <f t="shared" si="348"/>
        <v>81358.263672481786</v>
      </c>
      <c r="AD1502" s="4"/>
      <c r="AE1502" s="4"/>
      <c r="AF1502" s="4"/>
      <c r="AI1502" s="5">
        <f>SUMPRODUCT(constants!$B$13:$B$20,A1502^constants!$A$13:$A$20)*constants!$C$10/((A1502/1000000000)^5*(EXP(0.014388/(A1502/1000000000)/constants!$B$9)-1))</f>
        <v>2.2402870572113554E-5</v>
      </c>
      <c r="AL1502" s="17">
        <f t="shared" si="343"/>
        <v>2.753607262600786E-10</v>
      </c>
      <c r="AQ1502">
        <f t="shared" si="350"/>
        <v>2.753607262600786E-10</v>
      </c>
    </row>
    <row r="1503" spans="1:43" x14ac:dyDescent="0.2">
      <c r="A1503">
        <f>front!A1503</f>
        <v>874.44</v>
      </c>
      <c r="B1503" s="1">
        <f t="shared" si="349"/>
        <v>0.44000000000005457</v>
      </c>
      <c r="C1503">
        <f>front!D1503-front!B1503</f>
        <v>47695.26</v>
      </c>
      <c r="D1503" s="2">
        <f>front!E1503-front!C1503</f>
        <v>52233</v>
      </c>
      <c r="E1503" s="2">
        <f>IF(front!F1503-front!C1503&gt;0,front!F1503-front!C1503,0)</f>
        <v>52233</v>
      </c>
      <c r="F1503" s="2">
        <f>front!I1503-front!H1503</f>
        <v>3695.0999999999985</v>
      </c>
      <c r="G1503" s="2"/>
      <c r="H1503" s="2"/>
      <c r="I1503" s="4">
        <f>C1503/(constants!$A$4+constants!$B$4*data!C1503+constants!$C$4*data!C1503^2+constants!$D$4*data!C1503^3+constants!$E$4*data!C1503^4+constants!$F$4*data!C1503^5+constants!$G$4*data!C1503^6+constants!$H$4*data!C1503^7)</f>
        <v>49939.570785357646</v>
      </c>
      <c r="J1503" s="4">
        <f>D1503/(constants!$A$4+constants!$B$4*data!D1503+constants!$C$4*data!D1503^2+constants!$D$4*data!D1503^3+constants!$E$4*data!D1503^4+constants!$F$4*data!D1503^5+constants!$G$4*data!D1503^6+constants!$H$4*data!D1503^7)</f>
        <v>54953.29137528412</v>
      </c>
      <c r="K1503" s="4">
        <f>E1503/(constants!$A$4+constants!$B$4*data!E1503+constants!$C$4*data!E1503^2+constants!$D$4*data!E1503^3+constants!$E$4*data!E1503^4+constants!$F$4*data!E1503^5+constants!$G$4*data!E1503^6+constants!$H$4*data!E1503^7)</f>
        <v>54953.29137528412</v>
      </c>
      <c r="L1503" s="4">
        <f>F1503/(constants!$A$4+constants!$B$4*data!F1503+constants!$C$4*data!F1503^2+constants!$D$4*data!F1503^3+constants!$E$4*data!F1503^4+constants!$F$4*data!F1503^5+constants!$G$4*data!F1503^6+constants!$H$4*data!F1503^7)</f>
        <v>3686.807054830892</v>
      </c>
      <c r="M1503" s="4"/>
      <c r="N1503" s="4"/>
      <c r="O1503" s="4">
        <f t="shared" si="344"/>
        <v>83232.617975596077</v>
      </c>
      <c r="P1503" s="4">
        <f t="shared" si="345"/>
        <v>10990.658275056823</v>
      </c>
      <c r="Q1503" s="4">
        <f t="shared" si="345"/>
        <v>10990.658275056823</v>
      </c>
      <c r="R1503" s="4">
        <f t="shared" si="346"/>
        <v>614.46784247181529</v>
      </c>
      <c r="S1503" s="4"/>
      <c r="T1503" s="4"/>
      <c r="U1503" s="4">
        <f t="shared" si="347"/>
        <v>1</v>
      </c>
      <c r="V1503" s="4"/>
      <c r="W1503" s="4"/>
      <c r="X1503">
        <f>IF(front!E1503&gt;$X$2,O1503,P1503)</f>
        <v>83232.617975596077</v>
      </c>
      <c r="Y1503">
        <f t="shared" si="341"/>
        <v>82959.798170753464</v>
      </c>
      <c r="Z1503">
        <f>SUMPRODUCT($B$7:$B$456,Y$7:Y$456,EXP(constants!$B$32+constants!$A$32*ABS($A$7:$A$456-$A1503)))</f>
        <v>5.6958084171193722E-11</v>
      </c>
      <c r="AA1503">
        <f t="shared" si="342"/>
        <v>82959.798170753405</v>
      </c>
      <c r="AB1503">
        <f t="shared" si="348"/>
        <v>82954.945077814235</v>
      </c>
      <c r="AD1503" s="4"/>
      <c r="AE1503" s="4"/>
      <c r="AF1503" s="4"/>
      <c r="AI1503" s="5">
        <f>SUMPRODUCT(constants!$B$13:$B$20,A1503^constants!$A$13:$A$20)*constants!$C$10/((A1503/1000000000)^5*(EXP(0.014388/(A1503/1000000000)/constants!$B$9)-1))</f>
        <v>2.2403581924278305E-5</v>
      </c>
      <c r="AL1503" s="17">
        <f t="shared" si="343"/>
        <v>2.7006927559608497E-10</v>
      </c>
      <c r="AQ1503">
        <f t="shared" si="350"/>
        <v>2.7006927559608497E-10</v>
      </c>
    </row>
    <row r="1504" spans="1:43" x14ac:dyDescent="0.2">
      <c r="A1504">
        <f>front!A1504</f>
        <v>874.88</v>
      </c>
      <c r="B1504" s="1">
        <f t="shared" si="349"/>
        <v>0.43999999999994088</v>
      </c>
      <c r="C1504">
        <f>front!D1504-front!B1504</f>
        <v>48284.060000000005</v>
      </c>
      <c r="D1504" s="2">
        <f>front!E1504-front!C1504</f>
        <v>52826.7</v>
      </c>
      <c r="E1504" s="2">
        <f>IF(front!F1504-front!C1504&gt;0,front!F1504-front!C1504,0)</f>
        <v>52826.7</v>
      </c>
      <c r="F1504" s="2">
        <f>front!I1504-front!H1504</f>
        <v>3961.7999999999993</v>
      </c>
      <c r="G1504" s="2"/>
      <c r="H1504" s="2"/>
      <c r="I1504" s="4">
        <f>C1504/(constants!$A$4+constants!$B$4*data!C1504+constants!$C$4*data!C1504^2+constants!$D$4*data!C1504^3+constants!$E$4*data!C1504^4+constants!$F$4*data!C1504^5+constants!$G$4*data!C1504^6+constants!$H$4*data!C1504^7)</f>
        <v>50589.197114599687</v>
      </c>
      <c r="J1504" s="4">
        <f>D1504/(constants!$A$4+constants!$B$4*data!D1504+constants!$C$4*data!D1504^2+constants!$D$4*data!D1504^3+constants!$E$4*data!D1504^4+constants!$F$4*data!D1504^5+constants!$G$4*data!D1504^6+constants!$H$4*data!D1504^7)</f>
        <v>55610.412899541137</v>
      </c>
      <c r="K1504" s="4">
        <f>E1504/(constants!$A$4+constants!$B$4*data!E1504+constants!$C$4*data!E1504^2+constants!$D$4*data!E1504^3+constants!$E$4*data!E1504^4+constants!$F$4*data!E1504^5+constants!$G$4*data!E1504^6+constants!$H$4*data!E1504^7)</f>
        <v>55610.412899541137</v>
      </c>
      <c r="L1504" s="4">
        <f>F1504/(constants!$A$4+constants!$B$4*data!F1504+constants!$C$4*data!F1504^2+constants!$D$4*data!F1504^3+constants!$E$4*data!F1504^4+constants!$F$4*data!F1504^5+constants!$G$4*data!F1504^6+constants!$H$4*data!F1504^7)</f>
        <v>3952.9740900072297</v>
      </c>
      <c r="M1504" s="4"/>
      <c r="N1504" s="4"/>
      <c r="O1504" s="4">
        <f t="shared" si="344"/>
        <v>84315.328524332814</v>
      </c>
      <c r="P1504" s="4">
        <f t="shared" si="345"/>
        <v>11122.082579908229</v>
      </c>
      <c r="Q1504" s="4">
        <f t="shared" si="345"/>
        <v>11122.082579908229</v>
      </c>
      <c r="R1504" s="4">
        <f t="shared" si="346"/>
        <v>658.82901500120499</v>
      </c>
      <c r="S1504" s="4"/>
      <c r="T1504" s="4"/>
      <c r="U1504" s="4">
        <f t="shared" si="347"/>
        <v>1</v>
      </c>
      <c r="V1504" s="4"/>
      <c r="W1504" s="4"/>
      <c r="X1504">
        <f>IF(front!E1504&gt;$X$2,O1504,P1504)</f>
        <v>84315.328524332814</v>
      </c>
      <c r="Y1504">
        <f t="shared" si="341"/>
        <v>84042.508719490201</v>
      </c>
      <c r="Z1504">
        <f>SUMPRODUCT($B$7:$B$456,Y$7:Y$456,EXP(constants!$B$32+constants!$A$32*ABS($A$7:$A$456-$A1504)))</f>
        <v>5.5550273074332525E-11</v>
      </c>
      <c r="AA1504">
        <f t="shared" si="342"/>
        <v>84042.508719490143</v>
      </c>
      <c r="AB1504">
        <f t="shared" si="348"/>
        <v>84037.655626550972</v>
      </c>
      <c r="AD1504" s="4"/>
      <c r="AE1504" s="4"/>
      <c r="AF1504" s="4"/>
      <c r="AI1504" s="5">
        <f>SUMPRODUCT(constants!$B$13:$B$20,A1504^constants!$A$13:$A$20)*constants!$C$10/((A1504/1000000000)^5*(EXP(0.014388/(A1504/1000000000)/constants!$B$9)-1))</f>
        <v>2.2404245449698433E-5</v>
      </c>
      <c r="AL1504" s="17">
        <f t="shared" si="343"/>
        <v>2.6659769698073305E-10</v>
      </c>
      <c r="AQ1504">
        <f t="shared" si="350"/>
        <v>2.6659769698073305E-10</v>
      </c>
    </row>
    <row r="1505" spans="1:43" x14ac:dyDescent="0.2">
      <c r="A1505">
        <f>front!A1505</f>
        <v>875.31</v>
      </c>
      <c r="B1505" s="1">
        <f t="shared" si="349"/>
        <v>0.42999999999994998</v>
      </c>
      <c r="C1505">
        <f>front!D1505-front!B1505</f>
        <v>48803.47</v>
      </c>
      <c r="D1505" s="2">
        <f>front!E1505-front!C1505</f>
        <v>53211.1</v>
      </c>
      <c r="E1505" s="2">
        <f>IF(front!F1505-front!C1505&gt;0,front!F1505-front!C1505,0)</f>
        <v>53211.1</v>
      </c>
      <c r="F1505" s="2">
        <f>front!I1505-front!H1505</f>
        <v>3985.1000000000004</v>
      </c>
      <c r="G1505" s="2"/>
      <c r="H1505" s="2"/>
      <c r="I1505" s="4">
        <f>C1505/(constants!$A$4+constants!$B$4*data!C1505+constants!$C$4*data!C1505^2+constants!$D$4*data!C1505^3+constants!$E$4*data!C1505^4+constants!$F$4*data!C1505^5+constants!$G$4*data!C1505^6+constants!$H$4*data!C1505^7)</f>
        <v>51162.538862924965</v>
      </c>
      <c r="J1505" s="4">
        <f>D1505/(constants!$A$4+constants!$B$4*data!D1505+constants!$C$4*data!D1505^2+constants!$D$4*data!D1505^3+constants!$E$4*data!D1505^4+constants!$F$4*data!D1505^5+constants!$G$4*data!D1505^6+constants!$H$4*data!D1505^7)</f>
        <v>56036.060962208736</v>
      </c>
      <c r="K1505" s="4">
        <f>E1505/(constants!$A$4+constants!$B$4*data!E1505+constants!$C$4*data!E1505^2+constants!$D$4*data!E1505^3+constants!$E$4*data!E1505^4+constants!$F$4*data!E1505^5+constants!$G$4*data!E1505^6+constants!$H$4*data!E1505^7)</f>
        <v>56036.060962208736</v>
      </c>
      <c r="L1505" s="4">
        <f>F1505/(constants!$A$4+constants!$B$4*data!F1505+constants!$C$4*data!F1505^2+constants!$D$4*data!F1505^3+constants!$E$4*data!F1505^4+constants!$F$4*data!F1505^5+constants!$G$4*data!F1505^6+constants!$H$4*data!F1505^7)</f>
        <v>3976.2287543712905</v>
      </c>
      <c r="M1505" s="4"/>
      <c r="N1505" s="4"/>
      <c r="O1505" s="4">
        <f t="shared" si="344"/>
        <v>85270.898104874941</v>
      </c>
      <c r="P1505" s="4">
        <f t="shared" si="345"/>
        <v>11207.212192441746</v>
      </c>
      <c r="Q1505" s="4">
        <f t="shared" si="345"/>
        <v>11207.212192441746</v>
      </c>
      <c r="R1505" s="4">
        <f t="shared" si="346"/>
        <v>662.70479239521512</v>
      </c>
      <c r="S1505" s="4"/>
      <c r="T1505" s="4"/>
      <c r="U1505" s="4">
        <f t="shared" si="347"/>
        <v>1</v>
      </c>
      <c r="V1505" s="4"/>
      <c r="W1505" s="4"/>
      <c r="X1505">
        <f>IF(front!E1505&gt;$X$2,O1505,P1505)</f>
        <v>85270.898104874941</v>
      </c>
      <c r="Y1505">
        <f t="shared" si="341"/>
        <v>84998.078300032328</v>
      </c>
      <c r="Z1505">
        <f>SUMPRODUCT($B$7:$B$456,Y$7:Y$456,EXP(constants!$B$32+constants!$A$32*ABS($A$7:$A$456-$A1505)))</f>
        <v>5.4208083094072451E-11</v>
      </c>
      <c r="AA1505">
        <f t="shared" si="342"/>
        <v>84998.07830003227</v>
      </c>
      <c r="AB1505">
        <f t="shared" si="348"/>
        <v>84993.225207093099</v>
      </c>
      <c r="AD1505" s="4"/>
      <c r="AE1505" s="4"/>
      <c r="AF1505" s="4"/>
      <c r="AI1505" s="5">
        <f>SUMPRODUCT(constants!$B$13:$B$20,A1505^constants!$A$13:$A$20)*constants!$C$10/((A1505/1000000000)^5*(EXP(0.014388/(A1505/1000000000)/constants!$B$9)-1))</f>
        <v>2.2404847695377313E-5</v>
      </c>
      <c r="AL1505" s="17">
        <f t="shared" si="343"/>
        <v>2.6360745389748453E-10</v>
      </c>
      <c r="AQ1505">
        <f t="shared" si="350"/>
        <v>2.6360745389748453E-10</v>
      </c>
    </row>
    <row r="1506" spans="1:43" x14ac:dyDescent="0.2">
      <c r="A1506">
        <f>front!A1506</f>
        <v>875.75</v>
      </c>
      <c r="B1506" s="1">
        <f t="shared" si="349"/>
        <v>0.44000000000005457</v>
      </c>
      <c r="C1506">
        <f>front!D1506-front!B1506</f>
        <v>48906.73</v>
      </c>
      <c r="D1506" s="2">
        <f>front!E1506-front!C1506</f>
        <v>52061.7</v>
      </c>
      <c r="E1506" s="2">
        <f>IF(front!F1506-front!C1506&gt;0,front!F1506-front!C1506,0)</f>
        <v>52061.7</v>
      </c>
      <c r="F1506" s="2">
        <f>front!I1506-front!H1506</f>
        <v>4439.9000000000015</v>
      </c>
      <c r="G1506" s="2"/>
      <c r="H1506" s="2"/>
      <c r="I1506" s="4">
        <f>C1506/(constants!$A$4+constants!$B$4*data!C1506+constants!$C$4*data!C1506^2+constants!$D$4*data!C1506^3+constants!$E$4*data!C1506^4+constants!$F$4*data!C1506^5+constants!$G$4*data!C1506^6+constants!$H$4*data!C1506^7)</f>
        <v>51276.548832799272</v>
      </c>
      <c r="J1506" s="4">
        <f>D1506/(constants!$A$4+constants!$B$4*data!D1506+constants!$C$4*data!D1506^2+constants!$D$4*data!D1506^3+constants!$E$4*data!D1506^4+constants!$F$4*data!D1506^5+constants!$G$4*data!D1506^6+constants!$H$4*data!D1506^7)</f>
        <v>54763.749171586089</v>
      </c>
      <c r="K1506" s="4">
        <f>E1506/(constants!$A$4+constants!$B$4*data!E1506+constants!$C$4*data!E1506^2+constants!$D$4*data!E1506^3+constants!$E$4*data!E1506^4+constants!$F$4*data!E1506^5+constants!$G$4*data!E1506^6+constants!$H$4*data!E1506^7)</f>
        <v>54763.749171586089</v>
      </c>
      <c r="L1506" s="4">
        <f>F1506/(constants!$A$4+constants!$B$4*data!F1506+constants!$C$4*data!F1506^2+constants!$D$4*data!F1506^3+constants!$E$4*data!F1506^4+constants!$F$4*data!F1506^5+constants!$G$4*data!F1506^6+constants!$H$4*data!F1506^7)</f>
        <v>4430.1910605897392</v>
      </c>
      <c r="M1506" s="4"/>
      <c r="N1506" s="4"/>
      <c r="O1506" s="4">
        <f t="shared" si="344"/>
        <v>85460.914721332112</v>
      </c>
      <c r="P1506" s="4">
        <f t="shared" si="345"/>
        <v>10952.749834317217</v>
      </c>
      <c r="Q1506" s="4">
        <f t="shared" si="345"/>
        <v>10952.749834317217</v>
      </c>
      <c r="R1506" s="4">
        <f t="shared" si="346"/>
        <v>738.36517676495657</v>
      </c>
      <c r="S1506" s="4"/>
      <c r="T1506" s="4"/>
      <c r="U1506" s="4">
        <f t="shared" si="347"/>
        <v>1</v>
      </c>
      <c r="V1506" s="4"/>
      <c r="W1506" s="4"/>
      <c r="X1506">
        <f>IF(front!E1506&gt;$X$2,O1506,P1506)</f>
        <v>85460.914721332112</v>
      </c>
      <c r="Y1506">
        <f t="shared" si="341"/>
        <v>85188.094916489499</v>
      </c>
      <c r="Z1506">
        <f>SUMPRODUCT($B$7:$B$456,Y$7:Y$456,EXP(constants!$B$32+constants!$A$32*ABS($A$7:$A$456-$A1506)))</f>
        <v>5.2868242717945035E-11</v>
      </c>
      <c r="AA1506">
        <f t="shared" si="342"/>
        <v>85188.094916489441</v>
      </c>
      <c r="AB1506">
        <f t="shared" si="348"/>
        <v>85183.24182355027</v>
      </c>
      <c r="AD1506" s="4"/>
      <c r="AE1506" s="4"/>
      <c r="AF1506" s="4"/>
      <c r="AI1506" s="5">
        <f>SUMPRODUCT(constants!$B$13:$B$20,A1506^constants!$A$13:$A$20)*constants!$C$10/((A1506/1000000000)^5*(EXP(0.014388/(A1506/1000000000)/constants!$B$9)-1))</f>
        <v>2.2405416683262974E-5</v>
      </c>
      <c r="AL1506" s="17">
        <f t="shared" si="343"/>
        <v>2.6302610940393485E-10</v>
      </c>
      <c r="AQ1506">
        <f t="shared" si="350"/>
        <v>2.6302610940393485E-10</v>
      </c>
    </row>
    <row r="1507" spans="1:43" x14ac:dyDescent="0.2">
      <c r="A1507">
        <f>front!A1507</f>
        <v>876.19</v>
      </c>
      <c r="B1507" s="1">
        <f t="shared" si="349"/>
        <v>0.44000000000005457</v>
      </c>
      <c r="C1507">
        <f>front!D1507-front!B1507</f>
        <v>48831.530000000006</v>
      </c>
      <c r="D1507" s="2">
        <f>front!E1507-front!C1507</f>
        <v>53525.2</v>
      </c>
      <c r="E1507" s="2">
        <f>IF(front!F1507-front!C1507&gt;0,front!F1507-front!C1507,0)</f>
        <v>53525.2</v>
      </c>
      <c r="F1507" s="2">
        <f>front!I1507-front!H1507</f>
        <v>4048.2000000000007</v>
      </c>
      <c r="G1507" s="2"/>
      <c r="H1507" s="2"/>
      <c r="I1507" s="4">
        <f>C1507/(constants!$A$4+constants!$B$4*data!C1507+constants!$C$4*data!C1507^2+constants!$D$4*data!C1507^3+constants!$E$4*data!C1507^4+constants!$F$4*data!C1507^5+constants!$G$4*data!C1507^6+constants!$H$4*data!C1507^7)</f>
        <v>51193.519180248273</v>
      </c>
      <c r="J1507" s="4">
        <f>D1507/(constants!$A$4+constants!$B$4*data!D1507+constants!$C$4*data!D1507^2+constants!$D$4*data!D1507^3+constants!$E$4*data!D1507^4+constants!$F$4*data!D1507^5+constants!$G$4*data!D1507^6+constants!$H$4*data!D1507^7)</f>
        <v>56383.991621002693</v>
      </c>
      <c r="K1507" s="4">
        <f>E1507/(constants!$A$4+constants!$B$4*data!E1507+constants!$C$4*data!E1507^2+constants!$D$4*data!E1507^3+constants!$E$4*data!E1507^4+constants!$F$4*data!E1507^5+constants!$G$4*data!E1507^6+constants!$H$4*data!E1507^7)</f>
        <v>56383.991621002693</v>
      </c>
      <c r="L1507" s="4">
        <f>F1507/(constants!$A$4+constants!$B$4*data!F1507+constants!$C$4*data!F1507^2+constants!$D$4*data!F1507^3+constants!$E$4*data!F1507^4+constants!$F$4*data!F1507^5+constants!$G$4*data!F1507^6+constants!$H$4*data!F1507^7)</f>
        <v>4039.207058130577</v>
      </c>
      <c r="M1507" s="4"/>
      <c r="N1507" s="4"/>
      <c r="O1507" s="4">
        <f t="shared" si="344"/>
        <v>85322.53196708046</v>
      </c>
      <c r="P1507" s="4">
        <f t="shared" si="345"/>
        <v>11276.798324200539</v>
      </c>
      <c r="Q1507" s="4">
        <f t="shared" si="345"/>
        <v>11276.798324200539</v>
      </c>
      <c r="R1507" s="4">
        <f t="shared" si="346"/>
        <v>673.20117635509621</v>
      </c>
      <c r="S1507" s="4"/>
      <c r="T1507" s="4"/>
      <c r="U1507" s="4">
        <f t="shared" si="347"/>
        <v>1</v>
      </c>
      <c r="V1507" s="4"/>
      <c r="W1507" s="4"/>
      <c r="X1507">
        <f>IF(front!E1507&gt;$X$2,O1507,P1507)</f>
        <v>85322.53196708046</v>
      </c>
      <c r="Y1507">
        <f t="shared" si="341"/>
        <v>85049.712162237847</v>
      </c>
      <c r="Z1507">
        <f>SUMPRODUCT($B$7:$B$456,Y$7:Y$456,EXP(constants!$B$32+constants!$A$32*ABS($A$7:$A$456-$A1507)))</f>
        <v>5.1561518661949965E-11</v>
      </c>
      <c r="AA1507">
        <f t="shared" si="342"/>
        <v>85049.712162237789</v>
      </c>
      <c r="AB1507">
        <f t="shared" si="348"/>
        <v>85044.859069298618</v>
      </c>
      <c r="AD1507" s="4"/>
      <c r="AE1507" s="4"/>
      <c r="AF1507" s="4"/>
      <c r="AI1507" s="5">
        <f>SUMPRODUCT(constants!$B$13:$B$20,A1507^constants!$A$13:$A$20)*constants!$C$10/((A1507/1000000000)^5*(EXP(0.014388/(A1507/1000000000)/constants!$B$9)-1))</f>
        <v>2.2405937876309719E-5</v>
      </c>
      <c r="AL1507" s="17">
        <f t="shared" si="343"/>
        <v>2.6346022700857543E-10</v>
      </c>
      <c r="AQ1507">
        <f t="shared" si="350"/>
        <v>2.6346022700857543E-10</v>
      </c>
    </row>
    <row r="1508" spans="1:43" x14ac:dyDescent="0.2">
      <c r="A1508">
        <f>front!A1508</f>
        <v>876.63</v>
      </c>
      <c r="B1508" s="1">
        <f t="shared" si="349"/>
        <v>0.43999999999994088</v>
      </c>
      <c r="C1508">
        <f>front!D1508-front!B1508</f>
        <v>48704.869999999995</v>
      </c>
      <c r="D1508" s="2">
        <f>front!E1508-front!C1508</f>
        <v>52443.9</v>
      </c>
      <c r="E1508" s="2">
        <f>IF(front!F1508-front!C1508&gt;0,front!F1508-front!C1508,0)</f>
        <v>52443.9</v>
      </c>
      <c r="F1508" s="2">
        <f>front!I1508-front!H1508</f>
        <v>3358.5</v>
      </c>
      <c r="G1508" s="2"/>
      <c r="H1508" s="2"/>
      <c r="I1508" s="4">
        <f>C1508/(constants!$A$4+constants!$B$4*data!C1508+constants!$C$4*data!C1508^2+constants!$D$4*data!C1508^3+constants!$E$4*data!C1508^4+constants!$F$4*data!C1508^5+constants!$G$4*data!C1508^6+constants!$H$4*data!C1508^7)</f>
        <v>51053.682516735666</v>
      </c>
      <c r="J1508" s="4">
        <f>D1508/(constants!$A$4+constants!$B$4*data!D1508+constants!$C$4*data!D1508^2+constants!$D$4*data!D1508^3+constants!$E$4*data!D1508^4+constants!$F$4*data!D1508^5+constants!$G$4*data!D1508^6+constants!$H$4*data!D1508^7)</f>
        <v>55186.684260372596</v>
      </c>
      <c r="K1508" s="4">
        <f>E1508/(constants!$A$4+constants!$B$4*data!E1508+constants!$C$4*data!E1508^2+constants!$D$4*data!E1508^3+constants!$E$4*data!E1508^4+constants!$F$4*data!E1508^5+constants!$G$4*data!E1508^6+constants!$H$4*data!E1508^7)</f>
        <v>55186.684260372596</v>
      </c>
      <c r="L1508" s="4">
        <f>F1508/(constants!$A$4+constants!$B$4*data!F1508+constants!$C$4*data!F1508^2+constants!$D$4*data!F1508^3+constants!$E$4*data!F1508^4+constants!$F$4*data!F1508^5+constants!$G$4*data!F1508^6+constants!$H$4*data!F1508^7)</f>
        <v>3350.9108685035262</v>
      </c>
      <c r="M1508" s="4"/>
      <c r="N1508" s="4"/>
      <c r="O1508" s="4">
        <f t="shared" si="344"/>
        <v>85089.470861226102</v>
      </c>
      <c r="P1508" s="4">
        <f t="shared" si="345"/>
        <v>11037.336852074519</v>
      </c>
      <c r="Q1508" s="4">
        <f t="shared" si="345"/>
        <v>11037.336852074519</v>
      </c>
      <c r="R1508" s="4">
        <f t="shared" si="346"/>
        <v>558.48514475058766</v>
      </c>
      <c r="S1508" s="4"/>
      <c r="T1508" s="4"/>
      <c r="U1508" s="4">
        <f t="shared" si="347"/>
        <v>1</v>
      </c>
      <c r="V1508" s="4"/>
      <c r="W1508" s="4"/>
      <c r="X1508">
        <f>IF(front!E1508&gt;$X$2,O1508,P1508)</f>
        <v>85089.470861226102</v>
      </c>
      <c r="Y1508">
        <f t="shared" si="341"/>
        <v>84816.651056383489</v>
      </c>
      <c r="Z1508">
        <f>SUMPRODUCT($B$7:$B$456,Y$7:Y$456,EXP(constants!$B$32+constants!$A$32*ABS($A$7:$A$456-$A1508)))</f>
        <v>5.0287092402718106E-11</v>
      </c>
      <c r="AA1508">
        <f t="shared" si="342"/>
        <v>84816.651056383445</v>
      </c>
      <c r="AB1508">
        <f t="shared" si="348"/>
        <v>84811.797963444275</v>
      </c>
      <c r="AD1508" s="4"/>
      <c r="AE1508" s="4"/>
      <c r="AF1508" s="4"/>
      <c r="AI1508" s="5">
        <f>SUMPRODUCT(constants!$B$13:$B$20,A1508^constants!$A$13:$A$20)*constants!$C$10/((A1508/1000000000)^5*(EXP(0.014388/(A1508/1000000000)/constants!$B$9)-1))</f>
        <v>2.240641128786104E-5</v>
      </c>
      <c r="AL1508" s="17">
        <f t="shared" si="343"/>
        <v>2.6418979229185411E-10</v>
      </c>
      <c r="AQ1508">
        <f t="shared" si="350"/>
        <v>2.6418979229185411E-10</v>
      </c>
    </row>
    <row r="1509" spans="1:43" x14ac:dyDescent="0.2">
      <c r="A1509">
        <f>front!A1509</f>
        <v>877.06</v>
      </c>
      <c r="B1509" s="1">
        <f t="shared" si="349"/>
        <v>0.42999999999994998</v>
      </c>
      <c r="C1509">
        <f>front!D1509-front!B1509</f>
        <v>48026.400000000001</v>
      </c>
      <c r="D1509" s="2">
        <f>front!E1509-front!C1509</f>
        <v>52766.1</v>
      </c>
      <c r="E1509" s="2">
        <f>IF(front!F1509-front!C1509&gt;0,front!F1509-front!C1509,0)</f>
        <v>52766.1</v>
      </c>
      <c r="F1509" s="2">
        <f>front!I1509-front!H1509</f>
        <v>4199.2999999999993</v>
      </c>
      <c r="G1509" s="2"/>
      <c r="H1509" s="2"/>
      <c r="I1509" s="4">
        <f>C1509/(constants!$A$4+constants!$B$4*data!C1509+constants!$C$4*data!C1509^2+constants!$D$4*data!C1509^3+constants!$E$4*data!C1509^4+constants!$F$4*data!C1509^5+constants!$G$4*data!C1509^6+constants!$H$4*data!C1509^7)</f>
        <v>50304.876690509758</v>
      </c>
      <c r="J1509" s="4">
        <f>D1509/(constants!$A$4+constants!$B$4*data!D1509+constants!$C$4*data!D1509^2+constants!$D$4*data!D1509^3+constants!$E$4*data!D1509^4+constants!$F$4*data!D1509^5+constants!$G$4*data!D1509^6+constants!$H$4*data!D1509^7)</f>
        <v>55543.324291674398</v>
      </c>
      <c r="K1509" s="4">
        <f>E1509/(constants!$A$4+constants!$B$4*data!E1509+constants!$C$4*data!E1509^2+constants!$D$4*data!E1509^3+constants!$E$4*data!E1509^4+constants!$F$4*data!E1509^5+constants!$G$4*data!E1509^6+constants!$H$4*data!E1509^7)</f>
        <v>55543.324291674398</v>
      </c>
      <c r="L1509" s="4">
        <f>F1509/(constants!$A$4+constants!$B$4*data!F1509+constants!$C$4*data!F1509^2+constants!$D$4*data!F1509^3+constants!$E$4*data!F1509^4+constants!$F$4*data!F1509^5+constants!$G$4*data!F1509^6+constants!$H$4*data!F1509^7)</f>
        <v>4190.0224235848009</v>
      </c>
      <c r="M1509" s="4"/>
      <c r="N1509" s="4"/>
      <c r="O1509" s="4">
        <f t="shared" si="344"/>
        <v>83841.461150849602</v>
      </c>
      <c r="P1509" s="4">
        <f t="shared" si="345"/>
        <v>11108.66485833488</v>
      </c>
      <c r="Q1509" s="4">
        <f t="shared" si="345"/>
        <v>11108.66485833488</v>
      </c>
      <c r="R1509" s="4">
        <f t="shared" si="346"/>
        <v>698.33707059746678</v>
      </c>
      <c r="S1509" s="4"/>
      <c r="T1509" s="4"/>
      <c r="U1509" s="4">
        <f t="shared" si="347"/>
        <v>1</v>
      </c>
      <c r="V1509" s="4"/>
      <c r="W1509" s="4"/>
      <c r="X1509">
        <f>IF(front!E1509&gt;$X$2,O1509,P1509)</f>
        <v>83841.461150849602</v>
      </c>
      <c r="Y1509">
        <f t="shared" si="341"/>
        <v>83568.641346006989</v>
      </c>
      <c r="Z1509">
        <f>SUMPRODUCT($B$7:$B$456,Y$7:Y$456,EXP(constants!$B$32+constants!$A$32*ABS($A$7:$A$456-$A1509)))</f>
        <v>4.9072069904646423E-11</v>
      </c>
      <c r="AA1509">
        <f t="shared" si="342"/>
        <v>83568.641346006945</v>
      </c>
      <c r="AB1509">
        <f t="shared" si="348"/>
        <v>83563.788253067774</v>
      </c>
      <c r="AD1509" s="4"/>
      <c r="AE1509" s="4"/>
      <c r="AF1509" s="4"/>
      <c r="AI1509" s="5">
        <f>SUMPRODUCT(constants!$B$13:$B$20,A1509^constants!$A$13:$A$20)*constants!$C$10/((A1509/1000000000)^5*(EXP(0.014388/(A1509/1000000000)/constants!$B$9)-1))</f>
        <v>2.2406827789135688E-5</v>
      </c>
      <c r="AL1509" s="17">
        <f t="shared" si="343"/>
        <v>2.6814040217130888E-10</v>
      </c>
      <c r="AQ1509">
        <f t="shared" si="350"/>
        <v>2.6814040217130888E-10</v>
      </c>
    </row>
    <row r="1510" spans="1:43" x14ac:dyDescent="0.2">
      <c r="A1510">
        <f>front!A1510</f>
        <v>877.5</v>
      </c>
      <c r="B1510" s="1">
        <f t="shared" si="349"/>
        <v>0.44000000000005457</v>
      </c>
      <c r="C1510">
        <f>front!D1510-front!B1510</f>
        <v>47221.659999999996</v>
      </c>
      <c r="D1510" s="2">
        <f>front!E1510-front!C1510</f>
        <v>52764.800000000003</v>
      </c>
      <c r="E1510" s="2">
        <f>IF(front!F1510-front!C1510&gt;0,front!F1510-front!C1510,0)</f>
        <v>52764.800000000003</v>
      </c>
      <c r="F1510" s="2">
        <f>front!I1510-front!H1510</f>
        <v>4412.8999999999996</v>
      </c>
      <c r="G1510" s="2"/>
      <c r="H1510" s="2"/>
      <c r="I1510" s="4">
        <f>C1510/(constants!$A$4+constants!$B$4*data!C1510+constants!$C$4*data!C1510^2+constants!$D$4*data!C1510^3+constants!$E$4*data!C1510^4+constants!$F$4*data!C1510^5+constants!$G$4*data!C1510^6+constants!$H$4*data!C1510^7)</f>
        <v>49417.310928731582</v>
      </c>
      <c r="J1510" s="4">
        <f>D1510/(constants!$A$4+constants!$B$4*data!D1510+constants!$C$4*data!D1510^2+constants!$D$4*data!D1510^3+constants!$E$4*data!D1510^4+constants!$F$4*data!D1510^5+constants!$G$4*data!D1510^6+constants!$H$4*data!D1510^7)</f>
        <v>55541.885136897647</v>
      </c>
      <c r="K1510" s="4">
        <f>E1510/(constants!$A$4+constants!$B$4*data!E1510+constants!$C$4*data!E1510^2+constants!$D$4*data!E1510^3+constants!$E$4*data!E1510^4+constants!$F$4*data!E1510^5+constants!$G$4*data!E1510^6+constants!$H$4*data!E1510^7)</f>
        <v>55541.885136897647</v>
      </c>
      <c r="L1510" s="4">
        <f>F1510/(constants!$A$4+constants!$B$4*data!F1510+constants!$C$4*data!F1510^2+constants!$D$4*data!F1510^3+constants!$E$4*data!F1510^4+constants!$F$4*data!F1510^5+constants!$G$4*data!F1510^6+constants!$H$4*data!F1510^7)</f>
        <v>4403.2380233304984</v>
      </c>
      <c r="M1510" s="4"/>
      <c r="N1510" s="4"/>
      <c r="O1510" s="4">
        <f t="shared" si="344"/>
        <v>82362.184881219306</v>
      </c>
      <c r="P1510" s="4">
        <f t="shared" si="345"/>
        <v>11108.377027379529</v>
      </c>
      <c r="Q1510" s="4">
        <f t="shared" si="345"/>
        <v>11108.377027379529</v>
      </c>
      <c r="R1510" s="4">
        <f t="shared" si="346"/>
        <v>733.87300388841641</v>
      </c>
      <c r="S1510" s="4"/>
      <c r="T1510" s="4"/>
      <c r="U1510" s="4">
        <f t="shared" si="347"/>
        <v>1</v>
      </c>
      <c r="V1510" s="4"/>
      <c r="W1510" s="4"/>
      <c r="X1510">
        <f>IF(front!E1510&gt;$X$2,O1510,P1510)</f>
        <v>82362.184881219306</v>
      </c>
      <c r="Y1510">
        <f t="shared" si="341"/>
        <v>82089.365076376693</v>
      </c>
      <c r="Z1510">
        <f>SUMPRODUCT($B$7:$B$456,Y$7:Y$456,EXP(constants!$B$32+constants!$A$32*ABS($A$7:$A$456-$A1510)))</f>
        <v>4.7859174394500973E-11</v>
      </c>
      <c r="AA1510">
        <f t="shared" si="342"/>
        <v>82089.365076376649</v>
      </c>
      <c r="AB1510">
        <f t="shared" si="348"/>
        <v>82084.511983437478</v>
      </c>
      <c r="AD1510" s="4"/>
      <c r="AE1510" s="4"/>
      <c r="AF1510" s="4"/>
      <c r="AI1510" s="5">
        <f>SUMPRODUCT(constants!$B$13:$B$20,A1510^constants!$A$13:$A$20)*constants!$C$10/((A1510/1000000000)^5*(EXP(0.014388/(A1510/1000000000)/constants!$B$9)-1))</f>
        <v>2.2407206767999177E-5</v>
      </c>
      <c r="AL1510" s="17">
        <f t="shared" si="343"/>
        <v>2.7297727947167876E-10</v>
      </c>
      <c r="AQ1510">
        <f t="shared" si="350"/>
        <v>2.7297727947167876E-10</v>
      </c>
    </row>
    <row r="1511" spans="1:43" x14ac:dyDescent="0.2">
      <c r="A1511">
        <f>front!A1511</f>
        <v>877.94</v>
      </c>
      <c r="B1511" s="1">
        <f t="shared" si="349"/>
        <v>0.44000000000005457</v>
      </c>
      <c r="C1511">
        <f>front!D1511-front!B1511</f>
        <v>46523.53</v>
      </c>
      <c r="D1511" s="2">
        <f>front!E1511-front!C1511</f>
        <v>52698.2</v>
      </c>
      <c r="E1511" s="2">
        <f>IF(front!F1511-front!C1511&gt;0,front!F1511-front!C1511,0)</f>
        <v>52698.2</v>
      </c>
      <c r="F1511" s="2">
        <f>front!I1511-front!H1511</f>
        <v>4484</v>
      </c>
      <c r="G1511" s="2"/>
      <c r="H1511" s="2"/>
      <c r="I1511" s="4">
        <f>C1511/(constants!$A$4+constants!$B$4*data!C1511+constants!$C$4*data!C1511^2+constants!$D$4*data!C1511^3+constants!$E$4*data!C1511^4+constants!$F$4*data!C1511^5+constants!$G$4*data!C1511^6+constants!$H$4*data!C1511^7)</f>
        <v>48647.934863317743</v>
      </c>
      <c r="J1511" s="4">
        <f>D1511/(constants!$A$4+constants!$B$4*data!D1511+constants!$C$4*data!D1511^2+constants!$D$4*data!D1511^3+constants!$E$4*data!D1511^4+constants!$F$4*data!D1511^5+constants!$G$4*data!D1511^6+constants!$H$4*data!D1511^7)</f>
        <v>55468.158333015796</v>
      </c>
      <c r="K1511" s="4">
        <f>E1511/(constants!$A$4+constants!$B$4*data!E1511+constants!$C$4*data!E1511^2+constants!$D$4*data!E1511^3+constants!$E$4*data!E1511^4+constants!$F$4*data!E1511^5+constants!$G$4*data!E1511^6+constants!$H$4*data!E1511^7)</f>
        <v>55468.158333015796</v>
      </c>
      <c r="L1511" s="4">
        <f>F1511/(constants!$A$4+constants!$B$4*data!F1511+constants!$C$4*data!F1511^2+constants!$D$4*data!F1511^3+constants!$E$4*data!F1511^4+constants!$F$4*data!F1511^5+constants!$G$4*data!F1511^6+constants!$H$4*data!F1511^7)</f>
        <v>4474.2151862524179</v>
      </c>
      <c r="M1511" s="4"/>
      <c r="N1511" s="4"/>
      <c r="O1511" s="4">
        <f t="shared" si="344"/>
        <v>81079.891438862905</v>
      </c>
      <c r="P1511" s="4">
        <f t="shared" si="345"/>
        <v>11093.631666603158</v>
      </c>
      <c r="Q1511" s="4">
        <f t="shared" si="345"/>
        <v>11093.631666603158</v>
      </c>
      <c r="R1511" s="4">
        <f t="shared" si="346"/>
        <v>745.70253104206961</v>
      </c>
      <c r="S1511" s="4"/>
      <c r="T1511" s="4"/>
      <c r="U1511" s="4">
        <f t="shared" si="347"/>
        <v>1</v>
      </c>
      <c r="V1511" s="4"/>
      <c r="W1511" s="4"/>
      <c r="X1511">
        <f>IF(front!E1511&gt;$X$2,O1511,P1511)</f>
        <v>81079.891438862905</v>
      </c>
      <c r="Y1511">
        <f t="shared" si="341"/>
        <v>80807.071634020293</v>
      </c>
      <c r="Z1511">
        <f>SUMPRODUCT($B$7:$B$456,Y$7:Y$456,EXP(constants!$B$32+constants!$A$32*ABS($A$7:$A$456-$A1511)))</f>
        <v>4.6676257556977017E-11</v>
      </c>
      <c r="AA1511">
        <f t="shared" si="342"/>
        <v>80807.071634020249</v>
      </c>
      <c r="AB1511">
        <f t="shared" si="348"/>
        <v>80802.218541081078</v>
      </c>
      <c r="AD1511" s="4"/>
      <c r="AE1511" s="4"/>
      <c r="AF1511" s="4"/>
      <c r="AI1511" s="5">
        <f>SUMPRODUCT(constants!$B$13:$B$20,A1511^constants!$A$13:$A$20)*constants!$C$10/((A1511/1000000000)^5*(EXP(0.014388/(A1511/1000000000)/constants!$B$9)-1))</f>
        <v>2.2407538012920826E-5</v>
      </c>
      <c r="AL1511" s="17">
        <f t="shared" si="343"/>
        <v>2.7731340076421903E-10</v>
      </c>
      <c r="AQ1511">
        <f t="shared" si="350"/>
        <v>2.7731340076421903E-10</v>
      </c>
    </row>
    <row r="1512" spans="1:43" x14ac:dyDescent="0.2">
      <c r="A1512">
        <f>front!A1512</f>
        <v>878.38</v>
      </c>
      <c r="B1512" s="1">
        <f t="shared" si="349"/>
        <v>0.43999999999994088</v>
      </c>
      <c r="C1512">
        <f>front!D1512-front!B1512</f>
        <v>45773.060000000005</v>
      </c>
      <c r="D1512" s="2">
        <f>front!E1512-front!C1512</f>
        <v>52708.4</v>
      </c>
      <c r="E1512" s="2">
        <f>IF(front!F1512-front!C1512&gt;0,front!F1512-front!C1512,0)</f>
        <v>52708.4</v>
      </c>
      <c r="F1512" s="2">
        <f>front!I1512-front!H1512</f>
        <v>5554.6000000000022</v>
      </c>
      <c r="G1512" s="2"/>
      <c r="H1512" s="2"/>
      <c r="I1512" s="4">
        <f>C1512/(constants!$A$4+constants!$B$4*data!C1512+constants!$C$4*data!C1512^2+constants!$D$4*data!C1512^3+constants!$E$4*data!C1512^4+constants!$F$4*data!C1512^5+constants!$G$4*data!C1512^6+constants!$H$4*data!C1512^7)</f>
        <v>47821.59628544419</v>
      </c>
      <c r="J1512" s="4">
        <f>D1512/(constants!$A$4+constants!$B$4*data!D1512+constants!$C$4*data!D1512^2+constants!$D$4*data!D1512^3+constants!$E$4*data!D1512^4+constants!$F$4*data!D1512^5+constants!$G$4*data!D1512^6+constants!$H$4*data!D1512^7)</f>
        <v>55479.449547189615</v>
      </c>
      <c r="K1512" s="4">
        <f>E1512/(constants!$A$4+constants!$B$4*data!E1512+constants!$C$4*data!E1512^2+constants!$D$4*data!E1512^3+constants!$E$4*data!E1512^4+constants!$F$4*data!E1512^5+constants!$G$4*data!E1512^6+constants!$H$4*data!E1512^7)</f>
        <v>55479.449547189615</v>
      </c>
      <c r="L1512" s="4">
        <f>F1512/(constants!$A$4+constants!$B$4*data!F1512+constants!$C$4*data!F1512^2+constants!$D$4*data!F1512^3+constants!$E$4*data!F1512^4+constants!$F$4*data!F1512^5+constants!$G$4*data!F1512^6+constants!$H$4*data!F1512^7)</f>
        <v>5543.3636710949677</v>
      </c>
      <c r="M1512" s="4"/>
      <c r="N1512" s="4"/>
      <c r="O1512" s="4">
        <f t="shared" si="344"/>
        <v>79702.660475740326</v>
      </c>
      <c r="P1512" s="4">
        <f t="shared" si="345"/>
        <v>11095.889909437923</v>
      </c>
      <c r="Q1512" s="4">
        <f t="shared" si="345"/>
        <v>11095.889909437923</v>
      </c>
      <c r="R1512" s="4">
        <f t="shared" si="346"/>
        <v>923.89394518249469</v>
      </c>
      <c r="S1512" s="4"/>
      <c r="T1512" s="4"/>
      <c r="U1512" s="4">
        <f t="shared" si="347"/>
        <v>1</v>
      </c>
      <c r="V1512" s="4"/>
      <c r="W1512" s="4"/>
      <c r="X1512">
        <f>IF(front!E1512&gt;$X$2,O1512,P1512)</f>
        <v>79702.660475740326</v>
      </c>
      <c r="Y1512">
        <f t="shared" si="341"/>
        <v>79429.840670897713</v>
      </c>
      <c r="Z1512">
        <f>SUMPRODUCT($B$7:$B$456,Y$7:Y$456,EXP(constants!$B$32+constants!$A$32*ABS($A$7:$A$456-$A1512)))</f>
        <v>4.55225784207343E-11</v>
      </c>
      <c r="AA1512">
        <f t="shared" si="342"/>
        <v>79429.840670897669</v>
      </c>
      <c r="AB1512">
        <f t="shared" si="348"/>
        <v>79424.987577958498</v>
      </c>
      <c r="AD1512" s="4"/>
      <c r="AE1512" s="4"/>
      <c r="AF1512" s="4"/>
      <c r="AI1512" s="5">
        <f>SUMPRODUCT(constants!$B$13:$B$20,A1512^constants!$A$13:$A$20)*constants!$C$10/((A1512/1000000000)^5*(EXP(0.014388/(A1512/1000000000)/constants!$B$9)-1))</f>
        <v>2.2407821542625657E-5</v>
      </c>
      <c r="AL1512" s="17">
        <f t="shared" si="343"/>
        <v>2.821255907737042E-10</v>
      </c>
      <c r="AQ1512">
        <f t="shared" si="350"/>
        <v>2.821255907737042E-10</v>
      </c>
    </row>
    <row r="1513" spans="1:43" x14ac:dyDescent="0.2">
      <c r="A1513">
        <f>front!A1513</f>
        <v>878.81</v>
      </c>
      <c r="B1513" s="1">
        <f t="shared" si="349"/>
        <v>0.42999999999994998</v>
      </c>
      <c r="C1513">
        <f>front!D1513-front!B1513</f>
        <v>45200.93</v>
      </c>
      <c r="D1513" s="2">
        <f>front!E1513-front!C1513</f>
        <v>52571</v>
      </c>
      <c r="E1513" s="2">
        <f>IF(front!F1513-front!C1513&gt;0,front!F1513-front!C1513,0)</f>
        <v>52571</v>
      </c>
      <c r="F1513" s="2">
        <f>front!I1513-front!H1513</f>
        <v>5391.4999999999982</v>
      </c>
      <c r="G1513" s="2"/>
      <c r="H1513" s="2"/>
      <c r="I1513" s="4">
        <f>C1513/(constants!$A$4+constants!$B$4*data!C1513+constants!$C$4*data!C1513^2+constants!$D$4*data!C1513^3+constants!$E$4*data!C1513^4+constants!$F$4*data!C1513^5+constants!$G$4*data!C1513^6+constants!$H$4*data!C1513^7)</f>
        <v>47192.183998145701</v>
      </c>
      <c r="J1513" s="4">
        <f>D1513/(constants!$A$4+constants!$B$4*data!D1513+constants!$C$4*data!D1513^2+constants!$D$4*data!D1513^3+constants!$E$4*data!D1513^4+constants!$F$4*data!D1513^5+constants!$G$4*data!D1513^6+constants!$H$4*data!D1513^7)</f>
        <v>55327.358521901537</v>
      </c>
      <c r="K1513" s="4">
        <f>E1513/(constants!$A$4+constants!$B$4*data!E1513+constants!$C$4*data!E1513^2+constants!$D$4*data!E1513^3+constants!$E$4*data!E1513^4+constants!$F$4*data!E1513^5+constants!$G$4*data!E1513^6+constants!$H$4*data!E1513^7)</f>
        <v>55327.358521901537</v>
      </c>
      <c r="L1513" s="4">
        <f>F1513/(constants!$A$4+constants!$B$4*data!F1513+constants!$C$4*data!F1513^2+constants!$D$4*data!F1513^3+constants!$E$4*data!F1513^4+constants!$F$4*data!F1513^5+constants!$G$4*data!F1513^6+constants!$H$4*data!F1513^7)</f>
        <v>5380.4284916998458</v>
      </c>
      <c r="M1513" s="4"/>
      <c r="N1513" s="4"/>
      <c r="O1513" s="4">
        <f t="shared" si="344"/>
        <v>78653.639996909493</v>
      </c>
      <c r="P1513" s="4">
        <f t="shared" si="345"/>
        <v>11065.471704380307</v>
      </c>
      <c r="Q1513" s="4">
        <f t="shared" si="345"/>
        <v>11065.471704380307</v>
      </c>
      <c r="R1513" s="4">
        <f t="shared" si="346"/>
        <v>896.73808194997423</v>
      </c>
      <c r="S1513" s="4"/>
      <c r="T1513" s="4"/>
      <c r="U1513" s="4">
        <f t="shared" si="347"/>
        <v>1</v>
      </c>
      <c r="V1513" s="4"/>
      <c r="W1513" s="4"/>
      <c r="X1513">
        <f>IF(front!E1513&gt;$X$2,O1513,P1513)</f>
        <v>78653.639996909493</v>
      </c>
      <c r="Y1513">
        <f t="shared" si="341"/>
        <v>78380.82019206688</v>
      </c>
      <c r="Z1513">
        <f>SUMPRODUCT($B$7:$B$456,Y$7:Y$456,EXP(constants!$B$32+constants!$A$32*ABS($A$7:$A$456-$A1513)))</f>
        <v>4.4422674761392178E-11</v>
      </c>
      <c r="AA1513">
        <f t="shared" si="342"/>
        <v>78380.820192066836</v>
      </c>
      <c r="AB1513">
        <f t="shared" si="348"/>
        <v>78375.967099127665</v>
      </c>
      <c r="AD1513" s="4"/>
      <c r="AE1513" s="4"/>
      <c r="AF1513" s="4"/>
      <c r="AI1513" s="5">
        <f>SUMPRODUCT(constants!$B$13:$B$20,A1513^constants!$A$13:$A$20)*constants!$C$10/((A1513/1000000000)^5*(EXP(0.014388/(A1513/1000000000)/constants!$B$9)-1))</f>
        <v>2.2408052546844981E-5</v>
      </c>
      <c r="AL1513" s="17">
        <f t="shared" si="343"/>
        <v>2.8590463858013926E-10</v>
      </c>
      <c r="AQ1513">
        <f t="shared" si="350"/>
        <v>2.8590463858013926E-10</v>
      </c>
    </row>
    <row r="1514" spans="1:43" x14ac:dyDescent="0.2">
      <c r="A1514">
        <f>front!A1514</f>
        <v>879.25</v>
      </c>
      <c r="B1514" s="1">
        <f t="shared" si="349"/>
        <v>0.44000000000005457</v>
      </c>
      <c r="C1514">
        <f>front!D1514-front!B1514</f>
        <v>44673.74</v>
      </c>
      <c r="D1514" s="2">
        <f>front!E1514-front!C1514</f>
        <v>52825.2</v>
      </c>
      <c r="E1514" s="2">
        <f>IF(front!F1514-front!C1514&gt;0,front!F1514-front!C1514,0)</f>
        <v>52825.2</v>
      </c>
      <c r="F1514" s="2">
        <f>front!I1514-front!H1514</f>
        <v>4545.7999999999993</v>
      </c>
      <c r="G1514" s="2"/>
      <c r="H1514" s="2"/>
      <c r="I1514" s="4">
        <f>C1514/(constants!$A$4+constants!$B$4*data!C1514+constants!$C$4*data!C1514^2+constants!$D$4*data!C1514^3+constants!$E$4*data!C1514^4+constants!$F$4*data!C1514^5+constants!$G$4*data!C1514^6+constants!$H$4*data!C1514^7)</f>
        <v>46612.676731087129</v>
      </c>
      <c r="J1514" s="4">
        <f>D1514/(constants!$A$4+constants!$B$4*data!D1514+constants!$C$4*data!D1514^2+constants!$D$4*data!D1514^3+constants!$E$4*data!D1514^4+constants!$F$4*data!D1514^5+constants!$G$4*data!D1514^6+constants!$H$4*data!D1514^7)</f>
        <v>55608.752246297867</v>
      </c>
      <c r="K1514" s="4">
        <f>E1514/(constants!$A$4+constants!$B$4*data!E1514+constants!$C$4*data!E1514^2+constants!$D$4*data!E1514^3+constants!$E$4*data!E1514^4+constants!$F$4*data!E1514^5+constants!$G$4*data!E1514^6+constants!$H$4*data!E1514^7)</f>
        <v>55608.752246297867</v>
      </c>
      <c r="L1514" s="4">
        <f>F1514/(constants!$A$4+constants!$B$4*data!F1514+constants!$C$4*data!F1514^2+constants!$D$4*data!F1514^3+constants!$E$4*data!F1514^4+constants!$F$4*data!F1514^5+constants!$G$4*data!F1514^6+constants!$H$4*data!F1514^7)</f>
        <v>4535.9106400228566</v>
      </c>
      <c r="M1514" s="4"/>
      <c r="N1514" s="4"/>
      <c r="O1514" s="4">
        <f t="shared" si="344"/>
        <v>77687.79455181188</v>
      </c>
      <c r="P1514" s="4">
        <f t="shared" si="345"/>
        <v>11121.750449259573</v>
      </c>
      <c r="Q1514" s="4">
        <f t="shared" si="345"/>
        <v>11121.750449259573</v>
      </c>
      <c r="R1514" s="4">
        <f t="shared" si="346"/>
        <v>755.98510667047606</v>
      </c>
      <c r="S1514" s="4"/>
      <c r="T1514" s="4"/>
      <c r="U1514" s="4">
        <f t="shared" si="347"/>
        <v>1</v>
      </c>
      <c r="V1514" s="4"/>
      <c r="W1514" s="4"/>
      <c r="X1514">
        <f>IF(front!E1514&gt;$X$2,O1514,P1514)</f>
        <v>77687.79455181188</v>
      </c>
      <c r="Y1514">
        <f t="shared" si="341"/>
        <v>77414.974746969267</v>
      </c>
      <c r="Z1514">
        <f>SUMPRODUCT($B$7:$B$456,Y$7:Y$456,EXP(constants!$B$32+constants!$A$32*ABS($A$7:$A$456-$A1514)))</f>
        <v>4.3324696565823084E-11</v>
      </c>
      <c r="AA1514">
        <f t="shared" si="342"/>
        <v>77414.974746969223</v>
      </c>
      <c r="AB1514">
        <f t="shared" si="348"/>
        <v>77410.121654030052</v>
      </c>
      <c r="AD1514" s="4"/>
      <c r="AE1514" s="4"/>
      <c r="AF1514" s="4"/>
      <c r="AI1514" s="5">
        <f>SUMPRODUCT(constants!$B$13:$B$20,A1514^constants!$A$13:$A$20)*constants!$C$10/((A1514/1000000000)^5*(EXP(0.014388/(A1514/1000000000)/constants!$B$9)-1))</f>
        <v>2.2408241791017824E-5</v>
      </c>
      <c r="AL1514" s="17">
        <f t="shared" si="343"/>
        <v>2.8947431307713525E-10</v>
      </c>
      <c r="AQ1514">
        <f t="shared" si="350"/>
        <v>2.8947431307713525E-10</v>
      </c>
    </row>
    <row r="1515" spans="1:43" x14ac:dyDescent="0.2">
      <c r="A1515">
        <f>front!A1515</f>
        <v>879.69</v>
      </c>
      <c r="B1515" s="1">
        <f t="shared" si="349"/>
        <v>0.44000000000005457</v>
      </c>
      <c r="C1515">
        <f>front!D1515-front!B1515</f>
        <v>44484.130000000005</v>
      </c>
      <c r="D1515" s="2">
        <f>front!E1515-front!C1515</f>
        <v>51692.9</v>
      </c>
      <c r="E1515" s="2">
        <f>IF(front!F1515-front!C1515&gt;0,front!F1515-front!C1515,0)</f>
        <v>51692.9</v>
      </c>
      <c r="F1515" s="2">
        <f>front!I1515-front!H1515</f>
        <v>5081.3000000000011</v>
      </c>
      <c r="G1515" s="2"/>
      <c r="H1515" s="2"/>
      <c r="I1515" s="4">
        <f>C1515/(constants!$A$4+constants!$B$4*data!C1515+constants!$C$4*data!C1515^2+constants!$D$4*data!C1515^3+constants!$E$4*data!C1515^4+constants!$F$4*data!C1515^5+constants!$G$4*data!C1515^6+constants!$H$4*data!C1515^7)</f>
        <v>46404.365564122832</v>
      </c>
      <c r="J1515" s="4">
        <f>D1515/(constants!$A$4+constants!$B$4*data!D1515+constants!$C$4*data!D1515^2+constants!$D$4*data!D1515^3+constants!$E$4*data!D1515^4+constants!$F$4*data!D1515^5+constants!$G$4*data!D1515^6+constants!$H$4*data!D1515^7)</f>
        <v>54355.752411361274</v>
      </c>
      <c r="K1515" s="4">
        <f>E1515/(constants!$A$4+constants!$B$4*data!E1515+constants!$C$4*data!E1515^2+constants!$D$4*data!E1515^3+constants!$E$4*data!E1515^4+constants!$F$4*data!E1515^5+constants!$G$4*data!E1515^6+constants!$H$4*data!E1515^7)</f>
        <v>54355.752411361274</v>
      </c>
      <c r="L1515" s="4">
        <f>F1515/(constants!$A$4+constants!$B$4*data!F1515+constants!$C$4*data!F1515^2+constants!$D$4*data!F1515^3+constants!$E$4*data!F1515^4+constants!$F$4*data!F1515^5+constants!$G$4*data!F1515^6+constants!$H$4*data!F1515^7)</f>
        <v>5070.6028129281904</v>
      </c>
      <c r="M1515" s="4"/>
      <c r="N1515" s="4"/>
      <c r="O1515" s="4">
        <f t="shared" si="344"/>
        <v>77340.609273538052</v>
      </c>
      <c r="P1515" s="4">
        <f t="shared" si="345"/>
        <v>10871.150482272255</v>
      </c>
      <c r="Q1515" s="4">
        <f t="shared" si="345"/>
        <v>10871.150482272255</v>
      </c>
      <c r="R1515" s="4">
        <f t="shared" si="346"/>
        <v>845.1004688213651</v>
      </c>
      <c r="S1515" s="4"/>
      <c r="T1515" s="4"/>
      <c r="U1515" s="4">
        <f t="shared" si="347"/>
        <v>1</v>
      </c>
      <c r="V1515" s="4"/>
      <c r="W1515" s="4"/>
      <c r="X1515">
        <f>IF(front!E1515&gt;$X$2,O1515,P1515)</f>
        <v>77340.609273538052</v>
      </c>
      <c r="Y1515">
        <f t="shared" si="341"/>
        <v>77067.789468695439</v>
      </c>
      <c r="Z1515">
        <f>SUMPRODUCT($B$7:$B$456,Y$7:Y$456,EXP(constants!$B$32+constants!$A$32*ABS($A$7:$A$456-$A1515)))</f>
        <v>4.2253856675734776E-11</v>
      </c>
      <c r="AA1515">
        <f t="shared" si="342"/>
        <v>77067.789468695395</v>
      </c>
      <c r="AB1515">
        <f t="shared" si="348"/>
        <v>77062.936375756224</v>
      </c>
      <c r="AD1515" s="4"/>
      <c r="AE1515" s="4"/>
      <c r="AF1515" s="4"/>
      <c r="AI1515" s="5">
        <f>SUMPRODUCT(constants!$B$13:$B$20,A1515^constants!$A$13:$A$20)*constants!$C$10/((A1515/1000000000)^5*(EXP(0.014388/(A1515/1000000000)/constants!$B$9)-1))</f>
        <v>2.2408383383950102E-5</v>
      </c>
      <c r="AL1515" s="17">
        <f t="shared" si="343"/>
        <v>2.9078029514327867E-10</v>
      </c>
      <c r="AQ1515">
        <f t="shared" si="350"/>
        <v>2.9078029514327867E-10</v>
      </c>
    </row>
    <row r="1516" spans="1:43" x14ac:dyDescent="0.2">
      <c r="A1516">
        <f>front!A1516</f>
        <v>880.13</v>
      </c>
      <c r="B1516" s="1">
        <f t="shared" si="349"/>
        <v>0.43999999999994088</v>
      </c>
      <c r="C1516">
        <f>front!D1516-front!B1516</f>
        <v>44591</v>
      </c>
      <c r="D1516" s="2">
        <f>front!E1516-front!C1516</f>
        <v>53129</v>
      </c>
      <c r="E1516" s="2">
        <f>IF(front!F1516-front!C1516&gt;0,front!F1516-front!C1516,0)</f>
        <v>53129</v>
      </c>
      <c r="F1516" s="2">
        <f>front!I1516-front!H1516</f>
        <v>4900.4000000000015</v>
      </c>
      <c r="G1516" s="2"/>
      <c r="H1516" s="2"/>
      <c r="I1516" s="4">
        <f>C1516/(constants!$A$4+constants!$B$4*data!C1516+constants!$C$4*data!C1516^2+constants!$D$4*data!C1516^3+constants!$E$4*data!C1516^4+constants!$F$4*data!C1516^5+constants!$G$4*data!C1516^6+constants!$H$4*data!C1516^7)</f>
        <v>46521.768424947484</v>
      </c>
      <c r="J1516" s="4">
        <f>D1516/(constants!$A$4+constants!$B$4*data!D1516+constants!$C$4*data!D1516^2+constants!$D$4*data!D1516^3+constants!$E$4*data!D1516^4+constants!$F$4*data!D1516^5+constants!$G$4*data!D1516^6+constants!$H$4*data!D1516^7)</f>
        <v>55945.137669307471</v>
      </c>
      <c r="K1516" s="4">
        <f>E1516/(constants!$A$4+constants!$B$4*data!E1516+constants!$C$4*data!E1516^2+constants!$D$4*data!E1516^3+constants!$E$4*data!E1516^4+constants!$F$4*data!E1516^5+constants!$G$4*data!E1516^6+constants!$H$4*data!E1516^7)</f>
        <v>55945.137669307471</v>
      </c>
      <c r="L1516" s="4">
        <f>F1516/(constants!$A$4+constants!$B$4*data!F1516+constants!$C$4*data!F1516^2+constants!$D$4*data!F1516^3+constants!$E$4*data!F1516^4+constants!$F$4*data!F1516^5+constants!$G$4*data!F1516^6+constants!$H$4*data!F1516^7)</f>
        <v>4889.9545822209657</v>
      </c>
      <c r="M1516" s="4"/>
      <c r="N1516" s="4"/>
      <c r="O1516" s="4">
        <f t="shared" si="344"/>
        <v>77536.280708245802</v>
      </c>
      <c r="P1516" s="4">
        <f t="shared" si="345"/>
        <v>11189.027533861494</v>
      </c>
      <c r="Q1516" s="4">
        <f t="shared" si="345"/>
        <v>11189.027533861494</v>
      </c>
      <c r="R1516" s="4">
        <f t="shared" si="346"/>
        <v>814.99243037016095</v>
      </c>
      <c r="S1516" s="4"/>
      <c r="T1516" s="4"/>
      <c r="U1516" s="4">
        <f t="shared" si="347"/>
        <v>1</v>
      </c>
      <c r="V1516" s="4"/>
      <c r="W1516" s="4"/>
      <c r="X1516">
        <f>IF(front!E1516&gt;$X$2,O1516,P1516)</f>
        <v>77536.280708245802</v>
      </c>
      <c r="Y1516">
        <f t="shared" si="341"/>
        <v>77263.460903403189</v>
      </c>
      <c r="Z1516">
        <f>SUMPRODUCT($B$7:$B$456,Y$7:Y$456,EXP(constants!$B$32+constants!$A$32*ABS($A$7:$A$456-$A1516)))</f>
        <v>4.1209484324050815E-11</v>
      </c>
      <c r="AA1516">
        <f t="shared" si="342"/>
        <v>77263.460903403145</v>
      </c>
      <c r="AB1516">
        <f t="shared" si="348"/>
        <v>77258.607810463975</v>
      </c>
      <c r="AD1516" s="4"/>
      <c r="AE1516" s="4"/>
      <c r="AF1516" s="4"/>
      <c r="AI1516" s="5">
        <f>SUMPRODUCT(constants!$B$13:$B$20,A1516^constants!$A$13:$A$20)*constants!$C$10/((A1516/1000000000)^5*(EXP(0.014388/(A1516/1000000000)/constants!$B$9)-1))</f>
        <v>2.2408477349933184E-5</v>
      </c>
      <c r="AL1516" s="17">
        <f t="shared" si="343"/>
        <v>2.9004505756701146E-10</v>
      </c>
      <c r="AQ1516">
        <f t="shared" si="350"/>
        <v>2.9004505756701146E-10</v>
      </c>
    </row>
    <row r="1517" spans="1:43" x14ac:dyDescent="0.2">
      <c r="A1517">
        <f>front!A1517</f>
        <v>880.56</v>
      </c>
      <c r="B1517" s="1">
        <f t="shared" si="349"/>
        <v>0.42999999999994998</v>
      </c>
      <c r="C1517">
        <f>front!D1517-front!B1517</f>
        <v>44854.73</v>
      </c>
      <c r="D1517" s="2">
        <f>front!E1517-front!C1517</f>
        <v>53260.3</v>
      </c>
      <c r="E1517" s="2">
        <f>IF(front!F1517-front!C1517&gt;0,front!F1517-front!C1517,0)</f>
        <v>53260.3</v>
      </c>
      <c r="F1517" s="2">
        <f>front!I1517-front!H1517</f>
        <v>5283.0000000000018</v>
      </c>
      <c r="G1517" s="2"/>
      <c r="H1517" s="2"/>
      <c r="I1517" s="4">
        <f>C1517/(constants!$A$4+constants!$B$4*data!C1517+constants!$C$4*data!C1517^2+constants!$D$4*data!C1517^3+constants!$E$4*data!C1517^4+constants!$F$4*data!C1517^5+constants!$G$4*data!C1517^6+constants!$H$4*data!C1517^7)</f>
        <v>46811.575436589097</v>
      </c>
      <c r="J1517" s="4">
        <f>D1517/(constants!$A$4+constants!$B$4*data!D1517+constants!$C$4*data!D1517^2+constants!$D$4*data!D1517^3+constants!$E$4*data!D1517^4+constants!$F$4*data!D1517^5+constants!$G$4*data!D1517^6+constants!$H$4*data!D1517^7)</f>
        <v>56090.552213810297</v>
      </c>
      <c r="K1517" s="4">
        <f>E1517/(constants!$A$4+constants!$B$4*data!E1517+constants!$C$4*data!E1517^2+constants!$D$4*data!E1517^3+constants!$E$4*data!E1517^4+constants!$F$4*data!E1517^5+constants!$G$4*data!E1517^6+constants!$H$4*data!E1517^7)</f>
        <v>56090.552213810297</v>
      </c>
      <c r="L1517" s="4">
        <f>F1517/(constants!$A$4+constants!$B$4*data!F1517+constants!$C$4*data!F1517^2+constants!$D$4*data!F1517^3+constants!$E$4*data!F1517^4+constants!$F$4*data!F1517^5+constants!$G$4*data!F1517^6+constants!$H$4*data!F1517^7)</f>
        <v>5272.0506944780682</v>
      </c>
      <c r="M1517" s="4"/>
      <c r="N1517" s="4"/>
      <c r="O1517" s="4">
        <f t="shared" si="344"/>
        <v>78019.292394315169</v>
      </c>
      <c r="P1517" s="4">
        <f t="shared" si="345"/>
        <v>11218.110442762059</v>
      </c>
      <c r="Q1517" s="4">
        <f t="shared" si="345"/>
        <v>11218.110442762059</v>
      </c>
      <c r="R1517" s="4">
        <f t="shared" si="346"/>
        <v>878.67511574634477</v>
      </c>
      <c r="S1517" s="4"/>
      <c r="T1517" s="4"/>
      <c r="U1517" s="4">
        <f t="shared" si="347"/>
        <v>1</v>
      </c>
      <c r="V1517" s="4"/>
      <c r="W1517" s="4"/>
      <c r="X1517">
        <f>IF(front!E1517&gt;$X$2,O1517,P1517)</f>
        <v>78019.292394315169</v>
      </c>
      <c r="Y1517">
        <f t="shared" si="341"/>
        <v>77746.472589472556</v>
      </c>
      <c r="Z1517">
        <f>SUMPRODUCT($B$7:$B$456,Y$7:Y$456,EXP(constants!$B$32+constants!$A$32*ABS($A$7:$A$456-$A1517)))</f>
        <v>4.0213792423897346E-11</v>
      </c>
      <c r="AA1517">
        <f t="shared" si="342"/>
        <v>77746.472589472512</v>
      </c>
      <c r="AB1517">
        <f t="shared" si="348"/>
        <v>77741.619496533342</v>
      </c>
      <c r="AD1517" s="4"/>
      <c r="AE1517" s="4"/>
      <c r="AF1517" s="4"/>
      <c r="AI1517" s="5">
        <f>SUMPRODUCT(constants!$B$13:$B$20,A1517^constants!$A$13:$A$20)*constants!$C$10/((A1517/1000000000)^5*(EXP(0.014388/(A1517/1000000000)/constants!$B$9)-1))</f>
        <v>2.2408523189447718E-5</v>
      </c>
      <c r="AL1517" s="17">
        <f t="shared" si="343"/>
        <v>2.8824358605556138E-10</v>
      </c>
      <c r="AQ1517">
        <f t="shared" si="350"/>
        <v>2.8824358605556138E-10</v>
      </c>
    </row>
    <row r="1518" spans="1:43" x14ac:dyDescent="0.2">
      <c r="A1518">
        <f>front!A1518</f>
        <v>881</v>
      </c>
      <c r="B1518" s="1">
        <f t="shared" si="349"/>
        <v>0.44000000000005457</v>
      </c>
      <c r="C1518">
        <f>front!D1518-front!B1518</f>
        <v>45446.87</v>
      </c>
      <c r="D1518" s="2">
        <f>front!E1518-front!C1518</f>
        <v>52917</v>
      </c>
      <c r="E1518" s="2">
        <f>IF(front!F1518-front!C1518&gt;0,front!F1518-front!C1518,0)</f>
        <v>52917</v>
      </c>
      <c r="F1518" s="2">
        <f>front!I1518-front!H1518</f>
        <v>4882.5</v>
      </c>
      <c r="G1518" s="2"/>
      <c r="H1518" s="2"/>
      <c r="I1518" s="4">
        <f>C1518/(constants!$A$4+constants!$B$4*data!C1518+constants!$C$4*data!C1518^2+constants!$D$4*data!C1518^3+constants!$E$4*data!C1518^4+constants!$F$4*data!C1518^5+constants!$G$4*data!C1518^6+constants!$H$4*data!C1518^7)</f>
        <v>47462.685556585726</v>
      </c>
      <c r="J1518" s="4">
        <f>D1518/(constants!$A$4+constants!$B$4*data!D1518+constants!$C$4*data!D1518^2+constants!$D$4*data!D1518^3+constants!$E$4*data!D1518^4+constants!$F$4*data!D1518^5+constants!$G$4*data!D1518^6+constants!$H$4*data!D1518^7)</f>
        <v>55710.388426825499</v>
      </c>
      <c r="K1518" s="4">
        <f>E1518/(constants!$A$4+constants!$B$4*data!E1518+constants!$C$4*data!E1518^2+constants!$D$4*data!E1518^3+constants!$E$4*data!E1518^4+constants!$F$4*data!E1518^5+constants!$G$4*data!E1518^6+constants!$H$4*data!E1518^7)</f>
        <v>55710.388426825499</v>
      </c>
      <c r="L1518" s="4">
        <f>F1518/(constants!$A$4+constants!$B$4*data!F1518+constants!$C$4*data!F1518^2+constants!$D$4*data!F1518^3+constants!$E$4*data!F1518^4+constants!$F$4*data!F1518^5+constants!$G$4*data!F1518^6+constants!$H$4*data!F1518^7)</f>
        <v>4872.0807329971294</v>
      </c>
      <c r="M1518" s="4"/>
      <c r="N1518" s="4"/>
      <c r="O1518" s="4">
        <f t="shared" si="344"/>
        <v>79104.475927642881</v>
      </c>
      <c r="P1518" s="4">
        <f t="shared" si="345"/>
        <v>11142.0776853651</v>
      </c>
      <c r="Q1518" s="4">
        <f t="shared" si="345"/>
        <v>11142.0776853651</v>
      </c>
      <c r="R1518" s="4">
        <f t="shared" si="346"/>
        <v>812.01345549952157</v>
      </c>
      <c r="S1518" s="4"/>
      <c r="T1518" s="4"/>
      <c r="U1518" s="4">
        <f t="shared" si="347"/>
        <v>1</v>
      </c>
      <c r="V1518" s="4"/>
      <c r="W1518" s="4"/>
      <c r="X1518">
        <f>IF(front!E1518&gt;$X$2,O1518,P1518)</f>
        <v>79104.475927642881</v>
      </c>
      <c r="Y1518">
        <f t="shared" si="341"/>
        <v>78831.656122800268</v>
      </c>
      <c r="Z1518">
        <f>SUMPRODUCT($B$7:$B$456,Y$7:Y$456,EXP(constants!$B$32+constants!$A$32*ABS($A$7:$A$456-$A1518)))</f>
        <v>3.9219843557023736E-11</v>
      </c>
      <c r="AA1518">
        <f t="shared" si="342"/>
        <v>78831.656122800225</v>
      </c>
      <c r="AB1518">
        <f t="shared" si="348"/>
        <v>78826.803029861054</v>
      </c>
      <c r="AD1518" s="4"/>
      <c r="AE1518" s="4"/>
      <c r="AF1518" s="4"/>
      <c r="AI1518" s="5">
        <f>SUMPRODUCT(constants!$B$13:$B$20,A1518^constants!$A$13:$A$20)*constants!$C$10/((A1518/1000000000)^5*(EXP(0.014388/(A1518/1000000000)/constants!$B$9)-1))</f>
        <v>2.2408523061248367E-5</v>
      </c>
      <c r="AL1518" s="17">
        <f t="shared" si="343"/>
        <v>2.8427542663070584E-10</v>
      </c>
      <c r="AQ1518">
        <f t="shared" si="350"/>
        <v>2.8427542663070584E-10</v>
      </c>
    </row>
    <row r="1519" spans="1:43" x14ac:dyDescent="0.2">
      <c r="A1519">
        <f>front!A1519</f>
        <v>881.44</v>
      </c>
      <c r="B1519" s="1">
        <f t="shared" si="349"/>
        <v>0.44000000000005457</v>
      </c>
      <c r="C1519">
        <f>front!D1519-front!B1519</f>
        <v>46504.86</v>
      </c>
      <c r="D1519" s="2">
        <f>front!E1519-front!C1519</f>
        <v>52659.9</v>
      </c>
      <c r="E1519" s="2">
        <f>IF(front!F1519-front!C1519&gt;0,front!F1519-front!C1519,0)</f>
        <v>52659.9</v>
      </c>
      <c r="F1519" s="2">
        <f>front!I1519-front!H1519</f>
        <v>4184.5999999999985</v>
      </c>
      <c r="G1519" s="2"/>
      <c r="H1519" s="2"/>
      <c r="I1519" s="4">
        <f>C1519/(constants!$A$4+constants!$B$4*data!C1519+constants!$C$4*data!C1519^2+constants!$D$4*data!C1519^3+constants!$E$4*data!C1519^4+constants!$F$4*data!C1519^5+constants!$G$4*data!C1519^6+constants!$H$4*data!C1519^7)</f>
        <v>48627.368025331634</v>
      </c>
      <c r="J1519" s="4">
        <f>D1519/(constants!$A$4+constants!$B$4*data!D1519+constants!$C$4*data!D1519^2+constants!$D$4*data!D1519^3+constants!$E$4*data!D1519^4+constants!$F$4*data!D1519^5+constants!$G$4*data!D1519^6+constants!$H$4*data!D1519^7)</f>
        <v>55425.761818703606</v>
      </c>
      <c r="K1519" s="4">
        <f>E1519/(constants!$A$4+constants!$B$4*data!E1519+constants!$C$4*data!E1519^2+constants!$D$4*data!E1519^3+constants!$E$4*data!E1519^4+constants!$F$4*data!E1519^5+constants!$G$4*data!E1519^6+constants!$H$4*data!E1519^7)</f>
        <v>55425.761818703606</v>
      </c>
      <c r="L1519" s="4">
        <f>F1519/(constants!$A$4+constants!$B$4*data!F1519+constants!$C$4*data!F1519^2+constants!$D$4*data!F1519^3+constants!$E$4*data!F1519^4+constants!$F$4*data!F1519^5+constants!$G$4*data!F1519^6+constants!$H$4*data!F1519^7)</f>
        <v>4175.3496750800341</v>
      </c>
      <c r="M1519" s="4"/>
      <c r="N1519" s="4"/>
      <c r="O1519" s="4">
        <f t="shared" si="344"/>
        <v>81045.613375552712</v>
      </c>
      <c r="P1519" s="4">
        <f t="shared" si="345"/>
        <v>11085.152363740721</v>
      </c>
      <c r="Q1519" s="4">
        <f t="shared" si="345"/>
        <v>11085.152363740721</v>
      </c>
      <c r="R1519" s="4">
        <f t="shared" si="346"/>
        <v>695.89161251333894</v>
      </c>
      <c r="S1519" s="4"/>
      <c r="T1519" s="4"/>
      <c r="U1519" s="4">
        <f t="shared" si="347"/>
        <v>1</v>
      </c>
      <c r="V1519" s="4"/>
      <c r="W1519" s="4"/>
      <c r="X1519">
        <f>IF(front!E1519&gt;$X$2,O1519,P1519)</f>
        <v>81045.613375552712</v>
      </c>
      <c r="Y1519">
        <f t="shared" si="341"/>
        <v>80772.793570710099</v>
      </c>
      <c r="Z1519">
        <f>SUMPRODUCT($B$7:$B$456,Y$7:Y$456,EXP(constants!$B$32+constants!$A$32*ABS($A$7:$A$456-$A1519)))</f>
        <v>3.825046174265653E-11</v>
      </c>
      <c r="AA1519">
        <f t="shared" si="342"/>
        <v>80772.793570710055</v>
      </c>
      <c r="AB1519">
        <f t="shared" si="348"/>
        <v>80767.940477770884</v>
      </c>
      <c r="AD1519" s="4"/>
      <c r="AE1519" s="4"/>
      <c r="AF1519" s="4"/>
      <c r="AI1519" s="5">
        <f>SUMPRODUCT(constants!$B$13:$B$20,A1519^constants!$A$13:$A$20)*constants!$C$10/((A1519/1000000000)^5*(EXP(0.014388/(A1519/1000000000)/constants!$B$9)-1))</f>
        <v>2.2408475387183794E-5</v>
      </c>
      <c r="AL1519" s="17">
        <f t="shared" si="343"/>
        <v>2.7744269885587956E-10</v>
      </c>
      <c r="AQ1519">
        <f t="shared" si="350"/>
        <v>2.7744269885587956E-10</v>
      </c>
    </row>
    <row r="1520" spans="1:43" x14ac:dyDescent="0.2">
      <c r="A1520">
        <f>front!A1520</f>
        <v>881.87</v>
      </c>
      <c r="B1520" s="1">
        <f t="shared" si="349"/>
        <v>0.42999999999994998</v>
      </c>
      <c r="C1520">
        <f>front!D1520-front!B1520</f>
        <v>47553.67</v>
      </c>
      <c r="D1520" s="2">
        <f>front!E1520-front!C1520</f>
        <v>52270.9</v>
      </c>
      <c r="E1520" s="2">
        <f>IF(front!F1520-front!C1520&gt;0,front!F1520-front!C1520,0)</f>
        <v>52270.9</v>
      </c>
      <c r="F1520" s="2">
        <f>front!I1520-front!H1520</f>
        <v>3508.1000000000004</v>
      </c>
      <c r="G1520" s="2"/>
      <c r="H1520" s="2"/>
      <c r="I1520" s="4">
        <f>C1520/(constants!$A$4+constants!$B$4*data!C1520+constants!$C$4*data!C1520^2+constants!$D$4*data!C1520^3+constants!$E$4*data!C1520^4+constants!$F$4*data!C1520^5+constants!$G$4*data!C1520^6+constants!$H$4*data!C1520^7)</f>
        <v>49783.407162166564</v>
      </c>
      <c r="J1520" s="4">
        <f>D1520/(constants!$A$4+constants!$B$4*data!D1520+constants!$C$4*data!D1520^2+constants!$D$4*data!D1520^3+constants!$E$4*data!D1520^4+constants!$F$4*data!D1520^5+constants!$G$4*data!D1520^6+constants!$H$4*data!D1520^7)</f>
        <v>54995.2306976443</v>
      </c>
      <c r="K1520" s="4">
        <f>E1520/(constants!$A$4+constants!$B$4*data!E1520+constants!$C$4*data!E1520^2+constants!$D$4*data!E1520^3+constants!$E$4*data!E1520^4+constants!$F$4*data!E1520^5+constants!$G$4*data!E1520^6+constants!$H$4*data!E1520^7)</f>
        <v>54995.2306976443</v>
      </c>
      <c r="L1520" s="4">
        <f>F1520/(constants!$A$4+constants!$B$4*data!F1520+constants!$C$4*data!F1520^2+constants!$D$4*data!F1520^3+constants!$E$4*data!F1520^4+constants!$F$4*data!F1520^5+constants!$G$4*data!F1520^6+constants!$H$4*data!F1520^7)</f>
        <v>3500.1943177320886</v>
      </c>
      <c r="M1520" s="4"/>
      <c r="N1520" s="4"/>
      <c r="O1520" s="4">
        <f t="shared" si="344"/>
        <v>82972.345270277612</v>
      </c>
      <c r="P1520" s="4">
        <f t="shared" si="345"/>
        <v>10999.04613952886</v>
      </c>
      <c r="Q1520" s="4">
        <f t="shared" si="345"/>
        <v>10999.04613952886</v>
      </c>
      <c r="R1520" s="4">
        <f t="shared" si="346"/>
        <v>583.36571962201481</v>
      </c>
      <c r="S1520" s="4"/>
      <c r="T1520" s="4"/>
      <c r="U1520" s="4">
        <f t="shared" si="347"/>
        <v>1</v>
      </c>
      <c r="V1520" s="4"/>
      <c r="W1520" s="4"/>
      <c r="X1520">
        <f>IF(front!E1520&gt;$X$2,O1520,P1520)</f>
        <v>82972.345270277612</v>
      </c>
      <c r="Y1520">
        <f t="shared" si="341"/>
        <v>82699.525465434999</v>
      </c>
      <c r="Z1520">
        <f>SUMPRODUCT($B$7:$B$456,Y$7:Y$456,EXP(constants!$B$32+constants!$A$32*ABS($A$7:$A$456-$A1520)))</f>
        <v>3.7326264908869296E-11</v>
      </c>
      <c r="AA1520">
        <f t="shared" si="342"/>
        <v>82699.525465434956</v>
      </c>
      <c r="AB1520">
        <f t="shared" si="348"/>
        <v>82694.672372495785</v>
      </c>
      <c r="AD1520" s="4"/>
      <c r="AE1520" s="4"/>
      <c r="AF1520" s="4"/>
      <c r="AI1520" s="5">
        <f>SUMPRODUCT(constants!$B$13:$B$20,A1520^constants!$A$13:$A$20)*constants!$C$10/((A1520/1000000000)^5*(EXP(0.014388/(A1520/1000000000)/constants!$B$9)-1))</f>
        <v>2.2408382888265791E-5</v>
      </c>
      <c r="AL1520" s="17">
        <f t="shared" si="343"/>
        <v>2.70977346488875E-10</v>
      </c>
      <c r="AQ1520">
        <f t="shared" si="350"/>
        <v>2.70977346488875E-10</v>
      </c>
    </row>
    <row r="1521" spans="1:43" x14ac:dyDescent="0.2">
      <c r="A1521">
        <f>front!A1521</f>
        <v>882.31</v>
      </c>
      <c r="B1521" s="1">
        <f t="shared" si="349"/>
        <v>0.43999999999994088</v>
      </c>
      <c r="C1521">
        <f>front!D1521-front!B1521</f>
        <v>48473</v>
      </c>
      <c r="D1521" s="2">
        <f>front!E1521-front!C1521</f>
        <v>52844.6</v>
      </c>
      <c r="E1521" s="2">
        <f>IF(front!F1521-front!C1521&gt;0,front!F1521-front!C1521,0)</f>
        <v>52844.6</v>
      </c>
      <c r="F1521" s="2">
        <f>front!I1521-front!H1521</f>
        <v>3247.3999999999996</v>
      </c>
      <c r="G1521" s="2"/>
      <c r="H1521" s="2"/>
      <c r="I1521" s="4">
        <f>C1521/(constants!$A$4+constants!$B$4*data!C1521+constants!$C$4*data!C1521^2+constants!$D$4*data!C1521^3+constants!$E$4*data!C1521^4+constants!$F$4*data!C1521^5+constants!$G$4*data!C1521^6+constants!$H$4*data!C1521^7)</f>
        <v>50797.727088241263</v>
      </c>
      <c r="J1521" s="4">
        <f>D1521/(constants!$A$4+constants!$B$4*data!D1521+constants!$C$4*data!D1521^2+constants!$D$4*data!D1521^3+constants!$E$4*data!D1521^4+constants!$F$4*data!D1521^5+constants!$G$4*data!D1521^6+constants!$H$4*data!D1521^7)</f>
        <v>55630.230202751889</v>
      </c>
      <c r="K1521" s="4">
        <f>E1521/(constants!$A$4+constants!$B$4*data!E1521+constants!$C$4*data!E1521^2+constants!$D$4*data!E1521^3+constants!$E$4*data!E1521^4+constants!$F$4*data!E1521^5+constants!$G$4*data!E1521^6+constants!$H$4*data!E1521^7)</f>
        <v>55630.230202751889</v>
      </c>
      <c r="L1521" s="4">
        <f>F1521/(constants!$A$4+constants!$B$4*data!F1521+constants!$C$4*data!F1521^2+constants!$D$4*data!F1521^3+constants!$E$4*data!F1521^4+constants!$F$4*data!F1521^5+constants!$G$4*data!F1521^6+constants!$H$4*data!F1521^7)</f>
        <v>3240.0493027645334</v>
      </c>
      <c r="M1521" s="4"/>
      <c r="N1521" s="4"/>
      <c r="O1521" s="4">
        <f t="shared" si="344"/>
        <v>84662.878480402112</v>
      </c>
      <c r="P1521" s="4">
        <f t="shared" si="345"/>
        <v>11126.046040550378</v>
      </c>
      <c r="Q1521" s="4">
        <f t="shared" si="345"/>
        <v>11126.046040550378</v>
      </c>
      <c r="R1521" s="4">
        <f t="shared" si="346"/>
        <v>540.00821712742231</v>
      </c>
      <c r="S1521" s="4"/>
      <c r="T1521" s="4"/>
      <c r="U1521" s="4">
        <f t="shared" si="347"/>
        <v>1</v>
      </c>
      <c r="V1521" s="4"/>
      <c r="W1521" s="4"/>
      <c r="X1521">
        <f>IF(front!E1521&gt;$X$2,O1521,P1521)</f>
        <v>84662.878480402112</v>
      </c>
      <c r="Y1521">
        <f t="shared" si="341"/>
        <v>84390.0586755595</v>
      </c>
      <c r="Z1521">
        <f>SUMPRODUCT($B$7:$B$456,Y$7:Y$456,EXP(constants!$B$32+constants!$A$32*ABS($A$7:$A$456-$A1521)))</f>
        <v>3.6403685950891237E-11</v>
      </c>
      <c r="AA1521">
        <f t="shared" si="342"/>
        <v>84390.058675559456</v>
      </c>
      <c r="AB1521">
        <f t="shared" si="348"/>
        <v>84385.205582620285</v>
      </c>
      <c r="AD1521" s="4"/>
      <c r="AE1521" s="4"/>
      <c r="AF1521" s="4"/>
      <c r="AI1521" s="5">
        <f>SUMPRODUCT(constants!$B$13:$B$20,A1521^constants!$A$13:$A$20)*constants!$C$10/((A1521/1000000000)^5*(EXP(0.014388/(A1521/1000000000)/constants!$B$9)-1))</f>
        <v>2.2408241293307525E-5</v>
      </c>
      <c r="AL1521" s="17">
        <f t="shared" si="343"/>
        <v>2.6554703681284454E-10</v>
      </c>
      <c r="AQ1521">
        <f t="shared" si="350"/>
        <v>2.6554703681284454E-10</v>
      </c>
    </row>
    <row r="1522" spans="1:43" x14ac:dyDescent="0.2">
      <c r="A1522">
        <f>front!A1522</f>
        <v>882.75</v>
      </c>
      <c r="B1522" s="1">
        <f t="shared" si="349"/>
        <v>0.44000000000005457</v>
      </c>
      <c r="C1522">
        <f>front!D1522-front!B1522</f>
        <v>49237.34</v>
      </c>
      <c r="D1522" s="2">
        <f>front!E1522-front!C1522</f>
        <v>52821.3</v>
      </c>
      <c r="E1522" s="2">
        <f>IF(front!F1522-front!C1522&gt;0,front!F1522-front!C1522,0)</f>
        <v>52821.3</v>
      </c>
      <c r="F1522" s="2">
        <f>front!I1522-front!H1522</f>
        <v>3204.9000000000015</v>
      </c>
      <c r="G1522" s="2"/>
      <c r="H1522" s="2"/>
      <c r="I1522" s="4">
        <f>C1522/(constants!$A$4+constants!$B$4*data!C1522+constants!$C$4*data!C1522^2+constants!$D$4*data!C1522^3+constants!$E$4*data!C1522^4+constants!$F$4*data!C1522^5+constants!$G$4*data!C1522^6+constants!$H$4*data!C1522^7)</f>
        <v>51641.636424963996</v>
      </c>
      <c r="J1522" s="4">
        <f>D1522/(constants!$A$4+constants!$B$4*data!D1522+constants!$C$4*data!D1522^2+constants!$D$4*data!D1522^3+constants!$E$4*data!D1522^4+constants!$F$4*data!D1522^5+constants!$G$4*data!D1522^6+constants!$H$4*data!D1522^7)</f>
        <v>55604.434558419205</v>
      </c>
      <c r="K1522" s="4">
        <f>E1522/(constants!$A$4+constants!$B$4*data!E1522+constants!$C$4*data!E1522^2+constants!$D$4*data!E1522^3+constants!$E$4*data!E1522^4+constants!$F$4*data!E1522^5+constants!$G$4*data!E1522^6+constants!$H$4*data!E1522^7)</f>
        <v>55604.434558419205</v>
      </c>
      <c r="L1522" s="4">
        <f>F1522/(constants!$A$4+constants!$B$4*data!F1522+constants!$C$4*data!F1522^2+constants!$D$4*data!F1522^3+constants!$E$4*data!F1522^4+constants!$F$4*data!F1522^5+constants!$G$4*data!F1522^6+constants!$H$4*data!F1522^7)</f>
        <v>3197.6411906904755</v>
      </c>
      <c r="M1522" s="4"/>
      <c r="N1522" s="4"/>
      <c r="O1522" s="4">
        <f t="shared" si="344"/>
        <v>86069.394041606662</v>
      </c>
      <c r="P1522" s="4">
        <f t="shared" si="345"/>
        <v>11120.886911683841</v>
      </c>
      <c r="Q1522" s="4">
        <f t="shared" si="345"/>
        <v>11120.886911683841</v>
      </c>
      <c r="R1522" s="4">
        <f t="shared" si="346"/>
        <v>532.94019844841262</v>
      </c>
      <c r="S1522" s="4"/>
      <c r="T1522" s="4"/>
      <c r="U1522" s="4">
        <f t="shared" si="347"/>
        <v>1</v>
      </c>
      <c r="V1522" s="4"/>
      <c r="W1522" s="4"/>
      <c r="X1522">
        <f>IF(front!E1522&gt;$X$2,O1522,P1522)</f>
        <v>86069.394041606662</v>
      </c>
      <c r="Y1522">
        <f t="shared" si="341"/>
        <v>85796.574236764049</v>
      </c>
      <c r="Z1522">
        <f>SUMPRODUCT($B$7:$B$456,Y$7:Y$456,EXP(constants!$B$32+constants!$A$32*ABS($A$7:$A$456-$A1522)))</f>
        <v>3.5503910022784343E-11</v>
      </c>
      <c r="AA1522">
        <f t="shared" si="342"/>
        <v>85796.57423676402</v>
      </c>
      <c r="AB1522">
        <f t="shared" si="348"/>
        <v>85791.721143824849</v>
      </c>
      <c r="AD1522" s="4"/>
      <c r="AE1522" s="4"/>
      <c r="AF1522" s="4"/>
      <c r="AI1522" s="5">
        <f>SUMPRODUCT(constants!$B$13:$B$20,A1522^constants!$A$13:$A$20)*constants!$C$10/((A1522/1000000000)^5*(EXP(0.014388/(A1522/1000000000)/constants!$B$9)-1))</f>
        <v>2.2408052246783376E-5</v>
      </c>
      <c r="AL1522" s="17">
        <f t="shared" si="343"/>
        <v>2.6119131249526487E-10</v>
      </c>
      <c r="AQ1522">
        <f t="shared" si="350"/>
        <v>2.6119131249526487E-10</v>
      </c>
    </row>
    <row r="1523" spans="1:43" x14ac:dyDescent="0.2">
      <c r="A1523">
        <f>front!A1523</f>
        <v>883.19</v>
      </c>
      <c r="B1523" s="1">
        <f t="shared" si="349"/>
        <v>0.44000000000005457</v>
      </c>
      <c r="C1523">
        <f>front!D1523-front!B1523</f>
        <v>49633.8</v>
      </c>
      <c r="D1523" s="2">
        <f>front!E1523-front!C1523</f>
        <v>52888.2</v>
      </c>
      <c r="E1523" s="2">
        <f>IF(front!F1523-front!C1523&gt;0,front!F1523-front!C1523,0)</f>
        <v>52888.2</v>
      </c>
      <c r="F1523" s="2">
        <f>front!I1523-front!H1523</f>
        <v>3392.6999999999989</v>
      </c>
      <c r="G1523" s="2"/>
      <c r="H1523" s="2"/>
      <c r="I1523" s="4">
        <f>C1523/(constants!$A$4+constants!$B$4*data!C1523+constants!$C$4*data!C1523^2+constants!$D$4*data!C1523^3+constants!$E$4*data!C1523^4+constants!$F$4*data!C1523^5+constants!$G$4*data!C1523^6+constants!$H$4*data!C1523^7)</f>
        <v>52079.554243758459</v>
      </c>
      <c r="J1523" s="4">
        <f>D1523/(constants!$A$4+constants!$B$4*data!D1523+constants!$C$4*data!D1523^2+constants!$D$4*data!D1523^3+constants!$E$4*data!D1523^4+constants!$F$4*data!D1523^5+constants!$G$4*data!D1523^6+constants!$H$4*data!D1523^7)</f>
        <v>55678.501639732312</v>
      </c>
      <c r="K1523" s="4">
        <f>E1523/(constants!$A$4+constants!$B$4*data!E1523+constants!$C$4*data!E1523^2+constants!$D$4*data!E1523^3+constants!$E$4*data!E1523^4+constants!$F$4*data!E1523^5+constants!$G$4*data!E1523^6+constants!$H$4*data!E1523^7)</f>
        <v>55678.501639732312</v>
      </c>
      <c r="L1523" s="4">
        <f>F1523/(constants!$A$4+constants!$B$4*data!F1523+constants!$C$4*data!F1523^2+constants!$D$4*data!F1523^3+constants!$E$4*data!F1523^4+constants!$F$4*data!F1523^5+constants!$G$4*data!F1523^6+constants!$H$4*data!F1523^7)</f>
        <v>3385.0380229056859</v>
      </c>
      <c r="M1523" s="4"/>
      <c r="N1523" s="4"/>
      <c r="O1523" s="4">
        <f t="shared" si="344"/>
        <v>86799.257072930777</v>
      </c>
      <c r="P1523" s="4">
        <f t="shared" si="345"/>
        <v>11135.700327946462</v>
      </c>
      <c r="Q1523" s="4">
        <f t="shared" si="345"/>
        <v>11135.700327946462</v>
      </c>
      <c r="R1523" s="4">
        <f t="shared" si="346"/>
        <v>564.17300381761436</v>
      </c>
      <c r="S1523" s="4"/>
      <c r="T1523" s="4"/>
      <c r="U1523" s="4">
        <f t="shared" si="347"/>
        <v>1</v>
      </c>
      <c r="V1523" s="4"/>
      <c r="W1523" s="4"/>
      <c r="X1523">
        <f>IF(front!E1523&gt;$X$2,O1523,P1523)</f>
        <v>86799.257072930777</v>
      </c>
      <c r="Y1523">
        <f t="shared" si="341"/>
        <v>86526.437268088164</v>
      </c>
      <c r="Z1523">
        <f>SUMPRODUCT($B$7:$B$456,Y$7:Y$456,EXP(constants!$B$32+constants!$A$32*ABS($A$7:$A$456-$A1523)))</f>
        <v>3.4626373510814926E-11</v>
      </c>
      <c r="AA1523">
        <f t="shared" si="342"/>
        <v>86526.437268088135</v>
      </c>
      <c r="AB1523">
        <f t="shared" si="348"/>
        <v>86521.584175148964</v>
      </c>
      <c r="AD1523" s="4"/>
      <c r="AE1523" s="4"/>
      <c r="AF1523" s="4"/>
      <c r="AI1523" s="5">
        <f>SUMPRODUCT(constants!$B$13:$B$20,A1523^constants!$A$13:$A$20)*constants!$C$10/((A1523/1000000000)^5*(EXP(0.014388/(A1523/1000000000)/constants!$B$9)-1))</f>
        <v>2.2407815783435261E-5</v>
      </c>
      <c r="AL1523" s="17">
        <f t="shared" si="343"/>
        <v>2.5898526936439651E-10</v>
      </c>
      <c r="AQ1523">
        <f t="shared" si="350"/>
        <v>2.5898526936439651E-10</v>
      </c>
    </row>
    <row r="1524" spans="1:43" x14ac:dyDescent="0.2">
      <c r="A1524">
        <f>front!A1524</f>
        <v>883.62</v>
      </c>
      <c r="B1524" s="1">
        <f t="shared" si="349"/>
        <v>0.42999999999994998</v>
      </c>
      <c r="C1524">
        <f>front!D1524-front!B1524</f>
        <v>49552</v>
      </c>
      <c r="D1524" s="2">
        <f>front!E1524-front!C1524</f>
        <v>52880.9</v>
      </c>
      <c r="E1524" s="2">
        <f>IF(front!F1524-front!C1524&gt;0,front!F1524-front!C1524,0)</f>
        <v>52880.9</v>
      </c>
      <c r="F1524" s="2">
        <f>front!I1524-front!H1524</f>
        <v>3849.7999999999993</v>
      </c>
      <c r="G1524" s="2"/>
      <c r="H1524" s="2"/>
      <c r="I1524" s="4">
        <f>C1524/(constants!$A$4+constants!$B$4*data!C1524+constants!$C$4*data!C1524^2+constants!$D$4*data!C1524^3+constants!$E$4*data!C1524^4+constants!$F$4*data!C1524^5+constants!$G$4*data!C1524^6+constants!$H$4*data!C1524^7)</f>
        <v>51989.190690639873</v>
      </c>
      <c r="J1524" s="4">
        <f>D1524/(constants!$A$4+constants!$B$4*data!D1524+constants!$C$4*data!D1524^2+constants!$D$4*data!D1524^3+constants!$E$4*data!D1524^4+constants!$F$4*data!D1524^5+constants!$G$4*data!D1524^6+constants!$H$4*data!D1524^7)</f>
        <v>55670.419360423977</v>
      </c>
      <c r="K1524" s="4">
        <f>E1524/(constants!$A$4+constants!$B$4*data!E1524+constants!$C$4*data!E1524^2+constants!$D$4*data!E1524^3+constants!$E$4*data!E1524^4+constants!$F$4*data!E1524^5+constants!$G$4*data!E1524^6+constants!$H$4*data!E1524^7)</f>
        <v>55670.419360423977</v>
      </c>
      <c r="L1524" s="4">
        <f>F1524/(constants!$A$4+constants!$B$4*data!F1524+constants!$C$4*data!F1524^2+constants!$D$4*data!F1524^3+constants!$E$4*data!F1524^4+constants!$F$4*data!F1524^5+constants!$G$4*data!F1524^6+constants!$H$4*data!F1524^7)</f>
        <v>3841.1948711237519</v>
      </c>
      <c r="M1524" s="4"/>
      <c r="N1524" s="4"/>
      <c r="O1524" s="4">
        <f t="shared" si="344"/>
        <v>86648.651151066457</v>
      </c>
      <c r="P1524" s="4">
        <f t="shared" si="345"/>
        <v>11134.083872084795</v>
      </c>
      <c r="Q1524" s="4">
        <f t="shared" si="345"/>
        <v>11134.083872084795</v>
      </c>
      <c r="R1524" s="4">
        <f t="shared" si="346"/>
        <v>640.19914518729206</v>
      </c>
      <c r="S1524" s="4"/>
      <c r="T1524" s="4"/>
      <c r="U1524" s="4">
        <f t="shared" si="347"/>
        <v>1</v>
      </c>
      <c r="V1524" s="4"/>
      <c r="W1524" s="4"/>
      <c r="X1524">
        <f>IF(front!E1524&gt;$X$2,O1524,P1524)</f>
        <v>86648.651151066457</v>
      </c>
      <c r="Y1524">
        <f t="shared" si="341"/>
        <v>86375.831346223844</v>
      </c>
      <c r="Z1524">
        <f>SUMPRODUCT($B$7:$B$456,Y$7:Y$456,EXP(constants!$B$32+constants!$A$32*ABS($A$7:$A$456-$A1524)))</f>
        <v>3.3789740871461936E-11</v>
      </c>
      <c r="AA1524">
        <f t="shared" si="342"/>
        <v>86375.831346223815</v>
      </c>
      <c r="AB1524">
        <f t="shared" si="348"/>
        <v>86370.978253284644</v>
      </c>
      <c r="AD1524" s="4"/>
      <c r="AE1524" s="4"/>
      <c r="AF1524" s="4"/>
      <c r="AI1524" s="5">
        <f>SUMPRODUCT(constants!$B$13:$B$20,A1524^constants!$A$13:$A$20)*constants!$C$10/((A1524/1000000000)^5*(EXP(0.014388/(A1524/1000000000)/constants!$B$9)-1))</f>
        <v>2.2407538916443458E-5</v>
      </c>
      <c r="AL1524" s="17">
        <f t="shared" si="343"/>
        <v>2.5943365896276982E-10</v>
      </c>
      <c r="AQ1524">
        <f t="shared" si="350"/>
        <v>2.5943365896276982E-10</v>
      </c>
    </row>
    <row r="1525" spans="1:43" x14ac:dyDescent="0.2">
      <c r="A1525">
        <f>front!A1525</f>
        <v>884.06</v>
      </c>
      <c r="B1525" s="1">
        <f t="shared" si="349"/>
        <v>0.43999999999994088</v>
      </c>
      <c r="C1525">
        <f>front!D1525-front!B1525</f>
        <v>49224.729999999996</v>
      </c>
      <c r="D1525" s="2">
        <f>front!E1525-front!C1525</f>
        <v>53226</v>
      </c>
      <c r="E1525" s="2">
        <f>IF(front!F1525-front!C1525&gt;0,front!F1525-front!C1525,0)</f>
        <v>53226</v>
      </c>
      <c r="F1525" s="2">
        <f>front!I1525-front!H1525</f>
        <v>3542.7999999999993</v>
      </c>
      <c r="G1525" s="2"/>
      <c r="H1525" s="2"/>
      <c r="I1525" s="4">
        <f>C1525/(constants!$A$4+constants!$B$4*data!C1525+constants!$C$4*data!C1525^2+constants!$D$4*data!C1525^3+constants!$E$4*data!C1525^4+constants!$F$4*data!C1525^5+constants!$G$4*data!C1525^6+constants!$H$4*data!C1525^7)</f>
        <v>51627.709782885329</v>
      </c>
      <c r="J1525" s="4">
        <f>D1525/(constants!$A$4+constants!$B$4*data!D1525+constants!$C$4*data!D1525^2+constants!$D$4*data!D1525^3+constants!$E$4*data!D1525^4+constants!$F$4*data!D1525^5+constants!$G$4*data!D1525^6+constants!$H$4*data!D1525^7)</f>
        <v>56052.563095769037</v>
      </c>
      <c r="K1525" s="4">
        <f>E1525/(constants!$A$4+constants!$B$4*data!E1525+constants!$C$4*data!E1525^2+constants!$D$4*data!E1525^3+constants!$E$4*data!E1525^4+constants!$F$4*data!E1525^5+constants!$G$4*data!E1525^6+constants!$H$4*data!E1525^7)</f>
        <v>56052.563095769037</v>
      </c>
      <c r="L1525" s="4">
        <f>F1525/(constants!$A$4+constants!$B$4*data!F1525+constants!$C$4*data!F1525^2+constants!$D$4*data!F1525^3+constants!$E$4*data!F1525^4+constants!$F$4*data!F1525^5+constants!$G$4*data!F1525^6+constants!$H$4*data!F1525^7)</f>
        <v>3534.8217085279948</v>
      </c>
      <c r="M1525" s="4"/>
      <c r="N1525" s="4"/>
      <c r="O1525" s="4">
        <f t="shared" si="344"/>
        <v>86046.182971475544</v>
      </c>
      <c r="P1525" s="4">
        <f t="shared" si="345"/>
        <v>11210.512619153807</v>
      </c>
      <c r="Q1525" s="4">
        <f t="shared" si="345"/>
        <v>11210.512619153807</v>
      </c>
      <c r="R1525" s="4">
        <f t="shared" si="346"/>
        <v>589.13695142133247</v>
      </c>
      <c r="S1525" s="4"/>
      <c r="T1525" s="4"/>
      <c r="U1525" s="4">
        <f t="shared" si="347"/>
        <v>1</v>
      </c>
      <c r="V1525" s="4"/>
      <c r="W1525" s="4"/>
      <c r="X1525">
        <f>IF(front!E1525&gt;$X$2,O1525,P1525)</f>
        <v>86046.182971475544</v>
      </c>
      <c r="Y1525">
        <f t="shared" ref="Y1525:Y1588" si="351">X1525-$U$4</f>
        <v>85773.363166632931</v>
      </c>
      <c r="Z1525">
        <f>SUMPRODUCT($B$7:$B$456,Y$7:Y$456,EXP(constants!$B$32+constants!$A$32*ABS($A$7:$A$456-$A1525)))</f>
        <v>3.2954572820234431E-11</v>
      </c>
      <c r="AA1525">
        <f t="shared" si="342"/>
        <v>85773.363166632902</v>
      </c>
      <c r="AB1525">
        <f t="shared" si="348"/>
        <v>85768.510073693731</v>
      </c>
      <c r="AD1525" s="4"/>
      <c r="AE1525" s="4"/>
      <c r="AF1525" s="4"/>
      <c r="AI1525" s="5">
        <f>SUMPRODUCT(constants!$B$13:$B$20,A1525^constants!$A$13:$A$20)*constants!$C$10/((A1525/1000000000)^5*(EXP(0.014388/(A1525/1000000000)/constants!$B$9)-1))</f>
        <v>2.2407208805394715E-5</v>
      </c>
      <c r="AL1525" s="17">
        <f t="shared" si="343"/>
        <v>2.6125216336557634E-10</v>
      </c>
      <c r="AQ1525">
        <f t="shared" si="350"/>
        <v>2.6125216336557634E-10</v>
      </c>
    </row>
    <row r="1526" spans="1:43" x14ac:dyDescent="0.2">
      <c r="A1526">
        <f>front!A1526</f>
        <v>884.5</v>
      </c>
      <c r="B1526" s="1">
        <f t="shared" si="349"/>
        <v>0.44000000000005457</v>
      </c>
      <c r="C1526">
        <f>front!D1526-front!B1526</f>
        <v>48309.8</v>
      </c>
      <c r="D1526" s="2">
        <f>front!E1526-front!C1526</f>
        <v>52402.9</v>
      </c>
      <c r="E1526" s="2">
        <f>IF(front!F1526-front!C1526&gt;0,front!F1526-front!C1526,0)</f>
        <v>52402.9</v>
      </c>
      <c r="F1526" s="2">
        <f>front!I1526-front!H1526</f>
        <v>3550.2000000000007</v>
      </c>
      <c r="G1526" s="2"/>
      <c r="H1526" s="2"/>
      <c r="I1526" s="4">
        <f>C1526/(constants!$A$4+constants!$B$4*data!C1526+constants!$C$4*data!C1526^2+constants!$D$4*data!C1526^3+constants!$E$4*data!C1526^4+constants!$F$4*data!C1526^5+constants!$G$4*data!C1526^6+constants!$H$4*data!C1526^7)</f>
        <v>50617.603971039469</v>
      </c>
      <c r="J1526" s="4">
        <f>D1526/(constants!$A$4+constants!$B$4*data!D1526+constants!$C$4*data!D1526^2+constants!$D$4*data!D1526^3+constants!$E$4*data!D1526^4+constants!$F$4*data!D1526^5+constants!$G$4*data!D1526^6+constants!$H$4*data!D1526^7)</f>
        <v>55141.308535565877</v>
      </c>
      <c r="K1526" s="4">
        <f>E1526/(constants!$A$4+constants!$B$4*data!E1526+constants!$C$4*data!E1526^2+constants!$D$4*data!E1526^3+constants!$E$4*data!E1526^4+constants!$F$4*data!E1526^5+constants!$G$4*data!E1526^6+constants!$H$4*data!E1526^7)</f>
        <v>55141.308535565877</v>
      </c>
      <c r="L1526" s="4">
        <f>F1526/(constants!$A$4+constants!$B$4*data!F1526+constants!$C$4*data!F1526^2+constants!$D$4*data!F1526^3+constants!$E$4*data!F1526^4+constants!$F$4*data!F1526^5+constants!$G$4*data!F1526^6+constants!$H$4*data!F1526^7)</f>
        <v>3542.2062663293154</v>
      </c>
      <c r="M1526" s="4"/>
      <c r="N1526" s="4"/>
      <c r="O1526" s="4">
        <f t="shared" si="344"/>
        <v>84362.673285065772</v>
      </c>
      <c r="P1526" s="4">
        <f t="shared" si="345"/>
        <v>11028.261707113175</v>
      </c>
      <c r="Q1526" s="4">
        <f t="shared" si="345"/>
        <v>11028.261707113175</v>
      </c>
      <c r="R1526" s="4">
        <f t="shared" si="346"/>
        <v>590.36771105488594</v>
      </c>
      <c r="S1526" s="4"/>
      <c r="T1526" s="4"/>
      <c r="U1526" s="4">
        <f t="shared" si="347"/>
        <v>1</v>
      </c>
      <c r="V1526" s="4"/>
      <c r="W1526" s="4"/>
      <c r="X1526">
        <f>IF(front!E1526&gt;$X$2,O1526,P1526)</f>
        <v>84362.673285065772</v>
      </c>
      <c r="Y1526">
        <f t="shared" si="351"/>
        <v>84089.853480223159</v>
      </c>
      <c r="Z1526">
        <f>SUMPRODUCT($B$7:$B$456,Y$7:Y$456,EXP(constants!$B$32+constants!$A$32*ABS($A$7:$A$456-$A1526)))</f>
        <v>3.214004729705818E-11</v>
      </c>
      <c r="AA1526">
        <f t="shared" si="342"/>
        <v>84089.85348022313</v>
      </c>
      <c r="AB1526">
        <f t="shared" si="348"/>
        <v>84085.000387283959</v>
      </c>
      <c r="AD1526" s="4"/>
      <c r="AE1526" s="4"/>
      <c r="AF1526" s="4"/>
      <c r="AI1526" s="5">
        <f>SUMPRODUCT(constants!$B$13:$B$20,A1526^constants!$A$13:$A$20)*constants!$C$10/((A1526/1000000000)^5*(EXP(0.014388/(A1526/1000000000)/constants!$B$9)-1))</f>
        <v>2.2406831390199586E-5</v>
      </c>
      <c r="AL1526" s="17">
        <f t="shared" si="343"/>
        <v>2.664783408098567E-10</v>
      </c>
      <c r="AQ1526">
        <f t="shared" si="350"/>
        <v>2.664783408098567E-10</v>
      </c>
    </row>
    <row r="1527" spans="1:43" x14ac:dyDescent="0.2">
      <c r="A1527">
        <f>front!A1527</f>
        <v>884.93</v>
      </c>
      <c r="B1527" s="1">
        <f t="shared" si="349"/>
        <v>0.42999999999994998</v>
      </c>
      <c r="C1527">
        <f>front!D1527-front!B1527</f>
        <v>47514.13</v>
      </c>
      <c r="D1527" s="2">
        <f>front!E1527-front!C1527</f>
        <v>52696.7</v>
      </c>
      <c r="E1527" s="2">
        <f>IF(front!F1527-front!C1527&gt;0,front!F1527-front!C1527,0)</f>
        <v>52696.7</v>
      </c>
      <c r="F1527" s="2">
        <f>front!I1527-front!H1527</f>
        <v>3901.5999999999985</v>
      </c>
      <c r="G1527" s="2"/>
      <c r="H1527" s="2"/>
      <c r="I1527" s="4">
        <f>C1527/(constants!$A$4+constants!$B$4*data!C1527+constants!$C$4*data!C1527^2+constants!$D$4*data!C1527^3+constants!$E$4*data!C1527^4+constants!$F$4*data!C1527^5+constants!$G$4*data!C1527^6+constants!$H$4*data!C1527^7)</f>
        <v>49739.801264343499</v>
      </c>
      <c r="J1527" s="4">
        <f>D1527/(constants!$A$4+constants!$B$4*data!D1527+constants!$C$4*data!D1527^2+constants!$D$4*data!D1527^3+constants!$E$4*data!D1527^4+constants!$F$4*data!D1527^5+constants!$G$4*data!D1527^6+constants!$H$4*data!D1527^7)</f>
        <v>55466.497868767401</v>
      </c>
      <c r="K1527" s="4">
        <f>E1527/(constants!$A$4+constants!$B$4*data!E1527+constants!$C$4*data!E1527^2+constants!$D$4*data!E1527^3+constants!$E$4*data!E1527^4+constants!$F$4*data!E1527^5+constants!$G$4*data!E1527^6+constants!$H$4*data!E1527^7)</f>
        <v>55466.497868767401</v>
      </c>
      <c r="L1527" s="4">
        <f>F1527/(constants!$A$4+constants!$B$4*data!F1527+constants!$C$4*data!F1527^2+constants!$D$4*data!F1527^3+constants!$E$4*data!F1527^4+constants!$F$4*data!F1527^5+constants!$G$4*data!F1527^6+constants!$H$4*data!F1527^7)</f>
        <v>3892.8921837833127</v>
      </c>
      <c r="M1527" s="4"/>
      <c r="N1527" s="4"/>
      <c r="O1527" s="4">
        <f t="shared" si="344"/>
        <v>82899.66877390584</v>
      </c>
      <c r="P1527" s="4">
        <f t="shared" si="345"/>
        <v>11093.29957375348</v>
      </c>
      <c r="Q1527" s="4">
        <f t="shared" si="345"/>
        <v>11093.29957375348</v>
      </c>
      <c r="R1527" s="4">
        <f t="shared" si="346"/>
        <v>648.81536396388549</v>
      </c>
      <c r="S1527" s="4"/>
      <c r="T1527" s="4"/>
      <c r="U1527" s="4">
        <f t="shared" si="347"/>
        <v>1</v>
      </c>
      <c r="V1527" s="4"/>
      <c r="W1527" s="4"/>
      <c r="X1527">
        <f>IF(front!E1527&gt;$X$2,O1527,P1527)</f>
        <v>82899.66877390584</v>
      </c>
      <c r="Y1527">
        <f t="shared" si="351"/>
        <v>82626.848969063227</v>
      </c>
      <c r="Z1527">
        <f>SUMPRODUCT($B$7:$B$456,Y$7:Y$456,EXP(constants!$B$32+constants!$A$32*ABS($A$7:$A$456-$A1527)))</f>
        <v>3.1363488568184371E-11</v>
      </c>
      <c r="AA1527">
        <f t="shared" si="342"/>
        <v>82626.848969063198</v>
      </c>
      <c r="AB1527">
        <f t="shared" si="348"/>
        <v>82621.995876124027</v>
      </c>
      <c r="AD1527" s="4"/>
      <c r="AE1527" s="4"/>
      <c r="AF1527" s="4"/>
      <c r="AI1527" s="5">
        <f>SUMPRODUCT(constants!$B$13:$B$20,A1527^constants!$A$13:$A$20)*constants!$C$10/((A1527/1000000000)^5*(EXP(0.014388/(A1527/1000000000)/constants!$B$9)-1))</f>
        <v>2.2406416888221645E-5</v>
      </c>
      <c r="AL1527" s="17">
        <f t="shared" si="343"/>
        <v>2.7119191022467926E-10</v>
      </c>
      <c r="AQ1527">
        <f t="shared" si="350"/>
        <v>2.7119191022467926E-10</v>
      </c>
    </row>
    <row r="1528" spans="1:43" x14ac:dyDescent="0.2">
      <c r="A1528">
        <f>front!A1528</f>
        <v>885.37</v>
      </c>
      <c r="B1528" s="1">
        <f t="shared" si="349"/>
        <v>0.44000000000005457</v>
      </c>
      <c r="C1528">
        <f>front!D1528-front!B1528</f>
        <v>46627.06</v>
      </c>
      <c r="D1528" s="2">
        <f>front!E1528-front!C1528</f>
        <v>52408.1</v>
      </c>
      <c r="E1528" s="2">
        <f>IF(front!F1528-front!C1528&gt;0,front!F1528-front!C1528,0)</f>
        <v>52408.1</v>
      </c>
      <c r="F1528" s="2">
        <f>front!I1528-front!H1528</f>
        <v>3784.5</v>
      </c>
      <c r="G1528" s="2"/>
      <c r="H1528" s="2"/>
      <c r="I1528" s="4">
        <f>C1528/(constants!$A$4+constants!$B$4*data!C1528+constants!$C$4*data!C1528^2+constants!$D$4*data!C1528^3+constants!$E$4*data!C1528^4+constants!$F$4*data!C1528^5+constants!$G$4*data!C1528^6+constants!$H$4*data!C1528^7)</f>
        <v>48761.991623991649</v>
      </c>
      <c r="J1528" s="4">
        <f>D1528/(constants!$A$4+constants!$B$4*data!D1528+constants!$C$4*data!D1528^2+constants!$D$4*data!D1528^3+constants!$E$4*data!D1528^4+constants!$F$4*data!D1528^5+constants!$G$4*data!D1528^6+constants!$H$4*data!D1528^7)</f>
        <v>55147.063424037835</v>
      </c>
      <c r="K1528" s="4">
        <f>E1528/(constants!$A$4+constants!$B$4*data!E1528+constants!$C$4*data!E1528^2+constants!$D$4*data!E1528^3+constants!$E$4*data!E1528^4+constants!$F$4*data!E1528^5+constants!$G$4*data!E1528^6+constants!$H$4*data!E1528^7)</f>
        <v>55147.063424037835</v>
      </c>
      <c r="L1528" s="4">
        <f>F1528/(constants!$A$4+constants!$B$4*data!F1528+constants!$C$4*data!F1528^2+constants!$D$4*data!F1528^3+constants!$E$4*data!F1528^4+constants!$F$4*data!F1528^5+constants!$G$4*data!F1528^6+constants!$H$4*data!F1528^7)</f>
        <v>3776.025670450575</v>
      </c>
      <c r="M1528" s="4"/>
      <c r="N1528" s="4"/>
      <c r="O1528" s="4">
        <f t="shared" si="344"/>
        <v>81269.986039986077</v>
      </c>
      <c r="P1528" s="4">
        <f t="shared" si="345"/>
        <v>11029.412684807567</v>
      </c>
      <c r="Q1528" s="4">
        <f t="shared" si="345"/>
        <v>11029.412684807567</v>
      </c>
      <c r="R1528" s="4">
        <f t="shared" si="346"/>
        <v>629.33761174176254</v>
      </c>
      <c r="S1528" s="4"/>
      <c r="T1528" s="4"/>
      <c r="U1528" s="4">
        <f t="shared" si="347"/>
        <v>1</v>
      </c>
      <c r="V1528" s="4"/>
      <c r="W1528" s="4"/>
      <c r="X1528">
        <f>IF(front!E1528&gt;$X$2,O1528,P1528)</f>
        <v>81269.986039986077</v>
      </c>
      <c r="Y1528">
        <f t="shared" si="351"/>
        <v>80997.166235143464</v>
      </c>
      <c r="Z1528">
        <f>SUMPRODUCT($B$7:$B$456,Y$7:Y$456,EXP(constants!$B$32+constants!$A$32*ABS($A$7:$A$456-$A1528)))</f>
        <v>3.0588289263554131E-11</v>
      </c>
      <c r="AA1528">
        <f t="shared" si="342"/>
        <v>80997.166235143435</v>
      </c>
      <c r="AB1528">
        <f t="shared" si="348"/>
        <v>80992.313142204264</v>
      </c>
      <c r="AD1528" s="4"/>
      <c r="AE1528" s="4"/>
      <c r="AF1528" s="4"/>
      <c r="AI1528" s="5">
        <f>SUMPRODUCT(constants!$B$13:$B$20,A1528^constants!$A$13:$A$20)*constants!$C$10/((A1528/1000000000)^5*(EXP(0.014388/(A1528/1000000000)/constants!$B$9)-1))</f>
        <v>2.2405946062102044E-5</v>
      </c>
      <c r="AL1528" s="17">
        <f t="shared" si="343"/>
        <v>2.7664287131498825E-10</v>
      </c>
      <c r="AQ1528">
        <f t="shared" si="350"/>
        <v>2.7664287131498825E-10</v>
      </c>
    </row>
    <row r="1529" spans="1:43" x14ac:dyDescent="0.2">
      <c r="A1529">
        <f>front!A1529</f>
        <v>885.81</v>
      </c>
      <c r="B1529" s="1">
        <f t="shared" si="349"/>
        <v>0.43999999999994088</v>
      </c>
      <c r="C1529">
        <f>front!D1529-front!B1529</f>
        <v>45818</v>
      </c>
      <c r="D1529" s="2">
        <f>front!E1529-front!C1529</f>
        <v>52221.9</v>
      </c>
      <c r="E1529" s="2">
        <f>IF(front!F1529-front!C1529&gt;0,front!F1529-front!C1529,0)</f>
        <v>52221.9</v>
      </c>
      <c r="F1529" s="2">
        <f>front!I1529-front!H1529</f>
        <v>3894.0999999999985</v>
      </c>
      <c r="G1529" s="2"/>
      <c r="H1529" s="2"/>
      <c r="I1529" s="4">
        <f>C1529/(constants!$A$4+constants!$B$4*data!C1529+constants!$C$4*data!C1529^2+constants!$D$4*data!C1529^3+constants!$E$4*data!C1529^4+constants!$F$4*data!C1529^5+constants!$G$4*data!C1529^6+constants!$H$4*data!C1529^7)</f>
        <v>47871.0568628486</v>
      </c>
      <c r="J1529" s="4">
        <f>D1529/(constants!$A$4+constants!$B$4*data!D1529+constants!$C$4*data!D1529^2+constants!$D$4*data!D1529^3+constants!$E$4*data!D1529^4+constants!$F$4*data!D1529^5+constants!$G$4*data!D1529^6+constants!$H$4*data!D1529^7)</f>
        <v>54941.008580835594</v>
      </c>
      <c r="K1529" s="4">
        <f>E1529/(constants!$A$4+constants!$B$4*data!E1529+constants!$C$4*data!E1529^2+constants!$D$4*data!E1529^3+constants!$E$4*data!E1529^4+constants!$F$4*data!E1529^5+constants!$G$4*data!E1529^6+constants!$H$4*data!E1529^7)</f>
        <v>54941.008580835594</v>
      </c>
      <c r="L1529" s="4">
        <f>F1529/(constants!$A$4+constants!$B$4*data!F1529+constants!$C$4*data!F1529^2+constants!$D$4*data!F1529^3+constants!$E$4*data!F1529^4+constants!$F$4*data!F1529^5+constants!$G$4*data!F1529^6+constants!$H$4*data!F1529^7)</f>
        <v>3885.4069913115718</v>
      </c>
      <c r="M1529" s="4"/>
      <c r="N1529" s="4"/>
      <c r="O1529" s="4">
        <f t="shared" si="344"/>
        <v>79785.09477141434</v>
      </c>
      <c r="P1529" s="4">
        <f t="shared" si="345"/>
        <v>10988.201716167119</v>
      </c>
      <c r="Q1529" s="4">
        <f t="shared" si="345"/>
        <v>10988.201716167119</v>
      </c>
      <c r="R1529" s="4">
        <f t="shared" si="346"/>
        <v>647.56783188526197</v>
      </c>
      <c r="S1529" s="4"/>
      <c r="T1529" s="4"/>
      <c r="U1529" s="4">
        <f t="shared" si="347"/>
        <v>1</v>
      </c>
      <c r="V1529" s="4"/>
      <c r="W1529" s="4"/>
      <c r="X1529">
        <f>IF(front!E1529&gt;$X$2,O1529,P1529)</f>
        <v>79785.09477141434</v>
      </c>
      <c r="Y1529">
        <f t="shared" si="351"/>
        <v>79512.274966571727</v>
      </c>
      <c r="Z1529">
        <f>SUMPRODUCT($B$7:$B$456,Y$7:Y$456,EXP(constants!$B$32+constants!$A$32*ABS($A$7:$A$456-$A1529)))</f>
        <v>2.9832250262491487E-11</v>
      </c>
      <c r="AA1529">
        <f t="shared" si="342"/>
        <v>79512.274966571698</v>
      </c>
      <c r="AB1529">
        <f t="shared" si="348"/>
        <v>79507.421873632527</v>
      </c>
      <c r="AD1529" s="4"/>
      <c r="AE1529" s="4"/>
      <c r="AF1529" s="4"/>
      <c r="AI1529" s="5">
        <f>SUMPRODUCT(constants!$B$13:$B$20,A1529^constants!$A$13:$A$20)*constants!$C$10/((A1529/1000000000)^5*(EXP(0.014388/(A1529/1000000000)/constants!$B$9)-1))</f>
        <v>2.2405428058758168E-5</v>
      </c>
      <c r="AL1529" s="17">
        <f t="shared" si="343"/>
        <v>2.8180297550546786E-10</v>
      </c>
      <c r="AQ1529">
        <f t="shared" si="350"/>
        <v>2.8180297550546786E-10</v>
      </c>
    </row>
    <row r="1530" spans="1:43" x14ac:dyDescent="0.2">
      <c r="A1530">
        <f>front!A1530</f>
        <v>886.24</v>
      </c>
      <c r="B1530" s="1">
        <f t="shared" si="349"/>
        <v>0.43000000000006366</v>
      </c>
      <c r="C1530">
        <f>front!D1530-front!B1530</f>
        <v>44971.4</v>
      </c>
      <c r="D1530" s="2">
        <f>front!E1530-front!C1530</f>
        <v>52899</v>
      </c>
      <c r="E1530" s="2">
        <f>IF(front!F1530-front!C1530&gt;0,front!F1530-front!C1530,0)</f>
        <v>52899</v>
      </c>
      <c r="F1530" s="2">
        <f>front!I1530-front!H1530</f>
        <v>4424.2999999999993</v>
      </c>
      <c r="G1530" s="2"/>
      <c r="H1530" s="2"/>
      <c r="I1530" s="4">
        <f>C1530/(constants!$A$4+constants!$B$4*data!C1530+constants!$C$4*data!C1530^2+constants!$D$4*data!C1530^3+constants!$E$4*data!C1530^4+constants!$F$4*data!C1530^5+constants!$G$4*data!C1530^6+constants!$H$4*data!C1530^7)</f>
        <v>46939.819075317995</v>
      </c>
      <c r="J1530" s="4">
        <f>D1530/(constants!$A$4+constants!$B$4*data!D1530+constants!$C$4*data!D1530^2+constants!$D$4*data!D1530^3+constants!$E$4*data!D1530^4+constants!$F$4*data!D1530^5+constants!$G$4*data!D1530^6+constants!$H$4*data!D1530^7)</f>
        <v>55690.459084736176</v>
      </c>
      <c r="K1530" s="4">
        <f>E1530/(constants!$A$4+constants!$B$4*data!E1530+constants!$C$4*data!E1530^2+constants!$D$4*data!E1530^3+constants!$E$4*data!E1530^4+constants!$F$4*data!E1530^5+constants!$G$4*data!E1530^6+constants!$H$4*data!E1530^7)</f>
        <v>55690.459084736176</v>
      </c>
      <c r="L1530" s="4">
        <f>F1530/(constants!$A$4+constants!$B$4*data!F1530+constants!$C$4*data!F1530^2+constants!$D$4*data!F1530^3+constants!$E$4*data!F1530^4+constants!$F$4*data!F1530^5+constants!$G$4*data!F1530^6+constants!$H$4*data!F1530^7)</f>
        <v>4414.6181480117439</v>
      </c>
      <c r="M1530" s="4"/>
      <c r="N1530" s="4"/>
      <c r="O1530" s="4">
        <f t="shared" si="344"/>
        <v>78233.031792196663</v>
      </c>
      <c r="P1530" s="4">
        <f t="shared" si="345"/>
        <v>11138.091816947235</v>
      </c>
      <c r="Q1530" s="4">
        <f t="shared" si="345"/>
        <v>11138.091816947235</v>
      </c>
      <c r="R1530" s="4">
        <f t="shared" si="346"/>
        <v>735.76969133529064</v>
      </c>
      <c r="S1530" s="4"/>
      <c r="T1530" s="4"/>
      <c r="U1530" s="4">
        <f t="shared" si="347"/>
        <v>1</v>
      </c>
      <c r="V1530" s="4"/>
      <c r="W1530" s="4"/>
      <c r="X1530">
        <f>IF(front!E1530&gt;$X$2,O1530,P1530)</f>
        <v>78233.031792196663</v>
      </c>
      <c r="Y1530">
        <f t="shared" si="351"/>
        <v>77960.211987354051</v>
      </c>
      <c r="Z1530">
        <f>SUMPRODUCT($B$7:$B$456,Y$7:Y$456,EXP(constants!$B$32+constants!$A$32*ABS($A$7:$A$456-$A1530)))</f>
        <v>2.9111451872583355E-11</v>
      </c>
      <c r="AA1530">
        <f t="shared" si="342"/>
        <v>77960.211987354021</v>
      </c>
      <c r="AB1530">
        <f t="shared" si="348"/>
        <v>77955.358894414851</v>
      </c>
      <c r="AD1530" s="4"/>
      <c r="AE1530" s="4"/>
      <c r="AF1530" s="4"/>
      <c r="AI1530" s="5">
        <f>SUMPRODUCT(constants!$B$13:$B$20,A1530^constants!$A$13:$A$20)*constants!$C$10/((A1530/1000000000)^5*(EXP(0.014388/(A1530/1000000000)/constants!$B$9)-1))</f>
        <v>2.2404876291098668E-5</v>
      </c>
      <c r="AL1530" s="17">
        <f t="shared" si="343"/>
        <v>2.8740649275240365E-10</v>
      </c>
      <c r="AQ1530">
        <f t="shared" si="350"/>
        <v>2.8740649275240365E-10</v>
      </c>
    </row>
    <row r="1531" spans="1:43" x14ac:dyDescent="0.2">
      <c r="A1531">
        <f>front!A1531</f>
        <v>886.68</v>
      </c>
      <c r="B1531" s="1">
        <f t="shared" si="349"/>
        <v>0.43999999999994088</v>
      </c>
      <c r="C1531">
        <f>front!D1531-front!B1531</f>
        <v>44494.34</v>
      </c>
      <c r="D1531" s="2">
        <f>front!E1531-front!C1531</f>
        <v>53052.1</v>
      </c>
      <c r="E1531" s="2">
        <f>IF(front!F1531-front!C1531&gt;0,front!F1531-front!C1531,0)</f>
        <v>53052.1</v>
      </c>
      <c r="F1531" s="2">
        <f>front!I1531-front!H1531</f>
        <v>3518.3000000000011</v>
      </c>
      <c r="G1531" s="2"/>
      <c r="H1531" s="2"/>
      <c r="I1531" s="4">
        <f>C1531/(constants!$A$4+constants!$B$4*data!C1531+constants!$C$4*data!C1531^2+constants!$D$4*data!C1531^3+constants!$E$4*data!C1531^4+constants!$F$4*data!C1531^5+constants!$G$4*data!C1531^6+constants!$H$4*data!C1531^7)</f>
        <v>46415.580974013865</v>
      </c>
      <c r="J1531" s="4">
        <f>D1531/(constants!$A$4+constants!$B$4*data!D1531+constants!$C$4*data!D1531^2+constants!$D$4*data!D1531^3+constants!$E$4*data!D1531^4+constants!$F$4*data!D1531^5+constants!$G$4*data!D1531^6+constants!$H$4*data!D1531^7)</f>
        <v>55859.98008395137</v>
      </c>
      <c r="K1531" s="4">
        <f>E1531/(constants!$A$4+constants!$B$4*data!E1531+constants!$C$4*data!E1531^2+constants!$D$4*data!E1531^3+constants!$E$4*data!E1531^4+constants!$F$4*data!E1531^5+constants!$G$4*data!E1531^6+constants!$H$4*data!E1531^7)</f>
        <v>55859.98008395137</v>
      </c>
      <c r="L1531" s="4">
        <f>F1531/(constants!$A$4+constants!$B$4*data!F1531+constants!$C$4*data!F1531^2+constants!$D$4*data!F1531^3+constants!$E$4*data!F1531^4+constants!$F$4*data!F1531^5+constants!$G$4*data!F1531^6+constants!$H$4*data!F1531^7)</f>
        <v>3510.3729408878507</v>
      </c>
      <c r="M1531" s="4"/>
      <c r="N1531" s="4"/>
      <c r="O1531" s="4">
        <f t="shared" si="344"/>
        <v>77359.301623356441</v>
      </c>
      <c r="P1531" s="4">
        <f t="shared" si="345"/>
        <v>11171.996016790274</v>
      </c>
      <c r="Q1531" s="4">
        <f t="shared" si="345"/>
        <v>11171.996016790274</v>
      </c>
      <c r="R1531" s="4">
        <f t="shared" si="346"/>
        <v>585.06215681464175</v>
      </c>
      <c r="S1531" s="4"/>
      <c r="T1531" s="4"/>
      <c r="U1531" s="4">
        <f t="shared" si="347"/>
        <v>1</v>
      </c>
      <c r="V1531" s="4"/>
      <c r="W1531" s="4"/>
      <c r="X1531">
        <f>IF(front!E1531&gt;$X$2,O1531,P1531)</f>
        <v>77359.301623356441</v>
      </c>
      <c r="Y1531">
        <f t="shared" si="351"/>
        <v>77086.481818513828</v>
      </c>
      <c r="Z1531">
        <f>SUMPRODUCT($B$7:$B$456,Y$7:Y$456,EXP(constants!$B$32+constants!$A$32*ABS($A$7:$A$456-$A1531)))</f>
        <v>2.8391915294267563E-11</v>
      </c>
      <c r="AA1531">
        <f t="shared" si="342"/>
        <v>77086.481818513799</v>
      </c>
      <c r="AB1531">
        <f t="shared" si="348"/>
        <v>77081.628725574628</v>
      </c>
      <c r="AD1531" s="4"/>
      <c r="AE1531" s="4"/>
      <c r="AF1531" s="4"/>
      <c r="AI1531" s="5">
        <f>SUMPRODUCT(constants!$B$13:$B$20,A1531^constants!$A$13:$A$20)*constants!$C$10/((A1531/1000000000)^5*(EXP(0.014388/(A1531/1000000000)/constants!$B$9)-1))</f>
        <v>2.24042651421527E-5</v>
      </c>
      <c r="AL1531" s="17">
        <f t="shared" si="343"/>
        <v>2.9065635369377284E-10</v>
      </c>
      <c r="AQ1531">
        <f t="shared" si="350"/>
        <v>2.9065635369377284E-10</v>
      </c>
    </row>
    <row r="1532" spans="1:43" x14ac:dyDescent="0.2">
      <c r="A1532">
        <f>front!A1532</f>
        <v>887.12</v>
      </c>
      <c r="B1532" s="1">
        <f t="shared" si="349"/>
        <v>0.44000000000005457</v>
      </c>
      <c r="C1532">
        <f>front!D1532-front!B1532</f>
        <v>44212.869999999995</v>
      </c>
      <c r="D1532" s="2">
        <f>front!E1532-front!C1532</f>
        <v>51667.8</v>
      </c>
      <c r="E1532" s="2">
        <f>IF(front!F1532-front!C1532&gt;0,front!F1532-front!C1532,0)</f>
        <v>51667.8</v>
      </c>
      <c r="F1532" s="2">
        <f>front!I1532-front!H1532</f>
        <v>2777.5</v>
      </c>
      <c r="G1532" s="2"/>
      <c r="H1532" s="2"/>
      <c r="I1532" s="4">
        <f>C1532/(constants!$A$4+constants!$B$4*data!C1532+constants!$C$4*data!C1532^2+constants!$D$4*data!C1532^3+constants!$E$4*data!C1532^4+constants!$F$4*data!C1532^5+constants!$G$4*data!C1532^6+constants!$H$4*data!C1532^7)</f>
        <v>46106.461581457406</v>
      </c>
      <c r="J1532" s="4">
        <f>D1532/(constants!$A$4+constants!$B$4*data!D1532+constants!$C$4*data!D1532^2+constants!$D$4*data!D1532^3+constants!$E$4*data!D1532^4+constants!$F$4*data!D1532^5+constants!$G$4*data!D1532^6+constants!$H$4*data!D1532^7)</f>
        <v>54327.988434261861</v>
      </c>
      <c r="K1532" s="4">
        <f>E1532/(constants!$A$4+constants!$B$4*data!E1532+constants!$C$4*data!E1532^2+constants!$D$4*data!E1532^3+constants!$E$4*data!E1532^4+constants!$F$4*data!E1532^5+constants!$G$4*data!E1532^6+constants!$H$4*data!E1532^7)</f>
        <v>54327.988434261861</v>
      </c>
      <c r="L1532" s="4">
        <f>F1532/(constants!$A$4+constants!$B$4*data!F1532+constants!$C$4*data!F1532^2+constants!$D$4*data!F1532^3+constants!$E$4*data!F1532^4+constants!$F$4*data!F1532^5+constants!$G$4*data!F1532^6+constants!$H$4*data!F1532^7)</f>
        <v>2771.1819045906004</v>
      </c>
      <c r="M1532" s="4"/>
      <c r="N1532" s="4"/>
      <c r="O1532" s="4">
        <f t="shared" si="344"/>
        <v>76844.102635762349</v>
      </c>
      <c r="P1532" s="4">
        <f t="shared" si="345"/>
        <v>10865.597686852372</v>
      </c>
      <c r="Q1532" s="4">
        <f t="shared" si="345"/>
        <v>10865.597686852372</v>
      </c>
      <c r="R1532" s="4">
        <f t="shared" si="346"/>
        <v>461.86365076510009</v>
      </c>
      <c r="S1532" s="4"/>
      <c r="T1532" s="4"/>
      <c r="U1532" s="4">
        <f t="shared" si="347"/>
        <v>1</v>
      </c>
      <c r="V1532" s="4"/>
      <c r="W1532" s="4"/>
      <c r="X1532">
        <f>IF(front!E1532&gt;$X$2,O1532,P1532)</f>
        <v>76844.102635762349</v>
      </c>
      <c r="Y1532">
        <f t="shared" si="351"/>
        <v>76571.282830919736</v>
      </c>
      <c r="Z1532">
        <f>SUMPRODUCT($B$7:$B$456,Y$7:Y$456,EXP(constants!$B$32+constants!$A$32*ABS($A$7:$A$456-$A1532)))</f>
        <v>2.7690163225284915E-11</v>
      </c>
      <c r="AA1532">
        <f t="shared" si="342"/>
        <v>76571.282830919707</v>
      </c>
      <c r="AB1532">
        <f t="shared" si="348"/>
        <v>76566.429737980536</v>
      </c>
      <c r="AD1532" s="4"/>
      <c r="AE1532" s="4"/>
      <c r="AF1532" s="4"/>
      <c r="AI1532" s="5">
        <f>SUMPRODUCT(constants!$B$13:$B$20,A1532^constants!$A$13:$A$20)*constants!$C$10/((A1532/1000000000)^5*(EXP(0.014388/(A1532/1000000000)/constants!$B$9)-1))</f>
        <v>2.2403606957531238E-5</v>
      </c>
      <c r="AL1532" s="17">
        <f t="shared" si="343"/>
        <v>2.9260352133694955E-10</v>
      </c>
      <c r="AQ1532">
        <f t="shared" si="350"/>
        <v>2.9260352133694955E-10</v>
      </c>
    </row>
    <row r="1533" spans="1:43" x14ac:dyDescent="0.2">
      <c r="A1533">
        <f>front!A1533</f>
        <v>887.55</v>
      </c>
      <c r="B1533" s="1">
        <f t="shared" si="349"/>
        <v>0.42999999999994998</v>
      </c>
      <c r="C1533">
        <f>front!D1533-front!B1533</f>
        <v>44218.400000000001</v>
      </c>
      <c r="D1533" s="2">
        <f>front!E1533-front!C1533</f>
        <v>53147.4</v>
      </c>
      <c r="E1533" s="2">
        <f>IF(front!F1533-front!C1533&gt;0,front!F1533-front!C1533,0)</f>
        <v>53147.4</v>
      </c>
      <c r="F1533" s="2">
        <f>front!I1533-front!H1533</f>
        <v>2895.6999999999989</v>
      </c>
      <c r="G1533" s="2"/>
      <c r="H1533" s="2"/>
      <c r="I1533" s="4">
        <f>C1533/(constants!$A$4+constants!$B$4*data!C1533+constants!$C$4*data!C1533^2+constants!$D$4*data!C1533^3+constants!$E$4*data!C1533^4+constants!$F$4*data!C1533^5+constants!$G$4*data!C1533^6+constants!$H$4*data!C1533^7)</f>
        <v>46112.533436269543</v>
      </c>
      <c r="J1533" s="4">
        <f>D1533/(constants!$A$4+constants!$B$4*data!D1533+constants!$C$4*data!D1533^2+constants!$D$4*data!D1533^3+constants!$E$4*data!D1533^4+constants!$F$4*data!D1533^5+constants!$G$4*data!D1533^6+constants!$H$4*data!D1533^7)</f>
        <v>55965.514452720781</v>
      </c>
      <c r="K1533" s="4">
        <f>E1533/(constants!$A$4+constants!$B$4*data!E1533+constants!$C$4*data!E1533^2+constants!$D$4*data!E1533^3+constants!$E$4*data!E1533^4+constants!$F$4*data!E1533^5+constants!$G$4*data!E1533^6+constants!$H$4*data!E1533^7)</f>
        <v>55965.514452720781</v>
      </c>
      <c r="L1533" s="4">
        <f>F1533/(constants!$A$4+constants!$B$4*data!F1533+constants!$C$4*data!F1533^2+constants!$D$4*data!F1533^3+constants!$E$4*data!F1533^4+constants!$F$4*data!F1533^5+constants!$G$4*data!F1533^6+constants!$H$4*data!F1533^7)</f>
        <v>2889.1191536919318</v>
      </c>
      <c r="M1533" s="4"/>
      <c r="N1533" s="4"/>
      <c r="O1533" s="4">
        <f t="shared" si="344"/>
        <v>76854.222393782577</v>
      </c>
      <c r="P1533" s="4">
        <f t="shared" si="345"/>
        <v>11193.102890544156</v>
      </c>
      <c r="Q1533" s="4">
        <f t="shared" si="345"/>
        <v>11193.102890544156</v>
      </c>
      <c r="R1533" s="4">
        <f t="shared" si="346"/>
        <v>481.51985894865527</v>
      </c>
      <c r="S1533" s="4"/>
      <c r="T1533" s="4"/>
      <c r="U1533" s="4">
        <f t="shared" si="347"/>
        <v>1</v>
      </c>
      <c r="V1533" s="4"/>
      <c r="W1533" s="4"/>
      <c r="X1533">
        <f>IF(front!E1533&gt;$X$2,O1533,P1533)</f>
        <v>76854.222393782577</v>
      </c>
      <c r="Y1533">
        <f t="shared" si="351"/>
        <v>76581.402588939964</v>
      </c>
      <c r="Z1533">
        <f>SUMPRODUCT($B$7:$B$456,Y$7:Y$456,EXP(constants!$B$32+constants!$A$32*ABS($A$7:$A$456-$A1533)))</f>
        <v>2.7021121336273642E-11</v>
      </c>
      <c r="AA1533">
        <f t="shared" si="342"/>
        <v>76581.402588939935</v>
      </c>
      <c r="AB1533">
        <f t="shared" si="348"/>
        <v>76576.549496000764</v>
      </c>
      <c r="AD1533" s="4"/>
      <c r="AE1533" s="4"/>
      <c r="AF1533" s="4"/>
      <c r="AI1533" s="5">
        <f>SUMPRODUCT(constants!$B$13:$B$20,A1533^constants!$A$13:$A$20)*constants!$C$10/((A1533/1000000000)^5*(EXP(0.014388/(A1533/1000000000)/constants!$B$9)-1))</f>
        <v>2.2402918336110857E-5</v>
      </c>
      <c r="AL1533" s="17">
        <f t="shared" si="343"/>
        <v>2.9255586055468399E-10</v>
      </c>
      <c r="AQ1533">
        <f t="shared" si="350"/>
        <v>2.9255586055468399E-10</v>
      </c>
    </row>
    <row r="1534" spans="1:43" x14ac:dyDescent="0.2">
      <c r="A1534">
        <f>front!A1534</f>
        <v>887.99</v>
      </c>
      <c r="B1534" s="1">
        <f t="shared" si="349"/>
        <v>0.44000000000005457</v>
      </c>
      <c r="C1534">
        <f>front!D1534-front!B1534</f>
        <v>44657.270000000004</v>
      </c>
      <c r="D1534" s="2">
        <f>front!E1534-front!C1534</f>
        <v>53180.6</v>
      </c>
      <c r="E1534" s="2">
        <f>IF(front!F1534-front!C1534&gt;0,front!F1534-front!C1534,0)</f>
        <v>53180.6</v>
      </c>
      <c r="F1534" s="2">
        <f>front!I1534-front!H1534</f>
        <v>2782.6999999999989</v>
      </c>
      <c r="G1534" s="2"/>
      <c r="H1534" s="2"/>
      <c r="I1534" s="4">
        <f>C1534/(constants!$A$4+constants!$B$4*data!C1534+constants!$C$4*data!C1534^2+constants!$D$4*data!C1534^3+constants!$E$4*data!C1534^4+constants!$F$4*data!C1534^5+constants!$G$4*data!C1534^6+constants!$H$4*data!C1534^7)</f>
        <v>46594.579827485133</v>
      </c>
      <c r="J1534" s="4">
        <f>D1534/(constants!$A$4+constants!$B$4*data!D1534+constants!$C$4*data!D1534^2+constants!$D$4*data!D1534^3+constants!$E$4*data!D1534^4+constants!$F$4*data!D1534^5+constants!$G$4*data!D1534^6+constants!$H$4*data!D1534^7)</f>
        <v>56002.282227055963</v>
      </c>
      <c r="K1534" s="4">
        <f>E1534/(constants!$A$4+constants!$B$4*data!E1534+constants!$C$4*data!E1534^2+constants!$D$4*data!E1534^3+constants!$E$4*data!E1534^4+constants!$F$4*data!E1534^5+constants!$G$4*data!E1534^6+constants!$H$4*data!E1534^7)</f>
        <v>56002.282227055963</v>
      </c>
      <c r="L1534" s="4">
        <f>F1534/(constants!$A$4+constants!$B$4*data!F1534+constants!$C$4*data!F1534^2+constants!$D$4*data!F1534^3+constants!$E$4*data!F1534^4+constants!$F$4*data!F1534^5+constants!$G$4*data!F1534^6+constants!$H$4*data!F1534^7)</f>
        <v>2776.3703116276524</v>
      </c>
      <c r="M1534" s="4"/>
      <c r="N1534" s="4"/>
      <c r="O1534" s="4">
        <f t="shared" si="344"/>
        <v>77657.633045808558</v>
      </c>
      <c r="P1534" s="4">
        <f t="shared" si="345"/>
        <v>11200.456445411191</v>
      </c>
      <c r="Q1534" s="4">
        <f t="shared" si="345"/>
        <v>11200.456445411191</v>
      </c>
      <c r="R1534" s="4">
        <f t="shared" si="346"/>
        <v>462.72838527127544</v>
      </c>
      <c r="S1534" s="4"/>
      <c r="T1534" s="4"/>
      <c r="U1534" s="4">
        <f t="shared" si="347"/>
        <v>1</v>
      </c>
      <c r="V1534" s="4"/>
      <c r="W1534" s="4"/>
      <c r="X1534">
        <f>IF(front!E1534&gt;$X$2,O1534,P1534)</f>
        <v>77657.633045808558</v>
      </c>
      <c r="Y1534">
        <f t="shared" si="351"/>
        <v>77384.813240965945</v>
      </c>
      <c r="Z1534">
        <f>SUMPRODUCT($B$7:$B$456,Y$7:Y$456,EXP(constants!$B$32+constants!$A$32*ABS($A$7:$A$456-$A1534)))</f>
        <v>2.6353250655221357E-11</v>
      </c>
      <c r="AA1534">
        <f t="shared" si="342"/>
        <v>77384.813240965916</v>
      </c>
      <c r="AB1534">
        <f t="shared" si="348"/>
        <v>77379.960148026745</v>
      </c>
      <c r="AD1534" s="4"/>
      <c r="AE1534" s="4"/>
      <c r="AF1534" s="4"/>
      <c r="AI1534" s="5">
        <f>SUMPRODUCT(constants!$B$13:$B$20,A1534^constants!$A$13:$A$20)*constants!$C$10/((A1534/1000000000)^5*(EXP(0.014388/(A1534/1000000000)/constants!$B$9)-1))</f>
        <v>2.2402167300605122E-5</v>
      </c>
      <c r="AL1534" s="17">
        <f t="shared" si="343"/>
        <v>2.8950864355254382E-10</v>
      </c>
      <c r="AQ1534">
        <f t="shared" si="350"/>
        <v>2.8950864355254382E-10</v>
      </c>
    </row>
    <row r="1535" spans="1:43" x14ac:dyDescent="0.2">
      <c r="A1535">
        <f>front!A1535</f>
        <v>888.43</v>
      </c>
      <c r="B1535" s="1">
        <f t="shared" si="349"/>
        <v>0.43999999999994088</v>
      </c>
      <c r="C1535">
        <f>front!D1535-front!B1535</f>
        <v>45204.26</v>
      </c>
      <c r="D1535" s="2">
        <f>front!E1535-front!C1535</f>
        <v>52844.2</v>
      </c>
      <c r="E1535" s="2">
        <f>IF(front!F1535-front!C1535&gt;0,front!F1535-front!C1535,0)</f>
        <v>52844.2</v>
      </c>
      <c r="F1535" s="2">
        <f>front!I1535-front!H1535</f>
        <v>3168.4000000000015</v>
      </c>
      <c r="G1535" s="2"/>
      <c r="H1535" s="2"/>
      <c r="I1535" s="4">
        <f>C1535/(constants!$A$4+constants!$B$4*data!C1535+constants!$C$4*data!C1535^2+constants!$D$4*data!C1535^3+constants!$E$4*data!C1535^4+constants!$F$4*data!C1535^5+constants!$G$4*data!C1535^6+constants!$H$4*data!C1535^7)</f>
        <v>47195.845915640835</v>
      </c>
      <c r="J1535" s="4">
        <f>D1535/(constants!$A$4+constants!$B$4*data!D1535+constants!$C$4*data!D1535^2+constants!$D$4*data!D1535^3+constants!$E$4*data!D1535^4+constants!$F$4*data!D1535^5+constants!$G$4*data!D1535^6+constants!$H$4*data!D1535^7)</f>
        <v>55629.787354461681</v>
      </c>
      <c r="K1535" s="4">
        <f>E1535/(constants!$A$4+constants!$B$4*data!E1535+constants!$C$4*data!E1535^2+constants!$D$4*data!E1535^3+constants!$E$4*data!E1535^4+constants!$F$4*data!E1535^5+constants!$G$4*data!E1535^6+constants!$H$4*data!E1535^7)</f>
        <v>55629.787354461681</v>
      </c>
      <c r="L1535" s="4">
        <f>F1535/(constants!$A$4+constants!$B$4*data!F1535+constants!$C$4*data!F1535^2+constants!$D$4*data!F1535^3+constants!$E$4*data!F1535^4+constants!$F$4*data!F1535^5+constants!$G$4*data!F1535^6+constants!$H$4*data!F1535^7)</f>
        <v>3161.2203849273296</v>
      </c>
      <c r="M1535" s="4"/>
      <c r="N1535" s="4"/>
      <c r="O1535" s="4">
        <f t="shared" si="344"/>
        <v>78659.743192734735</v>
      </c>
      <c r="P1535" s="4">
        <f t="shared" si="345"/>
        <v>11125.957470892337</v>
      </c>
      <c r="Q1535" s="4">
        <f t="shared" si="345"/>
        <v>11125.957470892337</v>
      </c>
      <c r="R1535" s="4">
        <f t="shared" si="346"/>
        <v>526.87006415455494</v>
      </c>
      <c r="S1535" s="4"/>
      <c r="T1535" s="4"/>
      <c r="U1535" s="4">
        <f t="shared" si="347"/>
        <v>1</v>
      </c>
      <c r="V1535" s="4"/>
      <c r="W1535" s="4"/>
      <c r="X1535">
        <f>IF(front!E1535&gt;$X$2,O1535,P1535)</f>
        <v>78659.743192734735</v>
      </c>
      <c r="Y1535">
        <f t="shared" si="351"/>
        <v>78386.923387892122</v>
      </c>
      <c r="Z1535">
        <f>SUMPRODUCT($B$7:$B$456,Y$7:Y$456,EXP(constants!$B$32+constants!$A$32*ABS($A$7:$A$456-$A1535)))</f>
        <v>2.5701887477357507E-11</v>
      </c>
      <c r="AA1535">
        <f t="shared" si="342"/>
        <v>78386.923387892093</v>
      </c>
      <c r="AB1535">
        <f t="shared" si="348"/>
        <v>78382.070294952922</v>
      </c>
      <c r="AD1535" s="4"/>
      <c r="AE1535" s="4"/>
      <c r="AF1535" s="4"/>
      <c r="AI1535" s="5">
        <f>SUMPRODUCT(constants!$B$13:$B$20,A1535^constants!$A$13:$A$20)*constants!$C$10/((A1535/1000000000)^5*(EXP(0.014388/(A1535/1000000000)/constants!$B$9)-1))</f>
        <v>2.2401369386053152E-5</v>
      </c>
      <c r="AL1535" s="17">
        <f t="shared" si="343"/>
        <v>2.8579711280598305E-10</v>
      </c>
      <c r="AQ1535">
        <f t="shared" si="350"/>
        <v>2.8579711280598305E-10</v>
      </c>
    </row>
    <row r="1536" spans="1:43" x14ac:dyDescent="0.2">
      <c r="A1536">
        <f>front!A1536</f>
        <v>888.86</v>
      </c>
      <c r="B1536" s="1">
        <f t="shared" si="349"/>
        <v>0.43000000000006366</v>
      </c>
      <c r="C1536">
        <f>front!D1536-front!B1536</f>
        <v>45854.86</v>
      </c>
      <c r="D1536" s="2">
        <f>front!E1536-front!C1536</f>
        <v>52975.3</v>
      </c>
      <c r="E1536" s="2">
        <f>IF(front!F1536-front!C1536&gt;0,front!F1536-front!C1536,0)</f>
        <v>52975.3</v>
      </c>
      <c r="F1536" s="2">
        <f>front!I1536-front!H1536</f>
        <v>3466.9000000000015</v>
      </c>
      <c r="G1536" s="2"/>
      <c r="H1536" s="2"/>
      <c r="I1536" s="4">
        <f>C1536/(constants!$A$4+constants!$B$4*data!C1536+constants!$C$4*data!C1536^2+constants!$D$4*data!C1536^3+constants!$E$4*data!C1536^4+constants!$F$4*data!C1536^5+constants!$G$4*data!C1536^6+constants!$H$4*data!C1536^7)</f>
        <v>47911.626887545397</v>
      </c>
      <c r="J1536" s="4">
        <f>D1536/(constants!$A$4+constants!$B$4*data!D1536+constants!$C$4*data!D1536^2+constants!$D$4*data!D1536^3+constants!$E$4*data!D1536^4+constants!$F$4*data!D1536^5+constants!$G$4*data!D1536^6+constants!$H$4*data!D1536^7)</f>
        <v>55774.93966771468</v>
      </c>
      <c r="K1536" s="4">
        <f>E1536/(constants!$A$4+constants!$B$4*data!E1536+constants!$C$4*data!E1536^2+constants!$D$4*data!E1536^3+constants!$E$4*data!E1536^4+constants!$F$4*data!E1536^5+constants!$G$4*data!E1536^6+constants!$H$4*data!E1536^7)</f>
        <v>55774.93966771468</v>
      </c>
      <c r="L1536" s="4">
        <f>F1536/(constants!$A$4+constants!$B$4*data!F1536+constants!$C$4*data!F1536^2+constants!$D$4*data!F1536^3+constants!$E$4*data!F1536^4+constants!$F$4*data!F1536^5+constants!$G$4*data!F1536^6+constants!$H$4*data!F1536^7)</f>
        <v>3459.0809406585777</v>
      </c>
      <c r="M1536" s="4"/>
      <c r="N1536" s="4"/>
      <c r="O1536" s="4">
        <f t="shared" si="344"/>
        <v>79852.711479242338</v>
      </c>
      <c r="P1536" s="4">
        <f t="shared" si="345"/>
        <v>11154.987933542936</v>
      </c>
      <c r="Q1536" s="4">
        <f t="shared" si="345"/>
        <v>11154.987933542936</v>
      </c>
      <c r="R1536" s="4">
        <f t="shared" si="346"/>
        <v>576.51349010976298</v>
      </c>
      <c r="S1536" s="4"/>
      <c r="T1536" s="4"/>
      <c r="U1536" s="4">
        <f t="shared" si="347"/>
        <v>1</v>
      </c>
      <c r="V1536" s="4"/>
      <c r="W1536" s="4"/>
      <c r="X1536">
        <f>IF(front!E1536&gt;$X$2,O1536,P1536)</f>
        <v>79852.711479242338</v>
      </c>
      <c r="Y1536">
        <f t="shared" si="351"/>
        <v>79579.891674399725</v>
      </c>
      <c r="Z1536">
        <f>SUMPRODUCT($B$7:$B$456,Y$7:Y$456,EXP(constants!$B$32+constants!$A$32*ABS($A$7:$A$456-$A1536)))</f>
        <v>2.5080885744391617E-11</v>
      </c>
      <c r="AA1536">
        <f t="shared" si="342"/>
        <v>79579.891674399696</v>
      </c>
      <c r="AB1536">
        <f t="shared" si="348"/>
        <v>79575.038581460525</v>
      </c>
      <c r="AD1536" s="4"/>
      <c r="AE1536" s="4"/>
      <c r="AF1536" s="4"/>
      <c r="AI1536" s="5">
        <f>SUMPRODUCT(constants!$B$13:$B$20,A1536^constants!$A$13:$A$20)*constants!$C$10/((A1536/1000000000)^5*(EXP(0.014388/(A1536/1000000000)/constants!$B$9)-1))</f>
        <v>2.2400544366666625E-5</v>
      </c>
      <c r="AL1536" s="17">
        <f t="shared" si="343"/>
        <v>2.8150214899029312E-10</v>
      </c>
      <c r="AQ1536">
        <f t="shared" si="350"/>
        <v>2.8150214899029312E-10</v>
      </c>
    </row>
    <row r="1537" spans="1:43" x14ac:dyDescent="0.2">
      <c r="A1537">
        <f>front!A1537</f>
        <v>889.3</v>
      </c>
      <c r="B1537" s="1">
        <f t="shared" si="349"/>
        <v>0.43999999999994088</v>
      </c>
      <c r="C1537">
        <f>front!D1537-front!B1537</f>
        <v>46625.799999999996</v>
      </c>
      <c r="D1537" s="2">
        <f>front!E1537-front!C1537</f>
        <v>50931</v>
      </c>
      <c r="E1537" s="2">
        <f>IF(front!F1537-front!C1537&gt;0,front!F1537-front!C1537,0)</f>
        <v>50931</v>
      </c>
      <c r="F1537" s="2">
        <f>front!I1537-front!H1537</f>
        <v>3092.3999999999996</v>
      </c>
      <c r="G1537" s="2"/>
      <c r="H1537" s="2"/>
      <c r="I1537" s="4">
        <f>C1537/(constants!$A$4+constants!$B$4*data!C1537+constants!$C$4*data!C1537^2+constants!$D$4*data!C1537^3+constants!$E$4*data!C1537^4+constants!$F$4*data!C1537^5+constants!$G$4*data!C1537^6+constants!$H$4*data!C1537^7)</f>
        <v>48760.603425284222</v>
      </c>
      <c r="J1537" s="4">
        <f>D1537/(constants!$A$4+constants!$B$4*data!D1537+constants!$C$4*data!D1537^2+constants!$D$4*data!D1537^3+constants!$E$4*data!D1537^4+constants!$F$4*data!D1537^5+constants!$G$4*data!D1537^6+constants!$H$4*data!D1537^7)</f>
        <v>53513.185919958058</v>
      </c>
      <c r="K1537" s="4">
        <f>E1537/(constants!$A$4+constants!$B$4*data!E1537+constants!$C$4*data!E1537^2+constants!$D$4*data!E1537^3+constants!$E$4*data!E1537^4+constants!$F$4*data!E1537^5+constants!$G$4*data!E1537^6+constants!$H$4*data!E1537^7)</f>
        <v>53513.185919958058</v>
      </c>
      <c r="L1537" s="4">
        <f>F1537/(constants!$A$4+constants!$B$4*data!F1537+constants!$C$4*data!F1537^2+constants!$D$4*data!F1537^3+constants!$E$4*data!F1537^4+constants!$F$4*data!F1537^5+constants!$G$4*data!F1537^6+constants!$H$4*data!F1537^7)</f>
        <v>3085.3860605152445</v>
      </c>
      <c r="M1537" s="4"/>
      <c r="N1537" s="4"/>
      <c r="O1537" s="4">
        <f t="shared" si="344"/>
        <v>81267.672375473703</v>
      </c>
      <c r="P1537" s="4">
        <f t="shared" si="345"/>
        <v>10702.637183991612</v>
      </c>
      <c r="Q1537" s="4">
        <f t="shared" si="345"/>
        <v>10702.637183991612</v>
      </c>
      <c r="R1537" s="4">
        <f t="shared" si="346"/>
        <v>514.23101008587412</v>
      </c>
      <c r="S1537" s="4"/>
      <c r="T1537" s="4"/>
      <c r="U1537" s="4">
        <f t="shared" si="347"/>
        <v>1</v>
      </c>
      <c r="V1537" s="4"/>
      <c r="W1537" s="4"/>
      <c r="X1537">
        <f>IF(front!E1537&gt;$X$2,O1537,P1537)</f>
        <v>81267.672375473703</v>
      </c>
      <c r="Y1537">
        <f t="shared" si="351"/>
        <v>80994.85257063109</v>
      </c>
      <c r="Z1537">
        <f>SUMPRODUCT($B$7:$B$456,Y$7:Y$456,EXP(constants!$B$32+constants!$A$32*ABS($A$7:$A$456-$A1537)))</f>
        <v>2.4460971121492143E-11</v>
      </c>
      <c r="AA1537">
        <f t="shared" si="342"/>
        <v>80994.852570631061</v>
      </c>
      <c r="AB1537">
        <f t="shared" si="348"/>
        <v>80989.99947769189</v>
      </c>
      <c r="AD1537" s="4"/>
      <c r="AE1537" s="4"/>
      <c r="AF1537" s="4"/>
      <c r="AI1537" s="5">
        <f>SUMPRODUCT(constants!$B$13:$B$20,A1537^constants!$A$13:$A$20)*constants!$C$10/((A1537/1000000000)^5*(EXP(0.014388/(A1537/1000000000)/constants!$B$9)-1))</f>
        <v>2.2399653926189111E-5</v>
      </c>
      <c r="AL1537" s="17">
        <f t="shared" si="343"/>
        <v>2.7657308396895266E-10</v>
      </c>
      <c r="AQ1537">
        <f t="shared" si="350"/>
        <v>2.7657308396895266E-10</v>
      </c>
    </row>
    <row r="1538" spans="1:43" x14ac:dyDescent="0.2">
      <c r="A1538">
        <f>front!A1538</f>
        <v>889.74</v>
      </c>
      <c r="B1538" s="1">
        <f t="shared" si="349"/>
        <v>0.44000000000005457</v>
      </c>
      <c r="C1538">
        <f>front!D1538-front!B1538</f>
        <v>47299.729999999996</v>
      </c>
      <c r="D1538" s="2">
        <f>front!E1538-front!C1538</f>
        <v>53338.9</v>
      </c>
      <c r="E1538" s="2">
        <f>IF(front!F1538-front!C1538&gt;0,front!F1538-front!C1538,0)</f>
        <v>53338.9</v>
      </c>
      <c r="F1538" s="2">
        <f>front!I1538-front!H1538</f>
        <v>2938.4000000000015</v>
      </c>
      <c r="G1538" s="2"/>
      <c r="H1538" s="2"/>
      <c r="I1538" s="4">
        <f>C1538/(constants!$A$4+constants!$B$4*data!C1538+constants!$C$4*data!C1538^2+constants!$D$4*data!C1538^3+constants!$E$4*data!C1538^4+constants!$F$4*data!C1538^5+constants!$G$4*data!C1538^6+constants!$H$4*data!C1538^7)</f>
        <v>49503.38483697192</v>
      </c>
      <c r="J1538" s="4">
        <f>D1538/(constants!$A$4+constants!$B$4*data!D1538+constants!$C$4*data!D1538^2+constants!$D$4*data!D1538^3+constants!$E$4*data!D1538^4+constants!$F$4*data!D1538^5+constants!$G$4*data!D1538^6+constants!$H$4*data!D1538^7)</f>
        <v>56177.611261732833</v>
      </c>
      <c r="K1538" s="4">
        <f>E1538/(constants!$A$4+constants!$B$4*data!E1538+constants!$C$4*data!E1538^2+constants!$D$4*data!E1538^3+constants!$E$4*data!E1538^4+constants!$F$4*data!E1538^5+constants!$G$4*data!E1538^6+constants!$H$4*data!E1538^7)</f>
        <v>56177.611261732833</v>
      </c>
      <c r="L1538" s="4">
        <f>F1538/(constants!$A$4+constants!$B$4*data!F1538+constants!$C$4*data!F1538^2+constants!$D$4*data!F1538^3+constants!$E$4*data!F1538^4+constants!$F$4*data!F1538^5+constants!$G$4*data!F1538^6+constants!$H$4*data!F1538^7)</f>
        <v>2931.7246614479345</v>
      </c>
      <c r="M1538" s="4"/>
      <c r="N1538" s="4"/>
      <c r="O1538" s="4">
        <f t="shared" si="344"/>
        <v>82505.6413949532</v>
      </c>
      <c r="P1538" s="4">
        <f t="shared" si="345"/>
        <v>11235.522252346565</v>
      </c>
      <c r="Q1538" s="4">
        <f t="shared" si="345"/>
        <v>11235.522252346565</v>
      </c>
      <c r="R1538" s="4">
        <f t="shared" si="346"/>
        <v>488.62077690798907</v>
      </c>
      <c r="S1538" s="4"/>
      <c r="T1538" s="4"/>
      <c r="U1538" s="4">
        <f t="shared" si="347"/>
        <v>1</v>
      </c>
      <c r="V1538" s="4"/>
      <c r="W1538" s="4"/>
      <c r="X1538">
        <f>IF(front!E1538&gt;$X$2,O1538,P1538)</f>
        <v>82505.6413949532</v>
      </c>
      <c r="Y1538">
        <f t="shared" si="351"/>
        <v>82232.821590110587</v>
      </c>
      <c r="Z1538">
        <f>SUMPRODUCT($B$7:$B$456,Y$7:Y$456,EXP(constants!$B$32+constants!$A$32*ABS($A$7:$A$456-$A1538)))</f>
        <v>2.3856378690304605E-11</v>
      </c>
      <c r="AA1538">
        <f t="shared" si="342"/>
        <v>82232.821590110558</v>
      </c>
      <c r="AB1538">
        <f t="shared" si="348"/>
        <v>82227.968497171387</v>
      </c>
      <c r="AD1538" s="4"/>
      <c r="AE1538" s="4"/>
      <c r="AF1538" s="4"/>
      <c r="AI1538" s="5">
        <f>SUMPRODUCT(constants!$B$13:$B$20,A1538^constants!$A$13:$A$20)*constants!$C$10/((A1538/1000000000)^5*(EXP(0.014388/(A1538/1000000000)/constants!$B$9)-1))</f>
        <v>2.2398716778774309E-5</v>
      </c>
      <c r="AL1538" s="17">
        <f t="shared" si="343"/>
        <v>2.7239778858874296E-10</v>
      </c>
      <c r="AQ1538">
        <f t="shared" si="350"/>
        <v>2.7239778858874296E-10</v>
      </c>
    </row>
    <row r="1539" spans="1:43" x14ac:dyDescent="0.2">
      <c r="A1539">
        <f>front!A1539</f>
        <v>890.17</v>
      </c>
      <c r="B1539" s="1">
        <f t="shared" si="349"/>
        <v>0.42999999999994998</v>
      </c>
      <c r="C1539">
        <f>front!D1539-front!B1539</f>
        <v>47860.47</v>
      </c>
      <c r="D1539" s="2">
        <f>front!E1539-front!C1539</f>
        <v>52271.1</v>
      </c>
      <c r="E1539" s="2">
        <f>IF(front!F1539-front!C1539&gt;0,front!F1539-front!C1539,0)</f>
        <v>52271.1</v>
      </c>
      <c r="F1539" s="2">
        <f>front!I1539-front!H1539</f>
        <v>2986.5999999999985</v>
      </c>
      <c r="G1539" s="2"/>
      <c r="H1539" s="2"/>
      <c r="I1539" s="4">
        <f>C1539/(constants!$A$4+constants!$B$4*data!C1539+constants!$C$4*data!C1539^2+constants!$D$4*data!C1539^3+constants!$E$4*data!C1539^4+constants!$F$4*data!C1539^5+constants!$G$4*data!C1539^6+constants!$H$4*data!C1539^7)</f>
        <v>50121.812485072274</v>
      </c>
      <c r="J1539" s="4">
        <f>D1539/(constants!$A$4+constants!$B$4*data!D1539+constants!$C$4*data!D1539^2+constants!$D$4*data!D1539^3+constants!$E$4*data!D1539^4+constants!$F$4*data!D1539^5+constants!$G$4*data!D1539^6+constants!$H$4*data!D1539^7)</f>
        <v>54995.452016511663</v>
      </c>
      <c r="K1539" s="4">
        <f>E1539/(constants!$A$4+constants!$B$4*data!E1539+constants!$C$4*data!E1539^2+constants!$D$4*data!E1539^3+constants!$E$4*data!E1539^4+constants!$F$4*data!E1539^5+constants!$G$4*data!E1539^6+constants!$H$4*data!E1539^7)</f>
        <v>54995.452016511663</v>
      </c>
      <c r="L1539" s="4">
        <f>F1539/(constants!$A$4+constants!$B$4*data!F1539+constants!$C$4*data!F1539^2+constants!$D$4*data!F1539^3+constants!$E$4*data!F1539^4+constants!$F$4*data!F1539^5+constants!$G$4*data!F1539^6+constants!$H$4*data!F1539^7)</f>
        <v>2979.8182995540292</v>
      </c>
      <c r="M1539" s="4"/>
      <c r="N1539" s="4"/>
      <c r="O1539" s="4">
        <f t="shared" si="344"/>
        <v>83536.354141787131</v>
      </c>
      <c r="P1539" s="4">
        <f t="shared" si="345"/>
        <v>10999.090403302333</v>
      </c>
      <c r="Q1539" s="4">
        <f t="shared" si="345"/>
        <v>10999.090403302333</v>
      </c>
      <c r="R1539" s="4">
        <f t="shared" si="346"/>
        <v>496.63638325900484</v>
      </c>
      <c r="S1539" s="4"/>
      <c r="T1539" s="4"/>
      <c r="U1539" s="4">
        <f t="shared" si="347"/>
        <v>1</v>
      </c>
      <c r="V1539" s="4"/>
      <c r="W1539" s="4"/>
      <c r="X1539">
        <f>IF(front!E1539&gt;$X$2,O1539,P1539)</f>
        <v>83536.354141787131</v>
      </c>
      <c r="Y1539">
        <f t="shared" si="351"/>
        <v>83263.534336944518</v>
      </c>
      <c r="Z1539">
        <f>SUMPRODUCT($B$7:$B$456,Y$7:Y$456,EXP(constants!$B$32+constants!$A$32*ABS($A$7:$A$456-$A1539)))</f>
        <v>2.3279967618471153E-11</v>
      </c>
      <c r="AA1539">
        <f t="shared" si="342"/>
        <v>83263.534336944489</v>
      </c>
      <c r="AB1539">
        <f t="shared" si="348"/>
        <v>83258.681244005318</v>
      </c>
      <c r="AD1539" s="4"/>
      <c r="AE1539" s="4"/>
      <c r="AF1539" s="4"/>
      <c r="AI1539" s="5">
        <f>SUMPRODUCT(constants!$B$13:$B$20,A1539^constants!$A$13:$A$20)*constants!$C$10/((A1539/1000000000)^5*(EXP(0.014388/(A1539/1000000000)/constants!$B$9)-1))</f>
        <v>2.2397755862319799E-5</v>
      </c>
      <c r="AL1539" s="17">
        <f t="shared" si="343"/>
        <v>2.6901405988738807E-10</v>
      </c>
      <c r="AQ1539">
        <f t="shared" si="350"/>
        <v>2.6901405988738807E-10</v>
      </c>
    </row>
    <row r="1540" spans="1:43" x14ac:dyDescent="0.2">
      <c r="A1540">
        <f>front!A1540</f>
        <v>890.61</v>
      </c>
      <c r="B1540" s="1">
        <f t="shared" si="349"/>
        <v>0.44000000000005457</v>
      </c>
      <c r="C1540">
        <f>front!D1540-front!B1540</f>
        <v>48685.27</v>
      </c>
      <c r="D1540" s="2">
        <f>front!E1540-front!C1540</f>
        <v>53032.6</v>
      </c>
      <c r="E1540" s="2">
        <f>IF(front!F1540-front!C1540&gt;0,front!F1540-front!C1540,0)</f>
        <v>53032.6</v>
      </c>
      <c r="F1540" s="2">
        <f>front!I1540-front!H1540</f>
        <v>3255.3999999999996</v>
      </c>
      <c r="G1540" s="2"/>
      <c r="H1540" s="2"/>
      <c r="I1540" s="4">
        <f>C1540/(constants!$A$4+constants!$B$4*data!C1540+constants!$C$4*data!C1540^2+constants!$D$4*data!C1540^3+constants!$E$4*data!C1540^4+constants!$F$4*data!C1540^5+constants!$G$4*data!C1540^6+constants!$H$4*data!C1540^7)</f>
        <v>51032.04473243394</v>
      </c>
      <c r="J1540" s="4">
        <f>D1540/(constants!$A$4+constants!$B$4*data!D1540+constants!$C$4*data!D1540^2+constants!$D$4*data!D1540^3+constants!$E$4*data!D1540^4+constants!$F$4*data!D1540^5+constants!$G$4*data!D1540^6+constants!$H$4*data!D1540^7)</f>
        <v>55838.38718936206</v>
      </c>
      <c r="K1540" s="4">
        <f>E1540/(constants!$A$4+constants!$B$4*data!E1540+constants!$C$4*data!E1540^2+constants!$D$4*data!E1540^3+constants!$E$4*data!E1540^4+constants!$F$4*data!E1540^5+constants!$G$4*data!E1540^6+constants!$H$4*data!E1540^7)</f>
        <v>55838.38718936206</v>
      </c>
      <c r="L1540" s="4">
        <f>F1540/(constants!$A$4+constants!$B$4*data!F1540+constants!$C$4*data!F1540^2+constants!$D$4*data!F1540^3+constants!$E$4*data!F1540^4+constants!$F$4*data!F1540^5+constants!$G$4*data!F1540^6+constants!$H$4*data!F1540^7)</f>
        <v>3248.0320465733162</v>
      </c>
      <c r="M1540" s="4"/>
      <c r="N1540" s="4"/>
      <c r="O1540" s="4">
        <f t="shared" si="344"/>
        <v>85053.407887389898</v>
      </c>
      <c r="P1540" s="4">
        <f t="shared" si="345"/>
        <v>11167.677437872411</v>
      </c>
      <c r="Q1540" s="4">
        <f t="shared" si="345"/>
        <v>11167.677437872411</v>
      </c>
      <c r="R1540" s="4">
        <f t="shared" si="346"/>
        <v>541.33867442888607</v>
      </c>
      <c r="S1540" s="4"/>
      <c r="T1540" s="4"/>
      <c r="U1540" s="4">
        <f t="shared" si="347"/>
        <v>1</v>
      </c>
      <c r="V1540" s="4"/>
      <c r="W1540" s="4"/>
      <c r="X1540">
        <f>IF(front!E1540&gt;$X$2,O1540,P1540)</f>
        <v>85053.407887389898</v>
      </c>
      <c r="Y1540">
        <f t="shared" si="351"/>
        <v>84780.588082547285</v>
      </c>
      <c r="Z1540">
        <f>SUMPRODUCT($B$7:$B$456,Y$7:Y$456,EXP(constants!$B$32+constants!$A$32*ABS($A$7:$A$456-$A1540)))</f>
        <v>2.2704565597410258E-11</v>
      </c>
      <c r="AA1540">
        <f t="shared" si="342"/>
        <v>84780.588082547256</v>
      </c>
      <c r="AB1540">
        <f t="shared" si="348"/>
        <v>84775.734989608085</v>
      </c>
      <c r="AD1540" s="4"/>
      <c r="AE1540" s="4"/>
      <c r="AF1540" s="4"/>
      <c r="AI1540" s="5">
        <f>SUMPRODUCT(constants!$B$13:$B$20,A1540^constants!$A$13:$A$20)*constants!$C$10/((A1540/1000000000)^5*(EXP(0.014388/(A1540/1000000000)/constants!$B$9)-1))</f>
        <v>2.2396726545000039E-5</v>
      </c>
      <c r="AL1540" s="17">
        <f t="shared" si="343"/>
        <v>2.6418793712311026E-10</v>
      </c>
      <c r="AQ1540">
        <f t="shared" si="350"/>
        <v>2.6418793712311026E-10</v>
      </c>
    </row>
    <row r="1541" spans="1:43" x14ac:dyDescent="0.2">
      <c r="A1541">
        <f>front!A1541</f>
        <v>891.05</v>
      </c>
      <c r="B1541" s="1">
        <f t="shared" si="349"/>
        <v>0.43999999999994088</v>
      </c>
      <c r="C1541">
        <f>front!D1541-front!B1541</f>
        <v>49248.07</v>
      </c>
      <c r="D1541" s="2">
        <f>front!E1541-front!C1541</f>
        <v>52391.9</v>
      </c>
      <c r="E1541" s="2">
        <f>IF(front!F1541-front!C1541&gt;0,front!F1541-front!C1541,0)</f>
        <v>52391.9</v>
      </c>
      <c r="F1541" s="2">
        <f>front!I1541-front!H1541</f>
        <v>3902.2000000000007</v>
      </c>
      <c r="G1541" s="2"/>
      <c r="H1541" s="2"/>
      <c r="I1541" s="4">
        <f>C1541/(constants!$A$4+constants!$B$4*data!C1541+constants!$C$4*data!C1541^2+constants!$D$4*data!C1541^3+constants!$E$4*data!C1541^4+constants!$F$4*data!C1541^5+constants!$G$4*data!C1541^6+constants!$H$4*data!C1541^7)</f>
        <v>51653.486870015877</v>
      </c>
      <c r="J1541" s="4">
        <f>D1541/(constants!$A$4+constants!$B$4*data!D1541+constants!$C$4*data!D1541^2+constants!$D$4*data!D1541^3+constants!$E$4*data!D1541^4+constants!$F$4*data!D1541^5+constants!$G$4*data!D1541^6+constants!$H$4*data!D1541^7)</f>
        <v>55129.134810634583</v>
      </c>
      <c r="K1541" s="4">
        <f>E1541/(constants!$A$4+constants!$B$4*data!E1541+constants!$C$4*data!E1541^2+constants!$D$4*data!E1541^3+constants!$E$4*data!E1541^4+constants!$F$4*data!E1541^5+constants!$G$4*data!E1541^6+constants!$H$4*data!E1541^7)</f>
        <v>55129.134810634583</v>
      </c>
      <c r="L1541" s="4">
        <f>F1541/(constants!$A$4+constants!$B$4*data!F1541+constants!$C$4*data!F1541^2+constants!$D$4*data!F1541^3+constants!$E$4*data!F1541^4+constants!$F$4*data!F1541^5+constants!$G$4*data!F1541^6+constants!$H$4*data!F1541^7)</f>
        <v>3893.4910000753616</v>
      </c>
      <c r="M1541" s="4"/>
      <c r="N1541" s="4"/>
      <c r="O1541" s="4">
        <f t="shared" si="344"/>
        <v>86089.144783359792</v>
      </c>
      <c r="P1541" s="4">
        <f t="shared" si="345"/>
        <v>11025.826962126917</v>
      </c>
      <c r="Q1541" s="4">
        <f t="shared" si="345"/>
        <v>11025.826962126917</v>
      </c>
      <c r="R1541" s="4">
        <f t="shared" si="346"/>
        <v>648.9151666792269</v>
      </c>
      <c r="S1541" s="4"/>
      <c r="T1541" s="4"/>
      <c r="U1541" s="4">
        <f t="shared" si="347"/>
        <v>1</v>
      </c>
      <c r="V1541" s="4"/>
      <c r="W1541" s="4"/>
      <c r="X1541">
        <f>IF(front!E1541&gt;$X$2,O1541,P1541)</f>
        <v>86089.144783359792</v>
      </c>
      <c r="Y1541">
        <f t="shared" si="351"/>
        <v>85816.324978517179</v>
      </c>
      <c r="Z1541">
        <f>SUMPRODUCT($B$7:$B$456,Y$7:Y$456,EXP(constants!$B$32+constants!$A$32*ABS($A$7:$A$456-$A1541)))</f>
        <v>2.2143385567173001E-11</v>
      </c>
      <c r="AA1541">
        <f t="shared" si="342"/>
        <v>85816.32497851715</v>
      </c>
      <c r="AB1541">
        <f t="shared" si="348"/>
        <v>85811.471885577979</v>
      </c>
      <c r="AD1541" s="4"/>
      <c r="AE1541" s="4"/>
      <c r="AF1541" s="4"/>
      <c r="AI1541" s="5">
        <f>SUMPRODUCT(constants!$B$13:$B$20,A1541^constants!$A$13:$A$20)*constants!$C$10/((A1541/1000000000)^5*(EXP(0.014388/(A1541/1000000000)/constants!$B$9)-1))</f>
        <v>2.2395650708840155E-5</v>
      </c>
      <c r="AL1541" s="17">
        <f t="shared" si="343"/>
        <v>2.6098667482015431E-10</v>
      </c>
      <c r="AQ1541">
        <f t="shared" si="350"/>
        <v>2.6098667482015431E-10</v>
      </c>
    </row>
    <row r="1542" spans="1:43" x14ac:dyDescent="0.2">
      <c r="A1542">
        <f>front!A1542</f>
        <v>891.48</v>
      </c>
      <c r="B1542" s="1">
        <f t="shared" si="349"/>
        <v>0.43000000000006366</v>
      </c>
      <c r="C1542">
        <f>front!D1542-front!B1542</f>
        <v>49680.34</v>
      </c>
      <c r="D1542" s="2">
        <f>front!E1542-front!C1542</f>
        <v>52426.1</v>
      </c>
      <c r="E1542" s="2">
        <f>IF(front!F1542-front!C1542&gt;0,front!F1542-front!C1542,0)</f>
        <v>52426.1</v>
      </c>
      <c r="F1542" s="2">
        <f>front!I1542-front!H1542</f>
        <v>3739.5</v>
      </c>
      <c r="G1542" s="2"/>
      <c r="H1542" s="2"/>
      <c r="I1542" s="4">
        <f>C1542/(constants!$A$4+constants!$B$4*data!C1542+constants!$C$4*data!C1542^2+constants!$D$4*data!C1542^3+constants!$E$4*data!C1542^4+constants!$F$4*data!C1542^5+constants!$G$4*data!C1542^6+constants!$H$4*data!C1542^7)</f>
        <v>52130.968670507609</v>
      </c>
      <c r="J1542" s="4">
        <f>D1542/(constants!$A$4+constants!$B$4*data!D1542+constants!$C$4*data!D1542^2+constants!$D$4*data!D1542^3+constants!$E$4*data!D1542^4+constants!$F$4*data!D1542^5+constants!$G$4*data!D1542^6+constants!$H$4*data!D1542^7)</f>
        <v>55166.984374323059</v>
      </c>
      <c r="K1542" s="4">
        <f>E1542/(constants!$A$4+constants!$B$4*data!E1542+constants!$C$4*data!E1542^2+constants!$D$4*data!E1542^3+constants!$E$4*data!E1542^4+constants!$F$4*data!E1542^5+constants!$G$4*data!E1542^6+constants!$H$4*data!E1542^7)</f>
        <v>55166.984374323059</v>
      </c>
      <c r="L1542" s="4">
        <f>F1542/(constants!$A$4+constants!$B$4*data!F1542+constants!$C$4*data!F1542^2+constants!$D$4*data!F1542^3+constants!$E$4*data!F1542^4+constants!$F$4*data!F1542^5+constants!$G$4*data!F1542^6+constants!$H$4*data!F1542^7)</f>
        <v>3731.1166472951604</v>
      </c>
      <c r="M1542" s="4"/>
      <c r="N1542" s="4"/>
      <c r="O1542" s="4">
        <f t="shared" si="344"/>
        <v>86884.947784179356</v>
      </c>
      <c r="P1542" s="4">
        <f t="shared" si="345"/>
        <v>11033.396874864613</v>
      </c>
      <c r="Q1542" s="4">
        <f t="shared" si="345"/>
        <v>11033.396874864613</v>
      </c>
      <c r="R1542" s="4">
        <f t="shared" si="346"/>
        <v>621.85277454919333</v>
      </c>
      <c r="S1542" s="4"/>
      <c r="T1542" s="4"/>
      <c r="U1542" s="4">
        <f t="shared" si="347"/>
        <v>1</v>
      </c>
      <c r="V1542" s="4"/>
      <c r="W1542" s="4"/>
      <c r="X1542">
        <f>IF(front!E1542&gt;$X$2,O1542,P1542)</f>
        <v>86884.947784179356</v>
      </c>
      <c r="Y1542">
        <f t="shared" si="351"/>
        <v>86612.127979336743</v>
      </c>
      <c r="Z1542">
        <f>SUMPRODUCT($B$7:$B$456,Y$7:Y$456,EXP(constants!$B$32+constants!$A$32*ABS($A$7:$A$456-$A1542)))</f>
        <v>2.1608363350494907E-11</v>
      </c>
      <c r="AA1542">
        <f t="shared" si="342"/>
        <v>86612.127979336728</v>
      </c>
      <c r="AB1542">
        <f t="shared" si="348"/>
        <v>86607.274886397558</v>
      </c>
      <c r="AD1542" s="4"/>
      <c r="AE1542" s="4"/>
      <c r="AF1542" s="4"/>
      <c r="AI1542" s="5">
        <f>SUMPRODUCT(constants!$B$13:$B$20,A1542^constants!$A$13:$A$20)*constants!$C$10/((A1542/1000000000)^5*(EXP(0.014388/(A1542/1000000000)/constants!$B$9)-1))</f>
        <v>2.2394554442567879E-5</v>
      </c>
      <c r="AL1542" s="17">
        <f t="shared" si="343"/>
        <v>2.5857590452929888E-10</v>
      </c>
      <c r="AQ1542">
        <f t="shared" si="350"/>
        <v>2.5857590452929888E-10</v>
      </c>
    </row>
    <row r="1543" spans="1:43" x14ac:dyDescent="0.2">
      <c r="A1543">
        <f>front!A1543</f>
        <v>891.92</v>
      </c>
      <c r="B1543" s="1">
        <f t="shared" si="349"/>
        <v>0.43999999999994088</v>
      </c>
      <c r="C1543">
        <f>front!D1543-front!B1543</f>
        <v>49744.54</v>
      </c>
      <c r="D1543" s="2">
        <f>front!E1543-front!C1543</f>
        <v>53373.1</v>
      </c>
      <c r="E1543" s="2">
        <f>IF(front!F1543-front!C1543&gt;0,front!F1543-front!C1543,0)</f>
        <v>53373.1</v>
      </c>
      <c r="F1543" s="2">
        <f>front!I1543-front!H1543</f>
        <v>4720.2000000000007</v>
      </c>
      <c r="G1543" s="2"/>
      <c r="H1543" s="2"/>
      <c r="I1543" s="4">
        <f>C1543/(constants!$A$4+constants!$B$4*data!C1543+constants!$C$4*data!C1543^2+constants!$D$4*data!C1543^3+constants!$E$4*data!C1543^4+constants!$F$4*data!C1543^5+constants!$G$4*data!C1543^6+constants!$H$4*data!C1543^7)</f>
        <v>52201.89533928017</v>
      </c>
      <c r="J1543" s="4">
        <f>D1543/(constants!$A$4+constants!$B$4*data!D1543+constants!$C$4*data!D1543^2+constants!$D$4*data!D1543^3+constants!$E$4*data!D1543^4+constants!$F$4*data!D1543^5+constants!$G$4*data!D1543^6+constants!$H$4*data!D1543^7)</f>
        <v>56215.494250620497</v>
      </c>
      <c r="K1543" s="4">
        <f>E1543/(constants!$A$4+constants!$B$4*data!E1543+constants!$C$4*data!E1543^2+constants!$D$4*data!E1543^3+constants!$E$4*data!E1543^4+constants!$F$4*data!E1543^5+constants!$G$4*data!E1543^6+constants!$H$4*data!E1543^7)</f>
        <v>56215.494250620497</v>
      </c>
      <c r="L1543" s="4">
        <f>F1543/(constants!$A$4+constants!$B$4*data!F1543+constants!$C$4*data!F1543^2+constants!$D$4*data!F1543^3+constants!$E$4*data!F1543^4+constants!$F$4*data!F1543^5+constants!$G$4*data!F1543^6+constants!$H$4*data!F1543^7)</f>
        <v>4710.0274328069854</v>
      </c>
      <c r="M1543" s="4"/>
      <c r="N1543" s="4"/>
      <c r="O1543" s="4">
        <f t="shared" si="344"/>
        <v>87003.158898800291</v>
      </c>
      <c r="P1543" s="4">
        <f t="shared" si="345"/>
        <v>11243.098850124099</v>
      </c>
      <c r="Q1543" s="4">
        <f t="shared" si="345"/>
        <v>11243.098850124099</v>
      </c>
      <c r="R1543" s="4">
        <f t="shared" si="346"/>
        <v>785.00457213449761</v>
      </c>
      <c r="S1543" s="4"/>
      <c r="T1543" s="4"/>
      <c r="U1543" s="4">
        <f t="shared" si="347"/>
        <v>1</v>
      </c>
      <c r="V1543" s="4"/>
      <c r="W1543" s="4"/>
      <c r="X1543">
        <f>IF(front!E1543&gt;$X$2,O1543,P1543)</f>
        <v>87003.158898800291</v>
      </c>
      <c r="Y1543">
        <f t="shared" si="351"/>
        <v>86730.339093957678</v>
      </c>
      <c r="Z1543">
        <f>SUMPRODUCT($B$7:$B$456,Y$7:Y$456,EXP(constants!$B$32+constants!$A$32*ABS($A$7:$A$456-$A1543)))</f>
        <v>2.1074277730297373E-11</v>
      </c>
      <c r="AA1543">
        <f t="shared" ref="AA1543:AA1606" si="352">Y1543-Z1543</f>
        <v>86730.339093957664</v>
      </c>
      <c r="AB1543">
        <f t="shared" si="348"/>
        <v>86725.486001018493</v>
      </c>
      <c r="AD1543" s="4"/>
      <c r="AE1543" s="4"/>
      <c r="AF1543" s="4"/>
      <c r="AI1543" s="5">
        <f>SUMPRODUCT(constants!$B$13:$B$20,A1543^constants!$A$13:$A$20)*constants!$C$10/((A1543/1000000000)^5*(EXP(0.014388/(A1543/1000000000)/constants!$B$9)-1))</f>
        <v>2.2393386824442416E-5</v>
      </c>
      <c r="AL1543" s="17">
        <f t="shared" ref="AL1543:AL1606" si="353">IF(AB1543=0,0,AI1543/AB1543)</f>
        <v>2.5820998943931463E-10</v>
      </c>
      <c r="AQ1543">
        <f t="shared" si="350"/>
        <v>2.5820998943931463E-10</v>
      </c>
    </row>
    <row r="1544" spans="1:43" x14ac:dyDescent="0.2">
      <c r="A1544">
        <f>front!A1544</f>
        <v>892.36</v>
      </c>
      <c r="B1544" s="1">
        <f t="shared" si="349"/>
        <v>0.44000000000005457</v>
      </c>
      <c r="C1544">
        <f>front!D1544-front!B1544</f>
        <v>49054.47</v>
      </c>
      <c r="D1544" s="2">
        <f>front!E1544-front!C1544</f>
        <v>53049.4</v>
      </c>
      <c r="E1544" s="2">
        <f>IF(front!F1544-front!C1544&gt;0,front!F1544-front!C1544,0)</f>
        <v>53049.4</v>
      </c>
      <c r="F1544" s="2">
        <f>front!I1544-front!H1544</f>
        <v>4759.7999999999993</v>
      </c>
      <c r="G1544" s="2"/>
      <c r="H1544" s="2"/>
      <c r="I1544" s="4">
        <f>C1544/(constants!$A$4+constants!$B$4*data!C1544+constants!$C$4*data!C1544^2+constants!$D$4*data!C1544^3+constants!$E$4*data!C1544^4+constants!$F$4*data!C1544^5+constants!$G$4*data!C1544^6+constants!$H$4*data!C1544^7)</f>
        <v>51439.68489910644</v>
      </c>
      <c r="J1544" s="4">
        <f>D1544/(constants!$A$4+constants!$B$4*data!D1544+constants!$C$4*data!D1544^2+constants!$D$4*data!D1544^3+constants!$E$4*data!D1544^4+constants!$F$4*data!D1544^5+constants!$G$4*data!D1544^6+constants!$H$4*data!D1544^7)</f>
        <v>55856.990273905663</v>
      </c>
      <c r="K1544" s="4">
        <f>E1544/(constants!$A$4+constants!$B$4*data!E1544+constants!$C$4*data!E1544^2+constants!$D$4*data!E1544^3+constants!$E$4*data!E1544^4+constants!$F$4*data!E1544^5+constants!$G$4*data!E1544^6+constants!$H$4*data!E1544^7)</f>
        <v>55856.990273905663</v>
      </c>
      <c r="L1544" s="4">
        <f>F1544/(constants!$A$4+constants!$B$4*data!F1544+constants!$C$4*data!F1544^2+constants!$D$4*data!F1544^3+constants!$E$4*data!F1544^4+constants!$F$4*data!F1544^5+constants!$G$4*data!F1544^6+constants!$H$4*data!F1544^7)</f>
        <v>4749.5656843024835</v>
      </c>
      <c r="M1544" s="4"/>
      <c r="N1544" s="4"/>
      <c r="O1544" s="4">
        <f t="shared" ref="O1544:O1607" si="354">I1544*1000/O$4</f>
        <v>85732.808165177412</v>
      </c>
      <c r="P1544" s="4">
        <f t="shared" ref="P1544:Q1607" si="355">J1544*1000/P$4</f>
        <v>11171.398054781133</v>
      </c>
      <c r="Q1544" s="4">
        <f t="shared" si="355"/>
        <v>11171.398054781133</v>
      </c>
      <c r="R1544" s="4">
        <f t="shared" ref="R1544:R1607" si="356">L1544*1000/R$4</f>
        <v>791.59428071708066</v>
      </c>
      <c r="S1544" s="4"/>
      <c r="T1544" s="4"/>
      <c r="U1544" s="4">
        <f t="shared" ref="U1544:U1607" si="357">Q1544/P1544</f>
        <v>1</v>
      </c>
      <c r="V1544" s="4"/>
      <c r="W1544" s="4"/>
      <c r="X1544">
        <f>IF(front!E1544&gt;$X$2,O1544,P1544)</f>
        <v>85732.808165177412</v>
      </c>
      <c r="Y1544">
        <f t="shared" si="351"/>
        <v>85459.988360334799</v>
      </c>
      <c r="Z1544">
        <f>SUMPRODUCT($B$7:$B$456,Y$7:Y$456,EXP(constants!$B$32+constants!$A$32*ABS($A$7:$A$456-$A1544)))</f>
        <v>2.0553392899306878E-11</v>
      </c>
      <c r="AA1544">
        <f t="shared" si="352"/>
        <v>85459.988360334784</v>
      </c>
      <c r="AB1544">
        <f t="shared" ref="AB1544:AB1607" si="358">IF((AA1544-$AA$3)&gt;0,AA1544-$AA$3,0)</f>
        <v>85455.135267395613</v>
      </c>
      <c r="AD1544" s="4"/>
      <c r="AE1544" s="4"/>
      <c r="AF1544" s="4"/>
      <c r="AI1544" s="5">
        <f>SUMPRODUCT(constants!$B$13:$B$20,A1544^constants!$A$13:$A$20)*constants!$C$10/((A1544/1000000000)^5*(EXP(0.014388/(A1544/1000000000)/constants!$B$9)-1))</f>
        <v>2.2392172891913271E-5</v>
      </c>
      <c r="AL1544" s="17">
        <f t="shared" si="353"/>
        <v>2.6203425717888644E-10</v>
      </c>
      <c r="AQ1544">
        <f t="shared" si="350"/>
        <v>2.6203425717888644E-10</v>
      </c>
    </row>
    <row r="1545" spans="1:43" x14ac:dyDescent="0.2">
      <c r="A1545">
        <f>front!A1545</f>
        <v>892.79</v>
      </c>
      <c r="B1545" s="1">
        <f t="shared" ref="B1545:B1608" si="359">A1545-A1544</f>
        <v>0.42999999999994998</v>
      </c>
      <c r="C1545">
        <f>front!D1545-front!B1545</f>
        <v>48050.73</v>
      </c>
      <c r="D1545" s="2">
        <f>front!E1545-front!C1545</f>
        <v>52867.9</v>
      </c>
      <c r="E1545" s="2">
        <f>IF(front!F1545-front!C1545&gt;0,front!F1545-front!C1545,0)</f>
        <v>52867.9</v>
      </c>
      <c r="F1545" s="2">
        <f>front!I1545-front!H1545</f>
        <v>3734.8999999999996</v>
      </c>
      <c r="G1545" s="2"/>
      <c r="H1545" s="2"/>
      <c r="I1545" s="4">
        <f>C1545/(constants!$A$4+constants!$B$4*data!C1545+constants!$C$4*data!C1545^2+constants!$D$4*data!C1545^3+constants!$E$4*data!C1545^4+constants!$F$4*data!C1545^5+constants!$G$4*data!C1545^6+constants!$H$4*data!C1545^7)</f>
        <v>50331.721373469038</v>
      </c>
      <c r="J1545" s="4">
        <f>D1545/(constants!$A$4+constants!$B$4*data!D1545+constants!$C$4*data!D1545^2+constants!$D$4*data!D1545^3+constants!$E$4*data!D1545^4+constants!$F$4*data!D1545^5+constants!$G$4*data!D1545^6+constants!$H$4*data!D1545^7)</f>
        <v>55656.026395149791</v>
      </c>
      <c r="K1545" s="4">
        <f>E1545/(constants!$A$4+constants!$B$4*data!E1545+constants!$C$4*data!E1545^2+constants!$D$4*data!E1545^3+constants!$E$4*data!E1545^4+constants!$F$4*data!E1545^5+constants!$G$4*data!E1545^6+constants!$H$4*data!E1545^7)</f>
        <v>55656.026395149791</v>
      </c>
      <c r="L1545" s="4">
        <f>F1545/(constants!$A$4+constants!$B$4*data!F1545+constants!$C$4*data!F1545^2+constants!$D$4*data!F1545^3+constants!$E$4*data!F1545^4+constants!$F$4*data!F1545^5+constants!$G$4*data!F1545^6+constants!$H$4*data!F1545^7)</f>
        <v>3726.5259845566384</v>
      </c>
      <c r="M1545" s="4"/>
      <c r="N1545" s="4"/>
      <c r="O1545" s="4">
        <f t="shared" si="354"/>
        <v>83886.20228911507</v>
      </c>
      <c r="P1545" s="4">
        <f t="shared" si="355"/>
        <v>11131.205279029959</v>
      </c>
      <c r="Q1545" s="4">
        <f t="shared" si="355"/>
        <v>11131.205279029959</v>
      </c>
      <c r="R1545" s="4">
        <f t="shared" si="356"/>
        <v>621.08766409277303</v>
      </c>
      <c r="S1545" s="4"/>
      <c r="T1545" s="4"/>
      <c r="U1545" s="4">
        <f t="shared" si="357"/>
        <v>1</v>
      </c>
      <c r="V1545" s="4"/>
      <c r="W1545" s="4"/>
      <c r="X1545">
        <f>IF(front!E1545&gt;$X$2,O1545,P1545)</f>
        <v>83886.20228911507</v>
      </c>
      <c r="Y1545">
        <f t="shared" si="351"/>
        <v>83613.382484272457</v>
      </c>
      <c r="Z1545">
        <f>SUMPRODUCT($B$7:$B$456,Y$7:Y$456,EXP(constants!$B$32+constants!$A$32*ABS($A$7:$A$456-$A1545)))</f>
        <v>2.0056787635586861E-11</v>
      </c>
      <c r="AA1545">
        <f t="shared" si="352"/>
        <v>83613.382484272443</v>
      </c>
      <c r="AB1545">
        <f t="shared" si="358"/>
        <v>83608.529391333272</v>
      </c>
      <c r="AD1545" s="4"/>
      <c r="AE1545" s="4"/>
      <c r="AF1545" s="4"/>
      <c r="AI1545" s="5">
        <f>SUMPRODUCT(constants!$B$13:$B$20,A1545^constants!$A$13:$A$20)*constants!$C$10/((A1545/1000000000)^5*(EXP(0.014388/(A1545/1000000000)/constants!$B$9)-1))</f>
        <v>2.2390941870750803E-5</v>
      </c>
      <c r="AL1545" s="17">
        <f t="shared" si="353"/>
        <v>2.6780690957915368E-10</v>
      </c>
      <c r="AQ1545">
        <f t="shared" si="350"/>
        <v>2.6780690957915368E-10</v>
      </c>
    </row>
    <row r="1546" spans="1:43" x14ac:dyDescent="0.2">
      <c r="A1546">
        <f>front!A1546</f>
        <v>893.23</v>
      </c>
      <c r="B1546" s="1">
        <f t="shared" si="359"/>
        <v>0.44000000000005457</v>
      </c>
      <c r="C1546">
        <f>front!D1546-front!B1546</f>
        <v>46987.6</v>
      </c>
      <c r="D1546" s="2">
        <f>front!E1546-front!C1546</f>
        <v>53228.1</v>
      </c>
      <c r="E1546" s="2">
        <f>IF(front!F1546-front!C1546&gt;0,front!F1546-front!C1546,0)</f>
        <v>53228.1</v>
      </c>
      <c r="F1546" s="2">
        <f>front!I1546-front!H1546</f>
        <v>3245.5</v>
      </c>
      <c r="G1546" s="2"/>
      <c r="H1546" s="2"/>
      <c r="I1546" s="4">
        <f>C1546/(constants!$A$4+constants!$B$4*data!C1546+constants!$C$4*data!C1546^2+constants!$D$4*data!C1546^3+constants!$E$4*data!C1546^4+constants!$F$4*data!C1546^5+constants!$G$4*data!C1546^6+constants!$H$4*data!C1546^7)</f>
        <v>49159.297527807932</v>
      </c>
      <c r="J1546" s="4">
        <f>D1546/(constants!$A$4+constants!$B$4*data!D1546+constants!$C$4*data!D1546^2+constants!$D$4*data!D1546^3+constants!$E$4*data!D1546^4+constants!$F$4*data!D1546^5+constants!$G$4*data!D1546^6+constants!$H$4*data!D1546^7)</f>
        <v>56054.88892058003</v>
      </c>
      <c r="K1546" s="4">
        <f>E1546/(constants!$A$4+constants!$B$4*data!E1546+constants!$C$4*data!E1546^2+constants!$D$4*data!E1546^3+constants!$E$4*data!E1546^4+constants!$F$4*data!E1546^5+constants!$G$4*data!E1546^6+constants!$H$4*data!E1546^7)</f>
        <v>56054.88892058003</v>
      </c>
      <c r="L1546" s="4">
        <f>F1546/(constants!$A$4+constants!$B$4*data!F1546+constants!$C$4*data!F1546^2+constants!$D$4*data!F1546^3+constants!$E$4*data!F1546^4+constants!$F$4*data!F1546^5+constants!$G$4*data!F1546^6+constants!$H$4*data!F1546^7)</f>
        <v>3238.1534030177213</v>
      </c>
      <c r="M1546" s="4"/>
      <c r="N1546" s="4"/>
      <c r="O1546" s="4">
        <f t="shared" si="354"/>
        <v>81932.162546346546</v>
      </c>
      <c r="P1546" s="4">
        <f t="shared" si="355"/>
        <v>11210.977784116007</v>
      </c>
      <c r="Q1546" s="4">
        <f t="shared" si="355"/>
        <v>11210.977784116007</v>
      </c>
      <c r="R1546" s="4">
        <f t="shared" si="356"/>
        <v>539.69223383628685</v>
      </c>
      <c r="S1546" s="4"/>
      <c r="T1546" s="4"/>
      <c r="U1546" s="4">
        <f t="shared" si="357"/>
        <v>1</v>
      </c>
      <c r="V1546" s="4"/>
      <c r="W1546" s="4"/>
      <c r="X1546">
        <f>IF(front!E1546&gt;$X$2,O1546,P1546)</f>
        <v>81932.162546346546</v>
      </c>
      <c r="Y1546">
        <f t="shared" si="351"/>
        <v>81659.342741503933</v>
      </c>
      <c r="Z1546">
        <f>SUMPRODUCT($B$7:$B$456,Y$7:Y$456,EXP(constants!$B$32+constants!$A$32*ABS($A$7:$A$456-$A1546)))</f>
        <v>1.9561051716592339E-11</v>
      </c>
      <c r="AA1546">
        <f t="shared" si="352"/>
        <v>81659.342741503919</v>
      </c>
      <c r="AB1546">
        <f t="shared" si="358"/>
        <v>81654.489648564748</v>
      </c>
      <c r="AD1546" s="4"/>
      <c r="AE1546" s="4"/>
      <c r="AF1546" s="4"/>
      <c r="AI1546" s="5">
        <f>SUMPRODUCT(constants!$B$13:$B$20,A1546^constants!$A$13:$A$20)*constants!$C$10/((A1546/1000000000)^5*(EXP(0.014388/(A1546/1000000000)/constants!$B$9)-1))</f>
        <v>2.2389636577039364E-5</v>
      </c>
      <c r="AL1546" s="17">
        <f t="shared" si="353"/>
        <v>2.741997001438966E-10</v>
      </c>
      <c r="AQ1546">
        <f t="shared" si="350"/>
        <v>2.741997001438966E-10</v>
      </c>
    </row>
    <row r="1547" spans="1:43" x14ac:dyDescent="0.2">
      <c r="A1547">
        <f>front!A1547</f>
        <v>893.67</v>
      </c>
      <c r="B1547" s="1">
        <f t="shared" si="359"/>
        <v>0.43999999999994088</v>
      </c>
      <c r="C1547">
        <f>front!D1547-front!B1547</f>
        <v>46091.799999999996</v>
      </c>
      <c r="D1547" s="2">
        <f>front!E1547-front!C1547</f>
        <v>52910.9</v>
      </c>
      <c r="E1547" s="2">
        <f>IF(front!F1547-front!C1547&gt;0,front!F1547-front!C1547,0)</f>
        <v>52910.9</v>
      </c>
      <c r="F1547" s="2">
        <f>front!I1547-front!H1547</f>
        <v>3039.7999999999993</v>
      </c>
      <c r="G1547" s="2"/>
      <c r="H1547" s="2"/>
      <c r="I1547" s="4">
        <f>C1547/(constants!$A$4+constants!$B$4*data!C1547+constants!$C$4*data!C1547^2+constants!$D$4*data!C1547^3+constants!$E$4*data!C1547^4+constants!$F$4*data!C1547^5+constants!$G$4*data!C1547^6+constants!$H$4*data!C1547^7)</f>
        <v>48172.462447291153</v>
      </c>
      <c r="J1547" s="4">
        <f>D1547/(constants!$A$4+constants!$B$4*data!D1547+constants!$C$4*data!D1547^2+constants!$D$4*data!D1547^3+constants!$E$4*data!D1547^4+constants!$F$4*data!D1547^5+constants!$G$4*data!D1547^6+constants!$H$4*data!D1547^7)</f>
        <v>55703.634556726873</v>
      </c>
      <c r="K1547" s="4">
        <f>E1547/(constants!$A$4+constants!$B$4*data!E1547+constants!$C$4*data!E1547^2+constants!$D$4*data!E1547^3+constants!$E$4*data!E1547^4+constants!$F$4*data!E1547^5+constants!$G$4*data!E1547^6+constants!$H$4*data!E1547^7)</f>
        <v>55703.634556726873</v>
      </c>
      <c r="L1547" s="4">
        <f>F1547/(constants!$A$4+constants!$B$4*data!F1547+constants!$C$4*data!F1547^2+constants!$D$4*data!F1547^3+constants!$E$4*data!F1547^4+constants!$F$4*data!F1547^5+constants!$G$4*data!F1547^6+constants!$H$4*data!F1547^7)</f>
        <v>3032.9013010894773</v>
      </c>
      <c r="M1547" s="4"/>
      <c r="N1547" s="4"/>
      <c r="O1547" s="4">
        <f t="shared" si="354"/>
        <v>80287.437412151921</v>
      </c>
      <c r="P1547" s="4">
        <f t="shared" si="355"/>
        <v>11140.726911345375</v>
      </c>
      <c r="Q1547" s="4">
        <f t="shared" si="355"/>
        <v>11140.726911345375</v>
      </c>
      <c r="R1547" s="4">
        <f t="shared" si="356"/>
        <v>505.48355018157952</v>
      </c>
      <c r="S1547" s="4"/>
      <c r="T1547" s="4"/>
      <c r="U1547" s="4">
        <f t="shared" si="357"/>
        <v>1</v>
      </c>
      <c r="V1547" s="4"/>
      <c r="W1547" s="4"/>
      <c r="X1547">
        <f>IF(front!E1547&gt;$X$2,O1547,P1547)</f>
        <v>80287.437412151921</v>
      </c>
      <c r="Y1547">
        <f t="shared" si="351"/>
        <v>80014.617607309308</v>
      </c>
      <c r="Z1547">
        <f>SUMPRODUCT($B$7:$B$456,Y$7:Y$456,EXP(constants!$B$32+constants!$A$32*ABS($A$7:$A$456-$A1547)))</f>
        <v>1.9077568711965199E-11</v>
      </c>
      <c r="AA1547">
        <f t="shared" si="352"/>
        <v>80014.617607309294</v>
      </c>
      <c r="AB1547">
        <f t="shared" si="358"/>
        <v>80009.764514370123</v>
      </c>
      <c r="AD1547" s="4"/>
      <c r="AE1547" s="4"/>
      <c r="AF1547" s="4"/>
      <c r="AI1547" s="5">
        <f>SUMPRODUCT(constants!$B$13:$B$20,A1547^constants!$A$13:$A$20)*constants!$C$10/((A1547/1000000000)^5*(EXP(0.014388/(A1547/1000000000)/constants!$B$9)-1))</f>
        <v>2.2388285190190738E-5</v>
      </c>
      <c r="AL1547" s="17">
        <f t="shared" si="353"/>
        <v>2.7981941111912282E-10</v>
      </c>
      <c r="AQ1547">
        <f t="shared" si="350"/>
        <v>2.7981941111912282E-10</v>
      </c>
    </row>
    <row r="1548" spans="1:43" x14ac:dyDescent="0.2">
      <c r="A1548">
        <f>front!A1548</f>
        <v>894.1</v>
      </c>
      <c r="B1548" s="1">
        <f t="shared" si="359"/>
        <v>0.43000000000006366</v>
      </c>
      <c r="C1548">
        <f>front!D1548-front!B1548</f>
        <v>45336.87</v>
      </c>
      <c r="D1548" s="2">
        <f>front!E1548-front!C1548</f>
        <v>52503</v>
      </c>
      <c r="E1548" s="2">
        <f>IF(front!F1548-front!C1548&gt;0,front!F1548-front!C1548,0)</f>
        <v>52503</v>
      </c>
      <c r="F1548" s="2">
        <f>front!I1548-front!H1548</f>
        <v>2844.4999999999982</v>
      </c>
      <c r="G1548" s="2"/>
      <c r="H1548" s="2"/>
      <c r="I1548" s="4">
        <f>C1548/(constants!$A$4+constants!$B$4*data!C1548+constants!$C$4*data!C1548^2+constants!$D$4*data!C1548^3+constants!$E$4*data!C1548^4+constants!$F$4*data!C1548^5+constants!$G$4*data!C1548^6+constants!$H$4*data!C1548^7)</f>
        <v>47341.688231657899</v>
      </c>
      <c r="J1548" s="4">
        <f>D1548/(constants!$A$4+constants!$B$4*data!D1548+constants!$C$4*data!D1548^2+constants!$D$4*data!D1548^3+constants!$E$4*data!D1548^4+constants!$F$4*data!D1548^5+constants!$G$4*data!D1548^6+constants!$H$4*data!D1548^7)</f>
        <v>55252.094323225268</v>
      </c>
      <c r="K1548" s="4">
        <f>E1548/(constants!$A$4+constants!$B$4*data!E1548+constants!$C$4*data!E1548^2+constants!$D$4*data!E1548^3+constants!$E$4*data!E1548^4+constants!$F$4*data!E1548^5+constants!$G$4*data!E1548^6+constants!$H$4*data!E1548^7)</f>
        <v>55252.094323225268</v>
      </c>
      <c r="L1548" s="4">
        <f>F1548/(constants!$A$4+constants!$B$4*data!F1548+constants!$C$4*data!F1548^2+constants!$D$4*data!F1548^3+constants!$E$4*data!F1548^4+constants!$F$4*data!F1548^5+constants!$G$4*data!F1548^6+constants!$H$4*data!F1548^7)</f>
        <v>2838.032764753179</v>
      </c>
      <c r="M1548" s="4"/>
      <c r="N1548" s="4"/>
      <c r="O1548" s="4">
        <f t="shared" si="354"/>
        <v>78902.813719429832</v>
      </c>
      <c r="P1548" s="4">
        <f t="shared" si="355"/>
        <v>11050.418864645053</v>
      </c>
      <c r="Q1548" s="4">
        <f t="shared" si="355"/>
        <v>11050.418864645053</v>
      </c>
      <c r="R1548" s="4">
        <f t="shared" si="356"/>
        <v>473.00546079219652</v>
      </c>
      <c r="S1548" s="4"/>
      <c r="T1548" s="4"/>
      <c r="U1548" s="4">
        <f t="shared" si="357"/>
        <v>1</v>
      </c>
      <c r="V1548" s="4"/>
      <c r="W1548" s="4"/>
      <c r="X1548">
        <f>IF(front!E1548&gt;$X$2,O1548,P1548)</f>
        <v>78902.813719429832</v>
      </c>
      <c r="Y1548">
        <f t="shared" si="351"/>
        <v>78629.993914587219</v>
      </c>
      <c r="Z1548">
        <f>SUMPRODUCT($B$7:$B$456,Y$7:Y$456,EXP(constants!$B$32+constants!$A$32*ABS($A$7:$A$456-$A1548)))</f>
        <v>1.8616621894680128E-11</v>
      </c>
      <c r="AA1548">
        <f t="shared" si="352"/>
        <v>78629.993914587205</v>
      </c>
      <c r="AB1548">
        <f t="shared" si="358"/>
        <v>78625.140821648034</v>
      </c>
      <c r="AD1548" s="4"/>
      <c r="AE1548" s="4"/>
      <c r="AF1548" s="4"/>
      <c r="AI1548" s="5">
        <f>SUMPRODUCT(constants!$B$13:$B$20,A1548^constants!$A$13:$A$20)*constants!$C$10/((A1548/1000000000)^5*(EXP(0.014388/(A1548/1000000000)/constants!$B$9)-1))</f>
        <v>2.2386920057937229E-5</v>
      </c>
      <c r="AL1548" s="17">
        <f t="shared" si="353"/>
        <v>2.8472979283711995E-10</v>
      </c>
      <c r="AQ1548">
        <f t="shared" si="350"/>
        <v>2.8472979283711995E-10</v>
      </c>
    </row>
    <row r="1549" spans="1:43" x14ac:dyDescent="0.2">
      <c r="A1549">
        <f>front!A1549</f>
        <v>894.54</v>
      </c>
      <c r="B1549" s="1">
        <f t="shared" si="359"/>
        <v>0.43999999999994088</v>
      </c>
      <c r="C1549">
        <f>front!D1549-front!B1549</f>
        <v>44844.130000000005</v>
      </c>
      <c r="D1549" s="2">
        <f>front!E1549-front!C1549</f>
        <v>52854.9</v>
      </c>
      <c r="E1549" s="2">
        <f>IF(front!F1549-front!C1549&gt;0,front!F1549-front!C1549,0)</f>
        <v>52854.9</v>
      </c>
      <c r="F1549" s="2">
        <f>front!I1549-front!H1549</f>
        <v>2793.2999999999993</v>
      </c>
      <c r="G1549" s="2"/>
      <c r="H1549" s="2"/>
      <c r="I1549" s="4">
        <f>C1549/(constants!$A$4+constants!$B$4*data!C1549+constants!$C$4*data!C1549^2+constants!$D$4*data!C1549^3+constants!$E$4*data!C1549^4+constants!$F$4*data!C1549^5+constants!$G$4*data!C1549^6+constants!$H$4*data!C1549^7)</f>
        <v>46799.925049385805</v>
      </c>
      <c r="J1549" s="4">
        <f>D1549/(constants!$A$4+constants!$B$4*data!D1549+constants!$C$4*data!D1549^2+constants!$D$4*data!D1549^3+constants!$E$4*data!D1549^4+constants!$F$4*data!D1549^5+constants!$G$4*data!D1549^6+constants!$H$4*data!D1549^7)</f>
        <v>55641.633601918053</v>
      </c>
      <c r="K1549" s="4">
        <f>E1549/(constants!$A$4+constants!$B$4*data!E1549+constants!$C$4*data!E1549^2+constants!$D$4*data!E1549^3+constants!$E$4*data!E1549^4+constants!$F$4*data!E1549^5+constants!$G$4*data!E1549^6+constants!$H$4*data!E1549^7)</f>
        <v>55641.633601918053</v>
      </c>
      <c r="L1549" s="4">
        <f>F1549/(constants!$A$4+constants!$B$4*data!F1549+constants!$C$4*data!F1549^2+constants!$D$4*data!F1549^3+constants!$E$4*data!F1549^4+constants!$F$4*data!F1549^5+constants!$G$4*data!F1549^6+constants!$H$4*data!F1549^7)</f>
        <v>2786.9466889064738</v>
      </c>
      <c r="M1549" s="4"/>
      <c r="N1549" s="4"/>
      <c r="O1549" s="4">
        <f t="shared" si="354"/>
        <v>77999.875082309678</v>
      </c>
      <c r="P1549" s="4">
        <f t="shared" si="355"/>
        <v>11128.326720383609</v>
      </c>
      <c r="Q1549" s="4">
        <f t="shared" si="355"/>
        <v>11128.326720383609</v>
      </c>
      <c r="R1549" s="4">
        <f t="shared" si="356"/>
        <v>464.49111481774565</v>
      </c>
      <c r="S1549" s="4"/>
      <c r="T1549" s="4"/>
      <c r="U1549" s="4">
        <f t="shared" si="357"/>
        <v>1</v>
      </c>
      <c r="V1549" s="4"/>
      <c r="W1549" s="4"/>
      <c r="X1549">
        <f>IF(front!E1549&gt;$X$2,O1549,P1549)</f>
        <v>77999.875082309678</v>
      </c>
      <c r="Y1549">
        <f t="shared" si="351"/>
        <v>77727.055277467065</v>
      </c>
      <c r="Z1549">
        <f>SUMPRODUCT($B$7:$B$456,Y$7:Y$456,EXP(constants!$B$32+constants!$A$32*ABS($A$7:$A$456-$A1549)))</f>
        <v>1.8156481999338388E-11</v>
      </c>
      <c r="AA1549">
        <f t="shared" si="352"/>
        <v>77727.05527746705</v>
      </c>
      <c r="AB1549">
        <f t="shared" si="358"/>
        <v>77722.20218452788</v>
      </c>
      <c r="AD1549" s="4"/>
      <c r="AE1549" s="4"/>
      <c r="AF1549" s="4"/>
      <c r="AI1549" s="5">
        <f>SUMPRODUCT(constants!$B$13:$B$20,A1549^constants!$A$13:$A$20)*constants!$C$10/((A1549/1000000000)^5*(EXP(0.014388/(A1549/1000000000)/constants!$B$9)-1))</f>
        <v>2.2385477764368838E-5</v>
      </c>
      <c r="AL1549" s="17">
        <f t="shared" si="353"/>
        <v>2.880190876632817E-10</v>
      </c>
      <c r="AQ1549">
        <f t="shared" ref="AQ1549:AQ1612" si="360">AL1549</f>
        <v>2.880190876632817E-10</v>
      </c>
    </row>
    <row r="1550" spans="1:43" x14ac:dyDescent="0.2">
      <c r="A1550">
        <f>front!A1550</f>
        <v>894.97</v>
      </c>
      <c r="B1550" s="1">
        <f t="shared" si="359"/>
        <v>0.43000000000006366</v>
      </c>
      <c r="C1550">
        <f>front!D1550-front!B1550</f>
        <v>44660.600000000006</v>
      </c>
      <c r="D1550" s="2">
        <f>front!E1550-front!C1550</f>
        <v>52304</v>
      </c>
      <c r="E1550" s="2">
        <f>IF(front!F1550-front!C1550&gt;0,front!F1550-front!C1550,0)</f>
        <v>52304</v>
      </c>
      <c r="F1550" s="2">
        <f>front!I1550-front!H1550</f>
        <v>3286.7999999999993</v>
      </c>
      <c r="G1550" s="2"/>
      <c r="H1550" s="2"/>
      <c r="I1550" s="4">
        <f>C1550/(constants!$A$4+constants!$B$4*data!C1550+constants!$C$4*data!C1550^2+constants!$D$4*data!C1550^3+constants!$E$4*data!C1550^4+constants!$F$4*data!C1550^5+constants!$G$4*data!C1550^6+constants!$H$4*data!C1550^7)</f>
        <v>46598.238726588897</v>
      </c>
      <c r="J1550" s="4">
        <f>D1550/(constants!$A$4+constants!$B$4*data!D1550+constants!$C$4*data!D1550^2+constants!$D$4*data!D1550^3+constants!$E$4*data!D1550^4+constants!$F$4*data!D1550^5+constants!$G$4*data!D1550^6+constants!$H$4*data!D1550^7)</f>
        <v>55031.859428041702</v>
      </c>
      <c r="K1550" s="4">
        <f>E1550/(constants!$A$4+constants!$B$4*data!E1550+constants!$C$4*data!E1550^2+constants!$D$4*data!E1550^3+constants!$E$4*data!E1550^4+constants!$F$4*data!E1550^5+constants!$G$4*data!E1550^6+constants!$H$4*data!E1550^7)</f>
        <v>55031.859428041702</v>
      </c>
      <c r="L1550" s="4">
        <f>F1550/(constants!$A$4+constants!$B$4*data!F1550+constants!$C$4*data!F1550^2+constants!$D$4*data!F1550^3+constants!$E$4*data!F1550^4+constants!$F$4*data!F1550^5+constants!$G$4*data!F1550^6+constants!$H$4*data!F1550^7)</f>
        <v>3279.364443433667</v>
      </c>
      <c r="M1550" s="4"/>
      <c r="N1550" s="4"/>
      <c r="O1550" s="4">
        <f t="shared" si="354"/>
        <v>77663.731210981496</v>
      </c>
      <c r="P1550" s="4">
        <f t="shared" si="355"/>
        <v>11006.371885608341</v>
      </c>
      <c r="Q1550" s="4">
        <f t="shared" si="355"/>
        <v>11006.371885608341</v>
      </c>
      <c r="R1550" s="4">
        <f t="shared" si="356"/>
        <v>546.56074057227784</v>
      </c>
      <c r="S1550" s="4"/>
      <c r="T1550" s="4"/>
      <c r="U1550" s="4">
        <f t="shared" si="357"/>
        <v>1</v>
      </c>
      <c r="V1550" s="4"/>
      <c r="W1550" s="4"/>
      <c r="X1550">
        <f>IF(front!E1550&gt;$X$2,O1550,P1550)</f>
        <v>77663.731210981496</v>
      </c>
      <c r="Y1550">
        <f t="shared" si="351"/>
        <v>77390.911406138883</v>
      </c>
      <c r="Z1550">
        <f>SUMPRODUCT($B$7:$B$456,Y$7:Y$456,EXP(constants!$B$32+constants!$A$32*ABS($A$7:$A$456-$A1550)))</f>
        <v>1.7717790218585455E-11</v>
      </c>
      <c r="AA1550">
        <f t="shared" si="352"/>
        <v>77390.911406138868</v>
      </c>
      <c r="AB1550">
        <f t="shared" si="358"/>
        <v>77386.058313199697</v>
      </c>
      <c r="AD1550" s="4"/>
      <c r="AE1550" s="4"/>
      <c r="AF1550" s="4"/>
      <c r="AI1550" s="5">
        <f>SUMPRODUCT(constants!$B$13:$B$20,A1550^constants!$A$13:$A$20)*constants!$C$10/((A1550/1000000000)^5*(EXP(0.014388/(A1550/1000000000)/constants!$B$9)-1))</f>
        <v>2.2384023946342276E-5</v>
      </c>
      <c r="AL1550" s="17">
        <f t="shared" si="353"/>
        <v>2.8925137724096027E-10</v>
      </c>
      <c r="AQ1550">
        <f t="shared" si="360"/>
        <v>2.8925137724096027E-10</v>
      </c>
    </row>
    <row r="1551" spans="1:43" x14ac:dyDescent="0.2">
      <c r="A1551">
        <f>front!A1551</f>
        <v>895.41</v>
      </c>
      <c r="B1551" s="1">
        <f t="shared" si="359"/>
        <v>0.43999999999994088</v>
      </c>
      <c r="C1551">
        <f>front!D1551-front!B1551</f>
        <v>44536.200000000004</v>
      </c>
      <c r="D1551" s="2">
        <f>front!E1551-front!C1551</f>
        <v>52895.1</v>
      </c>
      <c r="E1551" s="2">
        <f>IF(front!F1551-front!C1551&gt;0,front!F1551-front!C1551,0)</f>
        <v>52895.1</v>
      </c>
      <c r="F1551" s="2">
        <f>front!I1551-front!H1551</f>
        <v>3466.8999999999996</v>
      </c>
      <c r="G1551" s="2"/>
      <c r="H1551" s="2"/>
      <c r="I1551" s="4">
        <f>C1551/(constants!$A$4+constants!$B$4*data!C1551+constants!$C$4*data!C1551^2+constants!$D$4*data!C1551^3+constants!$E$4*data!C1551^4+constants!$F$4*data!C1551^5+constants!$G$4*data!C1551^6+constants!$H$4*data!C1551^7)</f>
        <v>46461.564968702929</v>
      </c>
      <c r="J1551" s="4">
        <f>D1551/(constants!$A$4+constants!$B$4*data!D1551+constants!$C$4*data!D1551^2+constants!$D$4*data!D1551^3+constants!$E$4*data!D1551^4+constants!$F$4*data!D1551^5+constants!$G$4*data!D1551^6+constants!$H$4*data!D1551^7)</f>
        <v>55686.141104657356</v>
      </c>
      <c r="K1551" s="4">
        <f>E1551/(constants!$A$4+constants!$B$4*data!E1551+constants!$C$4*data!E1551^2+constants!$D$4*data!E1551^3+constants!$E$4*data!E1551^4+constants!$F$4*data!E1551^5+constants!$G$4*data!E1551^6+constants!$H$4*data!E1551^7)</f>
        <v>55686.141104657356</v>
      </c>
      <c r="L1551" s="4">
        <f>F1551/(constants!$A$4+constants!$B$4*data!F1551+constants!$C$4*data!F1551^2+constants!$D$4*data!F1551^3+constants!$E$4*data!F1551^4+constants!$F$4*data!F1551^5+constants!$G$4*data!F1551^6+constants!$H$4*data!F1551^7)</f>
        <v>3459.0809406585759</v>
      </c>
      <c r="M1551" s="4"/>
      <c r="N1551" s="4"/>
      <c r="O1551" s="4">
        <f t="shared" si="354"/>
        <v>77435.941614504874</v>
      </c>
      <c r="P1551" s="4">
        <f t="shared" si="355"/>
        <v>11137.228220931473</v>
      </c>
      <c r="Q1551" s="4">
        <f t="shared" si="355"/>
        <v>11137.228220931473</v>
      </c>
      <c r="R1551" s="4">
        <f t="shared" si="356"/>
        <v>576.51349010976264</v>
      </c>
      <c r="S1551" s="4"/>
      <c r="T1551" s="4"/>
      <c r="U1551" s="4">
        <f t="shared" si="357"/>
        <v>1</v>
      </c>
      <c r="V1551" s="4"/>
      <c r="W1551" s="4"/>
      <c r="X1551">
        <f>IF(front!E1551&gt;$X$2,O1551,P1551)</f>
        <v>77435.941614504874</v>
      </c>
      <c r="Y1551">
        <f t="shared" si="351"/>
        <v>77163.121809662262</v>
      </c>
      <c r="Z1551">
        <f>SUMPRODUCT($B$7:$B$456,Y$7:Y$456,EXP(constants!$B$32+constants!$A$32*ABS($A$7:$A$456-$A1551)))</f>
        <v>1.7279866400666764E-11</v>
      </c>
      <c r="AA1551">
        <f t="shared" si="352"/>
        <v>77163.121809662247</v>
      </c>
      <c r="AB1551">
        <f t="shared" si="358"/>
        <v>77158.268716723076</v>
      </c>
      <c r="AD1551" s="4"/>
      <c r="AE1551" s="4"/>
      <c r="AF1551" s="4"/>
      <c r="AI1551" s="5">
        <f>SUMPRODUCT(constants!$B$13:$B$20,A1551^constants!$A$13:$A$20)*constants!$C$10/((A1551/1000000000)^5*(EXP(0.014388/(A1551/1000000000)/constants!$B$9)-1))</f>
        <v>2.2382491066881027E-5</v>
      </c>
      <c r="AL1551" s="17">
        <f t="shared" si="353"/>
        <v>2.900854495459915E-10</v>
      </c>
      <c r="AQ1551">
        <f t="shared" si="360"/>
        <v>2.900854495459915E-10</v>
      </c>
    </row>
    <row r="1552" spans="1:43" x14ac:dyDescent="0.2">
      <c r="A1552">
        <f>front!A1552</f>
        <v>895.85</v>
      </c>
      <c r="B1552" s="1">
        <f t="shared" si="359"/>
        <v>0.44000000000005457</v>
      </c>
      <c r="C1552">
        <f>front!D1552-front!B1552</f>
        <v>44797.27</v>
      </c>
      <c r="D1552" s="2">
        <f>front!E1552-front!C1552</f>
        <v>53146.9</v>
      </c>
      <c r="E1552" s="2">
        <f>IF(front!F1552-front!C1552&gt;0,front!F1552-front!C1552,0)</f>
        <v>53146.9</v>
      </c>
      <c r="F1552" s="2">
        <f>front!I1552-front!H1552</f>
        <v>3438.5</v>
      </c>
      <c r="G1552" s="2"/>
      <c r="H1552" s="2"/>
      <c r="I1552" s="4">
        <f>C1552/(constants!$A$4+constants!$B$4*data!C1552+constants!$C$4*data!C1552^2+constants!$D$4*data!C1552^3+constants!$E$4*data!C1552^4+constants!$F$4*data!C1552^5+constants!$G$4*data!C1552^6+constants!$H$4*data!C1552^7)</f>
        <v>46748.423817833755</v>
      </c>
      <c r="J1552" s="4">
        <f>D1552/(constants!$A$4+constants!$B$4*data!D1552+constants!$C$4*data!D1552^2+constants!$D$4*data!D1552^3+constants!$E$4*data!D1552^4+constants!$F$4*data!D1552^5+constants!$G$4*data!D1552^6+constants!$H$4*data!D1552^7)</f>
        <v>55964.960730737097</v>
      </c>
      <c r="K1552" s="4">
        <f>E1552/(constants!$A$4+constants!$B$4*data!E1552+constants!$C$4*data!E1552^2+constants!$D$4*data!E1552^3+constants!$E$4*data!E1552^4+constants!$F$4*data!E1552^5+constants!$G$4*data!E1552^6+constants!$H$4*data!E1552^7)</f>
        <v>55964.960730737097</v>
      </c>
      <c r="L1552" s="4">
        <f>F1552/(constants!$A$4+constants!$B$4*data!F1552+constants!$C$4*data!F1552^2+constants!$D$4*data!F1552^3+constants!$E$4*data!F1552^4+constants!$F$4*data!F1552^5+constants!$G$4*data!F1552^6+constants!$H$4*data!F1552^7)</f>
        <v>3430.7409038872784</v>
      </c>
      <c r="M1552" s="4"/>
      <c r="N1552" s="4"/>
      <c r="O1552" s="4">
        <f t="shared" si="354"/>
        <v>77914.039696389591</v>
      </c>
      <c r="P1552" s="4">
        <f t="shared" si="355"/>
        <v>11192.992146147419</v>
      </c>
      <c r="Q1552" s="4">
        <f t="shared" si="355"/>
        <v>11192.992146147419</v>
      </c>
      <c r="R1552" s="4">
        <f t="shared" si="356"/>
        <v>571.79015064787973</v>
      </c>
      <c r="S1552" s="4"/>
      <c r="T1552" s="4"/>
      <c r="U1552" s="4">
        <f t="shared" si="357"/>
        <v>1</v>
      </c>
      <c r="V1552" s="4"/>
      <c r="W1552" s="4"/>
      <c r="X1552">
        <f>IF(front!E1552&gt;$X$2,O1552,P1552)</f>
        <v>77914.039696389591</v>
      </c>
      <c r="Y1552">
        <f t="shared" si="351"/>
        <v>77641.219891546978</v>
      </c>
      <c r="Z1552">
        <f>SUMPRODUCT($B$7:$B$456,Y$7:Y$456,EXP(constants!$B$32+constants!$A$32*ABS($A$7:$A$456-$A1552)))</f>
        <v>1.685276657761045E-11</v>
      </c>
      <c r="AA1552">
        <f t="shared" si="352"/>
        <v>77641.219891546963</v>
      </c>
      <c r="AB1552">
        <f t="shared" si="358"/>
        <v>77636.366798607793</v>
      </c>
      <c r="AD1552" s="4"/>
      <c r="AE1552" s="4"/>
      <c r="AF1552" s="4"/>
      <c r="AI1552" s="5">
        <f>SUMPRODUCT(constants!$B$13:$B$20,A1552^constants!$A$13:$A$20)*constants!$C$10/((A1552/1000000000)^5*(EXP(0.014388/(A1552/1000000000)/constants!$B$9)-1))</f>
        <v>2.2380912500981412E-5</v>
      </c>
      <c r="AL1552" s="17">
        <f t="shared" si="353"/>
        <v>2.8827872070621878E-10</v>
      </c>
      <c r="AQ1552">
        <f t="shared" si="360"/>
        <v>2.8827872070621878E-10</v>
      </c>
    </row>
    <row r="1553" spans="1:43" x14ac:dyDescent="0.2">
      <c r="A1553">
        <f>front!A1553</f>
        <v>896.28</v>
      </c>
      <c r="B1553" s="1">
        <f t="shared" si="359"/>
        <v>0.42999999999994998</v>
      </c>
      <c r="C1553">
        <f>front!D1553-front!B1553</f>
        <v>45539</v>
      </c>
      <c r="D1553" s="2">
        <f>front!E1553-front!C1553</f>
        <v>52634.8</v>
      </c>
      <c r="E1553" s="2">
        <f>IF(front!F1553-front!C1553&gt;0,front!F1553-front!C1553,0)</f>
        <v>52634.8</v>
      </c>
      <c r="F1553" s="2">
        <f>front!I1553-front!H1553</f>
        <v>4130.9999999999982</v>
      </c>
      <c r="G1553" s="2"/>
      <c r="H1553" s="2"/>
      <c r="I1553" s="4">
        <f>C1553/(constants!$A$4+constants!$B$4*data!C1553+constants!$C$4*data!C1553^2+constants!$D$4*data!C1553^3+constants!$E$4*data!C1553^4+constants!$F$4*data!C1553^5+constants!$G$4*data!C1553^6+constants!$H$4*data!C1553^7)</f>
        <v>47564.04082751125</v>
      </c>
      <c r="J1553" s="4">
        <f>D1553/(constants!$A$4+constants!$B$4*data!D1553+constants!$C$4*data!D1553^2+constants!$D$4*data!D1553^3+constants!$E$4*data!D1553^4+constants!$F$4*data!D1553^5+constants!$G$4*data!D1553^6+constants!$H$4*data!D1553^7)</f>
        <v>55397.977912255687</v>
      </c>
      <c r="K1553" s="4">
        <f>E1553/(constants!$A$4+constants!$B$4*data!E1553+constants!$C$4*data!E1553^2+constants!$D$4*data!E1553^3+constants!$E$4*data!E1553^4+constants!$F$4*data!E1553^5+constants!$G$4*data!E1553^6+constants!$H$4*data!E1553^7)</f>
        <v>55397.977912255687</v>
      </c>
      <c r="L1553" s="4">
        <f>F1553/(constants!$A$4+constants!$B$4*data!F1553+constants!$C$4*data!F1553^2+constants!$D$4*data!F1553^3+constants!$E$4*data!F1553^4+constants!$F$4*data!F1553^5+constants!$G$4*data!F1553^6+constants!$H$4*data!F1553^7)</f>
        <v>4121.8498586716869</v>
      </c>
      <c r="M1553" s="4"/>
      <c r="N1553" s="4"/>
      <c r="O1553" s="4">
        <f t="shared" si="354"/>
        <v>79273.401379185423</v>
      </c>
      <c r="P1553" s="4">
        <f t="shared" si="355"/>
        <v>11079.595582451138</v>
      </c>
      <c r="Q1553" s="4">
        <f t="shared" si="355"/>
        <v>11079.595582451138</v>
      </c>
      <c r="R1553" s="4">
        <f t="shared" si="356"/>
        <v>686.97497644528119</v>
      </c>
      <c r="S1553" s="4"/>
      <c r="T1553" s="4"/>
      <c r="U1553" s="4">
        <f t="shared" si="357"/>
        <v>1</v>
      </c>
      <c r="V1553" s="4"/>
      <c r="W1553" s="4"/>
      <c r="X1553">
        <f>IF(front!E1553&gt;$X$2,O1553,P1553)</f>
        <v>79273.401379185423</v>
      </c>
      <c r="Y1553">
        <f t="shared" si="351"/>
        <v>79000.58157434281</v>
      </c>
      <c r="Z1553">
        <f>SUMPRODUCT($B$7:$B$456,Y$7:Y$456,EXP(constants!$B$32+constants!$A$32*ABS($A$7:$A$456-$A1553)))</f>
        <v>1.6445574799995551E-11</v>
      </c>
      <c r="AA1553">
        <f t="shared" si="352"/>
        <v>79000.581574342796</v>
      </c>
      <c r="AB1553">
        <f t="shared" si="358"/>
        <v>78995.728481403625</v>
      </c>
      <c r="AD1553" s="4"/>
      <c r="AE1553" s="4"/>
      <c r="AF1553" s="4"/>
      <c r="AI1553" s="5">
        <f>SUMPRODUCT(constants!$B$13:$B$20,A1553^constants!$A$13:$A$20)*constants!$C$10/((A1553/1000000000)^5*(EXP(0.014388/(A1553/1000000000)/constants!$B$9)-1))</f>
        <v>2.2379325755254765E-5</v>
      </c>
      <c r="AL1553" s="17">
        <f t="shared" si="353"/>
        <v>2.832979223746646E-10</v>
      </c>
      <c r="AQ1553">
        <f t="shared" si="360"/>
        <v>2.832979223746646E-10</v>
      </c>
    </row>
    <row r="1554" spans="1:43" x14ac:dyDescent="0.2">
      <c r="A1554">
        <f>front!A1554</f>
        <v>896.72</v>
      </c>
      <c r="B1554" s="1">
        <f t="shared" si="359"/>
        <v>0.44000000000005457</v>
      </c>
      <c r="C1554">
        <f>front!D1554-front!B1554</f>
        <v>46510.87</v>
      </c>
      <c r="D1554" s="2">
        <f>front!E1554-front!C1554</f>
        <v>52536.7</v>
      </c>
      <c r="E1554" s="2">
        <f>IF(front!F1554-front!C1554&gt;0,front!F1554-front!C1554,0)</f>
        <v>52536.7</v>
      </c>
      <c r="F1554" s="2">
        <f>front!I1554-front!H1554</f>
        <v>4042.1999999999989</v>
      </c>
      <c r="G1554" s="2"/>
      <c r="H1554" s="2"/>
      <c r="I1554" s="4">
        <f>C1554/(constants!$A$4+constants!$B$4*data!C1554+constants!$C$4*data!C1554^2+constants!$D$4*data!C1554^3+constants!$E$4*data!C1554^4+constants!$F$4*data!C1554^5+constants!$G$4*data!C1554^6+constants!$H$4*data!C1554^7)</f>
        <v>48633.988580128629</v>
      </c>
      <c r="J1554" s="4">
        <f>D1554/(constants!$A$4+constants!$B$4*data!D1554+constants!$C$4*data!D1554^2+constants!$D$4*data!D1554^3+constants!$E$4*data!D1554^4+constants!$F$4*data!D1554^5+constants!$G$4*data!D1554^6+constants!$H$4*data!D1554^7)</f>
        <v>55289.393849281172</v>
      </c>
      <c r="K1554" s="4">
        <f>E1554/(constants!$A$4+constants!$B$4*data!E1554+constants!$C$4*data!E1554^2+constants!$D$4*data!E1554^3+constants!$E$4*data!E1554^4+constants!$F$4*data!E1554^5+constants!$G$4*data!E1554^6+constants!$H$4*data!E1554^7)</f>
        <v>55289.393849281172</v>
      </c>
      <c r="L1554" s="4">
        <f>F1554/(constants!$A$4+constants!$B$4*data!F1554+constants!$C$4*data!F1554^2+constants!$D$4*data!F1554^3+constants!$E$4*data!F1554^4+constants!$F$4*data!F1554^5+constants!$G$4*data!F1554^6+constants!$H$4*data!F1554^7)</f>
        <v>4033.2185607153633</v>
      </c>
      <c r="M1554" s="4"/>
      <c r="N1554" s="4"/>
      <c r="O1554" s="4">
        <f t="shared" si="354"/>
        <v>81056.64763354772</v>
      </c>
      <c r="P1554" s="4">
        <f t="shared" si="355"/>
        <v>11057.878769856234</v>
      </c>
      <c r="Q1554" s="4">
        <f t="shared" si="355"/>
        <v>11057.878769856234</v>
      </c>
      <c r="R1554" s="4">
        <f t="shared" si="356"/>
        <v>672.20309345256055</v>
      </c>
      <c r="S1554" s="4"/>
      <c r="T1554" s="4"/>
      <c r="U1554" s="4">
        <f t="shared" si="357"/>
        <v>1</v>
      </c>
      <c r="V1554" s="4"/>
      <c r="W1554" s="4"/>
      <c r="X1554">
        <f>IF(front!E1554&gt;$X$2,O1554,P1554)</f>
        <v>81056.64763354772</v>
      </c>
      <c r="Y1554">
        <f t="shared" si="351"/>
        <v>80783.827828705107</v>
      </c>
      <c r="Z1554">
        <f>SUMPRODUCT($B$7:$B$456,Y$7:Y$456,EXP(constants!$B$32+constants!$A$32*ABS($A$7:$A$456-$A1554)))</f>
        <v>1.6039095842098836E-11</v>
      </c>
      <c r="AA1554">
        <f t="shared" si="352"/>
        <v>80783.827828705093</v>
      </c>
      <c r="AB1554">
        <f t="shared" si="358"/>
        <v>80778.974735765922</v>
      </c>
      <c r="AD1554" s="4"/>
      <c r="AE1554" s="4"/>
      <c r="AF1554" s="4"/>
      <c r="AI1554" s="5">
        <f>SUMPRODUCT(constants!$B$13:$B$20,A1554^constants!$A$13:$A$20)*constants!$C$10/((A1554/1000000000)^5*(EXP(0.014388/(A1554/1000000000)/constants!$B$9)-1))</f>
        <v>2.2377657115971638E-5</v>
      </c>
      <c r="AL1554" s="17">
        <f t="shared" si="353"/>
        <v>2.7702328717553831E-10</v>
      </c>
      <c r="AQ1554">
        <f t="shared" si="360"/>
        <v>2.7702328717553831E-10</v>
      </c>
    </row>
    <row r="1555" spans="1:43" x14ac:dyDescent="0.2">
      <c r="A1555">
        <f>front!A1555</f>
        <v>897.16</v>
      </c>
      <c r="B1555" s="1">
        <f t="shared" si="359"/>
        <v>0.43999999999994088</v>
      </c>
      <c r="C1555">
        <f>front!D1555-front!B1555</f>
        <v>47505.599999999999</v>
      </c>
      <c r="D1555" s="2">
        <f>front!E1555-front!C1555</f>
        <v>53104.2</v>
      </c>
      <c r="E1555" s="2">
        <f>IF(front!F1555-front!C1555&gt;0,front!F1555-front!C1555,0)</f>
        <v>53104.2</v>
      </c>
      <c r="F1555" s="2">
        <f>front!I1555-front!H1555</f>
        <v>3699.8999999999996</v>
      </c>
      <c r="G1555" s="2"/>
      <c r="H1555" s="2"/>
      <c r="I1555" s="4">
        <f>C1555/(constants!$A$4+constants!$B$4*data!C1555+constants!$C$4*data!C1555^2+constants!$D$4*data!C1555^3+constants!$E$4*data!C1555^4+constants!$F$4*data!C1555^5+constants!$G$4*data!C1555^6+constants!$H$4*data!C1555^7)</f>
        <v>49730.394349893715</v>
      </c>
      <c r="J1555" s="4">
        <f>D1555/(constants!$A$4+constants!$B$4*data!D1555+constants!$C$4*data!D1555^2+constants!$D$4*data!D1555^3+constants!$E$4*data!D1555^4+constants!$F$4*data!D1555^5+constants!$G$4*data!D1555^6+constants!$H$4*data!D1555^7)</f>
        <v>55917.673909465208</v>
      </c>
      <c r="K1555" s="4">
        <f>E1555/(constants!$A$4+constants!$B$4*data!E1555+constants!$C$4*data!E1555^2+constants!$D$4*data!E1555^3+constants!$E$4*data!E1555^4+constants!$F$4*data!E1555^5+constants!$G$4*data!E1555^6+constants!$H$4*data!E1555^7)</f>
        <v>55917.673909465208</v>
      </c>
      <c r="L1555" s="4">
        <f>F1555/(constants!$A$4+constants!$B$4*data!F1555+constants!$C$4*data!F1555^2+constants!$D$4*data!F1555^3+constants!$E$4*data!F1555^4+constants!$F$4*data!F1555^5+constants!$G$4*data!F1555^6+constants!$H$4*data!F1555^7)</f>
        <v>3691.5972509336557</v>
      </c>
      <c r="M1555" s="4"/>
      <c r="N1555" s="4"/>
      <c r="O1555" s="4">
        <f t="shared" si="354"/>
        <v>82883.990583156192</v>
      </c>
      <c r="P1555" s="4">
        <f t="shared" si="355"/>
        <v>11183.534781893042</v>
      </c>
      <c r="Q1555" s="4">
        <f t="shared" si="355"/>
        <v>11183.534781893042</v>
      </c>
      <c r="R1555" s="4">
        <f t="shared" si="356"/>
        <v>615.26620848894254</v>
      </c>
      <c r="S1555" s="4"/>
      <c r="T1555" s="4"/>
      <c r="U1555" s="4">
        <f t="shared" si="357"/>
        <v>1</v>
      </c>
      <c r="V1555" s="4"/>
      <c r="W1555" s="4"/>
      <c r="X1555">
        <f>IF(front!E1555&gt;$X$2,O1555,P1555)</f>
        <v>82883.990583156192</v>
      </c>
      <c r="Y1555">
        <f t="shared" si="351"/>
        <v>82611.170778313579</v>
      </c>
      <c r="Z1555">
        <f>SUMPRODUCT($B$7:$B$456,Y$7:Y$456,EXP(constants!$B$32+constants!$A$32*ABS($A$7:$A$456-$A1555)))</f>
        <v>1.5642663668533096E-11</v>
      </c>
      <c r="AA1555">
        <f t="shared" si="352"/>
        <v>82611.170778313564</v>
      </c>
      <c r="AB1555">
        <f t="shared" si="358"/>
        <v>82606.317685374393</v>
      </c>
      <c r="AD1555" s="4"/>
      <c r="AE1555" s="4"/>
      <c r="AF1555" s="4"/>
      <c r="AI1555" s="5">
        <f>SUMPRODUCT(constants!$B$13:$B$20,A1555^constants!$A$13:$A$20)*constants!$C$10/((A1555/1000000000)^5*(EXP(0.014388/(A1555/1000000000)/constants!$B$9)-1))</f>
        <v>2.2375943058486637E-5</v>
      </c>
      <c r="AL1555" s="17">
        <f t="shared" si="353"/>
        <v>2.7087447649840397E-10</v>
      </c>
      <c r="AQ1555">
        <f t="shared" si="360"/>
        <v>2.7087447649840397E-10</v>
      </c>
    </row>
    <row r="1556" spans="1:43" x14ac:dyDescent="0.2">
      <c r="A1556">
        <f>front!A1556</f>
        <v>897.59</v>
      </c>
      <c r="B1556" s="1">
        <f t="shared" si="359"/>
        <v>0.43000000000006366</v>
      </c>
      <c r="C1556">
        <f>front!D1556-front!B1556</f>
        <v>48269.599999999999</v>
      </c>
      <c r="D1556" s="2">
        <f>front!E1556-front!C1556</f>
        <v>53311.4</v>
      </c>
      <c r="E1556" s="2">
        <f>IF(front!F1556-front!C1556&gt;0,front!F1556-front!C1556,0)</f>
        <v>53311.4</v>
      </c>
      <c r="F1556" s="2">
        <f>front!I1556-front!H1556</f>
        <v>3696.3999999999996</v>
      </c>
      <c r="G1556" s="2"/>
      <c r="H1556" s="2"/>
      <c r="I1556" s="4">
        <f>C1556/(constants!$A$4+constants!$B$4*data!C1556+constants!$C$4*data!C1556^2+constants!$D$4*data!C1556^3+constants!$E$4*data!C1556^4+constants!$F$4*data!C1556^5+constants!$G$4*data!C1556^6+constants!$H$4*data!C1556^7)</f>
        <v>50573.239225218975</v>
      </c>
      <c r="J1556" s="4">
        <f>D1556/(constants!$A$4+constants!$B$4*data!D1556+constants!$C$4*data!D1556^2+constants!$D$4*data!D1556^3+constants!$E$4*data!D1556^4+constants!$F$4*data!D1556^5+constants!$G$4*data!D1556^6+constants!$H$4*data!D1556^7)</f>
        <v>56147.150827714242</v>
      </c>
      <c r="K1556" s="4">
        <f>E1556/(constants!$A$4+constants!$B$4*data!E1556+constants!$C$4*data!E1556^2+constants!$D$4*data!E1556^3+constants!$E$4*data!E1556^4+constants!$F$4*data!E1556^5+constants!$G$4*data!E1556^6+constants!$H$4*data!E1556^7)</f>
        <v>56147.150827714242</v>
      </c>
      <c r="L1556" s="4">
        <f>F1556/(constants!$A$4+constants!$B$4*data!F1556+constants!$C$4*data!F1556^2+constants!$D$4*data!F1556^3+constants!$E$4*data!F1556^4+constants!$F$4*data!F1556^5+constants!$G$4*data!F1556^6+constants!$H$4*data!F1556^7)</f>
        <v>3688.104398896658</v>
      </c>
      <c r="M1556" s="4"/>
      <c r="N1556" s="4"/>
      <c r="O1556" s="4">
        <f t="shared" si="354"/>
        <v>84288.732042031625</v>
      </c>
      <c r="P1556" s="4">
        <f t="shared" si="355"/>
        <v>11229.430165542848</v>
      </c>
      <c r="Q1556" s="4">
        <f t="shared" si="355"/>
        <v>11229.430165542848</v>
      </c>
      <c r="R1556" s="4">
        <f t="shared" si="356"/>
        <v>614.6840664827763</v>
      </c>
      <c r="S1556" s="4"/>
      <c r="T1556" s="4"/>
      <c r="U1556" s="4">
        <f t="shared" si="357"/>
        <v>1</v>
      </c>
      <c r="V1556" s="4"/>
      <c r="W1556" s="4"/>
      <c r="X1556">
        <f>IF(front!E1556&gt;$X$2,O1556,P1556)</f>
        <v>84288.732042031625</v>
      </c>
      <c r="Y1556">
        <f t="shared" si="351"/>
        <v>84015.912237189012</v>
      </c>
      <c r="Z1556">
        <f>SUMPRODUCT($B$7:$B$456,Y$7:Y$456,EXP(constants!$B$32+constants!$A$32*ABS($A$7:$A$456-$A1556)))</f>
        <v>1.5264710055012696E-11</v>
      </c>
      <c r="AA1556">
        <f t="shared" si="352"/>
        <v>84015.912237188997</v>
      </c>
      <c r="AB1556">
        <f t="shared" si="358"/>
        <v>84011.059144249826</v>
      </c>
      <c r="AD1556" s="4"/>
      <c r="AE1556" s="4"/>
      <c r="AF1556" s="4"/>
      <c r="AI1556" s="5">
        <f>SUMPRODUCT(constants!$B$13:$B$20,A1556^constants!$A$13:$A$20)*constants!$C$10/((A1556/1000000000)^5*(EXP(0.014388/(A1556/1000000000)/constants!$B$9)-1))</f>
        <v>2.2374224165587781E-5</v>
      </c>
      <c r="AL1556" s="17">
        <f t="shared" si="353"/>
        <v>2.6632474811644122E-10</v>
      </c>
      <c r="AQ1556">
        <f t="shared" si="360"/>
        <v>2.6632474811644122E-10</v>
      </c>
    </row>
    <row r="1557" spans="1:43" x14ac:dyDescent="0.2">
      <c r="A1557">
        <f>front!A1557</f>
        <v>898.03</v>
      </c>
      <c r="B1557" s="1">
        <f t="shared" si="359"/>
        <v>0.43999999999994088</v>
      </c>
      <c r="C1557">
        <f>front!D1557-front!B1557</f>
        <v>49237.599999999999</v>
      </c>
      <c r="D1557" s="2">
        <f>front!E1557-front!C1557</f>
        <v>53141.8</v>
      </c>
      <c r="E1557" s="2">
        <f>IF(front!F1557-front!C1557&gt;0,front!F1557-front!C1557,0)</f>
        <v>53141.8</v>
      </c>
      <c r="F1557" s="2">
        <f>front!I1557-front!H1557</f>
        <v>3575.3000000000011</v>
      </c>
      <c r="G1557" s="2"/>
      <c r="H1557" s="2"/>
      <c r="I1557" s="4">
        <f>C1557/(constants!$A$4+constants!$B$4*data!C1557+constants!$C$4*data!C1557^2+constants!$D$4*data!C1557^3+constants!$E$4*data!C1557^4+constants!$F$4*data!C1557^5+constants!$G$4*data!C1557^6+constants!$H$4*data!C1557^7)</f>
        <v>51641.923573540844</v>
      </c>
      <c r="J1557" s="4">
        <f>D1557/(constants!$A$4+constants!$B$4*data!D1557+constants!$C$4*data!D1557^2+constants!$D$4*data!D1557^3+constants!$E$4*data!D1557^4+constants!$F$4*data!D1557^5+constants!$G$4*data!D1557^6+constants!$H$4*data!D1557^7)</f>
        <v>55959.31278262267</v>
      </c>
      <c r="K1557" s="4">
        <f>E1557/(constants!$A$4+constants!$B$4*data!E1557+constants!$C$4*data!E1557^2+constants!$D$4*data!E1557^3+constants!$E$4*data!E1557^4+constants!$F$4*data!E1557^5+constants!$G$4*data!E1557^6+constants!$H$4*data!E1557^7)</f>
        <v>55959.31278262267</v>
      </c>
      <c r="L1557" s="4">
        <f>F1557/(constants!$A$4+constants!$B$4*data!F1557+constants!$C$4*data!F1557^2+constants!$D$4*data!F1557^3+constants!$E$4*data!F1557^4+constants!$F$4*data!F1557^5+constants!$G$4*data!F1557^6+constants!$H$4*data!F1557^7)</f>
        <v>3567.2540008249034</v>
      </c>
      <c r="M1557" s="4"/>
      <c r="N1557" s="4"/>
      <c r="O1557" s="4">
        <f t="shared" si="354"/>
        <v>86069.872622568073</v>
      </c>
      <c r="P1557" s="4">
        <f t="shared" si="355"/>
        <v>11191.862556524535</v>
      </c>
      <c r="Q1557" s="4">
        <f t="shared" si="355"/>
        <v>11191.862556524535</v>
      </c>
      <c r="R1557" s="4">
        <f t="shared" si="356"/>
        <v>594.54233347081731</v>
      </c>
      <c r="S1557" s="4"/>
      <c r="T1557" s="4"/>
      <c r="U1557" s="4">
        <f t="shared" si="357"/>
        <v>1</v>
      </c>
      <c r="V1557" s="4"/>
      <c r="W1557" s="4"/>
      <c r="X1557">
        <f>IF(front!E1557&gt;$X$2,O1557,P1557)</f>
        <v>86069.872622568073</v>
      </c>
      <c r="Y1557">
        <f t="shared" si="351"/>
        <v>85797.05281772546</v>
      </c>
      <c r="Z1557">
        <f>SUMPRODUCT($B$7:$B$456,Y$7:Y$456,EXP(constants!$B$32+constants!$A$32*ABS($A$7:$A$456-$A1557)))</f>
        <v>1.4887418077613567E-11</v>
      </c>
      <c r="AA1557">
        <f t="shared" si="352"/>
        <v>85797.052817725445</v>
      </c>
      <c r="AB1557">
        <f t="shared" si="358"/>
        <v>85792.199724786275</v>
      </c>
      <c r="AD1557" s="4"/>
      <c r="AE1557" s="4"/>
      <c r="AF1557" s="4"/>
      <c r="AI1557" s="5">
        <f>SUMPRODUCT(constants!$B$13:$B$20,A1557^constants!$A$13:$A$20)*constants!$C$10/((A1557/1000000000)^5*(EXP(0.014388/(A1557/1000000000)/constants!$B$9)-1))</f>
        <v>2.2372420583234935E-5</v>
      </c>
      <c r="AL1557" s="17">
        <f t="shared" si="353"/>
        <v>2.607745302603694E-10</v>
      </c>
      <c r="AQ1557">
        <f t="shared" si="360"/>
        <v>2.607745302603694E-10</v>
      </c>
    </row>
    <row r="1558" spans="1:43" x14ac:dyDescent="0.2">
      <c r="A1558">
        <f>front!A1558</f>
        <v>898.46</v>
      </c>
      <c r="B1558" s="1">
        <f t="shared" si="359"/>
        <v>0.43000000000006366</v>
      </c>
      <c r="C1558">
        <f>front!D1558-front!B1558</f>
        <v>49923.939999999995</v>
      </c>
      <c r="D1558" s="2">
        <f>front!E1558-front!C1558</f>
        <v>52548.3</v>
      </c>
      <c r="E1558" s="2">
        <f>IF(front!F1558-front!C1558&gt;0,front!F1558-front!C1558,0)</f>
        <v>52548.3</v>
      </c>
      <c r="F1558" s="2">
        <f>front!I1558-front!H1558</f>
        <v>3714.5000000000018</v>
      </c>
      <c r="G1558" s="2"/>
      <c r="H1558" s="2"/>
      <c r="I1558" s="4">
        <f>C1558/(constants!$A$4+constants!$B$4*data!C1558+constants!$C$4*data!C1558^2+constants!$D$4*data!C1558^3+constants!$E$4*data!C1558^4+constants!$F$4*data!C1558^5+constants!$G$4*data!C1558^6+constants!$H$4*data!C1558^7)</f>
        <v>52400.108053641052</v>
      </c>
      <c r="J1558" s="4">
        <f>D1558/(constants!$A$4+constants!$B$4*data!D1558+constants!$C$4*data!D1558^2+constants!$D$4*data!D1558^3+constants!$E$4*data!D1558^4+constants!$F$4*data!D1558^5+constants!$G$4*data!D1558^6+constants!$H$4*data!D1558^7)</f>
        <v>55302.233093522227</v>
      </c>
      <c r="K1558" s="4">
        <f>E1558/(constants!$A$4+constants!$B$4*data!E1558+constants!$C$4*data!E1558^2+constants!$D$4*data!E1558^3+constants!$E$4*data!E1558^4+constants!$F$4*data!E1558^5+constants!$G$4*data!E1558^6+constants!$H$4*data!E1558^7)</f>
        <v>55302.233093522227</v>
      </c>
      <c r="L1558" s="4">
        <f>F1558/(constants!$A$4+constants!$B$4*data!F1558+constants!$C$4*data!F1558^2+constants!$D$4*data!F1558^3+constants!$E$4*data!F1558^4+constants!$F$4*data!F1558^5+constants!$G$4*data!F1558^6+constants!$H$4*data!F1558^7)</f>
        <v>3706.1674752991512</v>
      </c>
      <c r="M1558" s="4"/>
      <c r="N1558" s="4"/>
      <c r="O1558" s="4">
        <f t="shared" si="354"/>
        <v>87333.513422735079</v>
      </c>
      <c r="P1558" s="4">
        <f t="shared" si="355"/>
        <v>11060.446618704445</v>
      </c>
      <c r="Q1558" s="4">
        <f t="shared" si="355"/>
        <v>11060.446618704445</v>
      </c>
      <c r="R1558" s="4">
        <f t="shared" si="356"/>
        <v>617.6945792165252</v>
      </c>
      <c r="S1558" s="4"/>
      <c r="T1558" s="4"/>
      <c r="U1558" s="4">
        <f t="shared" si="357"/>
        <v>1</v>
      </c>
      <c r="V1558" s="4"/>
      <c r="W1558" s="4"/>
      <c r="X1558">
        <f>IF(front!E1558&gt;$X$2,O1558,P1558)</f>
        <v>87333.513422735079</v>
      </c>
      <c r="Y1558">
        <f t="shared" si="351"/>
        <v>87060.693617892466</v>
      </c>
      <c r="Z1558">
        <f>SUMPRODUCT($B$7:$B$456,Y$7:Y$456,EXP(constants!$B$32+constants!$A$32*ABS($A$7:$A$456-$A1558)))</f>
        <v>1.4527712494366788E-11</v>
      </c>
      <c r="AA1558">
        <f t="shared" si="352"/>
        <v>87060.693617892452</v>
      </c>
      <c r="AB1558">
        <f t="shared" si="358"/>
        <v>87055.840524953281</v>
      </c>
      <c r="AD1558" s="4"/>
      <c r="AE1558" s="4"/>
      <c r="AF1558" s="4"/>
      <c r="AI1558" s="5">
        <f>SUMPRODUCT(constants!$B$13:$B$20,A1558^constants!$A$13:$A$20)*constants!$C$10/((A1558/1000000000)^5*(EXP(0.014388/(A1558/1000000000)/constants!$B$9)-1))</f>
        <v>2.2370614386100871E-5</v>
      </c>
      <c r="AL1558" s="17">
        <f t="shared" si="353"/>
        <v>2.5696856467302342E-10</v>
      </c>
      <c r="AQ1558">
        <f t="shared" si="360"/>
        <v>2.5696856467302342E-10</v>
      </c>
    </row>
    <row r="1559" spans="1:43" x14ac:dyDescent="0.2">
      <c r="A1559">
        <f>front!A1559</f>
        <v>898.9</v>
      </c>
      <c r="B1559" s="1">
        <f t="shared" si="359"/>
        <v>0.43999999999994088</v>
      </c>
      <c r="C1559">
        <f>front!D1559-front!B1559</f>
        <v>50256</v>
      </c>
      <c r="D1559" s="2">
        <f>front!E1559-front!C1559</f>
        <v>52072.2</v>
      </c>
      <c r="E1559" s="2">
        <f>IF(front!F1559-front!C1559&gt;0,front!F1559-front!C1559,0)</f>
        <v>52072.2</v>
      </c>
      <c r="F1559" s="2">
        <f>front!I1559-front!H1559</f>
        <v>3659</v>
      </c>
      <c r="G1559" s="2"/>
      <c r="H1559" s="2"/>
      <c r="I1559" s="4">
        <f>C1559/(constants!$A$4+constants!$B$4*data!C1559+constants!$C$4*data!C1559^2+constants!$D$4*data!C1559^3+constants!$E$4*data!C1559^4+constants!$F$4*data!C1559^5+constants!$G$4*data!C1559^6+constants!$H$4*data!C1559^7)</f>
        <v>52767.049210224075</v>
      </c>
      <c r="J1559" s="4">
        <f>D1559/(constants!$A$4+constants!$B$4*data!D1559+constants!$C$4*data!D1559^2+constants!$D$4*data!D1559^3+constants!$E$4*data!D1559^4+constants!$F$4*data!D1559^5+constants!$G$4*data!D1559^6+constants!$H$4*data!D1559^7)</f>
        <v>54775.366665696252</v>
      </c>
      <c r="K1559" s="4">
        <f>E1559/(constants!$A$4+constants!$B$4*data!E1559+constants!$C$4*data!E1559^2+constants!$D$4*data!E1559^3+constants!$E$4*data!E1559^4+constants!$F$4*data!E1559^5+constants!$G$4*data!E1559^6+constants!$H$4*data!E1559^7)</f>
        <v>54775.366665696252</v>
      </c>
      <c r="L1559" s="4">
        <f>F1559/(constants!$A$4+constants!$B$4*data!F1559+constants!$C$4*data!F1559^2+constants!$D$4*data!F1559^3+constants!$E$4*data!F1559^4+constants!$F$4*data!F1559^5+constants!$G$4*data!F1559^6+constants!$H$4*data!F1559^7)</f>
        <v>3650.7810169475133</v>
      </c>
      <c r="M1559" s="4"/>
      <c r="N1559" s="4"/>
      <c r="O1559" s="4">
        <f t="shared" si="354"/>
        <v>87945.082017040128</v>
      </c>
      <c r="P1559" s="4">
        <f t="shared" si="355"/>
        <v>10955.073333139251</v>
      </c>
      <c r="Q1559" s="4">
        <f t="shared" si="355"/>
        <v>10955.073333139251</v>
      </c>
      <c r="R1559" s="4">
        <f t="shared" si="356"/>
        <v>608.46350282458559</v>
      </c>
      <c r="S1559" s="4"/>
      <c r="T1559" s="4"/>
      <c r="U1559" s="4">
        <f t="shared" si="357"/>
        <v>1</v>
      </c>
      <c r="V1559" s="4"/>
      <c r="W1559" s="4"/>
      <c r="X1559">
        <f>IF(front!E1559&gt;$X$2,O1559,P1559)</f>
        <v>87945.082017040128</v>
      </c>
      <c r="Y1559">
        <f t="shared" si="351"/>
        <v>87672.262212197515</v>
      </c>
      <c r="Z1559">
        <f>SUMPRODUCT($B$7:$B$456,Y$7:Y$456,EXP(constants!$B$32+constants!$A$32*ABS($A$7:$A$456-$A1559)))</f>
        <v>1.416863660269693E-11</v>
      </c>
      <c r="AA1559">
        <f t="shared" si="352"/>
        <v>87672.2622121975</v>
      </c>
      <c r="AB1559">
        <f t="shared" si="358"/>
        <v>87667.409119258329</v>
      </c>
      <c r="AD1559" s="4"/>
      <c r="AE1559" s="4"/>
      <c r="AF1559" s="4"/>
      <c r="AI1559" s="5">
        <f>SUMPRODUCT(constants!$B$13:$B$20,A1559^constants!$A$13:$A$20)*constants!$C$10/((A1559/1000000000)^5*(EXP(0.014388/(A1559/1000000000)/constants!$B$9)-1))</f>
        <v>2.2368721663607531E-5</v>
      </c>
      <c r="AL1559" s="17">
        <f t="shared" si="353"/>
        <v>2.5515435996492436E-10</v>
      </c>
      <c r="AQ1559">
        <f t="shared" si="360"/>
        <v>2.5515435996492436E-10</v>
      </c>
    </row>
    <row r="1560" spans="1:43" x14ac:dyDescent="0.2">
      <c r="A1560">
        <f>front!A1560</f>
        <v>899.34</v>
      </c>
      <c r="B1560" s="1">
        <f t="shared" si="359"/>
        <v>0.44000000000005457</v>
      </c>
      <c r="C1560">
        <f>front!D1560-front!B1560</f>
        <v>50087.4</v>
      </c>
      <c r="D1560" s="2">
        <f>front!E1560-front!C1560</f>
        <v>53117.9</v>
      </c>
      <c r="E1560" s="2">
        <f>IF(front!F1560-front!C1560&gt;0,front!F1560-front!C1560,0)</f>
        <v>53117.9</v>
      </c>
      <c r="F1560" s="2">
        <f>front!I1560-front!H1560</f>
        <v>3549.3999999999996</v>
      </c>
      <c r="G1560" s="2"/>
      <c r="H1560" s="2"/>
      <c r="I1560" s="4">
        <f>C1560/(constants!$A$4+constants!$B$4*data!C1560+constants!$C$4*data!C1560^2+constants!$D$4*data!C1560^3+constants!$E$4*data!C1560^4+constants!$F$4*data!C1560^5+constants!$G$4*data!C1560^6+constants!$H$4*data!C1560^7)</f>
        <v>52580.729087047745</v>
      </c>
      <c r="J1560" s="4">
        <f>D1560/(constants!$A$4+constants!$B$4*data!D1560+constants!$C$4*data!D1560^2+constants!$D$4*data!D1560^3+constants!$E$4*data!D1560^4+constants!$F$4*data!D1560^5+constants!$G$4*data!D1560^6+constants!$H$4*data!D1560^7)</f>
        <v>55932.845337055725</v>
      </c>
      <c r="K1560" s="4">
        <f>E1560/(constants!$A$4+constants!$B$4*data!E1560+constants!$C$4*data!E1560^2+constants!$D$4*data!E1560^3+constants!$E$4*data!E1560^4+constants!$F$4*data!E1560^5+constants!$G$4*data!E1560^6+constants!$H$4*data!E1560^7)</f>
        <v>55932.845337055725</v>
      </c>
      <c r="L1560" s="4">
        <f>F1560/(constants!$A$4+constants!$B$4*data!F1560+constants!$C$4*data!F1560^2+constants!$D$4*data!F1560^3+constants!$E$4*data!F1560^4+constants!$F$4*data!F1560^5+constants!$G$4*data!F1560^6+constants!$H$4*data!F1560^7)</f>
        <v>3541.4079350320944</v>
      </c>
      <c r="M1560" s="4"/>
      <c r="N1560" s="4"/>
      <c r="O1560" s="4">
        <f t="shared" si="354"/>
        <v>87634.548478412908</v>
      </c>
      <c r="P1560" s="4">
        <f t="shared" si="355"/>
        <v>11186.569067411145</v>
      </c>
      <c r="Q1560" s="4">
        <f t="shared" si="355"/>
        <v>11186.569067411145</v>
      </c>
      <c r="R1560" s="4">
        <f t="shared" si="356"/>
        <v>590.23465583868244</v>
      </c>
      <c r="S1560" s="4"/>
      <c r="T1560" s="4"/>
      <c r="U1560" s="4">
        <f t="shared" si="357"/>
        <v>1</v>
      </c>
      <c r="V1560" s="4"/>
      <c r="W1560" s="4"/>
      <c r="X1560">
        <f>IF(front!E1560&gt;$X$2,O1560,P1560)</f>
        <v>87634.548478412908</v>
      </c>
      <c r="Y1560">
        <f t="shared" si="351"/>
        <v>87361.728673570295</v>
      </c>
      <c r="Z1560">
        <f>SUMPRODUCT($B$7:$B$456,Y$7:Y$456,EXP(constants!$B$32+constants!$A$32*ABS($A$7:$A$456-$A1560)))</f>
        <v>1.3818435851970778E-11</v>
      </c>
      <c r="AA1560">
        <f t="shared" si="352"/>
        <v>87361.72867357028</v>
      </c>
      <c r="AB1560">
        <f t="shared" si="358"/>
        <v>87356.875580631109</v>
      </c>
      <c r="AD1560" s="4"/>
      <c r="AE1560" s="4"/>
      <c r="AF1560" s="4"/>
      <c r="AI1560" s="5">
        <f>SUMPRODUCT(constants!$B$13:$B$20,A1560^constants!$A$13:$A$20)*constants!$C$10/((A1560/1000000000)^5*(EXP(0.014388/(A1560/1000000000)/constants!$B$9)-1))</f>
        <v>2.2366784010458858E-5</v>
      </c>
      <c r="AL1560" s="17">
        <f t="shared" si="353"/>
        <v>2.5603919395919938E-10</v>
      </c>
      <c r="AQ1560">
        <f t="shared" si="360"/>
        <v>2.5603919395919938E-10</v>
      </c>
    </row>
    <row r="1561" spans="1:43" x14ac:dyDescent="0.2">
      <c r="A1561">
        <f>front!A1561</f>
        <v>899.77</v>
      </c>
      <c r="B1561" s="1">
        <f t="shared" si="359"/>
        <v>0.42999999999994998</v>
      </c>
      <c r="C1561">
        <f>front!D1561-front!B1561</f>
        <v>49444.869999999995</v>
      </c>
      <c r="D1561" s="2">
        <f>front!E1561-front!C1561</f>
        <v>53106.9</v>
      </c>
      <c r="E1561" s="2">
        <f>IF(front!F1561-front!C1561&gt;0,front!F1561-front!C1561,0)</f>
        <v>53106.9</v>
      </c>
      <c r="F1561" s="2">
        <f>front!I1561-front!H1561</f>
        <v>3620.6000000000022</v>
      </c>
      <c r="G1561" s="2"/>
      <c r="H1561" s="2"/>
      <c r="I1561" s="4">
        <f>C1561/(constants!$A$4+constants!$B$4*data!C1561+constants!$C$4*data!C1561^2+constants!$D$4*data!C1561^3+constants!$E$4*data!C1561^4+constants!$F$4*data!C1561^5+constants!$G$4*data!C1561^6+constants!$H$4*data!C1561^7)</f>
        <v>51870.85293011726</v>
      </c>
      <c r="J1561" s="4">
        <f>D1561/(constants!$A$4+constants!$B$4*data!D1561+constants!$C$4*data!D1561^2+constants!$D$4*data!D1561^3+constants!$E$4*data!D1561^4+constants!$F$4*data!D1561^5+constants!$G$4*data!D1561^6+constants!$H$4*data!D1561^7)</f>
        <v>55920.663882308938</v>
      </c>
      <c r="K1561" s="4">
        <f>E1561/(constants!$A$4+constants!$B$4*data!E1561+constants!$C$4*data!E1561^2+constants!$D$4*data!E1561^3+constants!$E$4*data!E1561^4+constants!$F$4*data!E1561^5+constants!$G$4*data!E1561^6+constants!$H$4*data!E1561^7)</f>
        <v>55920.663882308938</v>
      </c>
      <c r="L1561" s="4">
        <f>F1561/(constants!$A$4+constants!$B$4*data!F1561+constants!$C$4*data!F1561^2+constants!$D$4*data!F1561^3+constants!$E$4*data!F1561^4+constants!$F$4*data!F1561^5+constants!$G$4*data!F1561^6+constants!$H$4*data!F1561^7)</f>
        <v>3612.4601244157216</v>
      </c>
      <c r="M1561" s="4"/>
      <c r="N1561" s="4"/>
      <c r="O1561" s="4">
        <f t="shared" si="354"/>
        <v>86451.421550195431</v>
      </c>
      <c r="P1561" s="4">
        <f t="shared" si="355"/>
        <v>11184.132776461787</v>
      </c>
      <c r="Q1561" s="4">
        <f t="shared" si="355"/>
        <v>11184.132776461787</v>
      </c>
      <c r="R1561" s="4">
        <f t="shared" si="356"/>
        <v>602.07668740262034</v>
      </c>
      <c r="S1561" s="4"/>
      <c r="T1561" s="4"/>
      <c r="U1561" s="4">
        <f t="shared" si="357"/>
        <v>1</v>
      </c>
      <c r="V1561" s="4"/>
      <c r="W1561" s="4"/>
      <c r="X1561">
        <f>IF(front!E1561&gt;$X$2,O1561,P1561)</f>
        <v>86451.421550195431</v>
      </c>
      <c r="Y1561">
        <f t="shared" si="351"/>
        <v>86178.601745352818</v>
      </c>
      <c r="Z1561">
        <f>SUMPRODUCT($B$7:$B$456,Y$7:Y$456,EXP(constants!$B$32+constants!$A$32*ABS($A$7:$A$456-$A1561)))</f>
        <v>1.3484558714795157E-11</v>
      </c>
      <c r="AA1561">
        <f t="shared" si="352"/>
        <v>86178.601745352804</v>
      </c>
      <c r="AB1561">
        <f t="shared" si="358"/>
        <v>86173.748652413633</v>
      </c>
      <c r="AD1561" s="4"/>
      <c r="AE1561" s="4"/>
      <c r="AF1561" s="4"/>
      <c r="AI1561" s="5">
        <f>SUMPRODUCT(constants!$B$13:$B$20,A1561^constants!$A$13:$A$20)*constants!$C$10/((A1561/1000000000)^5*(EXP(0.014388/(A1561/1000000000)/constants!$B$9)-1))</f>
        <v>2.2364847084807302E-5</v>
      </c>
      <c r="AL1561" s="17">
        <f t="shared" si="353"/>
        <v>2.5953202030257609E-10</v>
      </c>
      <c r="AQ1561">
        <f t="shared" si="360"/>
        <v>2.5953202030257609E-10</v>
      </c>
    </row>
    <row r="1562" spans="1:43" x14ac:dyDescent="0.2">
      <c r="A1562">
        <f>front!A1562</f>
        <v>900.21</v>
      </c>
      <c r="B1562" s="1">
        <f t="shared" si="359"/>
        <v>0.44000000000005457</v>
      </c>
      <c r="C1562">
        <f>front!D1562-front!B1562</f>
        <v>48641.8</v>
      </c>
      <c r="D1562" s="2">
        <f>front!E1562-front!C1562</f>
        <v>53042.7</v>
      </c>
      <c r="E1562" s="2">
        <f>IF(front!F1562-front!C1562&gt;0,front!F1562-front!C1562,0)</f>
        <v>53042.7</v>
      </c>
      <c r="F1562" s="2">
        <f>front!I1562-front!H1562</f>
        <v>3136.9000000000015</v>
      </c>
      <c r="G1562" s="2"/>
      <c r="H1562" s="2"/>
      <c r="I1562" s="4">
        <f>C1562/(constants!$A$4+constants!$B$4*data!C1562+constants!$C$4*data!C1562^2+constants!$D$4*data!C1562^3+constants!$E$4*data!C1562^4+constants!$F$4*data!C1562^5+constants!$G$4*data!C1562^6+constants!$H$4*data!C1562^7)</f>
        <v>50984.056417025262</v>
      </c>
      <c r="J1562" s="4">
        <f>D1562/(constants!$A$4+constants!$B$4*data!D1562+constants!$C$4*data!D1562^2+constants!$D$4*data!D1562^3+constants!$E$4*data!D1562^4+constants!$F$4*data!D1562^5+constants!$G$4*data!D1562^6+constants!$H$4*data!D1562^7)</f>
        <v>55849.571149900257</v>
      </c>
      <c r="K1562" s="4">
        <f>E1562/(constants!$A$4+constants!$B$4*data!E1562+constants!$C$4*data!E1562^2+constants!$D$4*data!E1562^3+constants!$E$4*data!E1562^4+constants!$F$4*data!E1562^5+constants!$G$4*data!E1562^6+constants!$H$4*data!E1562^7)</f>
        <v>55849.571149900257</v>
      </c>
      <c r="L1562" s="4">
        <f>F1562/(constants!$A$4+constants!$B$4*data!F1562+constants!$C$4*data!F1562^2+constants!$D$4*data!F1562^3+constants!$E$4*data!F1562^4+constants!$F$4*data!F1562^5+constants!$G$4*data!F1562^6+constants!$H$4*data!F1562^7)</f>
        <v>3129.7889289904465</v>
      </c>
      <c r="M1562" s="4"/>
      <c r="N1562" s="4"/>
      <c r="O1562" s="4">
        <f t="shared" si="354"/>
        <v>84973.427361708775</v>
      </c>
      <c r="P1562" s="4">
        <f t="shared" si="355"/>
        <v>11169.914229980051</v>
      </c>
      <c r="Q1562" s="4">
        <f t="shared" si="355"/>
        <v>11169.914229980051</v>
      </c>
      <c r="R1562" s="4">
        <f t="shared" si="356"/>
        <v>521.63148816507442</v>
      </c>
      <c r="S1562" s="4"/>
      <c r="T1562" s="4"/>
      <c r="U1562" s="4">
        <f t="shared" si="357"/>
        <v>1</v>
      </c>
      <c r="V1562" s="4"/>
      <c r="W1562" s="4"/>
      <c r="X1562">
        <f>IF(front!E1562&gt;$X$2,O1562,P1562)</f>
        <v>84973.427361708775</v>
      </c>
      <c r="Y1562">
        <f t="shared" si="351"/>
        <v>84700.607556866162</v>
      </c>
      <c r="Z1562">
        <f>SUMPRODUCT($B$7:$B$456,Y$7:Y$456,EXP(constants!$B$32+constants!$A$32*ABS($A$7:$A$456-$A1562)))</f>
        <v>1.3151266054566074E-11</v>
      </c>
      <c r="AA1562">
        <f t="shared" si="352"/>
        <v>84700.607556866147</v>
      </c>
      <c r="AB1562">
        <f t="shared" si="358"/>
        <v>84695.754463926976</v>
      </c>
      <c r="AD1562" s="4"/>
      <c r="AE1562" s="4"/>
      <c r="AF1562" s="4"/>
      <c r="AI1562" s="5">
        <f>SUMPRODUCT(constants!$B$13:$B$20,A1562^constants!$A$13:$A$20)*constants!$C$10/((A1562/1000000000)^5*(EXP(0.014388/(A1562/1000000000)/constants!$B$9)-1))</f>
        <v>2.2362820902078244E-5</v>
      </c>
      <c r="AL1562" s="17">
        <f t="shared" si="353"/>
        <v>2.6403709422770255E-10</v>
      </c>
      <c r="AQ1562">
        <f t="shared" si="360"/>
        <v>2.6403709422770255E-10</v>
      </c>
    </row>
    <row r="1563" spans="1:43" x14ac:dyDescent="0.2">
      <c r="A1563">
        <f>front!A1563</f>
        <v>900.64</v>
      </c>
      <c r="B1563" s="1">
        <f t="shared" si="359"/>
        <v>0.42999999999994998</v>
      </c>
      <c r="C1563">
        <f>front!D1563-front!B1563</f>
        <v>47795.67</v>
      </c>
      <c r="D1563" s="2">
        <f>front!E1563-front!C1563</f>
        <v>52159.7</v>
      </c>
      <c r="E1563" s="2">
        <f>IF(front!F1563-front!C1563&gt;0,front!F1563-front!C1563,0)</f>
        <v>52159.7</v>
      </c>
      <c r="F1563" s="2">
        <f>front!I1563-front!H1563</f>
        <v>3471.6999999999989</v>
      </c>
      <c r="G1563" s="2"/>
      <c r="H1563" s="2"/>
      <c r="I1563" s="4">
        <f>C1563/(constants!$A$4+constants!$B$4*data!C1563+constants!$C$4*data!C1563^2+constants!$D$4*data!C1563^3+constants!$E$4*data!C1563^4+constants!$F$4*data!C1563^5+constants!$G$4*data!C1563^6+constants!$H$4*data!C1563^7)</f>
        <v>50050.328774390538</v>
      </c>
      <c r="J1563" s="4">
        <f>D1563/(constants!$A$4+constants!$B$4*data!D1563+constants!$C$4*data!D1563^2+constants!$D$4*data!D1563^3+constants!$E$4*data!D1563^4+constants!$F$4*data!D1563^5+constants!$G$4*data!D1563^6+constants!$H$4*data!D1563^7)</f>
        <v>54872.182545352254</v>
      </c>
      <c r="K1563" s="4">
        <f>E1563/(constants!$A$4+constants!$B$4*data!E1563+constants!$C$4*data!E1563^2+constants!$D$4*data!E1563^3+constants!$E$4*data!E1563^4+constants!$F$4*data!E1563^5+constants!$G$4*data!E1563^6+constants!$H$4*data!E1563^7)</f>
        <v>54872.182545352254</v>
      </c>
      <c r="L1563" s="4">
        <f>F1563/(constants!$A$4+constants!$B$4*data!F1563+constants!$C$4*data!F1563^2+constants!$D$4*data!F1563^3+constants!$E$4*data!F1563^4+constants!$F$4*data!F1563^5+constants!$G$4*data!F1563^6+constants!$H$4*data!F1563^7)</f>
        <v>3463.8708261295583</v>
      </c>
      <c r="M1563" s="4"/>
      <c r="N1563" s="4"/>
      <c r="O1563" s="4">
        <f t="shared" si="354"/>
        <v>83417.21462398424</v>
      </c>
      <c r="P1563" s="4">
        <f t="shared" si="355"/>
        <v>10974.436509070452</v>
      </c>
      <c r="Q1563" s="4">
        <f t="shared" si="355"/>
        <v>10974.436509070452</v>
      </c>
      <c r="R1563" s="4">
        <f t="shared" si="356"/>
        <v>577.31180435492638</v>
      </c>
      <c r="S1563" s="4"/>
      <c r="T1563" s="4"/>
      <c r="U1563" s="4">
        <f t="shared" si="357"/>
        <v>1</v>
      </c>
      <c r="V1563" s="4"/>
      <c r="W1563" s="4"/>
      <c r="X1563">
        <f>IF(front!E1563&gt;$X$2,O1563,P1563)</f>
        <v>83417.21462398424</v>
      </c>
      <c r="Y1563">
        <f t="shared" si="351"/>
        <v>83144.394819141628</v>
      </c>
      <c r="Z1563">
        <f>SUMPRODUCT($B$7:$B$456,Y$7:Y$456,EXP(constants!$B$32+constants!$A$32*ABS($A$7:$A$456-$A1563)))</f>
        <v>1.2833508885261918E-11</v>
      </c>
      <c r="AA1563">
        <f t="shared" si="352"/>
        <v>83144.394819141613</v>
      </c>
      <c r="AB1563">
        <f t="shared" si="358"/>
        <v>83139.541726202442</v>
      </c>
      <c r="AD1563" s="4"/>
      <c r="AE1563" s="4"/>
      <c r="AF1563" s="4"/>
      <c r="AI1563" s="5">
        <f>SUMPRODUCT(constants!$B$13:$B$20,A1563^constants!$A$13:$A$20)*constants!$C$10/((A1563/1000000000)^5*(EXP(0.014388/(A1563/1000000000)/constants!$B$9)-1))</f>
        <v>2.2360797665291765E-5</v>
      </c>
      <c r="AL1563" s="17">
        <f t="shared" si="353"/>
        <v>2.6895502670595655E-10</v>
      </c>
      <c r="AQ1563">
        <f t="shared" si="360"/>
        <v>2.6895502670595655E-10</v>
      </c>
    </row>
    <row r="1564" spans="1:43" x14ac:dyDescent="0.2">
      <c r="A1564">
        <f>front!A1564</f>
        <v>901.08</v>
      </c>
      <c r="B1564" s="1">
        <f t="shared" si="359"/>
        <v>0.44000000000005457</v>
      </c>
      <c r="C1564">
        <f>front!D1564-front!B1564</f>
        <v>46760.27</v>
      </c>
      <c r="D1564" s="2">
        <f>front!E1564-front!C1564</f>
        <v>52499.3</v>
      </c>
      <c r="E1564" s="2">
        <f>IF(front!F1564-front!C1564&gt;0,front!F1564-front!C1564,0)</f>
        <v>52499.3</v>
      </c>
      <c r="F1564" s="2">
        <f>front!I1564-front!H1564</f>
        <v>4044.8999999999978</v>
      </c>
      <c r="G1564" s="2"/>
      <c r="H1564" s="2"/>
      <c r="I1564" s="4">
        <f>C1564/(constants!$A$4+constants!$B$4*data!C1564+constants!$C$4*data!C1564^2+constants!$D$4*data!C1564^3+constants!$E$4*data!C1564^4+constants!$F$4*data!C1564^5+constants!$G$4*data!C1564^6+constants!$H$4*data!C1564^7)</f>
        <v>48908.766591750784</v>
      </c>
      <c r="J1564" s="4">
        <f>D1564/(constants!$A$4+constants!$B$4*data!D1564+constants!$C$4*data!D1564^2+constants!$D$4*data!D1564^3+constants!$E$4*data!D1564^4+constants!$F$4*data!D1564^5+constants!$G$4*data!D1564^6+constants!$H$4*data!D1564^7)</f>
        <v>55247.999185445202</v>
      </c>
      <c r="K1564" s="4">
        <f>E1564/(constants!$A$4+constants!$B$4*data!E1564+constants!$C$4*data!E1564^2+constants!$D$4*data!E1564^3+constants!$E$4*data!E1564^4+constants!$F$4*data!E1564^5+constants!$G$4*data!E1564^6+constants!$H$4*data!E1564^7)</f>
        <v>55247.999185445202</v>
      </c>
      <c r="L1564" s="4">
        <f>F1564/(constants!$A$4+constants!$B$4*data!F1564+constants!$C$4*data!F1564^2+constants!$D$4*data!F1564^3+constants!$E$4*data!F1564^4+constants!$F$4*data!F1564^5+constants!$G$4*data!F1564^6+constants!$H$4*data!F1564^7)</f>
        <v>4035.9133827278038</v>
      </c>
      <c r="M1564" s="4"/>
      <c r="N1564" s="4"/>
      <c r="O1564" s="4">
        <f t="shared" si="354"/>
        <v>81514.610986251311</v>
      </c>
      <c r="P1564" s="4">
        <f t="shared" si="355"/>
        <v>11049.599837089041</v>
      </c>
      <c r="Q1564" s="4">
        <f t="shared" si="355"/>
        <v>11049.599837089041</v>
      </c>
      <c r="R1564" s="4">
        <f t="shared" si="356"/>
        <v>672.65223045463392</v>
      </c>
      <c r="S1564" s="4"/>
      <c r="T1564" s="4"/>
      <c r="U1564" s="4">
        <f t="shared" si="357"/>
        <v>1</v>
      </c>
      <c r="V1564" s="4"/>
      <c r="W1564" s="4"/>
      <c r="X1564">
        <f>IF(front!E1564&gt;$X$2,O1564,P1564)</f>
        <v>81514.610986251311</v>
      </c>
      <c r="Y1564">
        <f t="shared" si="351"/>
        <v>81241.791181408698</v>
      </c>
      <c r="Z1564">
        <f>SUMPRODUCT($B$7:$B$456,Y$7:Y$456,EXP(constants!$B$32+constants!$A$32*ABS($A$7:$A$456-$A1564)))</f>
        <v>1.2516307973692629E-11</v>
      </c>
      <c r="AA1564">
        <f t="shared" si="352"/>
        <v>81241.791181408684</v>
      </c>
      <c r="AB1564">
        <f t="shared" si="358"/>
        <v>81236.938088469513</v>
      </c>
      <c r="AD1564" s="4"/>
      <c r="AE1564" s="4"/>
      <c r="AF1564" s="4"/>
      <c r="AI1564" s="5">
        <f>SUMPRODUCT(constants!$B$13:$B$20,A1564^constants!$A$13:$A$20)*constants!$C$10/((A1564/1000000000)^5*(EXP(0.014388/(A1564/1000000000)/constants!$B$9)-1))</f>
        <v>2.2358683379664755E-5</v>
      </c>
      <c r="AL1564" s="17">
        <f t="shared" si="353"/>
        <v>2.7522804164917521E-10</v>
      </c>
      <c r="AQ1564">
        <f t="shared" si="360"/>
        <v>2.7522804164917521E-10</v>
      </c>
    </row>
    <row r="1565" spans="1:43" x14ac:dyDescent="0.2">
      <c r="A1565">
        <f>front!A1565</f>
        <v>901.51</v>
      </c>
      <c r="B1565" s="1">
        <f t="shared" si="359"/>
        <v>0.42999999999994998</v>
      </c>
      <c r="C1565">
        <f>front!D1565-front!B1565</f>
        <v>45755.14</v>
      </c>
      <c r="D1565" s="2">
        <f>front!E1565-front!C1565</f>
        <v>52916.800000000003</v>
      </c>
      <c r="E1565" s="2">
        <f>IF(front!F1565-front!C1565&gt;0,front!F1565-front!C1565,0)</f>
        <v>52916.800000000003</v>
      </c>
      <c r="F1565" s="2">
        <f>front!I1565-front!H1565</f>
        <v>3566.3000000000011</v>
      </c>
      <c r="G1565" s="2"/>
      <c r="H1565" s="2"/>
      <c r="I1565" s="4">
        <f>C1565/(constants!$A$4+constants!$B$4*data!C1565+constants!$C$4*data!C1565^2+constants!$D$4*data!C1565^3+constants!$E$4*data!C1565^4+constants!$F$4*data!C1565^5+constants!$G$4*data!C1565^6+constants!$H$4*data!C1565^7)</f>
        <v>47801.874523284823</v>
      </c>
      <c r="J1565" s="4">
        <f>D1565/(constants!$A$4+constants!$B$4*data!D1565+constants!$C$4*data!D1565^2+constants!$D$4*data!D1565^3+constants!$E$4*data!D1565^4+constants!$F$4*data!D1565^5+constants!$G$4*data!D1565^6+constants!$H$4*data!D1565^7)</f>
        <v>55710.166987850731</v>
      </c>
      <c r="K1565" s="4">
        <f>E1565/(constants!$A$4+constants!$B$4*data!E1565+constants!$C$4*data!E1565^2+constants!$D$4*data!E1565^3+constants!$E$4*data!E1565^4+constants!$F$4*data!E1565^5+constants!$G$4*data!E1565^6+constants!$H$4*data!E1565^7)</f>
        <v>55710.166987850731</v>
      </c>
      <c r="L1565" s="4">
        <f>F1565/(constants!$A$4+constants!$B$4*data!F1565+constants!$C$4*data!F1565^2+constants!$D$4*data!F1565^3+constants!$E$4*data!F1565^4+constants!$F$4*data!F1565^5+constants!$G$4*data!F1565^6+constants!$H$4*data!F1565^7)</f>
        <v>3558.2727212700788</v>
      </c>
      <c r="M1565" s="4"/>
      <c r="N1565" s="4"/>
      <c r="O1565" s="4">
        <f t="shared" si="354"/>
        <v>79669.79087214137</v>
      </c>
      <c r="P1565" s="4">
        <f t="shared" si="355"/>
        <v>11142.033397570147</v>
      </c>
      <c r="Q1565" s="4">
        <f t="shared" si="355"/>
        <v>11142.033397570147</v>
      </c>
      <c r="R1565" s="4">
        <f t="shared" si="356"/>
        <v>593.04545354501317</v>
      </c>
      <c r="S1565" s="4"/>
      <c r="T1565" s="4"/>
      <c r="U1565" s="4">
        <f t="shared" si="357"/>
        <v>1</v>
      </c>
      <c r="V1565" s="4"/>
      <c r="W1565" s="4"/>
      <c r="X1565">
        <f>IF(front!E1565&gt;$X$2,O1565,P1565)</f>
        <v>79669.79087214137</v>
      </c>
      <c r="Y1565">
        <f t="shared" si="351"/>
        <v>79396.971067298757</v>
      </c>
      <c r="Z1565">
        <f>SUMPRODUCT($B$7:$B$456,Y$7:Y$456,EXP(constants!$B$32+constants!$A$32*ABS($A$7:$A$456-$A1565)))</f>
        <v>1.2213892481879286E-11</v>
      </c>
      <c r="AA1565">
        <f t="shared" si="352"/>
        <v>79396.971067298742</v>
      </c>
      <c r="AB1565">
        <f t="shared" si="358"/>
        <v>79392.117974359571</v>
      </c>
      <c r="AD1565" s="4"/>
      <c r="AE1565" s="4"/>
      <c r="AF1565" s="4"/>
      <c r="AI1565" s="5">
        <f>SUMPRODUCT(constants!$B$13:$B$20,A1565^constants!$A$13:$A$20)*constants!$C$10/((A1565/1000000000)^5*(EXP(0.014388/(A1565/1000000000)/constants!$B$9)-1))</f>
        <v>2.2356574257157371E-5</v>
      </c>
      <c r="AL1565" s="17">
        <f t="shared" si="353"/>
        <v>2.8159689938461695E-10</v>
      </c>
      <c r="AQ1565">
        <f t="shared" si="360"/>
        <v>2.8159689938461695E-10</v>
      </c>
    </row>
    <row r="1566" spans="1:43" x14ac:dyDescent="0.2">
      <c r="A1566">
        <f>front!A1566</f>
        <v>901.95</v>
      </c>
      <c r="B1566" s="1">
        <f t="shared" si="359"/>
        <v>0.44000000000005457</v>
      </c>
      <c r="C1566">
        <f>front!D1566-front!B1566</f>
        <v>44765.13</v>
      </c>
      <c r="D1566" s="2">
        <f>front!E1566-front!C1566</f>
        <v>51638.400000000001</v>
      </c>
      <c r="E1566" s="2">
        <f>IF(front!F1566-front!C1566&gt;0,front!F1566-front!C1566,0)</f>
        <v>51638.400000000001</v>
      </c>
      <c r="F1566" s="2">
        <f>front!I1566-front!H1566</f>
        <v>3239.8999999999996</v>
      </c>
      <c r="G1566" s="2"/>
      <c r="H1566" s="2"/>
      <c r="I1566" s="4">
        <f>C1566/(constants!$A$4+constants!$B$4*data!C1566+constants!$C$4*data!C1566^2+constants!$D$4*data!C1566^3+constants!$E$4*data!C1566^4+constants!$F$4*data!C1566^5+constants!$G$4*data!C1566^6+constants!$H$4*data!C1566^7)</f>
        <v>46713.102674216723</v>
      </c>
      <c r="J1566" s="4">
        <f>D1566/(constants!$A$4+constants!$B$4*data!D1566+constants!$C$4*data!D1566^2+constants!$D$4*data!D1566^3+constants!$E$4*data!D1566^4+constants!$F$4*data!D1566^5+constants!$G$4*data!D1566^6+constants!$H$4*data!D1566^7)</f>
        <v>54295.468661326835</v>
      </c>
      <c r="K1566" s="4">
        <f>E1566/(constants!$A$4+constants!$B$4*data!E1566+constants!$C$4*data!E1566^2+constants!$D$4*data!E1566^3+constants!$E$4*data!E1566^4+constants!$F$4*data!E1566^5+constants!$G$4*data!E1566^6+constants!$H$4*data!E1566^7)</f>
        <v>54295.468661326835</v>
      </c>
      <c r="L1566" s="4">
        <f>F1566/(constants!$A$4+constants!$B$4*data!F1566+constants!$C$4*data!F1566^2+constants!$D$4*data!F1566^3+constants!$E$4*data!F1566^4+constants!$F$4*data!F1566^5+constants!$G$4*data!F1566^6+constants!$H$4*data!F1566^7)</f>
        <v>3232.5654922097538</v>
      </c>
      <c r="M1566" s="4"/>
      <c r="N1566" s="4"/>
      <c r="O1566" s="4">
        <f t="shared" si="354"/>
        <v>77855.171123694541</v>
      </c>
      <c r="P1566" s="4">
        <f t="shared" si="355"/>
        <v>10859.093732265366</v>
      </c>
      <c r="Q1566" s="4">
        <f t="shared" si="355"/>
        <v>10859.093732265366</v>
      </c>
      <c r="R1566" s="4">
        <f t="shared" si="356"/>
        <v>538.76091536829233</v>
      </c>
      <c r="S1566" s="4"/>
      <c r="T1566" s="4"/>
      <c r="U1566" s="4">
        <f t="shared" si="357"/>
        <v>1</v>
      </c>
      <c r="V1566" s="4"/>
      <c r="W1566" s="4"/>
      <c r="X1566">
        <f>IF(front!E1566&gt;$X$2,O1566,P1566)</f>
        <v>77855.171123694541</v>
      </c>
      <c r="Y1566">
        <f t="shared" si="351"/>
        <v>77582.351318851928</v>
      </c>
      <c r="Z1566">
        <f>SUMPRODUCT($B$7:$B$456,Y$7:Y$456,EXP(constants!$B$32+constants!$A$32*ABS($A$7:$A$456-$A1566)))</f>
        <v>1.1912006391044788E-11</v>
      </c>
      <c r="AA1566">
        <f t="shared" si="352"/>
        <v>77582.351318851914</v>
      </c>
      <c r="AB1566">
        <f t="shared" si="358"/>
        <v>77577.498225912743</v>
      </c>
      <c r="AD1566" s="4"/>
      <c r="AE1566" s="4"/>
      <c r="AF1566" s="4"/>
      <c r="AI1566" s="5">
        <f>SUMPRODUCT(constants!$B$13:$B$20,A1566^constants!$A$13:$A$20)*constants!$C$10/((A1566/1000000000)^5*(EXP(0.014388/(A1566/1000000000)/constants!$B$9)-1))</f>
        <v>2.2354372312626031E-5</v>
      </c>
      <c r="AL1566" s="17">
        <f t="shared" si="353"/>
        <v>2.8815536494265467E-10</v>
      </c>
      <c r="AQ1566">
        <f t="shared" si="360"/>
        <v>2.8815536494265467E-10</v>
      </c>
    </row>
    <row r="1567" spans="1:43" x14ac:dyDescent="0.2">
      <c r="A1567">
        <f>front!A1567</f>
        <v>902.39</v>
      </c>
      <c r="B1567" s="1">
        <f t="shared" si="359"/>
        <v>0.43999999999994088</v>
      </c>
      <c r="C1567">
        <f>front!D1567-front!B1567</f>
        <v>44282.729999999996</v>
      </c>
      <c r="D1567" s="2">
        <f>front!E1567-front!C1567</f>
        <v>51510</v>
      </c>
      <c r="E1567" s="2">
        <f>IF(front!F1567-front!C1567&gt;0,front!F1567-front!C1567,0)</f>
        <v>51510</v>
      </c>
      <c r="F1567" s="2">
        <f>front!I1567-front!H1567</f>
        <v>3183.8999999999996</v>
      </c>
      <c r="G1567" s="2"/>
      <c r="H1567" s="2"/>
      <c r="I1567" s="4">
        <f>C1567/(constants!$A$4+constants!$B$4*data!C1567+constants!$C$4*data!C1567^2+constants!$D$4*data!C1567^3+constants!$E$4*data!C1567^4+constants!$F$4*data!C1567^5+constants!$G$4*data!C1567^6+constants!$H$4*data!C1567^7)</f>
        <v>46183.170847626854</v>
      </c>
      <c r="J1567" s="4">
        <f>D1567/(constants!$A$4+constants!$B$4*data!D1567+constants!$C$4*data!D1567^2+constants!$D$4*data!D1567^3+constants!$E$4*data!D1567^4+constants!$F$4*data!D1567^5+constants!$G$4*data!D1567^6+constants!$H$4*data!D1567^7)</f>
        <v>54153.450822345258</v>
      </c>
      <c r="K1567" s="4">
        <f>E1567/(constants!$A$4+constants!$B$4*data!E1567+constants!$C$4*data!E1567^2+constants!$D$4*data!E1567^3+constants!$E$4*data!E1567^4+constants!$F$4*data!E1567^5+constants!$G$4*data!E1567^6+constants!$H$4*data!E1567^7)</f>
        <v>54153.450822345258</v>
      </c>
      <c r="L1567" s="4">
        <f>F1567/(constants!$A$4+constants!$B$4*data!F1567+constants!$C$4*data!F1567^2+constants!$D$4*data!F1567^3+constants!$E$4*data!F1567^4+constants!$F$4*data!F1567^5+constants!$G$4*data!F1567^6+constants!$H$4*data!F1567^7)</f>
        <v>3176.6867237980246</v>
      </c>
      <c r="M1567" s="4"/>
      <c r="N1567" s="4"/>
      <c r="O1567" s="4">
        <f t="shared" si="354"/>
        <v>76971.951412711423</v>
      </c>
      <c r="P1567" s="4">
        <f t="shared" si="355"/>
        <v>10830.690164469052</v>
      </c>
      <c r="Q1567" s="4">
        <f t="shared" si="355"/>
        <v>10830.690164469052</v>
      </c>
      <c r="R1567" s="4">
        <f t="shared" si="356"/>
        <v>529.44778729967072</v>
      </c>
      <c r="S1567" s="4"/>
      <c r="T1567" s="4"/>
      <c r="U1567" s="4">
        <f t="shared" si="357"/>
        <v>1</v>
      </c>
      <c r="V1567" s="4"/>
      <c r="W1567" s="4"/>
      <c r="X1567">
        <f>IF(front!E1567&gt;$X$2,O1567,P1567)</f>
        <v>76971.951412711423</v>
      </c>
      <c r="Y1567">
        <f t="shared" si="351"/>
        <v>76699.131607868811</v>
      </c>
      <c r="Z1567">
        <f>SUMPRODUCT($B$7:$B$456,Y$7:Y$456,EXP(constants!$B$32+constants!$A$32*ABS($A$7:$A$456-$A1567)))</f>
        <v>1.1617581902805508E-11</v>
      </c>
      <c r="AA1567">
        <f t="shared" si="352"/>
        <v>76699.131607868796</v>
      </c>
      <c r="AB1567">
        <f t="shared" si="358"/>
        <v>76694.278514929625</v>
      </c>
      <c r="AD1567" s="4"/>
      <c r="AE1567" s="4"/>
      <c r="AF1567" s="4"/>
      <c r="AI1567" s="5">
        <f>SUMPRODUCT(constants!$B$13:$B$20,A1567^constants!$A$13:$A$20)*constants!$C$10/((A1567/1000000000)^5*(EXP(0.014388/(A1567/1000000000)/constants!$B$9)-1))</f>
        <v>2.235212620945054E-5</v>
      </c>
      <c r="AL1567" s="17">
        <f t="shared" si="353"/>
        <v>2.9144450723399639E-10</v>
      </c>
      <c r="AQ1567">
        <f t="shared" si="360"/>
        <v>2.9144450723399639E-10</v>
      </c>
    </row>
    <row r="1568" spans="1:43" x14ac:dyDescent="0.2">
      <c r="A1568">
        <f>front!A1568</f>
        <v>902.82</v>
      </c>
      <c r="B1568" s="1">
        <f t="shared" si="359"/>
        <v>0.43000000000006366</v>
      </c>
      <c r="C1568">
        <f>front!D1568-front!B1568</f>
        <v>44125.2</v>
      </c>
      <c r="D1568" s="2">
        <f>front!E1568-front!C1568</f>
        <v>53078.1</v>
      </c>
      <c r="E1568" s="2">
        <f>IF(front!F1568-front!C1568&gt;0,front!F1568-front!C1568,0)</f>
        <v>53078.1</v>
      </c>
      <c r="F1568" s="2">
        <f>front!I1568-front!H1568</f>
        <v>3007.3999999999996</v>
      </c>
      <c r="G1568" s="2"/>
      <c r="H1568" s="2"/>
      <c r="I1568" s="4">
        <f>C1568/(constants!$A$4+constants!$B$4*data!C1568+constants!$C$4*data!C1568^2+constants!$D$4*data!C1568^3+constants!$E$4*data!C1568^4+constants!$F$4*data!C1568^5+constants!$G$4*data!C1568^6+constants!$H$4*data!C1568^7)</f>
        <v>46010.208699564457</v>
      </c>
      <c r="J1568" s="4">
        <f>D1568/(constants!$A$4+constants!$B$4*data!D1568+constants!$C$4*data!D1568^2+constants!$D$4*data!D1568^3+constants!$E$4*data!D1568^4+constants!$F$4*data!D1568^5+constants!$G$4*data!D1568^6+constants!$H$4*data!D1568^7)</f>
        <v>55888.771255035383</v>
      </c>
      <c r="K1568" s="4">
        <f>E1568/(constants!$A$4+constants!$B$4*data!E1568+constants!$C$4*data!E1568^2+constants!$D$4*data!E1568^3+constants!$E$4*data!E1568^4+constants!$F$4*data!E1568^5+constants!$G$4*data!E1568^6+constants!$H$4*data!E1568^7)</f>
        <v>55888.771255035383</v>
      </c>
      <c r="L1568" s="4">
        <f>F1568/(constants!$A$4+constants!$B$4*data!F1568+constants!$C$4*data!F1568^2+constants!$D$4*data!F1568^3+constants!$E$4*data!F1568^4+constants!$F$4*data!F1568^5+constants!$G$4*data!F1568^6+constants!$H$4*data!F1568^7)</f>
        <v>3000.5725046637426</v>
      </c>
      <c r="M1568" s="4"/>
      <c r="N1568" s="4"/>
      <c r="O1568" s="4">
        <f t="shared" si="354"/>
        <v>76683.681165940769</v>
      </c>
      <c r="P1568" s="4">
        <f t="shared" si="355"/>
        <v>11177.754251007078</v>
      </c>
      <c r="Q1568" s="4">
        <f t="shared" si="355"/>
        <v>11177.754251007078</v>
      </c>
      <c r="R1568" s="4">
        <f t="shared" si="356"/>
        <v>500.0954174439571</v>
      </c>
      <c r="S1568" s="4"/>
      <c r="T1568" s="4"/>
      <c r="U1568" s="4">
        <f t="shared" si="357"/>
        <v>1</v>
      </c>
      <c r="V1568" s="4"/>
      <c r="W1568" s="4"/>
      <c r="X1568">
        <f>IF(front!E1568&gt;$X$2,O1568,P1568)</f>
        <v>76683.681165940769</v>
      </c>
      <c r="Y1568">
        <f t="shared" si="351"/>
        <v>76410.861361098156</v>
      </c>
      <c r="Z1568">
        <f>SUMPRODUCT($B$7:$B$456,Y$7:Y$456,EXP(constants!$B$32+constants!$A$32*ABS($A$7:$A$456-$A1568)))</f>
        <v>1.1336881176025363E-11</v>
      </c>
      <c r="AA1568">
        <f t="shared" si="352"/>
        <v>76410.861361098141</v>
      </c>
      <c r="AB1568">
        <f t="shared" si="358"/>
        <v>76406.00826815897</v>
      </c>
      <c r="AD1568" s="4"/>
      <c r="AE1568" s="4"/>
      <c r="AF1568" s="4"/>
      <c r="AI1568" s="5">
        <f>SUMPRODUCT(constants!$B$13:$B$20,A1568^constants!$A$13:$A$20)*constants!$C$10/((A1568/1000000000)^5*(EXP(0.014388/(A1568/1000000000)/constants!$B$9)-1))</f>
        <v>2.2349888604813581E-5</v>
      </c>
      <c r="AL1568" s="17">
        <f t="shared" si="353"/>
        <v>2.9251480494011823E-10</v>
      </c>
      <c r="AQ1568">
        <f t="shared" si="360"/>
        <v>2.9251480494011823E-10</v>
      </c>
    </row>
    <row r="1569" spans="1:43" x14ac:dyDescent="0.2">
      <c r="A1569">
        <f>front!A1569</f>
        <v>903.26</v>
      </c>
      <c r="B1569" s="1">
        <f t="shared" si="359"/>
        <v>0.43999999999994088</v>
      </c>
      <c r="C1569">
        <f>front!D1569-front!B1569</f>
        <v>44128.07</v>
      </c>
      <c r="D1569" s="2">
        <f>front!E1569-front!C1569</f>
        <v>52913.2</v>
      </c>
      <c r="E1569" s="2">
        <f>IF(front!F1569-front!C1569&gt;0,front!F1569-front!C1569,0)</f>
        <v>52913.2</v>
      </c>
      <c r="F1569" s="2">
        <f>front!I1569-front!H1569</f>
        <v>3192.7000000000007</v>
      </c>
      <c r="G1569" s="2"/>
      <c r="H1569" s="2"/>
      <c r="I1569" s="4">
        <f>C1569/(constants!$A$4+constants!$B$4*data!C1569+constants!$C$4*data!C1569^2+constants!$D$4*data!C1569^3+constants!$E$4*data!C1569^4+constants!$F$4*data!C1569^5+constants!$G$4*data!C1569^6+constants!$H$4*data!C1569^7)</f>
        <v>46013.359450254473</v>
      </c>
      <c r="J1569" s="4">
        <f>D1569/(constants!$A$4+constants!$B$4*data!D1569+constants!$C$4*data!D1569^2+constants!$D$4*data!D1569^3+constants!$E$4*data!D1569^4+constants!$F$4*data!D1569^5+constants!$G$4*data!D1569^6+constants!$H$4*data!D1569^7)</f>
        <v>55706.181093388521</v>
      </c>
      <c r="K1569" s="4">
        <f>E1569/(constants!$A$4+constants!$B$4*data!E1569+constants!$C$4*data!E1569^2+constants!$D$4*data!E1569^3+constants!$E$4*data!E1569^4+constants!$F$4*data!E1569^5+constants!$G$4*data!E1569^6+constants!$H$4*data!E1569^7)</f>
        <v>55706.181093388521</v>
      </c>
      <c r="L1569" s="4">
        <f>F1569/(constants!$A$4+constants!$B$4*data!F1569+constants!$C$4*data!F1569^2+constants!$D$4*data!F1569^3+constants!$E$4*data!F1569^4+constants!$F$4*data!F1569^5+constants!$G$4*data!F1569^6+constants!$H$4*data!F1569^7)</f>
        <v>3185.4676330361349</v>
      </c>
      <c r="M1569" s="4"/>
      <c r="N1569" s="4"/>
      <c r="O1569" s="4">
        <f t="shared" si="354"/>
        <v>76688.932417090778</v>
      </c>
      <c r="P1569" s="4">
        <f t="shared" si="355"/>
        <v>11141.236218677705</v>
      </c>
      <c r="Q1569" s="4">
        <f t="shared" si="355"/>
        <v>11141.236218677705</v>
      </c>
      <c r="R1569" s="4">
        <f t="shared" si="356"/>
        <v>530.91127217268911</v>
      </c>
      <c r="S1569" s="4"/>
      <c r="T1569" s="4"/>
      <c r="U1569" s="4">
        <f t="shared" si="357"/>
        <v>1</v>
      </c>
      <c r="V1569" s="4"/>
      <c r="W1569" s="4"/>
      <c r="X1569">
        <f>IF(front!E1569&gt;$X$2,O1569,P1569)</f>
        <v>76688.932417090778</v>
      </c>
      <c r="Y1569">
        <f t="shared" si="351"/>
        <v>76416.112612248166</v>
      </c>
      <c r="Z1569">
        <f>SUMPRODUCT($B$7:$B$456,Y$7:Y$456,EXP(constants!$B$32+constants!$A$32*ABS($A$7:$A$456-$A1569)))</f>
        <v>1.1056671836900916E-11</v>
      </c>
      <c r="AA1569">
        <f t="shared" si="352"/>
        <v>76416.112612248151</v>
      </c>
      <c r="AB1569">
        <f t="shared" si="358"/>
        <v>76411.25951930898</v>
      </c>
      <c r="AD1569" s="4"/>
      <c r="AE1569" s="4"/>
      <c r="AF1569" s="4"/>
      <c r="AI1569" s="5">
        <f>SUMPRODUCT(constants!$B$13:$B$20,A1569^constants!$A$13:$A$20)*constants!$C$10/((A1569/1000000000)^5*(EXP(0.014388/(A1569/1000000000)/constants!$B$9)-1))</f>
        <v>2.2347555544382501E-5</v>
      </c>
      <c r="AL1569" s="17">
        <f t="shared" si="353"/>
        <v>2.9246416935105376E-10</v>
      </c>
      <c r="AQ1569">
        <f t="shared" si="360"/>
        <v>2.9246416935105376E-10</v>
      </c>
    </row>
    <row r="1570" spans="1:43" x14ac:dyDescent="0.2">
      <c r="A1570">
        <f>front!A1570</f>
        <v>903.69</v>
      </c>
      <c r="B1570" s="1">
        <f t="shared" si="359"/>
        <v>0.43000000000006366</v>
      </c>
      <c r="C1570">
        <f>front!D1570-front!B1570</f>
        <v>44537.74</v>
      </c>
      <c r="D1570" s="2">
        <f>front!E1570-front!C1570</f>
        <v>51695</v>
      </c>
      <c r="E1570" s="2">
        <f>IF(front!F1570-front!C1570&gt;0,front!F1570-front!C1570,0)</f>
        <v>51695</v>
      </c>
      <c r="F1570" s="2">
        <f>front!I1570-front!H1570</f>
        <v>3239.7999999999993</v>
      </c>
      <c r="G1570" s="2"/>
      <c r="H1570" s="2"/>
      <c r="I1570" s="4">
        <f>C1570/(constants!$A$4+constants!$B$4*data!C1570+constants!$C$4*data!C1570^2+constants!$D$4*data!C1570^3+constants!$E$4*data!C1570^4+constants!$F$4*data!C1570^5+constants!$G$4*data!C1570^6+constants!$H$4*data!C1570^7)</f>
        <v>46463.256746098414</v>
      </c>
      <c r="J1570" s="4">
        <f>D1570/(constants!$A$4+constants!$B$4*data!D1570+constants!$C$4*data!D1570^2+constants!$D$4*data!D1570^3+constants!$E$4*data!D1570^4+constants!$F$4*data!D1570^5+constants!$G$4*data!D1570^6+constants!$H$4*data!D1570^7)</f>
        <v>54358.075314751411</v>
      </c>
      <c r="K1570" s="4">
        <f>E1570/(constants!$A$4+constants!$B$4*data!E1570+constants!$C$4*data!E1570^2+constants!$D$4*data!E1570^3+constants!$E$4*data!E1570^4+constants!$F$4*data!E1570^5+constants!$G$4*data!E1570^6+constants!$H$4*data!E1570^7)</f>
        <v>54358.075314751411</v>
      </c>
      <c r="L1570" s="4">
        <f>F1570/(constants!$A$4+constants!$B$4*data!F1570+constants!$C$4*data!F1570^2+constants!$D$4*data!F1570^3+constants!$E$4*data!F1570^4+constants!$F$4*data!F1570^5+constants!$G$4*data!F1570^6+constants!$H$4*data!F1570^7)</f>
        <v>3232.4657081454998</v>
      </c>
      <c r="M1570" s="4"/>
      <c r="N1570" s="4"/>
      <c r="O1570" s="4">
        <f t="shared" si="354"/>
        <v>77438.761243497356</v>
      </c>
      <c r="P1570" s="4">
        <f t="shared" si="355"/>
        <v>10871.615062950283</v>
      </c>
      <c r="Q1570" s="4">
        <f t="shared" si="355"/>
        <v>10871.615062950283</v>
      </c>
      <c r="R1570" s="4">
        <f t="shared" si="356"/>
        <v>538.74428469091663</v>
      </c>
      <c r="S1570" s="4"/>
      <c r="T1570" s="4"/>
      <c r="U1570" s="4">
        <f t="shared" si="357"/>
        <v>1</v>
      </c>
      <c r="V1570" s="4"/>
      <c r="W1570" s="4"/>
      <c r="X1570">
        <f>IF(front!E1570&gt;$X$2,O1570,P1570)</f>
        <v>77438.761243497356</v>
      </c>
      <c r="Y1570">
        <f t="shared" si="351"/>
        <v>77165.941438654743</v>
      </c>
      <c r="Z1570">
        <f>SUMPRODUCT($B$7:$B$456,Y$7:Y$456,EXP(constants!$B$32+constants!$A$32*ABS($A$7:$A$456-$A1570)))</f>
        <v>1.0789523660425562E-11</v>
      </c>
      <c r="AA1570">
        <f t="shared" si="352"/>
        <v>77165.941438654729</v>
      </c>
      <c r="AB1570">
        <f t="shared" si="358"/>
        <v>77161.088345715558</v>
      </c>
      <c r="AD1570" s="4"/>
      <c r="AE1570" s="4"/>
      <c r="AF1570" s="4"/>
      <c r="AI1570" s="5">
        <f>SUMPRODUCT(constants!$B$13:$B$20,A1570^constants!$A$13:$A$20)*constants!$C$10/((A1570/1000000000)^5*(EXP(0.014388/(A1570/1000000000)/constants!$B$9)-1))</f>
        <v>2.2345233195201414E-5</v>
      </c>
      <c r="AL1570" s="17">
        <f t="shared" si="353"/>
        <v>2.8959199091496686E-10</v>
      </c>
      <c r="AQ1570">
        <f t="shared" si="360"/>
        <v>2.8959199091496686E-10</v>
      </c>
    </row>
    <row r="1571" spans="1:43" x14ac:dyDescent="0.2">
      <c r="A1571">
        <f>front!A1571</f>
        <v>904.13</v>
      </c>
      <c r="B1571" s="1">
        <f t="shared" si="359"/>
        <v>0.43999999999994088</v>
      </c>
      <c r="C1571">
        <f>front!D1571-front!B1571</f>
        <v>44966.14</v>
      </c>
      <c r="D1571" s="2">
        <f>front!E1571-front!C1571</f>
        <v>53111.5</v>
      </c>
      <c r="E1571" s="2">
        <f>IF(front!F1571-front!C1571&gt;0,front!F1571-front!C1571,0)</f>
        <v>53111.5</v>
      </c>
      <c r="F1571" s="2">
        <f>front!I1571-front!H1571</f>
        <v>3956.2999999999993</v>
      </c>
      <c r="G1571" s="2"/>
      <c r="H1571" s="2"/>
      <c r="I1571" s="4">
        <f>C1571/(constants!$A$4+constants!$B$4*data!C1571+constants!$C$4*data!C1571^2+constants!$D$4*data!C1571^3+constants!$E$4*data!C1571^4+constants!$F$4*data!C1571^5+constants!$G$4*data!C1571^6+constants!$H$4*data!C1571^7)</f>
        <v>46934.036795872904</v>
      </c>
      <c r="J1571" s="4">
        <f>D1571/(constants!$A$4+constants!$B$4*data!D1571+constants!$C$4*data!D1571^2+constants!$D$4*data!D1571^3+constants!$E$4*data!D1571^4+constants!$F$4*data!D1571^5+constants!$G$4*data!D1571^6+constants!$H$4*data!D1571^7)</f>
        <v>55925.757928797138</v>
      </c>
      <c r="K1571" s="4">
        <f>E1571/(constants!$A$4+constants!$B$4*data!E1571+constants!$C$4*data!E1571^2+constants!$D$4*data!E1571^3+constants!$E$4*data!E1571^4+constants!$F$4*data!E1571^5+constants!$G$4*data!E1571^6+constants!$H$4*data!E1571^7)</f>
        <v>55925.757928797138</v>
      </c>
      <c r="L1571" s="4">
        <f>F1571/(constants!$A$4+constants!$B$4*data!F1571+constants!$C$4*data!F1571^2+constants!$D$4*data!F1571^3+constants!$E$4*data!F1571^4+constants!$F$4*data!F1571^5+constants!$G$4*data!F1571^6+constants!$H$4*data!F1571^7)</f>
        <v>3947.4848222281944</v>
      </c>
      <c r="M1571" s="4"/>
      <c r="N1571" s="4"/>
      <c r="O1571" s="4">
        <f t="shared" si="354"/>
        <v>78223.394659788173</v>
      </c>
      <c r="P1571" s="4">
        <f t="shared" si="355"/>
        <v>11185.151585759428</v>
      </c>
      <c r="Q1571" s="4">
        <f t="shared" si="355"/>
        <v>11185.151585759428</v>
      </c>
      <c r="R1571" s="4">
        <f t="shared" si="356"/>
        <v>657.91413703803232</v>
      </c>
      <c r="S1571" s="4"/>
      <c r="T1571" s="4"/>
      <c r="U1571" s="4">
        <f t="shared" si="357"/>
        <v>1</v>
      </c>
      <c r="V1571" s="4"/>
      <c r="W1571" s="4"/>
      <c r="X1571">
        <f>IF(front!E1571&gt;$X$2,O1571,P1571)</f>
        <v>78223.394659788173</v>
      </c>
      <c r="Y1571">
        <f t="shared" si="351"/>
        <v>77950.57485494556</v>
      </c>
      <c r="Z1571">
        <f>SUMPRODUCT($B$7:$B$456,Y$7:Y$456,EXP(constants!$B$32+constants!$A$32*ABS($A$7:$A$456-$A1571)))</f>
        <v>1.0522843146851063E-11</v>
      </c>
      <c r="AA1571">
        <f t="shared" si="352"/>
        <v>77950.574854945546</v>
      </c>
      <c r="AB1571">
        <f t="shared" si="358"/>
        <v>77945.721762006375</v>
      </c>
      <c r="AD1571" s="4"/>
      <c r="AE1571" s="4"/>
      <c r="AF1571" s="4"/>
      <c r="AI1571" s="5">
        <f>SUMPRODUCT(constants!$B$13:$B$20,A1571^constants!$A$13:$A$20)*constants!$C$10/((A1571/1000000000)^5*(EXP(0.014388/(A1571/1000000000)/constants!$B$9)-1))</f>
        <v>2.2342813665893757E-5</v>
      </c>
      <c r="AL1571" s="17">
        <f t="shared" si="353"/>
        <v>2.866457986509334E-10</v>
      </c>
      <c r="AQ1571">
        <f t="shared" si="360"/>
        <v>2.866457986509334E-10</v>
      </c>
    </row>
    <row r="1572" spans="1:43" x14ac:dyDescent="0.2">
      <c r="A1572">
        <f>front!A1572</f>
        <v>904.56</v>
      </c>
      <c r="B1572" s="1">
        <f t="shared" si="359"/>
        <v>0.42999999999994998</v>
      </c>
      <c r="C1572">
        <f>front!D1572-front!B1572</f>
        <v>45315.27</v>
      </c>
      <c r="D1572" s="2">
        <f>front!E1572-front!C1572</f>
        <v>52495.199999999997</v>
      </c>
      <c r="E1572" s="2">
        <f>IF(front!F1572-front!C1572&gt;0,front!F1572-front!C1572,0)</f>
        <v>52495.199999999997</v>
      </c>
      <c r="F1572" s="2">
        <f>front!I1572-front!H1572</f>
        <v>4736.8999999999996</v>
      </c>
      <c r="G1572" s="2"/>
      <c r="H1572" s="2"/>
      <c r="I1572" s="4">
        <f>C1572/(constants!$A$4+constants!$B$4*data!C1572+constants!$C$4*data!C1572^2+constants!$D$4*data!C1572^3+constants!$E$4*data!C1572^4+constants!$F$4*data!C1572^5+constants!$G$4*data!C1572^6+constants!$H$4*data!C1572^7)</f>
        <v>47317.930995000781</v>
      </c>
      <c r="J1572" s="4">
        <f>D1572/(constants!$A$4+constants!$B$4*data!D1572+constants!$C$4*data!D1572^2+constants!$D$4*data!D1572^3+constants!$E$4*data!D1572^4+constants!$F$4*data!D1572^5+constants!$G$4*data!D1572^6+constants!$H$4*data!D1572^7)</f>
        <v>55243.461344426796</v>
      </c>
      <c r="K1572" s="4">
        <f>E1572/(constants!$A$4+constants!$B$4*data!E1572+constants!$C$4*data!E1572^2+constants!$D$4*data!E1572^3+constants!$E$4*data!E1572^4+constants!$F$4*data!E1572^5+constants!$G$4*data!E1572^6+constants!$H$4*data!E1572^7)</f>
        <v>55243.461344426796</v>
      </c>
      <c r="L1572" s="4">
        <f>F1572/(constants!$A$4+constants!$B$4*data!F1572+constants!$C$4*data!F1572^2+constants!$D$4*data!F1572^3+constants!$E$4*data!F1572^4+constants!$F$4*data!F1572^5+constants!$G$4*data!F1572^6+constants!$H$4*data!F1572^7)</f>
        <v>4726.7012730190427</v>
      </c>
      <c r="M1572" s="4"/>
      <c r="N1572" s="4"/>
      <c r="O1572" s="4">
        <f t="shared" si="354"/>
        <v>78863.218325001304</v>
      </c>
      <c r="P1572" s="4">
        <f t="shared" si="355"/>
        <v>11048.692268885359</v>
      </c>
      <c r="Q1572" s="4">
        <f t="shared" si="355"/>
        <v>11048.692268885359</v>
      </c>
      <c r="R1572" s="4">
        <f t="shared" si="356"/>
        <v>787.78354550317385</v>
      </c>
      <c r="S1572" s="4"/>
      <c r="T1572" s="4"/>
      <c r="U1572" s="4">
        <f t="shared" si="357"/>
        <v>1</v>
      </c>
      <c r="V1572" s="4"/>
      <c r="W1572" s="4"/>
      <c r="X1572">
        <f>IF(front!E1572&gt;$X$2,O1572,P1572)</f>
        <v>78863.218325001304</v>
      </c>
      <c r="Y1572">
        <f t="shared" si="351"/>
        <v>78590.398520158691</v>
      </c>
      <c r="Z1572">
        <f>SUMPRODUCT($B$7:$B$456,Y$7:Y$456,EXP(constants!$B$32+constants!$A$32*ABS($A$7:$A$456-$A1572)))</f>
        <v>1.0268593188139735E-11</v>
      </c>
      <c r="AA1572">
        <f t="shared" si="352"/>
        <v>78590.398520158677</v>
      </c>
      <c r="AB1572">
        <f t="shared" si="358"/>
        <v>78585.545427219506</v>
      </c>
      <c r="AD1572" s="4"/>
      <c r="AE1572" s="4"/>
      <c r="AF1572" s="4"/>
      <c r="AI1572" s="5">
        <f>SUMPRODUCT(constants!$B$13:$B$20,A1572^constants!$A$13:$A$20)*constants!$C$10/((A1572/1000000000)^5*(EXP(0.014388/(A1572/1000000000)/constants!$B$9)-1))</f>
        <v>2.2340407058342978E-5</v>
      </c>
      <c r="AL1572" s="17">
        <f t="shared" si="353"/>
        <v>2.8428137689816149E-10</v>
      </c>
      <c r="AQ1572">
        <f t="shared" si="360"/>
        <v>2.8428137689816149E-10</v>
      </c>
    </row>
    <row r="1573" spans="1:43" x14ac:dyDescent="0.2">
      <c r="A1573">
        <f>front!A1573</f>
        <v>905</v>
      </c>
      <c r="B1573" s="1">
        <f t="shared" si="359"/>
        <v>0.44000000000005457</v>
      </c>
      <c r="C1573">
        <f>front!D1573-front!B1573</f>
        <v>45825.07</v>
      </c>
      <c r="D1573" s="2">
        <f>front!E1573-front!C1573</f>
        <v>53032.5</v>
      </c>
      <c r="E1573" s="2">
        <f>IF(front!F1573-front!C1573&gt;0,front!F1573-front!C1573,0)</f>
        <v>53032.5</v>
      </c>
      <c r="F1573" s="2">
        <f>front!I1573-front!H1573</f>
        <v>4849.6999999999989</v>
      </c>
      <c r="G1573" s="2"/>
      <c r="H1573" s="2"/>
      <c r="I1573" s="4">
        <f>C1573/(constants!$A$4+constants!$B$4*data!C1573+constants!$C$4*data!C1573^2+constants!$D$4*data!C1573^3+constants!$E$4*data!C1573^4+constants!$F$4*data!C1573^5+constants!$G$4*data!C1573^6+constants!$H$4*data!C1573^7)</f>
        <v>47878.838315877023</v>
      </c>
      <c r="J1573" s="4">
        <f>D1573/(constants!$A$4+constants!$B$4*data!D1573+constants!$C$4*data!D1573^2+constants!$D$4*data!D1573^3+constants!$E$4*data!D1573^4+constants!$F$4*data!D1573^5+constants!$G$4*data!D1573^6+constants!$H$4*data!D1573^7)</f>
        <v>55838.276457631808</v>
      </c>
      <c r="K1573" s="4">
        <f>E1573/(constants!$A$4+constants!$B$4*data!E1573+constants!$C$4*data!E1573^2+constants!$D$4*data!E1573^3+constants!$E$4*data!E1573^4+constants!$F$4*data!E1573^5+constants!$G$4*data!E1573^6+constants!$H$4*data!E1573^7)</f>
        <v>55838.276457631808</v>
      </c>
      <c r="L1573" s="4">
        <f>F1573/(constants!$A$4+constants!$B$4*data!F1573+constants!$C$4*data!F1573^2+constants!$D$4*data!F1573^3+constants!$E$4*data!F1573^4+constants!$F$4*data!F1573^5+constants!$G$4*data!F1573^6+constants!$H$4*data!F1573^7)</f>
        <v>4839.3292089054767</v>
      </c>
      <c r="M1573" s="4"/>
      <c r="N1573" s="4"/>
      <c r="O1573" s="4">
        <f t="shared" si="354"/>
        <v>79798.063859795031</v>
      </c>
      <c r="P1573" s="4">
        <f t="shared" si="355"/>
        <v>11167.65529152636</v>
      </c>
      <c r="Q1573" s="4">
        <f t="shared" si="355"/>
        <v>11167.65529152636</v>
      </c>
      <c r="R1573" s="4">
        <f t="shared" si="356"/>
        <v>806.55486815091285</v>
      </c>
      <c r="S1573" s="4"/>
      <c r="T1573" s="4"/>
      <c r="U1573" s="4">
        <f t="shared" si="357"/>
        <v>1</v>
      </c>
      <c r="V1573" s="4"/>
      <c r="W1573" s="4"/>
      <c r="X1573">
        <f>IF(front!E1573&gt;$X$2,O1573,P1573)</f>
        <v>79798.063859795031</v>
      </c>
      <c r="Y1573">
        <f t="shared" si="351"/>
        <v>79525.244054952418</v>
      </c>
      <c r="Z1573">
        <f>SUMPRODUCT($B$7:$B$456,Y$7:Y$456,EXP(constants!$B$32+constants!$A$32*ABS($A$7:$A$456-$A1573)))</f>
        <v>1.0014788313032453E-11</v>
      </c>
      <c r="AA1573">
        <f t="shared" si="352"/>
        <v>79525.244054952404</v>
      </c>
      <c r="AB1573">
        <f t="shared" si="358"/>
        <v>79520.390962013233</v>
      </c>
      <c r="AD1573" s="4"/>
      <c r="AE1573" s="4"/>
      <c r="AF1573" s="4"/>
      <c r="AI1573" s="5">
        <f>SUMPRODUCT(constants!$B$13:$B$20,A1573^constants!$A$13:$A$20)*constants!$C$10/((A1573/1000000000)^5*(EXP(0.014388/(A1573/1000000000)/constants!$B$9)-1))</f>
        <v>2.2337901566763892E-5</v>
      </c>
      <c r="AL1573" s="17">
        <f t="shared" si="353"/>
        <v>2.8090784384391007E-10</v>
      </c>
      <c r="AQ1573">
        <f t="shared" si="360"/>
        <v>2.8090784384391007E-10</v>
      </c>
    </row>
    <row r="1574" spans="1:43" x14ac:dyDescent="0.2">
      <c r="A1574">
        <f>front!A1574</f>
        <v>905.43</v>
      </c>
      <c r="B1574" s="1">
        <f t="shared" si="359"/>
        <v>0.42999999999994998</v>
      </c>
      <c r="C1574">
        <f>front!D1574-front!B1574</f>
        <v>46394.2</v>
      </c>
      <c r="D1574" s="2">
        <f>front!E1574-front!C1574</f>
        <v>52944.800000000003</v>
      </c>
      <c r="E1574" s="2">
        <f>IF(front!F1574-front!C1574&gt;0,front!F1574-front!C1574,0)</f>
        <v>52944.800000000003</v>
      </c>
      <c r="F1574" s="2">
        <f>front!I1574-front!H1574</f>
        <v>4359.5000000000018</v>
      </c>
      <c r="G1574" s="2"/>
      <c r="H1574" s="2"/>
      <c r="I1574" s="4">
        <f>C1574/(constants!$A$4+constants!$B$4*data!C1574+constants!$C$4*data!C1574^2+constants!$D$4*data!C1574^3+constants!$E$4*data!C1574^4+constants!$F$4*data!C1574^5+constants!$G$4*data!C1574^6+constants!$H$4*data!C1574^7)</f>
        <v>48505.474685638736</v>
      </c>
      <c r="J1574" s="4">
        <f>D1574/(constants!$A$4+constants!$B$4*data!D1574+constants!$C$4*data!D1574^2+constants!$D$4*data!D1574^3+constants!$E$4*data!D1574^4+constants!$F$4*data!D1574^5+constants!$G$4*data!D1574^6+constants!$H$4*data!D1574^7)</f>
        <v>55741.168849003465</v>
      </c>
      <c r="K1574" s="4">
        <f>E1574/(constants!$A$4+constants!$B$4*data!E1574+constants!$C$4*data!E1574^2+constants!$D$4*data!E1574^3+constants!$E$4*data!E1574^4+constants!$F$4*data!E1574^5+constants!$G$4*data!E1574^6+constants!$H$4*data!E1574^7)</f>
        <v>55741.168849003465</v>
      </c>
      <c r="L1574" s="4">
        <f>F1574/(constants!$A$4+constants!$B$4*data!F1574+constants!$C$4*data!F1574^2+constants!$D$4*data!F1574^3+constants!$E$4*data!F1574^4+constants!$F$4*data!F1574^5+constants!$G$4*data!F1574^6+constants!$H$4*data!F1574^7)</f>
        <v>4349.9320159160652</v>
      </c>
      <c r="M1574" s="4"/>
      <c r="N1574" s="4"/>
      <c r="O1574" s="4">
        <f t="shared" si="354"/>
        <v>80842.457809397893</v>
      </c>
      <c r="P1574" s="4">
        <f t="shared" si="355"/>
        <v>11148.233769800692</v>
      </c>
      <c r="Q1574" s="4">
        <f t="shared" si="355"/>
        <v>11148.233769800692</v>
      </c>
      <c r="R1574" s="4">
        <f t="shared" si="356"/>
        <v>724.98866931934424</v>
      </c>
      <c r="S1574" s="4"/>
      <c r="T1574" s="4"/>
      <c r="U1574" s="4">
        <f t="shared" si="357"/>
        <v>1</v>
      </c>
      <c r="V1574" s="4"/>
      <c r="W1574" s="4"/>
      <c r="X1574">
        <f>IF(front!E1574&gt;$X$2,O1574,P1574)</f>
        <v>80842.457809397893</v>
      </c>
      <c r="Y1574">
        <f t="shared" si="351"/>
        <v>80569.63800455528</v>
      </c>
      <c r="Z1574">
        <f>SUMPRODUCT($B$7:$B$456,Y$7:Y$456,EXP(constants!$B$32+constants!$A$32*ABS($A$7:$A$456-$A1574)))</f>
        <v>9.7728138314634589E-12</v>
      </c>
      <c r="AA1574">
        <f t="shared" si="352"/>
        <v>80569.638004555265</v>
      </c>
      <c r="AB1574">
        <f t="shared" si="358"/>
        <v>80564.784911616094</v>
      </c>
      <c r="AD1574" s="4"/>
      <c r="AE1574" s="4"/>
      <c r="AF1574" s="4"/>
      <c r="AI1574" s="5">
        <f>SUMPRODUCT(constants!$B$13:$B$20,A1574^constants!$A$13:$A$20)*constants!$C$10/((A1574/1000000000)^5*(EXP(0.014388/(A1574/1000000000)/constants!$B$9)-1))</f>
        <v>2.2335411204938747E-5</v>
      </c>
      <c r="AL1574" s="17">
        <f t="shared" si="353"/>
        <v>2.7723541035257394E-10</v>
      </c>
      <c r="AQ1574">
        <f t="shared" si="360"/>
        <v>2.7723541035257394E-10</v>
      </c>
    </row>
    <row r="1575" spans="1:43" x14ac:dyDescent="0.2">
      <c r="A1575">
        <f>front!A1575</f>
        <v>905.87</v>
      </c>
      <c r="B1575" s="1">
        <f t="shared" si="359"/>
        <v>0.44000000000005457</v>
      </c>
      <c r="C1575">
        <f>front!D1575-front!B1575</f>
        <v>47092.800000000003</v>
      </c>
      <c r="D1575" s="2">
        <f>front!E1575-front!C1575</f>
        <v>53321.5</v>
      </c>
      <c r="E1575" s="2">
        <f>IF(front!F1575-front!C1575&gt;0,front!F1575-front!C1575,0)</f>
        <v>53321.5</v>
      </c>
      <c r="F1575" s="2">
        <f>front!I1575-front!H1575</f>
        <v>4388.6000000000022</v>
      </c>
      <c r="G1575" s="2"/>
      <c r="H1575" s="2"/>
      <c r="I1575" s="4">
        <f>C1575/(constants!$A$4+constants!$B$4*data!C1575+constants!$C$4*data!C1575^2+constants!$D$4*data!C1575^3+constants!$E$4*data!C1575^4+constants!$F$4*data!C1575^5+constants!$G$4*data!C1575^6+constants!$H$4*data!C1575^7)</f>
        <v>49275.255490394957</v>
      </c>
      <c r="J1575" s="4">
        <f>D1575/(constants!$A$4+constants!$B$4*data!D1575+constants!$C$4*data!D1575^2+constants!$D$4*data!D1575^3+constants!$E$4*data!D1575^4+constants!$F$4*data!D1575^5+constants!$G$4*data!D1575^6+constants!$H$4*data!D1575^7)</f>
        <v>56158.338008057508</v>
      </c>
      <c r="K1575" s="4">
        <f>E1575/(constants!$A$4+constants!$B$4*data!E1575+constants!$C$4*data!E1575^2+constants!$D$4*data!E1575^3+constants!$E$4*data!E1575^4+constants!$F$4*data!E1575^5+constants!$G$4*data!E1575^6+constants!$H$4*data!E1575^7)</f>
        <v>56158.338008057508</v>
      </c>
      <c r="L1575" s="4">
        <f>F1575/(constants!$A$4+constants!$B$4*data!F1575+constants!$C$4*data!F1575^2+constants!$D$4*data!F1575^3+constants!$E$4*data!F1575^4+constants!$F$4*data!F1575^5+constants!$G$4*data!F1575^6+constants!$H$4*data!F1575^7)</f>
        <v>4378.9806141765011</v>
      </c>
      <c r="M1575" s="4"/>
      <c r="N1575" s="4"/>
      <c r="O1575" s="4">
        <f t="shared" si="354"/>
        <v>82125.425817324925</v>
      </c>
      <c r="P1575" s="4">
        <f t="shared" si="355"/>
        <v>11231.667601611502</v>
      </c>
      <c r="Q1575" s="4">
        <f t="shared" si="355"/>
        <v>11231.667601611502</v>
      </c>
      <c r="R1575" s="4">
        <f t="shared" si="356"/>
        <v>729.83010236275027</v>
      </c>
      <c r="S1575" s="4"/>
      <c r="T1575" s="4"/>
      <c r="U1575" s="4">
        <f t="shared" si="357"/>
        <v>1</v>
      </c>
      <c r="V1575" s="4"/>
      <c r="W1575" s="4"/>
      <c r="X1575">
        <f>IF(front!E1575&gt;$X$2,O1575,P1575)</f>
        <v>82125.425817324925</v>
      </c>
      <c r="Y1575">
        <f t="shared" si="351"/>
        <v>81852.606012482313</v>
      </c>
      <c r="Z1575">
        <f>SUMPRODUCT($B$7:$B$456,Y$7:Y$456,EXP(constants!$B$32+constants!$A$32*ABS($A$7:$A$456-$A1575)))</f>
        <v>9.5312629443559419E-12</v>
      </c>
      <c r="AA1575">
        <f t="shared" si="352"/>
        <v>81852.606012482298</v>
      </c>
      <c r="AB1575">
        <f t="shared" si="358"/>
        <v>81847.752919543127</v>
      </c>
      <c r="AD1575" s="4"/>
      <c r="AE1575" s="4"/>
      <c r="AF1575" s="4"/>
      <c r="AI1575" s="5">
        <f>SUMPRODUCT(constants!$B$13:$B$20,A1575^constants!$A$13:$A$20)*constants!$C$10/((A1575/1000000000)^5*(EXP(0.014388/(A1575/1000000000)/constants!$B$9)-1))</f>
        <v>2.2332820276195766E-5</v>
      </c>
      <c r="AL1575" s="17">
        <f t="shared" si="353"/>
        <v>2.7285807465171429E-10</v>
      </c>
      <c r="AQ1575">
        <f t="shared" si="360"/>
        <v>2.7285807465171429E-10</v>
      </c>
    </row>
    <row r="1576" spans="1:43" x14ac:dyDescent="0.2">
      <c r="A1576">
        <f>front!A1576</f>
        <v>906.31</v>
      </c>
      <c r="B1576" s="1">
        <f t="shared" si="359"/>
        <v>0.43999999999994088</v>
      </c>
      <c r="C1576">
        <f>front!D1576-front!B1576</f>
        <v>47554.47</v>
      </c>
      <c r="D1576" s="2">
        <f>front!E1576-front!C1576</f>
        <v>52050</v>
      </c>
      <c r="E1576" s="2">
        <f>IF(front!F1576-front!C1576&gt;0,front!F1576-front!C1576,0)</f>
        <v>52050</v>
      </c>
      <c r="F1576" s="2">
        <f>front!I1576-front!H1576</f>
        <v>4095.0999999999985</v>
      </c>
      <c r="G1576" s="2"/>
      <c r="H1576" s="2"/>
      <c r="I1576" s="4">
        <f>C1576/(constants!$A$4+constants!$B$4*data!C1576+constants!$C$4*data!C1576^2+constants!$D$4*data!C1576^3+constants!$E$4*data!C1576^4+constants!$F$4*data!C1576^5+constants!$G$4*data!C1576^6+constants!$H$4*data!C1576^7)</f>
        <v>49784.289443840906</v>
      </c>
      <c r="J1576" s="4">
        <f>D1576/(constants!$A$4+constants!$B$4*data!D1576+constants!$C$4*data!D1576^2+constants!$D$4*data!D1576^3+constants!$E$4*data!D1576^4+constants!$F$4*data!D1576^5+constants!$G$4*data!D1576^6+constants!$H$4*data!D1576^7)</f>
        <v>54750.804066752222</v>
      </c>
      <c r="K1576" s="4">
        <f>E1576/(constants!$A$4+constants!$B$4*data!E1576+constants!$C$4*data!E1576^2+constants!$D$4*data!E1576^3+constants!$E$4*data!E1576^4+constants!$F$4*data!E1576^5+constants!$G$4*data!E1576^6+constants!$H$4*data!E1576^7)</f>
        <v>54750.804066752222</v>
      </c>
      <c r="L1576" s="4">
        <f>F1576/(constants!$A$4+constants!$B$4*data!F1576+constants!$C$4*data!F1576^2+constants!$D$4*data!F1576^3+constants!$E$4*data!F1576^4+constants!$F$4*data!F1576^5+constants!$G$4*data!F1576^6+constants!$H$4*data!F1576^7)</f>
        <v>4086.0176602951938</v>
      </c>
      <c r="M1576" s="4"/>
      <c r="N1576" s="4"/>
      <c r="O1576" s="4">
        <f t="shared" si="354"/>
        <v>82973.81573973484</v>
      </c>
      <c r="P1576" s="4">
        <f t="shared" si="355"/>
        <v>10950.160813350445</v>
      </c>
      <c r="Q1576" s="4">
        <f t="shared" si="355"/>
        <v>10950.160813350445</v>
      </c>
      <c r="R1576" s="4">
        <f t="shared" si="356"/>
        <v>681.00294338253229</v>
      </c>
      <c r="S1576" s="4"/>
      <c r="T1576" s="4"/>
      <c r="U1576" s="4">
        <f t="shared" si="357"/>
        <v>1</v>
      </c>
      <c r="V1576" s="4"/>
      <c r="W1576" s="4"/>
      <c r="X1576">
        <f>IF(front!E1576&gt;$X$2,O1576,P1576)</f>
        <v>82973.81573973484</v>
      </c>
      <c r="Y1576">
        <f t="shared" si="351"/>
        <v>82700.995934892228</v>
      </c>
      <c r="Z1576">
        <f>SUMPRODUCT($B$7:$B$456,Y$7:Y$456,EXP(constants!$B$32+constants!$A$32*ABS($A$7:$A$456-$A1576)))</f>
        <v>9.2956823777793713E-12</v>
      </c>
      <c r="AA1576">
        <f t="shared" si="352"/>
        <v>82700.995934892213</v>
      </c>
      <c r="AB1576">
        <f t="shared" si="358"/>
        <v>82696.142841953042</v>
      </c>
      <c r="AD1576" s="4"/>
      <c r="AE1576" s="4"/>
      <c r="AF1576" s="4"/>
      <c r="AI1576" s="5">
        <f>SUMPRODUCT(constants!$B$13:$B$20,A1576^constants!$A$13:$A$20)*constants!$C$10/((A1576/1000000000)^5*(EXP(0.014388/(A1576/1000000000)/constants!$B$9)-1))</f>
        <v>2.2330186343754502E-5</v>
      </c>
      <c r="AL1576" s="17">
        <f t="shared" si="353"/>
        <v>2.7002693930273675E-10</v>
      </c>
      <c r="AQ1576">
        <f t="shared" si="360"/>
        <v>2.7002693930273675E-10</v>
      </c>
    </row>
    <row r="1577" spans="1:43" x14ac:dyDescent="0.2">
      <c r="A1577">
        <f>front!A1577</f>
        <v>906.74</v>
      </c>
      <c r="B1577" s="1">
        <f t="shared" si="359"/>
        <v>0.43000000000006366</v>
      </c>
      <c r="C1577">
        <f>front!D1577-front!B1577</f>
        <v>48014.53</v>
      </c>
      <c r="D1577" s="2">
        <f>front!E1577-front!C1577</f>
        <v>52700.7</v>
      </c>
      <c r="E1577" s="2">
        <f>IF(front!F1577-front!C1577&gt;0,front!F1577-front!C1577,0)</f>
        <v>52700.7</v>
      </c>
      <c r="F1577" s="2">
        <f>front!I1577-front!H1577</f>
        <v>3343.0999999999985</v>
      </c>
      <c r="G1577" s="2"/>
      <c r="H1577" s="2"/>
      <c r="I1577" s="4">
        <f>C1577/(constants!$A$4+constants!$B$4*data!C1577+constants!$C$4*data!C1577^2+constants!$D$4*data!C1577^3+constants!$E$4*data!C1577^4+constants!$F$4*data!C1577^5+constants!$G$4*data!C1577^6+constants!$H$4*data!C1577^7)</f>
        <v>50291.780053236427</v>
      </c>
      <c r="J1577" s="4">
        <f>D1577/(constants!$A$4+constants!$B$4*data!D1577+constants!$C$4*data!D1577^2+constants!$D$4*data!D1577^3+constants!$E$4*data!D1577^4+constants!$F$4*data!D1577^5+constants!$G$4*data!D1577^6+constants!$H$4*data!D1577^7)</f>
        <v>55470.925778225646</v>
      </c>
      <c r="K1577" s="4">
        <f>E1577/(constants!$A$4+constants!$B$4*data!E1577+constants!$C$4*data!E1577^2+constants!$D$4*data!E1577^3+constants!$E$4*data!E1577^4+constants!$F$4*data!E1577^5+constants!$G$4*data!E1577^6+constants!$H$4*data!E1577^7)</f>
        <v>55470.925778225646</v>
      </c>
      <c r="L1577" s="4">
        <f>F1577/(constants!$A$4+constants!$B$4*data!F1577+constants!$C$4*data!F1577^2+constants!$D$4*data!F1577^3+constants!$E$4*data!F1577^4+constants!$F$4*data!F1577^5+constants!$G$4*data!F1577^6+constants!$H$4*data!F1577^7)</f>
        <v>3335.5437579952736</v>
      </c>
      <c r="M1577" s="4"/>
      <c r="N1577" s="4"/>
      <c r="O1577" s="4">
        <f t="shared" si="354"/>
        <v>83819.63342206071</v>
      </c>
      <c r="P1577" s="4">
        <f t="shared" si="355"/>
        <v>11094.185155645129</v>
      </c>
      <c r="Q1577" s="4">
        <f t="shared" si="355"/>
        <v>11094.185155645129</v>
      </c>
      <c r="R1577" s="4">
        <f t="shared" si="356"/>
        <v>555.9239596658789</v>
      </c>
      <c r="S1577" s="4"/>
      <c r="T1577" s="4"/>
      <c r="U1577" s="4">
        <f t="shared" si="357"/>
        <v>1</v>
      </c>
      <c r="V1577" s="4"/>
      <c r="W1577" s="4"/>
      <c r="X1577">
        <f>IF(front!E1577&gt;$X$2,O1577,P1577)</f>
        <v>83819.63342206071</v>
      </c>
      <c r="Y1577">
        <f t="shared" si="351"/>
        <v>83546.813617218097</v>
      </c>
      <c r="Z1577">
        <f>SUMPRODUCT($B$7:$B$456,Y$7:Y$456,EXP(constants!$B$32+constants!$A$32*ABS($A$7:$A$456-$A1577)))</f>
        <v>9.0710827303493024E-12</v>
      </c>
      <c r="AA1577">
        <f t="shared" si="352"/>
        <v>83546.813617218082</v>
      </c>
      <c r="AB1577">
        <f t="shared" si="358"/>
        <v>83541.960524278911</v>
      </c>
      <c r="AD1577" s="4"/>
      <c r="AE1577" s="4"/>
      <c r="AF1577" s="4"/>
      <c r="AI1577" s="5">
        <f>SUMPRODUCT(constants!$B$13:$B$20,A1577^constants!$A$13:$A$20)*constants!$C$10/((A1577/1000000000)^5*(EXP(0.014388/(A1577/1000000000)/constants!$B$9)-1))</f>
        <v>2.2327570860360734E-5</v>
      </c>
      <c r="AL1577" s="17">
        <f t="shared" si="353"/>
        <v>2.6726175349777562E-10</v>
      </c>
      <c r="AQ1577">
        <f t="shared" si="360"/>
        <v>2.6726175349777562E-10</v>
      </c>
    </row>
    <row r="1578" spans="1:43" x14ac:dyDescent="0.2">
      <c r="A1578">
        <f>front!A1578</f>
        <v>907.18</v>
      </c>
      <c r="B1578" s="1">
        <f t="shared" si="359"/>
        <v>0.43999999999994088</v>
      </c>
      <c r="C1578">
        <f>front!D1578-front!B1578</f>
        <v>48485.130000000005</v>
      </c>
      <c r="D1578" s="2">
        <f>front!E1578-front!C1578</f>
        <v>52153.2</v>
      </c>
      <c r="E1578" s="2">
        <f>IF(front!F1578-front!C1578&gt;0,front!F1578-front!C1578,0)</f>
        <v>52153.2</v>
      </c>
      <c r="F1578" s="2">
        <f>front!I1578-front!H1578</f>
        <v>2995.1999999999989</v>
      </c>
      <c r="G1578" s="2"/>
      <c r="H1578" s="2"/>
      <c r="I1578" s="4">
        <f>C1578/(constants!$A$4+constants!$B$4*data!C1578+constants!$C$4*data!C1578^2+constants!$D$4*data!C1578^3+constants!$E$4*data!C1578^4+constants!$F$4*data!C1578^5+constants!$G$4*data!C1578^6+constants!$H$4*data!C1578^7)</f>
        <v>50811.115893929607</v>
      </c>
      <c r="J1578" s="4">
        <f>D1578/(constants!$A$4+constants!$B$4*data!D1578+constants!$C$4*data!D1578^2+constants!$D$4*data!D1578^3+constants!$E$4*data!D1578^4+constants!$F$4*data!D1578^5+constants!$G$4*data!D1578^6+constants!$H$4*data!D1578^7)</f>
        <v>54864.990296378644</v>
      </c>
      <c r="K1578" s="4">
        <f>E1578/(constants!$A$4+constants!$B$4*data!E1578+constants!$C$4*data!E1578^2+constants!$D$4*data!E1578^3+constants!$E$4*data!E1578^4+constants!$F$4*data!E1578^5+constants!$G$4*data!E1578^6+constants!$H$4*data!E1578^7)</f>
        <v>54864.990296378644</v>
      </c>
      <c r="L1578" s="4">
        <f>F1578/(constants!$A$4+constants!$B$4*data!F1578+constants!$C$4*data!F1578^2+constants!$D$4*data!F1578^3+constants!$E$4*data!F1578^4+constants!$F$4*data!F1578^5+constants!$G$4*data!F1578^6+constants!$H$4*data!F1578^7)</f>
        <v>2988.3993573257699</v>
      </c>
      <c r="M1578" s="4"/>
      <c r="N1578" s="4"/>
      <c r="O1578" s="4">
        <f t="shared" si="354"/>
        <v>84685.193156549343</v>
      </c>
      <c r="P1578" s="4">
        <f t="shared" si="355"/>
        <v>10972.998059275729</v>
      </c>
      <c r="Q1578" s="4">
        <f t="shared" si="355"/>
        <v>10972.998059275729</v>
      </c>
      <c r="R1578" s="4">
        <f t="shared" si="356"/>
        <v>498.066559554295</v>
      </c>
      <c r="S1578" s="4"/>
      <c r="T1578" s="4"/>
      <c r="U1578" s="4">
        <f t="shared" si="357"/>
        <v>1</v>
      </c>
      <c r="V1578" s="4"/>
      <c r="W1578" s="4"/>
      <c r="X1578">
        <f>IF(front!E1578&gt;$X$2,O1578,P1578)</f>
        <v>84685.193156549343</v>
      </c>
      <c r="Y1578">
        <f t="shared" si="351"/>
        <v>84412.37335170673</v>
      </c>
      <c r="Z1578">
        <f>SUMPRODUCT($B$7:$B$456,Y$7:Y$456,EXP(constants!$B$32+constants!$A$32*ABS($A$7:$A$456-$A1578)))</f>
        <v>8.8468762614317607E-12</v>
      </c>
      <c r="AA1578">
        <f t="shared" si="352"/>
        <v>84412.373351706716</v>
      </c>
      <c r="AB1578">
        <f t="shared" si="358"/>
        <v>84407.520258767545</v>
      </c>
      <c r="AD1578" s="4"/>
      <c r="AE1578" s="4"/>
      <c r="AF1578" s="4"/>
      <c r="AI1578" s="5">
        <f>SUMPRODUCT(constants!$B$13:$B$20,A1578^constants!$A$13:$A$20)*constants!$C$10/((A1578/1000000000)^5*(EXP(0.014388/(A1578/1000000000)/constants!$B$9)-1))</f>
        <v>2.2324852316928127E-5</v>
      </c>
      <c r="AL1578" s="17">
        <f t="shared" si="353"/>
        <v>2.6448890156335579E-10</v>
      </c>
      <c r="AQ1578">
        <f t="shared" si="360"/>
        <v>2.6448890156335579E-10</v>
      </c>
    </row>
    <row r="1579" spans="1:43" x14ac:dyDescent="0.2">
      <c r="A1579">
        <f>front!A1579</f>
        <v>907.61</v>
      </c>
      <c r="B1579" s="1">
        <f t="shared" si="359"/>
        <v>0.43000000000006366</v>
      </c>
      <c r="C1579">
        <f>front!D1579-front!B1579</f>
        <v>48769.53</v>
      </c>
      <c r="D1579" s="2">
        <f>front!E1579-front!C1579</f>
        <v>52565.3</v>
      </c>
      <c r="E1579" s="2">
        <f>IF(front!F1579-front!C1579&gt;0,front!F1579-front!C1579,0)</f>
        <v>52565.3</v>
      </c>
      <c r="F1579" s="2">
        <f>front!I1579-front!H1579</f>
        <v>2844.3999999999996</v>
      </c>
      <c r="G1579" s="2"/>
      <c r="H1579" s="2"/>
      <c r="I1579" s="4">
        <f>C1579/(constants!$A$4+constants!$B$4*data!C1579+constants!$C$4*data!C1579^2+constants!$D$4*data!C1579^3+constants!$E$4*data!C1579^4+constants!$F$4*data!C1579^5+constants!$G$4*data!C1579^6+constants!$H$4*data!C1579^7)</f>
        <v>51125.06748851452</v>
      </c>
      <c r="J1579" s="4">
        <f>D1579/(constants!$A$4+constants!$B$4*data!D1579+constants!$C$4*data!D1579^2+constants!$D$4*data!D1579^3+constants!$E$4*data!D1579^4+constants!$F$4*data!D1579^5+constants!$G$4*data!D1579^6+constants!$H$4*data!D1579^7)</f>
        <v>55321.049449237791</v>
      </c>
      <c r="K1579" s="4">
        <f>E1579/(constants!$A$4+constants!$B$4*data!E1579+constants!$C$4*data!E1579^2+constants!$D$4*data!E1579^3+constants!$E$4*data!E1579^4+constants!$F$4*data!E1579^5+constants!$G$4*data!E1579^6+constants!$H$4*data!E1579^7)</f>
        <v>55321.049449237791</v>
      </c>
      <c r="L1579" s="4">
        <f>F1579/(constants!$A$4+constants!$B$4*data!F1579+constants!$C$4*data!F1579^2+constants!$D$4*data!F1579^3+constants!$E$4*data!F1579^4+constants!$F$4*data!F1579^5+constants!$G$4*data!F1579^6+constants!$H$4*data!F1579^7)</f>
        <v>2837.9329869642079</v>
      </c>
      <c r="M1579" s="4"/>
      <c r="N1579" s="4"/>
      <c r="O1579" s="4">
        <f t="shared" si="354"/>
        <v>85208.445814190869</v>
      </c>
      <c r="P1579" s="4">
        <f t="shared" si="355"/>
        <v>11064.209889847558</v>
      </c>
      <c r="Q1579" s="4">
        <f t="shared" si="355"/>
        <v>11064.209889847558</v>
      </c>
      <c r="R1579" s="4">
        <f t="shared" si="356"/>
        <v>472.98883116070135</v>
      </c>
      <c r="S1579" s="4"/>
      <c r="T1579" s="4"/>
      <c r="U1579" s="4">
        <f t="shared" si="357"/>
        <v>1</v>
      </c>
      <c r="V1579" s="4"/>
      <c r="W1579" s="4"/>
      <c r="X1579">
        <f>IF(front!E1579&gt;$X$2,O1579,P1579)</f>
        <v>85208.445814190869</v>
      </c>
      <c r="Y1579">
        <f t="shared" si="351"/>
        <v>84935.626009348256</v>
      </c>
      <c r="Z1579">
        <f>SUMPRODUCT($B$7:$B$456,Y$7:Y$456,EXP(constants!$B$32+constants!$A$32*ABS($A$7:$A$456-$A1579)))</f>
        <v>8.633120540396716E-12</v>
      </c>
      <c r="AA1579">
        <f t="shared" si="352"/>
        <v>84935.626009348241</v>
      </c>
      <c r="AB1579">
        <f t="shared" si="358"/>
        <v>84930.772916409071</v>
      </c>
      <c r="AD1579" s="4"/>
      <c r="AE1579" s="4"/>
      <c r="AF1579" s="4"/>
      <c r="AI1579" s="5">
        <f>SUMPRODUCT(constants!$B$13:$B$20,A1579^constants!$A$13:$A$20)*constants!$C$10/((A1579/1000000000)^5*(EXP(0.014388/(A1579/1000000000)/constants!$B$9)-1))</f>
        <v>2.2322154422988994E-5</v>
      </c>
      <c r="AL1579" s="17">
        <f t="shared" si="353"/>
        <v>2.6282763780990196E-10</v>
      </c>
      <c r="AQ1579">
        <f t="shared" si="360"/>
        <v>2.6282763780990196E-10</v>
      </c>
    </row>
    <row r="1580" spans="1:43" x14ac:dyDescent="0.2">
      <c r="A1580">
        <f>front!A1580</f>
        <v>908.05</v>
      </c>
      <c r="B1580" s="1">
        <f t="shared" si="359"/>
        <v>0.43999999999994088</v>
      </c>
      <c r="C1580">
        <f>front!D1580-front!B1580</f>
        <v>48631.14</v>
      </c>
      <c r="D1580" s="2">
        <f>front!E1580-front!C1580</f>
        <v>52825.2</v>
      </c>
      <c r="E1580" s="2">
        <f>IF(front!F1580-front!C1580&gt;0,front!F1580-front!C1580,0)</f>
        <v>52825.2</v>
      </c>
      <c r="F1580" s="2">
        <f>front!I1580-front!H1580</f>
        <v>2958</v>
      </c>
      <c r="G1580" s="2"/>
      <c r="H1580" s="2"/>
      <c r="I1580" s="4">
        <f>C1580/(constants!$A$4+constants!$B$4*data!C1580+constants!$C$4*data!C1580^2+constants!$D$4*data!C1580^3+constants!$E$4*data!C1580^4+constants!$F$4*data!C1580^5+constants!$G$4*data!C1580^6+constants!$H$4*data!C1580^7)</f>
        <v>50972.288659517973</v>
      </c>
      <c r="J1580" s="4">
        <f>D1580/(constants!$A$4+constants!$B$4*data!D1580+constants!$C$4*data!D1580^2+constants!$D$4*data!D1580^3+constants!$E$4*data!D1580^4+constants!$F$4*data!D1580^5+constants!$G$4*data!D1580^6+constants!$H$4*data!D1580^7)</f>
        <v>55608.752246297867</v>
      </c>
      <c r="K1580" s="4">
        <f>E1580/(constants!$A$4+constants!$B$4*data!E1580+constants!$C$4*data!E1580^2+constants!$D$4*data!E1580^3+constants!$E$4*data!E1580^4+constants!$F$4*data!E1580^5+constants!$G$4*data!E1580^6+constants!$H$4*data!E1580^7)</f>
        <v>55608.752246297867</v>
      </c>
      <c r="L1580" s="4">
        <f>F1580/(constants!$A$4+constants!$B$4*data!F1580+constants!$C$4*data!F1580^2+constants!$D$4*data!F1580^3+constants!$E$4*data!F1580^4+constants!$F$4*data!F1580^5+constants!$G$4*data!F1580^6+constants!$H$4*data!F1580^7)</f>
        <v>2951.281370842496</v>
      </c>
      <c r="M1580" s="4"/>
      <c r="N1580" s="4"/>
      <c r="O1580" s="4">
        <f t="shared" si="354"/>
        <v>84953.814432529951</v>
      </c>
      <c r="P1580" s="4">
        <f t="shared" si="355"/>
        <v>11121.750449259573</v>
      </c>
      <c r="Q1580" s="4">
        <f t="shared" si="355"/>
        <v>11121.750449259573</v>
      </c>
      <c r="R1580" s="4">
        <f t="shared" si="356"/>
        <v>491.8802284737493</v>
      </c>
      <c r="S1580" s="4"/>
      <c r="T1580" s="4"/>
      <c r="U1580" s="4">
        <f t="shared" si="357"/>
        <v>1</v>
      </c>
      <c r="V1580" s="4"/>
      <c r="W1580" s="4"/>
      <c r="X1580">
        <f>IF(front!E1580&gt;$X$2,O1580,P1580)</f>
        <v>84953.814432529951</v>
      </c>
      <c r="Y1580">
        <f t="shared" si="351"/>
        <v>84680.994627687338</v>
      </c>
      <c r="Z1580">
        <f>SUMPRODUCT($B$7:$B$456,Y$7:Y$456,EXP(constants!$B$32+constants!$A$32*ABS($A$7:$A$456-$A1580)))</f>
        <v>8.4197390147684823E-12</v>
      </c>
      <c r="AA1580">
        <f t="shared" si="352"/>
        <v>84680.994627687323</v>
      </c>
      <c r="AB1580">
        <f t="shared" si="358"/>
        <v>84676.141534748152</v>
      </c>
      <c r="AD1580" s="4"/>
      <c r="AE1580" s="4"/>
      <c r="AF1580" s="4"/>
      <c r="AI1580" s="5">
        <f>SUMPRODUCT(constants!$B$13:$B$20,A1580^constants!$A$13:$A$20)*constants!$C$10/((A1580/1000000000)^5*(EXP(0.014388/(A1580/1000000000)/constants!$B$9)-1))</f>
        <v>2.2319351841253056E-5</v>
      </c>
      <c r="AL1580" s="17">
        <f t="shared" si="353"/>
        <v>2.6358489459624195E-10</v>
      </c>
      <c r="AQ1580">
        <f t="shared" si="360"/>
        <v>2.6358489459624195E-10</v>
      </c>
    </row>
    <row r="1581" spans="1:43" x14ac:dyDescent="0.2">
      <c r="A1581">
        <f>front!A1581</f>
        <v>908.48</v>
      </c>
      <c r="B1581" s="1">
        <f t="shared" si="359"/>
        <v>0.43000000000006366</v>
      </c>
      <c r="C1581">
        <f>front!D1581-front!B1581</f>
        <v>48112.34</v>
      </c>
      <c r="D1581" s="2">
        <f>front!E1581-front!C1581</f>
        <v>52379.1</v>
      </c>
      <c r="E1581" s="2">
        <f>IF(front!F1581-front!C1581&gt;0,front!F1581-front!C1581,0)</f>
        <v>52379.1</v>
      </c>
      <c r="F1581" s="2">
        <f>front!I1581-front!H1581</f>
        <v>2858.2999999999993</v>
      </c>
      <c r="G1581" s="2"/>
      <c r="H1581" s="2"/>
      <c r="I1581" s="4">
        <f>C1581/(constants!$A$4+constants!$B$4*data!C1581+constants!$C$4*data!C1581^2+constants!$D$4*data!C1581^3+constants!$E$4*data!C1581^4+constants!$F$4*data!C1581^5+constants!$G$4*data!C1581^6+constants!$H$4*data!C1581^7)</f>
        <v>50399.70183380512</v>
      </c>
      <c r="J1581" s="4">
        <f>D1581/(constants!$A$4+constants!$B$4*data!D1581+constants!$C$4*data!D1581^2+constants!$D$4*data!D1581^3+constants!$E$4*data!D1581^4+constants!$F$4*data!D1581^5+constants!$G$4*data!D1581^6+constants!$H$4*data!D1581^7)</f>
        <v>55114.969153904254</v>
      </c>
      <c r="K1581" s="4">
        <f>E1581/(constants!$A$4+constants!$B$4*data!E1581+constants!$C$4*data!E1581^2+constants!$D$4*data!E1581^3+constants!$E$4*data!E1581^4+constants!$F$4*data!E1581^5+constants!$G$4*data!E1581^6+constants!$H$4*data!E1581^7)</f>
        <v>55114.969153904254</v>
      </c>
      <c r="L1581" s="4">
        <f>F1581/(constants!$A$4+constants!$B$4*data!F1581+constants!$C$4*data!F1581^2+constants!$D$4*data!F1581^3+constants!$E$4*data!F1581^4+constants!$F$4*data!F1581^5+constants!$G$4*data!F1581^6+constants!$H$4*data!F1581^7)</f>
        <v>2851.8021111651265</v>
      </c>
      <c r="M1581" s="4"/>
      <c r="N1581" s="4"/>
      <c r="O1581" s="4">
        <f t="shared" si="354"/>
        <v>83999.50305634187</v>
      </c>
      <c r="P1581" s="4">
        <f t="shared" si="355"/>
        <v>11022.99383078085</v>
      </c>
      <c r="Q1581" s="4">
        <f t="shared" si="355"/>
        <v>11022.99383078085</v>
      </c>
      <c r="R1581" s="4">
        <f t="shared" si="356"/>
        <v>475.30035186085439</v>
      </c>
      <c r="S1581" s="4"/>
      <c r="T1581" s="4"/>
      <c r="U1581" s="4">
        <f t="shared" si="357"/>
        <v>1</v>
      </c>
      <c r="V1581" s="4"/>
      <c r="W1581" s="4"/>
      <c r="X1581">
        <f>IF(front!E1581&gt;$X$2,O1581,P1581)</f>
        <v>83999.50305634187</v>
      </c>
      <c r="Y1581">
        <f t="shared" si="351"/>
        <v>83726.683251499257</v>
      </c>
      <c r="Z1581">
        <f>SUMPRODUCT($B$7:$B$456,Y$7:Y$456,EXP(constants!$B$32+constants!$A$32*ABS($A$7:$A$456-$A1581)))</f>
        <v>8.2163036630302778E-12</v>
      </c>
      <c r="AA1581">
        <f t="shared" si="352"/>
        <v>83726.683251499242</v>
      </c>
      <c r="AB1581">
        <f t="shared" si="358"/>
        <v>83721.830158560071</v>
      </c>
      <c r="AD1581" s="4"/>
      <c r="AE1581" s="4"/>
      <c r="AF1581" s="4"/>
      <c r="AI1581" s="5">
        <f>SUMPRODUCT(constants!$B$13:$B$20,A1581^constants!$A$13:$A$20)*constants!$C$10/((A1581/1000000000)^5*(EXP(0.014388/(A1581/1000000000)/constants!$B$9)-1))</f>
        <v>2.2316572105884373E-5</v>
      </c>
      <c r="AL1581" s="17">
        <f t="shared" si="353"/>
        <v>2.6655619046572687E-10</v>
      </c>
      <c r="AQ1581">
        <f t="shared" si="360"/>
        <v>2.6655619046572687E-10</v>
      </c>
    </row>
    <row r="1582" spans="1:43" x14ac:dyDescent="0.2">
      <c r="A1582">
        <f>front!A1582</f>
        <v>908.92</v>
      </c>
      <c r="B1582" s="1">
        <f t="shared" si="359"/>
        <v>0.43999999999994088</v>
      </c>
      <c r="C1582">
        <f>front!D1582-front!B1582</f>
        <v>47339.07</v>
      </c>
      <c r="D1582" s="2">
        <f>front!E1582-front!C1582</f>
        <v>51814.8</v>
      </c>
      <c r="E1582" s="2">
        <f>IF(front!F1582-front!C1582&gt;0,front!F1582-front!C1582,0)</f>
        <v>51814.8</v>
      </c>
      <c r="F1582" s="2">
        <f>front!I1582-front!H1582</f>
        <v>2763.8000000000011</v>
      </c>
      <c r="G1582" s="2"/>
      <c r="H1582" s="2"/>
      <c r="I1582" s="4">
        <f>C1582/(constants!$A$4+constants!$B$4*data!C1582+constants!$C$4*data!C1582^2+constants!$D$4*data!C1582^3+constants!$E$4*data!C1582^4+constants!$F$4*data!C1582^5+constants!$G$4*data!C1582^6+constants!$H$4*data!C1582^7)</f>
        <v>49546.760716667675</v>
      </c>
      <c r="J1582" s="4">
        <f>D1582/(constants!$A$4+constants!$B$4*data!D1582+constants!$C$4*data!D1582^2+constants!$D$4*data!D1582^3+constants!$E$4*data!D1582^4+constants!$F$4*data!D1582^5+constants!$G$4*data!D1582^6+constants!$H$4*data!D1582^7)</f>
        <v>54490.596801288295</v>
      </c>
      <c r="K1582" s="4">
        <f>E1582/(constants!$A$4+constants!$B$4*data!E1582+constants!$C$4*data!E1582^2+constants!$D$4*data!E1582^3+constants!$E$4*data!E1582^4+constants!$F$4*data!E1582^5+constants!$G$4*data!E1582^6+constants!$H$4*data!E1582^7)</f>
        <v>54490.596801288295</v>
      </c>
      <c r="L1582" s="4">
        <f>F1582/(constants!$A$4+constants!$B$4*data!F1582+constants!$C$4*data!F1582^2+constants!$D$4*data!F1582^3+constants!$E$4*data!F1582^4+constants!$F$4*data!F1582^5+constants!$G$4*data!F1582^6+constants!$H$4*data!F1582^7)</f>
        <v>2757.5124614134043</v>
      </c>
      <c r="M1582" s="4"/>
      <c r="N1582" s="4"/>
      <c r="O1582" s="4">
        <f t="shared" si="354"/>
        <v>82577.934527779464</v>
      </c>
      <c r="P1582" s="4">
        <f t="shared" si="355"/>
        <v>10898.119360257659</v>
      </c>
      <c r="Q1582" s="4">
        <f t="shared" si="355"/>
        <v>10898.119360257659</v>
      </c>
      <c r="R1582" s="4">
        <f t="shared" si="356"/>
        <v>459.58541023556739</v>
      </c>
      <c r="S1582" s="4"/>
      <c r="T1582" s="4"/>
      <c r="U1582" s="4">
        <f t="shared" si="357"/>
        <v>1</v>
      </c>
      <c r="V1582" s="4"/>
      <c r="W1582" s="4"/>
      <c r="X1582">
        <f>IF(front!E1582&gt;$X$2,O1582,P1582)</f>
        <v>82577.934527779464</v>
      </c>
      <c r="Y1582">
        <f t="shared" si="351"/>
        <v>82305.114722936851</v>
      </c>
      <c r="Z1582">
        <f>SUMPRODUCT($B$7:$B$456,Y$7:Y$456,EXP(constants!$B$32+constants!$A$32*ABS($A$7:$A$456-$A1582)))</f>
        <v>8.0132244401191097E-12</v>
      </c>
      <c r="AA1582">
        <f t="shared" si="352"/>
        <v>82305.114722936836</v>
      </c>
      <c r="AB1582">
        <f t="shared" si="358"/>
        <v>82300.261629997665</v>
      </c>
      <c r="AD1582" s="4"/>
      <c r="AE1582" s="4"/>
      <c r="AF1582" s="4"/>
      <c r="AI1582" s="5">
        <f>SUMPRODUCT(constants!$B$13:$B$20,A1582^constants!$A$13:$A$20)*constants!$C$10/((A1582/1000000000)^5*(EXP(0.014388/(A1582/1000000000)/constants!$B$9)-1))</f>
        <v>2.2313686077986345E-5</v>
      </c>
      <c r="AL1582" s="17">
        <f t="shared" si="353"/>
        <v>2.7112533588657774E-10</v>
      </c>
      <c r="AQ1582">
        <f t="shared" si="360"/>
        <v>2.7112533588657774E-10</v>
      </c>
    </row>
    <row r="1583" spans="1:43" x14ac:dyDescent="0.2">
      <c r="A1583">
        <f>front!A1583</f>
        <v>909.35</v>
      </c>
      <c r="B1583" s="1">
        <f t="shared" si="359"/>
        <v>0.43000000000006366</v>
      </c>
      <c r="C1583">
        <f>front!D1583-front!B1583</f>
        <v>46575.799999999996</v>
      </c>
      <c r="D1583" s="2">
        <f>front!E1583-front!C1583</f>
        <v>52821.4</v>
      </c>
      <c r="E1583" s="2">
        <f>IF(front!F1583-front!C1583&gt;0,front!F1583-front!C1583,0)</f>
        <v>52821.4</v>
      </c>
      <c r="F1583" s="2">
        <f>front!I1583-front!H1583</f>
        <v>2712.7000000000007</v>
      </c>
      <c r="G1583" s="2"/>
      <c r="H1583" s="2"/>
      <c r="I1583" s="4">
        <f>C1583/(constants!$A$4+constants!$B$4*data!C1583+constants!$C$4*data!C1583^2+constants!$D$4*data!C1583^3+constants!$E$4*data!C1583^4+constants!$F$4*data!C1583^5+constants!$G$4*data!C1583^6+constants!$H$4*data!C1583^7)</f>
        <v>48705.517840213193</v>
      </c>
      <c r="J1583" s="4">
        <f>D1583/(constants!$A$4+constants!$B$4*data!D1583+constants!$C$4*data!D1583^2+constants!$D$4*data!D1583^3+constants!$E$4*data!D1583^4+constants!$F$4*data!D1583^5+constants!$G$4*data!D1583^6+constants!$H$4*data!D1583^7)</f>
        <v>55604.545268174537</v>
      </c>
      <c r="K1583" s="4">
        <f>E1583/(constants!$A$4+constants!$B$4*data!E1583+constants!$C$4*data!E1583^2+constants!$D$4*data!E1583^3+constants!$E$4*data!E1583^4+constants!$F$4*data!E1583^5+constants!$G$4*data!E1583^6+constants!$H$4*data!E1583^7)</f>
        <v>55604.545268174537</v>
      </c>
      <c r="L1583" s="4">
        <f>F1583/(constants!$A$4+constants!$B$4*data!F1583+constants!$C$4*data!F1583^2+constants!$D$4*data!F1583^3+constants!$E$4*data!F1583^4+constants!$F$4*data!F1583^5+constants!$G$4*data!F1583^6+constants!$H$4*data!F1583^7)</f>
        <v>2706.5266061533925</v>
      </c>
      <c r="M1583" s="4"/>
      <c r="N1583" s="4"/>
      <c r="O1583" s="4">
        <f t="shared" si="354"/>
        <v>81175.863067021986</v>
      </c>
      <c r="P1583" s="4">
        <f t="shared" si="355"/>
        <v>11120.909053634907</v>
      </c>
      <c r="Q1583" s="4">
        <f t="shared" si="355"/>
        <v>11120.909053634907</v>
      </c>
      <c r="R1583" s="4">
        <f t="shared" si="356"/>
        <v>451.08776769223209</v>
      </c>
      <c r="S1583" s="4"/>
      <c r="T1583" s="4"/>
      <c r="U1583" s="4">
        <f t="shared" si="357"/>
        <v>1</v>
      </c>
      <c r="V1583" s="4"/>
      <c r="W1583" s="4"/>
      <c r="X1583">
        <f>IF(front!E1583&gt;$X$2,O1583,P1583)</f>
        <v>81175.863067021986</v>
      </c>
      <c r="Y1583">
        <f t="shared" si="351"/>
        <v>80903.043262179373</v>
      </c>
      <c r="Z1583">
        <f>SUMPRODUCT($B$7:$B$456,Y$7:Y$456,EXP(constants!$B$32+constants!$A$32*ABS($A$7:$A$456-$A1583)))</f>
        <v>7.8196111785116639E-12</v>
      </c>
      <c r="AA1583">
        <f t="shared" si="352"/>
        <v>80903.043262179359</v>
      </c>
      <c r="AB1583">
        <f t="shared" si="358"/>
        <v>80898.190169240188</v>
      </c>
      <c r="AD1583" s="4"/>
      <c r="AE1583" s="4"/>
      <c r="AF1583" s="4"/>
      <c r="AI1583" s="5">
        <f>SUMPRODUCT(constants!$B$13:$B$20,A1583^constants!$A$13:$A$20)*constants!$C$10/((A1583/1000000000)^5*(EXP(0.014388/(A1583/1000000000)/constants!$B$9)-1))</f>
        <v>2.2310825089538228E-5</v>
      </c>
      <c r="AL1583" s="17">
        <f t="shared" si="353"/>
        <v>2.7578892732783835E-10</v>
      </c>
      <c r="AQ1583">
        <f t="shared" si="360"/>
        <v>2.7578892732783835E-10</v>
      </c>
    </row>
    <row r="1584" spans="1:43" x14ac:dyDescent="0.2">
      <c r="A1584">
        <f>front!A1584</f>
        <v>909.79</v>
      </c>
      <c r="B1584" s="1">
        <f t="shared" si="359"/>
        <v>0.43999999999994088</v>
      </c>
      <c r="C1584">
        <f>front!D1584-front!B1584</f>
        <v>45557.53</v>
      </c>
      <c r="D1584" s="2">
        <f>front!E1584-front!C1584</f>
        <v>53319</v>
      </c>
      <c r="E1584" s="2">
        <f>IF(front!F1584-front!C1584&gt;0,front!F1584-front!C1584,0)</f>
        <v>53319</v>
      </c>
      <c r="F1584" s="2">
        <f>front!I1584-front!H1584</f>
        <v>2794.1999999999989</v>
      </c>
      <c r="G1584" s="2"/>
      <c r="H1584" s="2"/>
      <c r="I1584" s="4">
        <f>C1584/(constants!$A$4+constants!$B$4*data!C1584+constants!$C$4*data!C1584^2+constants!$D$4*data!C1584^3+constants!$E$4*data!C1584^4+constants!$F$4*data!C1584^5+constants!$G$4*data!C1584^6+constants!$H$4*data!C1584^7)</f>
        <v>47584.427877018134</v>
      </c>
      <c r="J1584" s="4">
        <f>D1584/(constants!$A$4+constants!$B$4*data!D1584+constants!$C$4*data!D1584^2+constants!$D$4*data!D1584^3+constants!$E$4*data!D1584^4+constants!$F$4*data!D1584^5+constants!$G$4*data!D1584^6+constants!$H$4*data!D1584^7)</f>
        <v>56155.568892546173</v>
      </c>
      <c r="K1584" s="4">
        <f>E1584/(constants!$A$4+constants!$B$4*data!E1584+constants!$C$4*data!E1584^2+constants!$D$4*data!E1584^3+constants!$E$4*data!E1584^4+constants!$F$4*data!E1584^5+constants!$G$4*data!E1584^6+constants!$H$4*data!E1584^7)</f>
        <v>56155.568892546173</v>
      </c>
      <c r="L1584" s="4">
        <f>F1584/(constants!$A$4+constants!$B$4*data!F1584+constants!$C$4*data!F1584^2+constants!$D$4*data!F1584^3+constants!$E$4*data!F1584^4+constants!$F$4*data!F1584^5+constants!$G$4*data!F1584^6+constants!$H$4*data!F1584^7)</f>
        <v>2787.8446837704892</v>
      </c>
      <c r="M1584" s="4"/>
      <c r="N1584" s="4"/>
      <c r="O1584" s="4">
        <f t="shared" si="354"/>
        <v>79307.379795030225</v>
      </c>
      <c r="P1584" s="4">
        <f t="shared" si="355"/>
        <v>11231.113778509234</v>
      </c>
      <c r="Q1584" s="4">
        <f t="shared" si="355"/>
        <v>11231.113778509234</v>
      </c>
      <c r="R1584" s="4">
        <f t="shared" si="356"/>
        <v>464.6407806284148</v>
      </c>
      <c r="S1584" s="4"/>
      <c r="T1584" s="4"/>
      <c r="U1584" s="4">
        <f t="shared" si="357"/>
        <v>1</v>
      </c>
      <c r="V1584" s="4"/>
      <c r="W1584" s="4"/>
      <c r="X1584">
        <f>IF(front!E1584&gt;$X$2,O1584,P1584)</f>
        <v>79307.379795030225</v>
      </c>
      <c r="Y1584">
        <f t="shared" si="351"/>
        <v>79034.559990187612</v>
      </c>
      <c r="Z1584">
        <f>SUMPRODUCT($B$7:$B$456,Y$7:Y$456,EXP(constants!$B$32+constants!$A$32*ABS($A$7:$A$456-$A1584)))</f>
        <v>7.6263368514264897E-12</v>
      </c>
      <c r="AA1584">
        <f t="shared" si="352"/>
        <v>79034.559990187598</v>
      </c>
      <c r="AB1584">
        <f t="shared" si="358"/>
        <v>79029.706897248427</v>
      </c>
      <c r="AD1584" s="4"/>
      <c r="AE1584" s="4"/>
      <c r="AF1584" s="4"/>
      <c r="AI1584" s="5">
        <f>SUMPRODUCT(constants!$B$13:$B$20,A1584^constants!$A$13:$A$20)*constants!$C$10/((A1584/1000000000)^5*(EXP(0.014388/(A1584/1000000000)/constants!$B$9)-1))</f>
        <v>2.230785622739934E-5</v>
      </c>
      <c r="AL1584" s="17">
        <f t="shared" si="353"/>
        <v>2.8227178238688411E-10</v>
      </c>
      <c r="AQ1584">
        <f t="shared" si="360"/>
        <v>2.8227178238688411E-10</v>
      </c>
    </row>
    <row r="1585" spans="1:43" x14ac:dyDescent="0.2">
      <c r="A1585">
        <f>front!A1585</f>
        <v>910.22</v>
      </c>
      <c r="B1585" s="1">
        <f t="shared" si="359"/>
        <v>0.43000000000006366</v>
      </c>
      <c r="C1585">
        <f>front!D1585-front!B1585</f>
        <v>44546.47</v>
      </c>
      <c r="D1585" s="2">
        <f>front!E1585-front!C1585</f>
        <v>52522.2</v>
      </c>
      <c r="E1585" s="2">
        <f>IF(front!F1585-front!C1585&gt;0,front!F1585-front!C1585,0)</f>
        <v>52522.2</v>
      </c>
      <c r="F1585" s="2">
        <f>front!I1585-front!H1585</f>
        <v>2774</v>
      </c>
      <c r="G1585" s="2"/>
      <c r="H1585" s="2"/>
      <c r="I1585" s="4">
        <f>C1585/(constants!$A$4+constants!$B$4*data!C1585+constants!$C$4*data!C1585^2+constants!$D$4*data!C1585^3+constants!$E$4*data!C1585^4+constants!$F$4*data!C1585^5+constants!$G$4*data!C1585^6+constants!$H$4*data!C1585^7)</f>
        <v>46472.847224883088</v>
      </c>
      <c r="J1585" s="4">
        <f>D1585/(constants!$A$4+constants!$B$4*data!D1585+constants!$C$4*data!D1585^2+constants!$D$4*data!D1585^3+constants!$E$4*data!D1585^4+constants!$F$4*data!D1585^5+constants!$G$4*data!D1585^6+constants!$H$4*data!D1585^7)</f>
        <v>55273.344965912809</v>
      </c>
      <c r="K1585" s="4">
        <f>E1585/(constants!$A$4+constants!$B$4*data!E1585+constants!$C$4*data!E1585^2+constants!$D$4*data!E1585^3+constants!$E$4*data!E1585^4+constants!$F$4*data!E1585^5+constants!$G$4*data!E1585^6+constants!$H$4*data!E1585^7)</f>
        <v>55273.344965912809</v>
      </c>
      <c r="L1585" s="4">
        <f>F1585/(constants!$A$4+constants!$B$4*data!F1585+constants!$C$4*data!F1585^2+constants!$D$4*data!F1585^3+constants!$E$4*data!F1585^4+constants!$F$4*data!F1585^5+constants!$G$4*data!F1585^6+constants!$H$4*data!F1585^7)</f>
        <v>2767.6897091813139</v>
      </c>
      <c r="M1585" s="4"/>
      <c r="N1585" s="4"/>
      <c r="O1585" s="4">
        <f t="shared" si="354"/>
        <v>77454.745374805148</v>
      </c>
      <c r="P1585" s="4">
        <f t="shared" si="355"/>
        <v>11054.668993182562</v>
      </c>
      <c r="Q1585" s="4">
        <f t="shared" si="355"/>
        <v>11054.668993182562</v>
      </c>
      <c r="R1585" s="4">
        <f t="shared" si="356"/>
        <v>461.28161819688563</v>
      </c>
      <c r="S1585" s="4"/>
      <c r="T1585" s="4"/>
      <c r="U1585" s="4">
        <f t="shared" si="357"/>
        <v>1</v>
      </c>
      <c r="V1585" s="4"/>
      <c r="W1585" s="4"/>
      <c r="X1585">
        <f>IF(front!E1585&gt;$X$2,O1585,P1585)</f>
        <v>77454.745374805148</v>
      </c>
      <c r="Y1585">
        <f t="shared" si="351"/>
        <v>77181.925569962536</v>
      </c>
      <c r="Z1585">
        <f>SUMPRODUCT($B$7:$B$456,Y$7:Y$456,EXP(constants!$B$32+constants!$A$32*ABS($A$7:$A$456-$A1585)))</f>
        <v>7.4420714582684966E-12</v>
      </c>
      <c r="AA1585">
        <f t="shared" si="352"/>
        <v>77181.925569962521</v>
      </c>
      <c r="AB1585">
        <f t="shared" si="358"/>
        <v>77177.07247702335</v>
      </c>
      <c r="AD1585" s="4"/>
      <c r="AE1585" s="4"/>
      <c r="AF1585" s="4"/>
      <c r="AI1585" s="5">
        <f>SUMPRODUCT(constants!$B$13:$B$20,A1585^constants!$A$13:$A$20)*constants!$C$10/((A1585/1000000000)^5*(EXP(0.014388/(A1585/1000000000)/constants!$B$9)-1))</f>
        <v>2.2304914593623114E-5</v>
      </c>
      <c r="AL1585" s="17">
        <f t="shared" si="353"/>
        <v>2.8900959673306583E-10</v>
      </c>
      <c r="AQ1585">
        <f t="shared" si="360"/>
        <v>2.8900959673306583E-10</v>
      </c>
    </row>
    <row r="1586" spans="1:43" x14ac:dyDescent="0.2">
      <c r="A1586">
        <f>front!A1586</f>
        <v>910.66</v>
      </c>
      <c r="B1586" s="1">
        <f t="shared" si="359"/>
        <v>0.43999999999994088</v>
      </c>
      <c r="C1586">
        <f>front!D1586-front!B1586</f>
        <v>44089.2</v>
      </c>
      <c r="D1586" s="2">
        <f>front!E1586-front!C1586</f>
        <v>52432.6</v>
      </c>
      <c r="E1586" s="2">
        <f>IF(front!F1586-front!C1586&gt;0,front!F1586-front!C1586,0)</f>
        <v>52432.6</v>
      </c>
      <c r="F1586" s="2">
        <f>front!I1586-front!H1586</f>
        <v>3023.6999999999989</v>
      </c>
      <c r="G1586" s="2"/>
      <c r="H1586" s="2"/>
      <c r="I1586" s="4">
        <f>C1586/(constants!$A$4+constants!$B$4*data!C1586+constants!$C$4*data!C1586^2+constants!$D$4*data!C1586^3+constants!$E$4*data!C1586^4+constants!$F$4*data!C1586^5+constants!$G$4*data!C1586^6+constants!$H$4*data!C1586^7)</f>
        <v>45970.688369790179</v>
      </c>
      <c r="J1586" s="4">
        <f>D1586/(constants!$A$4+constants!$B$4*data!D1586+constants!$C$4*data!D1586^2+constants!$D$4*data!D1586^3+constants!$E$4*data!D1586^4+constants!$F$4*data!D1586^5+constants!$G$4*data!D1586^6+constants!$H$4*data!D1586^7)</f>
        <v>55174.178120621495</v>
      </c>
      <c r="K1586" s="4">
        <f>E1586/(constants!$A$4+constants!$B$4*data!E1586+constants!$C$4*data!E1586^2+constants!$D$4*data!E1586^3+constants!$E$4*data!E1586^4+constants!$F$4*data!E1586^5+constants!$G$4*data!E1586^6+constants!$H$4*data!E1586^7)</f>
        <v>55174.178120621495</v>
      </c>
      <c r="L1586" s="4">
        <f>F1586/(constants!$A$4+constants!$B$4*data!F1586+constants!$C$4*data!F1586^2+constants!$D$4*data!F1586^3+constants!$E$4*data!F1586^4+constants!$F$4*data!F1586^5+constants!$G$4*data!F1586^6+constants!$H$4*data!F1586^7)</f>
        <v>3016.8366628728081</v>
      </c>
      <c r="M1586" s="4"/>
      <c r="N1586" s="4"/>
      <c r="O1586" s="4">
        <f t="shared" si="354"/>
        <v>76617.813949650299</v>
      </c>
      <c r="P1586" s="4">
        <f t="shared" si="355"/>
        <v>11034.835624124298</v>
      </c>
      <c r="Q1586" s="4">
        <f t="shared" si="355"/>
        <v>11034.835624124298</v>
      </c>
      <c r="R1586" s="4">
        <f t="shared" si="356"/>
        <v>502.80611047880132</v>
      </c>
      <c r="S1586" s="4"/>
      <c r="T1586" s="4"/>
      <c r="U1586" s="4">
        <f t="shared" si="357"/>
        <v>1</v>
      </c>
      <c r="V1586" s="4"/>
      <c r="W1586" s="4"/>
      <c r="X1586">
        <f>IF(front!E1586&gt;$X$2,O1586,P1586)</f>
        <v>76617.813949650299</v>
      </c>
      <c r="Y1586">
        <f t="shared" si="351"/>
        <v>76344.994144807686</v>
      </c>
      <c r="Z1586">
        <f>SUMPRODUCT($B$7:$B$456,Y$7:Y$456,EXP(constants!$B$32+constants!$A$32*ABS($A$7:$A$456-$A1586)))</f>
        <v>7.2581286354886016E-12</v>
      </c>
      <c r="AA1586">
        <f t="shared" si="352"/>
        <v>76344.994144807686</v>
      </c>
      <c r="AB1586">
        <f t="shared" si="358"/>
        <v>76340.141051868515</v>
      </c>
      <c r="AD1586" s="4"/>
      <c r="AE1586" s="4"/>
      <c r="AF1586" s="4"/>
      <c r="AI1586" s="5">
        <f>SUMPRODUCT(constants!$B$13:$B$20,A1586^constants!$A$13:$A$20)*constants!$C$10/((A1586/1000000000)^5*(EXP(0.014388/(A1586/1000000000)/constants!$B$9)-1))</f>
        <v>2.2301863529212429E-5</v>
      </c>
      <c r="AL1586" s="17">
        <f t="shared" si="353"/>
        <v>2.9213809696866631E-10</v>
      </c>
      <c r="AQ1586">
        <f t="shared" si="360"/>
        <v>2.9213809696866631E-10</v>
      </c>
    </row>
    <row r="1587" spans="1:43" x14ac:dyDescent="0.2">
      <c r="A1587">
        <f>front!A1587</f>
        <v>911.09</v>
      </c>
      <c r="B1587" s="1">
        <f t="shared" si="359"/>
        <v>0.43000000000006366</v>
      </c>
      <c r="C1587">
        <f>front!D1587-front!B1587</f>
        <v>43784.47</v>
      </c>
      <c r="D1587" s="2">
        <f>front!E1587-front!C1587</f>
        <v>52894.9</v>
      </c>
      <c r="E1587" s="2">
        <f>IF(front!F1587-front!C1587&gt;0,front!F1587-front!C1587,0)</f>
        <v>52894.9</v>
      </c>
      <c r="F1587" s="2">
        <f>front!I1587-front!H1587</f>
        <v>3057.3999999999996</v>
      </c>
      <c r="G1587" s="2"/>
      <c r="H1587" s="2"/>
      <c r="I1587" s="4">
        <f>C1587/(constants!$A$4+constants!$B$4*data!C1587+constants!$C$4*data!C1587^2+constants!$D$4*data!C1587^3+constants!$E$4*data!C1587^4+constants!$F$4*data!C1587^5+constants!$G$4*data!C1587^6+constants!$H$4*data!C1587^7)</f>
        <v>45636.2559876468</v>
      </c>
      <c r="J1587" s="4">
        <f>D1587/(constants!$A$4+constants!$B$4*data!D1587+constants!$C$4*data!D1587^2+constants!$D$4*data!D1587^3+constants!$E$4*data!D1587^4+constants!$F$4*data!D1587^5+constants!$G$4*data!D1587^6+constants!$H$4*data!D1587^7)</f>
        <v>55685.919670203206</v>
      </c>
      <c r="K1587" s="4">
        <f>E1587/(constants!$A$4+constants!$B$4*data!E1587+constants!$C$4*data!E1587^2+constants!$D$4*data!E1587^3+constants!$E$4*data!E1587^4+constants!$F$4*data!E1587^5+constants!$G$4*data!E1587^6+constants!$H$4*data!E1587^7)</f>
        <v>55685.919670203206</v>
      </c>
      <c r="L1587" s="4">
        <f>F1587/(constants!$A$4+constants!$B$4*data!F1587+constants!$C$4*data!F1587^2+constants!$D$4*data!F1587^3+constants!$E$4*data!F1587^4+constants!$F$4*data!F1587^5+constants!$G$4*data!F1587^6+constants!$H$4*data!F1587^7)</f>
        <v>3050.4626914861583</v>
      </c>
      <c r="M1587" s="4"/>
      <c r="N1587" s="4"/>
      <c r="O1587" s="4">
        <f t="shared" si="354"/>
        <v>76060.426646078005</v>
      </c>
      <c r="P1587" s="4">
        <f t="shared" si="355"/>
        <v>11137.183934040642</v>
      </c>
      <c r="Q1587" s="4">
        <f t="shared" si="355"/>
        <v>11137.183934040642</v>
      </c>
      <c r="R1587" s="4">
        <f t="shared" si="356"/>
        <v>508.4104485810264</v>
      </c>
      <c r="S1587" s="4"/>
      <c r="T1587" s="4"/>
      <c r="U1587" s="4">
        <f t="shared" si="357"/>
        <v>1</v>
      </c>
      <c r="V1587" s="4"/>
      <c r="W1587" s="4"/>
      <c r="X1587">
        <f>IF(front!E1587&gt;$X$2,O1587,P1587)</f>
        <v>76060.426646078005</v>
      </c>
      <c r="Y1587">
        <f t="shared" si="351"/>
        <v>75787.606841235392</v>
      </c>
      <c r="Z1587">
        <f>SUMPRODUCT($B$7:$B$456,Y$7:Y$456,EXP(constants!$B$32+constants!$A$32*ABS($A$7:$A$456-$A1587)))</f>
        <v>7.0827597850608369E-12</v>
      </c>
      <c r="AA1587">
        <f t="shared" si="352"/>
        <v>75787.606841235392</v>
      </c>
      <c r="AB1587">
        <f t="shared" si="358"/>
        <v>75782.753748296222</v>
      </c>
      <c r="AD1587" s="4"/>
      <c r="AE1587" s="4"/>
      <c r="AF1587" s="4"/>
      <c r="AI1587" s="5">
        <f>SUMPRODUCT(constants!$B$13:$B$20,A1587^constants!$A$13:$A$20)*constants!$C$10/((A1587/1000000000)^5*(EXP(0.014388/(A1587/1000000000)/constants!$B$9)-1))</f>
        <v>2.2298841877634817E-5</v>
      </c>
      <c r="AL1587" s="17">
        <f t="shared" si="353"/>
        <v>2.9424691997466705E-10</v>
      </c>
      <c r="AQ1587">
        <f t="shared" si="360"/>
        <v>2.9424691997466705E-10</v>
      </c>
    </row>
    <row r="1588" spans="1:43" x14ac:dyDescent="0.2">
      <c r="A1588">
        <f>front!A1588</f>
        <v>911.53</v>
      </c>
      <c r="B1588" s="1">
        <f t="shared" si="359"/>
        <v>0.43999999999994088</v>
      </c>
      <c r="C1588">
        <f>front!D1588-front!B1588</f>
        <v>43989.599999999999</v>
      </c>
      <c r="D1588" s="2">
        <f>front!E1588-front!C1588</f>
        <v>53113.8</v>
      </c>
      <c r="E1588" s="2">
        <f>IF(front!F1588-front!C1588&gt;0,front!F1588-front!C1588,0)</f>
        <v>53113.8</v>
      </c>
      <c r="F1588" s="2">
        <f>front!I1588-front!H1588</f>
        <v>3418.5</v>
      </c>
      <c r="G1588" s="2"/>
      <c r="H1588" s="2"/>
      <c r="I1588" s="4">
        <f>C1588/(constants!$A$4+constants!$B$4*data!C1588+constants!$C$4*data!C1588^2+constants!$D$4*data!C1588^3+constants!$E$4*data!C1588^4+constants!$F$4*data!C1588^5+constants!$G$4*data!C1588^6+constants!$H$4*data!C1588^7)</f>
        <v>45861.361220641702</v>
      </c>
      <c r="J1588" s="4">
        <f>D1588/(constants!$A$4+constants!$B$4*data!D1588+constants!$C$4*data!D1588^2+constants!$D$4*data!D1588^3+constants!$E$4*data!D1588^4+constants!$F$4*data!D1588^5+constants!$G$4*data!D1588^6+constants!$H$4*data!D1588^7)</f>
        <v>55928.304960880341</v>
      </c>
      <c r="K1588" s="4">
        <f>E1588/(constants!$A$4+constants!$B$4*data!E1588+constants!$C$4*data!E1588^2+constants!$D$4*data!E1588^3+constants!$E$4*data!E1588^4+constants!$F$4*data!E1588^5+constants!$G$4*data!E1588^6+constants!$H$4*data!E1588^7)</f>
        <v>55928.304960880341</v>
      </c>
      <c r="L1588" s="4">
        <f>F1588/(constants!$A$4+constants!$B$4*data!F1588+constants!$C$4*data!F1588^2+constants!$D$4*data!F1588^3+constants!$E$4*data!F1588^4+constants!$F$4*data!F1588^5+constants!$G$4*data!F1588^6+constants!$H$4*data!F1588^7)</f>
        <v>3410.7832515173732</v>
      </c>
      <c r="M1588" s="4"/>
      <c r="N1588" s="4"/>
      <c r="O1588" s="4">
        <f t="shared" si="354"/>
        <v>76435.602034402837</v>
      </c>
      <c r="P1588" s="4">
        <f t="shared" si="355"/>
        <v>11185.660992176068</v>
      </c>
      <c r="Q1588" s="4">
        <f t="shared" si="355"/>
        <v>11185.660992176068</v>
      </c>
      <c r="R1588" s="4">
        <f t="shared" si="356"/>
        <v>568.46387525289549</v>
      </c>
      <c r="S1588" s="4"/>
      <c r="T1588" s="4"/>
      <c r="U1588" s="4">
        <f t="shared" si="357"/>
        <v>1</v>
      </c>
      <c r="V1588" s="4"/>
      <c r="W1588" s="4"/>
      <c r="X1588">
        <f>IF(front!E1588&gt;$X$2,O1588,P1588)</f>
        <v>76435.602034402837</v>
      </c>
      <c r="Y1588">
        <f t="shared" si="351"/>
        <v>76162.782229560224</v>
      </c>
      <c r="Z1588">
        <f>SUMPRODUCT($B$7:$B$456,Y$7:Y$456,EXP(constants!$B$32+constants!$A$32*ABS($A$7:$A$456-$A1588)))</f>
        <v>6.907697930946482E-12</v>
      </c>
      <c r="AA1588">
        <f t="shared" si="352"/>
        <v>76162.782229560224</v>
      </c>
      <c r="AB1588">
        <f t="shared" si="358"/>
        <v>76157.929136621053</v>
      </c>
      <c r="AD1588" s="4"/>
      <c r="AE1588" s="4"/>
      <c r="AF1588" s="4"/>
      <c r="AI1588" s="5">
        <f>SUMPRODUCT(constants!$B$13:$B$20,A1588^constants!$A$13:$A$20)*constants!$C$10/((A1588/1000000000)^5*(EXP(0.014388/(A1588/1000000000)/constants!$B$9)-1))</f>
        <v>2.2295709263262328E-5</v>
      </c>
      <c r="AL1588" s="17">
        <f t="shared" si="353"/>
        <v>2.9275624371647057E-10</v>
      </c>
      <c r="AQ1588">
        <f t="shared" si="360"/>
        <v>2.9275624371647057E-10</v>
      </c>
    </row>
    <row r="1589" spans="1:43" x14ac:dyDescent="0.2">
      <c r="A1589">
        <f>front!A1589</f>
        <v>911.96</v>
      </c>
      <c r="B1589" s="1">
        <f t="shared" si="359"/>
        <v>0.43000000000006366</v>
      </c>
      <c r="C1589">
        <f>front!D1589-front!B1589</f>
        <v>44302.27</v>
      </c>
      <c r="D1589" s="2">
        <f>front!E1589-front!C1589</f>
        <v>52915.8</v>
      </c>
      <c r="E1589" s="2">
        <f>IF(front!F1589-front!C1589&gt;0,front!F1589-front!C1589,0)</f>
        <v>52915.8</v>
      </c>
      <c r="F1589" s="2">
        <f>front!I1589-front!H1589</f>
        <v>3473.2000000000007</v>
      </c>
      <c r="G1589" s="2"/>
      <c r="H1589" s="2"/>
      <c r="I1589" s="4">
        <f>C1589/(constants!$A$4+constants!$B$4*data!C1589+constants!$C$4*data!C1589^2+constants!$D$4*data!C1589^3+constants!$E$4*data!C1589^4+constants!$F$4*data!C1589^5+constants!$G$4*data!C1589^6+constants!$H$4*data!C1589^7)</f>
        <v>46204.628177142295</v>
      </c>
      <c r="J1589" s="4">
        <f>D1589/(constants!$A$4+constants!$B$4*data!D1589+constants!$C$4*data!D1589^2+constants!$D$4*data!D1589^3+constants!$E$4*data!D1589^4+constants!$F$4*data!D1589^5+constants!$G$4*data!D1589^6+constants!$H$4*data!D1589^7)</f>
        <v>55709.059793598251</v>
      </c>
      <c r="K1589" s="4">
        <f>E1589/(constants!$A$4+constants!$B$4*data!E1589+constants!$C$4*data!E1589^2+constants!$D$4*data!E1589^3+constants!$E$4*data!E1589^4+constants!$F$4*data!E1589^5+constants!$G$4*data!E1589^6+constants!$H$4*data!E1589^7)</f>
        <v>55709.059793598251</v>
      </c>
      <c r="L1589" s="4">
        <f>F1589/(constants!$A$4+constants!$B$4*data!F1589+constants!$C$4*data!F1589^2+constants!$D$4*data!F1589^3+constants!$E$4*data!F1589^4+constants!$F$4*data!F1589^5+constants!$G$4*data!F1589^6+constants!$H$4*data!F1589^7)</f>
        <v>3465.3676665446487</v>
      </c>
      <c r="M1589" s="4"/>
      <c r="N1589" s="4"/>
      <c r="O1589" s="4">
        <f t="shared" si="354"/>
        <v>77007.713628570491</v>
      </c>
      <c r="P1589" s="4">
        <f t="shared" si="355"/>
        <v>11141.811958719651</v>
      </c>
      <c r="Q1589" s="4">
        <f t="shared" si="355"/>
        <v>11141.811958719651</v>
      </c>
      <c r="R1589" s="4">
        <f t="shared" si="356"/>
        <v>577.56127775744142</v>
      </c>
      <c r="S1589" s="4"/>
      <c r="T1589" s="4"/>
      <c r="U1589" s="4">
        <f t="shared" si="357"/>
        <v>1</v>
      </c>
      <c r="V1589" s="4"/>
      <c r="W1589" s="4"/>
      <c r="X1589">
        <f>IF(front!E1589&gt;$X$2,O1589,P1589)</f>
        <v>77007.713628570491</v>
      </c>
      <c r="Y1589">
        <f t="shared" ref="Y1589:Y1652" si="361">X1589-$U$4</f>
        <v>76734.893823727878</v>
      </c>
      <c r="Z1589">
        <f>SUMPRODUCT($B$7:$B$456,Y$7:Y$456,EXP(constants!$B$32+constants!$A$32*ABS($A$7:$A$456-$A1589)))</f>
        <v>6.7407960880486811E-12</v>
      </c>
      <c r="AA1589">
        <f t="shared" si="352"/>
        <v>76734.893823727878</v>
      </c>
      <c r="AB1589">
        <f t="shared" si="358"/>
        <v>76730.040730788707</v>
      </c>
      <c r="AD1589" s="4"/>
      <c r="AE1589" s="4"/>
      <c r="AF1589" s="4"/>
      <c r="AI1589" s="5">
        <f>SUMPRODUCT(constants!$B$13:$B$20,A1589^constants!$A$13:$A$20)*constants!$C$10/((A1589/1000000000)^5*(EXP(0.014388/(A1589/1000000000)/constants!$B$9)-1))</f>
        <v>2.2292608241418975E-5</v>
      </c>
      <c r="AL1589" s="17">
        <f t="shared" si="353"/>
        <v>2.9053299110883748E-10</v>
      </c>
      <c r="AQ1589">
        <f t="shared" si="360"/>
        <v>2.9053299110883748E-10</v>
      </c>
    </row>
    <row r="1590" spans="1:43" x14ac:dyDescent="0.2">
      <c r="A1590">
        <f>front!A1590</f>
        <v>912.4</v>
      </c>
      <c r="B1590" s="1">
        <f t="shared" si="359"/>
        <v>0.43999999999994088</v>
      </c>
      <c r="C1590">
        <f>front!D1590-front!B1590</f>
        <v>45129.259999999995</v>
      </c>
      <c r="D1590" s="2">
        <f>front!E1590-front!C1590</f>
        <v>52599.3</v>
      </c>
      <c r="E1590" s="2">
        <f>IF(front!F1590-front!C1590&gt;0,front!F1590-front!C1590,0)</f>
        <v>52599.3</v>
      </c>
      <c r="F1590" s="2">
        <f>front!I1590-front!H1590</f>
        <v>3239.4000000000015</v>
      </c>
      <c r="G1590" s="2"/>
      <c r="H1590" s="2"/>
      <c r="I1590" s="4">
        <f>C1590/(constants!$A$4+constants!$B$4*data!C1590+constants!$C$4*data!C1590^2+constants!$D$4*data!C1590^3+constants!$E$4*data!C1590^4+constants!$F$4*data!C1590^5+constants!$G$4*data!C1590^6+constants!$H$4*data!C1590^7)</f>
        <v>47113.374637257453</v>
      </c>
      <c r="J1590" s="4">
        <f>D1590/(constants!$A$4+constants!$B$4*data!D1590+constants!$C$4*data!D1590^2+constants!$D$4*data!D1590^3+constants!$E$4*data!D1590^4+constants!$F$4*data!D1590^5+constants!$G$4*data!D1590^6+constants!$H$4*data!D1590^7)</f>
        <v>55358.682957516765</v>
      </c>
      <c r="K1590" s="4">
        <f>E1590/(constants!$A$4+constants!$B$4*data!E1590+constants!$C$4*data!E1590^2+constants!$D$4*data!E1590^3+constants!$E$4*data!E1590^4+constants!$F$4*data!E1590^5+constants!$G$4*data!E1590^6+constants!$H$4*data!E1590^7)</f>
        <v>55358.682957516765</v>
      </c>
      <c r="L1590" s="4">
        <f>F1590/(constants!$A$4+constants!$B$4*data!F1590+constants!$C$4*data!F1590^2+constants!$D$4*data!F1590^3+constants!$E$4*data!F1590^4+constants!$F$4*data!F1590^5+constants!$G$4*data!F1590^6+constants!$H$4*data!F1590^7)</f>
        <v>3232.0665719085455</v>
      </c>
      <c r="M1590" s="4"/>
      <c r="N1590" s="4"/>
      <c r="O1590" s="4">
        <f t="shared" si="354"/>
        <v>78522.291062095755</v>
      </c>
      <c r="P1590" s="4">
        <f t="shared" si="355"/>
        <v>11071.736591503353</v>
      </c>
      <c r="Q1590" s="4">
        <f t="shared" si="355"/>
        <v>11071.736591503353</v>
      </c>
      <c r="R1590" s="4">
        <f t="shared" si="356"/>
        <v>538.67776198475758</v>
      </c>
      <c r="S1590" s="4"/>
      <c r="T1590" s="4"/>
      <c r="U1590" s="4">
        <f t="shared" si="357"/>
        <v>1</v>
      </c>
      <c r="V1590" s="4"/>
      <c r="W1590" s="4"/>
      <c r="X1590">
        <f>IF(front!E1590&gt;$X$2,O1590,P1590)</f>
        <v>78522.291062095755</v>
      </c>
      <c r="Y1590">
        <f t="shared" si="361"/>
        <v>78249.471257253143</v>
      </c>
      <c r="Z1590">
        <f>SUMPRODUCT($B$7:$B$456,Y$7:Y$456,EXP(constants!$B$32+constants!$A$32*ABS($A$7:$A$456-$A1590)))</f>
        <v>6.574186419333162E-12</v>
      </c>
      <c r="AA1590">
        <f t="shared" si="352"/>
        <v>78249.471257253143</v>
      </c>
      <c r="AB1590">
        <f t="shared" si="358"/>
        <v>78244.618164313972</v>
      </c>
      <c r="AD1590" s="4"/>
      <c r="AE1590" s="4"/>
      <c r="AF1590" s="4"/>
      <c r="AI1590" s="5">
        <f>SUMPRODUCT(constants!$B$13:$B$20,A1590^constants!$A$13:$A$20)*constants!$C$10/((A1590/1000000000)^5*(EXP(0.014388/(A1590/1000000000)/constants!$B$9)-1))</f>
        <v>2.2289394750026937E-5</v>
      </c>
      <c r="AL1590" s="17">
        <f t="shared" si="353"/>
        <v>2.8486808770948476E-10</v>
      </c>
      <c r="AQ1590">
        <f t="shared" si="360"/>
        <v>2.8486808770948476E-10</v>
      </c>
    </row>
    <row r="1591" spans="1:43" x14ac:dyDescent="0.2">
      <c r="A1591">
        <f>front!A1591</f>
        <v>912.83</v>
      </c>
      <c r="B1591" s="1">
        <f t="shared" si="359"/>
        <v>0.43000000000006366</v>
      </c>
      <c r="C1591">
        <f>front!D1591-front!B1591</f>
        <v>46075.07</v>
      </c>
      <c r="D1591" s="2">
        <f>front!E1591-front!C1591</f>
        <v>52909.9</v>
      </c>
      <c r="E1591" s="2">
        <f>IF(front!F1591-front!C1591&gt;0,front!F1591-front!C1591,0)</f>
        <v>52909.9</v>
      </c>
      <c r="F1591" s="2">
        <f>front!I1591-front!H1591</f>
        <v>3472.6999999999989</v>
      </c>
      <c r="G1591" s="2"/>
      <c r="H1591" s="2"/>
      <c r="I1591" s="4">
        <f>C1591/(constants!$A$4+constants!$B$4*data!C1591+constants!$C$4*data!C1591^2+constants!$D$4*data!C1591^3+constants!$E$4*data!C1591^4+constants!$F$4*data!C1591^5+constants!$G$4*data!C1591^6+constants!$H$4*data!C1591^7)</f>
        <v>48154.04257425377</v>
      </c>
      <c r="J1591" s="4">
        <f>D1591/(constants!$A$4+constants!$B$4*data!D1591+constants!$C$4*data!D1591^2+constants!$D$4*data!D1591^3+constants!$E$4*data!D1591^4+constants!$F$4*data!D1591^5+constants!$G$4*data!D1591^6+constants!$H$4*data!D1591^7)</f>
        <v>55702.52736858034</v>
      </c>
      <c r="K1591" s="4">
        <f>E1591/(constants!$A$4+constants!$B$4*data!E1591+constants!$C$4*data!E1591^2+constants!$D$4*data!E1591^3+constants!$E$4*data!E1591^4+constants!$F$4*data!E1591^5+constants!$G$4*data!E1591^6+constants!$H$4*data!E1591^7)</f>
        <v>55702.52736858034</v>
      </c>
      <c r="L1591" s="4">
        <f>F1591/(constants!$A$4+constants!$B$4*data!F1591+constants!$C$4*data!F1591^2+constants!$D$4*data!F1591^3+constants!$E$4*data!F1591^4+constants!$F$4*data!F1591^5+constants!$G$4*data!F1591^6+constants!$H$4*data!F1591^7)</f>
        <v>3464.8687196757201</v>
      </c>
      <c r="M1591" s="4"/>
      <c r="N1591" s="4"/>
      <c r="O1591" s="4">
        <f t="shared" si="354"/>
        <v>80256.737623756286</v>
      </c>
      <c r="P1591" s="4">
        <f t="shared" si="355"/>
        <v>11140.505473716068</v>
      </c>
      <c r="Q1591" s="4">
        <f t="shared" si="355"/>
        <v>11140.505473716068</v>
      </c>
      <c r="R1591" s="4">
        <f t="shared" si="356"/>
        <v>577.47811994595338</v>
      </c>
      <c r="S1591" s="4"/>
      <c r="T1591" s="4"/>
      <c r="U1591" s="4">
        <f t="shared" si="357"/>
        <v>1</v>
      </c>
      <c r="V1591" s="4"/>
      <c r="W1591" s="4"/>
      <c r="X1591">
        <f>IF(front!E1591&gt;$X$2,O1591,P1591)</f>
        <v>80256.737623756286</v>
      </c>
      <c r="Y1591">
        <f t="shared" si="361"/>
        <v>79983.917818913673</v>
      </c>
      <c r="Z1591">
        <f>SUMPRODUCT($B$7:$B$456,Y$7:Y$456,EXP(constants!$B$32+constants!$A$32*ABS($A$7:$A$456-$A1591)))</f>
        <v>6.4153427872130144E-12</v>
      </c>
      <c r="AA1591">
        <f t="shared" si="352"/>
        <v>79983.917818913673</v>
      </c>
      <c r="AB1591">
        <f t="shared" si="358"/>
        <v>79979.064725974502</v>
      </c>
      <c r="AD1591" s="4"/>
      <c r="AE1591" s="4"/>
      <c r="AF1591" s="4"/>
      <c r="AI1591" s="5">
        <f>SUMPRODUCT(constants!$B$13:$B$20,A1591^constants!$A$13:$A$20)*constants!$C$10/((A1591/1000000000)^5*(EXP(0.014388/(A1591/1000000000)/constants!$B$9)-1))</f>
        <v>2.2286215025737683E-5</v>
      </c>
      <c r="AL1591" s="17">
        <f t="shared" si="353"/>
        <v>2.7865060815721033E-10</v>
      </c>
      <c r="AQ1591">
        <f t="shared" si="360"/>
        <v>2.7865060815721033E-10</v>
      </c>
    </row>
    <row r="1592" spans="1:43" x14ac:dyDescent="0.2">
      <c r="A1592">
        <f>front!A1592</f>
        <v>913.27</v>
      </c>
      <c r="B1592" s="1">
        <f t="shared" si="359"/>
        <v>0.43999999999994088</v>
      </c>
      <c r="C1592">
        <f>front!D1592-front!B1592</f>
        <v>47167.4</v>
      </c>
      <c r="D1592" s="2">
        <f>front!E1592-front!C1592</f>
        <v>52455.9</v>
      </c>
      <c r="E1592" s="2">
        <f>IF(front!F1592-front!C1592&gt;0,front!F1592-front!C1592,0)</f>
        <v>52455.9</v>
      </c>
      <c r="F1592" s="2">
        <f>front!I1592-front!H1592</f>
        <v>3235.0999999999985</v>
      </c>
      <c r="G1592" s="2"/>
      <c r="H1592" s="2"/>
      <c r="I1592" s="4">
        <f>C1592/(constants!$A$4+constants!$B$4*data!C1592+constants!$C$4*data!C1592^2+constants!$D$4*data!C1592^3+constants!$E$4*data!C1592^4+constants!$F$4*data!C1592^5+constants!$G$4*data!C1592^6+constants!$H$4*data!C1592^7)</f>
        <v>49357.492247948168</v>
      </c>
      <c r="J1592" s="4">
        <f>D1592/(constants!$A$4+constants!$B$4*data!D1592+constants!$C$4*data!D1592^2+constants!$D$4*data!D1592^3+constants!$E$4*data!D1592^4+constants!$F$4*data!D1592^5+constants!$G$4*data!D1592^6+constants!$H$4*data!D1592^7)</f>
        <v>55199.96524013779</v>
      </c>
      <c r="K1592" s="4">
        <f>E1592/(constants!$A$4+constants!$B$4*data!E1592+constants!$C$4*data!E1592^2+constants!$D$4*data!E1592^3+constants!$E$4*data!E1592^4+constants!$F$4*data!E1592^5+constants!$G$4*data!E1592^6+constants!$H$4*data!E1592^7)</f>
        <v>55199.96524013779</v>
      </c>
      <c r="L1592" s="4">
        <f>F1592/(constants!$A$4+constants!$B$4*data!F1592+constants!$C$4*data!F1592^2+constants!$D$4*data!F1592^3+constants!$E$4*data!F1592^4+constants!$F$4*data!F1592^5+constants!$G$4*data!F1592^6+constants!$H$4*data!F1592^7)</f>
        <v>3227.7758593851895</v>
      </c>
      <c r="M1592" s="4"/>
      <c r="N1592" s="4"/>
      <c r="O1592" s="4">
        <f t="shared" si="354"/>
        <v>82262.487079913612</v>
      </c>
      <c r="P1592" s="4">
        <f t="shared" si="355"/>
        <v>11039.993048027558</v>
      </c>
      <c r="Q1592" s="4">
        <f t="shared" si="355"/>
        <v>11039.993048027558</v>
      </c>
      <c r="R1592" s="4">
        <f t="shared" si="356"/>
        <v>537.96264323086496</v>
      </c>
      <c r="S1592" s="4"/>
      <c r="T1592" s="4"/>
      <c r="U1592" s="4">
        <f t="shared" si="357"/>
        <v>1</v>
      </c>
      <c r="V1592" s="4"/>
      <c r="W1592" s="4"/>
      <c r="X1592">
        <f>IF(front!E1592&gt;$X$2,O1592,P1592)</f>
        <v>82262.487079913612</v>
      </c>
      <c r="Y1592">
        <f t="shared" si="361"/>
        <v>81989.667275070999</v>
      </c>
      <c r="Z1592">
        <f>SUMPRODUCT($B$7:$B$456,Y$7:Y$456,EXP(constants!$B$32+constants!$A$32*ABS($A$7:$A$456-$A1592)))</f>
        <v>6.2567772227733561E-12</v>
      </c>
      <c r="AA1592">
        <f t="shared" si="352"/>
        <v>81989.667275070999</v>
      </c>
      <c r="AB1592">
        <f t="shared" si="358"/>
        <v>81984.814182131828</v>
      </c>
      <c r="AD1592" s="4"/>
      <c r="AE1592" s="4"/>
      <c r="AF1592" s="4"/>
      <c r="AI1592" s="5">
        <f>SUMPRODUCT(constants!$B$13:$B$20,A1592^constants!$A$13:$A$20)*constants!$C$10/((A1592/1000000000)^5*(EXP(0.014388/(A1592/1000000000)/constants!$B$9)-1))</f>
        <v>2.2282921351193067E-5</v>
      </c>
      <c r="AL1592" s="17">
        <f t="shared" si="353"/>
        <v>2.7179327749271788E-10</v>
      </c>
      <c r="AQ1592">
        <f t="shared" si="360"/>
        <v>2.7179327749271788E-10</v>
      </c>
    </row>
    <row r="1593" spans="1:43" x14ac:dyDescent="0.2">
      <c r="A1593">
        <f>front!A1593</f>
        <v>913.7</v>
      </c>
      <c r="B1593" s="1">
        <f t="shared" si="359"/>
        <v>0.43000000000006366</v>
      </c>
      <c r="C1593">
        <f>front!D1593-front!B1593</f>
        <v>48102.26</v>
      </c>
      <c r="D1593" s="2">
        <f>front!E1593-front!C1593</f>
        <v>52537.1</v>
      </c>
      <c r="E1593" s="2">
        <f>IF(front!F1593-front!C1593&gt;0,front!F1593-front!C1593,0)</f>
        <v>52537.1</v>
      </c>
      <c r="F1593" s="2">
        <f>front!I1593-front!H1593</f>
        <v>2873.4999999999982</v>
      </c>
      <c r="G1593" s="2"/>
      <c r="H1593" s="2"/>
      <c r="I1593" s="4">
        <f>C1593/(constants!$A$4+constants!$B$4*data!C1593+constants!$C$4*data!C1593^2+constants!$D$4*data!C1593^3+constants!$E$4*data!C1593^4+constants!$F$4*data!C1593^5+constants!$G$4*data!C1593^6+constants!$H$4*data!C1593^7)</f>
        <v>50388.579308558968</v>
      </c>
      <c r="J1593" s="4">
        <f>D1593/(constants!$A$4+constants!$B$4*data!D1593+constants!$C$4*data!D1593^2+constants!$D$4*data!D1593^3+constants!$E$4*data!D1593^4+constants!$F$4*data!D1593^5+constants!$G$4*data!D1593^6+constants!$H$4*data!D1593^7)</f>
        <v>55289.836579802686</v>
      </c>
      <c r="K1593" s="4">
        <f>E1593/(constants!$A$4+constants!$B$4*data!E1593+constants!$C$4*data!E1593^2+constants!$D$4*data!E1593^3+constants!$E$4*data!E1593^4+constants!$F$4*data!E1593^5+constants!$G$4*data!E1593^6+constants!$H$4*data!E1593^7)</f>
        <v>55289.836579802686</v>
      </c>
      <c r="L1593" s="4">
        <f>F1593/(constants!$A$4+constants!$B$4*data!F1593+constants!$C$4*data!F1593^2+constants!$D$4*data!F1593^3+constants!$E$4*data!F1593^4+constants!$F$4*data!F1593^5+constants!$G$4*data!F1593^6+constants!$H$4*data!F1593^7)</f>
        <v>2866.9683746948813</v>
      </c>
      <c r="M1593" s="4"/>
      <c r="N1593" s="4"/>
      <c r="O1593" s="4">
        <f t="shared" si="354"/>
        <v>83980.965514264957</v>
      </c>
      <c r="P1593" s="4">
        <f t="shared" si="355"/>
        <v>11057.967315960537</v>
      </c>
      <c r="Q1593" s="4">
        <f t="shared" si="355"/>
        <v>11057.967315960537</v>
      </c>
      <c r="R1593" s="4">
        <f t="shared" si="356"/>
        <v>477.8280624491469</v>
      </c>
      <c r="S1593" s="4"/>
      <c r="T1593" s="4"/>
      <c r="U1593" s="4">
        <f t="shared" si="357"/>
        <v>1</v>
      </c>
      <c r="V1593" s="4"/>
      <c r="W1593" s="4"/>
      <c r="X1593">
        <f>IF(front!E1593&gt;$X$2,O1593,P1593)</f>
        <v>83980.965514264957</v>
      </c>
      <c r="Y1593">
        <f t="shared" si="361"/>
        <v>83708.145709422344</v>
      </c>
      <c r="Z1593">
        <f>SUMPRODUCT($B$7:$B$456,Y$7:Y$456,EXP(constants!$B$32+constants!$A$32*ABS($A$7:$A$456-$A1593)))</f>
        <v>6.1056027418506248E-12</v>
      </c>
      <c r="AA1593">
        <f t="shared" si="352"/>
        <v>83708.145709422344</v>
      </c>
      <c r="AB1593">
        <f t="shared" si="358"/>
        <v>83703.292616483173</v>
      </c>
      <c r="AD1593" s="4"/>
      <c r="AE1593" s="4"/>
      <c r="AF1593" s="4"/>
      <c r="AI1593" s="5">
        <f>SUMPRODUCT(constants!$B$13:$B$20,A1593^constants!$A$13:$A$20)*constants!$C$10/((A1593/1000000000)^5*(EXP(0.014388/(A1593/1000000000)/constants!$B$9)-1))</f>
        <v>2.2279663612882949E-5</v>
      </c>
      <c r="AL1593" s="17">
        <f t="shared" si="353"/>
        <v>2.6617427960648171E-10</v>
      </c>
      <c r="AQ1593">
        <f t="shared" si="360"/>
        <v>2.6617427960648171E-10</v>
      </c>
    </row>
    <row r="1594" spans="1:43" x14ac:dyDescent="0.2">
      <c r="A1594">
        <f>front!A1594</f>
        <v>914.14</v>
      </c>
      <c r="B1594" s="1">
        <f t="shared" si="359"/>
        <v>0.43999999999994088</v>
      </c>
      <c r="C1594">
        <f>front!D1594-front!B1594</f>
        <v>49024.399999999994</v>
      </c>
      <c r="D1594" s="2">
        <f>front!E1594-front!C1594</f>
        <v>52797.3</v>
      </c>
      <c r="E1594" s="2">
        <f>IF(front!F1594-front!C1594&gt;0,front!F1594-front!C1594,0)</f>
        <v>52797.3</v>
      </c>
      <c r="F1594" s="2">
        <f>front!I1594-front!H1594</f>
        <v>2863.9000000000015</v>
      </c>
      <c r="G1594" s="2"/>
      <c r="H1594" s="2"/>
      <c r="I1594" s="4">
        <f>C1594/(constants!$A$4+constants!$B$4*data!C1594+constants!$C$4*data!C1594^2+constants!$D$4*data!C1594^3+constants!$E$4*data!C1594^4+constants!$F$4*data!C1594^5+constants!$G$4*data!C1594^6+constants!$H$4*data!C1594^7)</f>
        <v>51406.479832550489</v>
      </c>
      <c r="J1594" s="4">
        <f>D1594/(constants!$A$4+constants!$B$4*data!D1594+constants!$C$4*data!D1594^2+constants!$D$4*data!D1594^3+constants!$E$4*data!D1594^4+constants!$F$4*data!D1594^5+constants!$G$4*data!D1594^6+constants!$H$4*data!D1594^7)</f>
        <v>55577.864505869962</v>
      </c>
      <c r="K1594" s="4">
        <f>E1594/(constants!$A$4+constants!$B$4*data!E1594+constants!$C$4*data!E1594^2+constants!$D$4*data!E1594^3+constants!$E$4*data!E1594^4+constants!$F$4*data!E1594^5+constants!$G$4*data!E1594^6+constants!$H$4*data!E1594^7)</f>
        <v>55577.864505869962</v>
      </c>
      <c r="L1594" s="4">
        <f>F1594/(constants!$A$4+constants!$B$4*data!F1594+constants!$C$4*data!F1594^2+constants!$D$4*data!F1594^3+constants!$E$4*data!F1594^4+constants!$F$4*data!F1594^5+constants!$G$4*data!F1594^6+constants!$H$4*data!F1594^7)</f>
        <v>2857.3896786258501</v>
      </c>
      <c r="M1594" s="4"/>
      <c r="N1594" s="4"/>
      <c r="O1594" s="4">
        <f t="shared" si="354"/>
        <v>85677.466387584151</v>
      </c>
      <c r="P1594" s="4">
        <f t="shared" si="355"/>
        <v>11115.572901173993</v>
      </c>
      <c r="Q1594" s="4">
        <f t="shared" si="355"/>
        <v>11115.572901173993</v>
      </c>
      <c r="R1594" s="4">
        <f t="shared" si="356"/>
        <v>476.23161310430834</v>
      </c>
      <c r="S1594" s="4"/>
      <c r="T1594" s="4"/>
      <c r="U1594" s="4">
        <f t="shared" si="357"/>
        <v>1</v>
      </c>
      <c r="V1594" s="4"/>
      <c r="W1594" s="4"/>
      <c r="X1594">
        <f>IF(front!E1594&gt;$X$2,O1594,P1594)</f>
        <v>85677.466387584151</v>
      </c>
      <c r="Y1594">
        <f t="shared" si="361"/>
        <v>85404.646582741538</v>
      </c>
      <c r="Z1594">
        <f>SUMPRODUCT($B$7:$B$456,Y$7:Y$456,EXP(constants!$B$32+constants!$A$32*ABS($A$7:$A$456-$A1594)))</f>
        <v>5.9546929031845557E-12</v>
      </c>
      <c r="AA1594">
        <f t="shared" si="352"/>
        <v>85404.646582741538</v>
      </c>
      <c r="AB1594">
        <f t="shared" si="358"/>
        <v>85399.793489802367</v>
      </c>
      <c r="AD1594" s="4"/>
      <c r="AE1594" s="4"/>
      <c r="AF1594" s="4"/>
      <c r="AI1594" s="5">
        <f>SUMPRODUCT(constants!$B$13:$B$20,A1594^constants!$A$13:$A$20)*constants!$C$10/((A1594/1000000000)^5*(EXP(0.014388/(A1594/1000000000)/constants!$B$9)-1))</f>
        <v>2.2276290470249245E-5</v>
      </c>
      <c r="AL1594" s="17">
        <f t="shared" si="353"/>
        <v>2.6084712339391391E-10</v>
      </c>
      <c r="AQ1594">
        <f t="shared" si="360"/>
        <v>2.6084712339391391E-10</v>
      </c>
    </row>
    <row r="1595" spans="1:43" x14ac:dyDescent="0.2">
      <c r="A1595">
        <f>front!A1595</f>
        <v>914.57</v>
      </c>
      <c r="B1595" s="1">
        <f t="shared" si="359"/>
        <v>0.43000000000006366</v>
      </c>
      <c r="C1595">
        <f>front!D1595-front!B1595</f>
        <v>49768.6</v>
      </c>
      <c r="D1595" s="2">
        <f>front!E1595-front!C1595</f>
        <v>53313.7</v>
      </c>
      <c r="E1595" s="2">
        <f>IF(front!F1595-front!C1595&gt;0,front!F1595-front!C1595,0)</f>
        <v>53313.7</v>
      </c>
      <c r="F1595" s="2">
        <f>front!I1595-front!H1595</f>
        <v>2909.5999999999985</v>
      </c>
      <c r="G1595" s="2"/>
      <c r="H1595" s="2"/>
      <c r="I1595" s="4">
        <f>C1595/(constants!$A$4+constants!$B$4*data!C1595+constants!$C$4*data!C1595^2+constants!$D$4*data!C1595^3+constants!$E$4*data!C1595^4+constants!$F$4*data!C1595^5+constants!$G$4*data!C1595^6+constants!$H$4*data!C1595^7)</f>
        <v>52228.477039749916</v>
      </c>
      <c r="J1595" s="4">
        <f>D1595/(constants!$A$4+constants!$B$4*data!D1595+constants!$C$4*data!D1595^2+constants!$D$4*data!D1595^3+constants!$E$4*data!D1595^4+constants!$F$4*data!D1595^5+constants!$G$4*data!D1595^6+constants!$H$4*data!D1595^7)</f>
        <v>56149.698392617211</v>
      </c>
      <c r="K1595" s="4">
        <f>E1595/(constants!$A$4+constants!$B$4*data!E1595+constants!$C$4*data!E1595^2+constants!$D$4*data!E1595^3+constants!$E$4*data!E1595^4+constants!$F$4*data!E1595^5+constants!$G$4*data!E1595^6+constants!$H$4*data!E1595^7)</f>
        <v>56149.698392617211</v>
      </c>
      <c r="L1595" s="4">
        <f>F1595/(constants!$A$4+constants!$B$4*data!F1595+constants!$C$4*data!F1595^2+constants!$D$4*data!F1595^3+constants!$E$4*data!F1595^4+constants!$F$4*data!F1595^5+constants!$G$4*data!F1595^6+constants!$H$4*data!F1595^7)</f>
        <v>2902.9883673741515</v>
      </c>
      <c r="M1595" s="4"/>
      <c r="N1595" s="4"/>
      <c r="O1595" s="4">
        <f t="shared" si="354"/>
        <v>87047.461732916519</v>
      </c>
      <c r="P1595" s="4">
        <f t="shared" si="355"/>
        <v>11229.939678523442</v>
      </c>
      <c r="Q1595" s="4">
        <f t="shared" si="355"/>
        <v>11229.939678523442</v>
      </c>
      <c r="R1595" s="4">
        <f t="shared" si="356"/>
        <v>483.83139456235858</v>
      </c>
      <c r="S1595" s="4"/>
      <c r="T1595" s="4"/>
      <c r="U1595" s="4">
        <f t="shared" si="357"/>
        <v>1</v>
      </c>
      <c r="V1595" s="4"/>
      <c r="W1595" s="4"/>
      <c r="X1595">
        <f>IF(front!E1595&gt;$X$2,O1595,P1595)</f>
        <v>87047.461732916519</v>
      </c>
      <c r="Y1595">
        <f t="shared" si="361"/>
        <v>86774.641928073906</v>
      </c>
      <c r="Z1595">
        <f>SUMPRODUCT($B$7:$B$456,Y$7:Y$456,EXP(constants!$B$32+constants!$A$32*ABS($A$7:$A$456-$A1595)))</f>
        <v>5.8108172981179982E-12</v>
      </c>
      <c r="AA1595">
        <f t="shared" si="352"/>
        <v>86774.641928073906</v>
      </c>
      <c r="AB1595">
        <f t="shared" si="358"/>
        <v>86769.788835134736</v>
      </c>
      <c r="AD1595" s="4"/>
      <c r="AE1595" s="4"/>
      <c r="AF1595" s="4"/>
      <c r="AI1595" s="5">
        <f>SUMPRODUCT(constants!$B$13:$B$20,A1595^constants!$A$13:$A$20)*constants!$C$10/((A1595/1000000000)^5*(EXP(0.014388/(A1595/1000000000)/constants!$B$9)-1))</f>
        <v>2.2272955427204454E-5</v>
      </c>
      <c r="AL1595" s="17">
        <f t="shared" si="353"/>
        <v>2.5669021126147667E-10</v>
      </c>
      <c r="AQ1595">
        <f t="shared" si="360"/>
        <v>2.5669021126147667E-10</v>
      </c>
    </row>
    <row r="1596" spans="1:43" x14ac:dyDescent="0.2">
      <c r="A1596">
        <f>front!A1596</f>
        <v>915.01</v>
      </c>
      <c r="B1596" s="1">
        <f t="shared" si="359"/>
        <v>0.43999999999994088</v>
      </c>
      <c r="C1596">
        <f>front!D1596-front!B1596</f>
        <v>49715.94</v>
      </c>
      <c r="D1596" s="2">
        <f>front!E1596-front!C1596</f>
        <v>53244.1</v>
      </c>
      <c r="E1596" s="2">
        <f>IF(front!F1596-front!C1596&gt;0,front!F1596-front!C1596,0)</f>
        <v>53244.1</v>
      </c>
      <c r="F1596" s="2">
        <f>front!I1596-front!H1596</f>
        <v>3124.6999999999989</v>
      </c>
      <c r="G1596" s="2"/>
      <c r="H1596" s="2"/>
      <c r="I1596" s="4">
        <f>C1596/(constants!$A$4+constants!$B$4*data!C1596+constants!$C$4*data!C1596^2+constants!$D$4*data!C1596^3+constants!$E$4*data!C1596^4+constants!$F$4*data!C1596^5+constants!$G$4*data!C1596^6+constants!$H$4*data!C1596^7)</f>
        <v>52170.2983528439</v>
      </c>
      <c r="J1596" s="4">
        <f>D1596/(constants!$A$4+constants!$B$4*data!D1596+constants!$C$4*data!D1596^2+constants!$D$4*data!D1596^3+constants!$E$4*data!D1596^4+constants!$F$4*data!D1596^5+constants!$G$4*data!D1596^6+constants!$H$4*data!D1596^7)</f>
        <v>56072.609659632464</v>
      </c>
      <c r="K1596" s="4">
        <f>E1596/(constants!$A$4+constants!$B$4*data!E1596+constants!$C$4*data!E1596^2+constants!$D$4*data!E1596^3+constants!$E$4*data!E1596^4+constants!$F$4*data!E1596^5+constants!$G$4*data!E1596^6+constants!$H$4*data!E1596^7)</f>
        <v>56072.609659632464</v>
      </c>
      <c r="L1596" s="4">
        <f>F1596/(constants!$A$4+constants!$B$4*data!F1596+constants!$C$4*data!F1596^2+constants!$D$4*data!F1596^3+constants!$E$4*data!F1596^4+constants!$F$4*data!F1596^5+constants!$G$4*data!F1596^6+constants!$H$4*data!F1596^7)</f>
        <v>3117.6155240343555</v>
      </c>
      <c r="M1596" s="4"/>
      <c r="N1596" s="4"/>
      <c r="O1596" s="4">
        <f t="shared" si="354"/>
        <v>86950.497254739836</v>
      </c>
      <c r="P1596" s="4">
        <f t="shared" si="355"/>
        <v>11214.521931926492</v>
      </c>
      <c r="Q1596" s="4">
        <f t="shared" si="355"/>
        <v>11214.521931926492</v>
      </c>
      <c r="R1596" s="4">
        <f t="shared" si="356"/>
        <v>519.60258733905926</v>
      </c>
      <c r="S1596" s="4"/>
      <c r="T1596" s="4"/>
      <c r="U1596" s="4">
        <f t="shared" si="357"/>
        <v>1</v>
      </c>
      <c r="V1596" s="4"/>
      <c r="W1596" s="4"/>
      <c r="X1596">
        <f>IF(front!E1596&gt;$X$2,O1596,P1596)</f>
        <v>86950.497254739836</v>
      </c>
      <c r="Y1596">
        <f t="shared" si="361"/>
        <v>86677.677449897223</v>
      </c>
      <c r="Z1596">
        <f>SUMPRODUCT($B$7:$B$456,Y$7:Y$456,EXP(constants!$B$32+constants!$A$32*ABS($A$7:$A$456-$A1596)))</f>
        <v>5.6671935580789917E-12</v>
      </c>
      <c r="AA1596">
        <f t="shared" si="352"/>
        <v>86677.677449897223</v>
      </c>
      <c r="AB1596">
        <f t="shared" si="358"/>
        <v>86672.824356958052</v>
      </c>
      <c r="AD1596" s="4"/>
      <c r="AE1596" s="4"/>
      <c r="AF1596" s="4"/>
      <c r="AI1596" s="5">
        <f>SUMPRODUCT(constants!$B$13:$B$20,A1596^constants!$A$13:$A$20)*constants!$C$10/((A1596/1000000000)^5*(EXP(0.014388/(A1596/1000000000)/constants!$B$9)-1))</f>
        <v>2.2269503553066682E-5</v>
      </c>
      <c r="AL1596" s="17">
        <f t="shared" si="353"/>
        <v>2.5693755474438853E-10</v>
      </c>
      <c r="AQ1596">
        <f t="shared" si="360"/>
        <v>2.5693755474438853E-10</v>
      </c>
    </row>
    <row r="1597" spans="1:43" x14ac:dyDescent="0.2">
      <c r="A1597">
        <f>front!A1597</f>
        <v>915.44</v>
      </c>
      <c r="B1597" s="1">
        <f t="shared" si="359"/>
        <v>0.43000000000006366</v>
      </c>
      <c r="C1597">
        <f>front!D1597-front!B1597</f>
        <v>49193.53</v>
      </c>
      <c r="D1597" s="2">
        <f>front!E1597-front!C1597</f>
        <v>52915.6</v>
      </c>
      <c r="E1597" s="2">
        <f>IF(front!F1597-front!C1597&gt;0,front!F1597-front!C1597,0)</f>
        <v>52915.6</v>
      </c>
      <c r="F1597" s="2">
        <f>front!I1597-front!H1597</f>
        <v>3242.2999999999993</v>
      </c>
      <c r="G1597" s="2"/>
      <c r="H1597" s="2"/>
      <c r="I1597" s="4">
        <f>C1597/(constants!$A$4+constants!$B$4*data!C1597+constants!$C$4*data!C1597^2+constants!$D$4*data!C1597^3+constants!$E$4*data!C1597^4+constants!$F$4*data!C1597^5+constants!$G$4*data!C1597^6+constants!$H$4*data!C1597^7)</f>
        <v>51593.252651339353</v>
      </c>
      <c r="J1597" s="4">
        <f>D1597/(constants!$A$4+constants!$B$4*data!D1597+constants!$C$4*data!D1597^2+constants!$D$4*data!D1597^3+constants!$E$4*data!D1597^4+constants!$F$4*data!D1597^5+constants!$G$4*data!D1597^6+constants!$H$4*data!D1597^7)</f>
        <v>55708.838354872096</v>
      </c>
      <c r="K1597" s="4">
        <f>E1597/(constants!$A$4+constants!$B$4*data!E1597+constants!$C$4*data!E1597^2+constants!$D$4*data!E1597^3+constants!$E$4*data!E1597^4+constants!$F$4*data!E1597^5+constants!$G$4*data!E1597^6+constants!$H$4*data!E1597^7)</f>
        <v>55708.838354872096</v>
      </c>
      <c r="L1597" s="4">
        <f>F1597/(constants!$A$4+constants!$B$4*data!F1597+constants!$C$4*data!F1597^2+constants!$D$4*data!F1597^3+constants!$E$4*data!F1597^4+constants!$F$4*data!F1597^5+constants!$G$4*data!F1597^6+constants!$H$4*data!F1597^7)</f>
        <v>3234.9603103544791</v>
      </c>
      <c r="M1597" s="4"/>
      <c r="N1597" s="4"/>
      <c r="O1597" s="4">
        <f t="shared" si="354"/>
        <v>85988.754418898927</v>
      </c>
      <c r="P1597" s="4">
        <f t="shared" si="355"/>
        <v>11141.767670974419</v>
      </c>
      <c r="Q1597" s="4">
        <f t="shared" si="355"/>
        <v>11141.767670974419</v>
      </c>
      <c r="R1597" s="4">
        <f t="shared" si="356"/>
        <v>539.16005172574648</v>
      </c>
      <c r="S1597" s="4"/>
      <c r="T1597" s="4"/>
      <c r="U1597" s="4">
        <f t="shared" si="357"/>
        <v>1</v>
      </c>
      <c r="V1597" s="4"/>
      <c r="W1597" s="4"/>
      <c r="X1597">
        <f>IF(front!E1597&gt;$X$2,O1597,P1597)</f>
        <v>85988.754418898927</v>
      </c>
      <c r="Y1597">
        <f t="shared" si="361"/>
        <v>85715.934614056314</v>
      </c>
      <c r="Z1597">
        <f>SUMPRODUCT($B$7:$B$456,Y$7:Y$456,EXP(constants!$B$32+constants!$A$32*ABS($A$7:$A$456-$A1597)))</f>
        <v>5.5302644308419058E-12</v>
      </c>
      <c r="AA1597">
        <f t="shared" si="352"/>
        <v>85715.934614056314</v>
      </c>
      <c r="AB1597">
        <f t="shared" si="358"/>
        <v>85711.081521117143</v>
      </c>
      <c r="AD1597" s="4"/>
      <c r="AE1597" s="4"/>
      <c r="AF1597" s="4"/>
      <c r="AI1597" s="5">
        <f>SUMPRODUCT(constants!$B$13:$B$20,A1597^constants!$A$13:$A$20)*constants!$C$10/((A1597/1000000000)^5*(EXP(0.014388/(A1597/1000000000)/constants!$B$9)-1))</f>
        <v>2.2266091935748785E-5</v>
      </c>
      <c r="AL1597" s="17">
        <f t="shared" si="353"/>
        <v>2.5978078377488398E-10</v>
      </c>
      <c r="AQ1597">
        <f t="shared" si="360"/>
        <v>2.5978078377488398E-10</v>
      </c>
    </row>
    <row r="1598" spans="1:43" x14ac:dyDescent="0.2">
      <c r="A1598">
        <f>front!A1598</f>
        <v>915.88</v>
      </c>
      <c r="B1598" s="1">
        <f t="shared" si="359"/>
        <v>0.43999999999994088</v>
      </c>
      <c r="C1598">
        <f>front!D1598-front!B1598</f>
        <v>47965.599999999999</v>
      </c>
      <c r="D1598" s="2">
        <f>front!E1598-front!C1598</f>
        <v>53081.4</v>
      </c>
      <c r="E1598" s="2">
        <f>IF(front!F1598-front!C1598&gt;0,front!F1598-front!C1598,0)</f>
        <v>53081.4</v>
      </c>
      <c r="F1598" s="2">
        <f>front!I1598-front!H1598</f>
        <v>3221.3000000000011</v>
      </c>
      <c r="G1598" s="2"/>
      <c r="H1598" s="2"/>
      <c r="I1598" s="4">
        <f>C1598/(constants!$A$4+constants!$B$4*data!C1598+constants!$C$4*data!C1598^2+constants!$D$4*data!C1598^3+constants!$E$4*data!C1598^4+constants!$F$4*data!C1598^5+constants!$G$4*data!C1598^6+constants!$H$4*data!C1598^7)</f>
        <v>50237.795150840182</v>
      </c>
      <c r="J1598" s="4">
        <f>D1598/(constants!$A$4+constants!$B$4*data!D1598+constants!$C$4*data!D1598^2+constants!$D$4*data!D1598^3+constants!$E$4*data!D1598^4+constants!$F$4*data!D1598^5+constants!$G$4*data!D1598^6+constants!$H$4*data!D1598^7)</f>
        <v>55892.425572096632</v>
      </c>
      <c r="K1598" s="4">
        <f>E1598/(constants!$A$4+constants!$B$4*data!E1598+constants!$C$4*data!E1598^2+constants!$D$4*data!E1598^3+constants!$E$4*data!E1598^4+constants!$F$4*data!E1598^5+constants!$G$4*data!E1598^6+constants!$H$4*data!E1598^7)</f>
        <v>55892.425572096632</v>
      </c>
      <c r="L1598" s="4">
        <f>F1598/(constants!$A$4+constants!$B$4*data!F1598+constants!$C$4*data!F1598^2+constants!$D$4*data!F1598^3+constants!$E$4*data!F1598^4+constants!$F$4*data!F1598^5+constants!$G$4*data!F1598^6+constants!$H$4*data!F1598^7)</f>
        <v>3214.0056905466099</v>
      </c>
      <c r="M1598" s="4"/>
      <c r="N1598" s="4"/>
      <c r="O1598" s="4">
        <f t="shared" si="354"/>
        <v>83729.658584733639</v>
      </c>
      <c r="P1598" s="4">
        <f t="shared" si="355"/>
        <v>11178.485114419325</v>
      </c>
      <c r="Q1598" s="4">
        <f t="shared" si="355"/>
        <v>11178.485114419325</v>
      </c>
      <c r="R1598" s="4">
        <f t="shared" si="356"/>
        <v>535.66761509110165</v>
      </c>
      <c r="S1598" s="4"/>
      <c r="T1598" s="4"/>
      <c r="U1598" s="4">
        <f t="shared" si="357"/>
        <v>1</v>
      </c>
      <c r="V1598" s="4"/>
      <c r="W1598" s="4"/>
      <c r="X1598">
        <f>IF(front!E1598&gt;$X$2,O1598,P1598)</f>
        <v>83729.658584733639</v>
      </c>
      <c r="Y1598">
        <f t="shared" si="361"/>
        <v>83456.838779891026</v>
      </c>
      <c r="Z1598">
        <f>SUMPRODUCT($B$7:$B$456,Y$7:Y$456,EXP(constants!$B$32+constants!$A$32*ABS($A$7:$A$456-$A1598)))</f>
        <v>5.3935750083024224E-12</v>
      </c>
      <c r="AA1598">
        <f t="shared" si="352"/>
        <v>83456.838779891026</v>
      </c>
      <c r="AB1598">
        <f t="shared" si="358"/>
        <v>83451.985686951855</v>
      </c>
      <c r="AD1598" s="4"/>
      <c r="AE1598" s="4"/>
      <c r="AF1598" s="4"/>
      <c r="AI1598" s="5">
        <f>SUMPRODUCT(constants!$B$13:$B$20,A1598^constants!$A$13:$A$20)*constants!$C$10/((A1598/1000000000)^5*(EXP(0.014388/(A1598/1000000000)/constants!$B$9)-1))</f>
        <v>2.2262562088470998E-5</v>
      </c>
      <c r="AL1598" s="17">
        <f t="shared" si="353"/>
        <v>2.6677090910674236E-10</v>
      </c>
      <c r="AQ1598">
        <f t="shared" si="360"/>
        <v>2.6677090910674236E-10</v>
      </c>
    </row>
    <row r="1599" spans="1:43" x14ac:dyDescent="0.2">
      <c r="A1599">
        <f>front!A1599</f>
        <v>916.31</v>
      </c>
      <c r="B1599" s="1">
        <f t="shared" si="359"/>
        <v>0.42999999999994998</v>
      </c>
      <c r="C1599">
        <f>front!D1599-front!B1599</f>
        <v>46535.86</v>
      </c>
      <c r="D1599" s="2">
        <f>front!E1599-front!C1599</f>
        <v>52266.1</v>
      </c>
      <c r="E1599" s="2">
        <f>IF(front!F1599-front!C1599&gt;0,front!F1599-front!C1599,0)</f>
        <v>52266.1</v>
      </c>
      <c r="F1599" s="2">
        <f>front!I1599-front!H1599</f>
        <v>3251.4000000000015</v>
      </c>
      <c r="G1599" s="2"/>
      <c r="H1599" s="2"/>
      <c r="I1599" s="4">
        <f>C1599/(constants!$A$4+constants!$B$4*data!C1599+constants!$C$4*data!C1599^2+constants!$D$4*data!C1599^3+constants!$E$4*data!C1599^4+constants!$F$4*data!C1599^5+constants!$G$4*data!C1599^6+constants!$H$4*data!C1599^7)</f>
        <v>48661.517820954119</v>
      </c>
      <c r="J1599" s="4">
        <f>D1599/(constants!$A$4+constants!$B$4*data!D1599+constants!$C$4*data!D1599^2+constants!$D$4*data!D1599^3+constants!$E$4*data!D1599^4+constants!$F$4*data!D1599^5+constants!$G$4*data!D1599^6+constants!$H$4*data!D1599^7)</f>
        <v>54989.919054880673</v>
      </c>
      <c r="K1599" s="4">
        <f>E1599/(constants!$A$4+constants!$B$4*data!E1599+constants!$C$4*data!E1599^2+constants!$D$4*data!E1599^3+constants!$E$4*data!E1599^4+constants!$F$4*data!E1599^5+constants!$G$4*data!E1599^6+constants!$H$4*data!E1599^7)</f>
        <v>54989.919054880673</v>
      </c>
      <c r="L1599" s="4">
        <f>F1599/(constants!$A$4+constants!$B$4*data!F1599+constants!$C$4*data!F1599^2+constants!$D$4*data!F1599^3+constants!$E$4*data!F1599^4+constants!$F$4*data!F1599^5+constants!$G$4*data!F1599^6+constants!$H$4*data!F1599^7)</f>
        <v>3244.0406730425925</v>
      </c>
      <c r="M1599" s="4"/>
      <c r="N1599" s="4"/>
      <c r="O1599" s="4">
        <f t="shared" si="354"/>
        <v>81102.529701590203</v>
      </c>
      <c r="P1599" s="4">
        <f t="shared" si="355"/>
        <v>10997.983810976135</v>
      </c>
      <c r="Q1599" s="4">
        <f t="shared" si="355"/>
        <v>10997.983810976135</v>
      </c>
      <c r="R1599" s="4">
        <f t="shared" si="356"/>
        <v>540.67344550709879</v>
      </c>
      <c r="S1599" s="4"/>
      <c r="T1599" s="4"/>
      <c r="U1599" s="4">
        <f t="shared" si="357"/>
        <v>1</v>
      </c>
      <c r="V1599" s="4"/>
      <c r="W1599" s="4"/>
      <c r="X1599">
        <f>IF(front!E1599&gt;$X$2,O1599,P1599)</f>
        <v>81102.529701590203</v>
      </c>
      <c r="Y1599">
        <f t="shared" si="361"/>
        <v>80829.70989674759</v>
      </c>
      <c r="Z1599">
        <f>SUMPRODUCT($B$7:$B$456,Y$7:Y$456,EXP(constants!$B$32+constants!$A$32*ABS($A$7:$A$456-$A1599)))</f>
        <v>5.26325697504563E-12</v>
      </c>
      <c r="AA1599">
        <f t="shared" si="352"/>
        <v>80829.70989674759</v>
      </c>
      <c r="AB1599">
        <f t="shared" si="358"/>
        <v>80824.856803808419</v>
      </c>
      <c r="AD1599" s="4"/>
      <c r="AE1599" s="4"/>
      <c r="AF1599" s="4"/>
      <c r="AI1599" s="5">
        <f>SUMPRODUCT(constants!$B$13:$B$20,A1599^constants!$A$13:$A$20)*constants!$C$10/((A1599/1000000000)^5*(EXP(0.014388/(A1599/1000000000)/constants!$B$9)-1))</f>
        <v>2.2259074648783094E-5</v>
      </c>
      <c r="AL1599" s="17">
        <f t="shared" si="353"/>
        <v>2.7539887516057137E-10</v>
      </c>
      <c r="AQ1599">
        <f t="shared" si="360"/>
        <v>2.7539887516057137E-10</v>
      </c>
    </row>
    <row r="1600" spans="1:43" x14ac:dyDescent="0.2">
      <c r="A1600">
        <f>front!A1600</f>
        <v>916.75</v>
      </c>
      <c r="B1600" s="1">
        <f t="shared" si="359"/>
        <v>0.44000000000005457</v>
      </c>
      <c r="C1600">
        <f>front!D1600-front!B1600</f>
        <v>45287.26</v>
      </c>
      <c r="D1600" s="2">
        <f>front!E1600-front!C1600</f>
        <v>52978.6</v>
      </c>
      <c r="E1600" s="2">
        <f>IF(front!F1600-front!C1600&gt;0,front!F1600-front!C1600,0)</f>
        <v>52978.6</v>
      </c>
      <c r="F1600" s="2">
        <f>front!I1600-front!H1600</f>
        <v>3703.1000000000004</v>
      </c>
      <c r="G1600" s="2"/>
      <c r="H1600" s="2"/>
      <c r="I1600" s="4">
        <f>C1600/(constants!$A$4+constants!$B$4*data!C1600+constants!$C$4*data!C1600^2+constants!$D$4*data!C1600^3+constants!$E$4*data!C1600^4+constants!$F$4*data!C1600^5+constants!$G$4*data!C1600^6+constants!$H$4*data!C1600^7)</f>
        <v>47287.124680442874</v>
      </c>
      <c r="J1600" s="4">
        <f>D1600/(constants!$A$4+constants!$B$4*data!D1600+constants!$C$4*data!D1600^2+constants!$D$4*data!D1600^3+constants!$E$4*data!D1600^4+constants!$F$4*data!D1600^5+constants!$G$4*data!D1600^6+constants!$H$4*data!D1600^7)</f>
        <v>55778.593618422157</v>
      </c>
      <c r="K1600" s="4">
        <f>E1600/(constants!$A$4+constants!$B$4*data!E1600+constants!$C$4*data!E1600^2+constants!$D$4*data!E1600^3+constants!$E$4*data!E1600^4+constants!$F$4*data!E1600^5+constants!$G$4*data!E1600^6+constants!$H$4*data!E1600^7)</f>
        <v>55778.593618422157</v>
      </c>
      <c r="L1600" s="4">
        <f>F1600/(constants!$A$4+constants!$B$4*data!F1600+constants!$C$4*data!F1600^2+constants!$D$4*data!F1600^3+constants!$E$4*data!F1600^4+constants!$F$4*data!F1600^5+constants!$G$4*data!F1600^6+constants!$H$4*data!F1600^7)</f>
        <v>3694.7907190160854</v>
      </c>
      <c r="M1600" s="4"/>
      <c r="N1600" s="4"/>
      <c r="O1600" s="4">
        <f t="shared" si="354"/>
        <v>78811.874467404792</v>
      </c>
      <c r="P1600" s="4">
        <f t="shared" si="355"/>
        <v>11155.718723684431</v>
      </c>
      <c r="Q1600" s="4">
        <f t="shared" si="355"/>
        <v>11155.718723684431</v>
      </c>
      <c r="R1600" s="4">
        <f t="shared" si="356"/>
        <v>615.79845316934757</v>
      </c>
      <c r="S1600" s="4"/>
      <c r="T1600" s="4"/>
      <c r="U1600" s="4">
        <f t="shared" si="357"/>
        <v>1</v>
      </c>
      <c r="V1600" s="4"/>
      <c r="W1600" s="4"/>
      <c r="X1600">
        <f>IF(front!E1600&gt;$X$2,O1600,P1600)</f>
        <v>78811.874467404792</v>
      </c>
      <c r="Y1600">
        <f t="shared" si="361"/>
        <v>78539.054662562179</v>
      </c>
      <c r="Z1600">
        <f>SUMPRODUCT($B$7:$B$456,Y$7:Y$456,EXP(constants!$B$32+constants!$A$32*ABS($A$7:$A$456-$A1600)))</f>
        <v>5.133167073270974E-12</v>
      </c>
      <c r="AA1600">
        <f t="shared" si="352"/>
        <v>78539.054662562179</v>
      </c>
      <c r="AB1600">
        <f t="shared" si="358"/>
        <v>78534.201569623008</v>
      </c>
      <c r="AD1600" s="4"/>
      <c r="AE1600" s="4"/>
      <c r="AF1600" s="4"/>
      <c r="AI1600" s="5">
        <f>SUMPRODUCT(constants!$B$13:$B$20,A1600^constants!$A$13:$A$20)*constants!$C$10/((A1600/1000000000)^5*(EXP(0.014388/(A1600/1000000000)/constants!$B$9)-1))</f>
        <v>2.2255467608847598E-5</v>
      </c>
      <c r="AL1600" s="17">
        <f t="shared" si="353"/>
        <v>2.8338567355418306E-10</v>
      </c>
      <c r="AQ1600">
        <f t="shared" si="360"/>
        <v>2.8338567355418306E-10</v>
      </c>
    </row>
    <row r="1601" spans="1:43" x14ac:dyDescent="0.2">
      <c r="A1601">
        <f>front!A1601</f>
        <v>917.18</v>
      </c>
      <c r="B1601" s="1">
        <f t="shared" si="359"/>
        <v>0.42999999999994998</v>
      </c>
      <c r="C1601">
        <f>front!D1601-front!B1601</f>
        <v>44449.33</v>
      </c>
      <c r="D1601" s="2">
        <f>front!E1601-front!C1601</f>
        <v>52138.7</v>
      </c>
      <c r="E1601" s="2">
        <f>IF(front!F1601-front!C1601&gt;0,front!F1601-front!C1601,0)</f>
        <v>52138.7</v>
      </c>
      <c r="F1601" s="2">
        <f>front!I1601-front!H1601</f>
        <v>3370.1000000000022</v>
      </c>
      <c r="G1601" s="2"/>
      <c r="H1601" s="2"/>
      <c r="I1601" s="4">
        <f>C1601/(constants!$A$4+constants!$B$4*data!C1601+constants!$C$4*data!C1601^2+constants!$D$4*data!C1601^3+constants!$E$4*data!C1601^4+constants!$F$4*data!C1601^5+constants!$G$4*data!C1601^6+constants!$H$4*data!C1601^7)</f>
        <v>46366.140080810605</v>
      </c>
      <c r="J1601" s="4">
        <f>D1601/(constants!$A$4+constants!$B$4*data!D1601+constants!$C$4*data!D1601^2+constants!$D$4*data!D1601^3+constants!$E$4*data!D1601^4+constants!$F$4*data!D1601^5+constants!$G$4*data!D1601^6+constants!$H$4*data!D1601^7)</f>
        <v>54848.946172110038</v>
      </c>
      <c r="K1601" s="4">
        <f>E1601/(constants!$A$4+constants!$B$4*data!E1601+constants!$C$4*data!E1601^2+constants!$D$4*data!E1601^3+constants!$E$4*data!E1601^4+constants!$F$4*data!E1601^5+constants!$G$4*data!E1601^6+constants!$H$4*data!E1601^7)</f>
        <v>54848.946172110038</v>
      </c>
      <c r="L1601" s="4">
        <f>F1601/(constants!$A$4+constants!$B$4*data!F1601+constants!$C$4*data!F1601^2+constants!$D$4*data!F1601^3+constants!$E$4*data!F1601^4+constants!$F$4*data!F1601^5+constants!$G$4*data!F1601^6+constants!$H$4*data!F1601^7)</f>
        <v>3362.4861302699292</v>
      </c>
      <c r="M1601" s="4"/>
      <c r="N1601" s="4"/>
      <c r="O1601" s="4">
        <f t="shared" si="354"/>
        <v>77276.900134684343</v>
      </c>
      <c r="P1601" s="4">
        <f t="shared" si="355"/>
        <v>10969.789234422007</v>
      </c>
      <c r="Q1601" s="4">
        <f t="shared" si="355"/>
        <v>10969.789234422007</v>
      </c>
      <c r="R1601" s="4">
        <f t="shared" si="356"/>
        <v>560.41435504498827</v>
      </c>
      <c r="S1601" s="4"/>
      <c r="T1601" s="4"/>
      <c r="U1601" s="4">
        <f t="shared" si="357"/>
        <v>1</v>
      </c>
      <c r="V1601" s="4"/>
      <c r="W1601" s="4"/>
      <c r="X1601">
        <f>IF(front!E1601&gt;$X$2,O1601,P1601)</f>
        <v>77276.900134684343</v>
      </c>
      <c r="Y1601">
        <f t="shared" si="361"/>
        <v>77004.08032984173</v>
      </c>
      <c r="Z1601">
        <f>SUMPRODUCT($B$7:$B$456,Y$7:Y$456,EXP(constants!$B$32+constants!$A$32*ABS($A$7:$A$456-$A1601)))</f>
        <v>5.0091409428588689E-12</v>
      </c>
      <c r="AA1601">
        <f t="shared" si="352"/>
        <v>77004.08032984173</v>
      </c>
      <c r="AB1601">
        <f t="shared" si="358"/>
        <v>76999.22723690256</v>
      </c>
      <c r="AD1601" s="4"/>
      <c r="AE1601" s="4"/>
      <c r="AF1601" s="4"/>
      <c r="AI1601" s="5">
        <f>SUMPRODUCT(constants!$B$13:$B$20,A1601^constants!$A$13:$A$20)*constants!$C$10/((A1601/1000000000)^5*(EXP(0.014388/(A1601/1000000000)/constants!$B$9)-1))</f>
        <v>2.2251905120439489E-5</v>
      </c>
      <c r="AL1601" s="17">
        <f t="shared" si="353"/>
        <v>2.889886810419192E-10</v>
      </c>
      <c r="AQ1601">
        <f t="shared" si="360"/>
        <v>2.889886810419192E-10</v>
      </c>
    </row>
    <row r="1602" spans="1:43" x14ac:dyDescent="0.2">
      <c r="A1602">
        <f>front!A1602</f>
        <v>917.62</v>
      </c>
      <c r="B1602" s="1">
        <f t="shared" si="359"/>
        <v>0.44000000000005457</v>
      </c>
      <c r="C1602">
        <f>front!D1602-front!B1602</f>
        <v>44011.47</v>
      </c>
      <c r="D1602" s="2">
        <f>front!E1602-front!C1602</f>
        <v>52980.6</v>
      </c>
      <c r="E1602" s="2">
        <f>IF(front!F1602-front!C1602&gt;0,front!F1602-front!C1602,0)</f>
        <v>52980.6</v>
      </c>
      <c r="F1602" s="2">
        <f>front!I1602-front!H1602</f>
        <v>3620.5000000000018</v>
      </c>
      <c r="G1602" s="2"/>
      <c r="H1602" s="2"/>
      <c r="I1602" s="4">
        <f>C1602/(constants!$A$4+constants!$B$4*data!C1602+constants!$C$4*data!C1602^2+constants!$D$4*data!C1602^3+constants!$E$4*data!C1602^4+constants!$F$4*data!C1602^5+constants!$G$4*data!C1602^6+constants!$H$4*data!C1602^7)</f>
        <v>45885.365520961946</v>
      </c>
      <c r="J1602" s="4">
        <f>D1602/(constants!$A$4+constants!$B$4*data!D1602+constants!$C$4*data!D1602^2+constants!$D$4*data!D1602^3+constants!$E$4*data!D1602^4+constants!$F$4*data!D1602^5+constants!$G$4*data!D1602^6+constants!$H$4*data!D1602^7)</f>
        <v>55780.80813961965</v>
      </c>
      <c r="K1602" s="4">
        <f>E1602/(constants!$A$4+constants!$B$4*data!E1602+constants!$C$4*data!E1602^2+constants!$D$4*data!E1602^3+constants!$E$4*data!E1602^4+constants!$F$4*data!E1602^5+constants!$G$4*data!E1602^6+constants!$H$4*data!E1602^7)</f>
        <v>55780.80813961965</v>
      </c>
      <c r="L1602" s="4">
        <f>F1602/(constants!$A$4+constants!$B$4*data!F1602+constants!$C$4*data!F1602^2+constants!$D$4*data!F1602^3+constants!$E$4*data!F1602^4+constants!$F$4*data!F1602^5+constants!$G$4*data!F1602^6+constants!$H$4*data!F1602^7)</f>
        <v>3612.3603309951031</v>
      </c>
      <c r="M1602" s="4"/>
      <c r="N1602" s="4"/>
      <c r="O1602" s="4">
        <f t="shared" si="354"/>
        <v>76475.609201603249</v>
      </c>
      <c r="P1602" s="4">
        <f t="shared" si="355"/>
        <v>11156.16162792393</v>
      </c>
      <c r="Q1602" s="4">
        <f t="shared" si="355"/>
        <v>11156.16162792393</v>
      </c>
      <c r="R1602" s="4">
        <f t="shared" si="356"/>
        <v>602.0600551658506</v>
      </c>
      <c r="S1602" s="4"/>
      <c r="T1602" s="4"/>
      <c r="U1602" s="4">
        <f t="shared" si="357"/>
        <v>1</v>
      </c>
      <c r="V1602" s="4"/>
      <c r="W1602" s="4"/>
      <c r="X1602">
        <f>IF(front!E1602&gt;$X$2,O1602,P1602)</f>
        <v>76475.609201603249</v>
      </c>
      <c r="Y1602">
        <f t="shared" si="361"/>
        <v>76202.789396760636</v>
      </c>
      <c r="Z1602">
        <f>SUMPRODUCT($B$7:$B$456,Y$7:Y$456,EXP(constants!$B$32+constants!$A$32*ABS($A$7:$A$456-$A1602)))</f>
        <v>4.8853319294815067E-12</v>
      </c>
      <c r="AA1602">
        <f t="shared" si="352"/>
        <v>76202.789396760636</v>
      </c>
      <c r="AB1602">
        <f t="shared" si="358"/>
        <v>76197.936303821465</v>
      </c>
      <c r="AD1602" s="4"/>
      <c r="AE1602" s="4"/>
      <c r="AF1602" s="4"/>
      <c r="AI1602" s="5">
        <f>SUMPRODUCT(constants!$B$13:$B$20,A1602^constants!$A$13:$A$20)*constants!$C$10/((A1602/1000000000)^5*(EXP(0.014388/(A1602/1000000000)/constants!$B$9)-1))</f>
        <v>2.224822169070626E-5</v>
      </c>
      <c r="AL1602" s="17">
        <f t="shared" si="353"/>
        <v>2.9197932083090378E-10</v>
      </c>
      <c r="AQ1602">
        <f t="shared" si="360"/>
        <v>2.9197932083090378E-10</v>
      </c>
    </row>
    <row r="1603" spans="1:43" x14ac:dyDescent="0.2">
      <c r="A1603">
        <f>front!A1603</f>
        <v>918.05</v>
      </c>
      <c r="B1603" s="1">
        <f t="shared" si="359"/>
        <v>0.42999999999994998</v>
      </c>
      <c r="C1603">
        <f>front!D1603-front!B1603</f>
        <v>43951</v>
      </c>
      <c r="D1603" s="2">
        <f>front!E1603-front!C1603</f>
        <v>52221.7</v>
      </c>
      <c r="E1603" s="2">
        <f>IF(front!F1603-front!C1603&gt;0,front!F1603-front!C1603,0)</f>
        <v>52221.7</v>
      </c>
      <c r="F1603" s="2">
        <f>front!I1603-front!H1603</f>
        <v>3678.1999999999989</v>
      </c>
      <c r="G1603" s="2"/>
      <c r="H1603" s="2"/>
      <c r="I1603" s="4">
        <f>C1603/(constants!$A$4+constants!$B$4*data!C1603+constants!$C$4*data!C1603^2+constants!$D$4*data!C1603^3+constants!$E$4*data!C1603^4+constants!$F$4*data!C1603^5+constants!$G$4*data!C1603^6+constants!$H$4*data!C1603^7)</f>
        <v>45818.996401089869</v>
      </c>
      <c r="J1603" s="4">
        <f>D1603/(constants!$A$4+constants!$B$4*data!D1603+constants!$C$4*data!D1603^2+constants!$D$4*data!D1603^3+constants!$E$4*data!D1603^4+constants!$F$4*data!D1603^5+constants!$G$4*data!D1603^6+constants!$H$4*data!D1603^7)</f>
        <v>54940.787270159031</v>
      </c>
      <c r="K1603" s="4">
        <f>E1603/(constants!$A$4+constants!$B$4*data!E1603+constants!$C$4*data!E1603^2+constants!$D$4*data!E1603^3+constants!$E$4*data!E1603^4+constants!$F$4*data!E1603^5+constants!$G$4*data!E1603^6+constants!$H$4*data!E1603^7)</f>
        <v>54940.787270159031</v>
      </c>
      <c r="L1603" s="4">
        <f>F1603/(constants!$A$4+constants!$B$4*data!F1603+constants!$C$4*data!F1603^2+constants!$D$4*data!F1603^3+constants!$E$4*data!F1603^4+constants!$F$4*data!F1603^5+constants!$G$4*data!F1603^6+constants!$H$4*data!F1603^7)</f>
        <v>3669.9416298177089</v>
      </c>
      <c r="M1603" s="4"/>
      <c r="N1603" s="4"/>
      <c r="O1603" s="4">
        <f t="shared" si="354"/>
        <v>76364.994001816449</v>
      </c>
      <c r="P1603" s="4">
        <f t="shared" si="355"/>
        <v>10988.157454031805</v>
      </c>
      <c r="Q1603" s="4">
        <f t="shared" si="355"/>
        <v>10988.157454031805</v>
      </c>
      <c r="R1603" s="4">
        <f t="shared" si="356"/>
        <v>611.65693830295152</v>
      </c>
      <c r="S1603" s="4"/>
      <c r="T1603" s="4"/>
      <c r="U1603" s="4">
        <f t="shared" si="357"/>
        <v>1</v>
      </c>
      <c r="V1603" s="4"/>
      <c r="W1603" s="4"/>
      <c r="X1603">
        <f>IF(front!E1603&gt;$X$2,O1603,P1603)</f>
        <v>76364.994001816449</v>
      </c>
      <c r="Y1603">
        <f t="shared" si="361"/>
        <v>76092.174196973836</v>
      </c>
      <c r="Z1603">
        <f>SUMPRODUCT($B$7:$B$456,Y$7:Y$456,EXP(constants!$B$32+constants!$A$32*ABS($A$7:$A$456-$A1603)))</f>
        <v>4.7672939216895273E-12</v>
      </c>
      <c r="AA1603">
        <f t="shared" si="352"/>
        <v>76092.174196973836</v>
      </c>
      <c r="AB1603">
        <f t="shared" si="358"/>
        <v>76087.321104034665</v>
      </c>
      <c r="AD1603" s="4"/>
      <c r="AE1603" s="4"/>
      <c r="AF1603" s="4"/>
      <c r="AI1603" s="5">
        <f>SUMPRODUCT(constants!$B$13:$B$20,A1603^constants!$A$13:$A$20)*constants!$C$10/((A1603/1000000000)^5*(EXP(0.014388/(A1603/1000000000)/constants!$B$9)-1))</f>
        <v>2.2244584949245636E-5</v>
      </c>
      <c r="AL1603" s="17">
        <f t="shared" si="353"/>
        <v>2.923560013215668E-10</v>
      </c>
      <c r="AQ1603">
        <f t="shared" si="360"/>
        <v>2.923560013215668E-10</v>
      </c>
    </row>
    <row r="1604" spans="1:43" x14ac:dyDescent="0.2">
      <c r="A1604">
        <f>front!A1604</f>
        <v>918.49</v>
      </c>
      <c r="B1604" s="1">
        <f t="shared" si="359"/>
        <v>0.44000000000005457</v>
      </c>
      <c r="C1604">
        <f>front!D1604-front!B1604</f>
        <v>44264.800000000003</v>
      </c>
      <c r="D1604" s="2">
        <f>front!E1604-front!C1604</f>
        <v>53085.599999999999</v>
      </c>
      <c r="E1604" s="2">
        <f>IF(front!F1604-front!C1604&gt;0,front!F1604-front!C1604,0)</f>
        <v>53085.599999999999</v>
      </c>
      <c r="F1604" s="2">
        <f>front!I1604-front!H1604</f>
        <v>3225.3000000000011</v>
      </c>
      <c r="G1604" s="2"/>
      <c r="H1604" s="2"/>
      <c r="I1604" s="4">
        <f>C1604/(constants!$A$4+constants!$B$4*data!C1604+constants!$C$4*data!C1604^2+constants!$D$4*data!C1604^3+constants!$E$4*data!C1604^4+constants!$F$4*data!C1604^5+constants!$G$4*data!C1604^6+constants!$H$4*data!C1604^7)</f>
        <v>46163.482100961926</v>
      </c>
      <c r="J1604" s="4">
        <f>D1604/(constants!$A$4+constants!$B$4*data!D1604+constants!$C$4*data!D1604^2+constants!$D$4*data!D1604^3+constants!$E$4*data!D1604^4+constants!$F$4*data!D1604^5+constants!$G$4*data!D1604^6+constants!$H$4*data!D1604^7)</f>
        <v>55897.076538435926</v>
      </c>
      <c r="K1604" s="4">
        <f>E1604/(constants!$A$4+constants!$B$4*data!E1604+constants!$C$4*data!E1604^2+constants!$D$4*data!E1604^3+constants!$E$4*data!E1604^4+constants!$F$4*data!E1604^5+constants!$G$4*data!E1604^6+constants!$H$4*data!E1604^7)</f>
        <v>55897.076538435926</v>
      </c>
      <c r="L1604" s="4">
        <f>F1604/(constants!$A$4+constants!$B$4*data!F1604+constants!$C$4*data!F1604^2+constants!$D$4*data!F1604^3+constants!$E$4*data!F1604^4+constants!$F$4*data!F1604^5+constants!$G$4*data!F1604^6+constants!$H$4*data!F1604^7)</f>
        <v>3217.9970399553254</v>
      </c>
      <c r="M1604" s="4"/>
      <c r="N1604" s="4"/>
      <c r="O1604" s="4">
        <f t="shared" si="354"/>
        <v>76939.136834936537</v>
      </c>
      <c r="P1604" s="4">
        <f t="shared" si="355"/>
        <v>11179.415307687186</v>
      </c>
      <c r="Q1604" s="4">
        <f t="shared" si="355"/>
        <v>11179.415307687186</v>
      </c>
      <c r="R1604" s="4">
        <f t="shared" si="356"/>
        <v>536.33283999255423</v>
      </c>
      <c r="S1604" s="4"/>
      <c r="T1604" s="4"/>
      <c r="U1604" s="4">
        <f t="shared" si="357"/>
        <v>1</v>
      </c>
      <c r="V1604" s="4"/>
      <c r="W1604" s="4"/>
      <c r="X1604">
        <f>IF(front!E1604&gt;$X$2,O1604,P1604)</f>
        <v>76939.136834936537</v>
      </c>
      <c r="Y1604">
        <f t="shared" si="361"/>
        <v>76666.317030093924</v>
      </c>
      <c r="Z1604">
        <f>SUMPRODUCT($B$7:$B$456,Y$7:Y$456,EXP(constants!$B$32+constants!$A$32*ABS($A$7:$A$456-$A1604)))</f>
        <v>4.6494625482749436E-12</v>
      </c>
      <c r="AA1604">
        <f t="shared" si="352"/>
        <v>76666.317030093924</v>
      </c>
      <c r="AB1604">
        <f t="shared" si="358"/>
        <v>76661.463937154753</v>
      </c>
      <c r="AD1604" s="4"/>
      <c r="AE1604" s="4"/>
      <c r="AF1604" s="4"/>
      <c r="AI1604" s="5">
        <f>SUMPRODUCT(constants!$B$13:$B$20,A1604^constants!$A$13:$A$20)*constants!$C$10/((A1604/1000000000)^5*(EXP(0.014388/(A1604/1000000000)/constants!$B$9)-1))</f>
        <v>2.224082595530118E-5</v>
      </c>
      <c r="AL1604" s="17">
        <f t="shared" si="353"/>
        <v>2.9011741770981157E-10</v>
      </c>
      <c r="AQ1604">
        <f t="shared" si="360"/>
        <v>2.9011741770981157E-10</v>
      </c>
    </row>
    <row r="1605" spans="1:43" x14ac:dyDescent="0.2">
      <c r="A1605">
        <f>front!A1605</f>
        <v>918.92</v>
      </c>
      <c r="B1605" s="1">
        <f t="shared" si="359"/>
        <v>0.42999999999994998</v>
      </c>
      <c r="C1605">
        <f>front!D1605-front!B1605</f>
        <v>44429</v>
      </c>
      <c r="D1605" s="2">
        <f>front!E1605-front!C1605</f>
        <v>52791.3</v>
      </c>
      <c r="E1605" s="2">
        <f>IF(front!F1605-front!C1605&gt;0,front!F1605-front!C1605,0)</f>
        <v>52791.3</v>
      </c>
      <c r="F1605" s="2">
        <f>front!I1605-front!H1605</f>
        <v>3046</v>
      </c>
      <c r="G1605" s="2"/>
      <c r="H1605" s="2"/>
      <c r="I1605" s="4">
        <f>C1605/(constants!$A$4+constants!$B$4*data!C1605+constants!$C$4*data!C1605^2+constants!$D$4*data!C1605^3+constants!$E$4*data!C1605^4+constants!$F$4*data!C1605^5+constants!$G$4*data!C1605^6+constants!$H$4*data!C1605^7)</f>
        <v>46343.809918389961</v>
      </c>
      <c r="J1605" s="4">
        <f>D1605/(constants!$A$4+constants!$B$4*data!D1605+constants!$C$4*data!D1605^2+constants!$D$4*data!D1605^3+constants!$E$4*data!D1605^4+constants!$F$4*data!D1605^5+constants!$G$4*data!D1605^6+constants!$H$4*data!D1605^7)</f>
        <v>55571.222082265296</v>
      </c>
      <c r="K1605" s="4">
        <f>E1605/(constants!$A$4+constants!$B$4*data!E1605+constants!$C$4*data!E1605^2+constants!$D$4*data!E1605^3+constants!$E$4*data!E1605^4+constants!$F$4*data!E1605^5+constants!$G$4*data!E1605^6+constants!$H$4*data!E1605^7)</f>
        <v>55571.222082265296</v>
      </c>
      <c r="L1605" s="4">
        <f>F1605/(constants!$A$4+constants!$B$4*data!F1605+constants!$C$4*data!F1605^2+constants!$D$4*data!F1605^3+constants!$E$4*data!F1605^4+constants!$F$4*data!F1605^5+constants!$G$4*data!F1605^6+constants!$H$4*data!F1605^7)</f>
        <v>3039.0876943534022</v>
      </c>
      <c r="M1605" s="4"/>
      <c r="N1605" s="4"/>
      <c r="O1605" s="4">
        <f t="shared" si="354"/>
        <v>77239.683197316597</v>
      </c>
      <c r="P1605" s="4">
        <f t="shared" si="355"/>
        <v>11114.244416453059</v>
      </c>
      <c r="Q1605" s="4">
        <f t="shared" si="355"/>
        <v>11114.244416453059</v>
      </c>
      <c r="R1605" s="4">
        <f t="shared" si="356"/>
        <v>506.51461572556701</v>
      </c>
      <c r="S1605" s="4"/>
      <c r="T1605" s="4"/>
      <c r="U1605" s="4">
        <f t="shared" si="357"/>
        <v>1</v>
      </c>
      <c r="V1605" s="4"/>
      <c r="W1605" s="4"/>
      <c r="X1605">
        <f>IF(front!E1605&gt;$X$2,O1605,P1605)</f>
        <v>77239.683197316597</v>
      </c>
      <c r="Y1605">
        <f t="shared" si="361"/>
        <v>76966.863392473984</v>
      </c>
      <c r="Z1605">
        <f>SUMPRODUCT($B$7:$B$456,Y$7:Y$456,EXP(constants!$B$32+constants!$A$32*ABS($A$7:$A$456-$A1605)))</f>
        <v>4.537123549733235E-12</v>
      </c>
      <c r="AA1605">
        <f t="shared" si="352"/>
        <v>76966.863392473984</v>
      </c>
      <c r="AB1605">
        <f t="shared" si="358"/>
        <v>76962.010299534813</v>
      </c>
      <c r="AD1605" s="4"/>
      <c r="AE1605" s="4"/>
      <c r="AF1605" s="4"/>
      <c r="AI1605" s="5">
        <f>SUMPRODUCT(constants!$B$13:$B$20,A1605^constants!$A$13:$A$20)*constants!$C$10/((A1605/1000000000)^5*(EXP(0.014388/(A1605/1000000000)/constants!$B$9)-1))</f>
        <v>2.2237115778761985E-5</v>
      </c>
      <c r="AL1605" s="17">
        <f t="shared" si="353"/>
        <v>2.8893626468715558E-10</v>
      </c>
      <c r="AQ1605">
        <f t="shared" si="360"/>
        <v>2.8893626468715558E-10</v>
      </c>
    </row>
    <row r="1606" spans="1:43" x14ac:dyDescent="0.2">
      <c r="A1606">
        <f>front!A1606</f>
        <v>919.35</v>
      </c>
      <c r="B1606" s="1">
        <f t="shared" si="359"/>
        <v>0.43000000000006366</v>
      </c>
      <c r="C1606">
        <f>front!D1606-front!B1606</f>
        <v>44706.799999999996</v>
      </c>
      <c r="D1606" s="2">
        <f>front!E1606-front!C1606</f>
        <v>52859.4</v>
      </c>
      <c r="E1606" s="2">
        <f>IF(front!F1606-front!C1606&gt;0,front!F1606-front!C1606,0)</f>
        <v>52859.4</v>
      </c>
      <c r="F1606" s="2">
        <f>front!I1606-front!H1606</f>
        <v>3349.1000000000022</v>
      </c>
      <c r="G1606" s="2"/>
      <c r="H1606" s="2"/>
      <c r="I1606" s="4">
        <f>C1606/(constants!$A$4+constants!$B$4*data!C1606+constants!$C$4*data!C1606^2+constants!$D$4*data!C1606^3+constants!$E$4*data!C1606^4+constants!$F$4*data!C1606^5+constants!$G$4*data!C1606^6+constants!$H$4*data!C1606^7)</f>
        <v>46649.003799741884</v>
      </c>
      <c r="J1606" s="4">
        <f>D1606/(constants!$A$4+constants!$B$4*data!D1606+constants!$C$4*data!D1606^2+constants!$D$4*data!D1606^3+constants!$E$4*data!D1606^4+constants!$F$4*data!D1606^5+constants!$G$4*data!D1606^6+constants!$H$4*data!D1606^7)</f>
        <v>55646.615703232965</v>
      </c>
      <c r="K1606" s="4">
        <f>E1606/(constants!$A$4+constants!$B$4*data!E1606+constants!$C$4*data!E1606^2+constants!$D$4*data!E1606^3+constants!$E$4*data!E1606^4+constants!$F$4*data!E1606^5+constants!$G$4*data!E1606^6+constants!$H$4*data!E1606^7)</f>
        <v>55646.615703232965</v>
      </c>
      <c r="L1606" s="4">
        <f>F1606/(constants!$A$4+constants!$B$4*data!F1606+constants!$C$4*data!F1606^2+constants!$D$4*data!F1606^3+constants!$E$4*data!F1606^4+constants!$F$4*data!F1606^5+constants!$G$4*data!F1606^6+constants!$H$4*data!F1606^7)</f>
        <v>3341.530937530958</v>
      </c>
      <c r="M1606" s="4"/>
      <c r="N1606" s="4"/>
      <c r="O1606" s="4">
        <f t="shared" si="354"/>
        <v>77748.339666236483</v>
      </c>
      <c r="P1606" s="4">
        <f t="shared" si="355"/>
        <v>11129.323140646593</v>
      </c>
      <c r="Q1606" s="4">
        <f t="shared" si="355"/>
        <v>11129.323140646593</v>
      </c>
      <c r="R1606" s="4">
        <f t="shared" si="356"/>
        <v>556.92182292182633</v>
      </c>
      <c r="S1606" s="4"/>
      <c r="T1606" s="4"/>
      <c r="U1606" s="4">
        <f t="shared" si="357"/>
        <v>1</v>
      </c>
      <c r="V1606" s="4"/>
      <c r="W1606" s="4"/>
      <c r="X1606">
        <f>IF(front!E1606&gt;$X$2,O1606,P1606)</f>
        <v>77748.339666236483</v>
      </c>
      <c r="Y1606">
        <f t="shared" si="361"/>
        <v>77475.51986139387</v>
      </c>
      <c r="Z1606">
        <f>SUMPRODUCT($B$7:$B$456,Y$7:Y$456,EXP(constants!$B$32+constants!$A$32*ABS($A$7:$A$456-$A1606)))</f>
        <v>4.4274988542883216E-12</v>
      </c>
      <c r="AA1606">
        <f t="shared" si="352"/>
        <v>77475.51986139387</v>
      </c>
      <c r="AB1606">
        <f t="shared" si="358"/>
        <v>77470.666768454699</v>
      </c>
      <c r="AD1606" s="4"/>
      <c r="AE1606" s="4"/>
      <c r="AF1606" s="4"/>
      <c r="AI1606" s="5">
        <f>SUMPRODUCT(constants!$B$13:$B$20,A1606^constants!$A$13:$A$20)*constants!$C$10/((A1606/1000000000)^5*(EXP(0.014388/(A1606/1000000000)/constants!$B$9)-1))</f>
        <v>2.2233369615744517E-5</v>
      </c>
      <c r="AL1606" s="17">
        <f t="shared" si="353"/>
        <v>2.8699081269296274E-10</v>
      </c>
      <c r="AQ1606">
        <f t="shared" si="360"/>
        <v>2.8699081269296274E-10</v>
      </c>
    </row>
    <row r="1607" spans="1:43" x14ac:dyDescent="0.2">
      <c r="A1607">
        <f>front!A1607</f>
        <v>919.79</v>
      </c>
      <c r="B1607" s="1">
        <f t="shared" si="359"/>
        <v>0.43999999999994088</v>
      </c>
      <c r="C1607">
        <f>front!D1607-front!B1607</f>
        <v>45531.060000000005</v>
      </c>
      <c r="D1607" s="2">
        <f>front!E1607-front!C1607</f>
        <v>52414.5</v>
      </c>
      <c r="E1607" s="2">
        <f>IF(front!F1607-front!C1607&gt;0,front!F1607-front!C1607,0)</f>
        <v>52414.5</v>
      </c>
      <c r="F1607" s="2">
        <f>front!I1607-front!H1607</f>
        <v>3357.5999999999985</v>
      </c>
      <c r="G1607" s="2"/>
      <c r="H1607" s="2"/>
      <c r="I1607" s="4">
        <f>C1607/(constants!$A$4+constants!$B$4*data!C1607+constants!$C$4*data!C1607^2+constants!$D$4*data!C1607^3+constants!$E$4*data!C1607^4+constants!$F$4*data!C1607^5+constants!$G$4*data!C1607^6+constants!$H$4*data!C1607^7)</f>
        <v>47555.30525377189</v>
      </c>
      <c r="J1607" s="4">
        <f>D1607/(constants!$A$4+constants!$B$4*data!D1607+constants!$C$4*data!D1607^2+constants!$D$4*data!D1607^3+constants!$E$4*data!D1607^4+constants!$F$4*data!D1607^5+constants!$G$4*data!D1607^6+constants!$H$4*data!D1607^7)</f>
        <v>55154.14639610119</v>
      </c>
      <c r="K1607" s="4">
        <f>E1607/(constants!$A$4+constants!$B$4*data!E1607+constants!$C$4*data!E1607^2+constants!$D$4*data!E1607^3+constants!$E$4*data!E1607^4+constants!$F$4*data!E1607^5+constants!$G$4*data!E1607^6+constants!$H$4*data!E1607^7)</f>
        <v>55154.14639610119</v>
      </c>
      <c r="L1607" s="4">
        <f>F1607/(constants!$A$4+constants!$B$4*data!F1607+constants!$C$4*data!F1607^2+constants!$D$4*data!F1607^3+constants!$E$4*data!F1607^4+constants!$F$4*data!F1607^5+constants!$G$4*data!F1607^6+constants!$H$4*data!F1607^7)</f>
        <v>3350.0127891368788</v>
      </c>
      <c r="M1607" s="4"/>
      <c r="N1607" s="4"/>
      <c r="O1607" s="4">
        <f t="shared" si="354"/>
        <v>79258.842089619822</v>
      </c>
      <c r="P1607" s="4">
        <f t="shared" si="355"/>
        <v>11030.829279220239</v>
      </c>
      <c r="Q1607" s="4">
        <f t="shared" si="355"/>
        <v>11030.829279220239</v>
      </c>
      <c r="R1607" s="4">
        <f t="shared" si="356"/>
        <v>558.33546485614647</v>
      </c>
      <c r="S1607" s="4"/>
      <c r="T1607" s="4"/>
      <c r="U1607" s="4">
        <f t="shared" si="357"/>
        <v>1</v>
      </c>
      <c r="V1607" s="4"/>
      <c r="W1607" s="4"/>
      <c r="X1607">
        <f>IF(front!E1607&gt;$X$2,O1607,P1607)</f>
        <v>79258.842089619822</v>
      </c>
      <c r="Y1607">
        <f t="shared" si="361"/>
        <v>78986.022284777209</v>
      </c>
      <c r="Z1607">
        <f>SUMPRODUCT($B$7:$B$456,Y$7:Y$456,EXP(constants!$B$32+constants!$A$32*ABS($A$7:$A$456-$A1607)))</f>
        <v>4.3180660650871735E-12</v>
      </c>
      <c r="AA1607">
        <f t="shared" ref="AA1607:AA1670" si="362">Y1607-Z1607</f>
        <v>78986.022284777209</v>
      </c>
      <c r="AB1607">
        <f t="shared" si="358"/>
        <v>78981.169191838038</v>
      </c>
      <c r="AD1607" s="4"/>
      <c r="AE1607" s="4"/>
      <c r="AF1607" s="4"/>
      <c r="AI1607" s="5">
        <f>SUMPRODUCT(constants!$B$13:$B$20,A1607^constants!$A$13:$A$20)*constants!$C$10/((A1607/1000000000)^5*(EXP(0.014388/(A1607/1000000000)/constants!$B$9)-1))</f>
        <v>2.2229499298200458E-5</v>
      </c>
      <c r="AL1607" s="17">
        <f t="shared" ref="AL1607:AL1646" si="363">IF(AB1607=0,0,AI1607/AB1607)</f>
        <v>2.8145315555163583E-10</v>
      </c>
      <c r="AQ1607">
        <f t="shared" si="360"/>
        <v>2.8145315555163583E-10</v>
      </c>
    </row>
    <row r="1608" spans="1:43" x14ac:dyDescent="0.2">
      <c r="A1608">
        <f>front!A1608</f>
        <v>920.22</v>
      </c>
      <c r="B1608" s="1">
        <f t="shared" si="359"/>
        <v>0.43000000000006366</v>
      </c>
      <c r="C1608">
        <f>front!D1608-front!B1608</f>
        <v>45790.07</v>
      </c>
      <c r="D1608" s="2">
        <f>front!E1608-front!C1608</f>
        <v>52331.199999999997</v>
      </c>
      <c r="E1608" s="2">
        <f>IF(front!F1608-front!C1608&gt;0,front!F1608-front!C1608,0)</f>
        <v>52331.199999999997</v>
      </c>
      <c r="F1608" s="2">
        <f>front!I1608-front!H1608</f>
        <v>3303.9000000000015</v>
      </c>
      <c r="G1608" s="2"/>
      <c r="H1608" s="2"/>
      <c r="I1608" s="4">
        <f>C1608/(constants!$A$4+constants!$B$4*data!C1608+constants!$C$4*data!C1608^2+constants!$D$4*data!C1608^3+constants!$E$4*data!C1608^4+constants!$F$4*data!C1608^5+constants!$G$4*data!C1608^6+constants!$H$4*data!C1608^7)</f>
        <v>47840.316993270673</v>
      </c>
      <c r="J1608" s="4">
        <f>D1608/(constants!$A$4+constants!$B$4*data!D1608+constants!$C$4*data!D1608^2+constants!$D$4*data!D1608^3+constants!$E$4*data!D1608^4+constants!$F$4*data!D1608^5+constants!$G$4*data!D1608^6+constants!$H$4*data!D1608^7)</f>
        <v>55061.959863821081</v>
      </c>
      <c r="K1608" s="4">
        <f>E1608/(constants!$A$4+constants!$B$4*data!E1608+constants!$C$4*data!E1608^2+constants!$D$4*data!E1608^3+constants!$E$4*data!E1608^4+constants!$F$4*data!E1608^5+constants!$G$4*data!E1608^6+constants!$H$4*data!E1608^7)</f>
        <v>55061.959863821081</v>
      </c>
      <c r="L1608" s="4">
        <f>F1608/(constants!$A$4+constants!$B$4*data!F1608+constants!$C$4*data!F1608^2+constants!$D$4*data!F1608^3+constants!$E$4*data!F1608^4+constants!$F$4*data!F1608^5+constants!$G$4*data!F1608^6+constants!$H$4*data!F1608^7)</f>
        <v>3296.4277149072045</v>
      </c>
      <c r="M1608" s="4"/>
      <c r="N1608" s="4"/>
      <c r="O1608" s="4">
        <f t="shared" ref="O1608:O1671" si="364">I1608*1000/O$4</f>
        <v>79733.861655451125</v>
      </c>
      <c r="P1608" s="4">
        <f t="shared" ref="P1608:Q1671" si="365">J1608*1000/P$4</f>
        <v>11012.391972764217</v>
      </c>
      <c r="Q1608" s="4">
        <f t="shared" si="365"/>
        <v>11012.391972764217</v>
      </c>
      <c r="R1608" s="4">
        <f t="shared" ref="R1608:R1671" si="366">L1608*1000/R$4</f>
        <v>549.40461915120079</v>
      </c>
      <c r="S1608" s="4"/>
      <c r="T1608" s="4"/>
      <c r="U1608" s="4">
        <f t="shared" ref="U1608:U1671" si="367">Q1608/P1608</f>
        <v>1</v>
      </c>
      <c r="V1608" s="4"/>
      <c r="W1608" s="4"/>
      <c r="X1608">
        <f>IF(front!E1608&gt;$X$2,O1608,P1608)</f>
        <v>79733.861655451125</v>
      </c>
      <c r="Y1608">
        <f t="shared" si="361"/>
        <v>79461.041850608512</v>
      </c>
      <c r="Z1608">
        <f>SUMPRODUCT($B$7:$B$456,Y$7:Y$456,EXP(constants!$B$32+constants!$A$32*ABS($A$7:$A$456-$A1608)))</f>
        <v>4.2137341746047075E-12</v>
      </c>
      <c r="AA1608">
        <f t="shared" si="362"/>
        <v>79461.041850608512</v>
      </c>
      <c r="AB1608">
        <f t="shared" ref="AB1608:AB1671" si="368">IF((AA1608-$AA$3)&gt;0,AA1608-$AA$3,0)</f>
        <v>79456.188757669341</v>
      </c>
      <c r="AD1608" s="4"/>
      <c r="AE1608" s="4"/>
      <c r="AF1608" s="4"/>
      <c r="AI1608" s="5">
        <f>SUMPRODUCT(constants!$B$13:$B$20,A1608^constants!$A$13:$A$20)*constants!$C$10/((A1608/1000000000)^5*(EXP(0.014388/(A1608/1000000000)/constants!$B$9)-1))</f>
        <v>2.2225680964634986E-5</v>
      </c>
      <c r="AL1608" s="17">
        <f t="shared" si="363"/>
        <v>2.797224648217185E-10</v>
      </c>
      <c r="AQ1608">
        <f t="shared" si="360"/>
        <v>2.797224648217185E-10</v>
      </c>
    </row>
    <row r="1609" spans="1:43" x14ac:dyDescent="0.2">
      <c r="A1609">
        <f>front!A1609</f>
        <v>920.66</v>
      </c>
      <c r="B1609" s="1">
        <f t="shared" ref="B1609:B1672" si="369">A1609-A1608</f>
        <v>0.43999999999994088</v>
      </c>
      <c r="C1609">
        <f>front!D1609-front!B1609</f>
        <v>46431.329999999994</v>
      </c>
      <c r="D1609" s="2">
        <f>front!E1609-front!C1609</f>
        <v>52775.1</v>
      </c>
      <c r="E1609" s="2">
        <f>IF(front!F1609-front!C1609&gt;0,front!F1609-front!C1609,0)</f>
        <v>52775.1</v>
      </c>
      <c r="F1609" s="2">
        <f>front!I1609-front!H1609</f>
        <v>3608.5</v>
      </c>
      <c r="G1609" s="2"/>
      <c r="H1609" s="2"/>
      <c r="I1609" s="4">
        <f>C1609/(constants!$A$4+constants!$B$4*data!C1609+constants!$C$4*data!C1609^2+constants!$D$4*data!C1609^3+constants!$E$4*data!C1609^4+constants!$F$4*data!C1609^5+constants!$G$4*data!C1609^6+constants!$H$4*data!C1609^7)</f>
        <v>48546.372009058607</v>
      </c>
      <c r="J1609" s="4">
        <f>D1609/(constants!$A$4+constants!$B$4*data!D1609+constants!$C$4*data!D1609^2+constants!$D$4*data!D1609^3+constants!$E$4*data!D1609^4+constants!$F$4*data!D1609^5+constants!$G$4*data!D1609^6+constants!$H$4*data!D1609^7)</f>
        <v>55553.287716448875</v>
      </c>
      <c r="K1609" s="4">
        <f>E1609/(constants!$A$4+constants!$B$4*data!E1609+constants!$C$4*data!E1609^2+constants!$D$4*data!E1609^3+constants!$E$4*data!E1609^4+constants!$F$4*data!E1609^5+constants!$G$4*data!E1609^6+constants!$H$4*data!E1609^7)</f>
        <v>55553.287716448875</v>
      </c>
      <c r="L1609" s="4">
        <f>F1609/(constants!$A$4+constants!$B$4*data!F1609+constants!$C$4*data!F1609^2+constants!$D$4*data!F1609^3+constants!$E$4*data!F1609^4+constants!$F$4*data!F1609^5+constants!$G$4*data!F1609^6+constants!$H$4*data!F1609^7)</f>
        <v>3600.3851417145283</v>
      </c>
      <c r="M1609" s="4"/>
      <c r="N1609" s="4"/>
      <c r="O1609" s="4">
        <f t="shared" si="364"/>
        <v>80910.62001509768</v>
      </c>
      <c r="P1609" s="4">
        <f t="shared" si="365"/>
        <v>11110.657543289775</v>
      </c>
      <c r="Q1609" s="4">
        <f t="shared" si="365"/>
        <v>11110.657543289775</v>
      </c>
      <c r="R1609" s="4">
        <f t="shared" si="366"/>
        <v>600.06419028575465</v>
      </c>
      <c r="S1609" s="4"/>
      <c r="T1609" s="4"/>
      <c r="U1609" s="4">
        <f t="shared" si="367"/>
        <v>1</v>
      </c>
      <c r="V1609" s="4"/>
      <c r="W1609" s="4"/>
      <c r="X1609">
        <f>IF(front!E1609&gt;$X$2,O1609,P1609)</f>
        <v>80910.62001509768</v>
      </c>
      <c r="Y1609">
        <f t="shared" si="361"/>
        <v>80637.800210255067</v>
      </c>
      <c r="Z1609">
        <f>SUMPRODUCT($B$7:$B$456,Y$7:Y$456,EXP(constants!$B$32+constants!$A$32*ABS($A$7:$A$456-$A1609)))</f>
        <v>4.1095849249143177E-12</v>
      </c>
      <c r="AA1609">
        <f t="shared" si="362"/>
        <v>80637.800210255067</v>
      </c>
      <c r="AB1609">
        <f t="shared" si="368"/>
        <v>80632.947117315896</v>
      </c>
      <c r="AD1609" s="4"/>
      <c r="AE1609" s="4"/>
      <c r="AF1609" s="4"/>
      <c r="AI1609" s="5">
        <f>SUMPRODUCT(constants!$B$13:$B$20,A1609^constants!$A$13:$A$20)*constants!$C$10/((A1609/1000000000)^5*(EXP(0.014388/(A1609/1000000000)/constants!$B$9)-1))</f>
        <v>2.2221737242877833E-5</v>
      </c>
      <c r="AL1609" s="17">
        <f t="shared" si="363"/>
        <v>2.7559128169464765E-10</v>
      </c>
      <c r="AQ1609">
        <f t="shared" si="360"/>
        <v>2.7559128169464765E-10</v>
      </c>
    </row>
    <row r="1610" spans="1:43" x14ac:dyDescent="0.2">
      <c r="A1610">
        <f>front!A1610</f>
        <v>921.09</v>
      </c>
      <c r="B1610" s="1">
        <f t="shared" si="369"/>
        <v>0.43000000000006366</v>
      </c>
      <c r="C1610">
        <f>front!D1610-front!B1610</f>
        <v>47093.340000000004</v>
      </c>
      <c r="D1610" s="2">
        <f>front!E1610-front!C1610</f>
        <v>51769.1</v>
      </c>
      <c r="E1610" s="2">
        <f>IF(front!F1610-front!C1610&gt;0,front!F1610-front!C1610,0)</f>
        <v>51769.1</v>
      </c>
      <c r="F1610" s="2">
        <f>front!I1610-front!H1610</f>
        <v>3415.2999999999993</v>
      </c>
      <c r="G1610" s="2"/>
      <c r="H1610" s="2"/>
      <c r="I1610" s="4">
        <f>C1610/(constants!$A$4+constants!$B$4*data!C1610+constants!$C$4*data!C1610^2+constants!$D$4*data!C1610^3+constants!$E$4*data!C1610^4+constants!$F$4*data!C1610^5+constants!$G$4*data!C1610^6+constants!$H$4*data!C1610^7)</f>
        <v>49275.850746138465</v>
      </c>
      <c r="J1610" s="4">
        <f>D1610/(constants!$A$4+constants!$B$4*data!D1610+constants!$C$4*data!D1610^2+constants!$D$4*data!D1610^3+constants!$E$4*data!D1610^4+constants!$F$4*data!D1610^5+constants!$G$4*data!D1610^6+constants!$H$4*data!D1610^7)</f>
        <v>54440.042693631243</v>
      </c>
      <c r="K1610" s="4">
        <f>E1610/(constants!$A$4+constants!$B$4*data!E1610+constants!$C$4*data!E1610^2+constants!$D$4*data!E1610^3+constants!$E$4*data!E1610^4+constants!$F$4*data!E1610^5+constants!$G$4*data!E1610^6+constants!$H$4*data!E1610^7)</f>
        <v>54440.042693631243</v>
      </c>
      <c r="L1610" s="4">
        <f>F1610/(constants!$A$4+constants!$B$4*data!F1610+constants!$C$4*data!F1610^2+constants!$D$4*data!F1610^3+constants!$E$4*data!F1610^4+constants!$F$4*data!F1610^5+constants!$G$4*data!F1610^6+constants!$H$4*data!F1610^7)</f>
        <v>3407.5900361866607</v>
      </c>
      <c r="M1610" s="4"/>
      <c r="N1610" s="4"/>
      <c r="O1610" s="4">
        <f t="shared" si="364"/>
        <v>82126.417910230783</v>
      </c>
      <c r="P1610" s="4">
        <f t="shared" si="365"/>
        <v>10888.00853872625</v>
      </c>
      <c r="Q1610" s="4">
        <f t="shared" si="365"/>
        <v>10888.00853872625</v>
      </c>
      <c r="R1610" s="4">
        <f t="shared" si="366"/>
        <v>567.93167269777678</v>
      </c>
      <c r="S1610" s="4"/>
      <c r="T1610" s="4"/>
      <c r="U1610" s="4">
        <f t="shared" si="367"/>
        <v>1</v>
      </c>
      <c r="V1610" s="4"/>
      <c r="W1610" s="4"/>
      <c r="X1610">
        <f>IF(front!E1610&gt;$X$2,O1610,P1610)</f>
        <v>82126.417910230783</v>
      </c>
      <c r="Y1610">
        <f t="shared" si="361"/>
        <v>81853.59810538817</v>
      </c>
      <c r="Z1610">
        <f>SUMPRODUCT($B$7:$B$456,Y$7:Y$456,EXP(constants!$B$32+constants!$A$32*ABS($A$7:$A$456-$A1610)))</f>
        <v>4.0102902967516759E-12</v>
      </c>
      <c r="AA1610">
        <f t="shared" si="362"/>
        <v>81853.59810538817</v>
      </c>
      <c r="AB1610">
        <f t="shared" si="368"/>
        <v>81848.745012448999</v>
      </c>
      <c r="AD1610" s="4"/>
      <c r="AE1610" s="4"/>
      <c r="AF1610" s="4"/>
      <c r="AI1610" s="5">
        <f>SUMPRODUCT(constants!$B$13:$B$20,A1610^constants!$A$13:$A$20)*constants!$C$10/((A1610/1000000000)^5*(EXP(0.014388/(A1610/1000000000)/constants!$B$9)-1))</f>
        <v>2.2217847613781539E-5</v>
      </c>
      <c r="AL1610" s="17">
        <f t="shared" si="363"/>
        <v>2.7145007061992527E-10</v>
      </c>
      <c r="AQ1610">
        <f t="shared" si="360"/>
        <v>2.7145007061992527E-10</v>
      </c>
    </row>
    <row r="1611" spans="1:43" x14ac:dyDescent="0.2">
      <c r="A1611">
        <f>front!A1611</f>
        <v>921.53</v>
      </c>
      <c r="B1611" s="1">
        <f t="shared" si="369"/>
        <v>0.43999999999994088</v>
      </c>
      <c r="C1611">
        <f>front!D1611-front!B1611</f>
        <v>47825.93</v>
      </c>
      <c r="D1611" s="2">
        <f>front!E1611-front!C1611</f>
        <v>52462.6</v>
      </c>
      <c r="E1611" s="2">
        <f>IF(front!F1611-front!C1611&gt;0,front!F1611-front!C1611,0)</f>
        <v>52462.6</v>
      </c>
      <c r="F1611" s="2">
        <f>front!I1611-front!H1611</f>
        <v>3296.8999999999978</v>
      </c>
      <c r="G1611" s="2"/>
      <c r="H1611" s="2"/>
      <c r="I1611" s="4">
        <f>C1611/(constants!$A$4+constants!$B$4*data!C1611+constants!$C$4*data!C1611^2+constants!$D$4*data!C1611^3+constants!$E$4*data!C1611^4+constants!$F$4*data!C1611^5+constants!$G$4*data!C1611^6+constants!$H$4*data!C1611^7)</f>
        <v>50083.709360782275</v>
      </c>
      <c r="J1611" s="4">
        <f>D1611/(constants!$A$4+constants!$B$4*data!D1611+constants!$C$4*data!D1611^2+constants!$D$4*data!D1611^3+constants!$E$4*data!D1611^4+constants!$F$4*data!D1611^5+constants!$G$4*data!D1611^6+constants!$H$4*data!D1611^7)</f>
        <v>55207.380509304996</v>
      </c>
      <c r="K1611" s="4">
        <f>E1611/(constants!$A$4+constants!$B$4*data!E1611+constants!$C$4*data!E1611^2+constants!$D$4*data!E1611^3+constants!$E$4*data!E1611^4+constants!$F$4*data!E1611^5+constants!$G$4*data!E1611^6+constants!$H$4*data!E1611^7)</f>
        <v>55207.380509304996</v>
      </c>
      <c r="L1611" s="4">
        <f>F1611/(constants!$A$4+constants!$B$4*data!F1611+constants!$C$4*data!F1611^2+constants!$D$4*data!F1611^3+constants!$E$4*data!F1611^4+constants!$F$4*data!F1611^5+constants!$G$4*data!F1611^6+constants!$H$4*data!F1611^7)</f>
        <v>3289.4427424309874</v>
      </c>
      <c r="M1611" s="4"/>
      <c r="N1611" s="4"/>
      <c r="O1611" s="4">
        <f t="shared" si="364"/>
        <v>83472.848934637121</v>
      </c>
      <c r="P1611" s="4">
        <f t="shared" si="365"/>
        <v>11041.476101860999</v>
      </c>
      <c r="Q1611" s="4">
        <f t="shared" si="365"/>
        <v>11041.476101860999</v>
      </c>
      <c r="R1611" s="4">
        <f t="shared" si="366"/>
        <v>548.2404570718312</v>
      </c>
      <c r="S1611" s="4"/>
      <c r="T1611" s="4"/>
      <c r="U1611" s="4">
        <f t="shared" si="367"/>
        <v>1</v>
      </c>
      <c r="V1611" s="4"/>
      <c r="W1611" s="4"/>
      <c r="X1611">
        <f>IF(front!E1611&gt;$X$2,O1611,P1611)</f>
        <v>83472.848934637121</v>
      </c>
      <c r="Y1611">
        <f t="shared" si="361"/>
        <v>83200.029129794508</v>
      </c>
      <c r="Z1611">
        <f>SUMPRODUCT($B$7:$B$456,Y$7:Y$456,EXP(constants!$B$32+constants!$A$32*ABS($A$7:$A$456-$A1611)))</f>
        <v>3.9111694912759683E-12</v>
      </c>
      <c r="AA1611">
        <f t="shared" si="362"/>
        <v>83200.029129794508</v>
      </c>
      <c r="AB1611">
        <f t="shared" si="368"/>
        <v>83195.176036855337</v>
      </c>
      <c r="AD1611" s="4"/>
      <c r="AE1611" s="4"/>
      <c r="AF1611" s="4"/>
      <c r="AI1611" s="5">
        <f>SUMPRODUCT(constants!$B$13:$B$20,A1611^constants!$A$13:$A$20)*constants!$C$10/((A1611/1000000000)^5*(EXP(0.014388/(A1611/1000000000)/constants!$B$9)-1))</f>
        <v>2.2213831395044883E-5</v>
      </c>
      <c r="AL1611" s="17">
        <f t="shared" si="363"/>
        <v>2.6700864705429783E-10</v>
      </c>
      <c r="AQ1611">
        <f t="shared" si="360"/>
        <v>2.6700864705429783E-10</v>
      </c>
    </row>
    <row r="1612" spans="1:43" x14ac:dyDescent="0.2">
      <c r="A1612">
        <f>front!A1612</f>
        <v>921.96</v>
      </c>
      <c r="B1612" s="1">
        <f t="shared" si="369"/>
        <v>0.43000000000006366</v>
      </c>
      <c r="C1612">
        <f>front!D1612-front!B1612</f>
        <v>48510</v>
      </c>
      <c r="D1612" s="2">
        <f>front!E1612-front!C1612</f>
        <v>52943.7</v>
      </c>
      <c r="E1612" s="2">
        <f>IF(front!F1612-front!C1612&gt;0,front!F1612-front!C1612,0)</f>
        <v>52943.7</v>
      </c>
      <c r="F1612" s="2">
        <f>front!I1612-front!H1612</f>
        <v>3118.2999999999993</v>
      </c>
      <c r="G1612" s="2"/>
      <c r="H1612" s="2"/>
      <c r="I1612" s="4">
        <f>C1612/(constants!$A$4+constants!$B$4*data!C1612+constants!$C$4*data!C1612^2+constants!$D$4*data!C1612^3+constants!$E$4*data!C1612^4+constants!$F$4*data!C1612^5+constants!$G$4*data!C1612^6+constants!$H$4*data!C1612^7)</f>
        <v>50838.567226524785</v>
      </c>
      <c r="J1612" s="4">
        <f>D1612/(constants!$A$4+constants!$B$4*data!D1612+constants!$C$4*data!D1612^2+constants!$D$4*data!D1612^3+constants!$E$4*data!D1612^4+constants!$F$4*data!D1612^5+constants!$G$4*data!D1612^6+constants!$H$4*data!D1612^7)</f>
        <v>55739.950903310397</v>
      </c>
      <c r="K1612" s="4">
        <f>E1612/(constants!$A$4+constants!$B$4*data!E1612+constants!$C$4*data!E1612^2+constants!$D$4*data!E1612^3+constants!$E$4*data!E1612^4+constants!$F$4*data!E1612^5+constants!$G$4*data!E1612^6+constants!$H$4*data!E1612^7)</f>
        <v>55739.950903310397</v>
      </c>
      <c r="L1612" s="4">
        <f>F1612/(constants!$A$4+constants!$B$4*data!F1612+constants!$C$4*data!F1612^2+constants!$D$4*data!F1612^3+constants!$E$4*data!F1612^4+constants!$F$4*data!F1612^5+constants!$G$4*data!F1612^6+constants!$H$4*data!F1612^7)</f>
        <v>3111.2294859958984</v>
      </c>
      <c r="M1612" s="4"/>
      <c r="N1612" s="4"/>
      <c r="O1612" s="4">
        <f t="shared" si="364"/>
        <v>84730.945377541313</v>
      </c>
      <c r="P1612" s="4">
        <f t="shared" si="365"/>
        <v>11147.990180662078</v>
      </c>
      <c r="Q1612" s="4">
        <f t="shared" si="365"/>
        <v>11147.990180662078</v>
      </c>
      <c r="R1612" s="4">
        <f t="shared" si="366"/>
        <v>518.53824766598314</v>
      </c>
      <c r="S1612" s="4"/>
      <c r="T1612" s="4"/>
      <c r="U1612" s="4">
        <f t="shared" si="367"/>
        <v>1</v>
      </c>
      <c r="V1612" s="4"/>
      <c r="W1612" s="4"/>
      <c r="X1612">
        <f>IF(front!E1612&gt;$X$2,O1612,P1612)</f>
        <v>84730.945377541313</v>
      </c>
      <c r="Y1612">
        <f t="shared" si="361"/>
        <v>84458.1255726987</v>
      </c>
      <c r="Z1612">
        <f>SUMPRODUCT($B$7:$B$456,Y$7:Y$456,EXP(constants!$B$32+constants!$A$32*ABS($A$7:$A$456-$A1612)))</f>
        <v>3.8166689206799199E-12</v>
      </c>
      <c r="AA1612">
        <f t="shared" si="362"/>
        <v>84458.1255726987</v>
      </c>
      <c r="AB1612">
        <f t="shared" si="368"/>
        <v>84453.272479759529</v>
      </c>
      <c r="AD1612" s="4"/>
      <c r="AE1612" s="4"/>
      <c r="AF1612" s="4"/>
      <c r="AI1612" s="5">
        <f>SUMPRODUCT(constants!$B$13:$B$20,A1612^constants!$A$13:$A$20)*constants!$C$10/((A1612/1000000000)^5*(EXP(0.014388/(A1612/1000000000)/constants!$B$9)-1))</f>
        <v>2.2209871368717738E-5</v>
      </c>
      <c r="AL1612" s="17">
        <f t="shared" si="363"/>
        <v>2.6298414160375679E-10</v>
      </c>
      <c r="AQ1612">
        <f t="shared" si="360"/>
        <v>2.6298414160375679E-10</v>
      </c>
    </row>
    <row r="1613" spans="1:43" x14ac:dyDescent="0.2">
      <c r="A1613">
        <f>front!A1613</f>
        <v>922.4</v>
      </c>
      <c r="B1613" s="1">
        <f t="shared" si="369"/>
        <v>0.43999999999994088</v>
      </c>
      <c r="C1613">
        <f>front!D1613-front!B1613</f>
        <v>48791</v>
      </c>
      <c r="D1613" s="2">
        <f>front!E1613-front!C1613</f>
        <v>53224.7</v>
      </c>
      <c r="E1613" s="2">
        <f>IF(front!F1613-front!C1613&gt;0,front!F1613-front!C1613,0)</f>
        <v>53224.7</v>
      </c>
      <c r="F1613" s="2">
        <f>front!I1613-front!H1613</f>
        <v>3226</v>
      </c>
      <c r="G1613" s="2"/>
      <c r="H1613" s="2"/>
      <c r="I1613" s="4">
        <f>C1613/(constants!$A$4+constants!$B$4*data!C1613+constants!$C$4*data!C1613^2+constants!$D$4*data!C1613^3+constants!$E$4*data!C1613^4+constants!$F$4*data!C1613^5+constants!$G$4*data!C1613^6+constants!$H$4*data!C1613^7)</f>
        <v>51148.771275187566</v>
      </c>
      <c r="J1613" s="4">
        <f>D1613/(constants!$A$4+constants!$B$4*data!D1613+constants!$C$4*data!D1613^2+constants!$D$4*data!D1613^3+constants!$E$4*data!D1613^4+constants!$F$4*data!D1613^5+constants!$G$4*data!D1613^6+constants!$H$4*data!D1613^7)</f>
        <v>56051.123302031403</v>
      </c>
      <c r="K1613" s="4">
        <f>E1613/(constants!$A$4+constants!$B$4*data!E1613+constants!$C$4*data!E1613^2+constants!$D$4*data!E1613^3+constants!$E$4*data!E1613^4+constants!$F$4*data!E1613^5+constants!$G$4*data!E1613^6+constants!$H$4*data!E1613^7)</f>
        <v>56051.123302031403</v>
      </c>
      <c r="L1613" s="4">
        <f>F1613/(constants!$A$4+constants!$B$4*data!F1613+constants!$C$4*data!F1613^2+constants!$D$4*data!F1613^3+constants!$E$4*data!F1613^4+constants!$F$4*data!F1613^5+constants!$G$4*data!F1613^6+constants!$H$4*data!F1613^7)</f>
        <v>3218.6955264261933</v>
      </c>
      <c r="M1613" s="4"/>
      <c r="N1613" s="4"/>
      <c r="O1613" s="4">
        <f t="shared" si="364"/>
        <v>85247.952125312615</v>
      </c>
      <c r="P1613" s="4">
        <f t="shared" si="365"/>
        <v>11210.22466040628</v>
      </c>
      <c r="Q1613" s="4">
        <f t="shared" si="365"/>
        <v>11210.22466040628</v>
      </c>
      <c r="R1613" s="4">
        <f t="shared" si="366"/>
        <v>536.44925440436555</v>
      </c>
      <c r="S1613" s="4"/>
      <c r="T1613" s="4"/>
      <c r="U1613" s="4">
        <f t="shared" si="367"/>
        <v>1</v>
      </c>
      <c r="V1613" s="4"/>
      <c r="W1613" s="4"/>
      <c r="X1613">
        <f>IF(front!E1613&gt;$X$2,O1613,P1613)</f>
        <v>85247.952125312615</v>
      </c>
      <c r="Y1613">
        <f t="shared" si="361"/>
        <v>84975.132320470002</v>
      </c>
      <c r="Z1613">
        <f>SUMPRODUCT($B$7:$B$456,Y$7:Y$456,EXP(constants!$B$32+constants!$A$32*ABS($A$7:$A$456-$A1613)))</f>
        <v>3.7223337804138124E-12</v>
      </c>
      <c r="AA1613">
        <f t="shared" si="362"/>
        <v>84975.132320470002</v>
      </c>
      <c r="AB1613">
        <f t="shared" si="368"/>
        <v>84970.279227530831</v>
      </c>
      <c r="AD1613" s="4"/>
      <c r="AE1613" s="4"/>
      <c r="AF1613" s="4"/>
      <c r="AI1613" s="5">
        <f>SUMPRODUCT(constants!$B$13:$B$20,A1613^constants!$A$13:$A$20)*constants!$C$10/((A1613/1000000000)^5*(EXP(0.014388/(A1613/1000000000)/constants!$B$9)-1))</f>
        <v>2.2205783584272661E-5</v>
      </c>
      <c r="AL1613" s="17">
        <f t="shared" si="363"/>
        <v>2.613358904565994E-10</v>
      </c>
      <c r="AQ1613">
        <f t="shared" ref="AQ1613:AQ1646" si="370">AL1613</f>
        <v>2.613358904565994E-10</v>
      </c>
    </row>
    <row r="1614" spans="1:43" x14ac:dyDescent="0.2">
      <c r="A1614">
        <f>front!A1614</f>
        <v>922.83</v>
      </c>
      <c r="B1614" s="1">
        <f t="shared" si="369"/>
        <v>0.43000000000006366</v>
      </c>
      <c r="C1614">
        <f>front!D1614-front!B1614</f>
        <v>48869.599999999999</v>
      </c>
      <c r="D1614" s="2">
        <f>front!E1614-front!C1614</f>
        <v>53209.1</v>
      </c>
      <c r="E1614" s="2">
        <f>IF(front!F1614-front!C1614&gt;0,front!F1614-front!C1614,0)</f>
        <v>53209.1</v>
      </c>
      <c r="F1614" s="2">
        <f>front!I1614-front!H1614</f>
        <v>3802</v>
      </c>
      <c r="G1614" s="2"/>
      <c r="H1614" s="2"/>
      <c r="I1614" s="4">
        <f>C1614/(constants!$A$4+constants!$B$4*data!C1614+constants!$C$4*data!C1614^2+constants!$D$4*data!C1614^3+constants!$E$4*data!C1614^4+constants!$F$4*data!C1614^5+constants!$G$4*data!C1614^6+constants!$H$4*data!C1614^7)</f>
        <v>51235.552346333832</v>
      </c>
      <c r="J1614" s="4">
        <f>D1614/(constants!$A$4+constants!$B$4*data!D1614+constants!$C$4*data!D1614^2+constants!$D$4*data!D1614^3+constants!$E$4*data!D1614^4+constants!$F$4*data!D1614^5+constants!$G$4*data!D1614^6+constants!$H$4*data!D1614^7)</f>
        <v>56033.845930323521</v>
      </c>
      <c r="K1614" s="4">
        <f>E1614/(constants!$A$4+constants!$B$4*data!E1614+constants!$C$4*data!E1614^2+constants!$D$4*data!E1614^3+constants!$E$4*data!E1614^4+constants!$F$4*data!E1614^5+constants!$G$4*data!E1614^6+constants!$H$4*data!E1614^7)</f>
        <v>56033.845930323521</v>
      </c>
      <c r="L1614" s="4">
        <f>F1614/(constants!$A$4+constants!$B$4*data!F1614+constants!$C$4*data!F1614^2+constants!$D$4*data!F1614^3+constants!$E$4*data!F1614^4+constants!$F$4*data!F1614^5+constants!$G$4*data!F1614^6+constants!$H$4*data!F1614^7)</f>
        <v>3793.4904731842948</v>
      </c>
      <c r="M1614" s="4"/>
      <c r="N1614" s="4"/>
      <c r="O1614" s="4">
        <f t="shared" si="364"/>
        <v>85392.58724388972</v>
      </c>
      <c r="P1614" s="4">
        <f t="shared" si="365"/>
        <v>11206.769186064705</v>
      </c>
      <c r="Q1614" s="4">
        <f t="shared" si="365"/>
        <v>11206.769186064705</v>
      </c>
      <c r="R1614" s="4">
        <f t="shared" si="366"/>
        <v>632.24841219738255</v>
      </c>
      <c r="S1614" s="4"/>
      <c r="T1614" s="4"/>
      <c r="U1614" s="4">
        <f t="shared" si="367"/>
        <v>1</v>
      </c>
      <c r="V1614" s="4"/>
      <c r="W1614" s="4"/>
      <c r="X1614">
        <f>IF(front!E1614&gt;$X$2,O1614,P1614)</f>
        <v>85392.58724388972</v>
      </c>
      <c r="Y1614">
        <f t="shared" si="361"/>
        <v>85119.767439047107</v>
      </c>
      <c r="Z1614">
        <f>SUMPRODUCT($B$7:$B$456,Y$7:Y$456,EXP(constants!$B$32+constants!$A$32*ABS($A$7:$A$456-$A1614)))</f>
        <v>3.6323958048331858E-12</v>
      </c>
      <c r="AA1614">
        <f t="shared" si="362"/>
        <v>85119.767439047107</v>
      </c>
      <c r="AB1614">
        <f t="shared" si="368"/>
        <v>85114.914346107937</v>
      </c>
      <c r="AD1614" s="4"/>
      <c r="AE1614" s="4"/>
      <c r="AF1614" s="4"/>
      <c r="AI1614" s="5">
        <f>SUMPRODUCT(constants!$B$13:$B$20,A1614^constants!$A$13:$A$20)*constants!$C$10/((A1614/1000000000)^5*(EXP(0.014388/(A1614/1000000000)/constants!$B$9)-1))</f>
        <v>2.2201754082693359E-5</v>
      </c>
      <c r="AL1614" s="17">
        <f t="shared" si="363"/>
        <v>2.6084446249235497E-10</v>
      </c>
      <c r="AQ1614">
        <f t="shared" si="370"/>
        <v>2.6084446249235497E-10</v>
      </c>
    </row>
    <row r="1615" spans="1:43" x14ac:dyDescent="0.2">
      <c r="A1615">
        <f>front!A1615</f>
        <v>923.26</v>
      </c>
      <c r="B1615" s="1">
        <f t="shared" si="369"/>
        <v>0.42999999999994998</v>
      </c>
      <c r="C1615">
        <f>front!D1615-front!B1615</f>
        <v>48674.86</v>
      </c>
      <c r="D1615" s="2">
        <f>front!E1615-front!C1615</f>
        <v>52631</v>
      </c>
      <c r="E1615" s="2">
        <f>IF(front!F1615-front!C1615&gt;0,front!F1615-front!C1615,0)</f>
        <v>52631</v>
      </c>
      <c r="F1615" s="2">
        <f>front!I1615-front!H1615</f>
        <v>3770.4000000000015</v>
      </c>
      <c r="G1615" s="2"/>
      <c r="H1615" s="2"/>
      <c r="I1615" s="4">
        <f>C1615/(constants!$A$4+constants!$B$4*data!C1615+constants!$C$4*data!C1615^2+constants!$D$4*data!C1615^3+constants!$E$4*data!C1615^4+constants!$F$4*data!C1615^5+constants!$G$4*data!C1615^6+constants!$H$4*data!C1615^7)</f>
        <v>51020.552555778479</v>
      </c>
      <c r="J1615" s="4">
        <f>D1615/(constants!$A$4+constants!$B$4*data!D1615+constants!$C$4*data!D1615^2+constants!$D$4*data!D1615^3+constants!$E$4*data!D1615^4+constants!$F$4*data!D1615^5+constants!$G$4*data!D1615^6+constants!$H$4*data!D1615^7)</f>
        <v>55393.771635456833</v>
      </c>
      <c r="K1615" s="4">
        <f>E1615/(constants!$A$4+constants!$B$4*data!E1615+constants!$C$4*data!E1615^2+constants!$D$4*data!E1615^3+constants!$E$4*data!E1615^4+constants!$F$4*data!E1615^5+constants!$G$4*data!E1615^6+constants!$H$4*data!E1615^7)</f>
        <v>55393.771635456833</v>
      </c>
      <c r="L1615" s="4">
        <f>F1615/(constants!$A$4+constants!$B$4*data!F1615+constants!$C$4*data!F1615^2+constants!$D$4*data!F1615^3+constants!$E$4*data!F1615^4+constants!$F$4*data!F1615^5+constants!$G$4*data!F1615^6+constants!$H$4*data!F1615^7)</f>
        <v>3761.9541044042935</v>
      </c>
      <c r="M1615" s="4"/>
      <c r="N1615" s="4"/>
      <c r="O1615" s="4">
        <f t="shared" si="364"/>
        <v>85034.254259630805</v>
      </c>
      <c r="P1615" s="4">
        <f t="shared" si="365"/>
        <v>11078.754327091367</v>
      </c>
      <c r="Q1615" s="4">
        <f t="shared" si="365"/>
        <v>11078.754327091367</v>
      </c>
      <c r="R1615" s="4">
        <f t="shared" si="366"/>
        <v>626.99235073404896</v>
      </c>
      <c r="S1615" s="4"/>
      <c r="T1615" s="4"/>
      <c r="U1615" s="4">
        <f t="shared" si="367"/>
        <v>1</v>
      </c>
      <c r="V1615" s="4"/>
      <c r="W1615" s="4"/>
      <c r="X1615">
        <f>IF(front!E1615&gt;$X$2,O1615,P1615)</f>
        <v>85034.254259630805</v>
      </c>
      <c r="Y1615">
        <f t="shared" si="361"/>
        <v>84761.434454788192</v>
      </c>
      <c r="Z1615">
        <f>SUMPRODUCT($B$7:$B$456,Y$7:Y$456,EXP(constants!$B$32+constants!$A$32*ABS($A$7:$A$456-$A1615)))</f>
        <v>3.5446308851709204E-12</v>
      </c>
      <c r="AA1615">
        <f t="shared" si="362"/>
        <v>84761.434454788192</v>
      </c>
      <c r="AB1615">
        <f t="shared" si="368"/>
        <v>84756.581361849021</v>
      </c>
      <c r="AD1615" s="4"/>
      <c r="AE1615" s="4"/>
      <c r="AF1615" s="4"/>
      <c r="AI1615" s="5">
        <f>SUMPRODUCT(constants!$B$13:$B$20,A1615^constants!$A$13:$A$20)*constants!$C$10/((A1615/1000000000)^5*(EXP(0.014388/(A1615/1000000000)/constants!$B$9)-1))</f>
        <v>2.2197690590569062E-5</v>
      </c>
      <c r="AL1615" s="17">
        <f t="shared" si="363"/>
        <v>2.6189931488389144E-10</v>
      </c>
      <c r="AQ1615">
        <f t="shared" si="370"/>
        <v>2.6189931488389144E-10</v>
      </c>
    </row>
    <row r="1616" spans="1:43" x14ac:dyDescent="0.2">
      <c r="A1616">
        <f>front!A1616</f>
        <v>923.7</v>
      </c>
      <c r="B1616" s="1">
        <f t="shared" si="369"/>
        <v>0.44000000000005457</v>
      </c>
      <c r="C1616">
        <f>front!D1616-front!B1616</f>
        <v>48258.8</v>
      </c>
      <c r="D1616" s="2">
        <f>front!E1616-front!C1616</f>
        <v>51784.9</v>
      </c>
      <c r="E1616" s="2">
        <f>IF(front!F1616-front!C1616&gt;0,front!F1616-front!C1616,0)</f>
        <v>51784.9</v>
      </c>
      <c r="F1616" s="2">
        <f>front!I1616-front!H1616</f>
        <v>3240.7000000000007</v>
      </c>
      <c r="G1616" s="2"/>
      <c r="H1616" s="2"/>
      <c r="I1616" s="4">
        <f>C1616/(constants!$A$4+constants!$B$4*data!C1616+constants!$C$4*data!C1616^2+constants!$D$4*data!C1616^3+constants!$E$4*data!C1616^4+constants!$F$4*data!C1616^5+constants!$G$4*data!C1616^6+constants!$H$4*data!C1616^7)</f>
        <v>50561.320599037295</v>
      </c>
      <c r="J1616" s="4">
        <f>D1616/(constants!$A$4+constants!$B$4*data!D1616+constants!$C$4*data!D1616^2+constants!$D$4*data!D1616^3+constants!$E$4*data!D1616^4+constants!$F$4*data!D1616^5+constants!$G$4*data!D1616^6+constants!$H$4*data!D1616^7)</f>
        <v>54457.520743130168</v>
      </c>
      <c r="K1616" s="4">
        <f>E1616/(constants!$A$4+constants!$B$4*data!E1616+constants!$C$4*data!E1616^2+constants!$D$4*data!E1616^3+constants!$E$4*data!E1616^4+constants!$F$4*data!E1616^5+constants!$G$4*data!E1616^6+constants!$H$4*data!E1616^7)</f>
        <v>54457.520743130168</v>
      </c>
      <c r="L1616" s="4">
        <f>F1616/(constants!$A$4+constants!$B$4*data!F1616+constants!$C$4*data!F1616^2+constants!$D$4*data!F1616^3+constants!$E$4*data!F1616^4+constants!$F$4*data!F1616^5+constants!$G$4*data!F1616^6+constants!$H$4*data!F1616^7)</f>
        <v>3233.3637647960654</v>
      </c>
      <c r="M1616" s="4"/>
      <c r="N1616" s="4"/>
      <c r="O1616" s="4">
        <f t="shared" si="364"/>
        <v>84268.867665062164</v>
      </c>
      <c r="P1616" s="4">
        <f t="shared" si="365"/>
        <v>10891.504148626034</v>
      </c>
      <c r="Q1616" s="4">
        <f t="shared" si="365"/>
        <v>10891.504148626034</v>
      </c>
      <c r="R1616" s="4">
        <f t="shared" si="366"/>
        <v>538.89396079934431</v>
      </c>
      <c r="S1616" s="4"/>
      <c r="T1616" s="4"/>
      <c r="U1616" s="4">
        <f t="shared" si="367"/>
        <v>1</v>
      </c>
      <c r="V1616" s="4"/>
      <c r="W1616" s="4"/>
      <c r="X1616">
        <f>IF(front!E1616&gt;$X$2,O1616,P1616)</f>
        <v>84268.867665062164</v>
      </c>
      <c r="Y1616">
        <f t="shared" si="361"/>
        <v>83996.047860219551</v>
      </c>
      <c r="Z1616">
        <f>SUMPRODUCT($B$7:$B$456,Y$7:Y$456,EXP(constants!$B$32+constants!$A$32*ABS($A$7:$A$456-$A1616)))</f>
        <v>3.4570196045768739E-12</v>
      </c>
      <c r="AA1616">
        <f t="shared" si="362"/>
        <v>83996.047860219551</v>
      </c>
      <c r="AB1616">
        <f t="shared" si="368"/>
        <v>83991.19476728038</v>
      </c>
      <c r="AD1616" s="4"/>
      <c r="AE1616" s="4"/>
      <c r="AF1616" s="4"/>
      <c r="AI1616" s="5">
        <f>SUMPRODUCT(constants!$B$13:$B$20,A1616^constants!$A$13:$A$20)*constants!$C$10/((A1616/1000000000)^5*(EXP(0.014388/(A1616/1000000000)/constants!$B$9)-1))</f>
        <v>2.2193497657309739E-5</v>
      </c>
      <c r="AL1616" s="17">
        <f t="shared" si="363"/>
        <v>2.6423600377161725E-10</v>
      </c>
      <c r="AQ1616">
        <f t="shared" si="370"/>
        <v>2.6423600377161725E-10</v>
      </c>
    </row>
    <row r="1617" spans="1:43" x14ac:dyDescent="0.2">
      <c r="A1617">
        <f>front!A1617</f>
        <v>924.13</v>
      </c>
      <c r="B1617" s="1">
        <f t="shared" si="369"/>
        <v>0.42999999999994998</v>
      </c>
      <c r="C1617">
        <f>front!D1617-front!B1617</f>
        <v>47668.46</v>
      </c>
      <c r="D1617" s="2">
        <f>front!E1617-front!C1617</f>
        <v>52367.6</v>
      </c>
      <c r="E1617" s="2">
        <f>IF(front!F1617-front!C1617&gt;0,front!F1617-front!C1617,0)</f>
        <v>52367.6</v>
      </c>
      <c r="F1617" s="2">
        <f>front!I1617-front!H1617</f>
        <v>3288.7999999999993</v>
      </c>
      <c r="G1617" s="2"/>
      <c r="H1617" s="2"/>
      <c r="I1617" s="4">
        <f>C1617/(constants!$A$4+constants!$B$4*data!C1617+constants!$C$4*data!C1617^2+constants!$D$4*data!C1617^3+constants!$E$4*data!C1617^4+constants!$F$4*data!C1617^5+constants!$G$4*data!C1617^6+constants!$H$4*data!C1617^7)</f>
        <v>49910.010652217774</v>
      </c>
      <c r="J1617" s="4">
        <f>D1617/(constants!$A$4+constants!$B$4*data!D1617+constants!$C$4*data!D1617^2+constants!$D$4*data!D1617^3+constants!$E$4*data!D1617^4+constants!$F$4*data!D1617^5+constants!$G$4*data!D1617^6+constants!$H$4*data!D1617^7)</f>
        <v>55102.242317597193</v>
      </c>
      <c r="K1617" s="4">
        <f>E1617/(constants!$A$4+constants!$B$4*data!E1617+constants!$C$4*data!E1617^2+constants!$D$4*data!E1617^3+constants!$E$4*data!E1617^4+constants!$F$4*data!E1617^5+constants!$G$4*data!E1617^6+constants!$H$4*data!E1617^7)</f>
        <v>55102.242317597193</v>
      </c>
      <c r="L1617" s="4">
        <f>F1617/(constants!$A$4+constants!$B$4*data!F1617+constants!$C$4*data!F1617^2+constants!$D$4*data!F1617^3+constants!$E$4*data!F1617^4+constants!$F$4*data!F1617^5+constants!$G$4*data!F1617^6+constants!$H$4*data!F1617^7)</f>
        <v>3281.3601444858464</v>
      </c>
      <c r="M1617" s="4"/>
      <c r="N1617" s="4"/>
      <c r="O1617" s="4">
        <f t="shared" si="364"/>
        <v>83183.35108702963</v>
      </c>
      <c r="P1617" s="4">
        <f t="shared" si="365"/>
        <v>11020.448463519439</v>
      </c>
      <c r="Q1617" s="4">
        <f t="shared" si="365"/>
        <v>11020.448463519439</v>
      </c>
      <c r="R1617" s="4">
        <f t="shared" si="366"/>
        <v>546.89335741430773</v>
      </c>
      <c r="S1617" s="4"/>
      <c r="T1617" s="4"/>
      <c r="U1617" s="4">
        <f t="shared" si="367"/>
        <v>1</v>
      </c>
      <c r="V1617" s="4"/>
      <c r="W1617" s="4"/>
      <c r="X1617">
        <f>IF(front!E1617&gt;$X$2,O1617,P1617)</f>
        <v>83183.35108702963</v>
      </c>
      <c r="Y1617">
        <f t="shared" si="361"/>
        <v>82910.531282187017</v>
      </c>
      <c r="Z1617">
        <f>SUMPRODUCT($B$7:$B$456,Y$7:Y$456,EXP(constants!$B$32+constants!$A$32*ABS($A$7:$A$456-$A1617)))</f>
        <v>3.373492075043095E-12</v>
      </c>
      <c r="AA1617">
        <f t="shared" si="362"/>
        <v>82910.531282187017</v>
      </c>
      <c r="AB1617">
        <f t="shared" si="368"/>
        <v>82905.678189247847</v>
      </c>
      <c r="AD1617" s="4"/>
      <c r="AE1617" s="4"/>
      <c r="AF1617" s="4"/>
      <c r="AI1617" s="5">
        <f>SUMPRODUCT(constants!$B$13:$B$20,A1617^constants!$A$13:$A$20)*constants!$C$10/((A1617/1000000000)^5*(EXP(0.014388/(A1617/1000000000)/constants!$B$9)-1))</f>
        <v>2.2189366112343682E-5</v>
      </c>
      <c r="AL1617" s="17">
        <f t="shared" si="363"/>
        <v>2.676459151771519E-10</v>
      </c>
      <c r="AQ1617">
        <f t="shared" si="370"/>
        <v>2.676459151771519E-10</v>
      </c>
    </row>
    <row r="1618" spans="1:43" x14ac:dyDescent="0.2">
      <c r="A1618">
        <f>front!A1618</f>
        <v>924.57</v>
      </c>
      <c r="B1618" s="1">
        <f t="shared" si="369"/>
        <v>0.44000000000005457</v>
      </c>
      <c r="C1618">
        <f>front!D1618-front!B1618</f>
        <v>46841.07</v>
      </c>
      <c r="D1618" s="2">
        <f>front!E1618-front!C1618</f>
        <v>53447.7</v>
      </c>
      <c r="E1618" s="2">
        <f>IF(front!F1618-front!C1618&gt;0,front!F1618-front!C1618,0)</f>
        <v>53447.7</v>
      </c>
      <c r="F1618" s="2">
        <f>front!I1618-front!H1618</f>
        <v>3252.8999999999996</v>
      </c>
      <c r="G1618" s="2"/>
      <c r="H1618" s="2"/>
      <c r="I1618" s="4">
        <f>C1618/(constants!$A$4+constants!$B$4*data!C1618+constants!$C$4*data!C1618^2+constants!$D$4*data!C1618^3+constants!$E$4*data!C1618^4+constants!$F$4*data!C1618^5+constants!$G$4*data!C1618^6+constants!$H$4*data!C1618^7)</f>
        <v>48997.805551532132</v>
      </c>
      <c r="J1618" s="4">
        <f>D1618/(constants!$A$4+constants!$B$4*data!D1618+constants!$C$4*data!D1618^2+constants!$D$4*data!D1618^3+constants!$E$4*data!D1618^4+constants!$F$4*data!D1618^5+constants!$G$4*data!D1618^6+constants!$H$4*data!D1618^7)</f>
        <v>56298.13293955582</v>
      </c>
      <c r="K1618" s="4">
        <f>E1618/(constants!$A$4+constants!$B$4*data!E1618+constants!$C$4*data!E1618^2+constants!$D$4*data!E1618^3+constants!$E$4*data!E1618^4+constants!$F$4*data!E1618^5+constants!$G$4*data!E1618^6+constants!$H$4*data!E1618^7)</f>
        <v>56298.13293955582</v>
      </c>
      <c r="L1618" s="4">
        <f>F1618/(constants!$A$4+constants!$B$4*data!F1618+constants!$C$4*data!F1618^2+constants!$D$4*data!F1618^3+constants!$E$4*data!F1618^4+constants!$F$4*data!F1618^5+constants!$G$4*data!F1618^6+constants!$H$4*data!F1618^7)</f>
        <v>3245.537437734662</v>
      </c>
      <c r="M1618" s="4"/>
      <c r="N1618" s="4"/>
      <c r="O1618" s="4">
        <f t="shared" si="364"/>
        <v>81663.009252553558</v>
      </c>
      <c r="P1618" s="4">
        <f t="shared" si="365"/>
        <v>11259.626587911165</v>
      </c>
      <c r="Q1618" s="4">
        <f t="shared" si="365"/>
        <v>11259.626587911165</v>
      </c>
      <c r="R1618" s="4">
        <f t="shared" si="366"/>
        <v>540.9229062891103</v>
      </c>
      <c r="S1618" s="4"/>
      <c r="T1618" s="4"/>
      <c r="U1618" s="4">
        <f t="shared" si="367"/>
        <v>1</v>
      </c>
      <c r="V1618" s="4"/>
      <c r="W1618" s="4"/>
      <c r="X1618">
        <f>IF(front!E1618&gt;$X$2,O1618,P1618)</f>
        <v>81663.009252553558</v>
      </c>
      <c r="Y1618">
        <f t="shared" si="361"/>
        <v>81390.189447710945</v>
      </c>
      <c r="Z1618">
        <f>SUMPRODUCT($B$7:$B$456,Y$7:Y$456,EXP(constants!$B$32+constants!$A$32*ABS($A$7:$A$456-$A1618)))</f>
        <v>3.2901107667086049E-12</v>
      </c>
      <c r="AA1618">
        <f t="shared" si="362"/>
        <v>81390.189447710945</v>
      </c>
      <c r="AB1618">
        <f t="shared" si="368"/>
        <v>81385.336354771774</v>
      </c>
      <c r="AD1618" s="4"/>
      <c r="AE1618" s="4"/>
      <c r="AF1618" s="4"/>
      <c r="AI1618" s="5">
        <f>SUMPRODUCT(constants!$B$13:$B$20,A1618^constants!$A$13:$A$20)*constants!$C$10/((A1618/1000000000)^5*(EXP(0.014388/(A1618/1000000000)/constants!$B$9)-1))</f>
        <v>2.2185104043068023E-5</v>
      </c>
      <c r="AL1618" s="17">
        <f t="shared" si="363"/>
        <v>2.725933815197321E-10</v>
      </c>
      <c r="AQ1618">
        <f t="shared" si="370"/>
        <v>2.725933815197321E-10</v>
      </c>
    </row>
    <row r="1619" spans="1:43" x14ac:dyDescent="0.2">
      <c r="A1619">
        <f>front!A1619</f>
        <v>925</v>
      </c>
      <c r="B1619" s="1">
        <f t="shared" si="369"/>
        <v>0.42999999999994998</v>
      </c>
      <c r="C1619">
        <f>front!D1619-front!B1619</f>
        <v>46041.799999999996</v>
      </c>
      <c r="D1619" s="2">
        <f>front!E1619-front!C1619</f>
        <v>52432.3</v>
      </c>
      <c r="E1619" s="2">
        <f>IF(front!F1619-front!C1619&gt;0,front!F1619-front!C1619,0)</f>
        <v>52432.3</v>
      </c>
      <c r="F1619" s="2">
        <f>front!I1619-front!H1619</f>
        <v>2804.3999999999996</v>
      </c>
      <c r="G1619" s="2"/>
      <c r="H1619" s="2"/>
      <c r="I1619" s="4">
        <f>C1619/(constants!$A$4+constants!$B$4*data!C1619+constants!$C$4*data!C1619^2+constants!$D$4*data!C1619^3+constants!$E$4*data!C1619^4+constants!$F$4*data!C1619^5+constants!$G$4*data!C1619^6+constants!$H$4*data!C1619^7)</f>
        <v>48117.413200859664</v>
      </c>
      <c r="J1619" s="4">
        <f>D1619/(constants!$A$4+constants!$B$4*data!D1619+constants!$C$4*data!D1619^2+constants!$D$4*data!D1619^3+constants!$E$4*data!D1619^4+constants!$F$4*data!D1619^5+constants!$G$4*data!D1619^6+constants!$H$4*data!D1619^7)</f>
        <v>55173.846100744224</v>
      </c>
      <c r="K1619" s="4">
        <f>E1619/(constants!$A$4+constants!$B$4*data!E1619+constants!$C$4*data!E1619^2+constants!$D$4*data!E1619^3+constants!$E$4*data!E1619^4+constants!$F$4*data!E1619^5+constants!$G$4*data!E1619^6+constants!$H$4*data!E1619^7)</f>
        <v>55173.846100744224</v>
      </c>
      <c r="L1619" s="4">
        <f>F1619/(constants!$A$4+constants!$B$4*data!F1619+constants!$C$4*data!F1619^2+constants!$D$4*data!F1619^3+constants!$E$4*data!F1619^4+constants!$F$4*data!F1619^5+constants!$G$4*data!F1619^6+constants!$H$4*data!F1619^7)</f>
        <v>2798.0219651691405</v>
      </c>
      <c r="M1619" s="4"/>
      <c r="N1619" s="4"/>
      <c r="O1619" s="4">
        <f t="shared" si="364"/>
        <v>80195.68866809945</v>
      </c>
      <c r="P1619" s="4">
        <f t="shared" si="365"/>
        <v>11034.769220148844</v>
      </c>
      <c r="Q1619" s="4">
        <f t="shared" si="365"/>
        <v>11034.769220148844</v>
      </c>
      <c r="R1619" s="4">
        <f t="shared" si="366"/>
        <v>466.33699419485674</v>
      </c>
      <c r="S1619" s="4"/>
      <c r="T1619" s="4"/>
      <c r="U1619" s="4">
        <f t="shared" si="367"/>
        <v>1</v>
      </c>
      <c r="V1619" s="4"/>
      <c r="W1619" s="4"/>
      <c r="X1619">
        <f>IF(front!E1619&gt;$X$2,O1619,P1619)</f>
        <v>80195.68866809945</v>
      </c>
      <c r="Y1619">
        <f t="shared" si="361"/>
        <v>79922.868863256837</v>
      </c>
      <c r="Z1619">
        <f>SUMPRODUCT($B$7:$B$456,Y$7:Y$456,EXP(constants!$B$32+constants!$A$32*ABS($A$7:$A$456-$A1619)))</f>
        <v>3.2106160412891101E-12</v>
      </c>
      <c r="AA1619">
        <f t="shared" si="362"/>
        <v>79922.868863256837</v>
      </c>
      <c r="AB1619">
        <f t="shared" si="368"/>
        <v>79918.015770317666</v>
      </c>
      <c r="AD1619" s="4"/>
      <c r="AE1619" s="4"/>
      <c r="AF1619" s="4"/>
      <c r="AI1619" s="5">
        <f>SUMPRODUCT(constants!$B$13:$B$20,A1619^constants!$A$13:$A$20)*constants!$C$10/((A1619/1000000000)^5*(EXP(0.014388/(A1619/1000000000)/constants!$B$9)-1))</f>
        <v>2.218090542756581E-5</v>
      </c>
      <c r="AL1619" s="17">
        <f t="shared" si="363"/>
        <v>2.7754574752347659E-10</v>
      </c>
      <c r="AQ1619">
        <f t="shared" si="370"/>
        <v>2.7754574752347659E-10</v>
      </c>
    </row>
    <row r="1620" spans="1:43" x14ac:dyDescent="0.2">
      <c r="A1620">
        <f>front!A1620</f>
        <v>925.44</v>
      </c>
      <c r="B1620" s="1">
        <f t="shared" si="369"/>
        <v>0.44000000000005457</v>
      </c>
      <c r="C1620">
        <f>front!D1620-front!B1620</f>
        <v>45075.33</v>
      </c>
      <c r="D1620" s="2">
        <f>front!E1620-front!C1620</f>
        <v>53167.5</v>
      </c>
      <c r="E1620" s="2">
        <f>IF(front!F1620-front!C1620&gt;0,front!F1620-front!C1620,0)</f>
        <v>53167.5</v>
      </c>
      <c r="F1620" s="2">
        <f>front!I1620-front!H1620</f>
        <v>2779.3999999999996</v>
      </c>
      <c r="G1620" s="2"/>
      <c r="H1620" s="2"/>
      <c r="I1620" s="4">
        <f>C1620/(constants!$A$4+constants!$B$4*data!C1620+constants!$C$4*data!C1620^2+constants!$D$4*data!C1620^3+constants!$E$4*data!C1620^4+constants!$F$4*data!C1620^5+constants!$G$4*data!C1620^6+constants!$H$4*data!C1620^7)</f>
        <v>47054.077936218026</v>
      </c>
      <c r="J1620" s="4">
        <f>D1620/(constants!$A$4+constants!$B$4*data!D1620+constants!$C$4*data!D1620^2+constants!$D$4*data!D1620^3+constants!$E$4*data!D1620^4+constants!$F$4*data!D1620^5+constants!$G$4*data!D1620^6+constants!$H$4*data!D1620^7)</f>
        <v>55987.77431092965</v>
      </c>
      <c r="K1620" s="4">
        <f>E1620/(constants!$A$4+constants!$B$4*data!E1620+constants!$C$4*data!E1620^2+constants!$D$4*data!E1620^3+constants!$E$4*data!E1620^4+constants!$F$4*data!E1620^5+constants!$G$4*data!E1620^6+constants!$H$4*data!E1620^7)</f>
        <v>55987.77431092965</v>
      </c>
      <c r="L1620" s="4">
        <f>F1620/(constants!$A$4+constants!$B$4*data!F1620+constants!$C$4*data!F1620^2+constants!$D$4*data!F1620^3+constants!$E$4*data!F1620^4+constants!$F$4*data!F1620^5+constants!$G$4*data!F1620^6+constants!$H$4*data!F1620^7)</f>
        <v>2773.0776683626505</v>
      </c>
      <c r="M1620" s="4"/>
      <c r="N1620" s="4"/>
      <c r="O1620" s="4">
        <f t="shared" si="364"/>
        <v>78423.463227030035</v>
      </c>
      <c r="P1620" s="4">
        <f t="shared" si="365"/>
        <v>11197.554862185929</v>
      </c>
      <c r="Q1620" s="4">
        <f t="shared" si="365"/>
        <v>11197.554862185929</v>
      </c>
      <c r="R1620" s="4">
        <f t="shared" si="366"/>
        <v>462.17961139377508</v>
      </c>
      <c r="S1620" s="4"/>
      <c r="T1620" s="4"/>
      <c r="U1620" s="4">
        <f t="shared" si="367"/>
        <v>1</v>
      </c>
      <c r="V1620" s="4"/>
      <c r="W1620" s="4"/>
      <c r="X1620">
        <f>IF(front!E1620&gt;$X$2,O1620,P1620)</f>
        <v>78423.463227030035</v>
      </c>
      <c r="Y1620">
        <f t="shared" si="361"/>
        <v>78150.643422187422</v>
      </c>
      <c r="Z1620">
        <f>SUMPRODUCT($B$7:$B$456,Y$7:Y$456,EXP(constants!$B$32+constants!$A$32*ABS($A$7:$A$456-$A1620)))</f>
        <v>3.1312604773431159E-12</v>
      </c>
      <c r="AA1620">
        <f t="shared" si="362"/>
        <v>78150.643422187422</v>
      </c>
      <c r="AB1620">
        <f t="shared" si="368"/>
        <v>78145.790329248252</v>
      </c>
      <c r="AD1620" s="4"/>
      <c r="AE1620" s="4"/>
      <c r="AF1620" s="4"/>
      <c r="AI1620" s="5">
        <f>SUMPRODUCT(constants!$B$13:$B$20,A1620^constants!$A$13:$A$20)*constants!$C$10/((A1620/1000000000)^5*(EXP(0.014388/(A1620/1000000000)/constants!$B$9)-1))</f>
        <v>2.2176575240004592E-5</v>
      </c>
      <c r="AL1620" s="17">
        <f t="shared" si="363"/>
        <v>2.8378464337706475E-10</v>
      </c>
      <c r="AQ1620">
        <f t="shared" si="370"/>
        <v>2.8378464337706475E-10</v>
      </c>
    </row>
    <row r="1621" spans="1:43" x14ac:dyDescent="0.2">
      <c r="A1621">
        <f>front!A1621</f>
        <v>925.87</v>
      </c>
      <c r="B1621" s="1">
        <f t="shared" si="369"/>
        <v>0.42999999999994998</v>
      </c>
      <c r="C1621">
        <f>front!D1621-front!B1621</f>
        <v>44032.13</v>
      </c>
      <c r="D1621" s="2">
        <f>front!E1621-front!C1621</f>
        <v>52273.7</v>
      </c>
      <c r="E1621" s="2">
        <f>IF(front!F1621-front!C1621&gt;0,front!F1621-front!C1621,0)</f>
        <v>52273.7</v>
      </c>
      <c r="F1621" s="2">
        <f>front!I1621-front!H1621</f>
        <v>2739.8000000000011</v>
      </c>
      <c r="G1621" s="2"/>
      <c r="H1621" s="2"/>
      <c r="I1621" s="4">
        <f>C1621/(constants!$A$4+constants!$B$4*data!C1621+constants!$C$4*data!C1621^2+constants!$D$4*data!C1621^3+constants!$E$4*data!C1621^4+constants!$F$4*data!C1621^5+constants!$G$4*data!C1621^6+constants!$H$4*data!C1621^7)</f>
        <v>45908.042550434606</v>
      </c>
      <c r="J1621" s="4">
        <f>D1621/(constants!$A$4+constants!$B$4*data!D1621+constants!$C$4*data!D1621^2+constants!$D$4*data!D1621^3+constants!$E$4*data!D1621^4+constants!$F$4*data!D1621^5+constants!$G$4*data!D1621^6+constants!$H$4*data!D1621^7)</f>
        <v>54998.329164839735</v>
      </c>
      <c r="K1621" s="4">
        <f>E1621/(constants!$A$4+constants!$B$4*data!E1621+constants!$C$4*data!E1621^2+constants!$D$4*data!E1621^3+constants!$E$4*data!E1621^4+constants!$F$4*data!E1621^5+constants!$G$4*data!E1621^6+constants!$H$4*data!E1621^7)</f>
        <v>54998.329164839735</v>
      </c>
      <c r="L1621" s="4">
        <f>F1621/(constants!$A$4+constants!$B$4*data!F1621+constants!$C$4*data!F1621^2+constants!$D$4*data!F1621^3+constants!$E$4*data!F1621^4+constants!$F$4*data!F1621^5+constants!$G$4*data!F1621^6+constants!$H$4*data!F1621^7)</f>
        <v>2733.5660387828316</v>
      </c>
      <c r="M1621" s="4"/>
      <c r="N1621" s="4"/>
      <c r="O1621" s="4">
        <f t="shared" si="364"/>
        <v>76513.404250724343</v>
      </c>
      <c r="P1621" s="4">
        <f t="shared" si="365"/>
        <v>10999.665832967947</v>
      </c>
      <c r="Q1621" s="4">
        <f t="shared" si="365"/>
        <v>10999.665832967947</v>
      </c>
      <c r="R1621" s="4">
        <f t="shared" si="366"/>
        <v>455.59433979713862</v>
      </c>
      <c r="S1621" s="4"/>
      <c r="T1621" s="4"/>
      <c r="U1621" s="4">
        <f t="shared" si="367"/>
        <v>1</v>
      </c>
      <c r="V1621" s="4"/>
      <c r="W1621" s="4"/>
      <c r="X1621">
        <f>IF(front!E1621&gt;$X$2,O1621,P1621)</f>
        <v>76513.404250724343</v>
      </c>
      <c r="Y1621">
        <f t="shared" si="361"/>
        <v>76240.58444588173</v>
      </c>
      <c r="Z1621">
        <f>SUMPRODUCT($B$7:$B$456,Y$7:Y$456,EXP(constants!$B$32+constants!$A$32*ABS($A$7:$A$456-$A1621)))</f>
        <v>3.0556038476691155E-12</v>
      </c>
      <c r="AA1621">
        <f t="shared" si="362"/>
        <v>76240.58444588173</v>
      </c>
      <c r="AB1621">
        <f t="shared" si="368"/>
        <v>76235.731352942559</v>
      </c>
      <c r="AD1621" s="4"/>
      <c r="AE1621" s="4"/>
      <c r="AF1621" s="4"/>
      <c r="AI1621" s="5">
        <f>SUMPRODUCT(constants!$B$13:$B$20,A1621^constants!$A$13:$A$20)*constants!$C$10/((A1621/1000000000)^5*(EXP(0.014388/(A1621/1000000000)/constants!$B$9)-1))</f>
        <v>2.2172310560978827E-5</v>
      </c>
      <c r="AL1621" s="17">
        <f t="shared" si="363"/>
        <v>2.9083882541021907E-10</v>
      </c>
      <c r="AQ1621">
        <f t="shared" si="370"/>
        <v>2.9083882541021907E-10</v>
      </c>
    </row>
    <row r="1622" spans="1:43" x14ac:dyDescent="0.2">
      <c r="A1622">
        <f>front!A1622</f>
        <v>926.3</v>
      </c>
      <c r="B1622" s="1">
        <f t="shared" si="369"/>
        <v>0.42999999999994998</v>
      </c>
      <c r="C1622">
        <f>front!D1622-front!B1622</f>
        <v>43054.47</v>
      </c>
      <c r="D1622" s="2">
        <f>front!E1622-front!C1622</f>
        <v>51373.4</v>
      </c>
      <c r="E1622" s="2">
        <f>IF(front!F1622-front!C1622&gt;0,front!F1622-front!C1622,0)</f>
        <v>51373.4</v>
      </c>
      <c r="F1622" s="2">
        <f>front!I1622-front!H1622</f>
        <v>2858.1999999999989</v>
      </c>
      <c r="G1622" s="2"/>
      <c r="H1622" s="2"/>
      <c r="I1622" s="4">
        <f>C1622/(constants!$A$4+constants!$B$4*data!C1622+constants!$C$4*data!C1622^2+constants!$D$4*data!C1622^3+constants!$E$4*data!C1622^4+constants!$F$4*data!C1622^5+constants!$G$4*data!C1622^6+constants!$H$4*data!C1622^7)</f>
        <v>44835.826821756011</v>
      </c>
      <c r="J1622" s="4">
        <f>D1622/(constants!$A$4+constants!$B$4*data!D1622+constants!$C$4*data!D1622^2+constants!$D$4*data!D1622^3+constants!$E$4*data!D1622^4+constants!$F$4*data!D1622^5+constants!$G$4*data!D1622^6+constants!$H$4*data!D1622^7)</f>
        <v>54002.376137688327</v>
      </c>
      <c r="K1622" s="4">
        <f>E1622/(constants!$A$4+constants!$B$4*data!E1622+constants!$C$4*data!E1622^2+constants!$D$4*data!E1622^3+constants!$E$4*data!E1622^4+constants!$F$4*data!E1622^5+constants!$G$4*data!E1622^6+constants!$H$4*data!E1622^7)</f>
        <v>54002.376137688327</v>
      </c>
      <c r="L1622" s="4">
        <f>F1622/(constants!$A$4+constants!$B$4*data!F1622+constants!$C$4*data!F1622^2+constants!$D$4*data!F1622^3+constants!$E$4*data!F1622^4+constants!$F$4*data!F1622^5+constants!$G$4*data!F1622^6+constants!$H$4*data!F1622^7)</f>
        <v>2851.702333209616</v>
      </c>
      <c r="M1622" s="4"/>
      <c r="N1622" s="4"/>
      <c r="O1622" s="4">
        <f t="shared" si="364"/>
        <v>74726.378036260023</v>
      </c>
      <c r="P1622" s="4">
        <f t="shared" si="365"/>
        <v>10800.475227537665</v>
      </c>
      <c r="Q1622" s="4">
        <f t="shared" si="365"/>
        <v>10800.475227537665</v>
      </c>
      <c r="R1622" s="4">
        <f t="shared" si="366"/>
        <v>475.2837222016027</v>
      </c>
      <c r="S1622" s="4"/>
      <c r="T1622" s="4"/>
      <c r="U1622" s="4">
        <f t="shared" si="367"/>
        <v>1</v>
      </c>
      <c r="V1622" s="4"/>
      <c r="W1622" s="4"/>
      <c r="X1622">
        <f>IF(front!E1622&gt;$X$2,O1622,P1622)</f>
        <v>74726.378036260023</v>
      </c>
      <c r="Y1622">
        <f t="shared" si="361"/>
        <v>74453.55823141741</v>
      </c>
      <c r="Z1622">
        <f>SUMPRODUCT($B$7:$B$456,Y$7:Y$456,EXP(constants!$B$32+constants!$A$32*ABS($A$7:$A$456-$A1622)))</f>
        <v>2.981775212074514E-12</v>
      </c>
      <c r="AA1622">
        <f t="shared" si="362"/>
        <v>74453.55823141741</v>
      </c>
      <c r="AB1622">
        <f t="shared" si="368"/>
        <v>74448.705138478239</v>
      </c>
      <c r="AD1622" s="4"/>
      <c r="AE1622" s="4"/>
      <c r="AF1622" s="4"/>
      <c r="AI1622" s="5">
        <f>SUMPRODUCT(constants!$B$13:$B$20,A1622^constants!$A$13:$A$20)*constants!$C$10/((A1622/1000000000)^5*(EXP(0.014388/(A1622/1000000000)/constants!$B$9)-1))</f>
        <v>2.2168013609387467E-5</v>
      </c>
      <c r="AL1622" s="17">
        <f t="shared" si="363"/>
        <v>2.9776224540311177E-10</v>
      </c>
      <c r="AQ1622">
        <f t="shared" si="370"/>
        <v>2.9776224540311177E-10</v>
      </c>
    </row>
    <row r="1623" spans="1:43" x14ac:dyDescent="0.2">
      <c r="A1623">
        <f>front!A1623</f>
        <v>926.74</v>
      </c>
      <c r="B1623" s="1">
        <f t="shared" si="369"/>
        <v>0.44000000000005457</v>
      </c>
      <c r="C1623">
        <f>front!D1623-front!B1623</f>
        <v>42512.27</v>
      </c>
      <c r="D1623" s="2">
        <f>front!E1623-front!C1623</f>
        <v>52868.6</v>
      </c>
      <c r="E1623" s="2">
        <f>IF(front!F1623-front!C1623&gt;0,front!F1623-front!C1623,0)</f>
        <v>52868.6</v>
      </c>
      <c r="F1623" s="2">
        <f>front!I1623-front!H1623</f>
        <v>2844</v>
      </c>
      <c r="G1623" s="2"/>
      <c r="H1623" s="2"/>
      <c r="I1623" s="4">
        <f>C1623/(constants!$A$4+constants!$B$4*data!C1623+constants!$C$4*data!C1623^2+constants!$D$4*data!C1623^3+constants!$E$4*data!C1623^4+constants!$F$4*data!C1623^5+constants!$G$4*data!C1623^6+constants!$H$4*data!C1623^7)</f>
        <v>44242.009359492171</v>
      </c>
      <c r="J1623" s="4">
        <f>D1623/(constants!$A$4+constants!$B$4*data!D1623+constants!$C$4*data!D1623^2+constants!$D$4*data!D1623^3+constants!$E$4*data!D1623^4+constants!$F$4*data!D1623^5+constants!$G$4*data!D1623^6+constants!$H$4*data!D1623^7)</f>
        <v>55656.801396582487</v>
      </c>
      <c r="K1623" s="4">
        <f>E1623/(constants!$A$4+constants!$B$4*data!E1623+constants!$C$4*data!E1623^2+constants!$D$4*data!E1623^3+constants!$E$4*data!E1623^4+constants!$F$4*data!E1623^5+constants!$G$4*data!E1623^6+constants!$H$4*data!E1623^7)</f>
        <v>55656.801396582487</v>
      </c>
      <c r="L1623" s="4">
        <f>F1623/(constants!$A$4+constants!$B$4*data!F1623+constants!$C$4*data!F1623^2+constants!$D$4*data!F1623^3+constants!$E$4*data!F1623^4+constants!$F$4*data!F1623^5+constants!$G$4*data!F1623^6+constants!$H$4*data!F1623^7)</f>
        <v>2837.5338758202574</v>
      </c>
      <c r="M1623" s="4"/>
      <c r="N1623" s="4"/>
      <c r="O1623" s="4">
        <f t="shared" si="364"/>
        <v>73736.682265820273</v>
      </c>
      <c r="P1623" s="4">
        <f t="shared" si="365"/>
        <v>11131.360279316497</v>
      </c>
      <c r="Q1623" s="4">
        <f t="shared" si="365"/>
        <v>11131.360279316497</v>
      </c>
      <c r="R1623" s="4">
        <f t="shared" si="366"/>
        <v>472.92231263670953</v>
      </c>
      <c r="S1623" s="4"/>
      <c r="T1623" s="4"/>
      <c r="U1623" s="4">
        <f t="shared" si="367"/>
        <v>1</v>
      </c>
      <c r="V1623" s="4"/>
      <c r="W1623" s="4"/>
      <c r="X1623">
        <f>IF(front!E1623&gt;$X$2,O1623,P1623)</f>
        <v>73736.682265820273</v>
      </c>
      <c r="Y1623">
        <f t="shared" si="361"/>
        <v>73463.86246097766</v>
      </c>
      <c r="Z1623">
        <f>SUMPRODUCT($B$7:$B$456,Y$7:Y$456,EXP(constants!$B$32+constants!$A$32*ABS($A$7:$A$456-$A1623)))</f>
        <v>2.9080758190386057E-12</v>
      </c>
      <c r="AA1623">
        <f t="shared" si="362"/>
        <v>73463.86246097766</v>
      </c>
      <c r="AB1623">
        <f t="shared" si="368"/>
        <v>73459.009368038489</v>
      </c>
      <c r="AD1623" s="4"/>
      <c r="AE1623" s="4"/>
      <c r="AF1623" s="4"/>
      <c r="AI1623" s="5">
        <f>SUMPRODUCT(constants!$B$13:$B$20,A1623^constants!$A$13:$A$20)*constants!$C$10/((A1623/1000000000)^5*(EXP(0.014388/(A1623/1000000000)/constants!$B$9)-1))</f>
        <v>2.2163583587797879E-5</v>
      </c>
      <c r="AL1623" s="17">
        <f t="shared" si="363"/>
        <v>3.0171361931598691E-10</v>
      </c>
      <c r="AQ1623">
        <f t="shared" si="370"/>
        <v>3.0171361931598691E-10</v>
      </c>
    </row>
    <row r="1624" spans="1:43" x14ac:dyDescent="0.2">
      <c r="A1624">
        <f>front!A1624</f>
        <v>927.17</v>
      </c>
      <c r="B1624" s="1">
        <f t="shared" si="369"/>
        <v>0.42999999999994998</v>
      </c>
      <c r="C1624">
        <f>front!D1624-front!B1624</f>
        <v>42572.93</v>
      </c>
      <c r="D1624" s="2">
        <f>front!E1624-front!C1624</f>
        <v>52381.9</v>
      </c>
      <c r="E1624" s="2">
        <f>IF(front!F1624-front!C1624&gt;0,front!F1624-front!C1624,0)</f>
        <v>52381.9</v>
      </c>
      <c r="F1624" s="2">
        <f>front!I1624-front!H1624</f>
        <v>2878.2999999999993</v>
      </c>
      <c r="G1624" s="2"/>
      <c r="H1624" s="2"/>
      <c r="I1624" s="4">
        <f>C1624/(constants!$A$4+constants!$B$4*data!C1624+constants!$C$4*data!C1624^2+constants!$D$4*data!C1624^3+constants!$E$4*data!C1624^4+constants!$F$4*data!C1624^5+constants!$G$4*data!C1624^6+constants!$H$4*data!C1624^7)</f>
        <v>44308.413892803197</v>
      </c>
      <c r="J1624" s="4">
        <f>D1624/(constants!$A$4+constants!$B$4*data!D1624+constants!$C$4*data!D1624^2+constants!$D$4*data!D1624^3+constants!$E$4*data!D1624^4+constants!$F$4*data!D1624^5+constants!$G$4*data!D1624^6+constants!$H$4*data!D1624^7)</f>
        <v>55118.067879181661</v>
      </c>
      <c r="K1624" s="4">
        <f>E1624/(constants!$A$4+constants!$B$4*data!E1624+constants!$C$4*data!E1624^2+constants!$D$4*data!E1624^3+constants!$E$4*data!E1624^4+constants!$F$4*data!E1624^5+constants!$G$4*data!E1624^6+constants!$H$4*data!E1624^7)</f>
        <v>55118.067879181661</v>
      </c>
      <c r="L1624" s="4">
        <f>F1624/(constants!$A$4+constants!$B$4*data!F1624+constants!$C$4*data!F1624^2+constants!$D$4*data!F1624^3+constants!$E$4*data!F1624^4+constants!$F$4*data!F1624^5+constants!$G$4*data!F1624^6+constants!$H$4*data!F1624^7)</f>
        <v>2871.7577270326674</v>
      </c>
      <c r="M1624" s="4"/>
      <c r="N1624" s="4"/>
      <c r="O1624" s="4">
        <f t="shared" si="364"/>
        <v>73847.356488005331</v>
      </c>
      <c r="P1624" s="4">
        <f t="shared" si="365"/>
        <v>11023.613575836333</v>
      </c>
      <c r="Q1624" s="4">
        <f t="shared" si="365"/>
        <v>11023.613575836333</v>
      </c>
      <c r="R1624" s="4">
        <f t="shared" si="366"/>
        <v>478.6262878387779</v>
      </c>
      <c r="S1624" s="4"/>
      <c r="T1624" s="4"/>
      <c r="U1624" s="4">
        <f t="shared" si="367"/>
        <v>1</v>
      </c>
      <c r="V1624" s="4"/>
      <c r="W1624" s="4"/>
      <c r="X1624">
        <f>IF(front!E1624&gt;$X$2,O1624,P1624)</f>
        <v>73847.356488005331</v>
      </c>
      <c r="Y1624">
        <f t="shared" si="361"/>
        <v>73574.536683162718</v>
      </c>
      <c r="Z1624">
        <f>SUMPRODUCT($B$7:$B$456,Y$7:Y$456,EXP(constants!$B$32+constants!$A$32*ABS($A$7:$A$456-$A1624)))</f>
        <v>2.837811713929214E-12</v>
      </c>
      <c r="AA1624">
        <f t="shared" si="362"/>
        <v>73574.536683162718</v>
      </c>
      <c r="AB1624">
        <f t="shared" si="368"/>
        <v>73569.683590223547</v>
      </c>
      <c r="AD1624" s="4"/>
      <c r="AE1624" s="4"/>
      <c r="AF1624" s="4"/>
      <c r="AI1624" s="5">
        <f>SUMPRODUCT(constants!$B$13:$B$20,A1624^constants!$A$13:$A$20)*constants!$C$10/((A1624/1000000000)^5*(EXP(0.014388/(A1624/1000000000)/constants!$B$9)-1))</f>
        <v>2.21592221241233E-5</v>
      </c>
      <c r="AL1624" s="17">
        <f t="shared" si="363"/>
        <v>3.0120045435492363E-10</v>
      </c>
      <c r="AQ1624">
        <f t="shared" si="370"/>
        <v>3.0120045435492363E-10</v>
      </c>
    </row>
    <row r="1625" spans="1:43" x14ac:dyDescent="0.2">
      <c r="A1625">
        <f>front!A1625</f>
        <v>927.61</v>
      </c>
      <c r="B1625" s="1">
        <f t="shared" si="369"/>
        <v>0.44000000000005457</v>
      </c>
      <c r="C1625">
        <f>front!D1625-front!B1625</f>
        <v>42801.869999999995</v>
      </c>
      <c r="D1625" s="2">
        <f>front!E1625-front!C1625</f>
        <v>53329.7</v>
      </c>
      <c r="E1625" s="2">
        <f>IF(front!F1625-front!C1625&gt;0,front!F1625-front!C1625,0)</f>
        <v>53329.7</v>
      </c>
      <c r="F1625" s="2">
        <f>front!I1625-front!H1625</f>
        <v>3287.7999999999993</v>
      </c>
      <c r="G1625" s="2"/>
      <c r="H1625" s="2"/>
      <c r="I1625" s="4">
        <f>C1625/(constants!$A$4+constants!$B$4*data!C1625+constants!$C$4*data!C1625^2+constants!$D$4*data!C1625^3+constants!$E$4*data!C1625^4+constants!$F$4*data!C1625^5+constants!$G$4*data!C1625^6+constants!$H$4*data!C1625^7)</f>
        <v>44559.103836355709</v>
      </c>
      <c r="J1625" s="4">
        <f>D1625/(constants!$A$4+constants!$B$4*data!D1625+constants!$C$4*data!D1625^2+constants!$D$4*data!D1625^3+constants!$E$4*data!D1625^4+constants!$F$4*data!D1625^5+constants!$G$4*data!D1625^6+constants!$H$4*data!D1625^7)</f>
        <v>56167.420760011009</v>
      </c>
      <c r="K1625" s="4">
        <f>E1625/(constants!$A$4+constants!$B$4*data!E1625+constants!$C$4*data!E1625^2+constants!$D$4*data!E1625^3+constants!$E$4*data!E1625^4+constants!$F$4*data!E1625^5+constants!$G$4*data!E1625^6+constants!$H$4*data!E1625^7)</f>
        <v>56167.420760011009</v>
      </c>
      <c r="L1625" s="4">
        <f>F1625/(constants!$A$4+constants!$B$4*data!F1625+constants!$C$4*data!F1625^2+constants!$D$4*data!F1625^3+constants!$E$4*data!F1625^4+constants!$F$4*data!F1625^5+constants!$G$4*data!F1625^6+constants!$H$4*data!F1625^7)</f>
        <v>3280.3622938539579</v>
      </c>
      <c r="M1625" s="4"/>
      <c r="N1625" s="4"/>
      <c r="O1625" s="4">
        <f t="shared" si="364"/>
        <v>74265.173060592846</v>
      </c>
      <c r="P1625" s="4">
        <f t="shared" si="365"/>
        <v>11233.484152002202</v>
      </c>
      <c r="Q1625" s="4">
        <f t="shared" si="365"/>
        <v>11233.484152002202</v>
      </c>
      <c r="R1625" s="4">
        <f t="shared" si="366"/>
        <v>546.72704897565973</v>
      </c>
      <c r="S1625" s="4"/>
      <c r="T1625" s="4"/>
      <c r="U1625" s="4">
        <f t="shared" si="367"/>
        <v>1</v>
      </c>
      <c r="V1625" s="4"/>
      <c r="W1625" s="4"/>
      <c r="X1625">
        <f>IF(front!E1625&gt;$X$2,O1625,P1625)</f>
        <v>74265.173060592846</v>
      </c>
      <c r="Y1625">
        <f t="shared" si="361"/>
        <v>73992.353255750233</v>
      </c>
      <c r="Z1625">
        <f>SUMPRODUCT($B$7:$B$456,Y$7:Y$456,EXP(constants!$B$32+constants!$A$32*ABS($A$7:$A$456-$A1625)))</f>
        <v>2.7676706114008099E-12</v>
      </c>
      <c r="AA1625">
        <f t="shared" si="362"/>
        <v>73992.353255750233</v>
      </c>
      <c r="AB1625">
        <f t="shared" si="368"/>
        <v>73987.500162811062</v>
      </c>
      <c r="AD1625" s="4"/>
      <c r="AE1625" s="4"/>
      <c r="AF1625" s="4"/>
      <c r="AI1625" s="5">
        <f>SUMPRODUCT(constants!$B$13:$B$20,A1625^constants!$A$13:$A$20)*constants!$C$10/((A1625/1000000000)^5*(EXP(0.014388/(A1625/1000000000)/constants!$B$9)-1))</f>
        <v>2.2154726634333756E-5</v>
      </c>
      <c r="AL1625" s="17">
        <f t="shared" si="363"/>
        <v>2.9943877797711518E-10</v>
      </c>
      <c r="AQ1625">
        <f t="shared" si="370"/>
        <v>2.9943877797711518E-10</v>
      </c>
    </row>
    <row r="1626" spans="1:43" x14ac:dyDescent="0.2">
      <c r="A1626">
        <f>front!A1626</f>
        <v>928.04</v>
      </c>
      <c r="B1626" s="1">
        <f t="shared" si="369"/>
        <v>0.42999999999994998</v>
      </c>
      <c r="C1626">
        <f>front!D1626-front!B1626</f>
        <v>43264.67</v>
      </c>
      <c r="D1626" s="2">
        <f>front!E1626-front!C1626</f>
        <v>51404.5</v>
      </c>
      <c r="E1626" s="2">
        <f>IF(front!F1626-front!C1626&gt;0,front!F1626-front!C1626,0)</f>
        <v>51404.5</v>
      </c>
      <c r="F1626" s="2">
        <f>front!I1626-front!H1626</f>
        <v>3030.0000000000018</v>
      </c>
      <c r="G1626" s="2"/>
      <c r="H1626" s="2"/>
      <c r="I1626" s="4">
        <f>C1626/(constants!$A$4+constants!$B$4*data!C1626+constants!$C$4*data!C1626^2+constants!$D$4*data!C1626^3+constants!$E$4*data!C1626^4+constants!$F$4*data!C1626^5+constants!$G$4*data!C1626^6+constants!$H$4*data!C1626^7)</f>
        <v>45066.19905918507</v>
      </c>
      <c r="J1626" s="4">
        <f>D1626/(constants!$A$4+constants!$B$4*data!D1626+constants!$C$4*data!D1626^2+constants!$D$4*data!D1626^3+constants!$E$4*data!D1626^4+constants!$F$4*data!D1626^5+constants!$G$4*data!D1626^6+constants!$H$4*data!D1626^7)</f>
        <v>54036.7704686953</v>
      </c>
      <c r="K1626" s="4">
        <f>E1626/(constants!$A$4+constants!$B$4*data!E1626+constants!$C$4*data!E1626^2+constants!$D$4*data!E1626^3+constants!$E$4*data!E1626^4+constants!$F$4*data!E1626^5+constants!$G$4*data!E1626^6+constants!$H$4*data!E1626^7)</f>
        <v>54036.7704686953</v>
      </c>
      <c r="L1626" s="4">
        <f>F1626/(constants!$A$4+constants!$B$4*data!F1626+constants!$C$4*data!F1626^2+constants!$D$4*data!F1626^3+constants!$E$4*data!F1626^4+constants!$F$4*data!F1626^5+constants!$G$4*data!F1626^6+constants!$H$4*data!F1626^7)</f>
        <v>3023.1228208441403</v>
      </c>
      <c r="M1626" s="4"/>
      <c r="N1626" s="4"/>
      <c r="O1626" s="4">
        <f t="shared" si="364"/>
        <v>75110.331765308452</v>
      </c>
      <c r="P1626" s="4">
        <f t="shared" si="365"/>
        <v>10807.354093739059</v>
      </c>
      <c r="Q1626" s="4">
        <f t="shared" si="365"/>
        <v>10807.354093739059</v>
      </c>
      <c r="R1626" s="4">
        <f t="shared" si="366"/>
        <v>503.85380347402338</v>
      </c>
      <c r="S1626" s="4"/>
      <c r="T1626" s="4"/>
      <c r="U1626" s="4">
        <f t="shared" si="367"/>
        <v>1</v>
      </c>
      <c r="V1626" s="4"/>
      <c r="W1626" s="4"/>
      <c r="X1626">
        <f>IF(front!E1626&gt;$X$2,O1626,P1626)</f>
        <v>75110.331765308452</v>
      </c>
      <c r="Y1626">
        <f t="shared" si="361"/>
        <v>74837.511960465839</v>
      </c>
      <c r="Z1626">
        <f>SUMPRODUCT($B$7:$B$456,Y$7:Y$456,EXP(constants!$B$32+constants!$A$32*ABS($A$7:$A$456-$A1626)))</f>
        <v>2.7007989371911851E-12</v>
      </c>
      <c r="AA1626">
        <f t="shared" si="362"/>
        <v>74837.511960465839</v>
      </c>
      <c r="AB1626">
        <f t="shared" si="368"/>
        <v>74832.658867526668</v>
      </c>
      <c r="AD1626" s="4"/>
      <c r="AE1626" s="4"/>
      <c r="AF1626" s="4"/>
      <c r="AI1626" s="5">
        <f>SUMPRODUCT(constants!$B$13:$B$20,A1626^constants!$A$13:$A$20)*constants!$C$10/((A1626/1000000000)^5*(EXP(0.014388/(A1626/1000000000)/constants!$B$9)-1))</f>
        <v>2.2150301728535914E-5</v>
      </c>
      <c r="AL1626" s="17">
        <f t="shared" si="363"/>
        <v>2.9599779112149053E-10</v>
      </c>
      <c r="AQ1626">
        <f t="shared" si="370"/>
        <v>2.9599779112149053E-10</v>
      </c>
    </row>
    <row r="1627" spans="1:43" x14ac:dyDescent="0.2">
      <c r="A1627">
        <f>front!A1627</f>
        <v>928.47</v>
      </c>
      <c r="B1627" s="1">
        <f t="shared" si="369"/>
        <v>0.43000000000006366</v>
      </c>
      <c r="C1627">
        <f>front!D1627-front!B1627</f>
        <v>43860</v>
      </c>
      <c r="D1627" s="2">
        <f>front!E1627-front!C1627</f>
        <v>52730.5</v>
      </c>
      <c r="E1627" s="2">
        <f>IF(front!F1627-front!C1627&gt;0,front!F1627-front!C1627,0)</f>
        <v>52730.5</v>
      </c>
      <c r="F1627" s="2">
        <f>front!I1627-front!H1627</f>
        <v>3005</v>
      </c>
      <c r="G1627" s="2"/>
      <c r="H1627" s="2"/>
      <c r="I1627" s="4">
        <f>C1627/(constants!$A$4+constants!$B$4*data!C1627+constants!$C$4*data!C1627^2+constants!$D$4*data!C1627^3+constants!$E$4*data!C1627^4+constants!$F$4*data!C1627^5+constants!$G$4*data!C1627^6+constants!$H$4*data!C1627^7)</f>
        <v>45719.131794540983</v>
      </c>
      <c r="J1627" s="4">
        <f>D1627/(constants!$A$4+constants!$B$4*data!D1627+constants!$C$4*data!D1627^2+constants!$D$4*data!D1627^3+constants!$E$4*data!D1627^4+constants!$F$4*data!D1627^5+constants!$G$4*data!D1627^6+constants!$H$4*data!D1627^7)</f>
        <v>55503.914188543094</v>
      </c>
      <c r="K1627" s="4">
        <f>E1627/(constants!$A$4+constants!$B$4*data!E1627+constants!$C$4*data!E1627^2+constants!$D$4*data!E1627^3+constants!$E$4*data!E1627^4+constants!$F$4*data!E1627^5+constants!$G$4*data!E1627^6+constants!$H$4*data!E1627^7)</f>
        <v>55503.914188543094</v>
      </c>
      <c r="L1627" s="4">
        <f>F1627/(constants!$A$4+constants!$B$4*data!F1627+constants!$C$4*data!F1627^2+constants!$D$4*data!F1627^3+constants!$E$4*data!F1627^4+constants!$F$4*data!F1627^5+constants!$G$4*data!F1627^6+constants!$H$4*data!F1627^7)</f>
        <v>2998.1777853910271</v>
      </c>
      <c r="M1627" s="4"/>
      <c r="N1627" s="4"/>
      <c r="O1627" s="4">
        <f t="shared" si="364"/>
        <v>76198.552990901648</v>
      </c>
      <c r="P1627" s="4">
        <f t="shared" si="365"/>
        <v>11100.782837708619</v>
      </c>
      <c r="Q1627" s="4">
        <f t="shared" si="365"/>
        <v>11100.782837708619</v>
      </c>
      <c r="R1627" s="4">
        <f t="shared" si="366"/>
        <v>499.69629756517116</v>
      </c>
      <c r="S1627" s="4"/>
      <c r="T1627" s="4"/>
      <c r="U1627" s="4">
        <f t="shared" si="367"/>
        <v>1</v>
      </c>
      <c r="V1627" s="4"/>
      <c r="W1627" s="4"/>
      <c r="X1627">
        <f>IF(front!E1627&gt;$X$2,O1627,P1627)</f>
        <v>76198.552990901648</v>
      </c>
      <c r="Y1627">
        <f t="shared" si="361"/>
        <v>75925.733186059035</v>
      </c>
      <c r="Z1627">
        <f>SUMPRODUCT($B$7:$B$456,Y$7:Y$456,EXP(constants!$B$32+constants!$A$32*ABS($A$7:$A$456-$A1627)))</f>
        <v>2.6355429974526812E-12</v>
      </c>
      <c r="AA1627">
        <f t="shared" si="362"/>
        <v>75925.733186059035</v>
      </c>
      <c r="AB1627">
        <f t="shared" si="368"/>
        <v>75920.880093119864</v>
      </c>
      <c r="AD1627" s="4"/>
      <c r="AE1627" s="4"/>
      <c r="AF1627" s="4"/>
      <c r="AI1627" s="5">
        <f>SUMPRODUCT(constants!$B$13:$B$20,A1627^constants!$A$13:$A$20)*constants!$C$10/((A1627/1000000000)^5*(EXP(0.014388/(A1627/1000000000)/constants!$B$9)-1))</f>
        <v>2.2145845869302267E-5</v>
      </c>
      <c r="AL1627" s="17">
        <f t="shared" si="363"/>
        <v>2.9169637973294752E-10</v>
      </c>
      <c r="AQ1627">
        <f t="shared" si="370"/>
        <v>2.9169637973294752E-10</v>
      </c>
    </row>
    <row r="1628" spans="1:43" x14ac:dyDescent="0.2">
      <c r="A1628">
        <f>front!A1628</f>
        <v>928.91</v>
      </c>
      <c r="B1628" s="1">
        <f t="shared" si="369"/>
        <v>0.43999999999994088</v>
      </c>
      <c r="C1628">
        <f>front!D1628-front!B1628</f>
        <v>44551.47</v>
      </c>
      <c r="D1628" s="2">
        <f>front!E1628-front!C1628</f>
        <v>53251</v>
      </c>
      <c r="E1628" s="2">
        <f>IF(front!F1628-front!C1628&gt;0,front!F1628-front!C1628,0)</f>
        <v>53251</v>
      </c>
      <c r="F1628" s="2">
        <f>front!I1628-front!H1628</f>
        <v>3039.5</v>
      </c>
      <c r="G1628" s="2"/>
      <c r="H1628" s="2"/>
      <c r="I1628" s="4">
        <f>C1628/(constants!$A$4+constants!$B$4*data!C1628+constants!$C$4*data!C1628^2+constants!$D$4*data!C1628^3+constants!$E$4*data!C1628^4+constants!$F$4*data!C1628^5+constants!$G$4*data!C1628^6+constants!$H$4*data!C1628^7)</f>
        <v>46478.340113471473</v>
      </c>
      <c r="J1628" s="4">
        <f>D1628/(constants!$A$4+constants!$B$4*data!D1628+constants!$C$4*data!D1628^2+constants!$D$4*data!D1628^3+constants!$E$4*data!D1628^4+constants!$F$4*data!D1628^5+constants!$G$4*data!D1628^6+constants!$H$4*data!D1628^7)</f>
        <v>56080.251820892983</v>
      </c>
      <c r="K1628" s="4">
        <f>E1628/(constants!$A$4+constants!$B$4*data!E1628+constants!$C$4*data!E1628^2+constants!$D$4*data!E1628^3+constants!$E$4*data!E1628^4+constants!$F$4*data!E1628^5+constants!$G$4*data!E1628^6+constants!$H$4*data!E1628^7)</f>
        <v>56080.251820892983</v>
      </c>
      <c r="L1628" s="4">
        <f>F1628/(constants!$A$4+constants!$B$4*data!F1628+constants!$C$4*data!F1628^2+constants!$D$4*data!F1628^3+constants!$E$4*data!F1628^4+constants!$F$4*data!F1628^5+constants!$G$4*data!F1628^6+constants!$H$4*data!F1628^7)</f>
        <v>3032.6019596339465</v>
      </c>
      <c r="M1628" s="4"/>
      <c r="N1628" s="4"/>
      <c r="O1628" s="4">
        <f t="shared" si="364"/>
        <v>77463.900189119115</v>
      </c>
      <c r="P1628" s="4">
        <f t="shared" si="365"/>
        <v>11216.050364178596</v>
      </c>
      <c r="Q1628" s="4">
        <f t="shared" si="365"/>
        <v>11216.050364178596</v>
      </c>
      <c r="R1628" s="4">
        <f t="shared" si="366"/>
        <v>505.43365993899107</v>
      </c>
      <c r="S1628" s="4"/>
      <c r="T1628" s="4"/>
      <c r="U1628" s="4">
        <f t="shared" si="367"/>
        <v>1</v>
      </c>
      <c r="V1628" s="4"/>
      <c r="W1628" s="4"/>
      <c r="X1628">
        <f>IF(front!E1628&gt;$X$2,O1628,P1628)</f>
        <v>77463.900189119115</v>
      </c>
      <c r="Y1628">
        <f t="shared" si="361"/>
        <v>77191.080384276502</v>
      </c>
      <c r="Z1628">
        <f>SUMPRODUCT($B$7:$B$456,Y$7:Y$456,EXP(constants!$B$32+constants!$A$32*ABS($A$7:$A$456-$A1628)))</f>
        <v>2.5704012931264482E-12</v>
      </c>
      <c r="AA1628">
        <f t="shared" si="362"/>
        <v>77191.080384276502</v>
      </c>
      <c r="AB1628">
        <f t="shared" si="368"/>
        <v>77186.227291337331</v>
      </c>
      <c r="AD1628" s="4"/>
      <c r="AE1628" s="4"/>
      <c r="AF1628" s="4"/>
      <c r="AI1628" s="5">
        <f>SUMPRODUCT(constants!$B$13:$B$20,A1628^constants!$A$13:$A$20)*constants!$C$10/((A1628/1000000000)^5*(EXP(0.014388/(A1628/1000000000)/constants!$B$9)-1))</f>
        <v>2.2141254626403004E-5</v>
      </c>
      <c r="AL1628" s="17">
        <f t="shared" si="363"/>
        <v>2.8685499218444032E-10</v>
      </c>
      <c r="AQ1628">
        <f t="shared" si="370"/>
        <v>2.8685499218444032E-10</v>
      </c>
    </row>
    <row r="1629" spans="1:43" x14ac:dyDescent="0.2">
      <c r="A1629">
        <f>front!A1629</f>
        <v>929.34</v>
      </c>
      <c r="B1629" s="1">
        <f t="shared" si="369"/>
        <v>0.43000000000006366</v>
      </c>
      <c r="C1629">
        <f>front!D1629-front!B1629</f>
        <v>45295.869999999995</v>
      </c>
      <c r="D1629" s="2">
        <f>front!E1629-front!C1629</f>
        <v>52199.5</v>
      </c>
      <c r="E1629" s="2">
        <f>IF(front!F1629-front!C1629&gt;0,front!F1629-front!C1629,0)</f>
        <v>52199.5</v>
      </c>
      <c r="F1629" s="2">
        <f>front!I1629-front!H1629</f>
        <v>2800.3999999999996</v>
      </c>
      <c r="G1629" s="2"/>
      <c r="H1629" s="2"/>
      <c r="I1629" s="4">
        <f>C1629/(constants!$A$4+constants!$B$4*data!C1629+constants!$C$4*data!C1629^2+constants!$D$4*data!C1629^3+constants!$E$4*data!C1629^4+constants!$F$4*data!C1629^5+constants!$G$4*data!C1629^6+constants!$H$4*data!C1629^7)</f>
        <v>47296.594107465702</v>
      </c>
      <c r="J1629" s="4">
        <f>D1629/(constants!$A$4+constants!$B$4*data!D1629+constants!$C$4*data!D1629^2+constants!$D$4*data!D1629^3+constants!$E$4*data!D1629^4+constants!$F$4*data!D1629^5+constants!$G$4*data!D1629^6+constants!$H$4*data!D1629^7)</f>
        <v>54916.221990179321</v>
      </c>
      <c r="K1629" s="4">
        <f>E1629/(constants!$A$4+constants!$B$4*data!E1629+constants!$C$4*data!E1629^2+constants!$D$4*data!E1629^3+constants!$E$4*data!E1629^4+constants!$F$4*data!E1629^5+constants!$G$4*data!E1629^6+constants!$H$4*data!E1629^7)</f>
        <v>54916.221990179321</v>
      </c>
      <c r="L1629" s="4">
        <f>F1629/(constants!$A$4+constants!$B$4*data!F1629+constants!$C$4*data!F1629^2+constants!$D$4*data!F1629^3+constants!$E$4*data!F1629^4+constants!$F$4*data!F1629^5+constants!$G$4*data!F1629^6+constants!$H$4*data!F1629^7)</f>
        <v>2794.030873045213</v>
      </c>
      <c r="M1629" s="4"/>
      <c r="N1629" s="4"/>
      <c r="O1629" s="4">
        <f t="shared" si="364"/>
        <v>78827.65684577616</v>
      </c>
      <c r="P1629" s="4">
        <f t="shared" si="365"/>
        <v>10983.244398035864</v>
      </c>
      <c r="Q1629" s="4">
        <f t="shared" si="365"/>
        <v>10983.244398035864</v>
      </c>
      <c r="R1629" s="4">
        <f t="shared" si="366"/>
        <v>465.67181217420216</v>
      </c>
      <c r="S1629" s="4"/>
      <c r="T1629" s="4"/>
      <c r="U1629" s="4">
        <f t="shared" si="367"/>
        <v>1</v>
      </c>
      <c r="V1629" s="4"/>
      <c r="W1629" s="4"/>
      <c r="X1629">
        <f>IF(front!E1629&gt;$X$2,O1629,P1629)</f>
        <v>78827.65684577616</v>
      </c>
      <c r="Y1629">
        <f t="shared" si="361"/>
        <v>78554.837040933548</v>
      </c>
      <c r="Z1629">
        <f>SUMPRODUCT($B$7:$B$456,Y$7:Y$456,EXP(constants!$B$32+constants!$A$32*ABS($A$7:$A$456-$A1629)))</f>
        <v>2.5082959843682674E-12</v>
      </c>
      <c r="AA1629">
        <f t="shared" si="362"/>
        <v>78554.837040933548</v>
      </c>
      <c r="AB1629">
        <f t="shared" si="368"/>
        <v>78549.983947994377</v>
      </c>
      <c r="AD1629" s="4"/>
      <c r="AE1629" s="4"/>
      <c r="AF1629" s="4"/>
      <c r="AI1629" s="5">
        <f>SUMPRODUCT(constants!$B$13:$B$20,A1629^constants!$A$13:$A$20)*constants!$C$10/((A1629/1000000000)^5*(EXP(0.014388/(A1629/1000000000)/constants!$B$9)-1))</f>
        <v>2.2136736971998021E-5</v>
      </c>
      <c r="AL1629" s="17">
        <f t="shared" si="363"/>
        <v>2.8181720554715963E-10</v>
      </c>
      <c r="AQ1629">
        <f t="shared" si="370"/>
        <v>2.8181720554715963E-10</v>
      </c>
    </row>
    <row r="1630" spans="1:43" x14ac:dyDescent="0.2">
      <c r="A1630">
        <f>front!A1630</f>
        <v>929.77</v>
      </c>
      <c r="B1630" s="1">
        <f t="shared" si="369"/>
        <v>0.42999999999994998</v>
      </c>
      <c r="C1630">
        <f>front!D1630-front!B1630</f>
        <v>46110.939999999995</v>
      </c>
      <c r="D1630" s="2">
        <f>front!E1630-front!C1630</f>
        <v>52998.5</v>
      </c>
      <c r="E1630" s="2">
        <f>IF(front!F1630-front!C1630&gt;0,front!F1630-front!C1630,0)</f>
        <v>52998.5</v>
      </c>
      <c r="F1630" s="2">
        <f>front!I1630-front!H1630</f>
        <v>2985.2999999999993</v>
      </c>
      <c r="G1630" s="2"/>
      <c r="H1630" s="2"/>
      <c r="I1630" s="4">
        <f>C1630/(constants!$A$4+constants!$B$4*data!C1630+constants!$C$4*data!C1630^2+constants!$D$4*data!C1630^3+constants!$E$4*data!C1630^4+constants!$F$4*data!C1630^5+constants!$G$4*data!C1630^6+constants!$H$4*data!C1630^7)</f>
        <v>48193.536236611166</v>
      </c>
      <c r="J1630" s="4">
        <f>D1630/(constants!$A$4+constants!$B$4*data!D1630+constants!$C$4*data!D1630^2+constants!$D$4*data!D1630^3+constants!$E$4*data!D1630^4+constants!$F$4*data!D1630^5+constants!$G$4*data!D1630^6+constants!$H$4*data!D1630^7)</f>
        <v>55800.628293639602</v>
      </c>
      <c r="K1630" s="4">
        <f>E1630/(constants!$A$4+constants!$B$4*data!E1630+constants!$C$4*data!E1630^2+constants!$D$4*data!E1630^3+constants!$E$4*data!E1630^4+constants!$F$4*data!E1630^5+constants!$G$4*data!E1630^6+constants!$H$4*data!E1630^7)</f>
        <v>55800.628293639602</v>
      </c>
      <c r="L1630" s="4">
        <f>F1630/(constants!$A$4+constants!$B$4*data!F1630+constants!$C$4*data!F1630^2+constants!$D$4*data!F1630^3+constants!$E$4*data!F1630^4+constants!$F$4*data!F1630^5+constants!$G$4*data!F1630^6+constants!$H$4*data!F1630^7)</f>
        <v>2978.5211638616847</v>
      </c>
      <c r="M1630" s="4"/>
      <c r="N1630" s="4"/>
      <c r="O1630" s="4">
        <f t="shared" si="364"/>
        <v>80322.560394351938</v>
      </c>
      <c r="P1630" s="4">
        <f t="shared" si="365"/>
        <v>11160.12565872792</v>
      </c>
      <c r="Q1630" s="4">
        <f t="shared" si="365"/>
        <v>11160.12565872792</v>
      </c>
      <c r="R1630" s="4">
        <f t="shared" si="366"/>
        <v>496.42019397694742</v>
      </c>
      <c r="S1630" s="4"/>
      <c r="T1630" s="4"/>
      <c r="U1630" s="4">
        <f t="shared" si="367"/>
        <v>1</v>
      </c>
      <c r="V1630" s="4"/>
      <c r="W1630" s="4"/>
      <c r="X1630">
        <f>IF(front!E1630&gt;$X$2,O1630,P1630)</f>
        <v>80322.560394351938</v>
      </c>
      <c r="Y1630">
        <f t="shared" si="361"/>
        <v>80049.740589509325</v>
      </c>
      <c r="Z1630">
        <f>SUMPRODUCT($B$7:$B$456,Y$7:Y$456,EXP(constants!$B$32+constants!$A$32*ABS($A$7:$A$456-$A1630)))</f>
        <v>2.4476912465078284E-12</v>
      </c>
      <c r="AA1630">
        <f t="shared" si="362"/>
        <v>80049.740589509325</v>
      </c>
      <c r="AB1630">
        <f t="shared" si="368"/>
        <v>80044.887496570154</v>
      </c>
      <c r="AD1630" s="4"/>
      <c r="AE1630" s="4"/>
      <c r="AF1630" s="4"/>
      <c r="AI1630" s="5">
        <f>SUMPRODUCT(constants!$B$13:$B$20,A1630^constants!$A$13:$A$20)*constants!$C$10/((A1630/1000000000)^5*(EXP(0.014388/(A1630/1000000000)/constants!$B$9)-1))</f>
        <v>2.2132189192595656E-5</v>
      </c>
      <c r="AL1630" s="17">
        <f t="shared" si="363"/>
        <v>2.7649722405499037E-10</v>
      </c>
      <c r="AQ1630">
        <f t="shared" si="370"/>
        <v>2.7649722405499037E-10</v>
      </c>
    </row>
    <row r="1631" spans="1:43" x14ac:dyDescent="0.2">
      <c r="A1631">
        <f>front!A1631</f>
        <v>930.21</v>
      </c>
      <c r="B1631" s="1">
        <f t="shared" si="369"/>
        <v>0.44000000000005457</v>
      </c>
      <c r="C1631">
        <f>front!D1631-front!B1631</f>
        <v>46592.130000000005</v>
      </c>
      <c r="D1631" s="2">
        <f>front!E1631-front!C1631</f>
        <v>52558.2</v>
      </c>
      <c r="E1631" s="2">
        <f>IF(front!F1631-front!C1631&gt;0,front!F1631-front!C1631,0)</f>
        <v>52558.2</v>
      </c>
      <c r="F1631" s="2">
        <f>front!I1631-front!H1631</f>
        <v>3026</v>
      </c>
      <c r="G1631" s="2"/>
      <c r="H1631" s="2"/>
      <c r="I1631" s="4">
        <f>C1631/(constants!$A$4+constants!$B$4*data!C1631+constants!$C$4*data!C1631^2+constants!$D$4*data!C1631^3+constants!$E$4*data!C1631^4+constants!$F$4*data!C1631^5+constants!$G$4*data!C1631^6+constants!$H$4*data!C1631^7)</f>
        <v>48723.508434348718</v>
      </c>
      <c r="J1631" s="4">
        <f>D1631/(constants!$A$4+constants!$B$4*data!D1631+constants!$C$4*data!D1631^2+constants!$D$4*data!D1631^3+constants!$E$4*data!D1631^4+constants!$F$4*data!D1631^5+constants!$G$4*data!D1631^6+constants!$H$4*data!D1631^7)</f>
        <v>55313.190821458586</v>
      </c>
      <c r="K1631" s="4">
        <f>E1631/(constants!$A$4+constants!$B$4*data!E1631+constants!$C$4*data!E1631^2+constants!$D$4*data!E1631^3+constants!$E$4*data!E1631^4+constants!$F$4*data!E1631^5+constants!$G$4*data!E1631^6+constants!$H$4*data!E1631^7)</f>
        <v>55313.190821458586</v>
      </c>
      <c r="L1631" s="4">
        <f>F1631/(constants!$A$4+constants!$B$4*data!F1631+constants!$C$4*data!F1631^2+constants!$D$4*data!F1631^3+constants!$E$4*data!F1631^4+constants!$F$4*data!F1631^5+constants!$G$4*data!F1631^6+constants!$H$4*data!F1631^7)</f>
        <v>3019.1316087214864</v>
      </c>
      <c r="M1631" s="4"/>
      <c r="N1631" s="4"/>
      <c r="O1631" s="4">
        <f t="shared" si="364"/>
        <v>81205.847390581199</v>
      </c>
      <c r="P1631" s="4">
        <f t="shared" si="365"/>
        <v>11062.638164291717</v>
      </c>
      <c r="Q1631" s="4">
        <f t="shared" si="365"/>
        <v>11062.638164291717</v>
      </c>
      <c r="R1631" s="4">
        <f t="shared" si="366"/>
        <v>503.18860145358104</v>
      </c>
      <c r="S1631" s="4"/>
      <c r="T1631" s="4"/>
      <c r="U1631" s="4">
        <f t="shared" si="367"/>
        <v>1</v>
      </c>
      <c r="V1631" s="4"/>
      <c r="W1631" s="4"/>
      <c r="X1631">
        <f>IF(front!E1631&gt;$X$2,O1631,P1631)</f>
        <v>81205.847390581199</v>
      </c>
      <c r="Y1631">
        <f t="shared" si="361"/>
        <v>80933.027585738586</v>
      </c>
      <c r="Z1631">
        <f>SUMPRODUCT($B$7:$B$456,Y$7:Y$456,EXP(constants!$B$32+constants!$A$32*ABS($A$7:$A$456-$A1631)))</f>
        <v>2.3871926017822151E-12</v>
      </c>
      <c r="AA1631">
        <f t="shared" si="362"/>
        <v>80933.027585738586</v>
      </c>
      <c r="AB1631">
        <f t="shared" si="368"/>
        <v>80928.174492799415</v>
      </c>
      <c r="AD1631" s="4"/>
      <c r="AE1631" s="4"/>
      <c r="AF1631" s="4"/>
      <c r="AI1631" s="5">
        <f>SUMPRODUCT(constants!$B$13:$B$20,A1631^constants!$A$13:$A$20)*constants!$C$10/((A1631/1000000000)^5*(EXP(0.014388/(A1631/1000000000)/constants!$B$9)-1))</f>
        <v>2.212750475939885E-5</v>
      </c>
      <c r="AL1631" s="17">
        <f t="shared" si="363"/>
        <v>2.7342152344444203E-10</v>
      </c>
      <c r="AQ1631">
        <f t="shared" si="370"/>
        <v>2.7342152344444203E-10</v>
      </c>
    </row>
    <row r="1632" spans="1:43" x14ac:dyDescent="0.2">
      <c r="A1632">
        <f>front!A1632</f>
        <v>930.64</v>
      </c>
      <c r="B1632" s="1">
        <f t="shared" si="369"/>
        <v>0.42999999999994998</v>
      </c>
      <c r="C1632">
        <f>front!D1632-front!B1632</f>
        <v>46575.93</v>
      </c>
      <c r="D1632" s="2">
        <f>front!E1632-front!C1632</f>
        <v>52267.5</v>
      </c>
      <c r="E1632" s="2">
        <f>IF(front!F1632-front!C1632&gt;0,front!F1632-front!C1632,0)</f>
        <v>52267.5</v>
      </c>
      <c r="F1632" s="2">
        <f>front!I1632-front!H1632</f>
        <v>2885.5</v>
      </c>
      <c r="G1632" s="2"/>
      <c r="H1632" s="2"/>
      <c r="I1632" s="4">
        <f>C1632/(constants!$A$4+constants!$B$4*data!C1632+constants!$C$4*data!C1632^2+constants!$D$4*data!C1632^3+constants!$E$4*data!C1632^4+constants!$F$4*data!C1632^5+constants!$G$4*data!C1632^6+constants!$H$4*data!C1632^7)</f>
        <v>48705.661058509839</v>
      </c>
      <c r="J1632" s="4">
        <f>D1632/(constants!$A$4+constants!$B$4*data!D1632+constants!$C$4*data!D1632^2+constants!$D$4*data!D1632^3+constants!$E$4*data!D1632^4+constants!$F$4*data!D1632^5+constants!$G$4*data!D1632^6+constants!$H$4*data!D1632^7)</f>
        <v>54991.468282026712</v>
      </c>
      <c r="K1632" s="4">
        <f>E1632/(constants!$A$4+constants!$B$4*data!E1632+constants!$C$4*data!E1632^2+constants!$D$4*data!E1632^3+constants!$E$4*data!E1632^4+constants!$F$4*data!E1632^5+constants!$G$4*data!E1632^6+constants!$H$4*data!E1632^7)</f>
        <v>54991.468282026712</v>
      </c>
      <c r="L1632" s="4">
        <f>F1632/(constants!$A$4+constants!$B$4*data!F1632+constants!$C$4*data!F1632^2+constants!$D$4*data!F1632^3+constants!$E$4*data!F1632^4+constants!$F$4*data!F1632^5+constants!$G$4*data!F1632^6+constants!$H$4*data!F1632^7)</f>
        <v>2878.9417609769589</v>
      </c>
      <c r="M1632" s="4"/>
      <c r="N1632" s="4"/>
      <c r="O1632" s="4">
        <f t="shared" si="364"/>
        <v>81176.101764183069</v>
      </c>
      <c r="P1632" s="4">
        <f t="shared" si="365"/>
        <v>10998.293656405342</v>
      </c>
      <c r="Q1632" s="4">
        <f t="shared" si="365"/>
        <v>10998.293656405342</v>
      </c>
      <c r="R1632" s="4">
        <f t="shared" si="366"/>
        <v>479.82362682949315</v>
      </c>
      <c r="S1632" s="4"/>
      <c r="T1632" s="4"/>
      <c r="U1632" s="4">
        <f t="shared" si="367"/>
        <v>1</v>
      </c>
      <c r="V1632" s="4"/>
      <c r="W1632" s="4"/>
      <c r="X1632">
        <f>IF(front!E1632&gt;$X$2,O1632,P1632)</f>
        <v>81176.101764183069</v>
      </c>
      <c r="Y1632">
        <f t="shared" si="361"/>
        <v>80903.281959340457</v>
      </c>
      <c r="Z1632">
        <f>SUMPRODUCT($B$7:$B$456,Y$7:Y$456,EXP(constants!$B$32+constants!$A$32*ABS($A$7:$A$456-$A1632)))</f>
        <v>2.3295139295860304E-12</v>
      </c>
      <c r="AA1632">
        <f t="shared" si="362"/>
        <v>80903.281959340457</v>
      </c>
      <c r="AB1632">
        <f t="shared" si="368"/>
        <v>80898.428866401286</v>
      </c>
      <c r="AD1632" s="4"/>
      <c r="AE1632" s="4"/>
      <c r="AF1632" s="4"/>
      <c r="AI1632" s="5">
        <f>SUMPRODUCT(constants!$B$13:$B$20,A1632^constants!$A$13:$A$20)*constants!$C$10/((A1632/1000000000)^5*(EXP(0.014388/(A1632/1000000000)/constants!$B$9)-1))</f>
        <v>2.2122896890372381E-5</v>
      </c>
      <c r="AL1632" s="17">
        <f t="shared" si="363"/>
        <v>2.7346509938909897E-10</v>
      </c>
      <c r="AQ1632">
        <f t="shared" si="370"/>
        <v>2.7346509938909897E-10</v>
      </c>
    </row>
    <row r="1633" spans="1:43" x14ac:dyDescent="0.2">
      <c r="A1633">
        <f>front!A1633</f>
        <v>931.08</v>
      </c>
      <c r="B1633" s="1">
        <f t="shared" si="369"/>
        <v>0.44000000000005457</v>
      </c>
      <c r="C1633">
        <f>front!D1633-front!B1633</f>
        <v>46376.47</v>
      </c>
      <c r="D1633" s="2">
        <f>front!E1633-front!C1633</f>
        <v>53131.1</v>
      </c>
      <c r="E1633" s="2">
        <f>IF(front!F1633-front!C1633&gt;0,front!F1633-front!C1633,0)</f>
        <v>53131.1</v>
      </c>
      <c r="F1633" s="2">
        <f>front!I1633-front!H1633</f>
        <v>3376.6000000000004</v>
      </c>
      <c r="G1633" s="2"/>
      <c r="H1633" s="2"/>
      <c r="I1633" s="4">
        <f>C1633/(constants!$A$4+constants!$B$4*data!C1633+constants!$C$4*data!C1633^2+constants!$D$4*data!C1633^3+constants!$E$4*data!C1633^4+constants!$F$4*data!C1633^5+constants!$G$4*data!C1633^6+constants!$H$4*data!C1633^7)</f>
        <v>48485.946400222121</v>
      </c>
      <c r="J1633" s="4">
        <f>D1633/(constants!$A$4+constants!$B$4*data!D1633+constants!$C$4*data!D1633^2+constants!$D$4*data!D1633^3+constants!$E$4*data!D1633^4+constants!$F$4*data!D1633^5+constants!$G$4*data!D1633^6+constants!$H$4*data!D1633^7)</f>
        <v>55947.463261209006</v>
      </c>
      <c r="K1633" s="4">
        <f>E1633/(constants!$A$4+constants!$B$4*data!E1633+constants!$C$4*data!E1633^2+constants!$D$4*data!E1633^3+constants!$E$4*data!E1633^4+constants!$F$4*data!E1633^5+constants!$G$4*data!E1633^6+constants!$H$4*data!E1633^7)</f>
        <v>55947.463261209006</v>
      </c>
      <c r="L1633" s="4">
        <f>F1633/(constants!$A$4+constants!$B$4*data!F1633+constants!$C$4*data!F1633^2+constants!$D$4*data!F1633^3+constants!$E$4*data!F1633^4+constants!$F$4*data!F1633^5+constants!$G$4*data!F1633^6+constants!$H$4*data!F1633^7)</f>
        <v>3368.9722818828486</v>
      </c>
      <c r="M1633" s="4"/>
      <c r="N1633" s="4"/>
      <c r="O1633" s="4">
        <f t="shared" si="364"/>
        <v>80809.910667036878</v>
      </c>
      <c r="P1633" s="4">
        <f t="shared" si="365"/>
        <v>11189.492652241801</v>
      </c>
      <c r="Q1633" s="4">
        <f t="shared" si="365"/>
        <v>11189.492652241801</v>
      </c>
      <c r="R1633" s="4">
        <f t="shared" si="366"/>
        <v>561.49538031380814</v>
      </c>
      <c r="S1633" s="4"/>
      <c r="T1633" s="4"/>
      <c r="U1633" s="4">
        <f t="shared" si="367"/>
        <v>1</v>
      </c>
      <c r="V1633" s="4"/>
      <c r="W1633" s="4"/>
      <c r="X1633">
        <f>IF(front!E1633&gt;$X$2,O1633,P1633)</f>
        <v>80809.910667036878</v>
      </c>
      <c r="Y1633">
        <f t="shared" si="361"/>
        <v>80537.090862194265</v>
      </c>
      <c r="Z1633">
        <f>SUMPRODUCT($B$7:$B$456,Y$7:Y$456,EXP(constants!$B$32+constants!$A$32*ABS($A$7:$A$456-$A1633)))</f>
        <v>2.2719362282274689E-12</v>
      </c>
      <c r="AA1633">
        <f t="shared" si="362"/>
        <v>80537.090862194265</v>
      </c>
      <c r="AB1633">
        <f t="shared" si="368"/>
        <v>80532.237769255094</v>
      </c>
      <c r="AD1633" s="4"/>
      <c r="AE1633" s="4"/>
      <c r="AF1633" s="4"/>
      <c r="AI1633" s="5">
        <f>SUMPRODUCT(constants!$B$13:$B$20,A1633^constants!$A$13:$A$20)*constants!$C$10/((A1633/1000000000)^5*(EXP(0.014388/(A1633/1000000000)/constants!$B$9)-1))</f>
        <v>2.2118151567682288E-5</v>
      </c>
      <c r="AL1633" s="17">
        <f t="shared" si="363"/>
        <v>2.7464965807924398E-10</v>
      </c>
      <c r="AQ1633">
        <f t="shared" si="370"/>
        <v>2.7464965807924398E-10</v>
      </c>
    </row>
    <row r="1634" spans="1:43" x14ac:dyDescent="0.2">
      <c r="A1634">
        <f>front!A1634</f>
        <v>931.51</v>
      </c>
      <c r="B1634" s="1">
        <f t="shared" si="369"/>
        <v>0.42999999999994998</v>
      </c>
      <c r="C1634">
        <f>front!D1634-front!B1634</f>
        <v>45805.86</v>
      </c>
      <c r="D1634" s="2">
        <f>front!E1634-front!C1634</f>
        <v>52446</v>
      </c>
      <c r="E1634" s="2">
        <f>IF(front!F1634-front!C1634&gt;0,front!F1634-front!C1634,0)</f>
        <v>52446</v>
      </c>
      <c r="F1634" s="2">
        <f>front!I1634-front!H1634</f>
        <v>3532.3000000000011</v>
      </c>
      <c r="G1634" s="2"/>
      <c r="H1634" s="2"/>
      <c r="I1634" s="4">
        <f>C1634/(constants!$A$4+constants!$B$4*data!C1634+constants!$C$4*data!C1634^2+constants!$D$4*data!C1634^3+constants!$E$4*data!C1634^4+constants!$F$4*data!C1634^5+constants!$G$4*data!C1634^6+constants!$H$4*data!C1634^7)</f>
        <v>47857.695388618187</v>
      </c>
      <c r="J1634" s="4">
        <f>D1634/(constants!$A$4+constants!$B$4*data!D1634+constants!$C$4*data!D1634^2+constants!$D$4*data!D1634^3+constants!$E$4*data!D1634^4+constants!$F$4*data!D1634^5+constants!$G$4*data!D1634^6+constants!$H$4*data!D1634^7)</f>
        <v>55189.00842264371</v>
      </c>
      <c r="K1634" s="4">
        <f>E1634/(constants!$A$4+constants!$B$4*data!E1634+constants!$C$4*data!E1634^2+constants!$D$4*data!E1634^3+constants!$E$4*data!E1634^4+constants!$F$4*data!E1634^5+constants!$G$4*data!E1634^6+constants!$H$4*data!E1634^7)</f>
        <v>55189.00842264371</v>
      </c>
      <c r="L1634" s="4">
        <f>F1634/(constants!$A$4+constants!$B$4*data!F1634+constants!$C$4*data!F1634^2+constants!$D$4*data!F1634^3+constants!$E$4*data!F1634^4+constants!$F$4*data!F1634^5+constants!$G$4*data!F1634^6+constants!$H$4*data!F1634^7)</f>
        <v>3524.3436453963218</v>
      </c>
      <c r="M1634" s="4"/>
      <c r="N1634" s="4"/>
      <c r="O1634" s="4">
        <f t="shared" si="364"/>
        <v>79762.825647696984</v>
      </c>
      <c r="P1634" s="4">
        <f t="shared" si="365"/>
        <v>11037.801684528742</v>
      </c>
      <c r="Q1634" s="4">
        <f t="shared" si="365"/>
        <v>11037.801684528742</v>
      </c>
      <c r="R1634" s="4">
        <f t="shared" si="366"/>
        <v>587.39060756605363</v>
      </c>
      <c r="S1634" s="4"/>
      <c r="T1634" s="4"/>
      <c r="U1634" s="4">
        <f t="shared" si="367"/>
        <v>1</v>
      </c>
      <c r="V1634" s="4"/>
      <c r="W1634" s="4"/>
      <c r="X1634">
        <f>IF(front!E1634&gt;$X$2,O1634,P1634)</f>
        <v>79762.825647696984</v>
      </c>
      <c r="Y1634">
        <f t="shared" si="361"/>
        <v>79490.005842854371</v>
      </c>
      <c r="Z1634">
        <f>SUMPRODUCT($B$7:$B$456,Y$7:Y$456,EXP(constants!$B$32+constants!$A$32*ABS($A$7:$A$456-$A1634)))</f>
        <v>2.2170423479177107E-12</v>
      </c>
      <c r="AA1634">
        <f t="shared" si="362"/>
        <v>79490.005842854371</v>
      </c>
      <c r="AB1634">
        <f t="shared" si="368"/>
        <v>79485.1527499152</v>
      </c>
      <c r="AD1634" s="4"/>
      <c r="AE1634" s="4"/>
      <c r="AF1634" s="4"/>
      <c r="AI1634" s="5">
        <f>SUMPRODUCT(constants!$B$13:$B$20,A1634^constants!$A$13:$A$20)*constants!$C$10/((A1634/1000000000)^5*(EXP(0.014388/(A1634/1000000000)/constants!$B$9)-1))</f>
        <v>2.2113484783696567E-5</v>
      </c>
      <c r="AL1634" s="17">
        <f t="shared" si="363"/>
        <v>2.782089990224012E-10</v>
      </c>
      <c r="AQ1634">
        <f t="shared" si="370"/>
        <v>2.782089990224012E-10</v>
      </c>
    </row>
    <row r="1635" spans="1:43" x14ac:dyDescent="0.2">
      <c r="A1635">
        <f>front!A1635</f>
        <v>931.94</v>
      </c>
      <c r="B1635" s="1">
        <f t="shared" si="369"/>
        <v>0.43000000000006366</v>
      </c>
      <c r="C1635">
        <f>front!D1635-front!B1635</f>
        <v>44859.93</v>
      </c>
      <c r="D1635" s="2">
        <f>front!E1635-front!C1635</f>
        <v>53479.1</v>
      </c>
      <c r="E1635" s="2">
        <f>IF(front!F1635-front!C1635&gt;0,front!F1635-front!C1635,0)</f>
        <v>53479.1</v>
      </c>
      <c r="F1635" s="2">
        <f>front!I1635-front!H1635</f>
        <v>3058.2000000000007</v>
      </c>
      <c r="G1635" s="2"/>
      <c r="H1635" s="2"/>
      <c r="I1635" s="4">
        <f>C1635/(constants!$A$4+constants!$B$4*data!C1635+constants!$C$4*data!C1635^2+constants!$D$4*data!C1635^3+constants!$E$4*data!C1635^4+constants!$F$4*data!C1635^5+constants!$G$4*data!C1635^6+constants!$H$4*data!C1635^7)</f>
        <v>46817.290790045205</v>
      </c>
      <c r="J1635" s="4">
        <f>D1635/(constants!$A$4+constants!$B$4*data!D1635+constants!$C$4*data!D1635^2+constants!$D$4*data!D1635^3+constants!$E$4*data!D1635^4+constants!$F$4*data!D1635^5+constants!$G$4*data!D1635^6+constants!$H$4*data!D1635^7)</f>
        <v>56332.918620013581</v>
      </c>
      <c r="K1635" s="4">
        <f>E1635/(constants!$A$4+constants!$B$4*data!E1635+constants!$C$4*data!E1635^2+constants!$D$4*data!E1635^3+constants!$E$4*data!E1635^4+constants!$F$4*data!E1635^5+constants!$G$4*data!E1635^6+constants!$H$4*data!E1635^7)</f>
        <v>56332.918620013581</v>
      </c>
      <c r="L1635" s="4">
        <f>F1635/(constants!$A$4+constants!$B$4*data!F1635+constants!$C$4*data!F1635^2+constants!$D$4*data!F1635^3+constants!$E$4*data!F1635^4+constants!$F$4*data!F1635^5+constants!$G$4*data!F1635^6+constants!$H$4*data!F1635^7)</f>
        <v>3051.2609376820228</v>
      </c>
      <c r="M1635" s="4"/>
      <c r="N1635" s="4"/>
      <c r="O1635" s="4">
        <f t="shared" si="364"/>
        <v>78028.817983408677</v>
      </c>
      <c r="P1635" s="4">
        <f t="shared" si="365"/>
        <v>11266.583724002716</v>
      </c>
      <c r="Q1635" s="4">
        <f t="shared" si="365"/>
        <v>11266.583724002716</v>
      </c>
      <c r="R1635" s="4">
        <f t="shared" si="366"/>
        <v>508.54348961367049</v>
      </c>
      <c r="S1635" s="4"/>
      <c r="T1635" s="4"/>
      <c r="U1635" s="4">
        <f t="shared" si="367"/>
        <v>1</v>
      </c>
      <c r="V1635" s="4"/>
      <c r="W1635" s="4"/>
      <c r="X1635">
        <f>IF(front!E1635&gt;$X$2,O1635,P1635)</f>
        <v>78028.817983408677</v>
      </c>
      <c r="Y1635">
        <f t="shared" si="361"/>
        <v>77755.998178566064</v>
      </c>
      <c r="Z1635">
        <f>SUMPRODUCT($B$7:$B$456,Y$7:Y$456,EXP(constants!$B$32+constants!$A$32*ABS($A$7:$A$456-$A1635)))</f>
        <v>2.1634747980119455E-12</v>
      </c>
      <c r="AA1635">
        <f t="shared" si="362"/>
        <v>77755.998178566064</v>
      </c>
      <c r="AB1635">
        <f t="shared" si="368"/>
        <v>77751.145085626893</v>
      </c>
      <c r="AD1635" s="4"/>
      <c r="AE1635" s="4"/>
      <c r="AF1635" s="4"/>
      <c r="AI1635" s="5">
        <f>SUMPRODUCT(constants!$B$13:$B$20,A1635^constants!$A$13:$A$20)*constants!$C$10/((A1635/1000000000)^5*(EXP(0.014388/(A1635/1000000000)/constants!$B$9)-1))</f>
        <v>2.2108789322873205E-5</v>
      </c>
      <c r="AL1635" s="17">
        <f t="shared" si="363"/>
        <v>2.8435323104920093E-10</v>
      </c>
      <c r="AQ1635">
        <f t="shared" si="370"/>
        <v>2.8435323104920093E-10</v>
      </c>
    </row>
    <row r="1636" spans="1:43" x14ac:dyDescent="0.2">
      <c r="A1636">
        <f>front!A1636</f>
        <v>932.38</v>
      </c>
      <c r="B1636" s="1">
        <f t="shared" si="369"/>
        <v>0.43999999999994088</v>
      </c>
      <c r="C1636">
        <f>front!D1636-front!B1636</f>
        <v>43829</v>
      </c>
      <c r="D1636" s="2">
        <f>front!E1636-front!C1636</f>
        <v>51688</v>
      </c>
      <c r="E1636" s="2">
        <f>IF(front!F1636-front!C1636&gt;0,front!F1636-front!C1636,0)</f>
        <v>51688</v>
      </c>
      <c r="F1636" s="2">
        <f>front!I1636-front!H1636</f>
        <v>3014.2000000000007</v>
      </c>
      <c r="G1636" s="2"/>
      <c r="H1636" s="2"/>
      <c r="I1636" s="4">
        <f>C1636/(constants!$A$4+constants!$B$4*data!C1636+constants!$C$4*data!C1636^2+constants!$D$4*data!C1636^3+constants!$E$4*data!C1636^4+constants!$F$4*data!C1636^5+constants!$G$4*data!C1636^6+constants!$H$4*data!C1636^7)</f>
        <v>45685.115531343952</v>
      </c>
      <c r="J1636" s="4">
        <f>D1636/(constants!$A$4+constants!$B$4*data!D1636+constants!$C$4*data!D1636^2+constants!$D$4*data!D1636^3+constants!$E$4*data!D1636^4+constants!$F$4*data!D1636^5+constants!$G$4*data!D1636^6+constants!$H$4*data!D1636^7)</f>
        <v>54350.33231598304</v>
      </c>
      <c r="K1636" s="4">
        <f>E1636/(constants!$A$4+constants!$B$4*data!E1636+constants!$C$4*data!E1636^2+constants!$D$4*data!E1636^3+constants!$E$4*data!E1636^4+constants!$F$4*data!E1636^5+constants!$G$4*data!E1636^6+constants!$H$4*data!E1636^7)</f>
        <v>54350.33231598304</v>
      </c>
      <c r="L1636" s="4">
        <f>F1636/(constants!$A$4+constants!$B$4*data!F1636+constants!$C$4*data!F1636^2+constants!$D$4*data!F1636^3+constants!$E$4*data!F1636^4+constants!$F$4*data!F1636^5+constants!$G$4*data!F1636^6+constants!$H$4*data!F1636^7)</f>
        <v>3007.3575473340857</v>
      </c>
      <c r="M1636" s="4"/>
      <c r="N1636" s="4"/>
      <c r="O1636" s="4">
        <f t="shared" si="364"/>
        <v>76141.859218906582</v>
      </c>
      <c r="P1636" s="4">
        <f t="shared" si="365"/>
        <v>10870.066463196608</v>
      </c>
      <c r="Q1636" s="4">
        <f t="shared" si="365"/>
        <v>10870.066463196608</v>
      </c>
      <c r="R1636" s="4">
        <f t="shared" si="366"/>
        <v>501.22625788901428</v>
      </c>
      <c r="S1636" s="4"/>
      <c r="T1636" s="4"/>
      <c r="U1636" s="4">
        <f t="shared" si="367"/>
        <v>1</v>
      </c>
      <c r="V1636" s="4"/>
      <c r="W1636" s="4"/>
      <c r="X1636">
        <f>IF(front!E1636&gt;$X$2,O1636,P1636)</f>
        <v>76141.859218906582</v>
      </c>
      <c r="Y1636">
        <f t="shared" si="361"/>
        <v>75869.039414063969</v>
      </c>
      <c r="Z1636">
        <f>SUMPRODUCT($B$7:$B$456,Y$7:Y$456,EXP(constants!$B$32+constants!$A$32*ABS($A$7:$A$456-$A1636)))</f>
        <v>2.1100010221162128E-12</v>
      </c>
      <c r="AA1636">
        <f t="shared" si="362"/>
        <v>75869.039414063969</v>
      </c>
      <c r="AB1636">
        <f t="shared" si="368"/>
        <v>75864.186321124798</v>
      </c>
      <c r="AD1636" s="4"/>
      <c r="AE1636" s="4"/>
      <c r="AF1636" s="4"/>
      <c r="AI1636" s="5">
        <f>SUMPRODUCT(constants!$B$13:$B$20,A1636^constants!$A$13:$A$20)*constants!$C$10/((A1636/1000000000)^5*(EXP(0.014388/(A1636/1000000000)/constants!$B$9)-1))</f>
        <v>2.210395528999389E-5</v>
      </c>
      <c r="AL1636" s="17">
        <f t="shared" si="363"/>
        <v>2.913621876392408E-10</v>
      </c>
      <c r="AQ1636">
        <f t="shared" si="370"/>
        <v>2.913621876392408E-10</v>
      </c>
    </row>
    <row r="1637" spans="1:43" x14ac:dyDescent="0.2">
      <c r="A1637">
        <f>front!A1637</f>
        <v>932.81</v>
      </c>
      <c r="B1637" s="1">
        <f t="shared" si="369"/>
        <v>0.42999999999994998</v>
      </c>
      <c r="C1637">
        <f>front!D1637-front!B1637</f>
        <v>42865.87</v>
      </c>
      <c r="D1637" s="2">
        <f>front!E1637-front!C1637</f>
        <v>52196.3</v>
      </c>
      <c r="E1637" s="2">
        <f>IF(front!F1637-front!C1637&gt;0,front!F1637-front!C1637,0)</f>
        <v>52196.3</v>
      </c>
      <c r="F1637" s="2">
        <f>front!I1637-front!H1637</f>
        <v>3323.8999999999996</v>
      </c>
      <c r="G1637" s="2"/>
      <c r="H1637" s="2"/>
      <c r="I1637" s="4">
        <f>C1637/(constants!$A$4+constants!$B$4*data!C1637+constants!$C$4*data!C1637^2+constants!$D$4*data!C1637^3+constants!$E$4*data!C1637^4+constants!$F$4*data!C1637^5+constants!$G$4*data!C1637^6+constants!$H$4*data!C1637^7)</f>
        <v>44629.203417576799</v>
      </c>
      <c r="J1637" s="4">
        <f>D1637/(constants!$A$4+constants!$B$4*data!D1637+constants!$C$4*data!D1637^2+constants!$D$4*data!D1637^3+constants!$E$4*data!D1637^4+constants!$F$4*data!D1637^5+constants!$G$4*data!D1637^6+constants!$H$4*data!D1637^7)</f>
        <v>54912.681082368807</v>
      </c>
      <c r="K1637" s="4">
        <f>E1637/(constants!$A$4+constants!$B$4*data!E1637+constants!$C$4*data!E1637^2+constants!$D$4*data!E1637^3+constants!$E$4*data!E1637^4+constants!$F$4*data!E1637^5+constants!$G$4*data!E1637^6+constants!$H$4*data!E1637^7)</f>
        <v>54912.681082368807</v>
      </c>
      <c r="L1637" s="4">
        <f>F1637/(constants!$A$4+constants!$B$4*data!F1637+constants!$C$4*data!F1637^2+constants!$D$4*data!F1637^3+constants!$E$4*data!F1637^4+constants!$F$4*data!F1637^5+constants!$G$4*data!F1637^6+constants!$H$4*data!F1637^7)</f>
        <v>3316.3848375289267</v>
      </c>
      <c r="M1637" s="4"/>
      <c r="N1637" s="4"/>
      <c r="O1637" s="4">
        <f t="shared" si="364"/>
        <v>74382.005695961328</v>
      </c>
      <c r="P1637" s="4">
        <f t="shared" si="365"/>
        <v>10982.536216473762</v>
      </c>
      <c r="Q1637" s="4">
        <f t="shared" si="365"/>
        <v>10982.536216473762</v>
      </c>
      <c r="R1637" s="4">
        <f t="shared" si="366"/>
        <v>552.73080625482112</v>
      </c>
      <c r="S1637" s="4"/>
      <c r="T1637" s="4"/>
      <c r="U1637" s="4">
        <f t="shared" si="367"/>
        <v>1</v>
      </c>
      <c r="V1637" s="4"/>
      <c r="W1637" s="4"/>
      <c r="X1637">
        <f>IF(front!E1637&gt;$X$2,O1637,P1637)</f>
        <v>74382.005695961328</v>
      </c>
      <c r="Y1637">
        <f t="shared" si="361"/>
        <v>74109.185891118716</v>
      </c>
      <c r="Z1637">
        <f>SUMPRODUCT($B$7:$B$456,Y$7:Y$456,EXP(constants!$B$32+constants!$A$32*ABS($A$7:$A$456-$A1637)))</f>
        <v>2.0590197744374963E-12</v>
      </c>
      <c r="AA1637">
        <f t="shared" si="362"/>
        <v>74109.185891118716</v>
      </c>
      <c r="AB1637">
        <f t="shared" si="368"/>
        <v>74104.332798179545</v>
      </c>
      <c r="AD1637" s="4"/>
      <c r="AE1637" s="4"/>
      <c r="AF1637" s="4"/>
      <c r="AI1637" s="5">
        <f>SUMPRODUCT(constants!$B$13:$B$20,A1637^constants!$A$13:$A$20)*constants!$C$10/((A1637/1000000000)^5*(EXP(0.014388/(A1637/1000000000)/constants!$B$9)-1))</f>
        <v>2.2099202719880182E-5</v>
      </c>
      <c r="AL1637" s="17">
        <f t="shared" si="363"/>
        <v>2.9821741705800871E-10</v>
      </c>
      <c r="AQ1637">
        <f t="shared" si="370"/>
        <v>2.9821741705800871E-10</v>
      </c>
    </row>
    <row r="1638" spans="1:43" x14ac:dyDescent="0.2">
      <c r="A1638">
        <f>front!A1638</f>
        <v>933.24</v>
      </c>
      <c r="B1638" s="1">
        <f t="shared" si="369"/>
        <v>0.43000000000006366</v>
      </c>
      <c r="C1638">
        <f>front!D1638-front!B1638</f>
        <v>41770.67</v>
      </c>
      <c r="D1638" s="2">
        <f>front!E1638-front!C1638</f>
        <v>51044.6</v>
      </c>
      <c r="E1638" s="2">
        <f>IF(front!F1638-front!C1638&gt;0,front!F1638-front!C1638,0)</f>
        <v>51044.6</v>
      </c>
      <c r="F1638" s="2">
        <f>front!I1638-front!H1638</f>
        <v>2918</v>
      </c>
      <c r="G1638" s="2"/>
      <c r="H1638" s="2"/>
      <c r="I1638" s="4">
        <f>C1638/(constants!$A$4+constants!$B$4*data!C1638+constants!$C$4*data!C1638^2+constants!$D$4*data!C1638^3+constants!$E$4*data!C1638^4+constants!$F$4*data!C1638^5+constants!$G$4*data!C1638^6+constants!$H$4*data!C1638^7)</f>
        <v>43430.815247858314</v>
      </c>
      <c r="J1638" s="4">
        <f>D1638/(constants!$A$4+constants!$B$4*data!D1638+constants!$C$4*data!D1638^2+constants!$D$4*data!D1638^3+constants!$E$4*data!D1638^4+constants!$F$4*data!D1638^5+constants!$G$4*data!D1638^6+constants!$H$4*data!D1638^7)</f>
        <v>53638.788076113509</v>
      </c>
      <c r="K1638" s="4">
        <f>E1638/(constants!$A$4+constants!$B$4*data!E1638+constants!$C$4*data!E1638^2+constants!$D$4*data!E1638^3+constants!$E$4*data!E1638^4+constants!$F$4*data!E1638^5+constants!$G$4*data!E1638^6+constants!$H$4*data!E1638^7)</f>
        <v>53638.788076113509</v>
      </c>
      <c r="L1638" s="4">
        <f>F1638/(constants!$A$4+constants!$B$4*data!F1638+constants!$C$4*data!F1638^2+constants!$D$4*data!F1638^3+constants!$E$4*data!F1638^4+constants!$F$4*data!F1638^5+constants!$G$4*data!F1638^6+constants!$H$4*data!F1638^7)</f>
        <v>2911.3697749925423</v>
      </c>
      <c r="M1638" s="4"/>
      <c r="N1638" s="4"/>
      <c r="O1638" s="4">
        <f t="shared" si="364"/>
        <v>72384.69207976386</v>
      </c>
      <c r="P1638" s="4">
        <f t="shared" si="365"/>
        <v>10727.757615222701</v>
      </c>
      <c r="Q1638" s="4">
        <f t="shared" si="365"/>
        <v>10727.757615222701</v>
      </c>
      <c r="R1638" s="4">
        <f t="shared" si="366"/>
        <v>485.2282958320904</v>
      </c>
      <c r="S1638" s="4"/>
      <c r="T1638" s="4"/>
      <c r="U1638" s="4">
        <f t="shared" si="367"/>
        <v>1</v>
      </c>
      <c r="V1638" s="4"/>
      <c r="W1638" s="4"/>
      <c r="X1638">
        <f>IF(front!E1638&gt;$X$2,O1638,P1638)</f>
        <v>72384.69207976386</v>
      </c>
      <c r="Y1638">
        <f t="shared" si="361"/>
        <v>72111.872274921247</v>
      </c>
      <c r="Z1638">
        <f>SUMPRODUCT($B$7:$B$456,Y$7:Y$456,EXP(constants!$B$32+constants!$A$32*ABS($A$7:$A$456-$A1638)))</f>
        <v>2.0092703212402078E-12</v>
      </c>
      <c r="AA1638">
        <f t="shared" si="362"/>
        <v>72111.872274921247</v>
      </c>
      <c r="AB1638">
        <f t="shared" si="368"/>
        <v>72107.019181982076</v>
      </c>
      <c r="AD1638" s="4"/>
      <c r="AE1638" s="4"/>
      <c r="AF1638" s="4"/>
      <c r="AI1638" s="5">
        <f>SUMPRODUCT(constants!$B$13:$B$20,A1638^constants!$A$13:$A$20)*constants!$C$10/((A1638/1000000000)^5*(EXP(0.014388/(A1638/1000000000)/constants!$B$9)-1))</f>
        <v>2.2094422380456615E-5</v>
      </c>
      <c r="AL1638" s="17">
        <f t="shared" si="363"/>
        <v>3.0641153428760113E-10</v>
      </c>
      <c r="AQ1638">
        <f t="shared" si="370"/>
        <v>3.0641153428760113E-10</v>
      </c>
    </row>
    <row r="1639" spans="1:43" x14ac:dyDescent="0.2">
      <c r="A1639">
        <f>front!A1639</f>
        <v>933.68</v>
      </c>
      <c r="B1639" s="1">
        <f t="shared" si="369"/>
        <v>0.43999999999994088</v>
      </c>
      <c r="C1639">
        <f>front!D1639-front!B1639</f>
        <v>40667.07</v>
      </c>
      <c r="D1639" s="2">
        <f>front!E1639-front!C1639</f>
        <v>52784.4</v>
      </c>
      <c r="E1639" s="2">
        <f>IF(front!F1639-front!C1639&gt;0,front!F1639-front!C1639,0)</f>
        <v>52784.4</v>
      </c>
      <c r="F1639" s="2">
        <f>front!I1639-front!H1639</f>
        <v>2703.0999999999985</v>
      </c>
      <c r="G1639" s="2"/>
      <c r="H1639" s="2"/>
      <c r="I1639" s="4">
        <f>C1639/(constants!$A$4+constants!$B$4*data!C1639+constants!$C$4*data!C1639^2+constants!$D$4*data!C1639^3+constants!$E$4*data!C1639^4+constants!$F$4*data!C1639^5+constants!$G$4*data!C1639^6+constants!$H$4*data!C1639^7)</f>
        <v>42225.908647528559</v>
      </c>
      <c r="J1639" s="4">
        <f>D1639/(constants!$A$4+constants!$B$4*data!D1639+constants!$C$4*data!D1639^2+constants!$D$4*data!D1639^3+constants!$E$4*data!D1639^4+constants!$F$4*data!D1639^5+constants!$G$4*data!D1639^6+constants!$H$4*data!D1639^7)</f>
        <v>55563.583339201708</v>
      </c>
      <c r="K1639" s="4">
        <f>E1639/(constants!$A$4+constants!$B$4*data!E1639+constants!$C$4*data!E1639^2+constants!$D$4*data!E1639^3+constants!$E$4*data!E1639^4+constants!$F$4*data!E1639^5+constants!$G$4*data!E1639^6+constants!$H$4*data!E1639^7)</f>
        <v>55563.583339201708</v>
      </c>
      <c r="L1639" s="4">
        <f>F1639/(constants!$A$4+constants!$B$4*data!F1639+constants!$C$4*data!F1639^2+constants!$D$4*data!F1639^3+constants!$E$4*data!F1639^4+constants!$F$4*data!F1639^5+constants!$G$4*data!F1639^6+constants!$H$4*data!F1639^7)</f>
        <v>2696.9480788460146</v>
      </c>
      <c r="M1639" s="4"/>
      <c r="N1639" s="4"/>
      <c r="O1639" s="4">
        <f t="shared" si="364"/>
        <v>70376.514412547593</v>
      </c>
      <c r="P1639" s="4">
        <f t="shared" si="365"/>
        <v>11112.716667840343</v>
      </c>
      <c r="Q1639" s="4">
        <f t="shared" si="365"/>
        <v>11112.716667840343</v>
      </c>
      <c r="R1639" s="4">
        <f t="shared" si="366"/>
        <v>449.49134647433578</v>
      </c>
      <c r="S1639" s="4"/>
      <c r="T1639" s="4"/>
      <c r="U1639" s="4">
        <f t="shared" si="367"/>
        <v>1</v>
      </c>
      <c r="V1639" s="4"/>
      <c r="W1639" s="4"/>
      <c r="X1639">
        <f>IF(front!E1639&gt;$X$2,O1639,P1639)</f>
        <v>70376.514412547593</v>
      </c>
      <c r="Y1639">
        <f t="shared" si="361"/>
        <v>70103.69460770498</v>
      </c>
      <c r="Z1639">
        <f>SUMPRODUCT($B$7:$B$456,Y$7:Y$456,EXP(constants!$B$32+constants!$A$32*ABS($A$7:$A$456-$A1639)))</f>
        <v>1.9596079581885662E-12</v>
      </c>
      <c r="AA1639">
        <f t="shared" si="362"/>
        <v>70103.69460770498</v>
      </c>
      <c r="AB1639">
        <f t="shared" si="368"/>
        <v>70098.841514765809</v>
      </c>
      <c r="AD1639" s="4"/>
      <c r="AE1639" s="4"/>
      <c r="AF1639" s="4"/>
      <c r="AI1639" s="5">
        <f>SUMPRODUCT(constants!$B$13:$B$20,A1639^constants!$A$13:$A$20)*constants!$C$10/((A1639/1000000000)^5*(EXP(0.014388/(A1639/1000000000)/constants!$B$9)-1))</f>
        <v>2.2089502445032162E-5</v>
      </c>
      <c r="AL1639" s="17">
        <f t="shared" si="363"/>
        <v>3.1511936528051138E-10</v>
      </c>
      <c r="AQ1639">
        <f t="shared" si="370"/>
        <v>3.1511936528051138E-10</v>
      </c>
    </row>
    <row r="1640" spans="1:43" x14ac:dyDescent="0.2">
      <c r="A1640">
        <f>front!A1640</f>
        <v>934.11</v>
      </c>
      <c r="B1640" s="1">
        <f t="shared" si="369"/>
        <v>0.43000000000006366</v>
      </c>
      <c r="C1640">
        <f>front!D1640-front!B1640</f>
        <v>39680.269999999997</v>
      </c>
      <c r="D1640" s="2">
        <f>front!E1640-front!C1640</f>
        <v>52133.1</v>
      </c>
      <c r="E1640" s="2">
        <f>IF(front!F1640-front!C1640&gt;0,front!F1640-front!C1640,0)</f>
        <v>52133.1</v>
      </c>
      <c r="F1640" s="2">
        <f>front!I1640-front!H1640</f>
        <v>3040.7000000000007</v>
      </c>
      <c r="G1640" s="2"/>
      <c r="H1640" s="2"/>
      <c r="I1640" s="4">
        <f>C1640/(constants!$A$4+constants!$B$4*data!C1640+constants!$C$4*data!C1640^2+constants!$D$4*data!C1640^3+constants!$E$4*data!C1640^4+constants!$F$4*data!C1640^5+constants!$G$4*data!C1640^6+constants!$H$4*data!C1640^7)</f>
        <v>41150.914482625543</v>
      </c>
      <c r="J1640" s="4">
        <f>D1640/(constants!$A$4+constants!$B$4*data!D1640+constants!$C$4*data!D1640^2+constants!$D$4*data!D1640^3+constants!$E$4*data!D1640^4+constants!$F$4*data!D1640^5+constants!$G$4*data!D1640^6+constants!$H$4*data!D1640^7)</f>
        <v>54842.7498661918</v>
      </c>
      <c r="K1640" s="4">
        <f>E1640/(constants!$A$4+constants!$B$4*data!E1640+constants!$C$4*data!E1640^2+constants!$D$4*data!E1640^3+constants!$E$4*data!E1640^4+constants!$F$4*data!E1640^5+constants!$G$4*data!E1640^6+constants!$H$4*data!E1640^7)</f>
        <v>54842.7498661918</v>
      </c>
      <c r="L1640" s="4">
        <f>F1640/(constants!$A$4+constants!$B$4*data!F1640+constants!$C$4*data!F1640^2+constants!$D$4*data!F1640^3+constants!$E$4*data!F1640^4+constants!$F$4*data!F1640^5+constants!$G$4*data!F1640^6+constants!$H$4*data!F1640^7)</f>
        <v>3033.7993255411807</v>
      </c>
      <c r="M1640" s="4"/>
      <c r="N1640" s="4"/>
      <c r="O1640" s="4">
        <f t="shared" si="364"/>
        <v>68584.857471042575</v>
      </c>
      <c r="P1640" s="4">
        <f t="shared" si="365"/>
        <v>10968.54997323836</v>
      </c>
      <c r="Q1640" s="4">
        <f t="shared" si="365"/>
        <v>10968.54997323836</v>
      </c>
      <c r="R1640" s="4">
        <f t="shared" si="366"/>
        <v>505.63322092353008</v>
      </c>
      <c r="S1640" s="4"/>
      <c r="T1640" s="4"/>
      <c r="U1640" s="4">
        <f t="shared" si="367"/>
        <v>1</v>
      </c>
      <c r="V1640" s="4"/>
      <c r="W1640" s="4"/>
      <c r="X1640">
        <f>IF(front!E1640&gt;$X$2,O1640,P1640)</f>
        <v>68584.857471042575</v>
      </c>
      <c r="Y1640">
        <f t="shared" si="361"/>
        <v>68312.037666199962</v>
      </c>
      <c r="Z1640">
        <f>SUMPRODUCT($B$7:$B$456,Y$7:Y$456,EXP(constants!$B$32+constants!$A$32*ABS($A$7:$A$456-$A1640)))</f>
        <v>1.9122604651672484E-12</v>
      </c>
      <c r="AA1640">
        <f t="shared" si="362"/>
        <v>68312.037666199962</v>
      </c>
      <c r="AB1640">
        <f t="shared" si="368"/>
        <v>68307.184573260791</v>
      </c>
      <c r="AD1640" s="4"/>
      <c r="AE1640" s="4"/>
      <c r="AF1640" s="4"/>
      <c r="AI1640" s="5">
        <f>SUMPRODUCT(constants!$B$13:$B$20,A1640^constants!$A$13:$A$20)*constants!$C$10/((A1640/1000000000)^5*(EXP(0.014388/(A1640/1000000000)/constants!$B$9)-1))</f>
        <v>2.2084666863378016E-5</v>
      </c>
      <c r="AL1640" s="17">
        <f t="shared" si="363"/>
        <v>3.2331396764994431E-10</v>
      </c>
      <c r="AQ1640">
        <f t="shared" si="370"/>
        <v>3.2331396764994431E-10</v>
      </c>
    </row>
    <row r="1641" spans="1:43" x14ac:dyDescent="0.2">
      <c r="A1641">
        <f>front!A1641</f>
        <v>934.54</v>
      </c>
      <c r="B1641" s="1">
        <f t="shared" si="369"/>
        <v>0.42999999999994998</v>
      </c>
      <c r="C1641">
        <f>front!D1641-front!B1641</f>
        <v>39062.67</v>
      </c>
      <c r="D1641" s="2">
        <f>front!E1641-front!C1641</f>
        <v>52185.8</v>
      </c>
      <c r="E1641" s="2">
        <f>IF(front!F1641-front!C1641&gt;0,front!F1641-front!C1641,0)</f>
        <v>52185.8</v>
      </c>
      <c r="F1641" s="2">
        <f>front!I1641-front!H1641</f>
        <v>2803.1000000000004</v>
      </c>
      <c r="G1641" s="2"/>
      <c r="H1641" s="2"/>
      <c r="I1641" s="4">
        <f>C1641/(constants!$A$4+constants!$B$4*data!C1641+constants!$C$4*data!C1641^2+constants!$D$4*data!C1641^3+constants!$E$4*data!C1641^4+constants!$F$4*data!C1641^5+constants!$G$4*data!C1641^6+constants!$H$4*data!C1641^7)</f>
        <v>40479.300971396275</v>
      </c>
      <c r="J1641" s="4">
        <f>D1641/(constants!$A$4+constants!$B$4*data!D1641+constants!$C$4*data!D1641^2+constants!$D$4*data!D1641^3+constants!$E$4*data!D1641^4+constants!$F$4*data!D1641^5+constants!$G$4*data!D1641^6+constants!$H$4*data!D1641^7)</f>
        <v>54901.0625376178</v>
      </c>
      <c r="K1641" s="4">
        <f>E1641/(constants!$A$4+constants!$B$4*data!E1641+constants!$C$4*data!E1641^2+constants!$D$4*data!E1641^3+constants!$E$4*data!E1641^4+constants!$F$4*data!E1641^5+constants!$G$4*data!E1641^6+constants!$H$4*data!E1641^7)</f>
        <v>54901.0625376178</v>
      </c>
      <c r="L1641" s="4">
        <f>F1641/(constants!$A$4+constants!$B$4*data!F1641+constants!$C$4*data!F1641^2+constants!$D$4*data!F1641^3+constants!$E$4*data!F1641^4+constants!$F$4*data!F1641^5+constants!$G$4*data!F1641^6+constants!$H$4*data!F1641^7)</f>
        <v>2796.7248600327039</v>
      </c>
      <c r="M1641" s="4"/>
      <c r="N1641" s="4"/>
      <c r="O1641" s="4">
        <f t="shared" si="364"/>
        <v>67465.501618993789</v>
      </c>
      <c r="P1641" s="4">
        <f t="shared" si="365"/>
        <v>10980.21250752356</v>
      </c>
      <c r="Q1641" s="4">
        <f t="shared" si="365"/>
        <v>10980.21250752356</v>
      </c>
      <c r="R1641" s="4">
        <f t="shared" si="366"/>
        <v>466.12081000545061</v>
      </c>
      <c r="S1641" s="4"/>
      <c r="T1641" s="4"/>
      <c r="U1641" s="4">
        <f t="shared" si="367"/>
        <v>1</v>
      </c>
      <c r="V1641" s="4"/>
      <c r="W1641" s="4"/>
      <c r="X1641">
        <f>IF(front!E1641&gt;$X$2,O1641,P1641)</f>
        <v>67465.501618993789</v>
      </c>
      <c r="Y1641">
        <f t="shared" si="361"/>
        <v>67192.681814151176</v>
      </c>
      <c r="Z1641">
        <f>SUMPRODUCT($B$7:$B$456,Y$7:Y$456,EXP(constants!$B$32+constants!$A$32*ABS($A$7:$A$456-$A1641)))</f>
        <v>1.8660569688755104E-12</v>
      </c>
      <c r="AA1641">
        <f t="shared" si="362"/>
        <v>67192.681814151176</v>
      </c>
      <c r="AB1641">
        <f t="shared" si="368"/>
        <v>67187.828721212005</v>
      </c>
      <c r="AD1641" s="4"/>
      <c r="AE1641" s="4"/>
      <c r="AF1641" s="4"/>
      <c r="AI1641" s="5">
        <f>SUMPRODUCT(constants!$B$13:$B$20,A1641^constants!$A$13:$A$20)*constants!$C$10/((A1641/1000000000)^5*(EXP(0.014388/(A1641/1000000000)/constants!$B$9)-1))</f>
        <v>2.2079804450576611E-5</v>
      </c>
      <c r="AL1641" s="17">
        <f t="shared" si="363"/>
        <v>3.2862803979265595E-10</v>
      </c>
      <c r="AQ1641">
        <f t="shared" si="370"/>
        <v>3.2862803979265595E-10</v>
      </c>
    </row>
    <row r="1642" spans="1:43" x14ac:dyDescent="0.2">
      <c r="A1642">
        <f>front!A1642</f>
        <v>934.98</v>
      </c>
      <c r="B1642" s="1">
        <f t="shared" si="369"/>
        <v>0.44000000000005457</v>
      </c>
      <c r="C1642">
        <f>front!D1642-front!B1642</f>
        <v>38780.659999999996</v>
      </c>
      <c r="D1642" s="2">
        <f>front!E1642-front!C1642</f>
        <v>52280.3</v>
      </c>
      <c r="E1642" s="2">
        <f>IF(front!F1642-front!C1642&gt;0,front!F1642-front!C1642,0)</f>
        <v>52280.3</v>
      </c>
      <c r="F1642" s="2">
        <f>front!I1642-front!H1642</f>
        <v>2280.3999999999996</v>
      </c>
      <c r="G1642" s="2"/>
      <c r="H1642" s="2"/>
      <c r="I1642" s="4">
        <f>C1642/(constants!$A$4+constants!$B$4*data!C1642+constants!$C$4*data!C1642^2+constants!$D$4*data!C1642^3+constants!$E$4*data!C1642^4+constants!$F$4*data!C1642^5+constants!$G$4*data!C1642^6+constants!$H$4*data!C1642^7)</f>
        <v>40172.934919949585</v>
      </c>
      <c r="J1642" s="4">
        <f>D1642/(constants!$A$4+constants!$B$4*data!D1642+constants!$C$4*data!D1642^2+constants!$D$4*data!D1642^3+constants!$E$4*data!D1642^4+constants!$F$4*data!D1642^5+constants!$G$4*data!D1642^6+constants!$H$4*data!D1642^7)</f>
        <v>55005.632720688081</v>
      </c>
      <c r="K1642" s="4">
        <f>E1642/(constants!$A$4+constants!$B$4*data!E1642+constants!$C$4*data!E1642^2+constants!$D$4*data!E1642^3+constants!$E$4*data!E1642^4+constants!$F$4*data!E1642^5+constants!$G$4*data!E1642^6+constants!$H$4*data!E1642^7)</f>
        <v>55005.632720688081</v>
      </c>
      <c r="L1642" s="4">
        <f>F1642/(constants!$A$4+constants!$B$4*data!F1642+constants!$C$4*data!F1642^2+constants!$D$4*data!F1642^3+constants!$E$4*data!F1642^4+constants!$F$4*data!F1642^5+constants!$G$4*data!F1642^6+constants!$H$4*data!F1642^7)</f>
        <v>2275.2002113079438</v>
      </c>
      <c r="M1642" s="4"/>
      <c r="N1642" s="4"/>
      <c r="O1642" s="4">
        <f t="shared" si="364"/>
        <v>66954.891533249305</v>
      </c>
      <c r="P1642" s="4">
        <f t="shared" si="365"/>
        <v>11001.126544137616</v>
      </c>
      <c r="Q1642" s="4">
        <f t="shared" si="365"/>
        <v>11001.126544137616</v>
      </c>
      <c r="R1642" s="4">
        <f t="shared" si="366"/>
        <v>379.20003521799066</v>
      </c>
      <c r="S1642" s="4"/>
      <c r="T1642" s="4"/>
      <c r="U1642" s="4">
        <f t="shared" si="367"/>
        <v>1</v>
      </c>
      <c r="V1642" s="4"/>
      <c r="W1642" s="4"/>
      <c r="X1642">
        <f>IF(front!E1642&gt;$X$2,O1642,P1642)</f>
        <v>66954.891533249305</v>
      </c>
      <c r="Y1642">
        <f t="shared" si="361"/>
        <v>66682.071728406692</v>
      </c>
      <c r="Z1642">
        <f>SUMPRODUCT($B$7:$B$456,Y$7:Y$456,EXP(constants!$B$32+constants!$A$32*ABS($A$7:$A$456-$A1642)))</f>
        <v>1.8199343552661254E-12</v>
      </c>
      <c r="AA1642">
        <f t="shared" si="362"/>
        <v>66682.071728406692</v>
      </c>
      <c r="AB1642">
        <f t="shared" si="368"/>
        <v>66677.218635467521</v>
      </c>
      <c r="AD1642" s="4"/>
      <c r="AE1642" s="4"/>
      <c r="AF1642" s="4"/>
      <c r="AI1642" s="5">
        <f>SUMPRODUCT(constants!$B$13:$B$20,A1642^constants!$A$13:$A$20)*constants!$C$10/((A1642/1000000000)^5*(EXP(0.014388/(A1642/1000000000)/constants!$B$9)-1))</f>
        <v>2.2074801514887388E-5</v>
      </c>
      <c r="AL1642" s="17">
        <f t="shared" si="363"/>
        <v>3.3106962117860699E-10</v>
      </c>
      <c r="AQ1642">
        <f t="shared" si="370"/>
        <v>3.3106962117860699E-10</v>
      </c>
    </row>
    <row r="1643" spans="1:43" x14ac:dyDescent="0.2">
      <c r="A1643">
        <f>front!A1643</f>
        <v>935.41</v>
      </c>
      <c r="B1643" s="1">
        <f t="shared" si="369"/>
        <v>0.42999999999994998</v>
      </c>
      <c r="C1643">
        <f>front!D1643-front!B1643</f>
        <v>38607.53</v>
      </c>
      <c r="D1643" s="2">
        <f>front!E1643-front!C1643</f>
        <v>52559.6</v>
      </c>
      <c r="E1643" s="2">
        <f>IF(front!F1643-front!C1643&gt;0,front!F1643-front!C1643,0)</f>
        <v>52559.6</v>
      </c>
      <c r="F1643" s="2">
        <f>front!I1643-front!H1643</f>
        <v>2160.3000000000011</v>
      </c>
      <c r="G1643" s="2"/>
      <c r="H1643" s="2"/>
      <c r="I1643" s="4">
        <f>C1643/(constants!$A$4+constants!$B$4*data!C1643+constants!$C$4*data!C1643^2+constants!$D$4*data!C1643^3+constants!$E$4*data!C1643^4+constants!$F$4*data!C1643^5+constants!$G$4*data!C1643^6+constants!$H$4*data!C1643^7)</f>
        <v>39984.948595510527</v>
      </c>
      <c r="J1643" s="4">
        <f>D1643/(constants!$A$4+constants!$B$4*data!D1643+constants!$C$4*data!D1643^2+constants!$D$4*data!D1643^3+constants!$E$4*data!D1643^4+constants!$F$4*data!D1643^5+constants!$G$4*data!D1643^6+constants!$H$4*data!D1643^7)</f>
        <v>55314.740406379467</v>
      </c>
      <c r="K1643" s="4">
        <f>E1643/(constants!$A$4+constants!$B$4*data!E1643+constants!$C$4*data!E1643^2+constants!$D$4*data!E1643^3+constants!$E$4*data!E1643^4+constants!$F$4*data!E1643^5+constants!$G$4*data!E1643^6+constants!$H$4*data!E1643^7)</f>
        <v>55314.740406379467</v>
      </c>
      <c r="L1643" s="4">
        <f>F1643/(constants!$A$4+constants!$B$4*data!F1643+constants!$C$4*data!F1643^2+constants!$D$4*data!F1643^3+constants!$E$4*data!F1643^4+constants!$F$4*data!F1643^5+constants!$G$4*data!F1643^6+constants!$H$4*data!F1643^7)</f>
        <v>2155.37227742191</v>
      </c>
      <c r="M1643" s="4"/>
      <c r="N1643" s="4"/>
      <c r="O1643" s="4">
        <f t="shared" si="364"/>
        <v>66641.580992517542</v>
      </c>
      <c r="P1643" s="4">
        <f t="shared" si="365"/>
        <v>11062.948081275894</v>
      </c>
      <c r="Q1643" s="4">
        <f t="shared" si="365"/>
        <v>11062.948081275894</v>
      </c>
      <c r="R1643" s="4">
        <f t="shared" si="366"/>
        <v>359.22871290365163</v>
      </c>
      <c r="S1643" s="4"/>
      <c r="T1643" s="4"/>
      <c r="U1643" s="4">
        <f t="shared" si="367"/>
        <v>1</v>
      </c>
      <c r="V1643" s="4"/>
      <c r="W1643" s="4"/>
      <c r="X1643">
        <f>IF(front!E1643&gt;$X$2,O1643,P1643)</f>
        <v>66641.580992517542</v>
      </c>
      <c r="Y1643">
        <f t="shared" si="361"/>
        <v>66368.761187674929</v>
      </c>
      <c r="Z1643">
        <f>SUMPRODUCT($B$7:$B$456,Y$7:Y$456,EXP(constants!$B$32+constants!$A$32*ABS($A$7:$A$456-$A1643)))</f>
        <v>1.7759616163184585E-12</v>
      </c>
      <c r="AA1643">
        <f t="shared" si="362"/>
        <v>66368.761187674929</v>
      </c>
      <c r="AB1643">
        <f t="shared" si="368"/>
        <v>66363.908094735758</v>
      </c>
      <c r="AD1643" s="4"/>
      <c r="AE1643" s="4"/>
      <c r="AF1643" s="4"/>
      <c r="AI1643" s="5">
        <f>SUMPRODUCT(constants!$B$13:$B$20,A1643^constants!$A$13:$A$20)*constants!$C$10/((A1643/1000000000)^5*(EXP(0.014388/(A1643/1000000000)/constants!$B$9)-1))</f>
        <v>2.2069885789317585E-5</v>
      </c>
      <c r="AL1643" s="17">
        <f t="shared" si="363"/>
        <v>3.3255856116569263E-10</v>
      </c>
      <c r="AQ1643">
        <f t="shared" si="370"/>
        <v>3.3255856116569263E-10</v>
      </c>
    </row>
    <row r="1644" spans="1:43" x14ac:dyDescent="0.2">
      <c r="A1644">
        <f>front!A1644</f>
        <v>935.84</v>
      </c>
      <c r="B1644" s="1">
        <f t="shared" si="369"/>
        <v>0.43000000000006366</v>
      </c>
      <c r="C1644">
        <f>front!D1644-front!B1644</f>
        <v>38584.660000000003</v>
      </c>
      <c r="D1644" s="2">
        <f>front!E1644-front!C1644</f>
        <v>53269.9</v>
      </c>
      <c r="E1644" s="2">
        <f>IF(front!F1644-front!C1644&gt;0,front!F1644-front!C1644,0)</f>
        <v>53269.9</v>
      </c>
      <c r="F1644" s="2">
        <f>front!I1644-front!H1644</f>
        <v>2294.5</v>
      </c>
      <c r="G1644" s="2"/>
      <c r="H1644" s="2"/>
      <c r="I1644" s="4">
        <f>C1644/(constants!$A$4+constants!$B$4*data!C1644+constants!$C$4*data!C1644^2+constants!$D$4*data!C1644^3+constants!$E$4*data!C1644^4+constants!$F$4*data!C1644^5+constants!$G$4*data!C1644^6+constants!$H$4*data!C1644^7)</f>
        <v>39960.121601878003</v>
      </c>
      <c r="J1644" s="4">
        <f>D1644/(constants!$A$4+constants!$B$4*data!D1644+constants!$C$4*data!D1644^2+constants!$D$4*data!D1644^3+constants!$E$4*data!D1644^4+constants!$F$4*data!D1644^5+constants!$G$4*data!D1644^6+constants!$H$4*data!D1644^7)</f>
        <v>56101.184984539126</v>
      </c>
      <c r="K1644" s="4">
        <f>E1644/(constants!$A$4+constants!$B$4*data!E1644+constants!$C$4*data!E1644^2+constants!$D$4*data!E1644^3+constants!$E$4*data!E1644^4+constants!$F$4*data!E1644^5+constants!$G$4*data!E1644^6+constants!$H$4*data!E1644^7)</f>
        <v>56101.184984539126</v>
      </c>
      <c r="L1644" s="4">
        <f>F1644/(constants!$A$4+constants!$B$4*data!F1644+constants!$C$4*data!F1644^2+constants!$D$4*data!F1644^3+constants!$E$4*data!F1644^4+constants!$F$4*data!F1644^5+constants!$G$4*data!F1644^6+constants!$H$4*data!F1644^7)</f>
        <v>2289.2682986523223</v>
      </c>
      <c r="M1644" s="4"/>
      <c r="N1644" s="4"/>
      <c r="O1644" s="4">
        <f t="shared" si="364"/>
        <v>66600.202669796665</v>
      </c>
      <c r="P1644" s="4">
        <f t="shared" si="365"/>
        <v>11220.236996907826</v>
      </c>
      <c r="Q1644" s="4">
        <f t="shared" si="365"/>
        <v>11220.236996907826</v>
      </c>
      <c r="R1644" s="4">
        <f t="shared" si="366"/>
        <v>381.54471644205375</v>
      </c>
      <c r="S1644" s="4"/>
      <c r="T1644" s="4"/>
      <c r="U1644" s="4">
        <f t="shared" si="367"/>
        <v>1</v>
      </c>
      <c r="V1644" s="4"/>
      <c r="W1644" s="4"/>
      <c r="X1644">
        <f>IF(front!E1644&gt;$X$2,O1644,P1644)</f>
        <v>66600.202669796665</v>
      </c>
      <c r="Y1644">
        <f t="shared" si="361"/>
        <v>66327.382864954052</v>
      </c>
      <c r="Z1644">
        <f>SUMPRODUCT($B$7:$B$456,Y$7:Y$456,EXP(constants!$B$32+constants!$A$32*ABS($A$7:$A$456-$A1644)))</f>
        <v>1.7330513342472964E-12</v>
      </c>
      <c r="AA1644">
        <f t="shared" si="362"/>
        <v>66327.382864954052</v>
      </c>
      <c r="AB1644">
        <f t="shared" si="368"/>
        <v>66322.529772014881</v>
      </c>
      <c r="AD1644" s="4"/>
      <c r="AE1644" s="4"/>
      <c r="AF1644" s="4"/>
      <c r="AI1644" s="5">
        <f>SUMPRODUCT(constants!$B$13:$B$20,A1644^constants!$A$13:$A$20)*constants!$C$10/((A1644/1000000000)^5*(EXP(0.014388/(A1644/1000000000)/constants!$B$9)-1))</f>
        <v>2.206494420187239E-5</v>
      </c>
      <c r="AL1644" s="17">
        <f t="shared" si="363"/>
        <v>3.3269153450149007E-10</v>
      </c>
      <c r="AQ1644">
        <f t="shared" si="370"/>
        <v>3.3269153450149007E-10</v>
      </c>
    </row>
    <row r="1645" spans="1:43" x14ac:dyDescent="0.2">
      <c r="A1645">
        <f>front!A1645</f>
        <v>936.28</v>
      </c>
      <c r="B1645" s="1">
        <f t="shared" si="369"/>
        <v>0.43999999999994088</v>
      </c>
      <c r="C1645">
        <f>front!D1645-front!B1645</f>
        <v>38731</v>
      </c>
      <c r="D1645" s="2">
        <f>front!E1645-front!C1645</f>
        <v>52871.3</v>
      </c>
      <c r="E1645" s="2">
        <f>IF(front!F1645-front!C1645&gt;0,front!F1645-front!C1645,0)</f>
        <v>52871.3</v>
      </c>
      <c r="F1645" s="2">
        <f>front!I1645-front!H1645</f>
        <v>2194.6000000000004</v>
      </c>
      <c r="G1645" s="2"/>
      <c r="H1645" s="2"/>
      <c r="I1645" s="4">
        <f>C1645/(constants!$A$4+constants!$B$4*data!C1645+constants!$C$4*data!C1645^2+constants!$D$4*data!C1645^3+constants!$E$4*data!C1645^4+constants!$F$4*data!C1645^5+constants!$G$4*data!C1645^6+constants!$H$4*data!C1645^7)</f>
        <v>40119.006084980014</v>
      </c>
      <c r="J1645" s="4">
        <f>D1645/(constants!$A$4+constants!$B$4*data!D1645+constants!$C$4*data!D1645^2+constants!$D$4*data!D1645^3+constants!$E$4*data!D1645^4+constants!$F$4*data!D1645^5+constants!$G$4*data!D1645^6+constants!$H$4*data!D1645^7)</f>
        <v>55659.790692497983</v>
      </c>
      <c r="K1645" s="4">
        <f>E1645/(constants!$A$4+constants!$B$4*data!E1645+constants!$C$4*data!E1645^2+constants!$D$4*data!E1645^3+constants!$E$4*data!E1645^4+constants!$F$4*data!E1645^5+constants!$G$4*data!E1645^6+constants!$H$4*data!E1645^7)</f>
        <v>55659.790692497983</v>
      </c>
      <c r="L1645" s="4">
        <f>F1645/(constants!$A$4+constants!$B$4*data!F1645+constants!$C$4*data!F1645^2+constants!$D$4*data!F1645^3+constants!$E$4*data!F1645^4+constants!$F$4*data!F1645^5+constants!$G$4*data!F1645^6+constants!$H$4*data!F1645^7)</f>
        <v>2189.5945376294758</v>
      </c>
      <c r="M1645" s="4"/>
      <c r="N1645" s="4"/>
      <c r="O1645" s="4">
        <f t="shared" si="364"/>
        <v>66865.010141633349</v>
      </c>
      <c r="P1645" s="4">
        <f t="shared" si="365"/>
        <v>11131.958138499596</v>
      </c>
      <c r="Q1645" s="4">
        <f t="shared" si="365"/>
        <v>11131.958138499596</v>
      </c>
      <c r="R1645" s="4">
        <f t="shared" si="366"/>
        <v>364.93242293824596</v>
      </c>
      <c r="S1645" s="4"/>
      <c r="T1645" s="4"/>
      <c r="U1645" s="4">
        <f t="shared" si="367"/>
        <v>1</v>
      </c>
      <c r="V1645" s="4"/>
      <c r="W1645" s="4"/>
      <c r="X1645">
        <f>IF(front!E1645&gt;$X$2,O1645,P1645)</f>
        <v>66865.010141633349</v>
      </c>
      <c r="Y1645">
        <f t="shared" si="361"/>
        <v>66592.190336790736</v>
      </c>
      <c r="Z1645">
        <f>SUMPRODUCT($B$7:$B$456,Y$7:Y$456,EXP(constants!$B$32+constants!$A$32*ABS($A$7:$A$456-$A1645)))</f>
        <v>1.6902161698402495E-12</v>
      </c>
      <c r="AA1645">
        <f t="shared" si="362"/>
        <v>66592.190336790736</v>
      </c>
      <c r="AB1645">
        <f t="shared" si="368"/>
        <v>66587.337243851565</v>
      </c>
      <c r="AD1645" s="4"/>
      <c r="AE1645" s="4"/>
      <c r="AF1645" s="4"/>
      <c r="AI1645" s="5">
        <f>SUMPRODUCT(constants!$B$13:$B$20,A1645^constants!$A$13:$A$20)*constants!$C$10/((A1645/1000000000)^5*(EXP(0.014388/(A1645/1000000000)/constants!$B$9)-1))</f>
        <v>2.2059861264472541E-5</v>
      </c>
      <c r="AL1645" s="17">
        <f t="shared" si="363"/>
        <v>3.3129213717747019E-10</v>
      </c>
      <c r="AQ1645">
        <f t="shared" si="370"/>
        <v>3.3129213717747019E-10</v>
      </c>
    </row>
    <row r="1646" spans="1:43" x14ac:dyDescent="0.2">
      <c r="A1646">
        <f>front!A1646</f>
        <v>936.71</v>
      </c>
      <c r="B1646" s="1">
        <f t="shared" si="369"/>
        <v>0.43000000000006366</v>
      </c>
      <c r="C1646">
        <f>front!D1646-front!B1646</f>
        <v>38966.870000000003</v>
      </c>
      <c r="D1646" s="2">
        <f>front!E1646-front!C1646</f>
        <v>53091</v>
      </c>
      <c r="E1646" s="2">
        <f>IF(front!F1646-front!C1646&gt;0,front!F1646-front!C1646,0)</f>
        <v>53091</v>
      </c>
      <c r="F1646" s="2">
        <f>front!I1646-front!H1646</f>
        <v>2287.2000000000007</v>
      </c>
      <c r="G1646" s="2"/>
      <c r="H1646" s="2"/>
      <c r="I1646" s="4">
        <f>C1646/(constants!$A$4+constants!$B$4*data!C1646+constants!$C$4*data!C1646^2+constants!$D$4*data!C1646^3+constants!$E$4*data!C1646^4+constants!$F$4*data!C1646^5+constants!$G$4*data!C1646^6+constants!$H$4*data!C1646^7)</f>
        <v>40375.205379710322</v>
      </c>
      <c r="J1646" s="4">
        <f>D1646/(constants!$A$4+constants!$B$4*data!D1646+constants!$C$4*data!D1646^2+constants!$D$4*data!D1646^3+constants!$E$4*data!D1646^4+constants!$F$4*data!D1646^5+constants!$G$4*data!D1646^6+constants!$H$4*data!D1646^7)</f>
        <v>55903.056380904287</v>
      </c>
      <c r="K1646" s="4">
        <f>E1646/(constants!$A$4+constants!$B$4*data!E1646+constants!$C$4*data!E1646^2+constants!$D$4*data!E1646^3+constants!$E$4*data!E1646^4+constants!$F$4*data!E1646^5+constants!$G$4*data!E1646^6+constants!$H$4*data!E1646^7)</f>
        <v>55903.056380904287</v>
      </c>
      <c r="L1646" s="4">
        <f>F1646/(constants!$A$4+constants!$B$4*data!F1646+constants!$C$4*data!F1646^2+constants!$D$4*data!F1646^3+constants!$E$4*data!F1646^4+constants!$F$4*data!F1646^5+constants!$G$4*data!F1646^6+constants!$H$4*data!F1646^7)</f>
        <v>2281.9848199420962</v>
      </c>
      <c r="M1646" s="4"/>
      <c r="N1646" s="4"/>
      <c r="O1646" s="4">
        <f t="shared" si="364"/>
        <v>67292.008966183872</v>
      </c>
      <c r="P1646" s="4">
        <f t="shared" si="365"/>
        <v>11180.611276180858</v>
      </c>
      <c r="Q1646" s="4">
        <f t="shared" si="365"/>
        <v>11180.611276180858</v>
      </c>
      <c r="R1646" s="4">
        <f t="shared" si="366"/>
        <v>380.33080332368269</v>
      </c>
      <c r="S1646" s="4"/>
      <c r="T1646" s="4"/>
      <c r="U1646" s="4">
        <f t="shared" si="367"/>
        <v>1</v>
      </c>
      <c r="V1646" s="4"/>
      <c r="W1646" s="4"/>
      <c r="X1646">
        <f>IF(front!E1646&gt;$X$2,O1646,P1646)</f>
        <v>67292.008966183872</v>
      </c>
      <c r="Y1646">
        <f t="shared" si="361"/>
        <v>67019.189161341259</v>
      </c>
      <c r="Z1646">
        <f>SUMPRODUCT($B$7:$B$456,Y$7:Y$456,EXP(constants!$B$32+constants!$A$32*ABS($A$7:$A$456-$A1646)))</f>
        <v>1.64937764498551E-12</v>
      </c>
      <c r="AA1646">
        <f t="shared" si="362"/>
        <v>67019.189161341259</v>
      </c>
      <c r="AB1646">
        <f t="shared" si="368"/>
        <v>67014.336068402088</v>
      </c>
      <c r="AD1646" s="4"/>
      <c r="AE1646" s="4"/>
      <c r="AF1646" s="4"/>
      <c r="AI1646" s="5">
        <f>SUMPRODUCT(constants!$B$13:$B$20,A1646^constants!$A$13:$A$20)*constants!$C$10/((A1646/1000000000)^5*(EXP(0.014388/(A1646/1000000000)/constants!$B$9)-1))</f>
        <v>2.2054868357233859E-5</v>
      </c>
      <c r="AL1646" s="17">
        <f t="shared" si="363"/>
        <v>3.2910672031014784E-10</v>
      </c>
      <c r="AQ1646">
        <f t="shared" si="370"/>
        <v>3.2910672031014784E-10</v>
      </c>
    </row>
    <row r="1647" spans="1:43" x14ac:dyDescent="0.2">
      <c r="A1647">
        <f>front!A1647</f>
        <v>937.14</v>
      </c>
      <c r="B1647" s="1">
        <f t="shared" si="369"/>
        <v>0.42999999999994998</v>
      </c>
      <c r="C1647">
        <f>front!D1647-front!B1647</f>
        <v>39365.53</v>
      </c>
      <c r="D1647" s="2">
        <f>front!E1647-front!C1647</f>
        <v>52509.7</v>
      </c>
      <c r="E1647" s="2">
        <f>IF(front!F1647-front!C1647&gt;0,front!F1647-front!C1647,0)</f>
        <v>52509.7</v>
      </c>
      <c r="F1647" s="2">
        <f>front!I1647-front!H1647</f>
        <v>2648</v>
      </c>
      <c r="G1647" s="2"/>
      <c r="H1647" s="2"/>
      <c r="I1647" s="4">
        <f>C1647/(constants!$A$4+constants!$B$4*data!C1647+constants!$C$4*data!C1647^2+constants!$D$4*data!C1647^3+constants!$E$4*data!C1647^4+constants!$F$4*data!C1647^5+constants!$G$4*data!C1647^6+constants!$H$4*data!C1647^7)</f>
        <v>40808.533067321667</v>
      </c>
      <c r="J1647" s="4">
        <f>D1647/(constants!$A$4+constants!$B$4*data!D1647+constants!$C$4*data!D1647^2+constants!$D$4*data!D1647^3+constants!$E$4*data!D1647^4+constants!$F$4*data!D1647^5+constants!$G$4*data!D1647^6+constants!$H$4*data!D1647^7)</f>
        <v>55259.509874324853</v>
      </c>
      <c r="K1647" s="4">
        <f>E1647/(constants!$A$4+constants!$B$4*data!E1647+constants!$C$4*data!E1647^2+constants!$D$4*data!E1647^3+constants!$E$4*data!E1647^4+constants!$F$4*data!E1647^5+constants!$G$4*data!E1647^6+constants!$H$4*data!E1647^7)</f>
        <v>55259.509874324853</v>
      </c>
      <c r="L1647" s="4">
        <f>F1647/(constants!$A$4+constants!$B$4*data!F1647+constants!$C$4*data!F1647^2+constants!$D$4*data!F1647^3+constants!$E$4*data!F1647^4+constants!$F$4*data!F1647^5+constants!$G$4*data!F1647^6+constants!$H$4*data!F1647^7)</f>
        <v>2641.9714869197642</v>
      </c>
      <c r="M1647" s="4"/>
      <c r="N1647" s="4"/>
      <c r="O1647" s="4">
        <f t="shared" si="364"/>
        <v>68014.22177886944</v>
      </c>
      <c r="P1647" s="4">
        <f t="shared" si="365"/>
        <v>11051.90197486497</v>
      </c>
      <c r="Q1647" s="4">
        <f t="shared" si="365"/>
        <v>11051.90197486497</v>
      </c>
      <c r="R1647" s="4">
        <f t="shared" si="366"/>
        <v>440.32858115329401</v>
      </c>
      <c r="S1647" s="4"/>
      <c r="T1647" s="4"/>
      <c r="U1647" s="4">
        <f t="shared" si="367"/>
        <v>1</v>
      </c>
      <c r="V1647" s="4"/>
      <c r="W1647" s="4"/>
      <c r="X1647">
        <f>IF(front!E1647&gt;$X$2,O1647,P1647)</f>
        <v>68014.22177886944</v>
      </c>
      <c r="Y1647">
        <f t="shared" si="361"/>
        <v>67741.401974026827</v>
      </c>
      <c r="Z1647">
        <f>SUMPRODUCT($B$7:$B$456,Y$7:Y$456,EXP(constants!$B$32+constants!$A$32*ABS($A$7:$A$456-$A1647)))</f>
        <v>1.6095258490131989E-12</v>
      </c>
      <c r="AA1647">
        <f t="shared" si="362"/>
        <v>67741.401974026827</v>
      </c>
      <c r="AB1647">
        <f t="shared" si="368"/>
        <v>67736.548881087656</v>
      </c>
      <c r="AD1647" s="4"/>
      <c r="AE1647" s="4"/>
      <c r="AF1647" s="4"/>
    </row>
    <row r="1648" spans="1:43" x14ac:dyDescent="0.2">
      <c r="A1648">
        <f>front!A1648</f>
        <v>937.58</v>
      </c>
      <c r="B1648" s="1">
        <f t="shared" si="369"/>
        <v>0.44000000000005457</v>
      </c>
      <c r="C1648">
        <f>front!D1648-front!B1648</f>
        <v>39670.47</v>
      </c>
      <c r="D1648" s="2">
        <f>front!E1648-front!C1648</f>
        <v>53165.2</v>
      </c>
      <c r="E1648" s="2">
        <f>IF(front!F1648-front!C1648&gt;0,front!F1648-front!C1648,0)</f>
        <v>53165.2</v>
      </c>
      <c r="F1648" s="2">
        <f>front!I1648-front!H1648</f>
        <v>2757.5</v>
      </c>
      <c r="G1648" s="2"/>
      <c r="H1648" s="2"/>
      <c r="I1648" s="4">
        <f>C1648/(constants!$A$4+constants!$B$4*data!C1648+constants!$C$4*data!C1648^2+constants!$D$4*data!C1648^3+constants!$E$4*data!C1648^4+constants!$F$4*data!C1648^5+constants!$G$4*data!C1648^6+constants!$H$4*data!C1648^7)</f>
        <v>41140.250223303308</v>
      </c>
      <c r="J1648" s="4">
        <f>D1648/(constants!$A$4+constants!$B$4*data!D1648+constants!$C$4*data!D1648^2+constants!$D$4*data!D1648^3+constants!$E$4*data!D1648^4+constants!$F$4*data!D1648^5+constants!$G$4*data!D1648^6+constants!$H$4*data!D1648^7)</f>
        <v>55985.227139738439</v>
      </c>
      <c r="K1648" s="4">
        <f>E1648/(constants!$A$4+constants!$B$4*data!E1648+constants!$C$4*data!E1648^2+constants!$D$4*data!E1648^3+constants!$E$4*data!E1648^4+constants!$F$4*data!E1648^5+constants!$G$4*data!E1648^6+constants!$H$4*data!E1648^7)</f>
        <v>55985.227139738439</v>
      </c>
      <c r="L1648" s="4">
        <f>F1648/(constants!$A$4+constants!$B$4*data!F1648+constants!$C$4*data!F1648^2+constants!$D$4*data!F1648^3+constants!$E$4*data!F1648^4+constants!$F$4*data!F1648^5+constants!$G$4*data!F1648^6+constants!$H$4*data!F1648^7)</f>
        <v>2751.2265197247943</v>
      </c>
      <c r="M1648" s="4"/>
      <c r="N1648" s="4"/>
      <c r="O1648" s="4">
        <f t="shared" si="364"/>
        <v>68567.083705505516</v>
      </c>
      <c r="P1648" s="4">
        <f t="shared" si="365"/>
        <v>11197.045427947689</v>
      </c>
      <c r="Q1648" s="4">
        <f t="shared" si="365"/>
        <v>11197.045427947689</v>
      </c>
      <c r="R1648" s="4">
        <f t="shared" si="366"/>
        <v>458.5377532874657</v>
      </c>
      <c r="S1648" s="4"/>
      <c r="T1648" s="4"/>
      <c r="U1648" s="4">
        <f t="shared" si="367"/>
        <v>1</v>
      </c>
      <c r="V1648" s="4"/>
      <c r="W1648" s="4"/>
      <c r="X1648">
        <f>IF(front!E1648&gt;$X$2,O1648,P1648)</f>
        <v>68567.083705505516</v>
      </c>
      <c r="Y1648">
        <f t="shared" si="361"/>
        <v>68294.263900662903</v>
      </c>
      <c r="Z1648">
        <f>SUMPRODUCT($B$7:$B$456,Y$7:Y$456,EXP(constants!$B$32+constants!$A$32*ABS($A$7:$A$456-$A1648)))</f>
        <v>1.5697438165958887E-12</v>
      </c>
      <c r="AA1648">
        <f t="shared" si="362"/>
        <v>68294.263900662903</v>
      </c>
      <c r="AB1648">
        <f t="shared" si="368"/>
        <v>68289.410807723732</v>
      </c>
      <c r="AD1648" s="4"/>
      <c r="AE1648" s="4"/>
      <c r="AF1648" s="4"/>
    </row>
    <row r="1649" spans="1:32" x14ac:dyDescent="0.2">
      <c r="A1649">
        <f>front!A1649</f>
        <v>938.01</v>
      </c>
      <c r="B1649" s="1">
        <f t="shared" si="369"/>
        <v>0.42999999999994998</v>
      </c>
      <c r="C1649">
        <f>front!D1649-front!B1649</f>
        <v>39607.200000000004</v>
      </c>
      <c r="D1649" s="2">
        <f>front!E1649-front!C1649</f>
        <v>52395.199999999997</v>
      </c>
      <c r="E1649" s="2">
        <f>IF(front!F1649-front!C1649&gt;0,front!F1649-front!C1649,0)</f>
        <v>52395.199999999997</v>
      </c>
      <c r="F1649" s="2">
        <f>front!I1649-front!H1649</f>
        <v>2737.8999999999996</v>
      </c>
      <c r="G1649" s="2"/>
      <c r="H1649" s="2"/>
      <c r="I1649" s="4">
        <f>C1649/(constants!$A$4+constants!$B$4*data!C1649+constants!$C$4*data!C1649^2+constants!$D$4*data!C1649^3+constants!$E$4*data!C1649^4+constants!$F$4*data!C1649^5+constants!$G$4*data!C1649^6+constants!$H$4*data!C1649^7)</f>
        <v>41071.406008012345</v>
      </c>
      <c r="J1649" s="4">
        <f>D1649/(constants!$A$4+constants!$B$4*data!D1649+constants!$C$4*data!D1649^2+constants!$D$4*data!D1649^3+constants!$E$4*data!D1649^4+constants!$F$4*data!D1649^5+constants!$G$4*data!D1649^6+constants!$H$4*data!D1649^7)</f>
        <v>55132.786917062542</v>
      </c>
      <c r="K1649" s="4">
        <f>E1649/(constants!$A$4+constants!$B$4*data!E1649+constants!$C$4*data!E1649^2+constants!$D$4*data!E1649^3+constants!$E$4*data!E1649^4+constants!$F$4*data!E1649^5+constants!$G$4*data!E1649^6+constants!$H$4*data!E1649^7)</f>
        <v>55132.786917062542</v>
      </c>
      <c r="L1649" s="4">
        <f>F1649/(constants!$A$4+constants!$B$4*data!F1649+constants!$C$4*data!F1649^2+constants!$D$4*data!F1649^3+constants!$E$4*data!F1649^4+constants!$F$4*data!F1649^5+constants!$G$4*data!F1649^6+constants!$H$4*data!F1649^7)</f>
        <v>2731.6702828332491</v>
      </c>
      <c r="M1649" s="4"/>
      <c r="N1649" s="4"/>
      <c r="O1649" s="4">
        <f t="shared" si="364"/>
        <v>68452.343346687252</v>
      </c>
      <c r="P1649" s="4">
        <f t="shared" si="365"/>
        <v>11026.557383412508</v>
      </c>
      <c r="Q1649" s="4">
        <f t="shared" si="365"/>
        <v>11026.557383412508</v>
      </c>
      <c r="R1649" s="4">
        <f t="shared" si="366"/>
        <v>455.2783804722082</v>
      </c>
      <c r="S1649" s="4"/>
      <c r="T1649" s="4"/>
      <c r="U1649" s="4">
        <f t="shared" si="367"/>
        <v>1</v>
      </c>
      <c r="V1649" s="4"/>
      <c r="W1649" s="4"/>
      <c r="X1649">
        <f>IF(front!E1649&gt;$X$2,O1649,P1649)</f>
        <v>68452.343346687252</v>
      </c>
      <c r="Y1649">
        <f t="shared" si="361"/>
        <v>68179.523541844639</v>
      </c>
      <c r="Z1649">
        <f>SUMPRODUCT($B$7:$B$456,Y$7:Y$456,EXP(constants!$B$32+constants!$A$32*ABS($A$7:$A$456-$A1649)))</f>
        <v>1.5318161106530051E-12</v>
      </c>
      <c r="AA1649">
        <f t="shared" si="362"/>
        <v>68179.523541844639</v>
      </c>
      <c r="AB1649">
        <f t="shared" si="368"/>
        <v>68174.670448905468</v>
      </c>
      <c r="AD1649" s="4"/>
      <c r="AE1649" s="4"/>
      <c r="AF1649" s="4"/>
    </row>
    <row r="1650" spans="1:32" x14ac:dyDescent="0.2">
      <c r="A1650">
        <f>front!A1650</f>
        <v>938.44</v>
      </c>
      <c r="B1650" s="1">
        <f t="shared" si="369"/>
        <v>0.43000000000006366</v>
      </c>
      <c r="C1650">
        <f>front!D1650-front!B1650</f>
        <v>39532.86</v>
      </c>
      <c r="D1650" s="2">
        <f>front!E1650-front!C1650</f>
        <v>52970.1</v>
      </c>
      <c r="E1650" s="2">
        <f>IF(front!F1650-front!C1650&gt;0,front!F1650-front!C1650,0)</f>
        <v>52970.1</v>
      </c>
      <c r="F1650" s="2">
        <f>front!I1650-front!H1650</f>
        <v>2849.5999999999985</v>
      </c>
      <c r="G1650" s="2"/>
      <c r="H1650" s="2"/>
      <c r="I1650" s="4">
        <f>C1650/(constants!$A$4+constants!$B$4*data!C1650+constants!$C$4*data!C1650^2+constants!$D$4*data!C1650^3+constants!$E$4*data!C1650^4+constants!$F$4*data!C1650^5+constants!$G$4*data!C1650^6+constants!$H$4*data!C1650^7)</f>
        <v>40990.528796363942</v>
      </c>
      <c r="J1650" s="4">
        <f>D1650/(constants!$A$4+constants!$B$4*data!D1650+constants!$C$4*data!D1650^2+constants!$D$4*data!D1650^3+constants!$E$4*data!D1650^4+constants!$F$4*data!D1650^5+constants!$G$4*data!D1650^6+constants!$H$4*data!D1650^7)</f>
        <v>55769.18195059782</v>
      </c>
      <c r="K1650" s="4">
        <f>E1650/(constants!$A$4+constants!$B$4*data!E1650+constants!$C$4*data!E1650^2+constants!$D$4*data!E1650^3+constants!$E$4*data!E1650^4+constants!$F$4*data!E1650^5+constants!$G$4*data!E1650^6+constants!$H$4*data!E1650^7)</f>
        <v>55769.18195059782</v>
      </c>
      <c r="L1650" s="4">
        <f>F1650/(constants!$A$4+constants!$B$4*data!F1650+constants!$C$4*data!F1650^2+constants!$D$4*data!F1650^3+constants!$E$4*data!F1650^4+constants!$F$4*data!F1650^5+constants!$G$4*data!F1650^6+constants!$H$4*data!F1650^7)</f>
        <v>2843.1214335782297</v>
      </c>
      <c r="M1650" s="4"/>
      <c r="N1650" s="4"/>
      <c r="O1650" s="4">
        <f t="shared" si="364"/>
        <v>68317.547993939908</v>
      </c>
      <c r="P1650" s="4">
        <f t="shared" si="365"/>
        <v>11153.836390119564</v>
      </c>
      <c r="Q1650" s="4">
        <f t="shared" si="365"/>
        <v>11153.836390119564</v>
      </c>
      <c r="R1650" s="4">
        <f t="shared" si="366"/>
        <v>473.85357226303825</v>
      </c>
      <c r="S1650" s="4"/>
      <c r="T1650" s="4"/>
      <c r="U1650" s="4">
        <f t="shared" si="367"/>
        <v>1</v>
      </c>
      <c r="V1650" s="4"/>
      <c r="W1650" s="4"/>
      <c r="X1650">
        <f>IF(front!E1650&gt;$X$2,O1650,P1650)</f>
        <v>68317.547993939908</v>
      </c>
      <c r="Y1650">
        <f t="shared" si="361"/>
        <v>68044.728189097295</v>
      </c>
      <c r="Z1650">
        <f>SUMPRODUCT($B$7:$B$456,Y$7:Y$456,EXP(constants!$B$32+constants!$A$32*ABS($A$7:$A$456-$A1650)))</f>
        <v>1.4948048032095862E-12</v>
      </c>
      <c r="AA1650">
        <f t="shared" si="362"/>
        <v>68044.728189097295</v>
      </c>
      <c r="AB1650">
        <f t="shared" si="368"/>
        <v>68039.875096158125</v>
      </c>
      <c r="AD1650" s="4"/>
      <c r="AE1650" s="4"/>
      <c r="AF1650" s="4"/>
    </row>
    <row r="1651" spans="1:32" x14ac:dyDescent="0.2">
      <c r="A1651">
        <f>front!A1651</f>
        <v>938.88</v>
      </c>
      <c r="B1651" s="1">
        <f t="shared" si="369"/>
        <v>0.43999999999994088</v>
      </c>
      <c r="C1651">
        <f>front!D1651-front!B1651</f>
        <v>39054.94</v>
      </c>
      <c r="D1651" s="2">
        <f>front!E1651-front!C1651</f>
        <v>52875.199999999997</v>
      </c>
      <c r="E1651" s="2">
        <f>IF(front!F1651-front!C1651&gt;0,front!F1651-front!C1651,0)</f>
        <v>52875.199999999997</v>
      </c>
      <c r="F1651" s="2">
        <f>front!I1651-front!H1651</f>
        <v>2806.3999999999996</v>
      </c>
      <c r="G1651" s="2"/>
      <c r="H1651" s="2"/>
      <c r="I1651" s="4">
        <f>C1651/(constants!$A$4+constants!$B$4*data!C1651+constants!$C$4*data!C1651^2+constants!$D$4*data!C1651^3+constants!$E$4*data!C1651^4+constants!$F$4*data!C1651^5+constants!$G$4*data!C1651^6+constants!$H$4*data!C1651^7)</f>
        <v>40470.900780719203</v>
      </c>
      <c r="J1651" s="4">
        <f>D1651/(constants!$A$4+constants!$B$4*data!D1651+constants!$C$4*data!D1651^2+constants!$D$4*data!D1651^3+constants!$E$4*data!D1651^4+constants!$F$4*data!D1651^5+constants!$G$4*data!D1651^6+constants!$H$4*data!D1651^7)</f>
        <v>55664.108577495623</v>
      </c>
      <c r="K1651" s="4">
        <f>E1651/(constants!$A$4+constants!$B$4*data!E1651+constants!$C$4*data!E1651^2+constants!$D$4*data!E1651^3+constants!$E$4*data!E1651^4+constants!$F$4*data!E1651^5+constants!$G$4*data!E1651^6+constants!$H$4*data!E1651^7)</f>
        <v>55664.108577495623</v>
      </c>
      <c r="L1651" s="4">
        <f>F1651/(constants!$A$4+constants!$B$4*data!F1651+constants!$C$4*data!F1651^2+constants!$D$4*data!F1651^3+constants!$E$4*data!F1651^4+constants!$F$4*data!F1651^5+constants!$G$4*data!F1651^6+constants!$H$4*data!F1651^7)</f>
        <v>2800.0175119029282</v>
      </c>
      <c r="M1651" s="4"/>
      <c r="N1651" s="4"/>
      <c r="O1651" s="4">
        <f t="shared" si="364"/>
        <v>67451.501301198674</v>
      </c>
      <c r="P1651" s="4">
        <f t="shared" si="365"/>
        <v>11132.821715499123</v>
      </c>
      <c r="Q1651" s="4">
        <f t="shared" si="365"/>
        <v>11132.821715499123</v>
      </c>
      <c r="R1651" s="4">
        <f t="shared" si="366"/>
        <v>466.66958531715471</v>
      </c>
      <c r="S1651" s="4"/>
      <c r="T1651" s="4"/>
      <c r="U1651" s="4">
        <f t="shared" si="367"/>
        <v>1</v>
      </c>
      <c r="V1651" s="4"/>
      <c r="W1651" s="4"/>
      <c r="X1651">
        <f>IF(front!E1651&gt;$X$2,O1651,P1651)</f>
        <v>67451.501301198674</v>
      </c>
      <c r="Y1651">
        <f t="shared" si="361"/>
        <v>67178.681496356061</v>
      </c>
      <c r="Z1651">
        <f>SUMPRODUCT($B$7:$B$456,Y$7:Y$456,EXP(constants!$B$32+constants!$A$32*ABS($A$7:$A$456-$A1651)))</f>
        <v>1.457858286833178E-12</v>
      </c>
      <c r="AA1651">
        <f t="shared" si="362"/>
        <v>67178.681496356061</v>
      </c>
      <c r="AB1651">
        <f t="shared" si="368"/>
        <v>67173.82840341689</v>
      </c>
      <c r="AD1651" s="4"/>
      <c r="AE1651" s="4"/>
      <c r="AF1651" s="4"/>
    </row>
    <row r="1652" spans="1:32" x14ac:dyDescent="0.2">
      <c r="A1652">
        <f>front!A1652</f>
        <v>939.31</v>
      </c>
      <c r="B1652" s="1">
        <f t="shared" si="369"/>
        <v>0.42999999999994998</v>
      </c>
      <c r="C1652">
        <f>front!D1652-front!B1652</f>
        <v>38037.270000000004</v>
      </c>
      <c r="D1652" s="2">
        <f>front!E1652-front!C1652</f>
        <v>52354.1</v>
      </c>
      <c r="E1652" s="2">
        <f>IF(front!F1652-front!C1652&gt;0,front!F1652-front!C1652,0)</f>
        <v>52354.1</v>
      </c>
      <c r="F1652" s="2">
        <f>front!I1652-front!H1652</f>
        <v>2787.6999999999989</v>
      </c>
      <c r="G1652" s="2"/>
      <c r="H1652" s="2"/>
      <c r="I1652" s="4">
        <f>C1652/(constants!$A$4+constants!$B$4*data!C1652+constants!$C$4*data!C1652^2+constants!$D$4*data!C1652^3+constants!$E$4*data!C1652^4+constants!$F$4*data!C1652^5+constants!$G$4*data!C1652^6+constants!$H$4*data!C1652^7)</f>
        <v>39366.274530916278</v>
      </c>
      <c r="J1652" s="4">
        <f>D1652/(constants!$A$4+constants!$B$4*data!D1652+constants!$C$4*data!D1652^2+constants!$D$4*data!D1652^3+constants!$E$4*data!D1652^4+constants!$F$4*data!D1652^5+constants!$G$4*data!D1652^6+constants!$H$4*data!D1652^7)</f>
        <v>55087.302263930731</v>
      </c>
      <c r="K1652" s="4">
        <f>E1652/(constants!$A$4+constants!$B$4*data!E1652+constants!$C$4*data!E1652^2+constants!$D$4*data!E1652^3+constants!$E$4*data!E1652^4+constants!$F$4*data!E1652^5+constants!$G$4*data!E1652^6+constants!$H$4*data!E1652^7)</f>
        <v>55087.302263930731</v>
      </c>
      <c r="L1652" s="4">
        <f>F1652/(constants!$A$4+constants!$B$4*data!F1652+constants!$C$4*data!F1652^2+constants!$D$4*data!F1652^3+constants!$E$4*data!F1652^4+constants!$F$4*data!F1652^5+constants!$G$4*data!F1652^6+constants!$H$4*data!F1652^7)</f>
        <v>2781.3591673068104</v>
      </c>
      <c r="M1652" s="4"/>
      <c r="N1652" s="4"/>
      <c r="O1652" s="4">
        <f t="shared" si="364"/>
        <v>65610.457551527128</v>
      </c>
      <c r="P1652" s="4">
        <f t="shared" si="365"/>
        <v>11017.460452786147</v>
      </c>
      <c r="Q1652" s="4">
        <f t="shared" si="365"/>
        <v>11017.460452786147</v>
      </c>
      <c r="R1652" s="4">
        <f t="shared" si="366"/>
        <v>463.55986121780171</v>
      </c>
      <c r="S1652" s="4"/>
      <c r="T1652" s="4"/>
      <c r="U1652" s="4">
        <f t="shared" si="367"/>
        <v>1</v>
      </c>
      <c r="V1652" s="4"/>
      <c r="W1652" s="4"/>
      <c r="X1652">
        <f>IF(front!E1652&gt;$X$2,O1652,P1652)</f>
        <v>65610.457551527128</v>
      </c>
      <c r="Y1652">
        <f t="shared" si="361"/>
        <v>65337.637746684515</v>
      </c>
      <c r="Z1652">
        <f>SUMPRODUCT($B$7:$B$456,Y$7:Y$456,EXP(constants!$B$32+constants!$A$32*ABS($A$7:$A$456-$A1652)))</f>
        <v>1.4226339274027884E-12</v>
      </c>
      <c r="AA1652">
        <f t="shared" si="362"/>
        <v>65337.637746684515</v>
      </c>
      <c r="AB1652">
        <f t="shared" si="368"/>
        <v>65332.784653745344</v>
      </c>
      <c r="AD1652" s="4"/>
      <c r="AE1652" s="4"/>
      <c r="AF1652" s="4"/>
    </row>
    <row r="1653" spans="1:32" x14ac:dyDescent="0.2">
      <c r="A1653">
        <f>front!A1653</f>
        <v>939.74</v>
      </c>
      <c r="B1653" s="1">
        <f t="shared" si="369"/>
        <v>0.43000000000006366</v>
      </c>
      <c r="C1653">
        <f>front!D1653-front!B1653</f>
        <v>37099.4</v>
      </c>
      <c r="D1653" s="2">
        <f>front!E1653-front!C1653</f>
        <v>53204.2</v>
      </c>
      <c r="E1653" s="2">
        <f>IF(front!F1653-front!C1653&gt;0,front!F1653-front!C1653,0)</f>
        <v>53204.2</v>
      </c>
      <c r="F1653" s="2">
        <f>front!I1653-front!H1653</f>
        <v>2766.3999999999996</v>
      </c>
      <c r="G1653" s="2"/>
      <c r="H1653" s="2"/>
      <c r="I1653" s="4">
        <f>C1653/(constants!$A$4+constants!$B$4*data!C1653+constants!$C$4*data!C1653^2+constants!$D$4*data!C1653^3+constants!$E$4*data!C1653^4+constants!$F$4*data!C1653^5+constants!$G$4*data!C1653^6+constants!$H$4*data!C1653^7)</f>
        <v>38350.525626425508</v>
      </c>
      <c r="J1653" s="4">
        <f>D1653/(constants!$A$4+constants!$B$4*data!D1653+constants!$C$4*data!D1653^2+constants!$D$4*data!D1653^3+constants!$E$4*data!D1653^4+constants!$F$4*data!D1653^5+constants!$G$4*data!D1653^6+constants!$H$4*data!D1653^7)</f>
        <v>56028.419121754428</v>
      </c>
      <c r="K1653" s="4">
        <f>E1653/(constants!$A$4+constants!$B$4*data!E1653+constants!$C$4*data!E1653^2+constants!$D$4*data!E1653^3+constants!$E$4*data!E1653^4+constants!$F$4*data!E1653^5+constants!$G$4*data!E1653^6+constants!$H$4*data!E1653^7)</f>
        <v>56028.419121754428</v>
      </c>
      <c r="L1653" s="4">
        <f>F1653/(constants!$A$4+constants!$B$4*data!F1653+constants!$C$4*data!F1653^2+constants!$D$4*data!F1653^3+constants!$E$4*data!F1653^4+constants!$F$4*data!F1653^5+constants!$G$4*data!F1653^6+constants!$H$4*data!F1653^7)</f>
        <v>2760.1066607813655</v>
      </c>
      <c r="M1653" s="4"/>
      <c r="N1653" s="4"/>
      <c r="O1653" s="4">
        <f t="shared" si="364"/>
        <v>63917.542710709175</v>
      </c>
      <c r="P1653" s="4">
        <f t="shared" si="365"/>
        <v>11205.683824350886</v>
      </c>
      <c r="Q1653" s="4">
        <f t="shared" si="365"/>
        <v>11205.683824350886</v>
      </c>
      <c r="R1653" s="4">
        <f t="shared" si="366"/>
        <v>460.01777679689422</v>
      </c>
      <c r="S1653" s="4"/>
      <c r="T1653" s="4"/>
      <c r="U1653" s="4">
        <f t="shared" si="367"/>
        <v>1</v>
      </c>
      <c r="V1653" s="4"/>
      <c r="W1653" s="4"/>
      <c r="X1653">
        <f>IF(front!E1653&gt;$X$2,O1653,P1653)</f>
        <v>63917.542710709175</v>
      </c>
      <c r="Y1653">
        <f t="shared" ref="Y1653:Y1716" si="371">X1653-$U$4</f>
        <v>63644.722905866562</v>
      </c>
      <c r="Z1653">
        <f>SUMPRODUCT($B$7:$B$456,Y$7:Y$456,EXP(constants!$B$32+constants!$A$32*ABS($A$7:$A$456-$A1653)))</f>
        <v>1.3882606489783317E-12</v>
      </c>
      <c r="AA1653">
        <f t="shared" si="362"/>
        <v>63644.722905866562</v>
      </c>
      <c r="AB1653">
        <f t="shared" si="368"/>
        <v>63639.869812927391</v>
      </c>
      <c r="AD1653" s="4"/>
      <c r="AE1653" s="4"/>
      <c r="AF1653" s="4"/>
    </row>
    <row r="1654" spans="1:32" x14ac:dyDescent="0.2">
      <c r="A1654">
        <f>front!A1654</f>
        <v>940.18</v>
      </c>
      <c r="B1654" s="1">
        <f t="shared" si="369"/>
        <v>0.43999999999994088</v>
      </c>
      <c r="C1654">
        <f>front!D1654-front!B1654</f>
        <v>35970.47</v>
      </c>
      <c r="D1654" s="2">
        <f>front!E1654-front!C1654</f>
        <v>52697</v>
      </c>
      <c r="E1654" s="2">
        <f>IF(front!F1654-front!C1654&gt;0,front!F1654-front!C1654,0)</f>
        <v>52697</v>
      </c>
      <c r="F1654" s="2">
        <f>front!I1654-front!H1654</f>
        <v>2314.2999999999993</v>
      </c>
      <c r="G1654" s="2"/>
      <c r="H1654" s="2"/>
      <c r="I1654" s="4">
        <f>C1654/(constants!$A$4+constants!$B$4*data!C1654+constants!$C$4*data!C1654^2+constants!$D$4*data!C1654^3+constants!$E$4*data!C1654^4+constants!$F$4*data!C1654^5+constants!$G$4*data!C1654^6+constants!$H$4*data!C1654^7)</f>
        <v>37130.739872407357</v>
      </c>
      <c r="J1654" s="4">
        <f>D1654/(constants!$A$4+constants!$B$4*data!D1654+constants!$C$4*data!D1654^2+constants!$D$4*data!D1654^3+constants!$E$4*data!D1654^4+constants!$F$4*data!D1654^5+constants!$G$4*data!D1654^6+constants!$H$4*data!D1654^7)</f>
        <v>55466.829961444586</v>
      </c>
      <c r="K1654" s="4">
        <f>E1654/(constants!$A$4+constants!$B$4*data!E1654+constants!$C$4*data!E1654^2+constants!$D$4*data!E1654^3+constants!$E$4*data!E1654^4+constants!$F$4*data!E1654^5+constants!$G$4*data!E1654^6+constants!$H$4*data!E1654^7)</f>
        <v>55466.829961444586</v>
      </c>
      <c r="L1654" s="4">
        <f>F1654/(constants!$A$4+constants!$B$4*data!F1654+constants!$C$4*data!F1654^2+constants!$D$4*data!F1654^3+constants!$E$4*data!F1654^4+constants!$F$4*data!F1654^5+constants!$G$4*data!F1654^6+constants!$H$4*data!F1654^7)</f>
        <v>2309.0234971916439</v>
      </c>
      <c r="M1654" s="4"/>
      <c r="N1654" s="4"/>
      <c r="O1654" s="4">
        <f t="shared" si="364"/>
        <v>61884.56645401226</v>
      </c>
      <c r="P1654" s="4">
        <f t="shared" si="365"/>
        <v>11093.365992288916</v>
      </c>
      <c r="Q1654" s="4">
        <f t="shared" si="365"/>
        <v>11093.365992288916</v>
      </c>
      <c r="R1654" s="4">
        <f t="shared" si="366"/>
        <v>384.83724953194064</v>
      </c>
      <c r="S1654" s="4"/>
      <c r="T1654" s="4"/>
      <c r="U1654" s="4">
        <f t="shared" si="367"/>
        <v>1</v>
      </c>
      <c r="V1654" s="4"/>
      <c r="W1654" s="4"/>
      <c r="X1654">
        <f>IF(front!E1654&gt;$X$2,O1654,P1654)</f>
        <v>61884.56645401226</v>
      </c>
      <c r="Y1654">
        <f t="shared" si="371"/>
        <v>61611.746649169647</v>
      </c>
      <c r="Z1654">
        <f>SUMPRODUCT($B$7:$B$456,Y$7:Y$456,EXP(constants!$B$32+constants!$A$32*ABS($A$7:$A$456-$A1654)))</f>
        <v>1.3539475435534175E-12</v>
      </c>
      <c r="AA1654">
        <f t="shared" si="362"/>
        <v>61611.746649169647</v>
      </c>
      <c r="AB1654">
        <f t="shared" si="368"/>
        <v>61606.893556230476</v>
      </c>
      <c r="AD1654" s="4"/>
      <c r="AE1654" s="4"/>
      <c r="AF1654" s="4"/>
    </row>
    <row r="1655" spans="1:32" x14ac:dyDescent="0.2">
      <c r="A1655">
        <f>front!A1655</f>
        <v>940.61</v>
      </c>
      <c r="B1655" s="1">
        <f t="shared" si="369"/>
        <v>0.43000000000006366</v>
      </c>
      <c r="C1655">
        <f>front!D1655-front!B1655</f>
        <v>34714.800000000003</v>
      </c>
      <c r="D1655" s="2">
        <f>front!E1655-front!C1655</f>
        <v>52167.1</v>
      </c>
      <c r="E1655" s="2">
        <f>IF(front!F1655-front!C1655&gt;0,front!F1655-front!C1655,0)</f>
        <v>52167.1</v>
      </c>
      <c r="F1655" s="2">
        <f>front!I1655-front!H1655</f>
        <v>2248.2000000000007</v>
      </c>
      <c r="G1655" s="2"/>
      <c r="H1655" s="2"/>
      <c r="I1655" s="4">
        <f>C1655/(constants!$A$4+constants!$B$4*data!C1655+constants!$C$4*data!C1655^2+constants!$D$4*data!C1655^3+constants!$E$4*data!C1655^4+constants!$F$4*data!C1655^5+constants!$G$4*data!C1655^6+constants!$H$4*data!C1655^7)</f>
        <v>35777.713664181807</v>
      </c>
      <c r="J1655" s="4">
        <f>D1655/(constants!$A$4+constants!$B$4*data!D1655+constants!$C$4*data!D1655^2+constants!$D$4*data!D1655^3+constants!$E$4*data!D1655^4+constants!$F$4*data!D1655^5+constants!$G$4*data!D1655^6+constants!$H$4*data!D1655^7)</f>
        <v>54880.370685988164</v>
      </c>
      <c r="K1655" s="4">
        <f>E1655/(constants!$A$4+constants!$B$4*data!E1655+constants!$C$4*data!E1655^2+constants!$D$4*data!E1655^3+constants!$E$4*data!E1655^4+constants!$F$4*data!E1655^5+constants!$G$4*data!E1655^6+constants!$H$4*data!E1655^7)</f>
        <v>54880.370685988164</v>
      </c>
      <c r="L1655" s="4">
        <f>F1655/(constants!$A$4+constants!$B$4*data!F1655+constants!$C$4*data!F1655^2+constants!$D$4*data!F1655^3+constants!$E$4*data!F1655^4+constants!$F$4*data!F1655^5+constants!$G$4*data!F1655^6+constants!$H$4*data!F1655^7)</f>
        <v>2243.0731147259457</v>
      </c>
      <c r="M1655" s="4"/>
      <c r="N1655" s="4"/>
      <c r="O1655" s="4">
        <f t="shared" si="364"/>
        <v>59629.522773636345</v>
      </c>
      <c r="P1655" s="4">
        <f t="shared" si="365"/>
        <v>10976.074137197633</v>
      </c>
      <c r="Q1655" s="4">
        <f t="shared" si="365"/>
        <v>10976.074137197633</v>
      </c>
      <c r="R1655" s="4">
        <f t="shared" si="366"/>
        <v>373.8455191209909</v>
      </c>
      <c r="S1655" s="4"/>
      <c r="T1655" s="4"/>
      <c r="U1655" s="4">
        <f t="shared" si="367"/>
        <v>1</v>
      </c>
      <c r="V1655" s="4"/>
      <c r="W1655" s="4"/>
      <c r="X1655">
        <f>IF(front!E1655&gt;$X$2,O1655,P1655)</f>
        <v>59629.522773636345</v>
      </c>
      <c r="Y1655">
        <f t="shared" si="371"/>
        <v>59356.702968793732</v>
      </c>
      <c r="Z1655">
        <f>SUMPRODUCT($B$7:$B$456,Y$7:Y$456,EXP(constants!$B$32+constants!$A$32*ABS($A$7:$A$456-$A1655)))</f>
        <v>1.3212338461009509E-12</v>
      </c>
      <c r="AA1655">
        <f t="shared" si="362"/>
        <v>59356.702968793732</v>
      </c>
      <c r="AB1655">
        <f t="shared" si="368"/>
        <v>59351.849875854561</v>
      </c>
      <c r="AD1655" s="4"/>
      <c r="AE1655" s="4"/>
      <c r="AF1655" s="4"/>
    </row>
    <row r="1656" spans="1:32" x14ac:dyDescent="0.2">
      <c r="A1656">
        <f>front!A1656</f>
        <v>941.04</v>
      </c>
      <c r="B1656" s="1">
        <f t="shared" si="369"/>
        <v>0.42999999999994998</v>
      </c>
      <c r="C1656">
        <f>front!D1656-front!B1656</f>
        <v>33659.469999999994</v>
      </c>
      <c r="D1656" s="2">
        <f>front!E1656-front!C1656</f>
        <v>51447.6</v>
      </c>
      <c r="E1656" s="2">
        <f>IF(front!F1656-front!C1656&gt;0,front!F1656-front!C1656,0)</f>
        <v>51447.6</v>
      </c>
      <c r="F1656" s="2">
        <f>front!I1656-front!H1656</f>
        <v>2269.7999999999993</v>
      </c>
      <c r="G1656" s="2"/>
      <c r="H1656" s="2"/>
      <c r="I1656" s="4">
        <f>C1656/(constants!$A$4+constants!$B$4*data!C1656+constants!$C$4*data!C1656^2+constants!$D$4*data!C1656^3+constants!$E$4*data!C1656^4+constants!$F$4*data!C1656^5+constants!$G$4*data!C1656^6+constants!$H$4*data!C1656^7)</f>
        <v>34643.552924622665</v>
      </c>
      <c r="J1656" s="4">
        <f>D1656/(constants!$A$4+constants!$B$4*data!D1656+constants!$C$4*data!D1656^2+constants!$D$4*data!D1656^3+constants!$E$4*data!D1656^4+constants!$F$4*data!D1656^5+constants!$G$4*data!D1656^6+constants!$H$4*data!D1656^7)</f>
        <v>54084.437041894744</v>
      </c>
      <c r="K1656" s="4">
        <f>E1656/(constants!$A$4+constants!$B$4*data!E1656+constants!$C$4*data!E1656^2+constants!$D$4*data!E1656^3+constants!$E$4*data!E1656^4+constants!$F$4*data!E1656^5+constants!$G$4*data!E1656^6+constants!$H$4*data!E1656^7)</f>
        <v>54084.437041894744</v>
      </c>
      <c r="L1656" s="4">
        <f>F1656/(constants!$A$4+constants!$B$4*data!F1656+constants!$C$4*data!F1656^2+constants!$D$4*data!F1656^3+constants!$E$4*data!F1656^4+constants!$F$4*data!F1656^5+constants!$G$4*data!F1656^6+constants!$H$4*data!F1656^7)</f>
        <v>2264.6242068581364</v>
      </c>
      <c r="M1656" s="4"/>
      <c r="N1656" s="4"/>
      <c r="O1656" s="4">
        <f t="shared" si="364"/>
        <v>57739.254874371101</v>
      </c>
      <c r="P1656" s="4">
        <f t="shared" si="365"/>
        <v>10816.887408378949</v>
      </c>
      <c r="Q1656" s="4">
        <f t="shared" si="365"/>
        <v>10816.887408378949</v>
      </c>
      <c r="R1656" s="4">
        <f t="shared" si="366"/>
        <v>377.43736780968936</v>
      </c>
      <c r="S1656" s="4"/>
      <c r="T1656" s="4"/>
      <c r="U1656" s="4">
        <f t="shared" si="367"/>
        <v>1</v>
      </c>
      <c r="V1656" s="4"/>
      <c r="W1656" s="4"/>
      <c r="X1656">
        <f>IF(front!E1656&gt;$X$2,O1656,P1656)</f>
        <v>57739.254874371101</v>
      </c>
      <c r="Y1656">
        <f t="shared" si="371"/>
        <v>57466.435069528488</v>
      </c>
      <c r="Z1656">
        <f>SUMPRODUCT($B$7:$B$456,Y$7:Y$456,EXP(constants!$B$32+constants!$A$32*ABS($A$7:$A$456-$A1656)))</f>
        <v>1.2893105677501087E-12</v>
      </c>
      <c r="AA1656">
        <f t="shared" si="362"/>
        <v>57466.435069528488</v>
      </c>
      <c r="AB1656">
        <f t="shared" si="368"/>
        <v>57461.581976589317</v>
      </c>
      <c r="AD1656" s="4"/>
      <c r="AE1656" s="4"/>
      <c r="AF1656" s="4"/>
    </row>
    <row r="1657" spans="1:32" x14ac:dyDescent="0.2">
      <c r="A1657">
        <f>front!A1657</f>
        <v>941.48</v>
      </c>
      <c r="B1657" s="1">
        <f t="shared" si="369"/>
        <v>0.44000000000005457</v>
      </c>
      <c r="C1657">
        <f>front!D1657-front!B1657</f>
        <v>32807</v>
      </c>
      <c r="D1657" s="2">
        <f>front!E1657-front!C1657</f>
        <v>52985.2</v>
      </c>
      <c r="E1657" s="2">
        <f>IF(front!F1657-front!C1657&gt;0,front!F1657-front!C1657,0)</f>
        <v>52985.2</v>
      </c>
      <c r="F1657" s="2">
        <f>front!I1657-front!H1657</f>
        <v>2108.1000000000004</v>
      </c>
      <c r="G1657" s="2"/>
      <c r="H1657" s="2"/>
      <c r="I1657" s="4">
        <f>C1657/(constants!$A$4+constants!$B$4*data!C1657+constants!$C$4*data!C1657^2+constants!$D$4*data!C1657^3+constants!$E$4*data!C1657^4+constants!$F$4*data!C1657^5+constants!$G$4*data!C1657^6+constants!$H$4*data!C1657^7)</f>
        <v>33729.384217052684</v>
      </c>
      <c r="J1657" s="4">
        <f>D1657/(constants!$A$4+constants!$B$4*data!D1657+constants!$C$4*data!D1657^2+constants!$D$4*data!D1657^3+constants!$E$4*data!D1657^4+constants!$F$4*data!D1657^5+constants!$G$4*data!D1657^6+constants!$H$4*data!D1657^7)</f>
        <v>55785.901554481585</v>
      </c>
      <c r="K1657" s="4">
        <f>E1657/(constants!$A$4+constants!$B$4*data!E1657+constants!$C$4*data!E1657^2+constants!$D$4*data!E1657^3+constants!$E$4*data!E1657^4+constants!$F$4*data!E1657^5+constants!$G$4*data!E1657^6+constants!$H$4*data!E1657^7)</f>
        <v>55785.901554481585</v>
      </c>
      <c r="L1657" s="4">
        <f>F1657/(constants!$A$4+constants!$B$4*data!F1657+constants!$C$4*data!F1657^2+constants!$D$4*data!F1657^3+constants!$E$4*data!F1657^4+constants!$F$4*data!F1657^5+constants!$G$4*data!F1657^6+constants!$H$4*data!F1657^7)</f>
        <v>2103.2906334746326</v>
      </c>
      <c r="M1657" s="4"/>
      <c r="N1657" s="4"/>
      <c r="O1657" s="4">
        <f t="shared" si="364"/>
        <v>56215.640361754471</v>
      </c>
      <c r="P1657" s="4">
        <f t="shared" si="365"/>
        <v>11157.180310896318</v>
      </c>
      <c r="Q1657" s="4">
        <f t="shared" si="365"/>
        <v>11157.180310896318</v>
      </c>
      <c r="R1657" s="4">
        <f t="shared" si="366"/>
        <v>350.54843891243877</v>
      </c>
      <c r="S1657" s="4"/>
      <c r="T1657" s="4"/>
      <c r="U1657" s="4">
        <f t="shared" si="367"/>
        <v>1</v>
      </c>
      <c r="V1657" s="4"/>
      <c r="W1657" s="4"/>
      <c r="X1657">
        <f>IF(front!E1657&gt;$X$2,O1657,P1657)</f>
        <v>56215.640361754471</v>
      </c>
      <c r="Y1657">
        <f t="shared" si="371"/>
        <v>55942.820556911858</v>
      </c>
      <c r="Z1657">
        <f>SUMPRODUCT($B$7:$B$456,Y$7:Y$456,EXP(constants!$B$32+constants!$A$32*ABS($A$7:$A$456-$A1657)))</f>
        <v>1.2574431734900779E-12</v>
      </c>
      <c r="AA1657">
        <f t="shared" si="362"/>
        <v>55942.820556911858</v>
      </c>
      <c r="AB1657">
        <f t="shared" si="368"/>
        <v>55937.967463972687</v>
      </c>
      <c r="AD1657" s="4"/>
      <c r="AE1657" s="4"/>
      <c r="AF1657" s="4"/>
    </row>
    <row r="1658" spans="1:32" x14ac:dyDescent="0.2">
      <c r="A1658">
        <f>front!A1658</f>
        <v>941.91</v>
      </c>
      <c r="B1658" s="1">
        <f t="shared" si="369"/>
        <v>0.42999999999994998</v>
      </c>
      <c r="C1658">
        <f>front!D1658-front!B1658</f>
        <v>31996.800000000003</v>
      </c>
      <c r="D1658" s="2">
        <f>front!E1658-front!C1658</f>
        <v>52051.3</v>
      </c>
      <c r="E1658" s="2">
        <f>IF(front!F1658-front!C1658&gt;0,front!F1658-front!C1658,0)</f>
        <v>52051.3</v>
      </c>
      <c r="F1658" s="2">
        <f>front!I1658-front!H1658</f>
        <v>2189.8999999999996</v>
      </c>
      <c r="G1658" s="2"/>
      <c r="H1658" s="2"/>
      <c r="I1658" s="4">
        <f>C1658/(constants!$A$4+constants!$B$4*data!C1658+constants!$C$4*data!C1658^2+constants!$D$4*data!C1658^3+constants!$E$4*data!C1658^4+constants!$F$4*data!C1658^5+constants!$G$4*data!C1658^6+constants!$H$4*data!C1658^7)</f>
        <v>32862.172642041442</v>
      </c>
      <c r="J1658" s="4">
        <f>D1658/(constants!$A$4+constants!$B$4*data!D1658+constants!$C$4*data!D1658^2+constants!$D$4*data!D1658^3+constants!$E$4*data!D1658^4+constants!$F$4*data!D1658^5+constants!$G$4*data!D1658^6+constants!$H$4*data!D1658^7)</f>
        <v>54752.242406387588</v>
      </c>
      <c r="K1658" s="4">
        <f>E1658/(constants!$A$4+constants!$B$4*data!E1658+constants!$C$4*data!E1658^2+constants!$D$4*data!E1658^3+constants!$E$4*data!E1658^4+constants!$F$4*data!E1658^5+constants!$G$4*data!E1658^6+constants!$H$4*data!E1658^7)</f>
        <v>54752.242406387588</v>
      </c>
      <c r="L1658" s="4">
        <f>F1658/(constants!$A$4+constants!$B$4*data!F1658+constants!$C$4*data!F1658^2+constants!$D$4*data!F1658^3+constants!$E$4*data!F1658^4+constants!$F$4*data!F1658^5+constants!$G$4*data!F1658^6+constants!$H$4*data!F1658^7)</f>
        <v>2184.9051883993061</v>
      </c>
      <c r="M1658" s="4"/>
      <c r="N1658" s="4"/>
      <c r="O1658" s="4">
        <f t="shared" si="364"/>
        <v>54770.287736735736</v>
      </c>
      <c r="P1658" s="4">
        <f t="shared" si="365"/>
        <v>10950.448481277517</v>
      </c>
      <c r="Q1658" s="4">
        <f t="shared" si="365"/>
        <v>10950.448481277517</v>
      </c>
      <c r="R1658" s="4">
        <f t="shared" si="366"/>
        <v>364.15086473321765</v>
      </c>
      <c r="S1658" s="4"/>
      <c r="T1658" s="4"/>
      <c r="U1658" s="4">
        <f t="shared" si="367"/>
        <v>1</v>
      </c>
      <c r="V1658" s="4"/>
      <c r="W1658" s="4"/>
      <c r="X1658">
        <f>IF(front!E1658&gt;$X$2,O1658,P1658)</f>
        <v>54770.287736735736</v>
      </c>
      <c r="Y1658">
        <f t="shared" si="371"/>
        <v>54497.467931893123</v>
      </c>
      <c r="Z1658">
        <f>SUMPRODUCT($B$7:$B$456,Y$7:Y$456,EXP(constants!$B$32+constants!$A$32*ABS($A$7:$A$456-$A1658)))</f>
        <v>1.2270611873215062E-12</v>
      </c>
      <c r="AA1658">
        <f t="shared" si="362"/>
        <v>54497.467931893123</v>
      </c>
      <c r="AB1658">
        <f t="shared" si="368"/>
        <v>54492.614838953952</v>
      </c>
      <c r="AD1658" s="4"/>
      <c r="AE1658" s="4"/>
      <c r="AF1658" s="4"/>
    </row>
    <row r="1659" spans="1:32" x14ac:dyDescent="0.2">
      <c r="A1659">
        <f>front!A1659</f>
        <v>942.34</v>
      </c>
      <c r="B1659" s="1">
        <f t="shared" si="369"/>
        <v>0.43000000000006366</v>
      </c>
      <c r="C1659">
        <f>front!D1659-front!B1659</f>
        <v>31564.6</v>
      </c>
      <c r="D1659" s="2">
        <f>front!E1659-front!C1659</f>
        <v>53151.1</v>
      </c>
      <c r="E1659" s="2">
        <f>IF(front!F1659-front!C1659&gt;0,front!F1659-front!C1659,0)</f>
        <v>53151.1</v>
      </c>
      <c r="F1659" s="2">
        <f>front!I1659-front!H1659</f>
        <v>2323.7000000000007</v>
      </c>
      <c r="G1659" s="2"/>
      <c r="H1659" s="2"/>
      <c r="I1659" s="4">
        <f>C1659/(constants!$A$4+constants!$B$4*data!C1659+constants!$C$4*data!C1659^2+constants!$D$4*data!C1659^3+constants!$E$4*data!C1659^4+constants!$F$4*data!C1659^5+constants!$G$4*data!C1659^6+constants!$H$4*data!C1659^7)</f>
        <v>32400.206007984703</v>
      </c>
      <c r="J1659" s="4">
        <f>D1659/(constants!$A$4+constants!$B$4*data!D1659+constants!$C$4*data!D1659^2+constants!$D$4*data!D1659^3+constants!$E$4*data!D1659^4+constants!$F$4*data!D1659^5+constants!$G$4*data!D1659^6+constants!$H$4*data!D1659^7)</f>
        <v>55969.612004181254</v>
      </c>
      <c r="K1659" s="4">
        <f>E1659/(constants!$A$4+constants!$B$4*data!E1659+constants!$C$4*data!E1659^2+constants!$D$4*data!E1659^3+constants!$E$4*data!E1659^4+constants!$F$4*data!E1659^5+constants!$G$4*data!E1659^6+constants!$H$4*data!E1659^7)</f>
        <v>55969.612004181254</v>
      </c>
      <c r="L1659" s="4">
        <f>F1659/(constants!$A$4+constants!$B$4*data!F1659+constants!$C$4*data!F1659^2+constants!$D$4*data!F1659^3+constants!$E$4*data!F1659^4+constants!$F$4*data!F1659^5+constants!$G$4*data!F1659^6+constants!$H$4*data!F1659^7)</f>
        <v>2318.4022329761619</v>
      </c>
      <c r="M1659" s="4"/>
      <c r="N1659" s="4"/>
      <c r="O1659" s="4">
        <f t="shared" si="364"/>
        <v>54000.343346641166</v>
      </c>
      <c r="P1659" s="4">
        <f t="shared" si="365"/>
        <v>11193.922400836251</v>
      </c>
      <c r="Q1659" s="4">
        <f t="shared" si="365"/>
        <v>11193.922400836251</v>
      </c>
      <c r="R1659" s="4">
        <f t="shared" si="366"/>
        <v>386.40037216269366</v>
      </c>
      <c r="S1659" s="4"/>
      <c r="T1659" s="4"/>
      <c r="U1659" s="4">
        <f t="shared" si="367"/>
        <v>1</v>
      </c>
      <c r="V1659" s="4"/>
      <c r="W1659" s="4"/>
      <c r="X1659">
        <f>IF(front!E1659&gt;$X$2,O1659,P1659)</f>
        <v>54000.343346641166</v>
      </c>
      <c r="Y1659">
        <f t="shared" si="371"/>
        <v>53727.523541798553</v>
      </c>
      <c r="Z1659">
        <f>SUMPRODUCT($B$7:$B$456,Y$7:Y$456,EXP(constants!$B$32+constants!$A$32*ABS($A$7:$A$456-$A1659)))</f>
        <v>1.1974132821062506E-12</v>
      </c>
      <c r="AA1659">
        <f t="shared" si="362"/>
        <v>53727.523541798553</v>
      </c>
      <c r="AB1659">
        <f t="shared" si="368"/>
        <v>53722.670448859382</v>
      </c>
      <c r="AD1659" s="4"/>
      <c r="AE1659" s="4"/>
      <c r="AF1659" s="4"/>
    </row>
    <row r="1660" spans="1:32" x14ac:dyDescent="0.2">
      <c r="A1660">
        <f>front!A1660</f>
        <v>942.77</v>
      </c>
      <c r="B1660" s="1">
        <f t="shared" si="369"/>
        <v>0.42999999999994998</v>
      </c>
      <c r="C1660">
        <f>front!D1660-front!B1660</f>
        <v>31378.000000000004</v>
      </c>
      <c r="D1660" s="2">
        <f>front!E1660-front!C1660</f>
        <v>52965.599999999999</v>
      </c>
      <c r="E1660" s="2">
        <f>IF(front!F1660-front!C1660&gt;0,front!F1660-front!C1660,0)</f>
        <v>52965.599999999999</v>
      </c>
      <c r="F1660" s="2">
        <f>front!I1660-front!H1660</f>
        <v>2115.3000000000011</v>
      </c>
      <c r="G1660" s="2"/>
      <c r="H1660" s="2"/>
      <c r="I1660" s="4">
        <f>C1660/(constants!$A$4+constants!$B$4*data!C1660+constants!$C$4*data!C1660^2+constants!$D$4*data!C1660^3+constants!$E$4*data!C1660^4+constants!$F$4*data!C1660^5+constants!$G$4*data!C1660^6+constants!$H$4*data!C1660^7)</f>
        <v>32200.893081250513</v>
      </c>
      <c r="J1660" s="4">
        <f>D1660/(constants!$A$4+constants!$B$4*data!D1660+constants!$C$4*data!D1660^2+constants!$D$4*data!D1660^3+constants!$E$4*data!D1660^4+constants!$F$4*data!D1660^5+constants!$G$4*data!D1660^6+constants!$H$4*data!D1660^7)</f>
        <v>55764.199333849036</v>
      </c>
      <c r="K1660" s="4">
        <f>E1660/(constants!$A$4+constants!$B$4*data!E1660+constants!$C$4*data!E1660^2+constants!$D$4*data!E1660^3+constants!$E$4*data!E1660^4+constants!$F$4*data!E1660^5+constants!$G$4*data!E1660^6+constants!$H$4*data!E1660^7)</f>
        <v>55764.199333849036</v>
      </c>
      <c r="L1660" s="4">
        <f>F1660/(constants!$A$4+constants!$B$4*data!F1660+constants!$C$4*data!F1660^2+constants!$D$4*data!F1660^3+constants!$E$4*data!F1660^4+constants!$F$4*data!F1660^5+constants!$G$4*data!F1660^6+constants!$H$4*data!F1660^7)</f>
        <v>2110.4743055782469</v>
      </c>
      <c r="M1660" s="4"/>
      <c r="N1660" s="4"/>
      <c r="O1660" s="4">
        <f t="shared" si="364"/>
        <v>53668.155135417524</v>
      </c>
      <c r="P1660" s="4">
        <f t="shared" si="365"/>
        <v>11152.839866769807</v>
      </c>
      <c r="Q1660" s="4">
        <f t="shared" si="365"/>
        <v>11152.839866769807</v>
      </c>
      <c r="R1660" s="4">
        <f t="shared" si="366"/>
        <v>351.74571759637445</v>
      </c>
      <c r="S1660" s="4"/>
      <c r="T1660" s="4"/>
      <c r="U1660" s="4">
        <f t="shared" si="367"/>
        <v>1</v>
      </c>
      <c r="V1660" s="4"/>
      <c r="W1660" s="4"/>
      <c r="X1660">
        <f>IF(front!E1660&gt;$X$2,O1660,P1660)</f>
        <v>53668.155135417524</v>
      </c>
      <c r="Y1660">
        <f t="shared" si="371"/>
        <v>53395.335330574911</v>
      </c>
      <c r="Z1660">
        <f>SUMPRODUCT($B$7:$B$456,Y$7:Y$456,EXP(constants!$B$32+constants!$A$32*ABS($A$7:$A$456-$A1660)))</f>
        <v>1.1684817211880392E-12</v>
      </c>
      <c r="AA1660">
        <f t="shared" si="362"/>
        <v>53395.335330574911</v>
      </c>
      <c r="AB1660">
        <f t="shared" si="368"/>
        <v>53390.482237635741</v>
      </c>
      <c r="AD1660" s="4"/>
      <c r="AE1660" s="4"/>
      <c r="AF1660" s="4"/>
    </row>
    <row r="1661" spans="1:32" x14ac:dyDescent="0.2">
      <c r="A1661">
        <f>front!A1661</f>
        <v>943.21</v>
      </c>
      <c r="B1661" s="1">
        <f t="shared" si="369"/>
        <v>0.44000000000005457</v>
      </c>
      <c r="C1661">
        <f>front!D1661-front!B1661</f>
        <v>31445.199999999997</v>
      </c>
      <c r="D1661" s="2">
        <f>front!E1661-front!C1661</f>
        <v>52324.7</v>
      </c>
      <c r="E1661" s="2">
        <f>IF(front!F1661-front!C1661&gt;0,front!F1661-front!C1661,0)</f>
        <v>52324.7</v>
      </c>
      <c r="F1661" s="2">
        <f>front!I1661-front!H1661</f>
        <v>2028.7000000000007</v>
      </c>
      <c r="G1661" s="2"/>
      <c r="H1661" s="2"/>
      <c r="I1661" s="4">
        <f>C1661/(constants!$A$4+constants!$B$4*data!C1661+constants!$C$4*data!C1661^2+constants!$D$4*data!C1661^3+constants!$E$4*data!C1661^4+constants!$F$4*data!C1661^5+constants!$G$4*data!C1661^6+constants!$H$4*data!C1661^7)</f>
        <v>32272.661740256313</v>
      </c>
      <c r="J1661" s="4">
        <f>D1661/(constants!$A$4+constants!$B$4*data!D1661+constants!$C$4*data!D1661^2+constants!$D$4*data!D1661^3+constants!$E$4*data!D1661^4+constants!$F$4*data!D1661^5+constants!$G$4*data!D1661^6+constants!$H$4*data!D1661^7)</f>
        <v>55054.766687781623</v>
      </c>
      <c r="K1661" s="4">
        <f>E1661/(constants!$A$4+constants!$B$4*data!E1661+constants!$C$4*data!E1661^2+constants!$D$4*data!E1661^3+constants!$E$4*data!E1661^4+constants!$F$4*data!E1661^5+constants!$G$4*data!E1661^6+constants!$H$4*data!E1661^7)</f>
        <v>55054.766687781623</v>
      </c>
      <c r="L1661" s="4">
        <f>F1661/(constants!$A$4+constants!$B$4*data!F1661+constants!$C$4*data!F1661^2+constants!$D$4*data!F1661^3+constants!$E$4*data!F1661^4+constants!$F$4*data!F1661^5+constants!$G$4*data!F1661^6+constants!$H$4*data!F1661^7)</f>
        <v>2024.070742242528</v>
      </c>
      <c r="M1661" s="4"/>
      <c r="N1661" s="4"/>
      <c r="O1661" s="4">
        <f t="shared" si="364"/>
        <v>53787.769567093856</v>
      </c>
      <c r="P1661" s="4">
        <f t="shared" si="365"/>
        <v>11010.953337556324</v>
      </c>
      <c r="Q1661" s="4">
        <f t="shared" si="365"/>
        <v>11010.953337556324</v>
      </c>
      <c r="R1661" s="4">
        <f t="shared" si="366"/>
        <v>337.34512370708802</v>
      </c>
      <c r="S1661" s="4"/>
      <c r="T1661" s="4"/>
      <c r="U1661" s="4">
        <f t="shared" si="367"/>
        <v>1</v>
      </c>
      <c r="V1661" s="4"/>
      <c r="W1661" s="4"/>
      <c r="X1661">
        <f>IF(front!E1661&gt;$X$2,O1661,P1661)</f>
        <v>53787.769567093856</v>
      </c>
      <c r="Y1661">
        <f t="shared" si="371"/>
        <v>53514.949762251243</v>
      </c>
      <c r="Z1661">
        <f>SUMPRODUCT($B$7:$B$456,Y$7:Y$456,EXP(constants!$B$32+constants!$A$32*ABS($A$7:$A$456-$A1661)))</f>
        <v>1.1396008071350978E-12</v>
      </c>
      <c r="AA1661">
        <f t="shared" si="362"/>
        <v>53514.949762251243</v>
      </c>
      <c r="AB1661">
        <f t="shared" si="368"/>
        <v>53510.096669312072</v>
      </c>
      <c r="AD1661" s="4"/>
      <c r="AE1661" s="4"/>
      <c r="AF1661" s="4"/>
    </row>
    <row r="1662" spans="1:32" x14ac:dyDescent="0.2">
      <c r="A1662">
        <f>front!A1662</f>
        <v>943.64</v>
      </c>
      <c r="B1662" s="1">
        <f t="shared" si="369"/>
        <v>0.42999999999994998</v>
      </c>
      <c r="C1662">
        <f>front!D1662-front!B1662</f>
        <v>31696.6</v>
      </c>
      <c r="D1662" s="2">
        <f>front!E1662-front!C1662</f>
        <v>53294</v>
      </c>
      <c r="E1662" s="2">
        <f>IF(front!F1662-front!C1662&gt;0,front!F1662-front!C1662,0)</f>
        <v>53294</v>
      </c>
      <c r="F1662" s="2">
        <f>front!I1662-front!H1662</f>
        <v>2104.5</v>
      </c>
      <c r="G1662" s="2"/>
      <c r="H1662" s="2"/>
      <c r="I1662" s="4">
        <f>C1662/(constants!$A$4+constants!$B$4*data!C1662+constants!$C$4*data!C1662^2+constants!$D$4*data!C1662^3+constants!$E$4*data!C1662^4+constants!$F$4*data!C1662^5+constants!$G$4*data!C1662^6+constants!$H$4*data!C1662^7)</f>
        <v>32541.249559357049</v>
      </c>
      <c r="J1662" s="4">
        <f>D1662/(constants!$A$4+constants!$B$4*data!D1662+constants!$C$4*data!D1662^2+constants!$D$4*data!D1662^3+constants!$E$4*data!D1662^4+constants!$F$4*data!D1662^5+constants!$G$4*data!D1662^6+constants!$H$4*data!D1662^7)</f>
        <v>56127.878151372592</v>
      </c>
      <c r="K1662" s="4">
        <f>E1662/(constants!$A$4+constants!$B$4*data!E1662+constants!$C$4*data!E1662^2+constants!$D$4*data!E1662^3+constants!$E$4*data!E1662^4+constants!$F$4*data!E1662^5+constants!$G$4*data!E1662^6+constants!$H$4*data!E1662^7)</f>
        <v>56127.878151372592</v>
      </c>
      <c r="L1662" s="4">
        <f>F1662/(constants!$A$4+constants!$B$4*data!F1662+constants!$C$4*data!F1662^2+constants!$D$4*data!F1662^3+constants!$E$4*data!F1662^4+constants!$F$4*data!F1662^5+constants!$G$4*data!F1662^6+constants!$H$4*data!F1662^7)</f>
        <v>2099.6987977398485</v>
      </c>
      <c r="M1662" s="4"/>
      <c r="N1662" s="4"/>
      <c r="O1662" s="4">
        <f t="shared" si="364"/>
        <v>54235.415932261749</v>
      </c>
      <c r="P1662" s="4">
        <f t="shared" si="365"/>
        <v>11225.575630274518</v>
      </c>
      <c r="Q1662" s="4">
        <f t="shared" si="365"/>
        <v>11225.575630274518</v>
      </c>
      <c r="R1662" s="4">
        <f t="shared" si="366"/>
        <v>349.94979962330808</v>
      </c>
      <c r="S1662" s="4"/>
      <c r="T1662" s="4"/>
      <c r="U1662" s="4">
        <f t="shared" si="367"/>
        <v>1</v>
      </c>
      <c r="V1662" s="4"/>
      <c r="W1662" s="4"/>
      <c r="X1662">
        <f>IF(front!E1662&gt;$X$2,O1662,P1662)</f>
        <v>54235.415932261749</v>
      </c>
      <c r="Y1662">
        <f t="shared" si="371"/>
        <v>53962.596127419136</v>
      </c>
      <c r="Z1662">
        <f>SUMPRODUCT($B$7:$B$456,Y$7:Y$456,EXP(constants!$B$32+constants!$A$32*ABS($A$7:$A$456-$A1662)))</f>
        <v>1.1120660948792955E-12</v>
      </c>
      <c r="AA1662">
        <f t="shared" si="362"/>
        <v>53962.596127419136</v>
      </c>
      <c r="AB1662">
        <f t="shared" si="368"/>
        <v>53957.743034479965</v>
      </c>
      <c r="AD1662" s="4"/>
      <c r="AE1662" s="4"/>
      <c r="AF1662" s="4"/>
    </row>
    <row r="1663" spans="1:32" x14ac:dyDescent="0.2">
      <c r="A1663">
        <f>front!A1663</f>
        <v>944.07</v>
      </c>
      <c r="B1663" s="1">
        <f t="shared" si="369"/>
        <v>0.43000000000006366</v>
      </c>
      <c r="C1663">
        <f>front!D1663-front!B1663</f>
        <v>31988.739999999998</v>
      </c>
      <c r="D1663" s="2">
        <f>front!E1663-front!C1663</f>
        <v>53397.2</v>
      </c>
      <c r="E1663" s="2">
        <f>IF(front!F1663-front!C1663&gt;0,front!F1663-front!C1663,0)</f>
        <v>53397.2</v>
      </c>
      <c r="F1663" s="2">
        <f>front!I1663-front!H1663</f>
        <v>2271.2999999999993</v>
      </c>
      <c r="G1663" s="2"/>
      <c r="H1663" s="2"/>
      <c r="I1663" s="4">
        <f>C1663/(constants!$A$4+constants!$B$4*data!C1663+constants!$C$4*data!C1663^2+constants!$D$4*data!C1663^3+constants!$E$4*data!C1663^4+constants!$F$4*data!C1663^5+constants!$G$4*data!C1663^6+constants!$H$4*data!C1663^7)</f>
        <v>32853.553422821919</v>
      </c>
      <c r="J1663" s="4">
        <f>D1663/(constants!$A$4+constants!$B$4*data!D1663+constants!$C$4*data!D1663^2+constants!$D$4*data!D1663^3+constants!$E$4*data!D1663^4+constants!$F$4*data!D1663^5+constants!$G$4*data!D1663^6+constants!$H$4*data!D1663^7)</f>
        <v>56242.190438909871</v>
      </c>
      <c r="K1663" s="4">
        <f>E1663/(constants!$A$4+constants!$B$4*data!E1663+constants!$C$4*data!E1663^2+constants!$D$4*data!E1663^3+constants!$E$4*data!E1663^4+constants!$F$4*data!E1663^5+constants!$G$4*data!E1663^6+constants!$H$4*data!E1663^7)</f>
        <v>56242.190438909871</v>
      </c>
      <c r="L1663" s="4">
        <f>F1663/(constants!$A$4+constants!$B$4*data!F1663+constants!$C$4*data!F1663^2+constants!$D$4*data!F1663^3+constants!$E$4*data!F1663^4+constants!$F$4*data!F1663^5+constants!$G$4*data!F1663^6+constants!$H$4*data!F1663^7)</f>
        <v>2266.1208110341549</v>
      </c>
      <c r="M1663" s="4"/>
      <c r="N1663" s="4"/>
      <c r="O1663" s="4">
        <f t="shared" si="364"/>
        <v>54755.922371369859</v>
      </c>
      <c r="P1663" s="4">
        <f t="shared" si="365"/>
        <v>11248.438087781975</v>
      </c>
      <c r="Q1663" s="4">
        <f t="shared" si="365"/>
        <v>11248.438087781975</v>
      </c>
      <c r="R1663" s="4">
        <f t="shared" si="366"/>
        <v>377.68680183902586</v>
      </c>
      <c r="S1663" s="4"/>
      <c r="T1663" s="4"/>
      <c r="U1663" s="4">
        <f t="shared" si="367"/>
        <v>1</v>
      </c>
      <c r="V1663" s="4"/>
      <c r="W1663" s="4"/>
      <c r="X1663">
        <f>IF(front!E1663&gt;$X$2,O1663,P1663)</f>
        <v>54755.922371369859</v>
      </c>
      <c r="Y1663">
        <f t="shared" si="371"/>
        <v>54483.102566527246</v>
      </c>
      <c r="Z1663">
        <f>SUMPRODUCT($B$7:$B$456,Y$7:Y$456,EXP(constants!$B$32+constants!$A$32*ABS($A$7:$A$456-$A1663)))</f>
        <v>1.0851966685501569E-12</v>
      </c>
      <c r="AA1663">
        <f t="shared" si="362"/>
        <v>54483.102566527246</v>
      </c>
      <c r="AB1663">
        <f t="shared" si="368"/>
        <v>54478.249473588075</v>
      </c>
      <c r="AD1663" s="4"/>
      <c r="AE1663" s="4"/>
      <c r="AF1663" s="4"/>
    </row>
    <row r="1664" spans="1:32" x14ac:dyDescent="0.2">
      <c r="A1664">
        <f>front!A1664</f>
        <v>944.51</v>
      </c>
      <c r="B1664" s="1">
        <f t="shared" si="369"/>
        <v>0.43999999999994088</v>
      </c>
      <c r="C1664">
        <f>front!D1664-front!B1664</f>
        <v>32329.200000000001</v>
      </c>
      <c r="D1664" s="2">
        <f>front!E1664-front!C1664</f>
        <v>52333.5</v>
      </c>
      <c r="E1664" s="2">
        <f>IF(front!F1664-front!C1664&gt;0,front!F1664-front!C1664,0)</f>
        <v>52333.5</v>
      </c>
      <c r="F1664" s="2">
        <f>front!I1664-front!H1664</f>
        <v>2424.1999999999989</v>
      </c>
      <c r="G1664" s="2"/>
      <c r="H1664" s="2"/>
      <c r="I1664" s="4">
        <f>C1664/(constants!$A$4+constants!$B$4*data!C1664+constants!$C$4*data!C1664^2+constants!$D$4*data!C1664^3+constants!$E$4*data!C1664^4+constants!$F$4*data!C1664^5+constants!$G$4*data!C1664^6+constants!$H$4*data!C1664^7)</f>
        <v>33217.771376429737</v>
      </c>
      <c r="J1664" s="4">
        <f>D1664/(constants!$A$4+constants!$B$4*data!D1664+constants!$C$4*data!D1664^2+constants!$D$4*data!D1664^3+constants!$E$4*data!D1664^4+constants!$F$4*data!D1664^5+constants!$G$4*data!D1664^6+constants!$H$4*data!D1664^7)</f>
        <v>55064.505150125085</v>
      </c>
      <c r="K1664" s="4">
        <f>E1664/(constants!$A$4+constants!$B$4*data!E1664+constants!$C$4*data!E1664^2+constants!$D$4*data!E1664^3+constants!$E$4*data!E1664^4+constants!$F$4*data!E1664^5+constants!$G$4*data!E1664^6+constants!$H$4*data!E1664^7)</f>
        <v>55064.505150125085</v>
      </c>
      <c r="L1664" s="4">
        <f>F1664/(constants!$A$4+constants!$B$4*data!F1664+constants!$C$4*data!F1664^2+constants!$D$4*data!F1664^3+constants!$E$4*data!F1664^4+constants!$F$4*data!F1664^5+constants!$G$4*data!F1664^6+constants!$H$4*data!F1664^7)</f>
        <v>2418.6751241327461</v>
      </c>
      <c r="M1664" s="4"/>
      <c r="N1664" s="4"/>
      <c r="O1664" s="4">
        <f t="shared" si="364"/>
        <v>55362.952294049559</v>
      </c>
      <c r="P1664" s="4">
        <f t="shared" si="365"/>
        <v>11012.901030025017</v>
      </c>
      <c r="Q1664" s="4">
        <f t="shared" si="365"/>
        <v>11012.901030025017</v>
      </c>
      <c r="R1664" s="4">
        <f t="shared" si="366"/>
        <v>403.11252068879099</v>
      </c>
      <c r="S1664" s="4"/>
      <c r="T1664" s="4"/>
      <c r="U1664" s="4">
        <f t="shared" si="367"/>
        <v>1</v>
      </c>
      <c r="V1664" s="4"/>
      <c r="W1664" s="4"/>
      <c r="X1664">
        <f>IF(front!E1664&gt;$X$2,O1664,P1664)</f>
        <v>55362.952294049559</v>
      </c>
      <c r="Y1664">
        <f t="shared" si="371"/>
        <v>55090.132489206946</v>
      </c>
      <c r="Z1664">
        <f>SUMPRODUCT($B$7:$B$456,Y$7:Y$456,EXP(constants!$B$32+constants!$A$32*ABS($A$7:$A$456-$A1664)))</f>
        <v>1.0583742791651857E-12</v>
      </c>
      <c r="AA1664">
        <f t="shared" si="362"/>
        <v>55090.132489206946</v>
      </c>
      <c r="AB1664">
        <f t="shared" si="368"/>
        <v>55085.279396267775</v>
      </c>
      <c r="AD1664" s="4"/>
      <c r="AE1664" s="4"/>
      <c r="AF1664" s="4"/>
    </row>
    <row r="1665" spans="1:32" x14ac:dyDescent="0.2">
      <c r="A1665">
        <f>front!A1665</f>
        <v>944.94</v>
      </c>
      <c r="B1665" s="1">
        <f t="shared" si="369"/>
        <v>0.43000000000006366</v>
      </c>
      <c r="C1665">
        <f>front!D1665-front!B1665</f>
        <v>32820.399999999994</v>
      </c>
      <c r="D1665" s="2">
        <f>front!E1665-front!C1665</f>
        <v>52422.7</v>
      </c>
      <c r="E1665" s="2">
        <f>IF(front!F1665-front!C1665&gt;0,front!F1665-front!C1665,0)</f>
        <v>52422.7</v>
      </c>
      <c r="F1665" s="2">
        <f>front!I1665-front!H1665</f>
        <v>2416.8000000000011</v>
      </c>
      <c r="G1665" s="2"/>
      <c r="H1665" s="2"/>
      <c r="I1665" s="4">
        <f>C1665/(constants!$A$4+constants!$B$4*data!C1665+constants!$C$4*data!C1665^2+constants!$D$4*data!C1665^3+constants!$E$4*data!C1665^4+constants!$F$4*data!C1665^5+constants!$G$4*data!C1665^6+constants!$H$4*data!C1665^7)</f>
        <v>33743.7404487323</v>
      </c>
      <c r="J1665" s="4">
        <f>D1665/(constants!$A$4+constants!$B$4*data!D1665+constants!$C$4*data!D1665^2+constants!$D$4*data!D1665^3+constants!$E$4*data!D1665^4+constants!$F$4*data!D1665^5+constants!$G$4*data!D1665^6+constants!$H$4*data!D1665^7)</f>
        <v>55163.221506420756</v>
      </c>
      <c r="K1665" s="4">
        <f>E1665/(constants!$A$4+constants!$B$4*data!E1665+constants!$C$4*data!E1665^2+constants!$D$4*data!E1665^3+constants!$E$4*data!E1665^4+constants!$F$4*data!E1665^5+constants!$G$4*data!E1665^6+constants!$H$4*data!E1665^7)</f>
        <v>55163.221506420756</v>
      </c>
      <c r="L1665" s="4">
        <f>F1665/(constants!$A$4+constants!$B$4*data!F1665+constants!$C$4*data!F1665^2+constants!$D$4*data!F1665^3+constants!$E$4*data!F1665^4+constants!$F$4*data!F1665^5+constants!$G$4*data!F1665^6+constants!$H$4*data!F1665^7)</f>
        <v>2411.2918302740395</v>
      </c>
      <c r="M1665" s="4"/>
      <c r="N1665" s="4"/>
      <c r="O1665" s="4">
        <f t="shared" si="364"/>
        <v>56239.567414553836</v>
      </c>
      <c r="P1665" s="4">
        <f t="shared" si="365"/>
        <v>11032.64430128415</v>
      </c>
      <c r="Q1665" s="4">
        <f t="shared" si="365"/>
        <v>11032.64430128415</v>
      </c>
      <c r="R1665" s="4">
        <f t="shared" si="366"/>
        <v>401.88197171233992</v>
      </c>
      <c r="S1665" s="4"/>
      <c r="T1665" s="4"/>
      <c r="U1665" s="4">
        <f t="shared" si="367"/>
        <v>1</v>
      </c>
      <c r="V1665" s="4"/>
      <c r="W1665" s="4"/>
      <c r="X1665">
        <f>IF(front!E1665&gt;$X$2,O1665,P1665)</f>
        <v>56239.567414553836</v>
      </c>
      <c r="Y1665">
        <f t="shared" si="371"/>
        <v>55966.747609711223</v>
      </c>
      <c r="Z1665">
        <f>SUMPRODUCT($B$7:$B$456,Y$7:Y$456,EXP(constants!$B$32+constants!$A$32*ABS($A$7:$A$456-$A1665)))</f>
        <v>1.0328021392954129E-12</v>
      </c>
      <c r="AA1665">
        <f t="shared" si="362"/>
        <v>55966.747609711223</v>
      </c>
      <c r="AB1665">
        <f t="shared" si="368"/>
        <v>55961.894516772052</v>
      </c>
      <c r="AD1665" s="4"/>
      <c r="AE1665" s="4"/>
      <c r="AF1665" s="4"/>
    </row>
    <row r="1666" spans="1:32" x14ac:dyDescent="0.2">
      <c r="A1666">
        <f>front!A1666</f>
        <v>945.37</v>
      </c>
      <c r="B1666" s="1">
        <f t="shared" si="369"/>
        <v>0.42999999999994998</v>
      </c>
      <c r="C1666">
        <f>front!D1666-front!B1666</f>
        <v>33197.539999999994</v>
      </c>
      <c r="D1666" s="2">
        <f>front!E1666-front!C1666</f>
        <v>52413.7</v>
      </c>
      <c r="E1666" s="2">
        <f>IF(front!F1666-front!C1666&gt;0,front!F1666-front!C1666,0)</f>
        <v>52413.7</v>
      </c>
      <c r="F1666" s="2">
        <f>front!I1666-front!H1666</f>
        <v>2414.3999999999996</v>
      </c>
      <c r="G1666" s="2"/>
      <c r="H1666" s="2"/>
      <c r="I1666" s="4">
        <f>C1666/(constants!$A$4+constants!$B$4*data!C1666+constants!$C$4*data!C1666^2+constants!$D$4*data!C1666^3+constants!$E$4*data!C1666^4+constants!$F$4*data!C1666^5+constants!$G$4*data!C1666^6+constants!$H$4*data!C1666^7)</f>
        <v>34147.971483619629</v>
      </c>
      <c r="J1666" s="4">
        <f>D1666/(constants!$A$4+constants!$B$4*data!D1666+constants!$C$4*data!D1666^2+constants!$D$4*data!D1666^3+constants!$E$4*data!D1666^4+constants!$F$4*data!D1666^5+constants!$G$4*data!D1666^6+constants!$H$4*data!D1666^7)</f>
        <v>55153.261022635626</v>
      </c>
      <c r="K1666" s="4">
        <f>E1666/(constants!$A$4+constants!$B$4*data!E1666+constants!$C$4*data!E1666^2+constants!$D$4*data!E1666^3+constants!$E$4*data!E1666^4+constants!$F$4*data!E1666^5+constants!$G$4*data!E1666^6+constants!$H$4*data!E1666^7)</f>
        <v>55153.261022635626</v>
      </c>
      <c r="L1666" s="4">
        <f>F1666/(constants!$A$4+constants!$B$4*data!F1666+constants!$C$4*data!F1666^2+constants!$D$4*data!F1666^3+constants!$E$4*data!F1666^4+constants!$F$4*data!F1666^5+constants!$G$4*data!F1666^6+constants!$H$4*data!F1666^7)</f>
        <v>2408.897249084996</v>
      </c>
      <c r="M1666" s="4"/>
      <c r="N1666" s="4"/>
      <c r="O1666" s="4">
        <f t="shared" si="364"/>
        <v>56913.28580603272</v>
      </c>
      <c r="P1666" s="4">
        <f t="shared" si="365"/>
        <v>11030.652204527125</v>
      </c>
      <c r="Q1666" s="4">
        <f t="shared" si="365"/>
        <v>11030.652204527125</v>
      </c>
      <c r="R1666" s="4">
        <f t="shared" si="366"/>
        <v>401.48287484749932</v>
      </c>
      <c r="S1666" s="4"/>
      <c r="T1666" s="4"/>
      <c r="U1666" s="4">
        <f t="shared" si="367"/>
        <v>1</v>
      </c>
      <c r="V1666" s="4"/>
      <c r="W1666" s="4"/>
      <c r="X1666">
        <f>IF(front!E1666&gt;$X$2,O1666,P1666)</f>
        <v>56913.28580603272</v>
      </c>
      <c r="Y1666">
        <f t="shared" si="371"/>
        <v>56640.466001190107</v>
      </c>
      <c r="Z1666">
        <f>SUMPRODUCT($B$7:$B$456,Y$7:Y$456,EXP(constants!$B$32+constants!$A$32*ABS($A$7:$A$456-$A1666)))</f>
        <v>1.0078478662336319E-12</v>
      </c>
      <c r="AA1666">
        <f t="shared" si="362"/>
        <v>56640.466001190107</v>
      </c>
      <c r="AB1666">
        <f t="shared" si="368"/>
        <v>56635.612908250936</v>
      </c>
      <c r="AD1666" s="4"/>
      <c r="AE1666" s="4"/>
      <c r="AF1666" s="4"/>
    </row>
    <row r="1667" spans="1:32" x14ac:dyDescent="0.2">
      <c r="A1667">
        <f>front!A1667</f>
        <v>945.8</v>
      </c>
      <c r="B1667" s="1">
        <f t="shared" si="369"/>
        <v>0.42999999999994998</v>
      </c>
      <c r="C1667">
        <f>front!D1667-front!B1667</f>
        <v>33566.869999999995</v>
      </c>
      <c r="D1667" s="2">
        <f>front!E1667-front!C1667</f>
        <v>52696.9</v>
      </c>
      <c r="E1667" s="2">
        <f>IF(front!F1667-front!C1667&gt;0,front!F1667-front!C1667,0)</f>
        <v>52696.9</v>
      </c>
      <c r="F1667" s="2">
        <f>front!I1667-front!H1667</f>
        <v>2415.8000000000011</v>
      </c>
      <c r="G1667" s="2"/>
      <c r="H1667" s="2"/>
      <c r="I1667" s="4">
        <f>C1667/(constants!$A$4+constants!$B$4*data!C1667+constants!$C$4*data!C1667^2+constants!$D$4*data!C1667^3+constants!$E$4*data!C1667^4+constants!$F$4*data!C1667^5+constants!$G$4*data!C1667^6+constants!$H$4*data!C1667^7)</f>
        <v>34544.165520863287</v>
      </c>
      <c r="J1667" s="4">
        <f>D1667/(constants!$A$4+constants!$B$4*data!D1667+constants!$C$4*data!D1667^2+constants!$D$4*data!D1667^3+constants!$E$4*data!D1667^4+constants!$F$4*data!D1667^5+constants!$G$4*data!D1667^6+constants!$H$4*data!D1667^7)</f>
        <v>55466.719263875952</v>
      </c>
      <c r="K1667" s="4">
        <f>E1667/(constants!$A$4+constants!$B$4*data!E1667+constants!$C$4*data!E1667^2+constants!$D$4*data!E1667^3+constants!$E$4*data!E1667^4+constants!$F$4*data!E1667^5+constants!$G$4*data!E1667^6+constants!$H$4*data!E1667^7)</f>
        <v>55466.719263875952</v>
      </c>
      <c r="L1667" s="4">
        <f>F1667/(constants!$A$4+constants!$B$4*data!F1667+constants!$C$4*data!F1667^2+constants!$D$4*data!F1667^3+constants!$E$4*data!F1667^4+constants!$F$4*data!F1667^5+constants!$G$4*data!F1667^6+constants!$H$4*data!F1667^7)</f>
        <v>2410.2940880763099</v>
      </c>
      <c r="M1667" s="4"/>
      <c r="N1667" s="4"/>
      <c r="O1667" s="4">
        <f t="shared" si="364"/>
        <v>57573.609201438812</v>
      </c>
      <c r="P1667" s="4">
        <f t="shared" si="365"/>
        <v>11093.343852775191</v>
      </c>
      <c r="Q1667" s="4">
        <f t="shared" si="365"/>
        <v>11093.343852775191</v>
      </c>
      <c r="R1667" s="4">
        <f t="shared" si="366"/>
        <v>401.71568134605161</v>
      </c>
      <c r="S1667" s="4"/>
      <c r="T1667" s="4"/>
      <c r="U1667" s="4">
        <f t="shared" si="367"/>
        <v>1</v>
      </c>
      <c r="V1667" s="4"/>
      <c r="W1667" s="4"/>
      <c r="X1667">
        <f>IF(front!E1667&gt;$X$2,O1667,P1667)</f>
        <v>57573.609201438812</v>
      </c>
      <c r="Y1667">
        <f t="shared" si="371"/>
        <v>57300.789396596199</v>
      </c>
      <c r="Z1667">
        <f>SUMPRODUCT($B$7:$B$456,Y$7:Y$456,EXP(constants!$B$32+constants!$A$32*ABS($A$7:$A$456-$A1667)))</f>
        <v>9.8349653125684041E-13</v>
      </c>
      <c r="AA1667">
        <f t="shared" si="362"/>
        <v>57300.789396596199</v>
      </c>
      <c r="AB1667">
        <f t="shared" si="368"/>
        <v>57295.936303657028</v>
      </c>
      <c r="AD1667" s="4"/>
      <c r="AE1667" s="4"/>
      <c r="AF1667" s="4"/>
    </row>
    <row r="1668" spans="1:32" x14ac:dyDescent="0.2">
      <c r="A1668">
        <f>front!A1668</f>
        <v>946.24</v>
      </c>
      <c r="B1668" s="1">
        <f t="shared" si="369"/>
        <v>0.44000000000005457</v>
      </c>
      <c r="C1668">
        <f>front!D1668-front!B1668</f>
        <v>34131.74</v>
      </c>
      <c r="D1668" s="2">
        <f>front!E1668-front!C1668</f>
        <v>52587.199999999997</v>
      </c>
      <c r="E1668" s="2">
        <f>IF(front!F1668-front!C1668&gt;0,front!F1668-front!C1668,0)</f>
        <v>52587.199999999997</v>
      </c>
      <c r="F1668" s="2">
        <f>front!I1668-front!H1668</f>
        <v>2377.0999999999985</v>
      </c>
      <c r="G1668" s="2"/>
      <c r="H1668" s="2"/>
      <c r="I1668" s="4">
        <f>C1668/(constants!$A$4+constants!$B$4*data!C1668+constants!$C$4*data!C1668^2+constants!$D$4*data!C1668^3+constants!$E$4*data!C1668^4+constants!$F$4*data!C1668^5+constants!$G$4*data!C1668^6+constants!$H$4*data!C1668^7)</f>
        <v>35150.764155724151</v>
      </c>
      <c r="J1668" s="4">
        <f>D1668/(constants!$A$4+constants!$B$4*data!D1668+constants!$C$4*data!D1668^2+constants!$D$4*data!D1668^3+constants!$E$4*data!D1668^4+constants!$F$4*data!D1668^5+constants!$G$4*data!D1668^6+constants!$H$4*data!D1668^7)</f>
        <v>55345.289733748534</v>
      </c>
      <c r="K1668" s="4">
        <f>E1668/(constants!$A$4+constants!$B$4*data!E1668+constants!$C$4*data!E1668^2+constants!$D$4*data!E1668^3+constants!$E$4*data!E1668^4+constants!$F$4*data!E1668^5+constants!$G$4*data!E1668^6+constants!$H$4*data!E1668^7)</f>
        <v>55345.289733748534</v>
      </c>
      <c r="L1668" s="4">
        <f>F1668/(constants!$A$4+constants!$B$4*data!F1668+constants!$C$4*data!F1668^2+constants!$D$4*data!F1668^3+constants!$E$4*data!F1668^4+constants!$F$4*data!F1668^5+constants!$G$4*data!F1668^6+constants!$H$4*data!F1668^7)</f>
        <v>2371.681502862044</v>
      </c>
      <c r="M1668" s="4"/>
      <c r="N1668" s="4"/>
      <c r="O1668" s="4">
        <f t="shared" si="364"/>
        <v>58584.606926206921</v>
      </c>
      <c r="P1668" s="4">
        <f t="shared" si="365"/>
        <v>11069.057946749706</v>
      </c>
      <c r="Q1668" s="4">
        <f t="shared" si="365"/>
        <v>11069.057946749706</v>
      </c>
      <c r="R1668" s="4">
        <f t="shared" si="366"/>
        <v>395.28025047700737</v>
      </c>
      <c r="S1668" s="4"/>
      <c r="T1668" s="4"/>
      <c r="U1668" s="4">
        <f t="shared" si="367"/>
        <v>1</v>
      </c>
      <c r="V1668" s="4"/>
      <c r="W1668" s="4"/>
      <c r="X1668">
        <f>IF(front!E1668&gt;$X$2,O1668,P1668)</f>
        <v>58584.606926206921</v>
      </c>
      <c r="Y1668">
        <f t="shared" si="371"/>
        <v>58311.787121364308</v>
      </c>
      <c r="Z1668">
        <f>SUMPRODUCT($B$7:$B$456,Y$7:Y$456,EXP(constants!$B$32+constants!$A$32*ABS($A$7:$A$456-$A1668)))</f>
        <v>9.5918782511660685E-13</v>
      </c>
      <c r="AA1668">
        <f t="shared" si="362"/>
        <v>58311.787121364308</v>
      </c>
      <c r="AB1668">
        <f t="shared" si="368"/>
        <v>58306.934028425138</v>
      </c>
      <c r="AD1668" s="4"/>
      <c r="AE1668" s="4"/>
      <c r="AF1668" s="4"/>
    </row>
    <row r="1669" spans="1:32" x14ac:dyDescent="0.2">
      <c r="A1669">
        <f>front!A1669</f>
        <v>946.67</v>
      </c>
      <c r="B1669" s="1">
        <f t="shared" si="369"/>
        <v>0.42999999999994998</v>
      </c>
      <c r="C1669">
        <f>front!D1669-front!B1669</f>
        <v>34716.07</v>
      </c>
      <c r="D1669" s="2">
        <f>front!E1669-front!C1669</f>
        <v>52577.2</v>
      </c>
      <c r="E1669" s="2">
        <f>IF(front!F1669-front!C1669&gt;0,front!F1669-front!C1669,0)</f>
        <v>52577.2</v>
      </c>
      <c r="F1669" s="2">
        <f>front!I1669-front!H1669</f>
        <v>2337.2999999999993</v>
      </c>
      <c r="G1669" s="2"/>
      <c r="H1669" s="2"/>
      <c r="I1669" s="4">
        <f>C1669/(constants!$A$4+constants!$B$4*data!C1669+constants!$C$4*data!C1669^2+constants!$D$4*data!C1669^3+constants!$E$4*data!C1669^4+constants!$F$4*data!C1669^5+constants!$G$4*data!C1669^6+constants!$H$4*data!C1669^7)</f>
        <v>35779.080171534886</v>
      </c>
      <c r="J1669" s="4">
        <f>D1669/(constants!$A$4+constants!$B$4*data!D1669+constants!$C$4*data!D1669^2+constants!$D$4*data!D1669^3+constants!$E$4*data!D1669^4+constants!$F$4*data!D1669^5+constants!$G$4*data!D1669^6+constants!$H$4*data!D1669^7)</f>
        <v>55334.221055898823</v>
      </c>
      <c r="K1669" s="4">
        <f>E1669/(constants!$A$4+constants!$B$4*data!E1669+constants!$C$4*data!E1669^2+constants!$D$4*data!E1669^3+constants!$E$4*data!E1669^4+constants!$F$4*data!E1669^5+constants!$G$4*data!E1669^6+constants!$H$4*data!E1669^7)</f>
        <v>55334.221055898823</v>
      </c>
      <c r="L1669" s="4">
        <f>F1669/(constants!$A$4+constants!$B$4*data!F1669+constants!$C$4*data!F1669^2+constants!$D$4*data!F1669^3+constants!$E$4*data!F1669^4+constants!$F$4*data!F1669^5+constants!$G$4*data!F1669^6+constants!$H$4*data!F1669^7)</f>
        <v>2331.9714738830089</v>
      </c>
      <c r="M1669" s="4"/>
      <c r="N1669" s="4"/>
      <c r="O1669" s="4">
        <f t="shared" si="364"/>
        <v>59631.800285891484</v>
      </c>
      <c r="P1669" s="4">
        <f t="shared" si="365"/>
        <v>11066.844211179765</v>
      </c>
      <c r="Q1669" s="4">
        <f t="shared" si="365"/>
        <v>11066.844211179765</v>
      </c>
      <c r="R1669" s="4">
        <f t="shared" si="366"/>
        <v>388.66191231383482</v>
      </c>
      <c r="S1669" s="4"/>
      <c r="T1669" s="4"/>
      <c r="U1669" s="4">
        <f t="shared" si="367"/>
        <v>1</v>
      </c>
      <c r="V1669" s="4"/>
      <c r="W1669" s="4"/>
      <c r="X1669">
        <f>IF(front!E1669&gt;$X$2,O1669,P1669)</f>
        <v>59631.800285891484</v>
      </c>
      <c r="Y1669">
        <f t="shared" si="371"/>
        <v>59358.980481048871</v>
      </c>
      <c r="Z1669">
        <f>SUMPRODUCT($B$7:$B$456,Y$7:Y$456,EXP(constants!$B$32+constants!$A$32*ABS($A$7:$A$456-$A1669)))</f>
        <v>9.3601220028509259E-13</v>
      </c>
      <c r="AA1669">
        <f t="shared" si="362"/>
        <v>59358.980481048871</v>
      </c>
      <c r="AB1669">
        <f t="shared" si="368"/>
        <v>59354.1273881097</v>
      </c>
      <c r="AD1669" s="4"/>
      <c r="AE1669" s="4"/>
      <c r="AF1669" s="4"/>
    </row>
    <row r="1670" spans="1:32" x14ac:dyDescent="0.2">
      <c r="A1670">
        <f>front!A1670</f>
        <v>947.1</v>
      </c>
      <c r="B1670" s="1">
        <f t="shared" si="369"/>
        <v>0.43000000000006366</v>
      </c>
      <c r="C1670">
        <f>front!D1670-front!B1670</f>
        <v>35228.07</v>
      </c>
      <c r="D1670" s="2">
        <f>front!E1670-front!C1670</f>
        <v>51986.2</v>
      </c>
      <c r="E1670" s="2">
        <f>IF(front!F1670-front!C1670&gt;0,front!F1670-front!C1670,0)</f>
        <v>51986.2</v>
      </c>
      <c r="F1670" s="2">
        <f>front!I1670-front!H1670</f>
        <v>2273.9000000000015</v>
      </c>
      <c r="G1670" s="2"/>
      <c r="H1670" s="2"/>
      <c r="I1670" s="4">
        <f>C1670/(constants!$A$4+constants!$B$4*data!C1670+constants!$C$4*data!C1670^2+constants!$D$4*data!C1670^3+constants!$E$4*data!C1670^4+constants!$F$4*data!C1670^5+constants!$G$4*data!C1670^6+constants!$H$4*data!C1670^7)</f>
        <v>36330.309826474309</v>
      </c>
      <c r="J1670" s="4">
        <f>D1670/(constants!$A$4+constants!$B$4*data!D1670+constants!$C$4*data!D1670^2+constants!$D$4*data!D1670^3+constants!$E$4*data!D1670^4+constants!$F$4*data!D1670^5+constants!$G$4*data!D1670^6+constants!$H$4*data!D1670^7)</f>
        <v>54680.216415287308</v>
      </c>
      <c r="K1670" s="4">
        <f>E1670/(constants!$A$4+constants!$B$4*data!E1670+constants!$C$4*data!E1670^2+constants!$D$4*data!E1670^3+constants!$E$4*data!E1670^4+constants!$F$4*data!E1670^5+constants!$G$4*data!E1670^6+constants!$H$4*data!E1670^7)</f>
        <v>54680.216415287308</v>
      </c>
      <c r="L1670" s="4">
        <f>F1670/(constants!$A$4+constants!$B$4*data!F1670+constants!$C$4*data!F1670^2+constants!$D$4*data!F1670^3+constants!$E$4*data!F1670^4+constants!$F$4*data!F1670^5+constants!$G$4*data!F1670^6+constants!$H$4*data!F1670^7)</f>
        <v>2268.7149251154078</v>
      </c>
      <c r="M1670" s="4"/>
      <c r="N1670" s="4"/>
      <c r="O1670" s="4">
        <f t="shared" si="364"/>
        <v>60550.516377457185</v>
      </c>
      <c r="P1670" s="4">
        <f t="shared" si="365"/>
        <v>10936.043283057461</v>
      </c>
      <c r="Q1670" s="4">
        <f t="shared" si="365"/>
        <v>10936.043283057461</v>
      </c>
      <c r="R1670" s="4">
        <f t="shared" si="366"/>
        <v>378.11915418590132</v>
      </c>
      <c r="S1670" s="4"/>
      <c r="T1670" s="4"/>
      <c r="U1670" s="4">
        <f t="shared" si="367"/>
        <v>1</v>
      </c>
      <c r="V1670" s="4"/>
      <c r="W1670" s="4"/>
      <c r="X1670">
        <f>IF(front!E1670&gt;$X$2,O1670,P1670)</f>
        <v>60550.516377457185</v>
      </c>
      <c r="Y1670">
        <f t="shared" si="371"/>
        <v>60277.696572614572</v>
      </c>
      <c r="Z1670">
        <f>SUMPRODUCT($B$7:$B$456,Y$7:Y$456,EXP(constants!$B$32+constants!$A$32*ABS($A$7:$A$456-$A1670)))</f>
        <v>9.1339653834328534E-13</v>
      </c>
      <c r="AA1670">
        <f t="shared" si="362"/>
        <v>60277.696572614572</v>
      </c>
      <c r="AB1670">
        <f t="shared" si="368"/>
        <v>60272.843479675401</v>
      </c>
      <c r="AD1670" s="4"/>
      <c r="AE1670" s="4"/>
      <c r="AF1670" s="4"/>
    </row>
    <row r="1671" spans="1:32" x14ac:dyDescent="0.2">
      <c r="A1671">
        <f>front!A1671</f>
        <v>947.53</v>
      </c>
      <c r="B1671" s="1">
        <f t="shared" si="369"/>
        <v>0.42999999999994998</v>
      </c>
      <c r="C1671">
        <f>front!D1671-front!B1671</f>
        <v>35538.129999999997</v>
      </c>
      <c r="D1671" s="2">
        <f>front!E1671-front!C1671</f>
        <v>52839.6</v>
      </c>
      <c r="E1671" s="2">
        <f>IF(front!F1671-front!C1671&gt;0,front!F1671-front!C1671,0)</f>
        <v>52839.6</v>
      </c>
      <c r="F1671" s="2">
        <f>front!I1671-front!H1671</f>
        <v>2204.7000000000007</v>
      </c>
      <c r="G1671" s="2"/>
      <c r="H1671" s="2"/>
      <c r="I1671" s="4">
        <f>C1671/(constants!$A$4+constants!$B$4*data!C1671+constants!$C$4*data!C1671^2+constants!$D$4*data!C1671^3+constants!$E$4*data!C1671^4+constants!$F$4*data!C1671^5+constants!$G$4*data!C1671^6+constants!$H$4*data!C1671^7)</f>
        <v>36664.440412868717</v>
      </c>
      <c r="J1671" s="4">
        <f>D1671/(constants!$A$4+constants!$B$4*data!D1671+constants!$C$4*data!D1671^2+constants!$D$4*data!D1671^3+constants!$E$4*data!D1671^4+constants!$F$4*data!D1671^5+constants!$G$4*data!D1671^6+constants!$H$4*data!D1671^7)</f>
        <v>55624.694610727289</v>
      </c>
      <c r="K1671" s="4">
        <f>E1671/(constants!$A$4+constants!$B$4*data!E1671+constants!$C$4*data!E1671^2+constants!$D$4*data!E1671^3+constants!$E$4*data!E1671^4+constants!$F$4*data!E1671^5+constants!$G$4*data!E1671^6+constants!$H$4*data!E1671^7)</f>
        <v>55624.694610727289</v>
      </c>
      <c r="L1671" s="4">
        <f>F1671/(constants!$A$4+constants!$B$4*data!F1671+constants!$C$4*data!F1671^2+constants!$D$4*data!F1671^3+constants!$E$4*data!F1671^4+constants!$F$4*data!F1671^5+constants!$G$4*data!F1671^6+constants!$H$4*data!F1671^7)</f>
        <v>2199.6716516608835</v>
      </c>
      <c r="M1671" s="4"/>
      <c r="N1671" s="4"/>
      <c r="O1671" s="4">
        <f t="shared" si="364"/>
        <v>61107.400688114525</v>
      </c>
      <c r="P1671" s="4">
        <f t="shared" si="365"/>
        <v>11124.938922145457</v>
      </c>
      <c r="Q1671" s="4">
        <f t="shared" si="365"/>
        <v>11124.938922145457</v>
      </c>
      <c r="R1671" s="4">
        <f t="shared" si="366"/>
        <v>366.61194194348053</v>
      </c>
      <c r="S1671" s="4"/>
      <c r="T1671" s="4"/>
      <c r="U1671" s="4">
        <f t="shared" si="367"/>
        <v>1</v>
      </c>
      <c r="V1671" s="4"/>
      <c r="W1671" s="4"/>
      <c r="X1671">
        <f>IF(front!E1671&gt;$X$2,O1671,P1671)</f>
        <v>61107.400688114525</v>
      </c>
      <c r="Y1671">
        <f t="shared" si="371"/>
        <v>60834.580883271912</v>
      </c>
      <c r="Z1671">
        <f>SUMPRODUCT($B$7:$B$456,Y$7:Y$456,EXP(constants!$B$32+constants!$A$32*ABS($A$7:$A$456-$A1671)))</f>
        <v>8.9132730962629727E-13</v>
      </c>
      <c r="AA1671">
        <f t="shared" ref="AA1671:AA1734" si="372">Y1671-Z1671</f>
        <v>60834.580883271912</v>
      </c>
      <c r="AB1671">
        <f t="shared" si="368"/>
        <v>60829.727790332741</v>
      </c>
      <c r="AD1671" s="4"/>
      <c r="AE1671" s="4"/>
      <c r="AF1671" s="4"/>
    </row>
    <row r="1672" spans="1:32" x14ac:dyDescent="0.2">
      <c r="A1672">
        <f>front!A1672</f>
        <v>947.97</v>
      </c>
      <c r="B1672" s="1">
        <f t="shared" si="369"/>
        <v>0.44000000000005457</v>
      </c>
      <c r="C1672">
        <f>front!D1672-front!B1672</f>
        <v>35547.869999999995</v>
      </c>
      <c r="D1672" s="2">
        <f>front!E1672-front!C1672</f>
        <v>52678</v>
      </c>
      <c r="E1672" s="2">
        <f>IF(front!F1672-front!C1672&gt;0,front!F1672-front!C1672,0)</f>
        <v>52678</v>
      </c>
      <c r="F1672" s="2">
        <f>front!I1672-front!H1672</f>
        <v>2383.3999999999996</v>
      </c>
      <c r="G1672" s="2"/>
      <c r="H1672" s="2"/>
      <c r="I1672" s="4">
        <f>C1672/(constants!$A$4+constants!$B$4*data!C1672+constants!$C$4*data!C1672^2+constants!$D$4*data!C1672^3+constants!$E$4*data!C1672^4+constants!$F$4*data!C1672^5+constants!$G$4*data!C1672^6+constants!$H$4*data!C1672^7)</f>
        <v>36674.940388966781</v>
      </c>
      <c r="J1672" s="4">
        <f>D1672/(constants!$A$4+constants!$B$4*data!D1672+constants!$C$4*data!D1672^2+constants!$D$4*data!D1672^3+constants!$E$4*data!D1672^4+constants!$F$4*data!D1672^5+constants!$G$4*data!D1672^6+constants!$H$4*data!D1672^7)</f>
        <v>55445.797595164579</v>
      </c>
      <c r="K1672" s="4">
        <f>E1672/(constants!$A$4+constants!$B$4*data!E1672+constants!$C$4*data!E1672^2+constants!$D$4*data!E1672^3+constants!$E$4*data!E1672^4+constants!$F$4*data!E1672^5+constants!$G$4*data!E1672^6+constants!$H$4*data!E1672^7)</f>
        <v>55445.797595164579</v>
      </c>
      <c r="L1672" s="4">
        <f>F1672/(constants!$A$4+constants!$B$4*data!F1672+constants!$C$4*data!F1672^2+constants!$D$4*data!F1672^3+constants!$E$4*data!F1672^4+constants!$F$4*data!F1672^5+constants!$G$4*data!F1672^6+constants!$H$4*data!F1672^7)</f>
        <v>2377.9672676700984</v>
      </c>
      <c r="M1672" s="4"/>
      <c r="N1672" s="4"/>
      <c r="O1672" s="4">
        <f t="shared" ref="O1672:O1735" si="373">I1672*1000/O$4</f>
        <v>61124.900648277973</v>
      </c>
      <c r="P1672" s="4">
        <f t="shared" ref="P1672:Q1735" si="374">J1672*1000/P$4</f>
        <v>11089.159519032917</v>
      </c>
      <c r="Q1672" s="4">
        <f t="shared" si="374"/>
        <v>11089.159519032917</v>
      </c>
      <c r="R1672" s="4">
        <f t="shared" ref="R1672:R1735" si="375">L1672*1000/R$4</f>
        <v>396.32787794501638</v>
      </c>
      <c r="S1672" s="4"/>
      <c r="T1672" s="4"/>
      <c r="U1672" s="4">
        <f t="shared" ref="U1672:U1735" si="376">Q1672/P1672</f>
        <v>1</v>
      </c>
      <c r="V1672" s="4"/>
      <c r="W1672" s="4"/>
      <c r="X1672">
        <f>IF(front!E1672&gt;$X$2,O1672,P1672)</f>
        <v>61124.900648277973</v>
      </c>
      <c r="Y1672">
        <f t="shared" si="371"/>
        <v>60852.08084343536</v>
      </c>
      <c r="Z1672">
        <f>SUMPRODUCT($B$7:$B$456,Y$7:Y$456,EXP(constants!$B$32+constants!$A$32*ABS($A$7:$A$456-$A1672)))</f>
        <v>8.6929671474785732E-13</v>
      </c>
      <c r="AA1672">
        <f t="shared" si="372"/>
        <v>60852.08084343536</v>
      </c>
      <c r="AB1672">
        <f t="shared" ref="AB1672:AB1735" si="377">IF((AA1672-$AA$3)&gt;0,AA1672-$AA$3,0)</f>
        <v>60847.227750496189</v>
      </c>
      <c r="AD1672" s="4"/>
      <c r="AE1672" s="4"/>
      <c r="AF1672" s="4"/>
    </row>
    <row r="1673" spans="1:32" x14ac:dyDescent="0.2">
      <c r="A1673">
        <f>front!A1673</f>
        <v>948.4</v>
      </c>
      <c r="B1673" s="1">
        <f t="shared" ref="B1673:B1736" si="378">A1673-A1672</f>
        <v>0.42999999999994998</v>
      </c>
      <c r="C1673">
        <f>front!D1673-front!B1673</f>
        <v>35512</v>
      </c>
      <c r="D1673" s="2">
        <f>front!E1673-front!C1673</f>
        <v>52401.7</v>
      </c>
      <c r="E1673" s="2">
        <f>IF(front!F1673-front!C1673&gt;0,front!F1673-front!C1673,0)</f>
        <v>52401.7</v>
      </c>
      <c r="F1673" s="2">
        <f>front!I1673-front!H1673</f>
        <v>2480</v>
      </c>
      <c r="G1673" s="2"/>
      <c r="H1673" s="2"/>
      <c r="I1673" s="4">
        <f>C1673/(constants!$A$4+constants!$B$4*data!C1673+constants!$C$4*data!C1673^2+constants!$D$4*data!C1673^3+constants!$E$4*data!C1673^4+constants!$F$4*data!C1673^5+constants!$G$4*data!C1673^6+constants!$H$4*data!C1673^7)</f>
        <v>36636.272742023022</v>
      </c>
      <c r="J1673" s="4">
        <f>D1673/(constants!$A$4+constants!$B$4*data!D1673+constants!$C$4*data!D1673^2+constants!$D$4*data!D1673^3+constants!$E$4*data!D1673^4+constants!$F$4*data!D1673^5+constants!$G$4*data!D1673^6+constants!$H$4*data!D1673^7)</f>
        <v>55139.980487728026</v>
      </c>
      <c r="K1673" s="4">
        <f>E1673/(constants!$A$4+constants!$B$4*data!E1673+constants!$C$4*data!E1673^2+constants!$D$4*data!E1673^3+constants!$E$4*data!E1673^4+constants!$F$4*data!E1673^5+constants!$G$4*data!E1673^6+constants!$H$4*data!E1673^7)</f>
        <v>55139.980487728026</v>
      </c>
      <c r="L1673" s="4">
        <f>F1673/(constants!$A$4+constants!$B$4*data!F1673+constants!$C$4*data!F1673^2+constants!$D$4*data!F1673^3+constants!$E$4*data!F1673^4+constants!$F$4*data!F1673^5+constants!$G$4*data!F1673^6+constants!$H$4*data!F1673^7)</f>
        <v>2474.3492464402771</v>
      </c>
      <c r="M1673" s="4"/>
      <c r="N1673" s="4"/>
      <c r="O1673" s="4">
        <f t="shared" si="373"/>
        <v>61060.454570038368</v>
      </c>
      <c r="P1673" s="4">
        <f t="shared" si="374"/>
        <v>11027.996097545605</v>
      </c>
      <c r="Q1673" s="4">
        <f t="shared" si="374"/>
        <v>11027.996097545605</v>
      </c>
      <c r="R1673" s="4">
        <f t="shared" si="375"/>
        <v>412.39154107337947</v>
      </c>
      <c r="S1673" s="4"/>
      <c r="T1673" s="4"/>
      <c r="U1673" s="4">
        <f t="shared" si="376"/>
        <v>1</v>
      </c>
      <c r="V1673" s="4"/>
      <c r="W1673" s="4"/>
      <c r="X1673">
        <f>IF(front!E1673&gt;$X$2,O1673,P1673)</f>
        <v>61060.454570038368</v>
      </c>
      <c r="Y1673">
        <f t="shared" si="371"/>
        <v>60787.634765195755</v>
      </c>
      <c r="Z1673">
        <f>SUMPRODUCT($B$7:$B$456,Y$7:Y$456,EXP(constants!$B$32+constants!$A$32*ABS($A$7:$A$456-$A1673)))</f>
        <v>8.4829301349068594E-13</v>
      </c>
      <c r="AA1673">
        <f t="shared" si="372"/>
        <v>60787.634765195755</v>
      </c>
      <c r="AB1673">
        <f t="shared" si="377"/>
        <v>60782.781672256584</v>
      </c>
      <c r="AD1673" s="4"/>
      <c r="AE1673" s="4"/>
      <c r="AF1673" s="4"/>
    </row>
    <row r="1674" spans="1:32" x14ac:dyDescent="0.2">
      <c r="A1674">
        <f>front!A1674</f>
        <v>948.83</v>
      </c>
      <c r="B1674" s="1">
        <f t="shared" si="378"/>
        <v>0.43000000000006366</v>
      </c>
      <c r="C1674">
        <f>front!D1674-front!B1674</f>
        <v>35306.199999999997</v>
      </c>
      <c r="D1674" s="2">
        <f>front!E1674-front!C1674</f>
        <v>53393.599999999999</v>
      </c>
      <c r="E1674" s="2">
        <f>IF(front!F1674-front!C1674&gt;0,front!F1674-front!C1674,0)</f>
        <v>53393.599999999999</v>
      </c>
      <c r="F1674" s="2">
        <f>front!I1674-front!H1674</f>
        <v>2306.6000000000004</v>
      </c>
      <c r="G1674" s="2"/>
      <c r="H1674" s="2"/>
      <c r="I1674" s="4">
        <f>C1674/(constants!$A$4+constants!$B$4*data!C1674+constants!$C$4*data!C1674^2+constants!$D$4*data!C1674^3+constants!$E$4*data!C1674^4+constants!$F$4*data!C1674^5+constants!$G$4*data!C1674^6+constants!$H$4*data!C1674^7)</f>
        <v>36414.482887938197</v>
      </c>
      <c r="J1674" s="4">
        <f>D1674/(constants!$A$4+constants!$B$4*data!D1674+constants!$C$4*data!D1674^2+constants!$D$4*data!D1674^3+constants!$E$4*data!D1674^4+constants!$F$4*data!D1674^5+constants!$G$4*data!D1674^6+constants!$H$4*data!D1674^7)</f>
        <v>56238.20258074841</v>
      </c>
      <c r="K1674" s="4">
        <f>E1674/(constants!$A$4+constants!$B$4*data!E1674+constants!$C$4*data!E1674^2+constants!$D$4*data!E1674^3+constants!$E$4*data!E1674^4+constants!$F$4*data!E1674^5+constants!$G$4*data!E1674^6+constants!$H$4*data!E1674^7)</f>
        <v>56238.20258074841</v>
      </c>
      <c r="L1674" s="4">
        <f>F1674/(constants!$A$4+constants!$B$4*data!F1674+constants!$C$4*data!F1674^2+constants!$D$4*data!F1674^3+constants!$E$4*data!F1674^4+constants!$F$4*data!F1674^5+constants!$G$4*data!F1674^6+constants!$H$4*data!F1674^7)</f>
        <v>2301.3409182604723</v>
      </c>
      <c r="M1674" s="4"/>
      <c r="N1674" s="4"/>
      <c r="O1674" s="4">
        <f t="shared" si="373"/>
        <v>60690.804813230323</v>
      </c>
      <c r="P1674" s="4">
        <f t="shared" si="374"/>
        <v>11247.640516149682</v>
      </c>
      <c r="Q1674" s="4">
        <f t="shared" si="374"/>
        <v>11247.640516149682</v>
      </c>
      <c r="R1674" s="4">
        <f t="shared" si="375"/>
        <v>383.55681971007874</v>
      </c>
      <c r="S1674" s="4"/>
      <c r="T1674" s="4"/>
      <c r="U1674" s="4">
        <f t="shared" si="376"/>
        <v>1</v>
      </c>
      <c r="V1674" s="4"/>
      <c r="W1674" s="4"/>
      <c r="X1674">
        <f>IF(front!E1674&gt;$X$2,O1674,P1674)</f>
        <v>60690.804813230323</v>
      </c>
      <c r="Y1674">
        <f t="shared" si="371"/>
        <v>60417.98500838771</v>
      </c>
      <c r="Z1674">
        <f>SUMPRODUCT($B$7:$B$456,Y$7:Y$456,EXP(constants!$B$32+constants!$A$32*ABS($A$7:$A$456-$A1674)))</f>
        <v>8.2779679772035883E-13</v>
      </c>
      <c r="AA1674">
        <f t="shared" si="372"/>
        <v>60417.98500838771</v>
      </c>
      <c r="AB1674">
        <f t="shared" si="377"/>
        <v>60413.131915448539</v>
      </c>
      <c r="AD1674" s="4"/>
      <c r="AE1674" s="4"/>
      <c r="AF1674" s="4"/>
    </row>
    <row r="1675" spans="1:32" x14ac:dyDescent="0.2">
      <c r="A1675">
        <f>front!A1675</f>
        <v>949.26</v>
      </c>
      <c r="B1675" s="1">
        <f t="shared" si="378"/>
        <v>0.42999999999994998</v>
      </c>
      <c r="C1675">
        <f>front!D1675-front!B1675</f>
        <v>34638.400000000001</v>
      </c>
      <c r="D1675" s="2">
        <f>front!E1675-front!C1675</f>
        <v>53296.3</v>
      </c>
      <c r="E1675" s="2">
        <f>IF(front!F1675-front!C1675&gt;0,front!F1675-front!C1675,0)</f>
        <v>53296.3</v>
      </c>
      <c r="F1675" s="2">
        <f>front!I1675-front!H1675</f>
        <v>2515.1999999999989</v>
      </c>
      <c r="G1675" s="2"/>
      <c r="H1675" s="2"/>
      <c r="I1675" s="4">
        <f>C1675/(constants!$A$4+constants!$B$4*data!C1675+constants!$C$4*data!C1675^2+constants!$D$4*data!C1675^3+constants!$E$4*data!C1675^4+constants!$F$4*data!C1675^5+constants!$G$4*data!C1675^6+constants!$H$4*data!C1675^7)</f>
        <v>35695.515301989326</v>
      </c>
      <c r="J1675" s="4">
        <f>D1675/(constants!$A$4+constants!$B$4*data!D1675+constants!$C$4*data!D1675^2+constants!$D$4*data!D1675^3+constants!$E$4*data!D1675^4+constants!$F$4*data!D1675^5+constants!$G$4*data!D1675^6+constants!$H$4*data!D1675^7)</f>
        <v>56130.425668229131</v>
      </c>
      <c r="K1675" s="4">
        <f>E1675/(constants!$A$4+constants!$B$4*data!E1675+constants!$C$4*data!E1675^2+constants!$D$4*data!E1675^3+constants!$E$4*data!E1675^4+constants!$F$4*data!E1675^5+constants!$G$4*data!E1675^6+constants!$H$4*data!E1675^7)</f>
        <v>56130.425668229131</v>
      </c>
      <c r="L1675" s="4">
        <f>F1675/(constants!$A$4+constants!$B$4*data!F1675+constants!$C$4*data!F1675^2+constants!$D$4*data!F1675^3+constants!$E$4*data!F1675^4+constants!$F$4*data!F1675^5+constants!$G$4*data!F1675^6+constants!$H$4*data!F1675^7)</f>
        <v>2509.4699338978076</v>
      </c>
      <c r="M1675" s="4"/>
      <c r="N1675" s="4"/>
      <c r="O1675" s="4">
        <f t="shared" si="373"/>
        <v>59492.525503315541</v>
      </c>
      <c r="P1675" s="4">
        <f t="shared" si="374"/>
        <v>11226.085133645827</v>
      </c>
      <c r="Q1675" s="4">
        <f t="shared" si="374"/>
        <v>11226.085133645827</v>
      </c>
      <c r="R1675" s="4">
        <f t="shared" si="375"/>
        <v>418.24498898296798</v>
      </c>
      <c r="S1675" s="4"/>
      <c r="T1675" s="4"/>
      <c r="U1675" s="4">
        <f t="shared" si="376"/>
        <v>1</v>
      </c>
      <c r="V1675" s="4"/>
      <c r="W1675" s="4"/>
      <c r="X1675">
        <f>IF(front!E1675&gt;$X$2,O1675,P1675)</f>
        <v>59492.525503315541</v>
      </c>
      <c r="Y1675">
        <f t="shared" si="371"/>
        <v>59219.705698472928</v>
      </c>
      <c r="Z1675">
        <f>SUMPRODUCT($B$7:$B$456,Y$7:Y$456,EXP(constants!$B$32+constants!$A$32*ABS($A$7:$A$456-$A1675)))</f>
        <v>8.0779580571614423E-13</v>
      </c>
      <c r="AA1675">
        <f t="shared" si="372"/>
        <v>59219.705698472928</v>
      </c>
      <c r="AB1675">
        <f t="shared" si="377"/>
        <v>59214.852605533757</v>
      </c>
      <c r="AD1675" s="4"/>
      <c r="AE1675" s="4"/>
      <c r="AF1675" s="4"/>
    </row>
    <row r="1676" spans="1:32" x14ac:dyDescent="0.2">
      <c r="A1676">
        <f>front!A1676</f>
        <v>949.7</v>
      </c>
      <c r="B1676" s="1">
        <f t="shared" si="378"/>
        <v>0.44000000000005457</v>
      </c>
      <c r="C1676">
        <f>front!D1676-front!B1676</f>
        <v>34167.130000000005</v>
      </c>
      <c r="D1676" s="2">
        <f>front!E1676-front!C1676</f>
        <v>53226.5</v>
      </c>
      <c r="E1676" s="2">
        <f>IF(front!F1676-front!C1676&gt;0,front!F1676-front!C1676,0)</f>
        <v>53226.5</v>
      </c>
      <c r="F1676" s="2">
        <f>front!I1676-front!H1676</f>
        <v>2795.7000000000007</v>
      </c>
      <c r="G1676" s="2"/>
      <c r="H1676" s="2"/>
      <c r="I1676" s="4">
        <f>C1676/(constants!$A$4+constants!$B$4*data!C1676+constants!$C$4*data!C1676^2+constants!$D$4*data!C1676^3+constants!$E$4*data!C1676^4+constants!$F$4*data!C1676^5+constants!$G$4*data!C1676^6+constants!$H$4*data!C1676^7)</f>
        <v>35188.794416272307</v>
      </c>
      <c r="J1676" s="4">
        <f>D1676/(constants!$A$4+constants!$B$4*data!D1676+constants!$C$4*data!D1676^2+constants!$D$4*data!D1676^3+constants!$E$4*data!D1676^4+constants!$F$4*data!D1676^5+constants!$G$4*data!D1676^6+constants!$H$4*data!D1676^7)</f>
        <v>56053.116863115218</v>
      </c>
      <c r="K1676" s="4">
        <f>E1676/(constants!$A$4+constants!$B$4*data!E1676+constants!$C$4*data!E1676^2+constants!$D$4*data!E1676^3+constants!$E$4*data!E1676^4+constants!$F$4*data!E1676^5+constants!$G$4*data!E1676^6+constants!$H$4*data!E1676^7)</f>
        <v>56053.116863115218</v>
      </c>
      <c r="L1676" s="4">
        <f>F1676/(constants!$A$4+constants!$B$4*data!F1676+constants!$C$4*data!F1676^2+constants!$D$4*data!F1676^3+constants!$E$4*data!F1676^4+constants!$F$4*data!F1676^5+constants!$G$4*data!F1676^6+constants!$H$4*data!F1676^7)</f>
        <v>2789.3413420757083</v>
      </c>
      <c r="M1676" s="4"/>
      <c r="N1676" s="4"/>
      <c r="O1676" s="4">
        <f t="shared" si="373"/>
        <v>58647.990693787178</v>
      </c>
      <c r="P1676" s="4">
        <f t="shared" si="374"/>
        <v>11210.623372623044</v>
      </c>
      <c r="Q1676" s="4">
        <f t="shared" si="374"/>
        <v>11210.623372623044</v>
      </c>
      <c r="R1676" s="4">
        <f t="shared" si="375"/>
        <v>464.8902236792847</v>
      </c>
      <c r="S1676" s="4"/>
      <c r="T1676" s="4"/>
      <c r="U1676" s="4">
        <f t="shared" si="376"/>
        <v>1</v>
      </c>
      <c r="V1676" s="4"/>
      <c r="W1676" s="4"/>
      <c r="X1676">
        <f>IF(front!E1676&gt;$X$2,O1676,P1676)</f>
        <v>58647.990693787178</v>
      </c>
      <c r="Y1676">
        <f t="shared" si="371"/>
        <v>58375.170888944565</v>
      </c>
      <c r="Z1676">
        <f>SUMPRODUCT($B$7:$B$456,Y$7:Y$456,EXP(constants!$B$32+constants!$A$32*ABS($A$7:$A$456-$A1676)))</f>
        <v>7.878298269471363E-13</v>
      </c>
      <c r="AA1676">
        <f t="shared" si="372"/>
        <v>58375.170888944565</v>
      </c>
      <c r="AB1676">
        <f t="shared" si="377"/>
        <v>58370.317796005394</v>
      </c>
      <c r="AD1676" s="4"/>
      <c r="AE1676" s="4"/>
      <c r="AF1676" s="4"/>
    </row>
    <row r="1677" spans="1:32" x14ac:dyDescent="0.2">
      <c r="A1677">
        <f>front!A1677</f>
        <v>950.13</v>
      </c>
      <c r="B1677" s="1">
        <f t="shared" si="378"/>
        <v>0.42999999999994998</v>
      </c>
      <c r="C1677">
        <f>front!D1677-front!B1677</f>
        <v>33537.199999999997</v>
      </c>
      <c r="D1677" s="2">
        <f>front!E1677-front!C1677</f>
        <v>51168.9</v>
      </c>
      <c r="E1677" s="2">
        <f>IF(front!F1677-front!C1677&gt;0,front!F1677-front!C1677,0)</f>
        <v>51168.9</v>
      </c>
      <c r="F1677" s="2">
        <f>front!I1677-front!H1677</f>
        <v>2463.7999999999993</v>
      </c>
      <c r="G1677" s="2"/>
      <c r="H1677" s="2"/>
      <c r="I1677" s="4">
        <f>C1677/(constants!$A$4+constants!$B$4*data!C1677+constants!$C$4*data!C1677^2+constants!$D$4*data!C1677^3+constants!$E$4*data!C1677^4+constants!$F$4*data!C1677^5+constants!$G$4*data!C1677^6+constants!$H$4*data!C1677^7)</f>
        <v>34512.325175178135</v>
      </c>
      <c r="J1677" s="4">
        <f>D1677/(constants!$A$4+constants!$B$4*data!D1677+constants!$C$4*data!D1677^2+constants!$D$4*data!D1677^3+constants!$E$4*data!D1677^4+constants!$F$4*data!D1677^5+constants!$G$4*data!D1677^6+constants!$H$4*data!D1677^7)</f>
        <v>53776.230715061858</v>
      </c>
      <c r="K1677" s="4">
        <f>E1677/(constants!$A$4+constants!$B$4*data!E1677+constants!$C$4*data!E1677^2+constants!$D$4*data!E1677^3+constants!$E$4*data!E1677^4+constants!$F$4*data!E1677^5+constants!$G$4*data!E1677^6+constants!$H$4*data!E1677^7)</f>
        <v>53776.230715061858</v>
      </c>
      <c r="L1677" s="4">
        <f>F1677/(constants!$A$4+constants!$B$4*data!F1677+constants!$C$4*data!F1677^2+constants!$D$4*data!F1677^3+constants!$E$4*data!F1677^4+constants!$F$4*data!F1677^5+constants!$G$4*data!F1677^6+constants!$H$4*data!F1677^7)</f>
        <v>2458.1857734880996</v>
      </c>
      <c r="M1677" s="4"/>
      <c r="N1677" s="4"/>
      <c r="O1677" s="4">
        <f t="shared" si="373"/>
        <v>57520.541958630223</v>
      </c>
      <c r="P1677" s="4">
        <f t="shared" si="374"/>
        <v>10755.246143012371</v>
      </c>
      <c r="Q1677" s="4">
        <f t="shared" si="374"/>
        <v>10755.246143012371</v>
      </c>
      <c r="R1677" s="4">
        <f t="shared" si="375"/>
        <v>409.69762891468326</v>
      </c>
      <c r="S1677" s="4"/>
      <c r="T1677" s="4"/>
      <c r="U1677" s="4">
        <f t="shared" si="376"/>
        <v>1</v>
      </c>
      <c r="V1677" s="4"/>
      <c r="W1677" s="4"/>
      <c r="X1677">
        <f>IF(front!E1677&gt;$X$2,O1677,P1677)</f>
        <v>57520.541958630223</v>
      </c>
      <c r="Y1677">
        <f t="shared" si="371"/>
        <v>57247.72215378761</v>
      </c>
      <c r="Z1677">
        <f>SUMPRODUCT($B$7:$B$456,Y$7:Y$456,EXP(constants!$B$32+constants!$A$32*ABS($A$7:$A$456-$A1677)))</f>
        <v>7.6879450558222621E-13</v>
      </c>
      <c r="AA1677">
        <f t="shared" si="372"/>
        <v>57247.72215378761</v>
      </c>
      <c r="AB1677">
        <f t="shared" si="377"/>
        <v>57242.869060848439</v>
      </c>
      <c r="AD1677" s="4"/>
      <c r="AE1677" s="4"/>
      <c r="AF1677" s="4"/>
    </row>
    <row r="1678" spans="1:32" x14ac:dyDescent="0.2">
      <c r="A1678">
        <f>front!A1678</f>
        <v>950.56</v>
      </c>
      <c r="B1678" s="1">
        <f t="shared" si="378"/>
        <v>0.42999999999994998</v>
      </c>
      <c r="C1678">
        <f>front!D1678-front!B1678</f>
        <v>33110.46</v>
      </c>
      <c r="D1678" s="2">
        <f>front!E1678-front!C1678</f>
        <v>51978.400000000001</v>
      </c>
      <c r="E1678" s="2">
        <f>IF(front!F1678-front!C1678&gt;0,front!F1678-front!C1678,0)</f>
        <v>51978.400000000001</v>
      </c>
      <c r="F1678" s="2">
        <f>front!I1678-front!H1678</f>
        <v>2471.9000000000015</v>
      </c>
      <c r="G1678" s="2"/>
      <c r="H1678" s="2"/>
      <c r="I1678" s="4">
        <f>C1678/(constants!$A$4+constants!$B$4*data!C1678+constants!$C$4*data!C1678^2+constants!$D$4*data!C1678^3+constants!$E$4*data!C1678^4+constants!$F$4*data!C1678^5+constants!$G$4*data!C1678^6+constants!$H$4*data!C1678^7)</f>
        <v>34054.605714142788</v>
      </c>
      <c r="J1678" s="4">
        <f>D1678/(constants!$A$4+constants!$B$4*data!D1678+constants!$C$4*data!D1678^2+constants!$D$4*data!D1678^3+constants!$E$4*data!D1678^4+constants!$F$4*data!D1678^5+constants!$G$4*data!D1678^6+constants!$H$4*data!D1678^7)</f>
        <v>54671.586795191775</v>
      </c>
      <c r="K1678" s="4">
        <f>E1678/(constants!$A$4+constants!$B$4*data!E1678+constants!$C$4*data!E1678^2+constants!$D$4*data!E1678^3+constants!$E$4*data!E1678^4+constants!$F$4*data!E1678^5+constants!$G$4*data!E1678^6+constants!$H$4*data!E1678^7)</f>
        <v>54671.586795191775</v>
      </c>
      <c r="L1678" s="4">
        <f>F1678/(constants!$A$4+constants!$B$4*data!F1678+constants!$C$4*data!F1678^2+constants!$D$4*data!F1678^3+constants!$E$4*data!F1678^4+constants!$F$4*data!F1678^5+constants!$G$4*data!F1678^6+constants!$H$4*data!F1678^7)</f>
        <v>2466.2675080416579</v>
      </c>
      <c r="M1678" s="4"/>
      <c r="N1678" s="4"/>
      <c r="O1678" s="4">
        <f t="shared" si="373"/>
        <v>56757.676190237973</v>
      </c>
      <c r="P1678" s="4">
        <f t="shared" si="374"/>
        <v>10934.317359038354</v>
      </c>
      <c r="Q1678" s="4">
        <f t="shared" si="374"/>
        <v>10934.317359038354</v>
      </c>
      <c r="R1678" s="4">
        <f t="shared" si="375"/>
        <v>411.04458467360968</v>
      </c>
      <c r="S1678" s="4"/>
      <c r="T1678" s="4"/>
      <c r="U1678" s="4">
        <f t="shared" si="376"/>
        <v>1</v>
      </c>
      <c r="V1678" s="4"/>
      <c r="W1678" s="4"/>
      <c r="X1678">
        <f>IF(front!E1678&gt;$X$2,O1678,P1678)</f>
        <v>56757.676190237973</v>
      </c>
      <c r="Y1678">
        <f t="shared" si="371"/>
        <v>56484.85638539536</v>
      </c>
      <c r="Z1678">
        <f>SUMPRODUCT($B$7:$B$456,Y$7:Y$456,EXP(constants!$B$32+constants!$A$32*ABS($A$7:$A$456-$A1678)))</f>
        <v>7.5021911026615453E-13</v>
      </c>
      <c r="AA1678">
        <f t="shared" si="372"/>
        <v>56484.85638539536</v>
      </c>
      <c r="AB1678">
        <f t="shared" si="377"/>
        <v>56480.003292456189</v>
      </c>
      <c r="AD1678" s="4"/>
      <c r="AE1678" s="4"/>
      <c r="AF1678" s="4"/>
    </row>
    <row r="1679" spans="1:32" x14ac:dyDescent="0.2">
      <c r="A1679">
        <f>front!A1679</f>
        <v>950.99</v>
      </c>
      <c r="B1679" s="1">
        <f t="shared" si="378"/>
        <v>0.43000000000006366</v>
      </c>
      <c r="C1679">
        <f>front!D1679-front!B1679</f>
        <v>32792.870000000003</v>
      </c>
      <c r="D1679" s="2">
        <f>front!E1679-front!C1679</f>
        <v>52910.7</v>
      </c>
      <c r="E1679" s="2">
        <f>IF(front!F1679-front!C1679&gt;0,front!F1679-front!C1679,0)</f>
        <v>52910.7</v>
      </c>
      <c r="F1679" s="2">
        <f>front!I1679-front!H1679</f>
        <v>2396.8000000000011</v>
      </c>
      <c r="G1679" s="2"/>
      <c r="H1679" s="2"/>
      <c r="I1679" s="4">
        <f>C1679/(constants!$A$4+constants!$B$4*data!C1679+constants!$C$4*data!C1679^2+constants!$D$4*data!C1679^3+constants!$E$4*data!C1679^4+constants!$F$4*data!C1679^5+constants!$G$4*data!C1679^6+constants!$H$4*data!C1679^7)</f>
        <v>33714.246362098653</v>
      </c>
      <c r="J1679" s="4">
        <f>D1679/(constants!$A$4+constants!$B$4*data!D1679+constants!$C$4*data!D1679^2+constants!$D$4*data!D1679^3+constants!$E$4*data!D1679^4+constants!$F$4*data!D1679^5+constants!$G$4*data!D1679^6+constants!$H$4*data!D1679^7)</f>
        <v>55703.413119014876</v>
      </c>
      <c r="K1679" s="4">
        <f>E1679/(constants!$A$4+constants!$B$4*data!E1679+constants!$C$4*data!E1679^2+constants!$D$4*data!E1679^3+constants!$E$4*data!E1679^4+constants!$F$4*data!E1679^5+constants!$G$4*data!E1679^6+constants!$H$4*data!E1679^7)</f>
        <v>55703.413119014876</v>
      </c>
      <c r="L1679" s="4">
        <f>F1679/(constants!$A$4+constants!$B$4*data!F1679+constants!$C$4*data!F1679^2+constants!$D$4*data!F1679^3+constants!$E$4*data!F1679^4+constants!$F$4*data!F1679^5+constants!$G$4*data!F1679^6+constants!$H$4*data!F1679^7)</f>
        <v>2391.3369958421899</v>
      </c>
      <c r="M1679" s="4"/>
      <c r="N1679" s="4"/>
      <c r="O1679" s="4">
        <f t="shared" si="373"/>
        <v>56190.410603497752</v>
      </c>
      <c r="P1679" s="4">
        <f t="shared" si="374"/>
        <v>11140.682623802975</v>
      </c>
      <c r="Q1679" s="4">
        <f t="shared" si="374"/>
        <v>11140.682623802975</v>
      </c>
      <c r="R1679" s="4">
        <f t="shared" si="375"/>
        <v>398.55616597369834</v>
      </c>
      <c r="S1679" s="4"/>
      <c r="T1679" s="4"/>
      <c r="U1679" s="4">
        <f t="shared" si="376"/>
        <v>1</v>
      </c>
      <c r="V1679" s="4"/>
      <c r="W1679" s="4"/>
      <c r="X1679">
        <f>IF(front!E1679&gt;$X$2,O1679,P1679)</f>
        <v>56190.410603497752</v>
      </c>
      <c r="Y1679">
        <f t="shared" si="371"/>
        <v>55917.590798655139</v>
      </c>
      <c r="Z1679">
        <f>SUMPRODUCT($B$7:$B$456,Y$7:Y$456,EXP(constants!$B$32+constants!$A$32*ABS($A$7:$A$456-$A1679)))</f>
        <v>7.3209252839585986E-13</v>
      </c>
      <c r="AA1679">
        <f t="shared" si="372"/>
        <v>55917.590798655139</v>
      </c>
      <c r="AB1679">
        <f t="shared" si="377"/>
        <v>55912.737705715968</v>
      </c>
      <c r="AD1679" s="4"/>
      <c r="AE1679" s="4"/>
      <c r="AF1679" s="4"/>
    </row>
    <row r="1680" spans="1:32" x14ac:dyDescent="0.2">
      <c r="A1680">
        <f>front!A1680</f>
        <v>951.43</v>
      </c>
      <c r="B1680" s="1">
        <f t="shared" si="378"/>
        <v>0.43999999999994088</v>
      </c>
      <c r="C1680">
        <f>front!D1680-front!B1680</f>
        <v>32659.94</v>
      </c>
      <c r="D1680" s="2">
        <f>front!E1680-front!C1680</f>
        <v>52955.8</v>
      </c>
      <c r="E1680" s="2">
        <f>IF(front!F1680-front!C1680&gt;0,front!F1680-front!C1680,0)</f>
        <v>52955.8</v>
      </c>
      <c r="F1680" s="2">
        <f>front!I1680-front!H1680</f>
        <v>2693.3999999999996</v>
      </c>
      <c r="G1680" s="2"/>
      <c r="H1680" s="2"/>
      <c r="I1680" s="4">
        <f>C1680/(constants!$A$4+constants!$B$4*data!C1680+constants!$C$4*data!C1680^2+constants!$D$4*data!C1680^3+constants!$E$4*data!C1680^4+constants!$F$4*data!C1680^5+constants!$G$4*data!C1680^6+constants!$H$4*data!C1680^7)</f>
        <v>33571.858430016626</v>
      </c>
      <c r="J1680" s="4">
        <f>D1680/(constants!$A$4+constants!$B$4*data!D1680+constants!$C$4*data!D1680^2+constants!$D$4*data!D1680^3+constants!$E$4*data!D1680^4+constants!$F$4*data!D1680^5+constants!$G$4*data!D1680^6+constants!$H$4*data!D1680^7)</f>
        <v>55753.348375688372</v>
      </c>
      <c r="K1680" s="4">
        <f>E1680/(constants!$A$4+constants!$B$4*data!E1680+constants!$C$4*data!E1680^2+constants!$D$4*data!E1680^3+constants!$E$4*data!E1680^4+constants!$F$4*data!E1680^5+constants!$G$4*data!E1680^6+constants!$H$4*data!E1680^7)</f>
        <v>55753.348375688372</v>
      </c>
      <c r="L1680" s="4">
        <f>F1680/(constants!$A$4+constants!$B$4*data!F1680+constants!$C$4*data!F1680^2+constants!$D$4*data!F1680^3+constants!$E$4*data!F1680^4+constants!$F$4*data!F1680^5+constants!$G$4*data!F1680^6+constants!$H$4*data!F1680^7)</f>
        <v>2687.2697840491564</v>
      </c>
      <c r="M1680" s="4"/>
      <c r="N1680" s="4"/>
      <c r="O1680" s="4">
        <f t="shared" si="373"/>
        <v>55953.097383361048</v>
      </c>
      <c r="P1680" s="4">
        <f t="shared" si="374"/>
        <v>11150.669675137675</v>
      </c>
      <c r="Q1680" s="4">
        <f t="shared" si="374"/>
        <v>11150.669675137675</v>
      </c>
      <c r="R1680" s="4">
        <f t="shared" si="375"/>
        <v>447.87829734152609</v>
      </c>
      <c r="S1680" s="4"/>
      <c r="T1680" s="4"/>
      <c r="U1680" s="4">
        <f t="shared" si="376"/>
        <v>1</v>
      </c>
      <c r="V1680" s="4"/>
      <c r="W1680" s="4"/>
      <c r="X1680">
        <f>IF(front!E1680&gt;$X$2,O1680,P1680)</f>
        <v>55953.097383361048</v>
      </c>
      <c r="Y1680">
        <f t="shared" si="371"/>
        <v>55680.277578518435</v>
      </c>
      <c r="Z1680">
        <f>SUMPRODUCT($B$7:$B$456,Y$7:Y$456,EXP(constants!$B$32+constants!$A$32*ABS($A$7:$A$456-$A1680)))</f>
        <v>7.1399767846538943E-13</v>
      </c>
      <c r="AA1680">
        <f t="shared" si="372"/>
        <v>55680.277578518435</v>
      </c>
      <c r="AB1680">
        <f t="shared" si="377"/>
        <v>55675.424485579264</v>
      </c>
      <c r="AD1680" s="4"/>
      <c r="AE1680" s="4"/>
      <c r="AF1680" s="4"/>
    </row>
    <row r="1681" spans="1:32" x14ac:dyDescent="0.2">
      <c r="A1681">
        <f>front!A1681</f>
        <v>951.86</v>
      </c>
      <c r="B1681" s="1">
        <f t="shared" si="378"/>
        <v>0.43000000000006366</v>
      </c>
      <c r="C1681">
        <f>front!D1681-front!B1681</f>
        <v>32797.659999999996</v>
      </c>
      <c r="D1681" s="2">
        <f>front!E1681-front!C1681</f>
        <v>52468</v>
      </c>
      <c r="E1681" s="2">
        <f>IF(front!F1681-front!C1681&gt;0,front!F1681-front!C1681,0)</f>
        <v>52468</v>
      </c>
      <c r="F1681" s="2">
        <f>front!I1681-front!H1681</f>
        <v>2993.0999999999985</v>
      </c>
      <c r="G1681" s="2"/>
      <c r="H1681" s="2"/>
      <c r="I1681" s="4">
        <f>C1681/(constants!$A$4+constants!$B$4*data!C1681+constants!$C$4*data!C1681^2+constants!$D$4*data!C1681^3+constants!$E$4*data!C1681^4+constants!$F$4*data!C1681^5+constants!$G$4*data!C1681^6+constants!$H$4*data!C1681^7)</f>
        <v>33719.377965889944</v>
      </c>
      <c r="J1681" s="4">
        <f>D1681/(constants!$A$4+constants!$B$4*data!D1681+constants!$C$4*data!D1681^2+constants!$D$4*data!D1681^3+constants!$E$4*data!D1681^4+constants!$F$4*data!D1681^5+constants!$G$4*data!D1681^6+constants!$H$4*data!D1681^7)</f>
        <v>55213.357023900819</v>
      </c>
      <c r="K1681" s="4">
        <f>E1681/(constants!$A$4+constants!$B$4*data!E1681+constants!$C$4*data!E1681^2+constants!$D$4*data!E1681^3+constants!$E$4*data!E1681^4+constants!$F$4*data!E1681^5+constants!$G$4*data!E1681^6+constants!$H$4*data!E1681^7)</f>
        <v>55213.357023900819</v>
      </c>
      <c r="L1681" s="4">
        <f>F1681/(constants!$A$4+constants!$B$4*data!F1681+constants!$C$4*data!F1681^2+constants!$D$4*data!F1681^3+constants!$E$4*data!F1681^4+constants!$F$4*data!F1681^5+constants!$G$4*data!F1681^6+constants!$H$4*data!F1681^7)</f>
        <v>2986.3039817450453</v>
      </c>
      <c r="M1681" s="4"/>
      <c r="N1681" s="4"/>
      <c r="O1681" s="4">
        <f t="shared" si="373"/>
        <v>56198.963276483242</v>
      </c>
      <c r="P1681" s="4">
        <f t="shared" si="374"/>
        <v>11042.671404780165</v>
      </c>
      <c r="Q1681" s="4">
        <f t="shared" si="374"/>
        <v>11042.671404780165</v>
      </c>
      <c r="R1681" s="4">
        <f t="shared" si="375"/>
        <v>497.71733029084083</v>
      </c>
      <c r="S1681" s="4"/>
      <c r="T1681" s="4"/>
      <c r="U1681" s="4">
        <f t="shared" si="376"/>
        <v>1</v>
      </c>
      <c r="V1681" s="4"/>
      <c r="W1681" s="4"/>
      <c r="X1681">
        <f>IF(front!E1681&gt;$X$2,O1681,P1681)</f>
        <v>56198.963276483242</v>
      </c>
      <c r="Y1681">
        <f t="shared" si="371"/>
        <v>55926.143471640629</v>
      </c>
      <c r="Z1681">
        <f>SUMPRODUCT($B$7:$B$456,Y$7:Y$456,EXP(constants!$B$32+constants!$A$32*ABS($A$7:$A$456-$A1681)))</f>
        <v>6.9674626858153314E-13</v>
      </c>
      <c r="AA1681">
        <f t="shared" si="372"/>
        <v>55926.143471640629</v>
      </c>
      <c r="AB1681">
        <f t="shared" si="377"/>
        <v>55921.290378701458</v>
      </c>
      <c r="AD1681" s="4"/>
      <c r="AE1681" s="4"/>
      <c r="AF1681" s="4"/>
    </row>
    <row r="1682" spans="1:32" x14ac:dyDescent="0.2">
      <c r="A1682">
        <f>front!A1682</f>
        <v>952.29</v>
      </c>
      <c r="B1682" s="1">
        <f t="shared" si="378"/>
        <v>0.42999999999994998</v>
      </c>
      <c r="C1682">
        <f>front!D1682-front!B1682</f>
        <v>33295</v>
      </c>
      <c r="D1682" s="2">
        <f>front!E1682-front!C1682</f>
        <v>53342.3</v>
      </c>
      <c r="E1682" s="2">
        <f>IF(front!F1682-front!C1682&gt;0,front!F1682-front!C1682,0)</f>
        <v>53342.3</v>
      </c>
      <c r="F1682" s="2">
        <f>front!I1682-front!H1682</f>
        <v>2861</v>
      </c>
      <c r="G1682" s="2"/>
      <c r="H1682" s="2"/>
      <c r="I1682" s="4">
        <f>C1682/(constants!$A$4+constants!$B$4*data!C1682+constants!$C$4*data!C1682^2+constants!$D$4*data!C1682^3+constants!$E$4*data!C1682^4+constants!$F$4*data!C1682^5+constants!$G$4*data!C1682^6+constants!$H$4*data!C1682^7)</f>
        <v>34252.488312120906</v>
      </c>
      <c r="J1682" s="4">
        <f>D1682/(constants!$A$4+constants!$B$4*data!D1682+constants!$C$4*data!D1682^2+constants!$D$4*data!D1682^3+constants!$E$4*data!D1682^4+constants!$F$4*data!D1682^5+constants!$G$4*data!D1682^6+constants!$H$4*data!D1682^7)</f>
        <v>56181.377342771491</v>
      </c>
      <c r="K1682" s="4">
        <f>E1682/(constants!$A$4+constants!$B$4*data!E1682+constants!$C$4*data!E1682^2+constants!$D$4*data!E1682^3+constants!$E$4*data!E1682^4+constants!$F$4*data!E1682^5+constants!$G$4*data!E1682^6+constants!$H$4*data!E1682^7)</f>
        <v>56181.377342771491</v>
      </c>
      <c r="L1682" s="4">
        <f>F1682/(constants!$A$4+constants!$B$4*data!F1682+constants!$C$4*data!F1682^2+constants!$D$4*data!F1682^3+constants!$E$4*data!F1682^4+constants!$F$4*data!F1682^5+constants!$G$4*data!F1682^6+constants!$H$4*data!F1682^7)</f>
        <v>2854.4961164255801</v>
      </c>
      <c r="M1682" s="4"/>
      <c r="N1682" s="4"/>
      <c r="O1682" s="4">
        <f t="shared" si="373"/>
        <v>57087.480520201512</v>
      </c>
      <c r="P1682" s="4">
        <f t="shared" si="374"/>
        <v>11236.275468554299</v>
      </c>
      <c r="Q1682" s="4">
        <f t="shared" si="374"/>
        <v>11236.275468554299</v>
      </c>
      <c r="R1682" s="4">
        <f t="shared" si="375"/>
        <v>475.74935273759672</v>
      </c>
      <c r="S1682" s="4"/>
      <c r="T1682" s="4"/>
      <c r="U1682" s="4">
        <f t="shared" si="376"/>
        <v>1</v>
      </c>
      <c r="V1682" s="4"/>
      <c r="W1682" s="4"/>
      <c r="X1682">
        <f>IF(front!E1682&gt;$X$2,O1682,P1682)</f>
        <v>57087.480520201512</v>
      </c>
      <c r="Y1682">
        <f t="shared" si="371"/>
        <v>56814.660715358899</v>
      </c>
      <c r="Z1682">
        <f>SUMPRODUCT($B$7:$B$456,Y$7:Y$456,EXP(constants!$B$32+constants!$A$32*ABS($A$7:$A$456-$A1682)))</f>
        <v>6.7991168238206729E-13</v>
      </c>
      <c r="AA1682">
        <f t="shared" si="372"/>
        <v>56814.660715358899</v>
      </c>
      <c r="AB1682">
        <f t="shared" si="377"/>
        <v>56809.807622419728</v>
      </c>
      <c r="AD1682" s="4"/>
      <c r="AE1682" s="4"/>
      <c r="AF1682" s="4"/>
    </row>
    <row r="1683" spans="1:32" x14ac:dyDescent="0.2">
      <c r="A1683">
        <f>front!A1683</f>
        <v>952.72</v>
      </c>
      <c r="B1683" s="1">
        <f t="shared" si="378"/>
        <v>0.43000000000006366</v>
      </c>
      <c r="C1683">
        <f>front!D1683-front!B1683</f>
        <v>34131.800000000003</v>
      </c>
      <c r="D1683" s="2">
        <f>front!E1683-front!C1683</f>
        <v>52230</v>
      </c>
      <c r="E1683" s="2">
        <f>IF(front!F1683-front!C1683&gt;0,front!F1683-front!C1683,0)</f>
        <v>52230</v>
      </c>
      <c r="F1683" s="2">
        <f>front!I1683-front!H1683</f>
        <v>2890.4999999999982</v>
      </c>
      <c r="G1683" s="2"/>
      <c r="H1683" s="2"/>
      <c r="I1683" s="4">
        <f>C1683/(constants!$A$4+constants!$B$4*data!C1683+constants!$C$4*data!C1683^2+constants!$D$4*data!C1683^3+constants!$E$4*data!C1683^4+constants!$F$4*data!C1683^5+constants!$G$4*data!C1683^6+constants!$H$4*data!C1683^7)</f>
        <v>35150.828629418451</v>
      </c>
      <c r="J1683" s="4">
        <f>D1683/(constants!$A$4+constants!$B$4*data!D1683+constants!$C$4*data!D1683^2+constants!$D$4*data!D1683^3+constants!$E$4*data!D1683^4+constants!$F$4*data!D1683^5+constants!$G$4*data!D1683^6+constants!$H$4*data!D1683^7)</f>
        <v>54949.971691046609</v>
      </c>
      <c r="K1683" s="4">
        <f>E1683/(constants!$A$4+constants!$B$4*data!E1683+constants!$C$4*data!E1683^2+constants!$D$4*data!E1683^3+constants!$E$4*data!E1683^4+constants!$F$4*data!E1683^5+constants!$G$4*data!E1683^6+constants!$H$4*data!E1683^7)</f>
        <v>54949.971691046609</v>
      </c>
      <c r="L1683" s="4">
        <f>F1683/(constants!$A$4+constants!$B$4*data!F1683+constants!$C$4*data!F1683^2+constants!$D$4*data!F1683^3+constants!$E$4*data!F1683^4+constants!$F$4*data!F1683^5+constants!$G$4*data!F1683^6+constants!$H$4*data!F1683^7)</f>
        <v>2883.9306773099715</v>
      </c>
      <c r="M1683" s="4"/>
      <c r="N1683" s="4"/>
      <c r="O1683" s="4">
        <f t="shared" si="373"/>
        <v>58584.71438236408</v>
      </c>
      <c r="P1683" s="4">
        <f t="shared" si="374"/>
        <v>10989.994338209322</v>
      </c>
      <c r="Q1683" s="4">
        <f t="shared" si="374"/>
        <v>10989.994338209322</v>
      </c>
      <c r="R1683" s="4">
        <f t="shared" si="375"/>
        <v>480.65511288499528</v>
      </c>
      <c r="S1683" s="4"/>
      <c r="T1683" s="4"/>
      <c r="U1683" s="4">
        <f t="shared" si="376"/>
        <v>1</v>
      </c>
      <c r="V1683" s="4"/>
      <c r="W1683" s="4"/>
      <c r="X1683">
        <f>IF(front!E1683&gt;$X$2,O1683,P1683)</f>
        <v>58584.71438236408</v>
      </c>
      <c r="Y1683">
        <f t="shared" si="371"/>
        <v>58311.894577521467</v>
      </c>
      <c r="Z1683">
        <f>SUMPRODUCT($B$7:$B$456,Y$7:Y$456,EXP(constants!$B$32+constants!$A$32*ABS($A$7:$A$456-$A1683)))</f>
        <v>6.6348384869105879E-13</v>
      </c>
      <c r="AA1683">
        <f t="shared" si="372"/>
        <v>58311.894577521467</v>
      </c>
      <c r="AB1683">
        <f t="shared" si="377"/>
        <v>58307.041484582296</v>
      </c>
      <c r="AD1683" s="4"/>
      <c r="AE1683" s="4"/>
      <c r="AF1683" s="4"/>
    </row>
    <row r="1684" spans="1:32" x14ac:dyDescent="0.2">
      <c r="A1684">
        <f>front!A1684</f>
        <v>953.15</v>
      </c>
      <c r="B1684" s="1">
        <f t="shared" si="378"/>
        <v>0.42999999999994998</v>
      </c>
      <c r="C1684">
        <f>front!D1684-front!B1684</f>
        <v>35057.4</v>
      </c>
      <c r="D1684" s="2">
        <f>front!E1684-front!C1684</f>
        <v>52949.9</v>
      </c>
      <c r="E1684" s="2">
        <f>IF(front!F1684-front!C1684&gt;0,front!F1684-front!C1684,0)</f>
        <v>52949.9</v>
      </c>
      <c r="F1684" s="2">
        <f>front!I1684-front!H1684</f>
        <v>3032.0999999999985</v>
      </c>
      <c r="G1684" s="2"/>
      <c r="H1684" s="2"/>
      <c r="I1684" s="4">
        <f>C1684/(constants!$A$4+constants!$B$4*data!C1684+constants!$C$4*data!C1684^2+constants!$D$4*data!C1684^3+constants!$E$4*data!C1684^4+constants!$F$4*data!C1684^5+constants!$G$4*data!C1684^6+constants!$H$4*data!C1684^7)</f>
        <v>36146.491412555682</v>
      </c>
      <c r="J1684" s="4">
        <f>D1684/(constants!$A$4+constants!$B$4*data!D1684+constants!$C$4*data!D1684^2+constants!$D$4*data!D1684^3+constants!$E$4*data!D1684^4+constants!$F$4*data!D1684^5+constants!$G$4*data!D1684^6+constants!$H$4*data!D1684^7)</f>
        <v>55746.815704685243</v>
      </c>
      <c r="K1684" s="4">
        <f>E1684/(constants!$A$4+constants!$B$4*data!E1684+constants!$C$4*data!E1684^2+constants!$D$4*data!E1684^3+constants!$E$4*data!E1684^4+constants!$F$4*data!E1684^5+constants!$G$4*data!E1684^6+constants!$H$4*data!E1684^7)</f>
        <v>55746.815704685243</v>
      </c>
      <c r="L1684" s="4">
        <f>F1684/(constants!$A$4+constants!$B$4*data!F1684+constants!$C$4*data!F1684^2+constants!$D$4*data!F1684^3+constants!$E$4*data!F1684^4+constants!$F$4*data!F1684^5+constants!$G$4*data!F1684^6+constants!$H$4*data!F1684^7)</f>
        <v>3025.2182082039772</v>
      </c>
      <c r="M1684" s="4"/>
      <c r="N1684" s="4"/>
      <c r="O1684" s="4">
        <f t="shared" si="373"/>
        <v>60244.152354259466</v>
      </c>
      <c r="P1684" s="4">
        <f t="shared" si="374"/>
        <v>11149.363140937048</v>
      </c>
      <c r="Q1684" s="4">
        <f t="shared" si="374"/>
        <v>11149.363140937048</v>
      </c>
      <c r="R1684" s="4">
        <f t="shared" si="375"/>
        <v>504.20303470066284</v>
      </c>
      <c r="S1684" s="4"/>
      <c r="T1684" s="4"/>
      <c r="U1684" s="4">
        <f t="shared" si="376"/>
        <v>1</v>
      </c>
      <c r="V1684" s="4"/>
      <c r="W1684" s="4"/>
      <c r="X1684">
        <f>IF(front!E1684&gt;$X$2,O1684,P1684)</f>
        <v>60244.152354259466</v>
      </c>
      <c r="Y1684">
        <f t="shared" si="371"/>
        <v>59971.332549416853</v>
      </c>
      <c r="Z1684">
        <f>SUMPRODUCT($B$7:$B$456,Y$7:Y$456,EXP(constants!$B$32+constants!$A$32*ABS($A$7:$A$456-$A1684)))</f>
        <v>6.4745293966949766E-13</v>
      </c>
      <c r="AA1684">
        <f t="shared" si="372"/>
        <v>59971.332549416853</v>
      </c>
      <c r="AB1684">
        <f t="shared" si="377"/>
        <v>59966.479456477682</v>
      </c>
      <c r="AD1684" s="4"/>
      <c r="AE1684" s="4"/>
      <c r="AF1684" s="4"/>
    </row>
    <row r="1685" spans="1:32" x14ac:dyDescent="0.2">
      <c r="A1685">
        <f>front!A1685</f>
        <v>953.59</v>
      </c>
      <c r="B1685" s="1">
        <f t="shared" si="378"/>
        <v>0.44000000000005457</v>
      </c>
      <c r="C1685">
        <f>front!D1685-front!B1685</f>
        <v>36147.4</v>
      </c>
      <c r="D1685" s="2">
        <f>front!E1685-front!C1685</f>
        <v>51594.6</v>
      </c>
      <c r="E1685" s="2">
        <f>IF(front!F1685-front!C1685&gt;0,front!F1685-front!C1685,0)</f>
        <v>51594.6</v>
      </c>
      <c r="F1685" s="2">
        <f>front!I1685-front!H1685</f>
        <v>2671.2000000000007</v>
      </c>
      <c r="G1685" s="2"/>
      <c r="H1685" s="2"/>
      <c r="I1685" s="4">
        <f>C1685/(constants!$A$4+constants!$B$4*data!C1685+constants!$C$4*data!C1685^2+constants!$D$4*data!C1685^3+constants!$E$4*data!C1685^4+constants!$F$4*data!C1685^5+constants!$G$4*data!C1685^6+constants!$H$4*data!C1685^7)</f>
        <v>37321.700597694202</v>
      </c>
      <c r="J1685" s="4">
        <f>D1685/(constants!$A$4+constants!$B$4*data!D1685+constants!$C$4*data!D1685^2+constants!$D$4*data!D1685^3+constants!$E$4*data!D1685^4+constants!$F$4*data!D1685^5+constants!$G$4*data!D1685^6+constants!$H$4*data!D1685^7)</f>
        <v>54247.021995624869</v>
      </c>
      <c r="K1685" s="4">
        <f>E1685/(constants!$A$4+constants!$B$4*data!E1685+constants!$C$4*data!E1685^2+constants!$D$4*data!E1685^3+constants!$E$4*data!E1685^4+constants!$F$4*data!E1685^5+constants!$G$4*data!E1685^6+constants!$H$4*data!E1685^7)</f>
        <v>54247.021995624869</v>
      </c>
      <c r="L1685" s="4">
        <f>F1685/(constants!$A$4+constants!$B$4*data!F1685+constants!$C$4*data!F1685^2+constants!$D$4*data!F1685^3+constants!$E$4*data!F1685^4+constants!$F$4*data!F1685^5+constants!$G$4*data!F1685^6+constants!$H$4*data!F1685^7)</f>
        <v>2665.1194924803613</v>
      </c>
      <c r="M1685" s="4"/>
      <c r="N1685" s="4"/>
      <c r="O1685" s="4">
        <f t="shared" si="373"/>
        <v>62202.834329490339</v>
      </c>
      <c r="P1685" s="4">
        <f t="shared" si="374"/>
        <v>10849.404399124975</v>
      </c>
      <c r="Q1685" s="4">
        <f t="shared" si="374"/>
        <v>10849.404399124975</v>
      </c>
      <c r="R1685" s="4">
        <f t="shared" si="375"/>
        <v>444.18658208006025</v>
      </c>
      <c r="S1685" s="4"/>
      <c r="T1685" s="4"/>
      <c r="U1685" s="4">
        <f t="shared" si="376"/>
        <v>1</v>
      </c>
      <c r="V1685" s="4"/>
      <c r="W1685" s="4"/>
      <c r="X1685">
        <f>IF(front!E1685&gt;$X$2,O1685,P1685)</f>
        <v>62202.834329490339</v>
      </c>
      <c r="Y1685">
        <f t="shared" si="371"/>
        <v>61930.014524647726</v>
      </c>
      <c r="Z1685">
        <f>SUMPRODUCT($B$7:$B$456,Y$7:Y$456,EXP(constants!$B$32+constants!$A$32*ABS($A$7:$A$456-$A1685)))</f>
        <v>6.3145009395539732E-13</v>
      </c>
      <c r="AA1685">
        <f t="shared" si="372"/>
        <v>61930.014524647726</v>
      </c>
      <c r="AB1685">
        <f t="shared" si="377"/>
        <v>61925.161431708555</v>
      </c>
      <c r="AD1685" s="4"/>
      <c r="AE1685" s="4"/>
      <c r="AF1685" s="4"/>
    </row>
    <row r="1686" spans="1:32" x14ac:dyDescent="0.2">
      <c r="A1686">
        <f>front!A1686</f>
        <v>954.02</v>
      </c>
      <c r="B1686" s="1">
        <f t="shared" si="378"/>
        <v>0.42999999999994998</v>
      </c>
      <c r="C1686">
        <f>front!D1686-front!B1686</f>
        <v>37143</v>
      </c>
      <c r="D1686" s="2">
        <f>front!E1686-front!C1686</f>
        <v>53313.5</v>
      </c>
      <c r="E1686" s="2">
        <f>IF(front!F1686-front!C1686&gt;0,front!F1686-front!C1686,0)</f>
        <v>53313.5</v>
      </c>
      <c r="F1686" s="2">
        <f>front!I1686-front!H1686</f>
        <v>2565</v>
      </c>
      <c r="G1686" s="2"/>
      <c r="H1686" s="2"/>
      <c r="I1686" s="4">
        <f>C1686/(constants!$A$4+constants!$B$4*data!C1686+constants!$C$4*data!C1686^2+constants!$D$4*data!C1686^3+constants!$E$4*data!C1686^4+constants!$F$4*data!C1686^5+constants!$G$4*data!C1686^6+constants!$H$4*data!C1686^7)</f>
        <v>38397.697848270407</v>
      </c>
      <c r="J1686" s="4">
        <f>D1686/(constants!$A$4+constants!$B$4*data!D1686+constants!$C$4*data!D1686^2+constants!$D$4*data!D1686^3+constants!$E$4*data!D1686^4+constants!$F$4*data!D1686^5+constants!$G$4*data!D1686^6+constants!$H$4*data!D1686^7)</f>
        <v>56149.476864981334</v>
      </c>
      <c r="K1686" s="4">
        <f>E1686/(constants!$A$4+constants!$B$4*data!E1686+constants!$C$4*data!E1686^2+constants!$D$4*data!E1686^3+constants!$E$4*data!E1686^4+constants!$F$4*data!E1686^5+constants!$G$4*data!E1686^6+constants!$H$4*data!E1686^7)</f>
        <v>56149.476864981334</v>
      </c>
      <c r="L1686" s="4">
        <f>F1686/(constants!$A$4+constants!$B$4*data!F1686+constants!$C$4*data!F1686^2+constants!$D$4*data!F1686^3+constants!$E$4*data!F1686^4+constants!$F$4*data!F1686^5+constants!$G$4*data!F1686^6+constants!$H$4*data!F1686^7)</f>
        <v>2559.157863395315</v>
      </c>
      <c r="M1686" s="4"/>
      <c r="N1686" s="4"/>
      <c r="O1686" s="4">
        <f t="shared" si="373"/>
        <v>63996.163080450679</v>
      </c>
      <c r="P1686" s="4">
        <f t="shared" si="374"/>
        <v>11229.895372996267</v>
      </c>
      <c r="Q1686" s="4">
        <f t="shared" si="374"/>
        <v>11229.895372996267</v>
      </c>
      <c r="R1686" s="4">
        <f t="shared" si="375"/>
        <v>426.52631056588586</v>
      </c>
      <c r="S1686" s="4"/>
      <c r="T1686" s="4"/>
      <c r="U1686" s="4">
        <f t="shared" si="376"/>
        <v>1</v>
      </c>
      <c r="V1686" s="4"/>
      <c r="W1686" s="4"/>
      <c r="X1686">
        <f>IF(front!E1686&gt;$X$2,O1686,P1686)</f>
        <v>63996.163080450679</v>
      </c>
      <c r="Y1686">
        <f t="shared" si="371"/>
        <v>63723.343275608066</v>
      </c>
      <c r="Z1686">
        <f>SUMPRODUCT($B$7:$B$456,Y$7:Y$456,EXP(constants!$B$32+constants!$A$32*ABS($A$7:$A$456-$A1686)))</f>
        <v>6.1619317545191591E-13</v>
      </c>
      <c r="AA1686">
        <f t="shared" si="372"/>
        <v>63723.343275608066</v>
      </c>
      <c r="AB1686">
        <f t="shared" si="377"/>
        <v>63718.490182668895</v>
      </c>
      <c r="AD1686" s="4"/>
      <c r="AE1686" s="4"/>
      <c r="AF1686" s="4"/>
    </row>
    <row r="1687" spans="1:32" x14ac:dyDescent="0.2">
      <c r="A1687">
        <f>front!A1687</f>
        <v>954.45</v>
      </c>
      <c r="B1687" s="1">
        <f t="shared" si="378"/>
        <v>0.43000000000006366</v>
      </c>
      <c r="C1687">
        <f>front!D1687-front!B1687</f>
        <v>38023.399999999994</v>
      </c>
      <c r="D1687" s="2">
        <f>front!E1687-front!C1687</f>
        <v>53028.5</v>
      </c>
      <c r="E1687" s="2">
        <f>IF(front!F1687-front!C1687&gt;0,front!F1687-front!C1687,0)</f>
        <v>53028.5</v>
      </c>
      <c r="F1687" s="2">
        <f>front!I1687-front!H1687</f>
        <v>2452.8999999999996</v>
      </c>
      <c r="G1687" s="2"/>
      <c r="H1687" s="2"/>
      <c r="I1687" s="4">
        <f>C1687/(constants!$A$4+constants!$B$4*data!C1687+constants!$C$4*data!C1687^2+constants!$D$4*data!C1687^3+constants!$E$4*data!C1687^4+constants!$F$4*data!C1687^5+constants!$G$4*data!C1687^6+constants!$H$4*data!C1687^7)</f>
        <v>39351.236961066003</v>
      </c>
      <c r="J1687" s="4">
        <f>D1687/(constants!$A$4+constants!$B$4*data!D1687+constants!$C$4*data!D1687^2+constants!$D$4*data!D1687^3+constants!$E$4*data!D1687^4+constants!$F$4*data!D1687^5+constants!$G$4*data!D1687^6+constants!$H$4*data!D1687^7)</f>
        <v>55833.847197284631</v>
      </c>
      <c r="K1687" s="4">
        <f>E1687/(constants!$A$4+constants!$B$4*data!E1687+constants!$C$4*data!E1687^2+constants!$D$4*data!E1687^3+constants!$E$4*data!E1687^4+constants!$F$4*data!E1687^5+constants!$G$4*data!E1687^6+constants!$H$4*data!E1687^7)</f>
        <v>55833.847197284631</v>
      </c>
      <c r="L1687" s="4">
        <f>F1687/(constants!$A$4+constants!$B$4*data!F1687+constants!$C$4*data!F1687^2+constants!$D$4*data!F1687^3+constants!$E$4*data!F1687^4+constants!$F$4*data!F1687^5+constants!$G$4*data!F1687^6+constants!$H$4*data!F1687^7)</f>
        <v>2447.3103588535996</v>
      </c>
      <c r="M1687" s="4"/>
      <c r="N1687" s="4"/>
      <c r="O1687" s="4">
        <f t="shared" si="373"/>
        <v>65585.394935110002</v>
      </c>
      <c r="P1687" s="4">
        <f t="shared" si="374"/>
        <v>11166.769439456926</v>
      </c>
      <c r="Q1687" s="4">
        <f t="shared" si="374"/>
        <v>11166.769439456926</v>
      </c>
      <c r="R1687" s="4">
        <f t="shared" si="375"/>
        <v>407.88505980893325</v>
      </c>
      <c r="S1687" s="4"/>
      <c r="T1687" s="4"/>
      <c r="U1687" s="4">
        <f t="shared" si="376"/>
        <v>1</v>
      </c>
      <c r="V1687" s="4"/>
      <c r="W1687" s="4"/>
      <c r="X1687">
        <f>IF(front!E1687&gt;$X$2,O1687,P1687)</f>
        <v>65585.394935110002</v>
      </c>
      <c r="Y1687">
        <f t="shared" si="371"/>
        <v>65312.575130267389</v>
      </c>
      <c r="Z1687">
        <f>SUMPRODUCT($B$7:$B$456,Y$7:Y$456,EXP(constants!$B$32+constants!$A$32*ABS($A$7:$A$456-$A1687)))</f>
        <v>6.0130489029641883E-13</v>
      </c>
      <c r="AA1687">
        <f t="shared" si="372"/>
        <v>65312.575130267389</v>
      </c>
      <c r="AB1687">
        <f t="shared" si="377"/>
        <v>65307.722037328218</v>
      </c>
      <c r="AD1687" s="4"/>
      <c r="AE1687" s="4"/>
      <c r="AF1687" s="4"/>
    </row>
    <row r="1688" spans="1:32" x14ac:dyDescent="0.2">
      <c r="A1688">
        <f>front!A1688</f>
        <v>954.88</v>
      </c>
      <c r="B1688" s="1">
        <f t="shared" si="378"/>
        <v>0.42999999999994998</v>
      </c>
      <c r="C1688">
        <f>front!D1688-front!B1688</f>
        <v>38597.199999999997</v>
      </c>
      <c r="D1688" s="2">
        <f>front!E1688-front!C1688</f>
        <v>52932.2</v>
      </c>
      <c r="E1688" s="2">
        <f>IF(front!F1688-front!C1688&gt;0,front!F1688-front!C1688,0)</f>
        <v>52932.2</v>
      </c>
      <c r="F1688" s="2">
        <f>front!I1688-front!H1688</f>
        <v>2267.7999999999993</v>
      </c>
      <c r="G1688" s="2"/>
      <c r="H1688" s="2"/>
      <c r="I1688" s="4">
        <f>C1688/(constants!$A$4+constants!$B$4*data!C1688+constants!$C$4*data!C1688^2+constants!$D$4*data!C1688^3+constants!$E$4*data!C1688^4+constants!$F$4*data!C1688^5+constants!$G$4*data!C1688^6+constants!$H$4*data!C1688^7)</f>
        <v>39973.734495235512</v>
      </c>
      <c r="J1688" s="4">
        <f>D1688/(constants!$A$4+constants!$B$4*data!D1688+constants!$C$4*data!D1688^2+constants!$D$4*data!D1688^3+constants!$E$4*data!D1688^4+constants!$F$4*data!D1688^5+constants!$G$4*data!D1688^6+constants!$H$4*data!D1688^7)</f>
        <v>55727.217910419509</v>
      </c>
      <c r="K1688" s="4">
        <f>E1688/(constants!$A$4+constants!$B$4*data!E1688+constants!$C$4*data!E1688^2+constants!$D$4*data!E1688^3+constants!$E$4*data!E1688^4+constants!$F$4*data!E1688^5+constants!$G$4*data!E1688^6+constants!$H$4*data!E1688^7)</f>
        <v>55727.217910419509</v>
      </c>
      <c r="L1688" s="4">
        <f>F1688/(constants!$A$4+constants!$B$4*data!F1688+constants!$C$4*data!F1688^2+constants!$D$4*data!F1688^3+constants!$E$4*data!F1688^4+constants!$F$4*data!F1688^5+constants!$G$4*data!F1688^6+constants!$H$4*data!F1688^7)</f>
        <v>2262.6287347383054</v>
      </c>
      <c r="M1688" s="4"/>
      <c r="N1688" s="4"/>
      <c r="O1688" s="4">
        <f t="shared" si="373"/>
        <v>66622.890825392518</v>
      </c>
      <c r="P1688" s="4">
        <f t="shared" si="374"/>
        <v>11145.443582083903</v>
      </c>
      <c r="Q1688" s="4">
        <f t="shared" si="374"/>
        <v>11145.443582083903</v>
      </c>
      <c r="R1688" s="4">
        <f t="shared" si="375"/>
        <v>377.10478912305086</v>
      </c>
      <c r="S1688" s="4"/>
      <c r="T1688" s="4"/>
      <c r="U1688" s="4">
        <f t="shared" si="376"/>
        <v>1</v>
      </c>
      <c r="V1688" s="4"/>
      <c r="W1688" s="4"/>
      <c r="X1688">
        <f>IF(front!E1688&gt;$X$2,O1688,P1688)</f>
        <v>66622.890825392518</v>
      </c>
      <c r="Y1688">
        <f t="shared" si="371"/>
        <v>66350.071020549905</v>
      </c>
      <c r="Z1688">
        <f>SUMPRODUCT($B$7:$B$456,Y$7:Y$456,EXP(constants!$B$32+constants!$A$32*ABS($A$7:$A$456-$A1688)))</f>
        <v>5.8677633167426242E-13</v>
      </c>
      <c r="AA1688">
        <f t="shared" si="372"/>
        <v>66350.071020549905</v>
      </c>
      <c r="AB1688">
        <f t="shared" si="377"/>
        <v>66345.217927610734</v>
      </c>
      <c r="AD1688" s="4"/>
      <c r="AE1688" s="4"/>
      <c r="AF1688" s="4"/>
    </row>
    <row r="1689" spans="1:32" x14ac:dyDescent="0.2">
      <c r="A1689">
        <f>front!A1689</f>
        <v>955.31</v>
      </c>
      <c r="B1689" s="1">
        <f t="shared" si="378"/>
        <v>0.42999999999994998</v>
      </c>
      <c r="C1689">
        <f>front!D1689-front!B1689</f>
        <v>38763.599999999999</v>
      </c>
      <c r="D1689" s="2">
        <f>front!E1689-front!C1689</f>
        <v>53032</v>
      </c>
      <c r="E1689" s="2">
        <f>IF(front!F1689-front!C1689&gt;0,front!F1689-front!C1689,0)</f>
        <v>53032</v>
      </c>
      <c r="F1689" s="2">
        <f>front!I1689-front!H1689</f>
        <v>2327.2999999999993</v>
      </c>
      <c r="G1689" s="2"/>
      <c r="H1689" s="2"/>
      <c r="I1689" s="4">
        <f>C1689/(constants!$A$4+constants!$B$4*data!C1689+constants!$C$4*data!C1689^2+constants!$D$4*data!C1689^3+constants!$E$4*data!C1689^4+constants!$F$4*data!C1689^5+constants!$G$4*data!C1689^6+constants!$H$4*data!C1689^7)</f>
        <v>40154.407741593008</v>
      </c>
      <c r="J1689" s="4">
        <f>D1689/(constants!$A$4+constants!$B$4*data!D1689+constants!$C$4*data!D1689^2+constants!$D$4*data!D1689^3+constants!$E$4*data!D1689^4+constants!$F$4*data!D1689^5+constants!$G$4*data!D1689^6+constants!$H$4*data!D1689^7)</f>
        <v>55837.72279914267</v>
      </c>
      <c r="K1689" s="4">
        <f>E1689/(constants!$A$4+constants!$B$4*data!E1689+constants!$C$4*data!E1689^2+constants!$D$4*data!E1689^3+constants!$E$4*data!E1689^4+constants!$F$4*data!E1689^5+constants!$G$4*data!E1689^6+constants!$H$4*data!E1689^7)</f>
        <v>55837.72279914267</v>
      </c>
      <c r="L1689" s="4">
        <f>F1689/(constants!$A$4+constants!$B$4*data!F1689+constants!$C$4*data!F1689^2+constants!$D$4*data!F1689^3+constants!$E$4*data!F1689^4+constants!$F$4*data!F1689^5+constants!$G$4*data!F1689^6+constants!$H$4*data!F1689^7)</f>
        <v>2321.994090145432</v>
      </c>
      <c r="M1689" s="4"/>
      <c r="N1689" s="4"/>
      <c r="O1689" s="4">
        <f t="shared" si="373"/>
        <v>66924.012902655013</v>
      </c>
      <c r="P1689" s="4">
        <f t="shared" si="374"/>
        <v>11167.544559828533</v>
      </c>
      <c r="Q1689" s="4">
        <f t="shared" si="374"/>
        <v>11167.544559828533</v>
      </c>
      <c r="R1689" s="4">
        <f t="shared" si="375"/>
        <v>386.99901502423864</v>
      </c>
      <c r="S1689" s="4"/>
      <c r="T1689" s="4"/>
      <c r="U1689" s="4">
        <f t="shared" si="376"/>
        <v>1</v>
      </c>
      <c r="V1689" s="4"/>
      <c r="W1689" s="4"/>
      <c r="X1689">
        <f>IF(front!E1689&gt;$X$2,O1689,P1689)</f>
        <v>66924.012902655013</v>
      </c>
      <c r="Y1689">
        <f t="shared" si="371"/>
        <v>66651.1930978124</v>
      </c>
      <c r="Z1689">
        <f>SUMPRODUCT($B$7:$B$456,Y$7:Y$456,EXP(constants!$B$32+constants!$A$32*ABS($A$7:$A$456-$A1689)))</f>
        <v>5.7259880797472814E-13</v>
      </c>
      <c r="AA1689">
        <f t="shared" si="372"/>
        <v>66651.1930978124</v>
      </c>
      <c r="AB1689">
        <f t="shared" si="377"/>
        <v>66646.340004873229</v>
      </c>
      <c r="AD1689" s="4"/>
      <c r="AE1689" s="4"/>
      <c r="AF1689" s="4"/>
    </row>
    <row r="1690" spans="1:32" x14ac:dyDescent="0.2">
      <c r="A1690">
        <f>front!A1690</f>
        <v>955.75</v>
      </c>
      <c r="B1690" s="1">
        <f t="shared" si="378"/>
        <v>0.44000000000005457</v>
      </c>
      <c r="C1690">
        <f>front!D1690-front!B1690</f>
        <v>38771.67</v>
      </c>
      <c r="D1690" s="2">
        <f>front!E1690-front!C1690</f>
        <v>52918.9</v>
      </c>
      <c r="E1690" s="2">
        <f>IF(front!F1690-front!C1690&gt;0,front!F1690-front!C1690,0)</f>
        <v>52918.9</v>
      </c>
      <c r="F1690" s="2">
        <f>front!I1690-front!H1690</f>
        <v>2393.1000000000004</v>
      </c>
      <c r="G1690" s="2"/>
      <c r="H1690" s="2"/>
      <c r="I1690" s="4">
        <f>C1690/(constants!$A$4+constants!$B$4*data!C1690+constants!$C$4*data!C1690^2+constants!$D$4*data!C1690^3+constants!$E$4*data!C1690^4+constants!$F$4*data!C1690^5+constants!$G$4*data!C1690^6+constants!$H$4*data!C1690^7)</f>
        <v>40163.171681632964</v>
      </c>
      <c r="J1690" s="4">
        <f>D1690/(constants!$A$4+constants!$B$4*data!D1690+constants!$C$4*data!D1690^2+constants!$D$4*data!D1690^3+constants!$E$4*data!D1690^4+constants!$F$4*data!D1690^5+constants!$G$4*data!D1690^6+constants!$H$4*data!D1690^7)</f>
        <v>55712.49209915418</v>
      </c>
      <c r="K1690" s="4">
        <f>E1690/(constants!$A$4+constants!$B$4*data!E1690+constants!$C$4*data!E1690^2+constants!$D$4*data!E1690^3+constants!$E$4*data!E1690^4+constants!$F$4*data!E1690^5+constants!$G$4*data!E1690^6+constants!$H$4*data!E1690^7)</f>
        <v>55712.49209915418</v>
      </c>
      <c r="L1690" s="4">
        <f>F1690/(constants!$A$4+constants!$B$4*data!F1690+constants!$C$4*data!F1690^2+constants!$D$4*data!F1690^3+constants!$E$4*data!F1690^4+constants!$F$4*data!F1690^5+constants!$G$4*data!F1690^6+constants!$H$4*data!F1690^7)</f>
        <v>2387.6453536259651</v>
      </c>
      <c r="M1690" s="4"/>
      <c r="N1690" s="4"/>
      <c r="O1690" s="4">
        <f t="shared" si="373"/>
        <v>66938.619469388272</v>
      </c>
      <c r="P1690" s="4">
        <f t="shared" si="374"/>
        <v>11142.498419830836</v>
      </c>
      <c r="Q1690" s="4">
        <f t="shared" si="374"/>
        <v>11142.498419830836</v>
      </c>
      <c r="R1690" s="4">
        <f t="shared" si="375"/>
        <v>397.9408922709942</v>
      </c>
      <c r="S1690" s="4"/>
      <c r="T1690" s="4"/>
      <c r="U1690" s="4">
        <f t="shared" si="376"/>
        <v>1</v>
      </c>
      <c r="V1690" s="4"/>
      <c r="W1690" s="4"/>
      <c r="X1690">
        <f>IF(front!E1690&gt;$X$2,O1690,P1690)</f>
        <v>66938.619469388272</v>
      </c>
      <c r="Y1690">
        <f t="shared" si="371"/>
        <v>66665.799664545659</v>
      </c>
      <c r="Z1690">
        <f>SUMPRODUCT($B$7:$B$456,Y$7:Y$456,EXP(constants!$B$32+constants!$A$32*ABS($A$7:$A$456-$A1690)))</f>
        <v>5.5844610309277225E-13</v>
      </c>
      <c r="AA1690">
        <f t="shared" si="372"/>
        <v>66665.799664545659</v>
      </c>
      <c r="AB1690">
        <f t="shared" si="377"/>
        <v>66660.946571606488</v>
      </c>
      <c r="AD1690" s="4"/>
      <c r="AE1690" s="4"/>
      <c r="AF1690" s="4"/>
    </row>
    <row r="1691" spans="1:32" x14ac:dyDescent="0.2">
      <c r="A1691">
        <f>front!A1691</f>
        <v>956.18</v>
      </c>
      <c r="B1691" s="1">
        <f t="shared" si="378"/>
        <v>0.42999999999994998</v>
      </c>
      <c r="C1691">
        <f>front!D1691-front!B1691</f>
        <v>38396.26</v>
      </c>
      <c r="D1691" s="2">
        <f>front!E1691-front!C1691</f>
        <v>52439.8</v>
      </c>
      <c r="E1691" s="2">
        <f>IF(front!F1691-front!C1691&gt;0,front!F1691-front!C1691,0)</f>
        <v>52439.8</v>
      </c>
      <c r="F1691" s="2">
        <f>front!I1691-front!H1691</f>
        <v>2202.2000000000007</v>
      </c>
      <c r="G1691" s="2"/>
      <c r="H1691" s="2"/>
      <c r="I1691" s="4">
        <f>C1691/(constants!$A$4+constants!$B$4*data!C1691+constants!$C$4*data!C1691^2+constants!$D$4*data!C1691^3+constants!$E$4*data!C1691^4+constants!$F$4*data!C1691^5+constants!$G$4*data!C1691^6+constants!$H$4*data!C1691^7)</f>
        <v>39755.648952100179</v>
      </c>
      <c r="J1691" s="4">
        <f>D1691/(constants!$A$4+constants!$B$4*data!D1691+constants!$C$4*data!D1691^2+constants!$D$4*data!D1691^3+constants!$E$4*data!D1691^4+constants!$F$4*data!D1691^5+constants!$G$4*data!D1691^6+constants!$H$4*data!D1691^7)</f>
        <v>55182.146621439126</v>
      </c>
      <c r="K1691" s="4">
        <f>E1691/(constants!$A$4+constants!$B$4*data!E1691+constants!$C$4*data!E1691^2+constants!$D$4*data!E1691^3+constants!$E$4*data!E1691^4+constants!$F$4*data!E1691^5+constants!$G$4*data!E1691^6+constants!$H$4*data!E1691^7)</f>
        <v>55182.146621439126</v>
      </c>
      <c r="L1691" s="4">
        <f>F1691/(constants!$A$4+constants!$B$4*data!F1691+constants!$C$4*data!F1691^2+constants!$D$4*data!F1691^3+constants!$E$4*data!F1691^4+constants!$F$4*data!F1691^5+constants!$G$4*data!F1691^6+constants!$H$4*data!F1691^7)</f>
        <v>2197.1773162646327</v>
      </c>
      <c r="M1691" s="4"/>
      <c r="N1691" s="4"/>
      <c r="O1691" s="4">
        <f t="shared" si="373"/>
        <v>66259.414920166964</v>
      </c>
      <c r="P1691" s="4">
        <f t="shared" si="374"/>
        <v>11036.429324287827</v>
      </c>
      <c r="Q1691" s="4">
        <f t="shared" si="374"/>
        <v>11036.429324287827</v>
      </c>
      <c r="R1691" s="4">
        <f t="shared" si="375"/>
        <v>366.19621937743875</v>
      </c>
      <c r="S1691" s="4"/>
      <c r="T1691" s="4"/>
      <c r="U1691" s="4">
        <f t="shared" si="376"/>
        <v>1</v>
      </c>
      <c r="V1691" s="4"/>
      <c r="W1691" s="4"/>
      <c r="X1691">
        <f>IF(front!E1691&gt;$X$2,O1691,P1691)</f>
        <v>66259.414920166964</v>
      </c>
      <c r="Y1691">
        <f t="shared" si="371"/>
        <v>65986.595115324351</v>
      </c>
      <c r="Z1691">
        <f>SUMPRODUCT($B$7:$B$456,Y$7:Y$456,EXP(constants!$B$32+constants!$A$32*ABS($A$7:$A$456-$A1691)))</f>
        <v>5.4495308636028121E-13</v>
      </c>
      <c r="AA1691">
        <f t="shared" si="372"/>
        <v>65986.595115324351</v>
      </c>
      <c r="AB1691">
        <f t="shared" si="377"/>
        <v>65981.74202238518</v>
      </c>
      <c r="AD1691" s="4"/>
      <c r="AE1691" s="4"/>
      <c r="AF1691" s="4"/>
    </row>
    <row r="1692" spans="1:32" x14ac:dyDescent="0.2">
      <c r="A1692">
        <f>front!A1692</f>
        <v>956.61</v>
      </c>
      <c r="B1692" s="1">
        <f t="shared" si="378"/>
        <v>0.43000000000006366</v>
      </c>
      <c r="C1692">
        <f>front!D1692-front!B1692</f>
        <v>37837</v>
      </c>
      <c r="D1692" s="2">
        <f>front!E1692-front!C1692</f>
        <v>53195.199999999997</v>
      </c>
      <c r="E1692" s="2">
        <f>IF(front!F1692-front!C1692&gt;0,front!F1692-front!C1692,0)</f>
        <v>53195.199999999997</v>
      </c>
      <c r="F1692" s="2">
        <f>front!I1692-front!H1692</f>
        <v>2070.8999999999996</v>
      </c>
      <c r="G1692" s="2"/>
      <c r="H1692" s="2"/>
      <c r="I1692" s="4">
        <f>C1692/(constants!$A$4+constants!$B$4*data!C1692+constants!$C$4*data!C1692^2+constants!$D$4*data!C1692^3+constants!$E$4*data!C1692^4+constants!$F$4*data!C1692^5+constants!$G$4*data!C1692^6+constants!$H$4*data!C1692^7)</f>
        <v>39149.19194319813</v>
      </c>
      <c r="J1692" s="4">
        <f>D1692/(constants!$A$4+constants!$B$4*data!D1692+constants!$C$4*data!D1692^2+constants!$D$4*data!D1692^3+constants!$E$4*data!D1692^4+constants!$F$4*data!D1692^5+constants!$G$4*data!D1692^6+constants!$H$4*data!D1692^7)</f>
        <v>56018.451586366726</v>
      </c>
      <c r="K1692" s="4">
        <f>E1692/(constants!$A$4+constants!$B$4*data!E1692+constants!$C$4*data!E1692^2+constants!$D$4*data!E1692^3+constants!$E$4*data!E1692^4+constants!$F$4*data!E1692^5+constants!$G$4*data!E1692^6+constants!$H$4*data!E1692^7)</f>
        <v>56018.451586366726</v>
      </c>
      <c r="L1692" s="4">
        <f>F1692/(constants!$A$4+constants!$B$4*data!F1692+constants!$C$4*data!F1692^2+constants!$D$4*data!F1692^3+constants!$E$4*data!F1692^4+constants!$F$4*data!F1692^5+constants!$G$4*data!F1692^6+constants!$H$4*data!F1692^7)</f>
        <v>2066.1750069050454</v>
      </c>
      <c r="M1692" s="4"/>
      <c r="N1692" s="4"/>
      <c r="O1692" s="4">
        <f t="shared" si="373"/>
        <v>65248.653238663552</v>
      </c>
      <c r="P1692" s="4">
        <f t="shared" si="374"/>
        <v>11203.690317273345</v>
      </c>
      <c r="Q1692" s="4">
        <f t="shared" si="374"/>
        <v>11203.690317273345</v>
      </c>
      <c r="R1692" s="4">
        <f t="shared" si="375"/>
        <v>344.3625011508409</v>
      </c>
      <c r="S1692" s="4"/>
      <c r="T1692" s="4"/>
      <c r="U1692" s="4">
        <f t="shared" si="376"/>
        <v>1</v>
      </c>
      <c r="V1692" s="4"/>
      <c r="W1692" s="4"/>
      <c r="X1692">
        <f>IF(front!E1692&gt;$X$2,O1692,P1692)</f>
        <v>65248.653238663552</v>
      </c>
      <c r="Y1692">
        <f t="shared" si="371"/>
        <v>64975.833433820939</v>
      </c>
      <c r="Z1692">
        <f>SUMPRODUCT($B$7:$B$456,Y$7:Y$456,EXP(constants!$B$32+constants!$A$32*ABS($A$7:$A$456-$A1692)))</f>
        <v>5.3178608408027426E-13</v>
      </c>
      <c r="AA1692">
        <f t="shared" si="372"/>
        <v>64975.833433820939</v>
      </c>
      <c r="AB1692">
        <f t="shared" si="377"/>
        <v>64970.980340881768</v>
      </c>
      <c r="AD1692" s="4"/>
      <c r="AE1692" s="4"/>
      <c r="AF1692" s="4"/>
    </row>
    <row r="1693" spans="1:32" x14ac:dyDescent="0.2">
      <c r="A1693">
        <f>front!A1693</f>
        <v>957.04</v>
      </c>
      <c r="B1693" s="1">
        <f t="shared" si="378"/>
        <v>0.42999999999994998</v>
      </c>
      <c r="C1693">
        <f>front!D1693-front!B1693</f>
        <v>37166.600000000006</v>
      </c>
      <c r="D1693" s="2">
        <f>front!E1693-front!C1693</f>
        <v>52415.8</v>
      </c>
      <c r="E1693" s="2">
        <f>IF(front!F1693-front!C1693&gt;0,front!F1693-front!C1693,0)</f>
        <v>52415.8</v>
      </c>
      <c r="F1693" s="2">
        <f>front!I1693-front!H1693</f>
        <v>2003.1999999999989</v>
      </c>
      <c r="G1693" s="2"/>
      <c r="H1693" s="2"/>
      <c r="I1693" s="4">
        <f>C1693/(constants!$A$4+constants!$B$4*data!C1693+constants!$C$4*data!C1693^2+constants!$D$4*data!C1693^3+constants!$E$4*data!C1693^4+constants!$F$4*data!C1693^5+constants!$G$4*data!C1693^6+constants!$H$4*data!C1693^7)</f>
        <v>38423.233400276804</v>
      </c>
      <c r="J1693" s="4">
        <f>D1693/(constants!$A$4+constants!$B$4*data!D1693+constants!$C$4*data!D1693^2+constants!$D$4*data!D1693^3+constants!$E$4*data!D1693^4+constants!$F$4*data!D1693^5+constants!$G$4*data!D1693^6+constants!$H$4*data!D1693^7)</f>
        <v>55155.585129176667</v>
      </c>
      <c r="K1693" s="4">
        <f>E1693/(constants!$A$4+constants!$B$4*data!E1693+constants!$C$4*data!E1693^2+constants!$D$4*data!E1693^3+constants!$E$4*data!E1693^4+constants!$F$4*data!E1693^5+constants!$G$4*data!E1693^6+constants!$H$4*data!E1693^7)</f>
        <v>55155.585129176667</v>
      </c>
      <c r="L1693" s="4">
        <f>F1693/(constants!$A$4+constants!$B$4*data!F1693+constants!$C$4*data!F1693^2+constants!$D$4*data!F1693^3+constants!$E$4*data!F1693^4+constants!$F$4*data!F1693^5+constants!$G$4*data!F1693^6+constants!$H$4*data!F1693^7)</f>
        <v>1998.6286002968698</v>
      </c>
      <c r="M1693" s="4"/>
      <c r="N1693" s="4"/>
      <c r="O1693" s="4">
        <f t="shared" si="373"/>
        <v>64038.722333794671</v>
      </c>
      <c r="P1693" s="4">
        <f t="shared" si="374"/>
        <v>11031.117025835334</v>
      </c>
      <c r="Q1693" s="4">
        <f t="shared" si="374"/>
        <v>11031.117025835334</v>
      </c>
      <c r="R1693" s="4">
        <f t="shared" si="375"/>
        <v>333.10476671614498</v>
      </c>
      <c r="S1693" s="4"/>
      <c r="T1693" s="4"/>
      <c r="U1693" s="4">
        <f t="shared" si="376"/>
        <v>1</v>
      </c>
      <c r="V1693" s="4"/>
      <c r="W1693" s="4"/>
      <c r="X1693">
        <f>IF(front!E1693&gt;$X$2,O1693,P1693)</f>
        <v>64038.722333794671</v>
      </c>
      <c r="Y1693">
        <f t="shared" si="371"/>
        <v>63765.902528952058</v>
      </c>
      <c r="Z1693">
        <f>SUMPRODUCT($B$7:$B$456,Y$7:Y$456,EXP(constants!$B$32+constants!$A$32*ABS($A$7:$A$456-$A1693)))</f>
        <v>5.1893721918380061E-13</v>
      </c>
      <c r="AA1693">
        <f t="shared" si="372"/>
        <v>63765.902528952058</v>
      </c>
      <c r="AB1693">
        <f t="shared" si="377"/>
        <v>63761.049436012887</v>
      </c>
      <c r="AD1693" s="4"/>
      <c r="AE1693" s="4"/>
      <c r="AF1693" s="4"/>
    </row>
    <row r="1694" spans="1:32" x14ac:dyDescent="0.2">
      <c r="A1694">
        <f>front!A1694</f>
        <v>957.47</v>
      </c>
      <c r="B1694" s="1">
        <f t="shared" si="378"/>
        <v>0.43000000000006366</v>
      </c>
      <c r="C1694">
        <f>front!D1694-front!B1694</f>
        <v>36445.800000000003</v>
      </c>
      <c r="D1694" s="2">
        <f>front!E1694-front!C1694</f>
        <v>50970.7</v>
      </c>
      <c r="E1694" s="2">
        <f>IF(front!F1694-front!C1694&gt;0,front!F1694-front!C1694,0)</f>
        <v>50970.7</v>
      </c>
      <c r="F1694" s="2">
        <f>front!I1694-front!H1694</f>
        <v>2022.6999999999989</v>
      </c>
      <c r="G1694" s="2"/>
      <c r="H1694" s="2"/>
      <c r="I1694" s="4">
        <f>C1694/(constants!$A$4+constants!$B$4*data!C1694+constants!$C$4*data!C1694^2+constants!$D$4*data!C1694^3+constants!$E$4*data!C1694^4+constants!$F$4*data!C1694^5+constants!$G$4*data!C1694^6+constants!$H$4*data!C1694^7)</f>
        <v>37643.939519022242</v>
      </c>
      <c r="J1694" s="4">
        <f>D1694/(constants!$A$4+constants!$B$4*data!D1694+constants!$C$4*data!D1694^2+constants!$D$4*data!D1694^3+constants!$E$4*data!D1694^4+constants!$F$4*data!D1694^5+constants!$G$4*data!D1694^6+constants!$H$4*data!D1694^7)</f>
        <v>53557.079346976716</v>
      </c>
      <c r="K1694" s="4">
        <f>E1694/(constants!$A$4+constants!$B$4*data!E1694+constants!$C$4*data!E1694^2+constants!$D$4*data!E1694^3+constants!$E$4*data!E1694^4+constants!$F$4*data!E1694^5+constants!$G$4*data!E1694^6+constants!$H$4*data!E1694^7)</f>
        <v>53557.079346976716</v>
      </c>
      <c r="L1694" s="4">
        <f>F1694/(constants!$A$4+constants!$B$4*data!F1694+constants!$C$4*data!F1694^2+constants!$D$4*data!F1694^3+constants!$E$4*data!F1694^4+constants!$F$4*data!F1694^5+constants!$G$4*data!F1694^6+constants!$H$4*data!F1694^7)</f>
        <v>2018.0843554016894</v>
      </c>
      <c r="M1694" s="4"/>
      <c r="N1694" s="4"/>
      <c r="O1694" s="4">
        <f t="shared" si="373"/>
        <v>62739.899198370404</v>
      </c>
      <c r="P1694" s="4">
        <f t="shared" si="374"/>
        <v>10711.415869395343</v>
      </c>
      <c r="Q1694" s="4">
        <f t="shared" si="374"/>
        <v>10711.415869395343</v>
      </c>
      <c r="R1694" s="4">
        <f t="shared" si="375"/>
        <v>336.34739256694826</v>
      </c>
      <c r="S1694" s="4"/>
      <c r="T1694" s="4"/>
      <c r="U1694" s="4">
        <f t="shared" si="376"/>
        <v>1</v>
      </c>
      <c r="V1694" s="4"/>
      <c r="W1694" s="4"/>
      <c r="X1694">
        <f>IF(front!E1694&gt;$X$2,O1694,P1694)</f>
        <v>62739.899198370404</v>
      </c>
      <c r="Y1694">
        <f t="shared" si="371"/>
        <v>62467.079393527791</v>
      </c>
      <c r="Z1694">
        <f>SUMPRODUCT($B$7:$B$456,Y$7:Y$456,EXP(constants!$B$32+constants!$A$32*ABS($A$7:$A$456-$A1694)))</f>
        <v>5.0639880492541046E-13</v>
      </c>
      <c r="AA1694">
        <f t="shared" si="372"/>
        <v>62467.079393527791</v>
      </c>
      <c r="AB1694">
        <f t="shared" si="377"/>
        <v>62462.22630058862</v>
      </c>
      <c r="AD1694" s="4"/>
      <c r="AE1694" s="4"/>
      <c r="AF1694" s="4"/>
    </row>
    <row r="1695" spans="1:32" x14ac:dyDescent="0.2">
      <c r="A1695">
        <f>front!A1695</f>
        <v>957.91</v>
      </c>
      <c r="B1695" s="1">
        <f t="shared" si="378"/>
        <v>0.43999999999994088</v>
      </c>
      <c r="C1695">
        <f>front!D1695-front!B1695</f>
        <v>35843.14</v>
      </c>
      <c r="D1695" s="2">
        <f>front!E1695-front!C1695</f>
        <v>53266.2</v>
      </c>
      <c r="E1695" s="2">
        <f>IF(front!F1695-front!C1695&gt;0,front!F1695-front!C1695,0)</f>
        <v>53266.2</v>
      </c>
      <c r="F1695" s="2">
        <f>front!I1695-front!H1695</f>
        <v>2147.2000000000007</v>
      </c>
      <c r="G1695" s="2"/>
      <c r="H1695" s="2"/>
      <c r="I1695" s="4">
        <f>C1695/(constants!$A$4+constants!$B$4*data!C1695+constants!$C$4*data!C1695^2+constants!$D$4*data!C1695^3+constants!$E$4*data!C1695^4+constants!$F$4*data!C1695^5+constants!$G$4*data!C1695^6+constants!$H$4*data!C1695^7)</f>
        <v>36993.360377282574</v>
      </c>
      <c r="J1695" s="4">
        <f>D1695/(constants!$A$4+constants!$B$4*data!D1695+constants!$C$4*data!D1695^2+constants!$D$4*data!D1695^3+constants!$E$4*data!D1695^4+constants!$F$4*data!D1695^5+constants!$G$4*data!D1695^6+constants!$H$4*data!D1695^7)</f>
        <v>56097.086924579446</v>
      </c>
      <c r="K1695" s="4">
        <f>E1695/(constants!$A$4+constants!$B$4*data!E1695+constants!$C$4*data!E1695^2+constants!$D$4*data!E1695^3+constants!$E$4*data!E1695^4+constants!$F$4*data!E1695^5+constants!$G$4*data!E1695^6+constants!$H$4*data!E1695^7)</f>
        <v>56097.086924579446</v>
      </c>
      <c r="L1695" s="4">
        <f>F1695/(constants!$A$4+constants!$B$4*data!F1695+constants!$C$4*data!F1695^2+constants!$D$4*data!F1695^3+constants!$E$4*data!F1695^4+constants!$F$4*data!F1695^5+constants!$G$4*data!F1695^6+constants!$H$4*data!F1695^7)</f>
        <v>2142.3019749222899</v>
      </c>
      <c r="M1695" s="4"/>
      <c r="N1695" s="4"/>
      <c r="O1695" s="4">
        <f t="shared" si="373"/>
        <v>61655.600628804292</v>
      </c>
      <c r="P1695" s="4">
        <f t="shared" si="374"/>
        <v>11219.417384915891</v>
      </c>
      <c r="Q1695" s="4">
        <f t="shared" si="374"/>
        <v>11219.417384915891</v>
      </c>
      <c r="R1695" s="4">
        <f t="shared" si="375"/>
        <v>357.05032915371504</v>
      </c>
      <c r="S1695" s="4"/>
      <c r="T1695" s="4"/>
      <c r="U1695" s="4">
        <f t="shared" si="376"/>
        <v>1</v>
      </c>
      <c r="V1695" s="4"/>
      <c r="W1695" s="4"/>
      <c r="X1695">
        <f>IF(front!E1695&gt;$X$2,O1695,P1695)</f>
        <v>61655.600628804292</v>
      </c>
      <c r="Y1695">
        <f t="shared" si="371"/>
        <v>61382.780823961679</v>
      </c>
      <c r="Z1695">
        <f>SUMPRODUCT($B$7:$B$456,Y$7:Y$456,EXP(constants!$B$32+constants!$A$32*ABS($A$7:$A$456-$A1695)))</f>
        <v>4.9388234010070699E-13</v>
      </c>
      <c r="AA1695">
        <f t="shared" si="372"/>
        <v>61382.780823961679</v>
      </c>
      <c r="AB1695">
        <f t="shared" si="377"/>
        <v>61377.927731022508</v>
      </c>
      <c r="AD1695" s="4"/>
      <c r="AE1695" s="4"/>
      <c r="AF1695" s="4"/>
    </row>
    <row r="1696" spans="1:32" x14ac:dyDescent="0.2">
      <c r="A1696">
        <f>front!A1696</f>
        <v>958.34</v>
      </c>
      <c r="B1696" s="1">
        <f t="shared" si="378"/>
        <v>0.43000000000006366</v>
      </c>
      <c r="C1696">
        <f>front!D1696-front!B1696</f>
        <v>35159.339999999997</v>
      </c>
      <c r="D1696" s="2">
        <f>front!E1696-front!C1696</f>
        <v>52440.9</v>
      </c>
      <c r="E1696" s="2">
        <f>IF(front!F1696-front!C1696&gt;0,front!F1696-front!C1696,0)</f>
        <v>52440.9</v>
      </c>
      <c r="F1696" s="2">
        <f>front!I1696-front!H1696</f>
        <v>2093.2000000000007</v>
      </c>
      <c r="G1696" s="2"/>
      <c r="H1696" s="2"/>
      <c r="I1696" s="4">
        <f>C1696/(constants!$A$4+constants!$B$4*data!C1696+constants!$C$4*data!C1696^2+constants!$D$4*data!C1696^3+constants!$E$4*data!C1696^4+constants!$F$4*data!C1696^5+constants!$G$4*data!C1696^6+constants!$H$4*data!C1696^7)</f>
        <v>36256.276247077112</v>
      </c>
      <c r="J1696" s="4">
        <f>D1696/(constants!$A$4+constants!$B$4*data!D1696+constants!$C$4*data!D1696^2+constants!$D$4*data!D1696^3+constants!$E$4*data!D1696^4+constants!$F$4*data!D1696^5+constants!$G$4*data!D1696^6+constants!$H$4*data!D1696^7)</f>
        <v>55183.364035307619</v>
      </c>
      <c r="K1696" s="4">
        <f>E1696/(constants!$A$4+constants!$B$4*data!E1696+constants!$C$4*data!E1696^2+constants!$D$4*data!E1696^3+constants!$E$4*data!E1696^4+constants!$F$4*data!E1696^5+constants!$G$4*data!E1696^6+constants!$H$4*data!E1696^7)</f>
        <v>55183.364035307619</v>
      </c>
      <c r="L1696" s="4">
        <f>F1696/(constants!$A$4+constants!$B$4*data!F1696+constants!$C$4*data!F1696^2+constants!$D$4*data!F1696^3+constants!$E$4*data!F1696^4+constants!$F$4*data!F1696^5+constants!$G$4*data!F1696^6+constants!$H$4*data!F1696^7)</f>
        <v>2088.4244257775963</v>
      </c>
      <c r="M1696" s="4"/>
      <c r="N1696" s="4"/>
      <c r="O1696" s="4">
        <f t="shared" si="373"/>
        <v>60427.127078461861</v>
      </c>
      <c r="P1696" s="4">
        <f t="shared" si="374"/>
        <v>11036.672807061523</v>
      </c>
      <c r="Q1696" s="4">
        <f t="shared" si="374"/>
        <v>11036.672807061523</v>
      </c>
      <c r="R1696" s="4">
        <f t="shared" si="375"/>
        <v>348.07073762959936</v>
      </c>
      <c r="S1696" s="4"/>
      <c r="T1696" s="4"/>
      <c r="U1696" s="4">
        <f t="shared" si="376"/>
        <v>1</v>
      </c>
      <c r="V1696" s="4"/>
      <c r="W1696" s="4"/>
      <c r="X1696">
        <f>IF(front!E1696&gt;$X$2,O1696,P1696)</f>
        <v>60427.127078461861</v>
      </c>
      <c r="Y1696">
        <f t="shared" si="371"/>
        <v>60154.307273619248</v>
      </c>
      <c r="Z1696">
        <f>SUMPRODUCT($B$7:$B$456,Y$7:Y$456,EXP(constants!$B$32+constants!$A$32*ABS($A$7:$A$456-$A1696)))</f>
        <v>4.8194929474152892E-13</v>
      </c>
      <c r="AA1696">
        <f t="shared" si="372"/>
        <v>60154.307273619248</v>
      </c>
      <c r="AB1696">
        <f t="shared" si="377"/>
        <v>60149.454180680077</v>
      </c>
      <c r="AD1696" s="4"/>
      <c r="AE1696" s="4"/>
      <c r="AF1696" s="4"/>
    </row>
    <row r="1697" spans="1:32" x14ac:dyDescent="0.2">
      <c r="A1697">
        <f>front!A1697</f>
        <v>958.77</v>
      </c>
      <c r="B1697" s="1">
        <f t="shared" si="378"/>
        <v>0.42999999999994998</v>
      </c>
      <c r="C1697">
        <f>front!D1697-front!B1697</f>
        <v>34909.14</v>
      </c>
      <c r="D1697" s="2">
        <f>front!E1697-front!C1697</f>
        <v>52604.3</v>
      </c>
      <c r="E1697" s="2">
        <f>IF(front!F1697-front!C1697&gt;0,front!F1697-front!C1697,0)</f>
        <v>52604.3</v>
      </c>
      <c r="F1697" s="2">
        <f>front!I1697-front!H1697</f>
        <v>2100</v>
      </c>
      <c r="G1697" s="2"/>
      <c r="H1697" s="2"/>
      <c r="I1697" s="4">
        <f>C1697/(constants!$A$4+constants!$B$4*data!C1697+constants!$C$4*data!C1697^2+constants!$D$4*data!C1697^3+constants!$E$4*data!C1697^4+constants!$F$4*data!C1697^5+constants!$G$4*data!C1697^6+constants!$H$4*data!C1697^7)</f>
        <v>35986.867614307135</v>
      </c>
      <c r="J1697" s="4">
        <f>D1697/(constants!$A$4+constants!$B$4*data!D1697+constants!$C$4*data!D1697^2+constants!$D$4*data!D1697^3+constants!$E$4*data!D1697^4+constants!$F$4*data!D1697^5+constants!$G$4*data!D1697^6+constants!$H$4*data!D1697^7)</f>
        <v>55364.21738713095</v>
      </c>
      <c r="K1697" s="4">
        <f>E1697/(constants!$A$4+constants!$B$4*data!E1697+constants!$C$4*data!E1697^2+constants!$D$4*data!E1697^3+constants!$E$4*data!E1697^4+constants!$F$4*data!E1697^5+constants!$G$4*data!E1697^6+constants!$H$4*data!E1697^7)</f>
        <v>55364.21738713095</v>
      </c>
      <c r="L1697" s="4">
        <f>F1697/(constants!$A$4+constants!$B$4*data!F1697+constants!$C$4*data!F1697^2+constants!$D$4*data!F1697^3+constants!$E$4*data!F1697^4+constants!$F$4*data!F1697^5+constants!$G$4*data!F1697^6+constants!$H$4*data!F1697^7)</f>
        <v>2095.209003360088</v>
      </c>
      <c r="M1697" s="4"/>
      <c r="N1697" s="4"/>
      <c r="O1697" s="4">
        <f t="shared" si="373"/>
        <v>59978.112690511894</v>
      </c>
      <c r="P1697" s="4">
        <f t="shared" si="374"/>
        <v>11072.84347742619</v>
      </c>
      <c r="Q1697" s="4">
        <f t="shared" si="374"/>
        <v>11072.84347742619</v>
      </c>
      <c r="R1697" s="4">
        <f t="shared" si="375"/>
        <v>349.20150056001467</v>
      </c>
      <c r="S1697" s="4"/>
      <c r="T1697" s="4"/>
      <c r="U1697" s="4">
        <f t="shared" si="376"/>
        <v>1</v>
      </c>
      <c r="V1697" s="4"/>
      <c r="W1697" s="4"/>
      <c r="X1697">
        <f>IF(front!E1697&gt;$X$2,O1697,P1697)</f>
        <v>59978.112690511894</v>
      </c>
      <c r="Y1697">
        <f t="shared" si="371"/>
        <v>59705.292885669282</v>
      </c>
      <c r="Z1697">
        <f>SUMPRODUCT($B$7:$B$456,Y$7:Y$456,EXP(constants!$B$32+constants!$A$32*ABS($A$7:$A$456-$A1697)))</f>
        <v>4.7030457224790764E-13</v>
      </c>
      <c r="AA1697">
        <f t="shared" si="372"/>
        <v>59705.292885669282</v>
      </c>
      <c r="AB1697">
        <f t="shared" si="377"/>
        <v>59700.439792730111</v>
      </c>
      <c r="AD1697" s="4"/>
      <c r="AE1697" s="4"/>
      <c r="AF1697" s="4"/>
    </row>
    <row r="1698" spans="1:32" x14ac:dyDescent="0.2">
      <c r="A1698">
        <f>front!A1698</f>
        <v>959.2</v>
      </c>
      <c r="B1698" s="1">
        <f t="shared" si="378"/>
        <v>0.43000000000006366</v>
      </c>
      <c r="C1698">
        <f>front!D1698-front!B1698</f>
        <v>34723.659999999996</v>
      </c>
      <c r="D1698" s="2">
        <f>front!E1698-front!C1698</f>
        <v>52945.8</v>
      </c>
      <c r="E1698" s="2">
        <f>IF(front!F1698-front!C1698&gt;0,front!F1698-front!C1698,0)</f>
        <v>52945.8</v>
      </c>
      <c r="F1698" s="2">
        <f>front!I1698-front!H1698</f>
        <v>2196.5</v>
      </c>
      <c r="G1698" s="2"/>
      <c r="H1698" s="2"/>
      <c r="I1698" s="4">
        <f>C1698/(constants!$A$4+constants!$B$4*data!C1698+constants!$C$4*data!C1698^2+constants!$D$4*data!C1698^3+constants!$E$4*data!C1698^4+constants!$F$4*data!C1698^5+constants!$G$4*data!C1698^6+constants!$H$4*data!C1698^7)</f>
        <v>35787.24701843768</v>
      </c>
      <c r="J1698" s="4">
        <f>D1698/(constants!$A$4+constants!$B$4*data!D1698+constants!$C$4*data!D1698^2+constants!$D$4*data!D1698^3+constants!$E$4*data!D1698^4+constants!$F$4*data!D1698^5+constants!$G$4*data!D1698^6+constants!$H$4*data!D1698^7)</f>
        <v>55742.276073460045</v>
      </c>
      <c r="K1698" s="4">
        <f>E1698/(constants!$A$4+constants!$B$4*data!E1698+constants!$C$4*data!E1698^2+constants!$D$4*data!E1698^3+constants!$E$4*data!E1698^4+constants!$F$4*data!E1698^5+constants!$G$4*data!E1698^6+constants!$H$4*data!E1698^7)</f>
        <v>55742.276073460045</v>
      </c>
      <c r="L1698" s="4">
        <f>F1698/(constants!$A$4+constants!$B$4*data!F1698+constants!$C$4*data!F1698^2+constants!$D$4*data!F1698^3+constants!$E$4*data!F1698^4+constants!$F$4*data!F1698^5+constants!$G$4*data!F1698^6+constants!$H$4*data!F1698^7)</f>
        <v>2191.4902321530321</v>
      </c>
      <c r="M1698" s="4"/>
      <c r="N1698" s="4"/>
      <c r="O1698" s="4">
        <f t="shared" si="373"/>
        <v>59645.411697396128</v>
      </c>
      <c r="P1698" s="4">
        <f t="shared" si="374"/>
        <v>11148.455214692009</v>
      </c>
      <c r="Q1698" s="4">
        <f t="shared" si="374"/>
        <v>11148.455214692009</v>
      </c>
      <c r="R1698" s="4">
        <f t="shared" si="375"/>
        <v>365.24837202550532</v>
      </c>
      <c r="S1698" s="4"/>
      <c r="T1698" s="4"/>
      <c r="U1698" s="4">
        <f t="shared" si="376"/>
        <v>1</v>
      </c>
      <c r="V1698" s="4"/>
      <c r="W1698" s="4"/>
      <c r="X1698">
        <f>IF(front!E1698&gt;$X$2,O1698,P1698)</f>
        <v>59645.411697396128</v>
      </c>
      <c r="Y1698">
        <f t="shared" si="371"/>
        <v>59372.591892553515</v>
      </c>
      <c r="Z1698">
        <f>SUMPRODUCT($B$7:$B$456,Y$7:Y$456,EXP(constants!$B$32+constants!$A$32*ABS($A$7:$A$456-$A1698)))</f>
        <v>4.5894120624433903E-13</v>
      </c>
      <c r="AA1698">
        <f t="shared" si="372"/>
        <v>59372.591892553515</v>
      </c>
      <c r="AB1698">
        <f t="shared" si="377"/>
        <v>59367.738799614344</v>
      </c>
      <c r="AD1698" s="4"/>
      <c r="AE1698" s="4"/>
      <c r="AF1698" s="4"/>
    </row>
    <row r="1699" spans="1:32" x14ac:dyDescent="0.2">
      <c r="A1699">
        <f>front!A1699</f>
        <v>959.63</v>
      </c>
      <c r="B1699" s="1">
        <f t="shared" si="378"/>
        <v>0.42999999999994998</v>
      </c>
      <c r="C1699">
        <f>front!D1699-front!B1699</f>
        <v>34609.26</v>
      </c>
      <c r="D1699" s="2">
        <f>front!E1699-front!C1699</f>
        <v>53000</v>
      </c>
      <c r="E1699" s="2">
        <f>IF(front!F1699-front!C1699&gt;0,front!F1699-front!C1699,0)</f>
        <v>53000</v>
      </c>
      <c r="F1699" s="2">
        <f>front!I1699-front!H1699</f>
        <v>2183.3000000000011</v>
      </c>
      <c r="G1699" s="2"/>
      <c r="H1699" s="2"/>
      <c r="I1699" s="4">
        <f>C1699/(constants!$A$4+constants!$B$4*data!C1699+constants!$C$4*data!C1699^2+constants!$D$4*data!C1699^3+constants!$E$4*data!C1699^4+constants!$F$4*data!C1699^5+constants!$G$4*data!C1699^6+constants!$H$4*data!C1699^7)</f>
        <v>35664.167498149553</v>
      </c>
      <c r="J1699" s="4">
        <f>D1699/(constants!$A$4+constants!$B$4*data!D1699+constants!$C$4*data!D1699^2+constants!$D$4*data!D1699^3+constants!$E$4*data!D1699^4+constants!$F$4*data!D1699^5+constants!$G$4*data!D1699^6+constants!$H$4*data!D1699^7)</f>
        <v>55802.289215906923</v>
      </c>
      <c r="K1699" s="4">
        <f>E1699/(constants!$A$4+constants!$B$4*data!E1699+constants!$C$4*data!E1699^2+constants!$D$4*data!E1699^3+constants!$E$4*data!E1699^4+constants!$F$4*data!E1699^5+constants!$G$4*data!E1699^6+constants!$H$4*data!E1699^7)</f>
        <v>55802.289215906923</v>
      </c>
      <c r="L1699" s="4">
        <f>F1699/(constants!$A$4+constants!$B$4*data!F1699+constants!$C$4*data!F1699^2+constants!$D$4*data!F1699^3+constants!$E$4*data!F1699^4+constants!$F$4*data!F1699^5+constants!$G$4*data!F1699^6+constants!$H$4*data!F1699^7)</f>
        <v>2178.3201456979391</v>
      </c>
      <c r="M1699" s="4"/>
      <c r="N1699" s="4"/>
      <c r="O1699" s="4">
        <f t="shared" si="373"/>
        <v>59440.279163582585</v>
      </c>
      <c r="P1699" s="4">
        <f t="shared" si="374"/>
        <v>11160.457843181384</v>
      </c>
      <c r="Q1699" s="4">
        <f t="shared" si="374"/>
        <v>11160.457843181384</v>
      </c>
      <c r="R1699" s="4">
        <f t="shared" si="375"/>
        <v>363.05335761632318</v>
      </c>
      <c r="S1699" s="4"/>
      <c r="T1699" s="4"/>
      <c r="U1699" s="4">
        <f t="shared" si="376"/>
        <v>1</v>
      </c>
      <c r="V1699" s="4"/>
      <c r="W1699" s="4"/>
      <c r="X1699">
        <f>IF(front!E1699&gt;$X$2,O1699,P1699)</f>
        <v>59440.279163582585</v>
      </c>
      <c r="Y1699">
        <f t="shared" si="371"/>
        <v>59167.459358739972</v>
      </c>
      <c r="Z1699">
        <f>SUMPRODUCT($B$7:$B$456,Y$7:Y$456,EXP(constants!$B$32+constants!$A$32*ABS($A$7:$A$456-$A1699)))</f>
        <v>4.4785239867492631E-13</v>
      </c>
      <c r="AA1699">
        <f t="shared" si="372"/>
        <v>59167.459358739972</v>
      </c>
      <c r="AB1699">
        <f t="shared" si="377"/>
        <v>59162.606265800801</v>
      </c>
      <c r="AD1699" s="4"/>
      <c r="AE1699" s="4"/>
      <c r="AF1699" s="4"/>
    </row>
    <row r="1700" spans="1:32" x14ac:dyDescent="0.2">
      <c r="A1700">
        <f>front!A1700</f>
        <v>960.06</v>
      </c>
      <c r="B1700" s="1">
        <f t="shared" si="378"/>
        <v>0.42999999999994998</v>
      </c>
      <c r="C1700">
        <f>front!D1700-front!B1700</f>
        <v>34574.74</v>
      </c>
      <c r="D1700" s="2">
        <f>front!E1700-front!C1700</f>
        <v>53065.9</v>
      </c>
      <c r="E1700" s="2">
        <f>IF(front!F1700-front!C1700&gt;0,front!F1700-front!C1700,0)</f>
        <v>53065.9</v>
      </c>
      <c r="F1700" s="2">
        <f>front!I1700-front!H1700</f>
        <v>2104.6999999999989</v>
      </c>
      <c r="G1700" s="2"/>
      <c r="H1700" s="2"/>
      <c r="I1700" s="4">
        <f>C1700/(constants!$A$4+constants!$B$4*data!C1700+constants!$C$4*data!C1700^2+constants!$D$4*data!C1700^3+constants!$E$4*data!C1700^4+constants!$F$4*data!C1700^5+constants!$G$4*data!C1700^6+constants!$H$4*data!C1700^7)</f>
        <v>35627.034769598904</v>
      </c>
      <c r="J1700" s="4">
        <f>D1700/(constants!$A$4+constants!$B$4*data!D1700+constants!$C$4*data!D1700^2+constants!$D$4*data!D1700^3+constants!$E$4*data!D1700^4+constants!$F$4*data!D1700^5+constants!$G$4*data!D1700^6+constants!$H$4*data!D1700^7)</f>
        <v>55875.261459507397</v>
      </c>
      <c r="K1700" s="4">
        <f>E1700/(constants!$A$4+constants!$B$4*data!E1700+constants!$C$4*data!E1700^2+constants!$D$4*data!E1700^3+constants!$E$4*data!E1700^4+constants!$F$4*data!E1700^5+constants!$G$4*data!E1700^6+constants!$H$4*data!E1700^7)</f>
        <v>55875.261459507397</v>
      </c>
      <c r="L1700" s="4">
        <f>F1700/(constants!$A$4+constants!$B$4*data!F1700+constants!$C$4*data!F1700^2+constants!$D$4*data!F1700^3+constants!$E$4*data!F1700^4+constants!$F$4*data!F1700^5+constants!$G$4*data!F1700^6+constants!$H$4*data!F1700^7)</f>
        <v>2099.8983441641226</v>
      </c>
      <c r="M1700" s="4"/>
      <c r="N1700" s="4"/>
      <c r="O1700" s="4">
        <f t="shared" si="373"/>
        <v>59378.391282664837</v>
      </c>
      <c r="P1700" s="4">
        <f t="shared" si="374"/>
        <v>11175.05229190148</v>
      </c>
      <c r="Q1700" s="4">
        <f t="shared" si="374"/>
        <v>11175.05229190148</v>
      </c>
      <c r="R1700" s="4">
        <f t="shared" si="375"/>
        <v>349.98305736068704</v>
      </c>
      <c r="S1700" s="4"/>
      <c r="T1700" s="4"/>
      <c r="U1700" s="4">
        <f t="shared" si="376"/>
        <v>1</v>
      </c>
      <c r="V1700" s="4"/>
      <c r="W1700" s="4"/>
      <c r="X1700">
        <f>IF(front!E1700&gt;$X$2,O1700,P1700)</f>
        <v>59378.391282664837</v>
      </c>
      <c r="Y1700">
        <f t="shared" si="371"/>
        <v>59105.571477822225</v>
      </c>
      <c r="Z1700">
        <f>SUMPRODUCT($B$7:$B$456,Y$7:Y$456,EXP(constants!$B$32+constants!$A$32*ABS($A$7:$A$456-$A1700)))</f>
        <v>4.3703151573646458E-13</v>
      </c>
      <c r="AA1700">
        <f t="shared" si="372"/>
        <v>59105.571477822225</v>
      </c>
      <c r="AB1700">
        <f t="shared" si="377"/>
        <v>59100.718384883054</v>
      </c>
      <c r="AD1700" s="4"/>
      <c r="AE1700" s="4"/>
      <c r="AF1700" s="4"/>
    </row>
    <row r="1701" spans="1:32" x14ac:dyDescent="0.2">
      <c r="A1701">
        <f>front!A1701</f>
        <v>960.5</v>
      </c>
      <c r="B1701" s="1">
        <f t="shared" si="378"/>
        <v>0.44000000000005457</v>
      </c>
      <c r="C1701">
        <f>front!D1701-front!B1701</f>
        <v>34876.14</v>
      </c>
      <c r="D1701" s="2">
        <f>front!E1701-front!C1701</f>
        <v>53591.199999999997</v>
      </c>
      <c r="E1701" s="2">
        <f>IF(front!F1701-front!C1701&gt;0,front!F1701-front!C1701,0)</f>
        <v>53591.199999999997</v>
      </c>
      <c r="F1701" s="2">
        <f>front!I1701-front!H1701</f>
        <v>1985.5</v>
      </c>
      <c r="G1701" s="2"/>
      <c r="H1701" s="2"/>
      <c r="I1701" s="4">
        <f>C1701/(constants!$A$4+constants!$B$4*data!C1701+constants!$C$4*data!C1701^2+constants!$D$4*data!C1701^3+constants!$E$4*data!C1701^4+constants!$F$4*data!C1701^5+constants!$G$4*data!C1701^6+constants!$H$4*data!C1701^7)</f>
        <v>35951.345587707008</v>
      </c>
      <c r="J1701" s="4">
        <f>D1701/(constants!$A$4+constants!$B$4*data!D1701+constants!$C$4*data!D1701^2+constants!$D$4*data!D1701^3+constants!$E$4*data!D1701^4+constants!$F$4*data!D1701^5+constants!$G$4*data!D1701^6+constants!$H$4*data!D1701^7)</f>
        <v>56457.11618443171</v>
      </c>
      <c r="K1701" s="4">
        <f>E1701/(constants!$A$4+constants!$B$4*data!E1701+constants!$C$4*data!E1701^2+constants!$D$4*data!E1701^3+constants!$E$4*data!E1701^4+constants!$F$4*data!E1701^5+constants!$G$4*data!E1701^6+constants!$H$4*data!E1701^7)</f>
        <v>56457.11618443171</v>
      </c>
      <c r="L1701" s="4">
        <f>F1701/(constants!$A$4+constants!$B$4*data!F1701+constants!$C$4*data!F1701^2+constants!$D$4*data!F1701^3+constants!$E$4*data!F1701^4+constants!$F$4*data!F1701^5+constants!$G$4*data!F1701^6+constants!$H$4*data!F1701^7)</f>
        <v>1980.9687634995419</v>
      </c>
      <c r="M1701" s="4"/>
      <c r="N1701" s="4"/>
      <c r="O1701" s="4">
        <f t="shared" si="373"/>
        <v>59918.909312845011</v>
      </c>
      <c r="P1701" s="4">
        <f t="shared" si="374"/>
        <v>11291.423236886341</v>
      </c>
      <c r="Q1701" s="4">
        <f t="shared" si="374"/>
        <v>11291.423236886341</v>
      </c>
      <c r="R1701" s="4">
        <f t="shared" si="375"/>
        <v>330.161460583257</v>
      </c>
      <c r="S1701" s="4"/>
      <c r="T1701" s="4"/>
      <c r="U1701" s="4">
        <f t="shared" si="376"/>
        <v>1</v>
      </c>
      <c r="V1701" s="4"/>
      <c r="W1701" s="4"/>
      <c r="X1701">
        <f>IF(front!E1701&gt;$X$2,O1701,P1701)</f>
        <v>59918.909312845011</v>
      </c>
      <c r="Y1701">
        <f t="shared" si="371"/>
        <v>59646.089508002398</v>
      </c>
      <c r="Z1701">
        <f>SUMPRODUCT($B$7:$B$456,Y$7:Y$456,EXP(constants!$B$32+constants!$A$32*ABS($A$7:$A$456-$A1701)))</f>
        <v>4.2622957556441082E-13</v>
      </c>
      <c r="AA1701">
        <f t="shared" si="372"/>
        <v>59646.089508002398</v>
      </c>
      <c r="AB1701">
        <f t="shared" si="377"/>
        <v>59641.236415063227</v>
      </c>
      <c r="AD1701" s="4"/>
      <c r="AE1701" s="4"/>
      <c r="AF1701" s="4"/>
    </row>
    <row r="1702" spans="1:32" x14ac:dyDescent="0.2">
      <c r="A1702">
        <f>front!A1702</f>
        <v>960.93</v>
      </c>
      <c r="B1702" s="1">
        <f t="shared" si="378"/>
        <v>0.42999999999994998</v>
      </c>
      <c r="C1702">
        <f>front!D1702-front!B1702</f>
        <v>35248.339999999997</v>
      </c>
      <c r="D1702" s="2">
        <f>front!E1702-front!C1702</f>
        <v>52925.2</v>
      </c>
      <c r="E1702" s="2">
        <f>IF(front!F1702-front!C1702&gt;0,front!F1702-front!C1702,0)</f>
        <v>52925.2</v>
      </c>
      <c r="F1702" s="2">
        <f>front!I1702-front!H1702</f>
        <v>1975.1000000000004</v>
      </c>
      <c r="G1702" s="2"/>
      <c r="H1702" s="2"/>
      <c r="I1702" s="4">
        <f>C1702/(constants!$A$4+constants!$B$4*data!C1702+constants!$C$4*data!C1702^2+constants!$D$4*data!C1702^3+constants!$E$4*data!C1702^4+constants!$F$4*data!C1702^5+constants!$G$4*data!C1702^6+constants!$H$4*data!C1702^7)</f>
        <v>36352.146190411091</v>
      </c>
      <c r="J1702" s="4">
        <f>D1702/(constants!$A$4+constants!$B$4*data!D1702+constants!$C$4*data!D1702^2+constants!$D$4*data!D1702^3+constants!$E$4*data!D1702^4+constants!$F$4*data!D1702^5+constants!$G$4*data!D1702^6+constants!$H$4*data!D1702^7)</f>
        <v>55719.467460517422</v>
      </c>
      <c r="K1702" s="4">
        <f>E1702/(constants!$A$4+constants!$B$4*data!E1702+constants!$C$4*data!E1702^2+constants!$D$4*data!E1702^3+constants!$E$4*data!E1702^4+constants!$F$4*data!E1702^5+constants!$G$4*data!E1702^6+constants!$H$4*data!E1702^7)</f>
        <v>55719.467460517422</v>
      </c>
      <c r="L1702" s="4">
        <f>F1702/(constants!$A$4+constants!$B$4*data!F1702+constants!$C$4*data!F1702^2+constants!$D$4*data!F1702^3+constants!$E$4*data!F1702^4+constants!$F$4*data!F1702^5+constants!$G$4*data!F1702^6+constants!$H$4*data!F1702^7)</f>
        <v>1970.5923631312435</v>
      </c>
      <c r="M1702" s="4"/>
      <c r="N1702" s="4"/>
      <c r="O1702" s="4">
        <f t="shared" si="373"/>
        <v>60586.910317351816</v>
      </c>
      <c r="P1702" s="4">
        <f t="shared" si="374"/>
        <v>11143.893492103483</v>
      </c>
      <c r="Q1702" s="4">
        <f t="shared" si="374"/>
        <v>11143.893492103483</v>
      </c>
      <c r="R1702" s="4">
        <f t="shared" si="375"/>
        <v>328.43206052187389</v>
      </c>
      <c r="S1702" s="4"/>
      <c r="T1702" s="4"/>
      <c r="U1702" s="4">
        <f t="shared" si="376"/>
        <v>1</v>
      </c>
      <c r="V1702" s="4"/>
      <c r="W1702" s="4"/>
      <c r="X1702">
        <f>IF(front!E1702&gt;$X$2,O1702,P1702)</f>
        <v>60586.910317351816</v>
      </c>
      <c r="Y1702">
        <f t="shared" si="371"/>
        <v>60314.090512509203</v>
      </c>
      <c r="Z1702">
        <f>SUMPRODUCT($B$7:$B$456,Y$7:Y$456,EXP(constants!$B$32+constants!$A$32*ABS($A$7:$A$456-$A1702)))</f>
        <v>4.1593113715984149E-13</v>
      </c>
      <c r="AA1702">
        <f t="shared" si="372"/>
        <v>60314.090512509203</v>
      </c>
      <c r="AB1702">
        <f t="shared" si="377"/>
        <v>60309.237419570032</v>
      </c>
      <c r="AD1702" s="4"/>
      <c r="AE1702" s="4"/>
      <c r="AF1702" s="4"/>
    </row>
    <row r="1703" spans="1:32" x14ac:dyDescent="0.2">
      <c r="A1703">
        <f>front!A1703</f>
        <v>961.36</v>
      </c>
      <c r="B1703" s="1">
        <f t="shared" si="378"/>
        <v>0.43000000000006366</v>
      </c>
      <c r="C1703">
        <f>front!D1703-front!B1703</f>
        <v>35797.200000000004</v>
      </c>
      <c r="D1703" s="2">
        <f>front!E1703-front!C1703</f>
        <v>52367</v>
      </c>
      <c r="E1703" s="2">
        <f>IF(front!F1703-front!C1703&gt;0,front!F1703-front!C1703,0)</f>
        <v>52367</v>
      </c>
      <c r="F1703" s="2">
        <f>front!I1703-front!H1703</f>
        <v>2109.3999999999996</v>
      </c>
      <c r="G1703" s="2"/>
      <c r="H1703" s="2"/>
      <c r="I1703" s="4">
        <f>C1703/(constants!$A$4+constants!$B$4*data!C1703+constants!$C$4*data!C1703^2+constants!$D$4*data!C1703^3+constants!$E$4*data!C1703^4+constants!$F$4*data!C1703^5+constants!$G$4*data!C1703^6+constants!$H$4*data!C1703^7)</f>
        <v>36943.804408707212</v>
      </c>
      <c r="J1703" s="4">
        <f>D1703/(constants!$A$4+constants!$B$4*data!D1703+constants!$C$4*data!D1703^2+constants!$D$4*data!D1703^3+constants!$E$4*data!D1703^4+constants!$F$4*data!D1703^5+constants!$G$4*data!D1703^6+constants!$H$4*data!D1703^7)</f>
        <v>55101.578311879821</v>
      </c>
      <c r="K1703" s="4">
        <f>E1703/(constants!$A$4+constants!$B$4*data!E1703+constants!$C$4*data!E1703^2+constants!$D$4*data!E1703^3+constants!$E$4*data!E1703^4+constants!$F$4*data!E1703^5+constants!$G$4*data!E1703^6+constants!$H$4*data!E1703^7)</f>
        <v>55101.578311879821</v>
      </c>
      <c r="L1703" s="4">
        <f>F1703/(constants!$A$4+constants!$B$4*data!F1703+constants!$C$4*data!F1703^2+constants!$D$4*data!F1703^3+constants!$E$4*data!F1703^4+constants!$F$4*data!F1703^5+constants!$G$4*data!F1703^6+constants!$H$4*data!F1703^7)</f>
        <v>2104.5876853191139</v>
      </c>
      <c r="M1703" s="4"/>
      <c r="N1703" s="4"/>
      <c r="O1703" s="4">
        <f t="shared" si="373"/>
        <v>61573.007347845349</v>
      </c>
      <c r="P1703" s="4">
        <f t="shared" si="374"/>
        <v>11020.315662375964</v>
      </c>
      <c r="Q1703" s="4">
        <f t="shared" si="374"/>
        <v>11020.315662375964</v>
      </c>
      <c r="R1703" s="4">
        <f t="shared" si="375"/>
        <v>350.76461421985232</v>
      </c>
      <c r="S1703" s="4"/>
      <c r="T1703" s="4"/>
      <c r="U1703" s="4">
        <f t="shared" si="376"/>
        <v>1</v>
      </c>
      <c r="V1703" s="4"/>
      <c r="W1703" s="4"/>
      <c r="X1703">
        <f>IF(front!E1703&gt;$X$2,O1703,P1703)</f>
        <v>61573.007347845349</v>
      </c>
      <c r="Y1703">
        <f t="shared" si="371"/>
        <v>61300.187543002736</v>
      </c>
      <c r="Z1703">
        <f>SUMPRODUCT($B$7:$B$456,Y$7:Y$456,EXP(constants!$B$32+constants!$A$32*ABS($A$7:$A$456-$A1703)))</f>
        <v>4.0588152671009156E-13</v>
      </c>
      <c r="AA1703">
        <f t="shared" si="372"/>
        <v>61300.187543002736</v>
      </c>
      <c r="AB1703">
        <f t="shared" si="377"/>
        <v>61295.334450063565</v>
      </c>
      <c r="AD1703" s="4"/>
      <c r="AE1703" s="4"/>
      <c r="AF1703" s="4"/>
    </row>
    <row r="1704" spans="1:32" x14ac:dyDescent="0.2">
      <c r="A1704">
        <f>front!A1704</f>
        <v>961.79</v>
      </c>
      <c r="B1704" s="1">
        <f t="shared" si="378"/>
        <v>0.42999999999994998</v>
      </c>
      <c r="C1704">
        <f>front!D1704-front!B1704</f>
        <v>36433</v>
      </c>
      <c r="D1704" s="2">
        <f>front!E1704-front!C1704</f>
        <v>52405.1</v>
      </c>
      <c r="E1704" s="2">
        <f>IF(front!F1704-front!C1704&gt;0,front!F1704-front!C1704,0)</f>
        <v>52405.1</v>
      </c>
      <c r="F1704" s="2">
        <f>front!I1704-front!H1704</f>
        <v>2086.8999999999996</v>
      </c>
      <c r="G1704" s="2"/>
      <c r="H1704" s="2"/>
      <c r="I1704" s="4">
        <f>C1704/(constants!$A$4+constants!$B$4*data!C1704+constants!$C$4*data!C1704^2+constants!$D$4*data!C1704^3+constants!$E$4*data!C1704^4+constants!$F$4*data!C1704^5+constants!$G$4*data!C1704^6+constants!$H$4*data!C1704^7)</f>
        <v>37630.112412441289</v>
      </c>
      <c r="J1704" s="4">
        <f>D1704/(constants!$A$4+constants!$B$4*data!D1704+constants!$C$4*data!D1704^2+constants!$D$4*data!D1704^3+constants!$E$4*data!D1704^4+constants!$F$4*data!D1704^5+constants!$G$4*data!D1704^6+constants!$H$4*data!D1704^7)</f>
        <v>55143.743293195068</v>
      </c>
      <c r="K1704" s="4">
        <f>E1704/(constants!$A$4+constants!$B$4*data!E1704+constants!$C$4*data!E1704^2+constants!$D$4*data!E1704^3+constants!$E$4*data!E1704^4+constants!$F$4*data!E1704^5+constants!$G$4*data!E1704^6+constants!$H$4*data!E1704^7)</f>
        <v>55143.743293195068</v>
      </c>
      <c r="L1704" s="4">
        <f>F1704/(constants!$A$4+constants!$B$4*data!F1704+constants!$C$4*data!F1704^2+constants!$D$4*data!F1704^3+constants!$E$4*data!F1704^4+constants!$F$4*data!F1704^5+constants!$G$4*data!F1704^6+constants!$H$4*data!F1704^7)</f>
        <v>2082.1387148072381</v>
      </c>
      <c r="M1704" s="4"/>
      <c r="N1704" s="4"/>
      <c r="O1704" s="4">
        <f t="shared" si="373"/>
        <v>62716.854020735482</v>
      </c>
      <c r="P1704" s="4">
        <f t="shared" si="374"/>
        <v>11028.748658639013</v>
      </c>
      <c r="Q1704" s="4">
        <f t="shared" si="374"/>
        <v>11028.748658639013</v>
      </c>
      <c r="R1704" s="4">
        <f t="shared" si="375"/>
        <v>347.02311913453968</v>
      </c>
      <c r="S1704" s="4"/>
      <c r="T1704" s="4"/>
      <c r="U1704" s="4">
        <f t="shared" si="376"/>
        <v>1</v>
      </c>
      <c r="V1704" s="4"/>
      <c r="W1704" s="4"/>
      <c r="X1704">
        <f>IF(front!E1704&gt;$X$2,O1704,P1704)</f>
        <v>62716.854020735482</v>
      </c>
      <c r="Y1704">
        <f t="shared" si="371"/>
        <v>62444.034215892869</v>
      </c>
      <c r="Z1704">
        <f>SUMPRODUCT($B$7:$B$456,Y$7:Y$456,EXP(constants!$B$32+constants!$A$32*ABS($A$7:$A$456-$A1704)))</f>
        <v>3.9607473210452821E-13</v>
      </c>
      <c r="AA1704">
        <f t="shared" si="372"/>
        <v>62444.034215892869</v>
      </c>
      <c r="AB1704">
        <f t="shared" si="377"/>
        <v>62439.181122953698</v>
      </c>
      <c r="AD1704" s="4"/>
      <c r="AE1704" s="4"/>
      <c r="AF1704" s="4"/>
    </row>
    <row r="1705" spans="1:32" x14ac:dyDescent="0.2">
      <c r="A1705">
        <f>front!A1705</f>
        <v>962.22</v>
      </c>
      <c r="B1705" s="1">
        <f t="shared" si="378"/>
        <v>0.43000000000006366</v>
      </c>
      <c r="C1705">
        <f>front!D1705-front!B1705</f>
        <v>37080.270000000004</v>
      </c>
      <c r="D1705" s="2">
        <f>front!E1705-front!C1705</f>
        <v>52189.3</v>
      </c>
      <c r="E1705" s="2">
        <f>IF(front!F1705-front!C1705&gt;0,front!F1705-front!C1705,0)</f>
        <v>52189.3</v>
      </c>
      <c r="F1705" s="2">
        <f>front!I1705-front!H1705</f>
        <v>2010.5</v>
      </c>
      <c r="G1705" s="2"/>
      <c r="H1705" s="2"/>
      <c r="I1705" s="4">
        <f>C1705/(constants!$A$4+constants!$B$4*data!C1705+constants!$C$4*data!C1705^2+constants!$D$4*data!C1705^3+constants!$E$4*data!C1705^4+constants!$F$4*data!C1705^5+constants!$G$4*data!C1705^6+constants!$H$4*data!C1705^7)</f>
        <v>38329.829759337983</v>
      </c>
      <c r="J1705" s="4">
        <f>D1705/(constants!$A$4+constants!$B$4*data!D1705+constants!$C$4*data!D1705^2+constants!$D$4*data!D1705^3+constants!$E$4*data!D1705^4+constants!$F$4*data!D1705^5+constants!$G$4*data!D1705^6+constants!$H$4*data!D1705^7)</f>
        <v>54904.935375828492</v>
      </c>
      <c r="K1705" s="4">
        <f>E1705/(constants!$A$4+constants!$B$4*data!E1705+constants!$C$4*data!E1705^2+constants!$D$4*data!E1705^3+constants!$E$4*data!E1705^4+constants!$F$4*data!E1705^5+constants!$G$4*data!E1705^6+constants!$H$4*data!E1705^7)</f>
        <v>54904.935375828492</v>
      </c>
      <c r="L1705" s="4">
        <f>F1705/(constants!$A$4+constants!$B$4*data!F1705+constants!$C$4*data!F1705^2+constants!$D$4*data!F1705^3+constants!$E$4*data!F1705^4+constants!$F$4*data!F1705^5+constants!$G$4*data!F1705^6+constants!$H$4*data!F1705^7)</f>
        <v>2005.9120364632799</v>
      </c>
      <c r="M1705" s="4"/>
      <c r="N1705" s="4"/>
      <c r="O1705" s="4">
        <f t="shared" si="373"/>
        <v>63883.049598896643</v>
      </c>
      <c r="P1705" s="4">
        <f t="shared" si="374"/>
        <v>10980.987075165698</v>
      </c>
      <c r="Q1705" s="4">
        <f t="shared" si="374"/>
        <v>10980.987075165698</v>
      </c>
      <c r="R1705" s="4">
        <f t="shared" si="375"/>
        <v>334.31867274387997</v>
      </c>
      <c r="S1705" s="4"/>
      <c r="T1705" s="4"/>
      <c r="U1705" s="4">
        <f t="shared" si="376"/>
        <v>1</v>
      </c>
      <c r="V1705" s="4"/>
      <c r="W1705" s="4"/>
      <c r="X1705">
        <f>IF(front!E1705&gt;$X$2,O1705,P1705)</f>
        <v>63883.049598896643</v>
      </c>
      <c r="Y1705">
        <f t="shared" si="371"/>
        <v>63610.22979405403</v>
      </c>
      <c r="Z1705">
        <f>SUMPRODUCT($B$7:$B$456,Y$7:Y$456,EXP(constants!$B$32+constants!$A$32*ABS($A$7:$A$456-$A1705)))</f>
        <v>3.8650488649542213E-13</v>
      </c>
      <c r="AA1705">
        <f t="shared" si="372"/>
        <v>63610.22979405403</v>
      </c>
      <c r="AB1705">
        <f t="shared" si="377"/>
        <v>63605.376701114859</v>
      </c>
      <c r="AD1705" s="4"/>
      <c r="AE1705" s="4"/>
      <c r="AF1705" s="4"/>
    </row>
    <row r="1706" spans="1:32" x14ac:dyDescent="0.2">
      <c r="A1706">
        <f>front!A1706</f>
        <v>962.65</v>
      </c>
      <c r="B1706" s="1">
        <f t="shared" si="378"/>
        <v>0.42999999999994998</v>
      </c>
      <c r="C1706">
        <f>front!D1706-front!B1706</f>
        <v>37833.799999999996</v>
      </c>
      <c r="D1706" s="2">
        <f>front!E1706-front!C1706</f>
        <v>52335.7</v>
      </c>
      <c r="E1706" s="2">
        <f>IF(front!F1706-front!C1706&gt;0,front!F1706-front!C1706,0)</f>
        <v>52335.7</v>
      </c>
      <c r="F1706" s="2">
        <f>front!I1706-front!H1706</f>
        <v>2106.8999999999996</v>
      </c>
      <c r="G1706" s="2"/>
      <c r="H1706" s="2"/>
      <c r="I1706" s="4">
        <f>C1706/(constants!$A$4+constants!$B$4*data!C1706+constants!$C$4*data!C1706^2+constants!$D$4*data!C1706^3+constants!$E$4*data!C1706^4+constants!$F$4*data!C1706^5+constants!$G$4*data!C1706^6+constants!$H$4*data!C1706^7)</f>
        <v>39145.724107929382</v>
      </c>
      <c r="J1706" s="4">
        <f>D1706/(constants!$A$4+constants!$B$4*data!D1706+constants!$C$4*data!D1706^2+constants!$D$4*data!D1706^3+constants!$E$4*data!D1706^4+constants!$F$4*data!D1706^5+constants!$G$4*data!D1706^6+constants!$H$4*data!D1706^7)</f>
        <v>55066.939776032297</v>
      </c>
      <c r="K1706" s="4">
        <f>E1706/(constants!$A$4+constants!$B$4*data!E1706+constants!$C$4*data!E1706^2+constants!$D$4*data!E1706^3+constants!$E$4*data!E1706^4+constants!$F$4*data!E1706^5+constants!$G$4*data!E1706^6+constants!$H$4*data!E1706^7)</f>
        <v>55066.939776032297</v>
      </c>
      <c r="L1706" s="4">
        <f>F1706/(constants!$A$4+constants!$B$4*data!F1706+constants!$C$4*data!F1706^2+constants!$D$4*data!F1706^3+constants!$E$4*data!F1706^4+constants!$F$4*data!F1706^5+constants!$G$4*data!F1706^6+constants!$H$4*data!F1706^7)</f>
        <v>2102.0933548732564</v>
      </c>
      <c r="M1706" s="4"/>
      <c r="N1706" s="4"/>
      <c r="O1706" s="4">
        <f t="shared" si="373"/>
        <v>65242.873513215629</v>
      </c>
      <c r="P1706" s="4">
        <f t="shared" si="374"/>
        <v>11013.387955206459</v>
      </c>
      <c r="Q1706" s="4">
        <f t="shared" si="374"/>
        <v>11013.387955206459</v>
      </c>
      <c r="R1706" s="4">
        <f t="shared" si="375"/>
        <v>350.34889247887605</v>
      </c>
      <c r="S1706" s="4"/>
      <c r="T1706" s="4"/>
      <c r="U1706" s="4">
        <f t="shared" si="376"/>
        <v>1</v>
      </c>
      <c r="V1706" s="4"/>
      <c r="W1706" s="4"/>
      <c r="X1706">
        <f>IF(front!E1706&gt;$X$2,O1706,P1706)</f>
        <v>65242.873513215629</v>
      </c>
      <c r="Y1706">
        <f t="shared" si="371"/>
        <v>64970.053708373016</v>
      </c>
      <c r="Z1706">
        <f>SUMPRODUCT($B$7:$B$456,Y$7:Y$456,EXP(constants!$B$32+constants!$A$32*ABS($A$7:$A$456-$A1706)))</f>
        <v>3.7716626478817076E-13</v>
      </c>
      <c r="AA1706">
        <f t="shared" si="372"/>
        <v>64970.053708373016</v>
      </c>
      <c r="AB1706">
        <f t="shared" si="377"/>
        <v>64965.200615433845</v>
      </c>
      <c r="AD1706" s="4"/>
      <c r="AE1706" s="4"/>
      <c r="AF1706" s="4"/>
    </row>
    <row r="1707" spans="1:32" x14ac:dyDescent="0.2">
      <c r="A1707">
        <f>front!A1707</f>
        <v>963.09</v>
      </c>
      <c r="B1707" s="1">
        <f t="shared" si="378"/>
        <v>0.44000000000005457</v>
      </c>
      <c r="C1707">
        <f>front!D1707-front!B1707</f>
        <v>38475.130000000005</v>
      </c>
      <c r="D1707" s="2">
        <f>front!E1707-front!C1707</f>
        <v>53059.9</v>
      </c>
      <c r="E1707" s="2">
        <f>IF(front!F1707-front!C1707&gt;0,front!F1707-front!C1707,0)</f>
        <v>53059.9</v>
      </c>
      <c r="F1707" s="2">
        <f>front!I1707-front!H1707</f>
        <v>2246.2000000000007</v>
      </c>
      <c r="G1707" s="2"/>
      <c r="H1707" s="2"/>
      <c r="I1707" s="4">
        <f>C1707/(constants!$A$4+constants!$B$4*data!C1707+constants!$C$4*data!C1707^2+constants!$D$4*data!C1707^3+constants!$E$4*data!C1707^4+constants!$F$4*data!C1707^5+constants!$G$4*data!C1707^6+constants!$H$4*data!C1707^7)</f>
        <v>39841.23685696358</v>
      </c>
      <c r="J1707" s="4">
        <f>D1707/(constants!$A$4+constants!$B$4*data!D1707+constants!$C$4*data!D1707^2+constants!$D$4*data!D1707^3+constants!$E$4*data!D1707^4+constants!$F$4*data!D1707^5+constants!$G$4*data!D1707^6+constants!$H$4*data!D1707^7)</f>
        <v>55868.617357615331</v>
      </c>
      <c r="K1707" s="4">
        <f>E1707/(constants!$A$4+constants!$B$4*data!E1707+constants!$C$4*data!E1707^2+constants!$D$4*data!E1707^3+constants!$E$4*data!E1707^4+constants!$F$4*data!E1707^5+constants!$G$4*data!E1707^6+constants!$H$4*data!E1707^7)</f>
        <v>55868.617357615331</v>
      </c>
      <c r="L1707" s="4">
        <f>F1707/(constants!$A$4+constants!$B$4*data!F1707+constants!$C$4*data!F1707^2+constants!$D$4*data!F1707^3+constants!$E$4*data!F1707^4+constants!$F$4*data!F1707^5+constants!$G$4*data!F1707^6+constants!$H$4*data!F1707^7)</f>
        <v>2241.0776439669989</v>
      </c>
      <c r="M1707" s="4"/>
      <c r="N1707" s="4"/>
      <c r="O1707" s="4">
        <f t="shared" si="373"/>
        <v>66402.061428272631</v>
      </c>
      <c r="P1707" s="4">
        <f t="shared" si="374"/>
        <v>11173.723471523066</v>
      </c>
      <c r="Q1707" s="4">
        <f t="shared" si="374"/>
        <v>11173.723471523066</v>
      </c>
      <c r="R1707" s="4">
        <f t="shared" si="375"/>
        <v>373.51294066116651</v>
      </c>
      <c r="S1707" s="4"/>
      <c r="T1707" s="4"/>
      <c r="U1707" s="4">
        <f t="shared" si="376"/>
        <v>1</v>
      </c>
      <c r="V1707" s="4"/>
      <c r="W1707" s="4"/>
      <c r="X1707">
        <f>IF(front!E1707&gt;$X$2,O1707,P1707)</f>
        <v>66402.061428272631</v>
      </c>
      <c r="Y1707">
        <f t="shared" si="371"/>
        <v>66129.241623430018</v>
      </c>
      <c r="Z1707">
        <f>SUMPRODUCT($B$7:$B$456,Y$7:Y$456,EXP(constants!$B$32+constants!$A$32*ABS($A$7:$A$456-$A1707)))</f>
        <v>3.6784399103797402E-13</v>
      </c>
      <c r="AA1707">
        <f t="shared" si="372"/>
        <v>66129.241623430018</v>
      </c>
      <c r="AB1707">
        <f t="shared" si="377"/>
        <v>66124.388530490847</v>
      </c>
      <c r="AD1707" s="4"/>
      <c r="AE1707" s="4"/>
      <c r="AF1707" s="4"/>
    </row>
    <row r="1708" spans="1:32" x14ac:dyDescent="0.2">
      <c r="A1708">
        <f>front!A1708</f>
        <v>963.52</v>
      </c>
      <c r="B1708" s="1">
        <f t="shared" si="378"/>
        <v>0.42999999999994998</v>
      </c>
      <c r="C1708">
        <f>front!D1708-front!B1708</f>
        <v>39088.33</v>
      </c>
      <c r="D1708" s="2">
        <f>front!E1708-front!C1708</f>
        <v>52622.6</v>
      </c>
      <c r="E1708" s="2">
        <f>IF(front!F1708-front!C1708&gt;0,front!F1708-front!C1708,0)</f>
        <v>52622.6</v>
      </c>
      <c r="F1708" s="2">
        <f>front!I1708-front!H1708</f>
        <v>2242.5</v>
      </c>
      <c r="G1708" s="2"/>
      <c r="H1708" s="2"/>
      <c r="I1708" s="4">
        <f>C1708/(constants!$A$4+constants!$B$4*data!C1708+constants!$C$4*data!C1708^2+constants!$D$4*data!C1708^3+constants!$E$4*data!C1708^4+constants!$F$4*data!C1708^5+constants!$G$4*data!C1708^6+constants!$H$4*data!C1708^7)</f>
        <v>40507.186733889597</v>
      </c>
      <c r="J1708" s="4">
        <f>D1708/(constants!$A$4+constants!$B$4*data!D1708+constants!$C$4*data!D1708^2+constants!$D$4*data!D1708^3+constants!$E$4*data!D1708^4+constants!$F$4*data!D1708^5+constants!$G$4*data!D1708^6+constants!$H$4*data!D1708^7)</f>
        <v>55384.47359791489</v>
      </c>
      <c r="K1708" s="4">
        <f>E1708/(constants!$A$4+constants!$B$4*data!E1708+constants!$C$4*data!E1708^2+constants!$D$4*data!E1708^3+constants!$E$4*data!E1708^4+constants!$F$4*data!E1708^5+constants!$G$4*data!E1708^6+constants!$H$4*data!E1708^7)</f>
        <v>55384.47359791489</v>
      </c>
      <c r="L1708" s="4">
        <f>F1708/(constants!$A$4+constants!$B$4*data!F1708+constants!$C$4*data!F1708^2+constants!$D$4*data!F1708^3+constants!$E$4*data!F1708^4+constants!$F$4*data!F1708^5+constants!$G$4*data!F1708^6+constants!$H$4*data!F1708^7)</f>
        <v>2237.3860233805503</v>
      </c>
      <c r="M1708" s="4"/>
      <c r="N1708" s="4"/>
      <c r="O1708" s="4">
        <f t="shared" si="373"/>
        <v>67511.977889815986</v>
      </c>
      <c r="P1708" s="4">
        <f t="shared" si="374"/>
        <v>11076.894719582979</v>
      </c>
      <c r="Q1708" s="4">
        <f t="shared" si="374"/>
        <v>11076.894719582979</v>
      </c>
      <c r="R1708" s="4">
        <f t="shared" si="375"/>
        <v>372.89767056342509</v>
      </c>
      <c r="S1708" s="4"/>
      <c r="T1708" s="4"/>
      <c r="U1708" s="4">
        <f t="shared" si="376"/>
        <v>1</v>
      </c>
      <c r="V1708" s="4"/>
      <c r="W1708" s="4"/>
      <c r="X1708">
        <f>IF(front!E1708&gt;$X$2,O1708,P1708)</f>
        <v>67511.977889815986</v>
      </c>
      <c r="Y1708">
        <f t="shared" si="371"/>
        <v>67239.158084973373</v>
      </c>
      <c r="Z1708">
        <f>SUMPRODUCT($B$7:$B$456,Y$7:Y$456,EXP(constants!$B$32+constants!$A$32*ABS($A$7:$A$456-$A1708)))</f>
        <v>3.5895624860672813E-13</v>
      </c>
      <c r="AA1708">
        <f t="shared" si="372"/>
        <v>67239.158084973373</v>
      </c>
      <c r="AB1708">
        <f t="shared" si="377"/>
        <v>67234.304992034202</v>
      </c>
      <c r="AD1708" s="4"/>
      <c r="AE1708" s="4"/>
      <c r="AF1708" s="4"/>
    </row>
    <row r="1709" spans="1:32" x14ac:dyDescent="0.2">
      <c r="A1709">
        <f>front!A1709</f>
        <v>963.95</v>
      </c>
      <c r="B1709" s="1">
        <f t="shared" si="378"/>
        <v>0.43000000000006366</v>
      </c>
      <c r="C1709">
        <f>front!D1709-front!B1709</f>
        <v>39358.870000000003</v>
      </c>
      <c r="D1709" s="2">
        <f>front!E1709-front!C1709</f>
        <v>52935.3</v>
      </c>
      <c r="E1709" s="2">
        <f>IF(front!F1709-front!C1709&gt;0,front!F1709-front!C1709,0)</f>
        <v>52935.3</v>
      </c>
      <c r="F1709" s="2">
        <f>front!I1709-front!H1709</f>
        <v>2241</v>
      </c>
      <c r="G1709" s="2"/>
      <c r="H1709" s="2"/>
      <c r="I1709" s="4">
        <f>C1709/(constants!$A$4+constants!$B$4*data!C1709+constants!$C$4*data!C1709^2+constants!$D$4*data!C1709^3+constants!$E$4*data!C1709^4+constants!$F$4*data!C1709^5+constants!$G$4*data!C1709^6+constants!$H$4*data!C1709^7)</f>
        <v>40801.290746540559</v>
      </c>
      <c r="J1709" s="4">
        <f>D1709/(constants!$A$4+constants!$B$4*data!D1709+constants!$C$4*data!D1709^2+constants!$D$4*data!D1709^3+constants!$E$4*data!D1709^4+constants!$F$4*data!D1709^5+constants!$G$4*data!D1709^6+constants!$H$4*data!D1709^7)</f>
        <v>55730.650268824618</v>
      </c>
      <c r="K1709" s="4">
        <f>E1709/(constants!$A$4+constants!$B$4*data!E1709+constants!$C$4*data!E1709^2+constants!$D$4*data!E1709^3+constants!$E$4*data!E1709^4+constants!$F$4*data!E1709^5+constants!$G$4*data!E1709^6+constants!$H$4*data!E1709^7)</f>
        <v>55730.650268824618</v>
      </c>
      <c r="L1709" s="4">
        <f>F1709/(constants!$A$4+constants!$B$4*data!F1709+constants!$C$4*data!F1709^2+constants!$D$4*data!F1709^3+constants!$E$4*data!F1709^4+constants!$F$4*data!F1709^5+constants!$G$4*data!F1709^6+constants!$H$4*data!F1709^7)</f>
        <v>2235.8894205565271</v>
      </c>
      <c r="M1709" s="4"/>
      <c r="N1709" s="4"/>
      <c r="O1709" s="4">
        <f t="shared" si="373"/>
        <v>68002.151244234265</v>
      </c>
      <c r="P1709" s="4">
        <f t="shared" si="374"/>
        <v>11146.130053764922</v>
      </c>
      <c r="Q1709" s="4">
        <f t="shared" si="374"/>
        <v>11146.130053764922</v>
      </c>
      <c r="R1709" s="4">
        <f t="shared" si="375"/>
        <v>372.6482367594212</v>
      </c>
      <c r="S1709" s="4"/>
      <c r="T1709" s="4"/>
      <c r="U1709" s="4">
        <f t="shared" si="376"/>
        <v>1</v>
      </c>
      <c r="V1709" s="4"/>
      <c r="W1709" s="4"/>
      <c r="X1709">
        <f>IF(front!E1709&gt;$X$2,O1709,P1709)</f>
        <v>68002.151244234265</v>
      </c>
      <c r="Y1709">
        <f t="shared" si="371"/>
        <v>67729.331439391652</v>
      </c>
      <c r="Z1709">
        <f>SUMPRODUCT($B$7:$B$456,Y$7:Y$456,EXP(constants!$B$32+constants!$A$32*ABS($A$7:$A$456-$A1709)))</f>
        <v>3.5028324929334684E-13</v>
      </c>
      <c r="AA1709">
        <f t="shared" si="372"/>
        <v>67729.331439391652</v>
      </c>
      <c r="AB1709">
        <f t="shared" si="377"/>
        <v>67724.478346452481</v>
      </c>
      <c r="AD1709" s="4"/>
      <c r="AE1709" s="4"/>
      <c r="AF1709" s="4"/>
    </row>
    <row r="1710" spans="1:32" x14ac:dyDescent="0.2">
      <c r="A1710">
        <f>front!A1710</f>
        <v>964.38</v>
      </c>
      <c r="B1710" s="1">
        <f t="shared" si="378"/>
        <v>0.42999999999994998</v>
      </c>
      <c r="C1710">
        <f>front!D1710-front!B1710</f>
        <v>39333.47</v>
      </c>
      <c r="D1710" s="2">
        <f>front!E1710-front!C1710</f>
        <v>52696.1</v>
      </c>
      <c r="E1710" s="2">
        <f>IF(front!F1710-front!C1710&gt;0,front!F1710-front!C1710,0)</f>
        <v>52696.1</v>
      </c>
      <c r="F1710" s="2">
        <f>front!I1710-front!H1710</f>
        <v>2438.0999999999985</v>
      </c>
      <c r="G1710" s="2"/>
      <c r="H1710" s="2"/>
      <c r="I1710" s="4">
        <f>C1710/(constants!$A$4+constants!$B$4*data!C1710+constants!$C$4*data!C1710^2+constants!$D$4*data!C1710^3+constants!$E$4*data!C1710^4+constants!$F$4*data!C1710^5+constants!$G$4*data!C1710^6+constants!$H$4*data!C1710^7)</f>
        <v>40773.670867784116</v>
      </c>
      <c r="J1710" s="4">
        <f>D1710/(constants!$A$4+constants!$B$4*data!D1710+constants!$C$4*data!D1710^2+constants!$D$4*data!D1710^3+constants!$E$4*data!D1710^4+constants!$F$4*data!D1710^5+constants!$G$4*data!D1710^6+constants!$H$4*data!D1710^7)</f>
        <v>55465.833683672092</v>
      </c>
      <c r="K1710" s="4">
        <f>E1710/(constants!$A$4+constants!$B$4*data!E1710+constants!$C$4*data!E1710^2+constants!$D$4*data!E1710^3+constants!$E$4*data!E1710^4+constants!$F$4*data!E1710^5+constants!$G$4*data!E1710^6+constants!$H$4*data!E1710^7)</f>
        <v>55465.833683672092</v>
      </c>
      <c r="L1710" s="4">
        <f>F1710/(constants!$A$4+constants!$B$4*data!F1710+constants!$C$4*data!F1710^2+constants!$D$4*data!F1710^3+constants!$E$4*data!F1710^4+constants!$F$4*data!F1710^5+constants!$G$4*data!F1710^6+constants!$H$4*data!F1710^7)</f>
        <v>2432.5437514255682</v>
      </c>
      <c r="M1710" s="4"/>
      <c r="N1710" s="4"/>
      <c r="O1710" s="4">
        <f t="shared" si="373"/>
        <v>67956.11811297352</v>
      </c>
      <c r="P1710" s="4">
        <f t="shared" si="374"/>
        <v>11093.166736734418</v>
      </c>
      <c r="Q1710" s="4">
        <f t="shared" si="374"/>
        <v>11093.166736734418</v>
      </c>
      <c r="R1710" s="4">
        <f t="shared" si="375"/>
        <v>405.42395857092799</v>
      </c>
      <c r="S1710" s="4"/>
      <c r="T1710" s="4"/>
      <c r="U1710" s="4">
        <f t="shared" si="376"/>
        <v>1</v>
      </c>
      <c r="V1710" s="4"/>
      <c r="W1710" s="4"/>
      <c r="X1710">
        <f>IF(front!E1710&gt;$X$2,O1710,P1710)</f>
        <v>67956.11811297352</v>
      </c>
      <c r="Y1710">
        <f t="shared" si="371"/>
        <v>67683.298308130907</v>
      </c>
      <c r="Z1710">
        <f>SUMPRODUCT($B$7:$B$456,Y$7:Y$456,EXP(constants!$B$32+constants!$A$32*ABS($A$7:$A$456-$A1710)))</f>
        <v>3.4181980453538252E-13</v>
      </c>
      <c r="AA1710">
        <f t="shared" si="372"/>
        <v>67683.298308130907</v>
      </c>
      <c r="AB1710">
        <f t="shared" si="377"/>
        <v>67678.445215191736</v>
      </c>
      <c r="AD1710" s="4"/>
      <c r="AE1710" s="4"/>
      <c r="AF1710" s="4"/>
    </row>
    <row r="1711" spans="1:32" x14ac:dyDescent="0.2">
      <c r="A1711">
        <f>front!A1711</f>
        <v>964.81</v>
      </c>
      <c r="B1711" s="1">
        <f t="shared" si="378"/>
        <v>0.42999999999994998</v>
      </c>
      <c r="C1711">
        <f>front!D1711-front!B1711</f>
        <v>39055.599999999999</v>
      </c>
      <c r="D1711" s="2">
        <f>front!E1711-front!C1711</f>
        <v>52833.8</v>
      </c>
      <c r="E1711" s="2">
        <f>IF(front!F1711-front!C1711&gt;0,front!F1711-front!C1711,0)</f>
        <v>52833.8</v>
      </c>
      <c r="F1711" s="2">
        <f>front!I1711-front!H1711</f>
        <v>2495.5</v>
      </c>
      <c r="G1711" s="2"/>
      <c r="H1711" s="2"/>
      <c r="I1711" s="4">
        <f>C1711/(constants!$A$4+constants!$B$4*data!C1711+constants!$C$4*data!C1711^2+constants!$D$4*data!C1711^3+constants!$E$4*data!C1711^4+constants!$F$4*data!C1711^5+constants!$G$4*data!C1711^6+constants!$H$4*data!C1711^7)</f>
        <v>40471.617997017951</v>
      </c>
      <c r="J1711" s="4">
        <f>D1711/(constants!$A$4+constants!$B$4*data!D1711+constants!$C$4*data!D1711^2+constants!$D$4*data!D1711^3+constants!$E$4*data!D1711^4+constants!$F$4*data!D1711^5+constants!$G$4*data!D1711^6+constants!$H$4*data!D1711^7)</f>
        <v>55618.273355537662</v>
      </c>
      <c r="K1711" s="4">
        <f>E1711/(constants!$A$4+constants!$B$4*data!E1711+constants!$C$4*data!E1711^2+constants!$D$4*data!E1711^3+constants!$E$4*data!E1711^4+constants!$F$4*data!E1711^5+constants!$G$4*data!E1711^6+constants!$H$4*data!E1711^7)</f>
        <v>55618.273355537662</v>
      </c>
      <c r="L1711" s="4">
        <f>F1711/(constants!$A$4+constants!$B$4*data!F1711+constants!$C$4*data!F1711^2+constants!$D$4*data!F1711^3+constants!$E$4*data!F1711^4+constants!$F$4*data!F1711^5+constants!$G$4*data!F1711^6+constants!$H$4*data!F1711^7)</f>
        <v>2489.8143123926184</v>
      </c>
      <c r="M1711" s="4"/>
      <c r="N1711" s="4"/>
      <c r="O1711" s="4">
        <f t="shared" si="373"/>
        <v>67452.69666169658</v>
      </c>
      <c r="P1711" s="4">
        <f t="shared" si="374"/>
        <v>11123.654671107532</v>
      </c>
      <c r="Q1711" s="4">
        <f t="shared" si="374"/>
        <v>11123.654671107532</v>
      </c>
      <c r="R1711" s="4">
        <f t="shared" si="375"/>
        <v>414.96905206543641</v>
      </c>
      <c r="S1711" s="4"/>
      <c r="T1711" s="4"/>
      <c r="U1711" s="4">
        <f t="shared" si="376"/>
        <v>1</v>
      </c>
      <c r="V1711" s="4"/>
      <c r="W1711" s="4"/>
      <c r="X1711">
        <f>IF(front!E1711&gt;$X$2,O1711,P1711)</f>
        <v>67452.69666169658</v>
      </c>
      <c r="Y1711">
        <f t="shared" si="371"/>
        <v>67179.876856853967</v>
      </c>
      <c r="Z1711">
        <f>SUMPRODUCT($B$7:$B$456,Y$7:Y$456,EXP(constants!$B$32+constants!$A$32*ABS($A$7:$A$456-$A1711)))</f>
        <v>3.3356085113495635E-13</v>
      </c>
      <c r="AA1711">
        <f t="shared" si="372"/>
        <v>67179.876856853967</v>
      </c>
      <c r="AB1711">
        <f t="shared" si="377"/>
        <v>67175.023763914796</v>
      </c>
      <c r="AD1711" s="4"/>
      <c r="AE1711" s="4"/>
      <c r="AF1711" s="4"/>
    </row>
    <row r="1712" spans="1:32" x14ac:dyDescent="0.2">
      <c r="A1712">
        <f>front!A1712</f>
        <v>965.24</v>
      </c>
      <c r="B1712" s="1">
        <f t="shared" si="378"/>
        <v>0.43000000000006366</v>
      </c>
      <c r="C1712">
        <f>front!D1712-front!B1712</f>
        <v>38497</v>
      </c>
      <c r="D1712" s="2">
        <f>front!E1712-front!C1712</f>
        <v>53037.4</v>
      </c>
      <c r="E1712" s="2">
        <f>IF(front!F1712-front!C1712&gt;0,front!F1712-front!C1712,0)</f>
        <v>53037.4</v>
      </c>
      <c r="F1712" s="2">
        <f>front!I1712-front!H1712</f>
        <v>2507.1000000000004</v>
      </c>
      <c r="G1712" s="2"/>
      <c r="H1712" s="2"/>
      <c r="I1712" s="4">
        <f>C1712/(constants!$A$4+constants!$B$4*data!C1712+constants!$C$4*data!C1712^2+constants!$D$4*data!C1712^3+constants!$E$4*data!C1712^4+constants!$F$4*data!C1712^5+constants!$G$4*data!C1712^6+constants!$H$4*data!C1712^7)</f>
        <v>39864.972380368381</v>
      </c>
      <c r="J1712" s="4">
        <f>D1712/(constants!$A$4+constants!$B$4*data!D1712+constants!$C$4*data!D1712^2+constants!$D$4*data!D1712^3+constants!$E$4*data!D1712^4+constants!$F$4*data!D1712^5+constants!$G$4*data!D1712^6+constants!$H$4*data!D1712^7)</f>
        <v>55843.70232514196</v>
      </c>
      <c r="K1712" s="4">
        <f>E1712/(constants!$A$4+constants!$B$4*data!E1712+constants!$C$4*data!E1712^2+constants!$D$4*data!E1712^3+constants!$E$4*data!E1712^4+constants!$F$4*data!E1712^5+constants!$G$4*data!E1712^6+constants!$H$4*data!E1712^7)</f>
        <v>55843.70232514196</v>
      </c>
      <c r="L1712" s="4">
        <f>F1712/(constants!$A$4+constants!$B$4*data!F1712+constants!$C$4*data!F1712^2+constants!$D$4*data!F1712^3+constants!$E$4*data!F1712^4+constants!$F$4*data!F1712^5+constants!$G$4*data!F1712^6+constants!$H$4*data!F1712^7)</f>
        <v>2501.3881779116132</v>
      </c>
      <c r="M1712" s="4"/>
      <c r="N1712" s="4"/>
      <c r="O1712" s="4">
        <f t="shared" si="373"/>
        <v>66441.620633947299</v>
      </c>
      <c r="P1712" s="4">
        <f t="shared" si="374"/>
        <v>11168.740465028392</v>
      </c>
      <c r="Q1712" s="4">
        <f t="shared" si="374"/>
        <v>11168.740465028392</v>
      </c>
      <c r="R1712" s="4">
        <f t="shared" si="375"/>
        <v>416.89802965193553</v>
      </c>
      <c r="S1712" s="4"/>
      <c r="T1712" s="4"/>
      <c r="U1712" s="4">
        <f t="shared" si="376"/>
        <v>1</v>
      </c>
      <c r="V1712" s="4"/>
      <c r="W1712" s="4"/>
      <c r="X1712">
        <f>IF(front!E1712&gt;$X$2,O1712,P1712)</f>
        <v>66441.620633947299</v>
      </c>
      <c r="Y1712">
        <f t="shared" si="371"/>
        <v>66168.800829104686</v>
      </c>
      <c r="Z1712">
        <f>SUMPRODUCT($B$7:$B$456,Y$7:Y$456,EXP(constants!$B$32+constants!$A$32*ABS($A$7:$A$456-$A1712)))</f>
        <v>3.2550144822974661E-13</v>
      </c>
      <c r="AA1712">
        <f t="shared" si="372"/>
        <v>66168.800829104686</v>
      </c>
      <c r="AB1712">
        <f t="shared" si="377"/>
        <v>66163.947736165515</v>
      </c>
      <c r="AD1712" s="4"/>
      <c r="AE1712" s="4"/>
      <c r="AF1712" s="4"/>
    </row>
    <row r="1713" spans="1:32" x14ac:dyDescent="0.2">
      <c r="A1713">
        <f>front!A1713</f>
        <v>965.67</v>
      </c>
      <c r="B1713" s="1">
        <f t="shared" si="378"/>
        <v>0.42999999999994998</v>
      </c>
      <c r="C1713">
        <f>front!D1713-front!B1713</f>
        <v>37737.730000000003</v>
      </c>
      <c r="D1713" s="2">
        <f>front!E1713-front!C1713</f>
        <v>52195.1</v>
      </c>
      <c r="E1713" s="2">
        <f>IF(front!F1713-front!C1713&gt;0,front!F1713-front!C1713,0)</f>
        <v>52195.1</v>
      </c>
      <c r="F1713" s="2">
        <f>front!I1713-front!H1713</f>
        <v>2451.7999999999993</v>
      </c>
      <c r="G1713" s="2"/>
      <c r="H1713" s="2"/>
      <c r="I1713" s="4">
        <f>C1713/(constants!$A$4+constants!$B$4*data!C1713+constants!$C$4*data!C1713^2+constants!$D$4*data!C1713^3+constants!$E$4*data!C1713^4+constants!$F$4*data!C1713^5+constants!$G$4*data!C1713^6+constants!$H$4*data!C1713^7)</f>
        <v>39041.624968126518</v>
      </c>
      <c r="J1713" s="4">
        <f>D1713/(constants!$A$4+constants!$B$4*data!D1713+constants!$C$4*data!D1713^2+constants!$D$4*data!D1713^3+constants!$E$4*data!D1713^4+constants!$F$4*data!D1713^5+constants!$G$4*data!D1713^6+constants!$H$4*data!D1713^7)</f>
        <v>54911.353244107398</v>
      </c>
      <c r="K1713" s="4">
        <f>E1713/(constants!$A$4+constants!$B$4*data!E1713+constants!$C$4*data!E1713^2+constants!$D$4*data!E1713^3+constants!$E$4*data!E1713^4+constants!$F$4*data!E1713^5+constants!$G$4*data!E1713^6+constants!$H$4*data!E1713^7)</f>
        <v>54911.353244107398</v>
      </c>
      <c r="L1713" s="4">
        <f>F1713/(constants!$A$4+constants!$B$4*data!F1713+constants!$C$4*data!F1713^2+constants!$D$4*data!F1713^3+constants!$E$4*data!F1713^4+constants!$F$4*data!F1713^5+constants!$G$4*data!F1713^6+constants!$H$4*data!F1713^7)</f>
        <v>2446.2128403178249</v>
      </c>
      <c r="M1713" s="4"/>
      <c r="N1713" s="4"/>
      <c r="O1713" s="4">
        <f t="shared" si="373"/>
        <v>65069.374946877535</v>
      </c>
      <c r="P1713" s="4">
        <f t="shared" si="374"/>
        <v>10982.270648821479</v>
      </c>
      <c r="Q1713" s="4">
        <f t="shared" si="374"/>
        <v>10982.270648821479</v>
      </c>
      <c r="R1713" s="4">
        <f t="shared" si="375"/>
        <v>407.70214005297083</v>
      </c>
      <c r="S1713" s="4"/>
      <c r="T1713" s="4"/>
      <c r="U1713" s="4">
        <f t="shared" si="376"/>
        <v>1</v>
      </c>
      <c r="V1713" s="4"/>
      <c r="W1713" s="4"/>
      <c r="X1713">
        <f>IF(front!E1713&gt;$X$2,O1713,P1713)</f>
        <v>65069.374946877535</v>
      </c>
      <c r="Y1713">
        <f t="shared" si="371"/>
        <v>64796.555142034922</v>
      </c>
      <c r="Z1713">
        <f>SUMPRODUCT($B$7:$B$456,Y$7:Y$456,EXP(constants!$B$32+constants!$A$32*ABS($A$7:$A$456-$A1713)))</f>
        <v>3.1763677433715373E-13</v>
      </c>
      <c r="AA1713">
        <f t="shared" si="372"/>
        <v>64796.555142034922</v>
      </c>
      <c r="AB1713">
        <f t="shared" si="377"/>
        <v>64791.702049095751</v>
      </c>
      <c r="AD1713" s="4"/>
      <c r="AE1713" s="4"/>
      <c r="AF1713" s="4"/>
    </row>
    <row r="1714" spans="1:32" x14ac:dyDescent="0.2">
      <c r="A1714">
        <f>front!A1714</f>
        <v>966.1</v>
      </c>
      <c r="B1714" s="1">
        <f t="shared" si="378"/>
        <v>0.43000000000006366</v>
      </c>
      <c r="C1714">
        <f>front!D1714-front!B1714</f>
        <v>36809.67</v>
      </c>
      <c r="D1714" s="2">
        <f>front!E1714-front!C1714</f>
        <v>52992.3</v>
      </c>
      <c r="E1714" s="2">
        <f>IF(front!F1714-front!C1714&gt;0,front!F1714-front!C1714,0)</f>
        <v>52992.3</v>
      </c>
      <c r="F1714" s="2">
        <f>front!I1714-front!H1714</f>
        <v>2266.2000000000007</v>
      </c>
      <c r="G1714" s="2"/>
      <c r="H1714" s="2"/>
      <c r="I1714" s="4">
        <f>C1714/(constants!$A$4+constants!$B$4*data!C1714+constants!$C$4*data!C1714^2+constants!$D$4*data!C1714^3+constants!$E$4*data!C1714^4+constants!$F$4*data!C1714^5+constants!$G$4*data!C1714^6+constants!$H$4*data!C1714^7)</f>
        <v>38037.177177810234</v>
      </c>
      <c r="J1714" s="4">
        <f>D1714/(constants!$A$4+constants!$B$4*data!D1714+constants!$C$4*data!D1714^2+constants!$D$4*data!D1714^3+constants!$E$4*data!D1714^4+constants!$F$4*data!D1714^5+constants!$G$4*data!D1714^6+constants!$H$4*data!D1714^7)</f>
        <v>55793.763173743188</v>
      </c>
      <c r="K1714" s="4">
        <f>E1714/(constants!$A$4+constants!$B$4*data!E1714+constants!$C$4*data!E1714^2+constants!$D$4*data!E1714^3+constants!$E$4*data!E1714^4+constants!$F$4*data!E1714^5+constants!$G$4*data!E1714^6+constants!$H$4*data!E1714^7)</f>
        <v>55793.763173743188</v>
      </c>
      <c r="L1714" s="4">
        <f>F1714/(constants!$A$4+constants!$B$4*data!F1714+constants!$C$4*data!F1714^2+constants!$D$4*data!F1714^3+constants!$E$4*data!F1714^4+constants!$F$4*data!F1714^5+constants!$G$4*data!F1714^6+constants!$H$4*data!F1714^7)</f>
        <v>2261.032357136397</v>
      </c>
      <c r="M1714" s="4"/>
      <c r="N1714" s="4"/>
      <c r="O1714" s="4">
        <f t="shared" si="373"/>
        <v>63395.295296350392</v>
      </c>
      <c r="P1714" s="4">
        <f t="shared" si="374"/>
        <v>11158.752634748638</v>
      </c>
      <c r="Q1714" s="4">
        <f t="shared" si="374"/>
        <v>11158.752634748638</v>
      </c>
      <c r="R1714" s="4">
        <f t="shared" si="375"/>
        <v>376.83872618939955</v>
      </c>
      <c r="S1714" s="4"/>
      <c r="T1714" s="4"/>
      <c r="U1714" s="4">
        <f t="shared" si="376"/>
        <v>1</v>
      </c>
      <c r="V1714" s="4"/>
      <c r="W1714" s="4"/>
      <c r="X1714">
        <f>IF(front!E1714&gt;$X$2,O1714,P1714)</f>
        <v>63395.295296350392</v>
      </c>
      <c r="Y1714">
        <f t="shared" si="371"/>
        <v>63122.475491507779</v>
      </c>
      <c r="Z1714">
        <f>SUMPRODUCT($B$7:$B$456,Y$7:Y$456,EXP(constants!$B$32+constants!$A$32*ABS($A$7:$A$456-$A1714)))</f>
        <v>3.099621244698689E-13</v>
      </c>
      <c r="AA1714">
        <f t="shared" si="372"/>
        <v>63122.475491507779</v>
      </c>
      <c r="AB1714">
        <f t="shared" si="377"/>
        <v>63117.622398568608</v>
      </c>
      <c r="AD1714" s="4"/>
      <c r="AE1714" s="4"/>
      <c r="AF1714" s="4"/>
    </row>
    <row r="1715" spans="1:32" x14ac:dyDescent="0.2">
      <c r="A1715">
        <f>front!A1715</f>
        <v>966.54</v>
      </c>
      <c r="B1715" s="1">
        <f t="shared" si="378"/>
        <v>0.43999999999994088</v>
      </c>
      <c r="C1715">
        <f>front!D1715-front!B1715</f>
        <v>35870.26</v>
      </c>
      <c r="D1715" s="2">
        <f>front!E1715-front!C1715</f>
        <v>52786.8</v>
      </c>
      <c r="E1715" s="2">
        <f>IF(front!F1715-front!C1715&gt;0,front!F1715-front!C1715,0)</f>
        <v>52786.8</v>
      </c>
      <c r="F1715" s="2">
        <f>front!I1715-front!H1715</f>
        <v>2273.2999999999993</v>
      </c>
      <c r="G1715" s="2"/>
      <c r="H1715" s="2"/>
      <c r="I1715" s="4">
        <f>C1715/(constants!$A$4+constants!$B$4*data!C1715+constants!$C$4*data!C1715^2+constants!$D$4*data!C1715^3+constants!$E$4*data!C1715^4+constants!$F$4*data!C1715^5+constants!$G$4*data!C1715^6+constants!$H$4*data!C1715^7)</f>
        <v>37022.617459065586</v>
      </c>
      <c r="J1715" s="4">
        <f>D1715/(constants!$A$4+constants!$B$4*data!D1715+constants!$C$4*data!D1715^2+constants!$D$4*data!D1715^3+constants!$E$4*data!D1715^4+constants!$F$4*data!D1715^5+constants!$G$4*data!D1715^6+constants!$H$4*data!D1715^7)</f>
        <v>55566.2402879687</v>
      </c>
      <c r="K1715" s="4">
        <f>E1715/(constants!$A$4+constants!$B$4*data!E1715+constants!$C$4*data!E1715^2+constants!$D$4*data!E1715^3+constants!$E$4*data!E1715^4+constants!$F$4*data!E1715^5+constants!$G$4*data!E1715^6+constants!$H$4*data!E1715^7)</f>
        <v>55566.2402879687</v>
      </c>
      <c r="L1715" s="4">
        <f>F1715/(constants!$A$4+constants!$B$4*data!F1715+constants!$C$4*data!F1715^2+constants!$D$4*data!F1715^3+constants!$E$4*data!F1715^4+constants!$F$4*data!F1715^5+constants!$G$4*data!F1715^6+constants!$H$4*data!F1715^7)</f>
        <v>2268.1162833844382</v>
      </c>
      <c r="M1715" s="4"/>
      <c r="N1715" s="4"/>
      <c r="O1715" s="4">
        <f t="shared" si="373"/>
        <v>61704.362431775975</v>
      </c>
      <c r="P1715" s="4">
        <f t="shared" si="374"/>
        <v>11113.248057593741</v>
      </c>
      <c r="Q1715" s="4">
        <f t="shared" si="374"/>
        <v>11113.248057593741</v>
      </c>
      <c r="R1715" s="4">
        <f t="shared" si="375"/>
        <v>378.019380564073</v>
      </c>
      <c r="S1715" s="4"/>
      <c r="T1715" s="4"/>
      <c r="U1715" s="4">
        <f t="shared" si="376"/>
        <v>1</v>
      </c>
      <c r="V1715" s="4"/>
      <c r="W1715" s="4"/>
      <c r="X1715">
        <f>IF(front!E1715&gt;$X$2,O1715,P1715)</f>
        <v>61704.362431775975</v>
      </c>
      <c r="Y1715">
        <f t="shared" si="371"/>
        <v>61431.542626933362</v>
      </c>
      <c r="Z1715">
        <f>SUMPRODUCT($B$7:$B$456,Y$7:Y$456,EXP(constants!$B$32+constants!$A$32*ABS($A$7:$A$456-$A1715)))</f>
        <v>3.0230090965225323E-13</v>
      </c>
      <c r="AA1715">
        <f t="shared" si="372"/>
        <v>61431.542626933362</v>
      </c>
      <c r="AB1715">
        <f t="shared" si="377"/>
        <v>61426.689533994191</v>
      </c>
      <c r="AD1715" s="4"/>
      <c r="AE1715" s="4"/>
      <c r="AF1715" s="4"/>
    </row>
    <row r="1716" spans="1:32" x14ac:dyDescent="0.2">
      <c r="A1716">
        <f>front!A1716</f>
        <v>966.97</v>
      </c>
      <c r="B1716" s="1">
        <f t="shared" si="378"/>
        <v>0.43000000000006366</v>
      </c>
      <c r="C1716">
        <f>front!D1716-front!B1716</f>
        <v>35076</v>
      </c>
      <c r="D1716" s="2">
        <f>front!E1716-front!C1716</f>
        <v>52392.7</v>
      </c>
      <c r="E1716" s="2">
        <f>IF(front!F1716-front!C1716&gt;0,front!F1716-front!C1716,0)</f>
        <v>52392.7</v>
      </c>
      <c r="F1716" s="2">
        <f>front!I1716-front!H1716</f>
        <v>2321.7000000000007</v>
      </c>
      <c r="G1716" s="2"/>
      <c r="H1716" s="2"/>
      <c r="I1716" s="4">
        <f>C1716/(constants!$A$4+constants!$B$4*data!C1716+constants!$C$4*data!C1716^2+constants!$D$4*data!C1716^3+constants!$E$4*data!C1716^4+constants!$F$4*data!C1716^5+constants!$G$4*data!C1716^6+constants!$H$4*data!C1716^7)</f>
        <v>36166.520876422328</v>
      </c>
      <c r="J1716" s="4">
        <f>D1716/(constants!$A$4+constants!$B$4*data!D1716+constants!$C$4*data!D1716^2+constants!$D$4*data!D1716^3+constants!$E$4*data!D1716^4+constants!$F$4*data!D1716^5+constants!$G$4*data!D1716^6+constants!$H$4*data!D1716^7)</f>
        <v>55130.020168899646</v>
      </c>
      <c r="K1716" s="4">
        <f>E1716/(constants!$A$4+constants!$B$4*data!E1716+constants!$C$4*data!E1716^2+constants!$D$4*data!E1716^3+constants!$E$4*data!E1716^4+constants!$F$4*data!E1716^5+constants!$G$4*data!E1716^6+constants!$H$4*data!E1716^7)</f>
        <v>55130.020168899646</v>
      </c>
      <c r="L1716" s="4">
        <f>F1716/(constants!$A$4+constants!$B$4*data!F1716+constants!$C$4*data!F1716^2+constants!$D$4*data!F1716^3+constants!$E$4*data!F1716^4+constants!$F$4*data!F1716^5+constants!$G$4*data!F1716^6+constants!$H$4*data!F1716^7)</f>
        <v>2316.4067569907902</v>
      </c>
      <c r="M1716" s="4"/>
      <c r="N1716" s="4"/>
      <c r="O1716" s="4">
        <f t="shared" si="373"/>
        <v>60277.534794037216</v>
      </c>
      <c r="P1716" s="4">
        <f t="shared" si="374"/>
        <v>11026.004033779929</v>
      </c>
      <c r="Q1716" s="4">
        <f t="shared" si="374"/>
        <v>11026.004033779929</v>
      </c>
      <c r="R1716" s="4">
        <f t="shared" si="375"/>
        <v>386.06779283179839</v>
      </c>
      <c r="S1716" s="4"/>
      <c r="T1716" s="4"/>
      <c r="U1716" s="4">
        <f t="shared" si="376"/>
        <v>1</v>
      </c>
      <c r="V1716" s="4"/>
      <c r="W1716" s="4"/>
      <c r="X1716">
        <f>IF(front!E1716&gt;$X$2,O1716,P1716)</f>
        <v>60277.534794037216</v>
      </c>
      <c r="Y1716">
        <f t="shared" si="371"/>
        <v>60004.714989194603</v>
      </c>
      <c r="Z1716">
        <f>SUMPRODUCT($B$7:$B$456,Y$7:Y$456,EXP(constants!$B$32+constants!$A$32*ABS($A$7:$A$456-$A1716)))</f>
        <v>2.9499680060825374E-13</v>
      </c>
      <c r="AA1716">
        <f t="shared" si="372"/>
        <v>60004.714989194603</v>
      </c>
      <c r="AB1716">
        <f t="shared" si="377"/>
        <v>59999.861896255432</v>
      </c>
      <c r="AD1716" s="4"/>
      <c r="AE1716" s="4"/>
      <c r="AF1716" s="4"/>
    </row>
    <row r="1717" spans="1:32" x14ac:dyDescent="0.2">
      <c r="A1717">
        <f>front!A1717</f>
        <v>967.4</v>
      </c>
      <c r="B1717" s="1">
        <f t="shared" si="378"/>
        <v>0.42999999999994998</v>
      </c>
      <c r="C1717">
        <f>front!D1717-front!B1717</f>
        <v>34454.460000000006</v>
      </c>
      <c r="D1717" s="2">
        <f>front!E1717-front!C1717</f>
        <v>53060.2</v>
      </c>
      <c r="E1717" s="2">
        <f>IF(front!F1717-front!C1717&gt;0,front!F1717-front!C1717,0)</f>
        <v>53060.2</v>
      </c>
      <c r="F1717" s="2">
        <f>front!I1717-front!H1717</f>
        <v>2194.5</v>
      </c>
      <c r="G1717" s="2"/>
      <c r="H1717" s="2"/>
      <c r="I1717" s="4">
        <f>C1717/(constants!$A$4+constants!$B$4*data!C1717+constants!$C$4*data!C1717^2+constants!$D$4*data!C1717^3+constants!$E$4*data!C1717^4+constants!$F$4*data!C1717^5+constants!$G$4*data!C1717^6+constants!$H$4*data!C1717^7)</f>
        <v>35497.673898277193</v>
      </c>
      <c r="J1717" s="4">
        <f>D1717/(constants!$A$4+constants!$B$4*data!D1717+constants!$C$4*data!D1717^2+constants!$D$4*data!D1717^3+constants!$E$4*data!D1717^4+constants!$F$4*data!D1717^5+constants!$G$4*data!D1717^6+constants!$H$4*data!D1717^7)</f>
        <v>55868.949561774993</v>
      </c>
      <c r="K1717" s="4">
        <f>E1717/(constants!$A$4+constants!$B$4*data!E1717+constants!$C$4*data!E1717^2+constants!$D$4*data!E1717^3+constants!$E$4*data!E1717^4+constants!$F$4*data!E1717^5+constants!$G$4*data!E1717^6+constants!$H$4*data!E1717^7)</f>
        <v>55868.949561774993</v>
      </c>
      <c r="L1717" s="4">
        <f>F1717/(constants!$A$4+constants!$B$4*data!F1717+constants!$C$4*data!F1717^2+constants!$D$4*data!F1717^3+constants!$E$4*data!F1717^4+constants!$F$4*data!F1717^5+constants!$G$4*data!F1717^6+constants!$H$4*data!F1717^7)</f>
        <v>2189.4947642359698</v>
      </c>
      <c r="M1717" s="4"/>
      <c r="N1717" s="4"/>
      <c r="O1717" s="4">
        <f t="shared" si="373"/>
        <v>59162.789830461988</v>
      </c>
      <c r="P1717" s="4">
        <f t="shared" si="374"/>
        <v>11173.789912354998</v>
      </c>
      <c r="Q1717" s="4">
        <f t="shared" si="374"/>
        <v>11173.789912354998</v>
      </c>
      <c r="R1717" s="4">
        <f t="shared" si="375"/>
        <v>364.91579403932826</v>
      </c>
      <c r="S1717" s="4"/>
      <c r="T1717" s="4"/>
      <c r="U1717" s="4">
        <f t="shared" si="376"/>
        <v>1</v>
      </c>
      <c r="V1717" s="4"/>
      <c r="W1717" s="4"/>
      <c r="X1717">
        <f>IF(front!E1717&gt;$X$2,O1717,P1717)</f>
        <v>59162.789830461988</v>
      </c>
      <c r="Y1717">
        <f t="shared" ref="Y1717:Y1780" si="379">X1717-$U$4</f>
        <v>58889.970025619376</v>
      </c>
      <c r="Z1717">
        <f>SUMPRODUCT($B$7:$B$456,Y$7:Y$456,EXP(constants!$B$32+constants!$A$32*ABS($A$7:$A$456-$A1717)))</f>
        <v>2.8786917138030469E-13</v>
      </c>
      <c r="AA1717">
        <f t="shared" si="372"/>
        <v>58889.970025619376</v>
      </c>
      <c r="AB1717">
        <f t="shared" si="377"/>
        <v>58885.116932680205</v>
      </c>
      <c r="AD1717" s="4"/>
      <c r="AE1717" s="4"/>
      <c r="AF1717" s="4"/>
    </row>
    <row r="1718" spans="1:32" x14ac:dyDescent="0.2">
      <c r="A1718">
        <f>front!A1718</f>
        <v>967.83</v>
      </c>
      <c r="B1718" s="1">
        <f t="shared" si="378"/>
        <v>0.43000000000006366</v>
      </c>
      <c r="C1718">
        <f>front!D1718-front!B1718</f>
        <v>34191.07</v>
      </c>
      <c r="D1718" s="2">
        <f>front!E1718-front!C1718</f>
        <v>52988.3</v>
      </c>
      <c r="E1718" s="2">
        <f>IF(front!F1718-front!C1718&gt;0,front!F1718-front!C1718,0)</f>
        <v>52988.3</v>
      </c>
      <c r="F1718" s="2">
        <f>front!I1718-front!H1718</f>
        <v>2063.1999999999989</v>
      </c>
      <c r="G1718" s="2"/>
      <c r="H1718" s="2"/>
      <c r="I1718" s="4">
        <f>C1718/(constants!$A$4+constants!$B$4*data!C1718+constants!$C$4*data!C1718^2+constants!$D$4*data!C1718^3+constants!$E$4*data!C1718^4+constants!$F$4*data!C1718^5+constants!$G$4*data!C1718^6+constants!$H$4*data!C1718^7)</f>
        <v>35214.522187347437</v>
      </c>
      <c r="J1718" s="4">
        <f>D1718/(constants!$A$4+constants!$B$4*data!D1718+constants!$C$4*data!D1718^2+constants!$D$4*data!D1718^3+constants!$E$4*data!D1718^4+constants!$F$4*data!D1718^5+constants!$G$4*data!D1718^6+constants!$H$4*data!D1718^7)</f>
        <v>55789.334085872644</v>
      </c>
      <c r="K1718" s="4">
        <f>E1718/(constants!$A$4+constants!$B$4*data!E1718+constants!$C$4*data!E1718^2+constants!$D$4*data!E1718^3+constants!$E$4*data!E1718^4+constants!$F$4*data!E1718^5+constants!$G$4*data!E1718^6+constants!$H$4*data!E1718^7)</f>
        <v>55789.334085872644</v>
      </c>
      <c r="L1718" s="4">
        <f>F1718/(constants!$A$4+constants!$B$4*data!F1718+constants!$C$4*data!F1718^2+constants!$D$4*data!F1718^3+constants!$E$4*data!F1718^4+constants!$F$4*data!F1718^5+constants!$G$4*data!F1718^6+constants!$H$4*data!F1718^7)</f>
        <v>2058.4924736755042</v>
      </c>
      <c r="M1718" s="4"/>
      <c r="N1718" s="4"/>
      <c r="O1718" s="4">
        <f t="shared" si="373"/>
        <v>58690.870312245723</v>
      </c>
      <c r="P1718" s="4">
        <f t="shared" si="374"/>
        <v>11157.866817174528</v>
      </c>
      <c r="Q1718" s="4">
        <f t="shared" si="374"/>
        <v>11157.866817174528</v>
      </c>
      <c r="R1718" s="4">
        <f t="shared" si="375"/>
        <v>343.08207894591737</v>
      </c>
      <c r="S1718" s="4"/>
      <c r="T1718" s="4"/>
      <c r="U1718" s="4">
        <f t="shared" si="376"/>
        <v>1</v>
      </c>
      <c r="V1718" s="4"/>
      <c r="W1718" s="4"/>
      <c r="X1718">
        <f>IF(front!E1718&gt;$X$2,O1718,P1718)</f>
        <v>58690.870312245723</v>
      </c>
      <c r="Y1718">
        <f t="shared" si="379"/>
        <v>58418.05050740311</v>
      </c>
      <c r="Z1718">
        <f>SUMPRODUCT($B$7:$B$456,Y$7:Y$456,EXP(constants!$B$32+constants!$A$32*ABS($A$7:$A$456-$A1718)))</f>
        <v>2.8091375791302058E-13</v>
      </c>
      <c r="AA1718">
        <f t="shared" si="372"/>
        <v>58418.05050740311</v>
      </c>
      <c r="AB1718">
        <f t="shared" si="377"/>
        <v>58413.197414463939</v>
      </c>
      <c r="AD1718" s="4"/>
      <c r="AE1718" s="4"/>
      <c r="AF1718" s="4"/>
    </row>
    <row r="1719" spans="1:32" x14ac:dyDescent="0.2">
      <c r="A1719">
        <f>front!A1719</f>
        <v>968.26</v>
      </c>
      <c r="B1719" s="1">
        <f t="shared" si="378"/>
        <v>0.42999999999994998</v>
      </c>
      <c r="C1719">
        <f>front!D1719-front!B1719</f>
        <v>33926.400000000001</v>
      </c>
      <c r="D1719" s="2">
        <f>front!E1719-front!C1719</f>
        <v>52088.4</v>
      </c>
      <c r="E1719" s="2">
        <f>IF(front!F1719-front!C1719&gt;0,front!F1719-front!C1719,0)</f>
        <v>52088.4</v>
      </c>
      <c r="F1719" s="2">
        <f>front!I1719-front!H1719</f>
        <v>2109.3000000000011</v>
      </c>
      <c r="G1719" s="2"/>
      <c r="H1719" s="2"/>
      <c r="I1719" s="4">
        <f>C1719/(constants!$A$4+constants!$B$4*data!C1719+constants!$C$4*data!C1719^2+constants!$D$4*data!C1719^3+constants!$E$4*data!C1719^4+constants!$F$4*data!C1719^5+constants!$G$4*data!C1719^6+constants!$H$4*data!C1719^7)</f>
        <v>34930.165142358586</v>
      </c>
      <c r="J1719" s="4">
        <f>D1719/(constants!$A$4+constants!$B$4*data!D1719+constants!$C$4*data!D1719^2+constants!$D$4*data!D1719^3+constants!$E$4*data!D1719^4+constants!$F$4*data!D1719^5+constants!$G$4*data!D1719^6+constants!$H$4*data!D1719^7)</f>
        <v>54793.290971360722</v>
      </c>
      <c r="K1719" s="4">
        <f>E1719/(constants!$A$4+constants!$B$4*data!E1719+constants!$C$4*data!E1719^2+constants!$D$4*data!E1719^3+constants!$E$4*data!E1719^4+constants!$F$4*data!E1719^5+constants!$G$4*data!E1719^6+constants!$H$4*data!E1719^7)</f>
        <v>54793.290971360722</v>
      </c>
      <c r="L1719" s="4">
        <f>F1719/(constants!$A$4+constants!$B$4*data!F1719+constants!$C$4*data!F1719^2+constants!$D$4*data!F1719^3+constants!$E$4*data!F1719^4+constants!$F$4*data!F1719^5+constants!$G$4*data!F1719^6+constants!$H$4*data!F1719^7)</f>
        <v>2104.4879120993328</v>
      </c>
      <c r="M1719" s="4"/>
      <c r="N1719" s="4"/>
      <c r="O1719" s="4">
        <f t="shared" si="373"/>
        <v>58216.94190393098</v>
      </c>
      <c r="P1719" s="4">
        <f t="shared" si="374"/>
        <v>10958.658194272144</v>
      </c>
      <c r="Q1719" s="4">
        <f t="shared" si="374"/>
        <v>10958.658194272144</v>
      </c>
      <c r="R1719" s="4">
        <f t="shared" si="375"/>
        <v>350.74798534988884</v>
      </c>
      <c r="S1719" s="4"/>
      <c r="T1719" s="4"/>
      <c r="U1719" s="4">
        <f t="shared" si="376"/>
        <v>1</v>
      </c>
      <c r="V1719" s="4"/>
      <c r="W1719" s="4"/>
      <c r="X1719">
        <f>IF(front!E1719&gt;$X$2,O1719,P1719)</f>
        <v>58216.94190393098</v>
      </c>
      <c r="Y1719">
        <f t="shared" si="379"/>
        <v>57944.122099088367</v>
      </c>
      <c r="Z1719">
        <f>SUMPRODUCT($B$7:$B$456,Y$7:Y$456,EXP(constants!$B$32+constants!$A$32*ABS($A$7:$A$456-$A1719)))</f>
        <v>2.7412639917792419E-13</v>
      </c>
      <c r="AA1719">
        <f t="shared" si="372"/>
        <v>57944.122099088367</v>
      </c>
      <c r="AB1719">
        <f t="shared" si="377"/>
        <v>57939.269006149196</v>
      </c>
      <c r="AD1719" s="4"/>
      <c r="AE1719" s="4"/>
      <c r="AF1719" s="4"/>
    </row>
    <row r="1720" spans="1:32" x14ac:dyDescent="0.2">
      <c r="A1720">
        <f>front!A1720</f>
        <v>968.69</v>
      </c>
      <c r="B1720" s="1">
        <f t="shared" si="378"/>
        <v>0.43000000000006366</v>
      </c>
      <c r="C1720">
        <f>front!D1720-front!B1720</f>
        <v>33944.670000000006</v>
      </c>
      <c r="D1720" s="2">
        <f>front!E1720-front!C1720</f>
        <v>50195.3</v>
      </c>
      <c r="E1720" s="2">
        <f>IF(front!F1720-front!C1720&gt;0,front!F1720-front!C1720,0)</f>
        <v>50195.3</v>
      </c>
      <c r="F1720" s="2">
        <f>front!I1720-front!H1720</f>
        <v>2119.7999999999993</v>
      </c>
      <c r="G1720" s="2"/>
      <c r="H1720" s="2"/>
      <c r="I1720" s="4">
        <f>C1720/(constants!$A$4+constants!$B$4*data!C1720+constants!$C$4*data!C1720^2+constants!$D$4*data!C1720^3+constants!$E$4*data!C1720^4+constants!$F$4*data!C1720^5+constants!$G$4*data!C1720^6+constants!$H$4*data!C1720^7)</f>
        <v>34949.788635832672</v>
      </c>
      <c r="J1720" s="4">
        <f>D1720/(constants!$A$4+constants!$B$4*data!D1720+constants!$C$4*data!D1720^2+constants!$D$4*data!D1720^3+constants!$E$4*data!D1720^4+constants!$F$4*data!D1720^5+constants!$G$4*data!D1720^6+constants!$H$4*data!D1720^7)</f>
        <v>52699.967289216918</v>
      </c>
      <c r="K1720" s="4">
        <f>E1720/(constants!$A$4+constants!$B$4*data!E1720+constants!$C$4*data!E1720^2+constants!$D$4*data!E1720^3+constants!$E$4*data!E1720^4+constants!$F$4*data!E1720^5+constants!$G$4*data!E1720^6+constants!$H$4*data!E1720^7)</f>
        <v>52699.967289216918</v>
      </c>
      <c r="L1720" s="4">
        <f>F1720/(constants!$A$4+constants!$B$4*data!F1720+constants!$C$4*data!F1720^2+constants!$D$4*data!F1720^3+constants!$E$4*data!F1720^4+constants!$F$4*data!F1720^5+constants!$G$4*data!F1720^6+constants!$H$4*data!F1720^7)</f>
        <v>2114.9641010846658</v>
      </c>
      <c r="M1720" s="4"/>
      <c r="N1720" s="4"/>
      <c r="O1720" s="4">
        <f t="shared" si="373"/>
        <v>58249.64772638779</v>
      </c>
      <c r="P1720" s="4">
        <f t="shared" si="374"/>
        <v>10539.993457843384</v>
      </c>
      <c r="Q1720" s="4">
        <f t="shared" si="374"/>
        <v>10539.993457843384</v>
      </c>
      <c r="R1720" s="4">
        <f t="shared" si="375"/>
        <v>352.4940168474443</v>
      </c>
      <c r="S1720" s="4"/>
      <c r="T1720" s="4"/>
      <c r="U1720" s="4">
        <f t="shared" si="376"/>
        <v>1</v>
      </c>
      <c r="V1720" s="4"/>
      <c r="W1720" s="4"/>
      <c r="X1720">
        <f>IF(front!E1720&gt;$X$2,O1720,P1720)</f>
        <v>58249.64772638779</v>
      </c>
      <c r="Y1720">
        <f t="shared" si="379"/>
        <v>57976.827921545177</v>
      </c>
      <c r="Z1720">
        <f>SUMPRODUCT($B$7:$B$456,Y$7:Y$456,EXP(constants!$B$32+constants!$A$32*ABS($A$7:$A$456-$A1720)))</f>
        <v>2.6750303468412332E-13</v>
      </c>
      <c r="AA1720">
        <f t="shared" si="372"/>
        <v>57976.827921545177</v>
      </c>
      <c r="AB1720">
        <f t="shared" si="377"/>
        <v>57971.974828606006</v>
      </c>
      <c r="AD1720" s="4"/>
      <c r="AE1720" s="4"/>
      <c r="AF1720" s="4"/>
    </row>
    <row r="1721" spans="1:32" x14ac:dyDescent="0.2">
      <c r="A1721">
        <f>front!A1721</f>
        <v>969.12</v>
      </c>
      <c r="B1721" s="1">
        <f t="shared" si="378"/>
        <v>0.42999999999994998</v>
      </c>
      <c r="C1721">
        <f>front!D1721-front!B1721</f>
        <v>34106</v>
      </c>
      <c r="D1721" s="2">
        <f>front!E1721-front!C1721</f>
        <v>52309.7</v>
      </c>
      <c r="E1721" s="2">
        <f>IF(front!F1721-front!C1721&gt;0,front!F1721-front!C1721,0)</f>
        <v>52309.7</v>
      </c>
      <c r="F1721" s="2">
        <f>front!I1721-front!H1721</f>
        <v>2114.3000000000011</v>
      </c>
      <c r="G1721" s="2"/>
      <c r="H1721" s="2"/>
      <c r="I1721" s="4">
        <f>C1721/(constants!$A$4+constants!$B$4*data!C1721+constants!$C$4*data!C1721^2+constants!$D$4*data!C1721^3+constants!$E$4*data!C1721^4+constants!$F$4*data!C1721^5+constants!$G$4*data!C1721^6+constants!$H$4*data!C1721^7)</f>
        <v>35123.105751532989</v>
      </c>
      <c r="J1721" s="4">
        <f>D1721/(constants!$A$4+constants!$B$4*data!D1721+constants!$C$4*data!D1721^2+constants!$D$4*data!D1721^3+constants!$E$4*data!D1721^4+constants!$F$4*data!D1721^5+constants!$G$4*data!D1721^6+constants!$H$4*data!D1721^7)</f>
        <v>55038.167187933461</v>
      </c>
      <c r="K1721" s="4">
        <f>E1721/(constants!$A$4+constants!$B$4*data!E1721+constants!$C$4*data!E1721^2+constants!$D$4*data!E1721^3+constants!$E$4*data!E1721^4+constants!$F$4*data!E1721^5+constants!$G$4*data!E1721^6+constants!$H$4*data!E1721^7)</f>
        <v>55038.167187933461</v>
      </c>
      <c r="L1721" s="4">
        <f>F1721/(constants!$A$4+constants!$B$4*data!F1721+constants!$C$4*data!F1721^2+constants!$D$4*data!F1721^3+constants!$E$4*data!F1721^4+constants!$F$4*data!F1721^5+constants!$G$4*data!F1721^6+constants!$H$4*data!F1721^7)</f>
        <v>2109.4765732901496</v>
      </c>
      <c r="M1721" s="4"/>
      <c r="N1721" s="4"/>
      <c r="O1721" s="4">
        <f t="shared" si="373"/>
        <v>58538.509585888314</v>
      </c>
      <c r="P1721" s="4">
        <f t="shared" si="374"/>
        <v>11007.633437586692</v>
      </c>
      <c r="Q1721" s="4">
        <f t="shared" si="374"/>
        <v>11007.633437586692</v>
      </c>
      <c r="R1721" s="4">
        <f t="shared" si="375"/>
        <v>351.57942888169163</v>
      </c>
      <c r="S1721" s="4"/>
      <c r="T1721" s="4"/>
      <c r="U1721" s="4">
        <f t="shared" si="376"/>
        <v>1</v>
      </c>
      <c r="V1721" s="4"/>
      <c r="W1721" s="4"/>
      <c r="X1721">
        <f>IF(front!E1721&gt;$X$2,O1721,P1721)</f>
        <v>58538.509585888314</v>
      </c>
      <c r="Y1721">
        <f t="shared" si="379"/>
        <v>58265.689781045701</v>
      </c>
      <c r="Z1721">
        <f>SUMPRODUCT($B$7:$B$456,Y$7:Y$456,EXP(constants!$B$32+constants!$A$32*ABS($A$7:$A$456-$A1721)))</f>
        <v>2.6103970204916492E-13</v>
      </c>
      <c r="AA1721">
        <f t="shared" si="372"/>
        <v>58265.689781045701</v>
      </c>
      <c r="AB1721">
        <f t="shared" si="377"/>
        <v>58260.83668810653</v>
      </c>
      <c r="AD1721" s="4"/>
      <c r="AE1721" s="4"/>
      <c r="AF1721" s="4"/>
    </row>
    <row r="1722" spans="1:32" x14ac:dyDescent="0.2">
      <c r="A1722">
        <f>front!A1722</f>
        <v>969.55</v>
      </c>
      <c r="B1722" s="1">
        <f t="shared" si="378"/>
        <v>0.42999999999994998</v>
      </c>
      <c r="C1722">
        <f>front!D1722-front!B1722</f>
        <v>34068.400000000001</v>
      </c>
      <c r="D1722" s="2">
        <f>front!E1722-front!C1722</f>
        <v>52777.1</v>
      </c>
      <c r="E1722" s="2">
        <f>IF(front!F1722-front!C1722&gt;0,front!F1722-front!C1722,0)</f>
        <v>52777.1</v>
      </c>
      <c r="F1722" s="2">
        <f>front!I1722-front!H1722</f>
        <v>2115.1000000000004</v>
      </c>
      <c r="G1722" s="2"/>
      <c r="H1722" s="2"/>
      <c r="I1722" s="4">
        <f>C1722/(constants!$A$4+constants!$B$4*data!C1722+constants!$C$4*data!C1722^2+constants!$D$4*data!C1722^3+constants!$E$4*data!C1722^4+constants!$F$4*data!C1722^5+constants!$G$4*data!C1722^6+constants!$H$4*data!C1722^7)</f>
        <v>35082.706327315987</v>
      </c>
      <c r="J1722" s="4">
        <f>D1722/(constants!$A$4+constants!$B$4*data!D1722+constants!$C$4*data!D1722^2+constants!$D$4*data!D1722^3+constants!$E$4*data!D1722^4+constants!$F$4*data!D1722^5+constants!$G$4*data!D1722^6+constants!$H$4*data!D1722^7)</f>
        <v>55555.501821669073</v>
      </c>
      <c r="K1722" s="4">
        <f>E1722/(constants!$A$4+constants!$B$4*data!E1722+constants!$C$4*data!E1722^2+constants!$D$4*data!E1722^3+constants!$E$4*data!E1722^4+constants!$F$4*data!E1722^5+constants!$G$4*data!E1722^6+constants!$H$4*data!E1722^7)</f>
        <v>55555.501821669073</v>
      </c>
      <c r="L1722" s="4">
        <f>F1722/(constants!$A$4+constants!$B$4*data!F1722+constants!$C$4*data!F1722^2+constants!$D$4*data!F1722^3+constants!$E$4*data!F1722^4+constants!$F$4*data!F1722^5+constants!$G$4*data!F1722^6+constants!$H$4*data!F1722^7)</f>
        <v>2110.2747591192806</v>
      </c>
      <c r="M1722" s="4"/>
      <c r="N1722" s="4"/>
      <c r="O1722" s="4">
        <f t="shared" si="373"/>
        <v>58471.17721219331</v>
      </c>
      <c r="P1722" s="4">
        <f t="shared" si="374"/>
        <v>11111.100364333814</v>
      </c>
      <c r="Q1722" s="4">
        <f t="shared" si="374"/>
        <v>11111.100364333814</v>
      </c>
      <c r="R1722" s="4">
        <f t="shared" si="375"/>
        <v>351.71245985321343</v>
      </c>
      <c r="S1722" s="4"/>
      <c r="T1722" s="4"/>
      <c r="U1722" s="4">
        <f t="shared" si="376"/>
        <v>1</v>
      </c>
      <c r="V1722" s="4"/>
      <c r="W1722" s="4"/>
      <c r="X1722">
        <f>IF(front!E1722&gt;$X$2,O1722,P1722)</f>
        <v>58471.17721219331</v>
      </c>
      <c r="Y1722">
        <f t="shared" si="379"/>
        <v>58198.357407350697</v>
      </c>
      <c r="Z1722">
        <f>SUMPRODUCT($B$7:$B$456,Y$7:Y$456,EXP(constants!$B$32+constants!$A$32*ABS($A$7:$A$456-$A1722)))</f>
        <v>2.5473253462855384E-13</v>
      </c>
      <c r="AA1722">
        <f t="shared" si="372"/>
        <v>58198.357407350697</v>
      </c>
      <c r="AB1722">
        <f t="shared" si="377"/>
        <v>58193.504314411526</v>
      </c>
      <c r="AD1722" s="4"/>
      <c r="AE1722" s="4"/>
      <c r="AF1722" s="4"/>
    </row>
    <row r="1723" spans="1:32" x14ac:dyDescent="0.2">
      <c r="A1723">
        <f>front!A1723</f>
        <v>969.98</v>
      </c>
      <c r="B1723" s="1">
        <f t="shared" si="378"/>
        <v>0.43000000000006366</v>
      </c>
      <c r="C1723">
        <f>front!D1723-front!B1723</f>
        <v>34050.329999999994</v>
      </c>
      <c r="D1723" s="2">
        <f>front!E1723-front!C1723</f>
        <v>52438.5</v>
      </c>
      <c r="E1723" s="2">
        <f>IF(front!F1723-front!C1723&gt;0,front!F1723-front!C1723,0)</f>
        <v>52438.5</v>
      </c>
      <c r="F1723" s="2">
        <f>front!I1723-front!H1723</f>
        <v>2071.6000000000004</v>
      </c>
      <c r="G1723" s="2"/>
      <c r="H1723" s="2"/>
      <c r="I1723" s="4">
        <f>C1723/(constants!$A$4+constants!$B$4*data!C1723+constants!$C$4*data!C1723^2+constants!$D$4*data!C1723^3+constants!$E$4*data!C1723^4+constants!$F$4*data!C1723^5+constants!$G$4*data!C1723^6+constants!$H$4*data!C1723^7)</f>
        <v>35063.29219321128</v>
      </c>
      <c r="J1723" s="4">
        <f>D1723/(constants!$A$4+constants!$B$4*data!D1723+constants!$C$4*data!D1723^2+constants!$D$4*data!D1723^3+constants!$E$4*data!D1723^4+constants!$F$4*data!D1723^5+constants!$G$4*data!D1723^6+constants!$H$4*data!D1723^7)</f>
        <v>55180.707860969676</v>
      </c>
      <c r="K1723" s="4">
        <f>E1723/(constants!$A$4+constants!$B$4*data!E1723+constants!$C$4*data!E1723^2+constants!$D$4*data!E1723^3+constants!$E$4*data!E1723^4+constants!$F$4*data!E1723^5+constants!$G$4*data!E1723^6+constants!$H$4*data!E1723^7)</f>
        <v>55180.707860969676</v>
      </c>
      <c r="L1723" s="4">
        <f>F1723/(constants!$A$4+constants!$B$4*data!F1723+constants!$C$4*data!F1723^2+constants!$D$4*data!F1723^3+constants!$E$4*data!F1723^4+constants!$F$4*data!F1723^5+constants!$G$4*data!F1723^6+constants!$H$4*data!F1723^7)</f>
        <v>2066.8734190541395</v>
      </c>
      <c r="M1723" s="4"/>
      <c r="N1723" s="4"/>
      <c r="O1723" s="4">
        <f t="shared" si="373"/>
        <v>58438.820322018801</v>
      </c>
      <c r="P1723" s="4">
        <f t="shared" si="374"/>
        <v>11036.141572193936</v>
      </c>
      <c r="Q1723" s="4">
        <f t="shared" si="374"/>
        <v>11036.141572193936</v>
      </c>
      <c r="R1723" s="4">
        <f t="shared" si="375"/>
        <v>344.47890317568988</v>
      </c>
      <c r="S1723" s="4"/>
      <c r="T1723" s="4"/>
      <c r="U1723" s="4">
        <f t="shared" si="376"/>
        <v>1</v>
      </c>
      <c r="V1723" s="4"/>
      <c r="W1723" s="4"/>
      <c r="X1723">
        <f>IF(front!E1723&gt;$X$2,O1723,P1723)</f>
        <v>58438.820322018801</v>
      </c>
      <c r="Y1723">
        <f t="shared" si="379"/>
        <v>58166.000517176188</v>
      </c>
      <c r="Z1723">
        <f>SUMPRODUCT($B$7:$B$456,Y$7:Y$456,EXP(constants!$B$32+constants!$A$32*ABS($A$7:$A$456-$A1723)))</f>
        <v>2.4857775920256678E-13</v>
      </c>
      <c r="AA1723">
        <f t="shared" si="372"/>
        <v>58166.000517176188</v>
      </c>
      <c r="AB1723">
        <f t="shared" si="377"/>
        <v>58161.147424237017</v>
      </c>
      <c r="AD1723" s="4"/>
      <c r="AE1723" s="4"/>
      <c r="AF1723" s="4"/>
    </row>
    <row r="1724" spans="1:32" x14ac:dyDescent="0.2">
      <c r="A1724">
        <f>front!A1724</f>
        <v>970.42</v>
      </c>
      <c r="B1724" s="1">
        <f t="shared" si="378"/>
        <v>0.43999999999994088</v>
      </c>
      <c r="C1724">
        <f>front!D1724-front!B1724</f>
        <v>34307.199999999997</v>
      </c>
      <c r="D1724" s="2">
        <f>front!E1724-front!C1724</f>
        <v>53195.6</v>
      </c>
      <c r="E1724" s="2">
        <f>IF(front!F1724-front!C1724&gt;0,front!F1724-front!C1724,0)</f>
        <v>53195.6</v>
      </c>
      <c r="F1724" s="2">
        <f>front!I1724-front!H1724</f>
        <v>2065.7999999999993</v>
      </c>
      <c r="G1724" s="2"/>
      <c r="H1724" s="2"/>
      <c r="I1724" s="4">
        <f>C1724/(constants!$A$4+constants!$B$4*data!C1724+constants!$C$4*data!C1724^2+constants!$D$4*data!C1724^3+constants!$E$4*data!C1724^4+constants!$F$4*data!C1724^5+constants!$G$4*data!C1724^6+constants!$H$4*data!C1724^7)</f>
        <v>35339.344317816838</v>
      </c>
      <c r="J1724" s="4">
        <f>D1724/(constants!$A$4+constants!$B$4*data!D1724+constants!$C$4*data!D1724^2+constants!$D$4*data!D1724^3+constants!$E$4*data!D1724^4+constants!$F$4*data!D1724^5+constants!$G$4*data!D1724^6+constants!$H$4*data!D1724^7)</f>
        <v>56018.894585958005</v>
      </c>
      <c r="K1724" s="4">
        <f>E1724/(constants!$A$4+constants!$B$4*data!E1724+constants!$C$4*data!E1724^2+constants!$D$4*data!E1724^3+constants!$E$4*data!E1724^4+constants!$F$4*data!E1724^5+constants!$G$4*data!E1724^6+constants!$H$4*data!E1724^7)</f>
        <v>56018.894585958005</v>
      </c>
      <c r="L1724" s="4">
        <f>F1724/(constants!$A$4+constants!$B$4*data!F1724+constants!$C$4*data!F1724^2+constants!$D$4*data!F1724^3+constants!$E$4*data!F1724^4+constants!$F$4*data!F1724^5+constants!$G$4*data!F1724^6+constants!$H$4*data!F1724^7)</f>
        <v>2061.0865757219049</v>
      </c>
      <c r="M1724" s="4"/>
      <c r="N1724" s="4"/>
      <c r="O1724" s="4">
        <f t="shared" si="373"/>
        <v>58898.907196361397</v>
      </c>
      <c r="P1724" s="4">
        <f t="shared" si="374"/>
        <v>11203.778917191601</v>
      </c>
      <c r="Q1724" s="4">
        <f t="shared" si="374"/>
        <v>11203.778917191601</v>
      </c>
      <c r="R1724" s="4">
        <f t="shared" si="375"/>
        <v>343.51442928698413</v>
      </c>
      <c r="S1724" s="4"/>
      <c r="T1724" s="4"/>
      <c r="U1724" s="4">
        <f t="shared" si="376"/>
        <v>1</v>
      </c>
      <c r="V1724" s="4"/>
      <c r="W1724" s="4"/>
      <c r="X1724">
        <f>IF(front!E1724&gt;$X$2,O1724,P1724)</f>
        <v>58898.907196361397</v>
      </c>
      <c r="Y1724">
        <f t="shared" si="379"/>
        <v>58626.087391518784</v>
      </c>
      <c r="Z1724">
        <f>SUMPRODUCT($B$7:$B$456,Y$7:Y$456,EXP(constants!$B$32+constants!$A$32*ABS($A$7:$A$456-$A1724)))</f>
        <v>2.4243375817215197E-13</v>
      </c>
      <c r="AA1724">
        <f t="shared" si="372"/>
        <v>58626.087391518784</v>
      </c>
      <c r="AB1724">
        <f t="shared" si="377"/>
        <v>58621.234298579613</v>
      </c>
      <c r="AD1724" s="4"/>
      <c r="AE1724" s="4"/>
      <c r="AF1724" s="4"/>
    </row>
    <row r="1725" spans="1:32" x14ac:dyDescent="0.2">
      <c r="A1725">
        <f>front!A1725</f>
        <v>970.85</v>
      </c>
      <c r="B1725" s="1">
        <f t="shared" si="378"/>
        <v>0.43000000000006366</v>
      </c>
      <c r="C1725">
        <f>front!D1725-front!B1725</f>
        <v>34510.730000000003</v>
      </c>
      <c r="D1725" s="2">
        <f>front!E1725-front!C1725</f>
        <v>53013.2</v>
      </c>
      <c r="E1725" s="2">
        <f>IF(front!F1725-front!C1725&gt;0,front!F1725-front!C1725,0)</f>
        <v>53013.2</v>
      </c>
      <c r="F1725" s="2">
        <f>front!I1725-front!H1725</f>
        <v>2020.2999999999993</v>
      </c>
      <c r="G1725" s="2"/>
      <c r="H1725" s="2"/>
      <c r="I1725" s="4">
        <f>C1725/(constants!$A$4+constants!$B$4*data!C1725+constants!$C$4*data!C1725^2+constants!$D$4*data!C1725^3+constants!$E$4*data!C1725^4+constants!$F$4*data!C1725^5+constants!$G$4*data!C1725^6+constants!$H$4*data!C1725^7)</f>
        <v>35558.187746734286</v>
      </c>
      <c r="J1725" s="4">
        <f>D1725/(constants!$A$4+constants!$B$4*data!D1725+constants!$C$4*data!D1725^2+constants!$D$4*data!D1725^3+constants!$E$4*data!D1725^4+constants!$F$4*data!D1725^5+constants!$G$4*data!D1725^6+constants!$H$4*data!D1725^7)</f>
        <v>55816.905435670851</v>
      </c>
      <c r="K1725" s="4">
        <f>E1725/(constants!$A$4+constants!$B$4*data!E1725+constants!$C$4*data!E1725^2+constants!$D$4*data!E1725^3+constants!$E$4*data!E1725^4+constants!$F$4*data!E1725^5+constants!$G$4*data!E1725^6+constants!$H$4*data!E1725^7)</f>
        <v>55816.905435670851</v>
      </c>
      <c r="L1725" s="4">
        <f>F1725/(constants!$A$4+constants!$B$4*data!F1725+constants!$C$4*data!F1725^2+constants!$D$4*data!F1725^3+constants!$E$4*data!F1725^4+constants!$F$4*data!F1725^5+constants!$G$4*data!F1725^6+constants!$H$4*data!F1725^7)</f>
        <v>2015.6898007561358</v>
      </c>
      <c r="M1725" s="4"/>
      <c r="N1725" s="4"/>
      <c r="O1725" s="4">
        <f t="shared" si="373"/>
        <v>59263.646244557138</v>
      </c>
      <c r="P1725" s="4">
        <f t="shared" si="374"/>
        <v>11163.38108713417</v>
      </c>
      <c r="Q1725" s="4">
        <f t="shared" si="374"/>
        <v>11163.38108713417</v>
      </c>
      <c r="R1725" s="4">
        <f t="shared" si="375"/>
        <v>335.94830012602262</v>
      </c>
      <c r="S1725" s="4"/>
      <c r="T1725" s="4"/>
      <c r="U1725" s="4">
        <f t="shared" si="376"/>
        <v>1</v>
      </c>
      <c r="V1725" s="4"/>
      <c r="W1725" s="4"/>
      <c r="X1725">
        <f>IF(front!E1725&gt;$X$2,O1725,P1725)</f>
        <v>59263.646244557138</v>
      </c>
      <c r="Y1725">
        <f t="shared" si="379"/>
        <v>58990.826439714525</v>
      </c>
      <c r="Z1725">
        <f>SUMPRODUCT($B$7:$B$456,Y$7:Y$456,EXP(constants!$B$32+constants!$A$32*ABS($A$7:$A$456-$A1725)))</f>
        <v>2.3657614230300724E-13</v>
      </c>
      <c r="AA1725">
        <f t="shared" si="372"/>
        <v>58990.826439714525</v>
      </c>
      <c r="AB1725">
        <f t="shared" si="377"/>
        <v>58985.973346775354</v>
      </c>
      <c r="AD1725" s="4"/>
      <c r="AE1725" s="4"/>
      <c r="AF1725" s="4"/>
    </row>
    <row r="1726" spans="1:32" x14ac:dyDescent="0.2">
      <c r="A1726">
        <f>front!A1726</f>
        <v>971.28</v>
      </c>
      <c r="B1726" s="1">
        <f t="shared" si="378"/>
        <v>0.42999999999994998</v>
      </c>
      <c r="C1726">
        <f>front!D1726-front!B1726</f>
        <v>34969.86</v>
      </c>
      <c r="D1726" s="2">
        <f>front!E1726-front!C1726</f>
        <v>52478.9</v>
      </c>
      <c r="E1726" s="2">
        <f>IF(front!F1726-front!C1726&gt;0,front!F1726-front!C1726,0)</f>
        <v>52478.9</v>
      </c>
      <c r="F1726" s="2">
        <f>front!I1726-front!H1726</f>
        <v>1966.7999999999993</v>
      </c>
      <c r="G1726" s="2"/>
      <c r="H1726" s="2"/>
      <c r="I1726" s="4">
        <f>C1726/(constants!$A$4+constants!$B$4*data!C1726+constants!$C$4*data!C1726^2+constants!$D$4*data!C1726^3+constants!$E$4*data!C1726^4+constants!$F$4*data!C1726^5+constants!$G$4*data!C1726^6+constants!$H$4*data!C1726^7)</f>
        <v>36052.235134084702</v>
      </c>
      <c r="J1726" s="4">
        <f>D1726/(constants!$A$4+constants!$B$4*data!D1726+constants!$C$4*data!D1726^2+constants!$D$4*data!D1726^3+constants!$E$4*data!D1726^4+constants!$F$4*data!D1726^5+constants!$G$4*data!D1726^6+constants!$H$4*data!D1726^7)</f>
        <v>55225.420808329283</v>
      </c>
      <c r="K1726" s="4">
        <f>E1726/(constants!$A$4+constants!$B$4*data!E1726+constants!$C$4*data!E1726^2+constants!$D$4*data!E1726^3+constants!$E$4*data!E1726^4+constants!$F$4*data!E1726^5+constants!$G$4*data!E1726^6+constants!$H$4*data!E1726^7)</f>
        <v>55225.420808329283</v>
      </c>
      <c r="L1726" s="4">
        <f>F1726/(constants!$A$4+constants!$B$4*data!F1726+constants!$C$4*data!F1726^2+constants!$D$4*data!F1726^3+constants!$E$4*data!F1726^4+constants!$F$4*data!F1726^5+constants!$G$4*data!F1726^6+constants!$H$4*data!F1726^7)</f>
        <v>1962.3111978691265</v>
      </c>
      <c r="M1726" s="4"/>
      <c r="N1726" s="4"/>
      <c r="O1726" s="4">
        <f t="shared" si="373"/>
        <v>60087.058556807839</v>
      </c>
      <c r="P1726" s="4">
        <f t="shared" si="374"/>
        <v>11045.084161665856</v>
      </c>
      <c r="Q1726" s="4">
        <f t="shared" si="374"/>
        <v>11045.084161665856</v>
      </c>
      <c r="R1726" s="4">
        <f t="shared" si="375"/>
        <v>327.05186631152105</v>
      </c>
      <c r="S1726" s="4"/>
      <c r="T1726" s="4"/>
      <c r="U1726" s="4">
        <f t="shared" si="376"/>
        <v>1</v>
      </c>
      <c r="V1726" s="4"/>
      <c r="W1726" s="4"/>
      <c r="X1726">
        <f>IF(front!E1726&gt;$X$2,O1726,P1726)</f>
        <v>60087.058556807839</v>
      </c>
      <c r="Y1726">
        <f t="shared" si="379"/>
        <v>59814.238751965226</v>
      </c>
      <c r="Z1726">
        <f>SUMPRODUCT($B$7:$B$456,Y$7:Y$456,EXP(constants!$B$32+constants!$A$32*ABS($A$7:$A$456-$A1726)))</f>
        <v>2.3086005649110151E-13</v>
      </c>
      <c r="AA1726">
        <f t="shared" si="372"/>
        <v>59814.238751965226</v>
      </c>
      <c r="AB1726">
        <f t="shared" si="377"/>
        <v>59809.385659026055</v>
      </c>
      <c r="AD1726" s="4"/>
      <c r="AE1726" s="4"/>
      <c r="AF1726" s="4"/>
    </row>
    <row r="1727" spans="1:32" x14ac:dyDescent="0.2">
      <c r="A1727">
        <f>front!A1727</f>
        <v>971.71</v>
      </c>
      <c r="B1727" s="1">
        <f t="shared" si="378"/>
        <v>0.43000000000006366</v>
      </c>
      <c r="C1727">
        <f>front!D1727-front!B1727</f>
        <v>35317.870000000003</v>
      </c>
      <c r="D1727" s="2">
        <f>front!E1727-front!C1727</f>
        <v>52958.3</v>
      </c>
      <c r="E1727" s="2">
        <f>IF(front!F1727-front!C1727&gt;0,front!F1727-front!C1727,0)</f>
        <v>52958.3</v>
      </c>
      <c r="F1727" s="2">
        <f>front!I1727-front!H1727</f>
        <v>2046.7999999999993</v>
      </c>
      <c r="G1727" s="2"/>
      <c r="H1727" s="2"/>
      <c r="I1727" s="4">
        <f>C1727/(constants!$A$4+constants!$B$4*data!C1727+constants!$C$4*data!C1727^2+constants!$D$4*data!C1727^3+constants!$E$4*data!C1727^4+constants!$F$4*data!C1727^5+constants!$G$4*data!C1727^6+constants!$H$4*data!C1727^7)</f>
        <v>36427.056809241585</v>
      </c>
      <c r="J1727" s="4">
        <f>D1727/(constants!$A$4+constants!$B$4*data!D1727+constants!$C$4*data!D1727^2+constants!$D$4*data!D1727^3+constants!$E$4*data!D1727^4+constants!$F$4*data!D1727^5+constants!$G$4*data!D1727^6+constants!$H$4*data!D1727^7)</f>
        <v>55756.116467654123</v>
      </c>
      <c r="K1727" s="4">
        <f>E1727/(constants!$A$4+constants!$B$4*data!E1727+constants!$C$4*data!E1727^2+constants!$D$4*data!E1727^3+constants!$E$4*data!E1727^4+constants!$F$4*data!E1727^5+constants!$G$4*data!E1727^6+constants!$H$4*data!E1727^7)</f>
        <v>55756.116467654123</v>
      </c>
      <c r="L1727" s="4">
        <f>F1727/(constants!$A$4+constants!$B$4*data!F1727+constants!$C$4*data!F1727^2+constants!$D$4*data!F1727^3+constants!$E$4*data!F1727^4+constants!$F$4*data!F1727^5+constants!$G$4*data!F1727^6+constants!$H$4*data!F1727^7)</f>
        <v>2042.1296779976558</v>
      </c>
      <c r="M1727" s="4"/>
      <c r="N1727" s="4"/>
      <c r="O1727" s="4">
        <f t="shared" si="373"/>
        <v>60711.761348735978</v>
      </c>
      <c r="P1727" s="4">
        <f t="shared" si="374"/>
        <v>11151.223293530826</v>
      </c>
      <c r="Q1727" s="4">
        <f t="shared" si="374"/>
        <v>11151.223293530826</v>
      </c>
      <c r="R1727" s="4">
        <f t="shared" si="375"/>
        <v>340.35494633294263</v>
      </c>
      <c r="S1727" s="4"/>
      <c r="T1727" s="4"/>
      <c r="U1727" s="4">
        <f t="shared" si="376"/>
        <v>1</v>
      </c>
      <c r="V1727" s="4"/>
      <c r="W1727" s="4"/>
      <c r="X1727">
        <f>IF(front!E1727&gt;$X$2,O1727,P1727)</f>
        <v>60711.761348735978</v>
      </c>
      <c r="Y1727">
        <f t="shared" si="379"/>
        <v>60438.941543893365</v>
      </c>
      <c r="Z1727">
        <f>SUMPRODUCT($B$7:$B$456,Y$7:Y$456,EXP(constants!$B$32+constants!$A$32*ABS($A$7:$A$456-$A1727)))</f>
        <v>2.2528208112723448E-13</v>
      </c>
      <c r="AA1727">
        <f t="shared" si="372"/>
        <v>60438.941543893365</v>
      </c>
      <c r="AB1727">
        <f t="shared" si="377"/>
        <v>60434.088450954194</v>
      </c>
      <c r="AD1727" s="4"/>
      <c r="AE1727" s="4"/>
      <c r="AF1727" s="4"/>
    </row>
    <row r="1728" spans="1:32" x14ac:dyDescent="0.2">
      <c r="A1728">
        <f>front!A1728</f>
        <v>972.14</v>
      </c>
      <c r="B1728" s="1">
        <f t="shared" si="378"/>
        <v>0.42999999999994998</v>
      </c>
      <c r="C1728">
        <f>front!D1728-front!B1728</f>
        <v>35884.659999999996</v>
      </c>
      <c r="D1728" s="2">
        <f>front!E1728-front!C1728</f>
        <v>52729.9</v>
      </c>
      <c r="E1728" s="2">
        <f>IF(front!F1728-front!C1728&gt;0,front!F1728-front!C1728,0)</f>
        <v>52729.9</v>
      </c>
      <c r="F1728" s="2">
        <f>front!I1728-front!H1728</f>
        <v>2086.7999999999993</v>
      </c>
      <c r="G1728" s="2"/>
      <c r="H1728" s="2"/>
      <c r="I1728" s="4">
        <f>C1728/(constants!$A$4+constants!$B$4*data!C1728+constants!$C$4*data!C1728^2+constants!$D$4*data!C1728^3+constants!$E$4*data!C1728^4+constants!$F$4*data!C1728^5+constants!$G$4*data!C1728^6+constants!$H$4*data!C1728^7)</f>
        <v>37038.152931602315</v>
      </c>
      <c r="J1728" s="4">
        <f>D1728/(constants!$A$4+constants!$B$4*data!D1728+constants!$C$4*data!D1728^2+constants!$D$4*data!D1728^3+constants!$E$4*data!D1728^4+constants!$F$4*data!D1728^5+constants!$G$4*data!D1728^6+constants!$H$4*data!D1728^7)</f>
        <v>55503.249983896487</v>
      </c>
      <c r="K1728" s="4">
        <f>E1728/(constants!$A$4+constants!$B$4*data!E1728+constants!$C$4*data!E1728^2+constants!$D$4*data!E1728^3+constants!$E$4*data!E1728^4+constants!$F$4*data!E1728^5+constants!$G$4*data!E1728^6+constants!$H$4*data!E1728^7)</f>
        <v>55503.249983896487</v>
      </c>
      <c r="L1728" s="4">
        <f>F1728/(constants!$A$4+constants!$B$4*data!F1728+constants!$C$4*data!F1728^2+constants!$D$4*data!F1728^3+constants!$E$4*data!F1728^4+constants!$F$4*data!F1728^5+constants!$G$4*data!F1728^6+constants!$H$4*data!F1728^7)</f>
        <v>2082.0389416218641</v>
      </c>
      <c r="M1728" s="4"/>
      <c r="N1728" s="4"/>
      <c r="O1728" s="4">
        <f t="shared" si="373"/>
        <v>61730.254886003859</v>
      </c>
      <c r="P1728" s="4">
        <f t="shared" si="374"/>
        <v>11100.649996779297</v>
      </c>
      <c r="Q1728" s="4">
        <f t="shared" si="374"/>
        <v>11100.649996779297</v>
      </c>
      <c r="R1728" s="4">
        <f t="shared" si="375"/>
        <v>347.00649027031068</v>
      </c>
      <c r="S1728" s="4"/>
      <c r="T1728" s="4"/>
      <c r="U1728" s="4">
        <f t="shared" si="376"/>
        <v>1</v>
      </c>
      <c r="V1728" s="4"/>
      <c r="W1728" s="4"/>
      <c r="X1728">
        <f>IF(front!E1728&gt;$X$2,O1728,P1728)</f>
        <v>61730.254886003859</v>
      </c>
      <c r="Y1728">
        <f t="shared" si="379"/>
        <v>61457.435081161246</v>
      </c>
      <c r="Z1728">
        <f>SUMPRODUCT($B$7:$B$456,Y$7:Y$456,EXP(constants!$B$32+constants!$A$32*ABS($A$7:$A$456-$A1728)))</f>
        <v>2.1983887922584137E-13</v>
      </c>
      <c r="AA1728">
        <f t="shared" si="372"/>
        <v>61457.435081161246</v>
      </c>
      <c r="AB1728">
        <f t="shared" si="377"/>
        <v>61452.581988222075</v>
      </c>
      <c r="AD1728" s="4"/>
      <c r="AE1728" s="4"/>
      <c r="AF1728" s="4"/>
    </row>
    <row r="1729" spans="1:32" x14ac:dyDescent="0.2">
      <c r="A1729">
        <f>front!A1729</f>
        <v>972.57</v>
      </c>
      <c r="B1729" s="1">
        <f t="shared" si="378"/>
        <v>0.43000000000006366</v>
      </c>
      <c r="C1729">
        <f>front!D1729-front!B1729</f>
        <v>36555.800000000003</v>
      </c>
      <c r="D1729" s="2">
        <f>front!E1729-front!C1729</f>
        <v>53293</v>
      </c>
      <c r="E1729" s="2">
        <f>IF(front!F1729-front!C1729&gt;0,front!F1729-front!C1729,0)</f>
        <v>53293</v>
      </c>
      <c r="F1729" s="2">
        <f>front!I1729-front!H1729</f>
        <v>2188.3999999999996</v>
      </c>
      <c r="G1729" s="2"/>
      <c r="H1729" s="2"/>
      <c r="I1729" s="4">
        <f>C1729/(constants!$A$4+constants!$B$4*data!C1729+constants!$C$4*data!C1729^2+constants!$D$4*data!C1729^3+constants!$E$4*data!C1729^4+constants!$F$4*data!C1729^5+constants!$G$4*data!C1729^6+constants!$H$4*data!C1729^7)</f>
        <v>37762.78294366553</v>
      </c>
      <c r="J1729" s="4">
        <f>D1729/(constants!$A$4+constants!$B$4*data!D1729+constants!$C$4*data!D1729^2+constants!$D$4*data!D1729^3+constants!$E$4*data!D1729^4+constants!$F$4*data!D1729^5+constants!$G$4*data!D1729^6+constants!$H$4*data!D1729^7)</f>
        <v>56126.770537321623</v>
      </c>
      <c r="K1729" s="4">
        <f>E1729/(constants!$A$4+constants!$B$4*data!E1729+constants!$C$4*data!E1729^2+constants!$D$4*data!E1729^3+constants!$E$4*data!E1729^4+constants!$F$4*data!E1729^5+constants!$G$4*data!E1729^6+constants!$H$4*data!E1729^7)</f>
        <v>56126.770537321623</v>
      </c>
      <c r="L1729" s="4">
        <f>F1729/(constants!$A$4+constants!$B$4*data!F1729+constants!$C$4*data!F1729^2+constants!$D$4*data!F1729^3+constants!$E$4*data!F1729^4+constants!$F$4*data!F1729^5+constants!$G$4*data!F1729^6+constants!$H$4*data!F1729^7)</f>
        <v>2183.4085876940153</v>
      </c>
      <c r="M1729" s="4"/>
      <c r="N1729" s="4"/>
      <c r="O1729" s="4">
        <f t="shared" si="373"/>
        <v>62937.971572775881</v>
      </c>
      <c r="P1729" s="4">
        <f t="shared" si="374"/>
        <v>11225.354107464324</v>
      </c>
      <c r="Q1729" s="4">
        <f t="shared" si="374"/>
        <v>11225.354107464324</v>
      </c>
      <c r="R1729" s="4">
        <f t="shared" si="375"/>
        <v>363.90143128233592</v>
      </c>
      <c r="S1729" s="4"/>
      <c r="T1729" s="4"/>
      <c r="U1729" s="4">
        <f t="shared" si="376"/>
        <v>1</v>
      </c>
      <c r="V1729" s="4"/>
      <c r="W1729" s="4"/>
      <c r="X1729">
        <f>IF(front!E1729&gt;$X$2,O1729,P1729)</f>
        <v>62937.971572775881</v>
      </c>
      <c r="Y1729">
        <f t="shared" si="379"/>
        <v>62665.151767933268</v>
      </c>
      <c r="Z1729">
        <f>SUMPRODUCT($B$7:$B$456,Y$7:Y$456,EXP(constants!$B$32+constants!$A$32*ABS($A$7:$A$456-$A1729)))</f>
        <v>2.1452719442865294E-13</v>
      </c>
      <c r="AA1729">
        <f t="shared" si="372"/>
        <v>62665.151767933268</v>
      </c>
      <c r="AB1729">
        <f t="shared" si="377"/>
        <v>62660.298674994097</v>
      </c>
      <c r="AD1729" s="4"/>
      <c r="AE1729" s="4"/>
      <c r="AF1729" s="4"/>
    </row>
    <row r="1730" spans="1:32" x14ac:dyDescent="0.2">
      <c r="A1730">
        <f>front!A1730</f>
        <v>973</v>
      </c>
      <c r="B1730" s="1">
        <f t="shared" si="378"/>
        <v>0.42999999999994998</v>
      </c>
      <c r="C1730">
        <f>front!D1730-front!B1730</f>
        <v>36986.07</v>
      </c>
      <c r="D1730" s="2">
        <f>front!E1730-front!C1730</f>
        <v>53081.4</v>
      </c>
      <c r="E1730" s="2">
        <f>IF(front!F1730-front!C1730&gt;0,front!F1730-front!C1730,0)</f>
        <v>53081.4</v>
      </c>
      <c r="F1730" s="2">
        <f>front!I1730-front!H1730</f>
        <v>2286.2000000000007</v>
      </c>
      <c r="G1730" s="2"/>
      <c r="H1730" s="2"/>
      <c r="I1730" s="4">
        <f>C1730/(constants!$A$4+constants!$B$4*data!C1730+constants!$C$4*data!C1730^2+constants!$D$4*data!C1730^3+constants!$E$4*data!C1730^4+constants!$F$4*data!C1730^5+constants!$G$4*data!C1730^6+constants!$H$4*data!C1730^7)</f>
        <v>38227.932334937075</v>
      </c>
      <c r="J1730" s="4">
        <f>D1730/(constants!$A$4+constants!$B$4*data!D1730+constants!$C$4*data!D1730^2+constants!$D$4*data!D1730^3+constants!$E$4*data!D1730^4+constants!$F$4*data!D1730^5+constants!$G$4*data!D1730^6+constants!$H$4*data!D1730^7)</f>
        <v>55892.425572096632</v>
      </c>
      <c r="K1730" s="4">
        <f>E1730/(constants!$A$4+constants!$B$4*data!E1730+constants!$C$4*data!E1730^2+constants!$D$4*data!E1730^3+constants!$E$4*data!E1730^4+constants!$F$4*data!E1730^5+constants!$G$4*data!E1730^6+constants!$H$4*data!E1730^7)</f>
        <v>55892.425572096632</v>
      </c>
      <c r="L1730" s="4">
        <f>F1730/(constants!$A$4+constants!$B$4*data!F1730+constants!$C$4*data!F1730^2+constants!$D$4*data!F1730^3+constants!$E$4*data!F1730^4+constants!$F$4*data!F1730^5+constants!$G$4*data!F1730^6+constants!$H$4*data!F1730^7)</f>
        <v>2280.9870832780857</v>
      </c>
      <c r="M1730" s="4"/>
      <c r="N1730" s="4"/>
      <c r="O1730" s="4">
        <f t="shared" si="373"/>
        <v>63713.220558228459</v>
      </c>
      <c r="P1730" s="4">
        <f t="shared" si="374"/>
        <v>11178.485114419325</v>
      </c>
      <c r="Q1730" s="4">
        <f t="shared" si="374"/>
        <v>11178.485114419325</v>
      </c>
      <c r="R1730" s="4">
        <f t="shared" si="375"/>
        <v>380.16451387968095</v>
      </c>
      <c r="S1730" s="4"/>
      <c r="T1730" s="4"/>
      <c r="U1730" s="4">
        <f t="shared" si="376"/>
        <v>1</v>
      </c>
      <c r="V1730" s="4"/>
      <c r="W1730" s="4"/>
      <c r="X1730">
        <f>IF(front!E1730&gt;$X$2,O1730,P1730)</f>
        <v>63713.220558228459</v>
      </c>
      <c r="Y1730">
        <f t="shared" si="379"/>
        <v>63440.400753385846</v>
      </c>
      <c r="Z1730">
        <f>SUMPRODUCT($B$7:$B$456,Y$7:Y$456,EXP(constants!$B$32+constants!$A$32*ABS($A$7:$A$456-$A1730)))</f>
        <v>2.0934384905661219E-13</v>
      </c>
      <c r="AA1730">
        <f t="shared" si="372"/>
        <v>63440.400753385846</v>
      </c>
      <c r="AB1730">
        <f t="shared" si="377"/>
        <v>63435.547660446675</v>
      </c>
      <c r="AD1730" s="4"/>
      <c r="AE1730" s="4"/>
      <c r="AF1730" s="4"/>
    </row>
    <row r="1731" spans="1:32" x14ac:dyDescent="0.2">
      <c r="A1731">
        <f>front!A1731</f>
        <v>973.43</v>
      </c>
      <c r="B1731" s="1">
        <f t="shared" si="378"/>
        <v>0.42999999999994998</v>
      </c>
      <c r="C1731">
        <f>front!D1731-front!B1731</f>
        <v>37129.47</v>
      </c>
      <c r="D1731" s="2">
        <f>front!E1731-front!C1731</f>
        <v>52971</v>
      </c>
      <c r="E1731" s="2">
        <f>IF(front!F1731-front!C1731&gt;0,front!F1731-front!C1731,0)</f>
        <v>52971</v>
      </c>
      <c r="F1731" s="2">
        <f>front!I1731-front!H1731</f>
        <v>2321.2000000000007</v>
      </c>
      <c r="G1731" s="2"/>
      <c r="H1731" s="2"/>
      <c r="I1731" s="4">
        <f>C1731/(constants!$A$4+constants!$B$4*data!C1731+constants!$C$4*data!C1731^2+constants!$D$4*data!C1731^3+constants!$E$4*data!C1731^4+constants!$F$4*data!C1731^5+constants!$G$4*data!C1731^6+constants!$H$4*data!C1731^7)</f>
        <v>38383.058808595299</v>
      </c>
      <c r="J1731" s="4">
        <f>D1731/(constants!$A$4+constants!$B$4*data!D1731+constants!$C$4*data!D1731^2+constants!$D$4*data!D1731^3+constants!$E$4*data!D1731^4+constants!$F$4*data!D1731^5+constants!$G$4*data!D1731^6+constants!$H$4*data!D1731^7)</f>
        <v>55770.178476514164</v>
      </c>
      <c r="K1731" s="4">
        <f>E1731/(constants!$A$4+constants!$B$4*data!E1731+constants!$C$4*data!E1731^2+constants!$D$4*data!E1731^3+constants!$E$4*data!E1731^4+constants!$F$4*data!E1731^5+constants!$G$4*data!E1731^6+constants!$H$4*data!E1731^7)</f>
        <v>55770.178476514164</v>
      </c>
      <c r="L1731" s="4">
        <f>F1731/(constants!$A$4+constants!$B$4*data!F1731+constants!$C$4*data!F1731^2+constants!$D$4*data!F1731^3+constants!$E$4*data!F1731^4+constants!$F$4*data!F1731^5+constants!$G$4*data!F1731^6+constants!$H$4*data!F1731^7)</f>
        <v>2315.9078880188213</v>
      </c>
      <c r="M1731" s="4"/>
      <c r="N1731" s="4"/>
      <c r="O1731" s="4">
        <f t="shared" si="373"/>
        <v>63971.764680992164</v>
      </c>
      <c r="P1731" s="4">
        <f t="shared" si="374"/>
        <v>11154.035695302831</v>
      </c>
      <c r="Q1731" s="4">
        <f t="shared" si="374"/>
        <v>11154.035695302831</v>
      </c>
      <c r="R1731" s="4">
        <f t="shared" si="375"/>
        <v>385.9846480031369</v>
      </c>
      <c r="S1731" s="4"/>
      <c r="T1731" s="4"/>
      <c r="U1731" s="4">
        <f t="shared" si="376"/>
        <v>1</v>
      </c>
      <c r="V1731" s="4"/>
      <c r="W1731" s="4"/>
      <c r="X1731">
        <f>IF(front!E1731&gt;$X$2,O1731,P1731)</f>
        <v>63971.764680992164</v>
      </c>
      <c r="Y1731">
        <f t="shared" si="379"/>
        <v>63698.944876149551</v>
      </c>
      <c r="Z1731">
        <f>SUMPRODUCT($B$7:$B$456,Y$7:Y$456,EXP(constants!$B$32+constants!$A$32*ABS($A$7:$A$456-$A1731)))</f>
        <v>2.0428574220884062E-13</v>
      </c>
      <c r="AA1731">
        <f t="shared" si="372"/>
        <v>63698.944876149551</v>
      </c>
      <c r="AB1731">
        <f t="shared" si="377"/>
        <v>63694.091783210381</v>
      </c>
      <c r="AD1731" s="4"/>
      <c r="AE1731" s="4"/>
      <c r="AF1731" s="4"/>
    </row>
    <row r="1732" spans="1:32" x14ac:dyDescent="0.2">
      <c r="A1732">
        <f>front!A1732</f>
        <v>973.86</v>
      </c>
      <c r="B1732" s="1">
        <f t="shared" si="378"/>
        <v>0.43000000000006366</v>
      </c>
      <c r="C1732">
        <f>front!D1732-front!B1732</f>
        <v>37155.600000000006</v>
      </c>
      <c r="D1732" s="2">
        <f>front!E1732-front!C1732</f>
        <v>52439.9</v>
      </c>
      <c r="E1732" s="2">
        <f>IF(front!F1732-front!C1732&gt;0,front!F1732-front!C1732,0)</f>
        <v>52439.9</v>
      </c>
      <c r="F1732" s="2">
        <f>front!I1732-front!H1732</f>
        <v>2263</v>
      </c>
      <c r="G1732" s="2"/>
      <c r="H1732" s="2"/>
      <c r="I1732" s="4">
        <f>C1732/(constants!$A$4+constants!$B$4*data!C1732+constants!$C$4*data!C1732^2+constants!$D$4*data!C1732^3+constants!$E$4*data!C1732^4+constants!$F$4*data!C1732^5+constants!$G$4*data!C1732^6+constants!$H$4*data!C1732^7)</f>
        <v>38411.331064567239</v>
      </c>
      <c r="J1732" s="4">
        <f>D1732/(constants!$A$4+constants!$B$4*data!D1732+constants!$C$4*data!D1732^2+constants!$D$4*data!D1732^3+constants!$E$4*data!D1732^4+constants!$F$4*data!D1732^5+constants!$G$4*data!D1732^6+constants!$H$4*data!D1732^7)</f>
        <v>55182.257295383119</v>
      </c>
      <c r="K1732" s="4">
        <f>E1732/(constants!$A$4+constants!$B$4*data!E1732+constants!$C$4*data!E1732^2+constants!$D$4*data!E1732^3+constants!$E$4*data!E1732^4+constants!$F$4*data!E1732^5+constants!$G$4*data!E1732^6+constants!$H$4*data!E1732^7)</f>
        <v>55182.257295383119</v>
      </c>
      <c r="L1732" s="4">
        <f>F1732/(constants!$A$4+constants!$B$4*data!F1732+constants!$C$4*data!F1732^2+constants!$D$4*data!F1732^3+constants!$E$4*data!F1732^4+constants!$F$4*data!F1732^5+constants!$G$4*data!F1732^6+constants!$H$4*data!F1732^7)</f>
        <v>2257.839602181145</v>
      </c>
      <c r="M1732" s="4"/>
      <c r="N1732" s="4"/>
      <c r="O1732" s="4">
        <f t="shared" si="373"/>
        <v>64018.885107612063</v>
      </c>
      <c r="P1732" s="4">
        <f t="shared" si="374"/>
        <v>11036.451459076623</v>
      </c>
      <c r="Q1732" s="4">
        <f t="shared" si="374"/>
        <v>11036.451459076623</v>
      </c>
      <c r="R1732" s="4">
        <f t="shared" si="375"/>
        <v>376.30660036352418</v>
      </c>
      <c r="S1732" s="4"/>
      <c r="T1732" s="4"/>
      <c r="U1732" s="4">
        <f t="shared" si="376"/>
        <v>1</v>
      </c>
      <c r="V1732" s="4"/>
      <c r="W1732" s="4"/>
      <c r="X1732">
        <f>IF(front!E1732&gt;$X$2,O1732,P1732)</f>
        <v>64018.885107612063</v>
      </c>
      <c r="Y1732">
        <f t="shared" si="379"/>
        <v>63746.06530276945</v>
      </c>
      <c r="Z1732">
        <f>SUMPRODUCT($B$7:$B$456,Y$7:Y$456,EXP(constants!$B$32+constants!$A$32*ABS($A$7:$A$456-$A1732)))</f>
        <v>1.9934984790754945E-13</v>
      </c>
      <c r="AA1732">
        <f t="shared" si="372"/>
        <v>63746.06530276945</v>
      </c>
      <c r="AB1732">
        <f t="shared" si="377"/>
        <v>63741.212209830279</v>
      </c>
      <c r="AD1732" s="4"/>
      <c r="AE1732" s="4"/>
      <c r="AF1732" s="4"/>
    </row>
    <row r="1733" spans="1:32" x14ac:dyDescent="0.2">
      <c r="A1733">
        <f>front!A1733</f>
        <v>974.29</v>
      </c>
      <c r="B1733" s="1">
        <f t="shared" si="378"/>
        <v>0.42999999999994998</v>
      </c>
      <c r="C1733">
        <f>front!D1733-front!B1733</f>
        <v>36755.200000000004</v>
      </c>
      <c r="D1733" s="2">
        <f>front!E1733-front!C1733</f>
        <v>52903.5</v>
      </c>
      <c r="E1733" s="2">
        <f>IF(front!F1733-front!C1733&gt;0,front!F1733-front!C1733,0)</f>
        <v>52903.5</v>
      </c>
      <c r="F1733" s="2">
        <f>front!I1733-front!H1733</f>
        <v>2386.7999999999993</v>
      </c>
      <c r="G1733" s="2"/>
      <c r="H1733" s="2"/>
      <c r="I1733" s="4">
        <f>C1733/(constants!$A$4+constants!$B$4*data!C1733+constants!$C$4*data!C1733^2+constants!$D$4*data!C1733^3+constants!$E$4*data!C1733^4+constants!$F$4*data!C1733^5+constants!$G$4*data!C1733^6+constants!$H$4*data!C1733^7)</f>
        <v>37978.29007217312</v>
      </c>
      <c r="J1733" s="4">
        <f>D1733/(constants!$A$4+constants!$B$4*data!D1733+constants!$C$4*data!D1733^2+constants!$D$4*data!D1733^3+constants!$E$4*data!D1733^4+constants!$F$4*data!D1733^5+constants!$G$4*data!D1733^6+constants!$H$4*data!D1733^7)</f>
        <v>55695.441388901752</v>
      </c>
      <c r="K1733" s="4">
        <f>E1733/(constants!$A$4+constants!$B$4*data!E1733+constants!$C$4*data!E1733^2+constants!$D$4*data!E1733^3+constants!$E$4*data!E1733^4+constants!$F$4*data!E1733^5+constants!$G$4*data!E1733^6+constants!$H$4*data!E1733^7)</f>
        <v>55695.441388901752</v>
      </c>
      <c r="L1733" s="4">
        <f>F1733/(constants!$A$4+constants!$B$4*data!F1733+constants!$C$4*data!F1733^2+constants!$D$4*data!F1733^3+constants!$E$4*data!F1733^4+constants!$F$4*data!F1733^5+constants!$G$4*data!F1733^6+constants!$H$4*data!F1733^7)</f>
        <v>2381.3595859529473</v>
      </c>
      <c r="M1733" s="4"/>
      <c r="N1733" s="4"/>
      <c r="O1733" s="4">
        <f t="shared" si="373"/>
        <v>63297.150120288534</v>
      </c>
      <c r="P1733" s="4">
        <f t="shared" si="374"/>
        <v>11139.088277780351</v>
      </c>
      <c r="Q1733" s="4">
        <f t="shared" si="374"/>
        <v>11139.088277780351</v>
      </c>
      <c r="R1733" s="4">
        <f t="shared" si="375"/>
        <v>396.8932643254912</v>
      </c>
      <c r="S1733" s="4"/>
      <c r="T1733" s="4"/>
      <c r="U1733" s="4">
        <f t="shared" si="376"/>
        <v>1</v>
      </c>
      <c r="V1733" s="4"/>
      <c r="W1733" s="4"/>
      <c r="X1733">
        <f>IF(front!E1733&gt;$X$2,O1733,P1733)</f>
        <v>63297.150120288534</v>
      </c>
      <c r="Y1733">
        <f t="shared" si="379"/>
        <v>63024.330315445921</v>
      </c>
      <c r="Z1733">
        <f>SUMPRODUCT($B$7:$B$456,Y$7:Y$456,EXP(constants!$B$32+constants!$A$32*ABS($A$7:$A$456-$A1733)))</f>
        <v>1.945332132877726E-13</v>
      </c>
      <c r="AA1733">
        <f t="shared" si="372"/>
        <v>63024.330315445921</v>
      </c>
      <c r="AB1733">
        <f t="shared" si="377"/>
        <v>63019.47722250675</v>
      </c>
      <c r="AD1733" s="4"/>
      <c r="AE1733" s="4"/>
      <c r="AF1733" s="4"/>
    </row>
    <row r="1734" spans="1:32" x14ac:dyDescent="0.2">
      <c r="A1734">
        <f>front!A1734</f>
        <v>974.72</v>
      </c>
      <c r="B1734" s="1">
        <f t="shared" si="378"/>
        <v>0.43000000000006366</v>
      </c>
      <c r="C1734">
        <f>front!D1734-front!B1734</f>
        <v>36037.53</v>
      </c>
      <c r="D1734" s="2">
        <f>front!E1734-front!C1734</f>
        <v>52296.6</v>
      </c>
      <c r="E1734" s="2">
        <f>IF(front!F1734-front!C1734&gt;0,front!F1734-front!C1734,0)</f>
        <v>52296.6</v>
      </c>
      <c r="F1734" s="2">
        <f>front!I1734-front!H1734</f>
        <v>2339.2000000000007</v>
      </c>
      <c r="G1734" s="2"/>
      <c r="H1734" s="2"/>
      <c r="I1734" s="4">
        <f>C1734/(constants!$A$4+constants!$B$4*data!C1734+constants!$C$4*data!C1734^2+constants!$D$4*data!C1734^3+constants!$E$4*data!C1734^4+constants!$F$4*data!C1734^5+constants!$G$4*data!C1734^6+constants!$H$4*data!C1734^7)</f>
        <v>37203.108684943589</v>
      </c>
      <c r="J1734" s="4">
        <f>D1734/(constants!$A$4+constants!$B$4*data!D1734+constants!$C$4*data!D1734^2+constants!$D$4*data!D1734^3+constants!$E$4*data!D1734^4+constants!$F$4*data!D1734^5+constants!$G$4*data!D1734^6+constants!$H$4*data!D1734^7)</f>
        <v>55023.670447437158</v>
      </c>
      <c r="K1734" s="4">
        <f>E1734/(constants!$A$4+constants!$B$4*data!E1734+constants!$C$4*data!E1734^2+constants!$D$4*data!E1734^3+constants!$E$4*data!E1734^4+constants!$F$4*data!E1734^5+constants!$G$4*data!E1734^6+constants!$H$4*data!E1734^7)</f>
        <v>55023.670447437158</v>
      </c>
      <c r="L1734" s="4">
        <f>F1734/(constants!$A$4+constants!$B$4*data!F1734+constants!$C$4*data!F1734^2+constants!$D$4*data!F1734^3+constants!$E$4*data!F1734^4+constants!$F$4*data!F1734^5+constants!$G$4*data!F1734^6+constants!$H$4*data!F1734^7)</f>
        <v>2333.8671772511411</v>
      </c>
      <c r="M1734" s="4"/>
      <c r="N1734" s="4"/>
      <c r="O1734" s="4">
        <f t="shared" si="373"/>
        <v>62005.181141572648</v>
      </c>
      <c r="P1734" s="4">
        <f t="shared" si="374"/>
        <v>11004.734089487432</v>
      </c>
      <c r="Q1734" s="4">
        <f t="shared" si="374"/>
        <v>11004.734089487432</v>
      </c>
      <c r="R1734" s="4">
        <f t="shared" si="375"/>
        <v>388.97786287519017</v>
      </c>
      <c r="S1734" s="4"/>
      <c r="T1734" s="4"/>
      <c r="U1734" s="4">
        <f t="shared" si="376"/>
        <v>1</v>
      </c>
      <c r="V1734" s="4"/>
      <c r="W1734" s="4"/>
      <c r="X1734">
        <f>IF(front!E1734&gt;$X$2,O1734,P1734)</f>
        <v>62005.181141572648</v>
      </c>
      <c r="Y1734">
        <f t="shared" si="379"/>
        <v>61732.361336730035</v>
      </c>
      <c r="Z1734">
        <f>SUMPRODUCT($B$7:$B$456,Y$7:Y$456,EXP(constants!$B$32+constants!$A$32*ABS($A$7:$A$456-$A1734)))</f>
        <v>1.898329568308273E-13</v>
      </c>
      <c r="AA1734">
        <f t="shared" si="372"/>
        <v>61732.361336730035</v>
      </c>
      <c r="AB1734">
        <f t="shared" si="377"/>
        <v>61727.508243790864</v>
      </c>
      <c r="AD1734" s="4"/>
      <c r="AE1734" s="4"/>
      <c r="AF1734" s="4"/>
    </row>
    <row r="1735" spans="1:32" x14ac:dyDescent="0.2">
      <c r="A1735">
        <f>front!A1735</f>
        <v>975.15</v>
      </c>
      <c r="B1735" s="1">
        <f t="shared" si="378"/>
        <v>0.42999999999994998</v>
      </c>
      <c r="C1735">
        <f>front!D1735-front!B1735</f>
        <v>35298.74</v>
      </c>
      <c r="D1735" s="2">
        <f>front!E1735-front!C1735</f>
        <v>52551.6</v>
      </c>
      <c r="E1735" s="2">
        <f>IF(front!F1735-front!C1735&gt;0,front!F1735-front!C1735,0)</f>
        <v>52551.6</v>
      </c>
      <c r="F1735" s="2">
        <f>front!I1735-front!H1735</f>
        <v>2199.5999999999985</v>
      </c>
      <c r="G1735" s="2"/>
      <c r="H1735" s="2"/>
      <c r="I1735" s="4">
        <f>C1735/(constants!$A$4+constants!$B$4*data!C1735+constants!$C$4*data!C1735^2+constants!$D$4*data!C1735^3+constants!$E$4*data!C1735^4+constants!$F$4*data!C1735^5+constants!$G$4*data!C1735^6+constants!$H$4*data!C1735^7)</f>
        <v>36406.445235719439</v>
      </c>
      <c r="J1735" s="4">
        <f>D1735/(constants!$A$4+constants!$B$4*data!D1735+constants!$C$4*data!D1735^2+constants!$D$4*data!D1735^3+constants!$E$4*data!D1735^4+constants!$F$4*data!D1735^5+constants!$G$4*data!D1735^6+constants!$H$4*data!D1735^7)</f>
        <v>55305.885659551743</v>
      </c>
      <c r="K1735" s="4">
        <f>E1735/(constants!$A$4+constants!$B$4*data!E1735+constants!$C$4*data!E1735^2+constants!$D$4*data!E1735^3+constants!$E$4*data!E1735^4+constants!$F$4*data!E1735^5+constants!$G$4*data!E1735^6+constants!$H$4*data!E1735^7)</f>
        <v>55305.885659551743</v>
      </c>
      <c r="L1735" s="4">
        <f>F1735/(constants!$A$4+constants!$B$4*data!F1735+constants!$C$4*data!F1735^2+constants!$D$4*data!F1735^3+constants!$E$4*data!F1735^4+constants!$F$4*data!F1735^5+constants!$G$4*data!F1735^6+constants!$H$4*data!F1735^7)</f>
        <v>2194.5832076211536</v>
      </c>
      <c r="M1735" s="4"/>
      <c r="N1735" s="4"/>
      <c r="O1735" s="4">
        <f t="shared" si="373"/>
        <v>60677.408726199072</v>
      </c>
      <c r="P1735" s="4">
        <f t="shared" si="374"/>
        <v>11061.177131910348</v>
      </c>
      <c r="Q1735" s="4">
        <f t="shared" si="374"/>
        <v>11061.177131910348</v>
      </c>
      <c r="R1735" s="4">
        <f t="shared" si="375"/>
        <v>365.7638679368589</v>
      </c>
      <c r="S1735" s="4"/>
      <c r="T1735" s="4"/>
      <c r="U1735" s="4">
        <f t="shared" si="376"/>
        <v>1</v>
      </c>
      <c r="V1735" s="4"/>
      <c r="W1735" s="4"/>
      <c r="X1735">
        <f>IF(front!E1735&gt;$X$2,O1735,P1735)</f>
        <v>60677.408726199072</v>
      </c>
      <c r="Y1735">
        <f t="shared" si="379"/>
        <v>60404.588921356459</v>
      </c>
      <c r="Z1735">
        <f>SUMPRODUCT($B$7:$B$456,Y$7:Y$456,EXP(constants!$B$32+constants!$A$32*ABS($A$7:$A$456-$A1735)))</f>
        <v>1.8524626664047412E-13</v>
      </c>
      <c r="AA1735">
        <f t="shared" ref="AA1735:AA1798" si="380">Y1735-Z1735</f>
        <v>60404.588921356459</v>
      </c>
      <c r="AB1735">
        <f t="shared" si="377"/>
        <v>60399.735828417288</v>
      </c>
      <c r="AD1735" s="4"/>
      <c r="AE1735" s="4"/>
      <c r="AF1735" s="4"/>
    </row>
    <row r="1736" spans="1:32" x14ac:dyDescent="0.2">
      <c r="A1736">
        <f>front!A1736</f>
        <v>975.58</v>
      </c>
      <c r="B1736" s="1">
        <f t="shared" si="378"/>
        <v>0.43000000000006366</v>
      </c>
      <c r="C1736">
        <f>front!D1736-front!B1736</f>
        <v>34490.729999999996</v>
      </c>
      <c r="D1736" s="2">
        <f>front!E1736-front!C1736</f>
        <v>53069.8</v>
      </c>
      <c r="E1736" s="2">
        <f>IF(front!F1736-front!C1736&gt;0,front!F1736-front!C1736,0)</f>
        <v>53069.8</v>
      </c>
      <c r="F1736" s="2">
        <f>front!I1736-front!H1736</f>
        <v>2166.7000000000007</v>
      </c>
      <c r="G1736" s="2"/>
      <c r="H1736" s="2"/>
      <c r="I1736" s="4">
        <f>C1736/(constants!$A$4+constants!$B$4*data!C1736+constants!$C$4*data!C1736^2+constants!$D$4*data!C1736^3+constants!$E$4*data!C1736^4+constants!$F$4*data!C1736^5+constants!$G$4*data!C1736^6+constants!$H$4*data!C1736^7)</f>
        <v>35536.678471022919</v>
      </c>
      <c r="J1736" s="4">
        <f>D1736/(constants!$A$4+constants!$B$4*data!D1736+constants!$C$4*data!D1736^2+constants!$D$4*data!D1736^3+constants!$E$4*data!D1736^4+constants!$F$4*data!D1736^5+constants!$G$4*data!D1736^6+constants!$H$4*data!D1736^7)</f>
        <v>55879.580146873814</v>
      </c>
      <c r="K1736" s="4">
        <f>E1736/(constants!$A$4+constants!$B$4*data!E1736+constants!$C$4*data!E1736^2+constants!$D$4*data!E1736^3+constants!$E$4*data!E1736^4+constants!$F$4*data!E1736^5+constants!$G$4*data!E1736^6+constants!$H$4*data!E1736^7)</f>
        <v>55879.580146873814</v>
      </c>
      <c r="L1736" s="4">
        <f>F1736/(constants!$A$4+constants!$B$4*data!F1736+constants!$C$4*data!F1736^2+constants!$D$4*data!F1736^3+constants!$E$4*data!F1736^4+constants!$F$4*data!F1736^5+constants!$G$4*data!F1736^6+constants!$H$4*data!F1736^7)</f>
        <v>2161.7577700266511</v>
      </c>
      <c r="M1736" s="4"/>
      <c r="N1736" s="4"/>
      <c r="O1736" s="4">
        <f t="shared" ref="O1736:O1799" si="381">I1736*1000/O$4</f>
        <v>59227.797451704864</v>
      </c>
      <c r="P1736" s="4">
        <f t="shared" ref="P1736:Q1799" si="382">J1736*1000/P$4</f>
        <v>11175.916029374763</v>
      </c>
      <c r="Q1736" s="4">
        <f t="shared" si="382"/>
        <v>11175.916029374763</v>
      </c>
      <c r="R1736" s="4">
        <f t="shared" ref="R1736:R1799" si="383">L1736*1000/R$4</f>
        <v>360.29296167110851</v>
      </c>
      <c r="S1736" s="4"/>
      <c r="T1736" s="4"/>
      <c r="U1736" s="4">
        <f t="shared" ref="U1736:U1799" si="384">Q1736/P1736</f>
        <v>1</v>
      </c>
      <c r="V1736" s="4"/>
      <c r="W1736" s="4"/>
      <c r="X1736">
        <f>IF(front!E1736&gt;$X$2,O1736,P1736)</f>
        <v>59227.797451704864</v>
      </c>
      <c r="Y1736">
        <f t="shared" si="379"/>
        <v>58954.977646862251</v>
      </c>
      <c r="Z1736">
        <f>SUMPRODUCT($B$7:$B$456,Y$7:Y$456,EXP(constants!$B$32+constants!$A$32*ABS($A$7:$A$456-$A1736)))</f>
        <v>1.8077039876071065E-13</v>
      </c>
      <c r="AA1736">
        <f t="shared" si="380"/>
        <v>58954.977646862251</v>
      </c>
      <c r="AB1736">
        <f t="shared" ref="AB1736:AB1799" si="385">IF((AA1736-$AA$3)&gt;0,AA1736-$AA$3,0)</f>
        <v>58950.12455392308</v>
      </c>
      <c r="AD1736" s="4"/>
      <c r="AE1736" s="4"/>
      <c r="AF1736" s="4"/>
    </row>
    <row r="1737" spans="1:32" x14ac:dyDescent="0.2">
      <c r="A1737">
        <f>front!A1737</f>
        <v>976.01</v>
      </c>
      <c r="B1737" s="1">
        <f t="shared" ref="B1737:B1800" si="386">A1737-A1736</f>
        <v>0.42999999999994998</v>
      </c>
      <c r="C1737">
        <f>front!D1737-front!B1737</f>
        <v>33759.07</v>
      </c>
      <c r="D1737" s="2">
        <f>front!E1737-front!C1737</f>
        <v>53044.800000000003</v>
      </c>
      <c r="E1737" s="2">
        <f>IF(front!F1737-front!C1737&gt;0,front!F1737-front!C1737,0)</f>
        <v>53044.800000000003</v>
      </c>
      <c r="F1737" s="2">
        <f>front!I1737-front!H1737</f>
        <v>2067.6999999999989</v>
      </c>
      <c r="G1737" s="2"/>
      <c r="H1737" s="2"/>
      <c r="I1737" s="4">
        <f>C1737/(constants!$A$4+constants!$B$4*data!C1737+constants!$C$4*data!C1737^2+constants!$D$4*data!C1737^3+constants!$E$4*data!C1737^4+constants!$F$4*data!C1737^5+constants!$G$4*data!C1737^6+constants!$H$4*data!C1737^7)</f>
        <v>34750.476693974495</v>
      </c>
      <c r="J1737" s="4">
        <f>D1737/(constants!$A$4+constants!$B$4*data!D1737+constants!$C$4*data!D1737^2+constants!$D$4*data!D1737^3+constants!$E$4*data!D1737^4+constants!$F$4*data!D1737^5+constants!$G$4*data!D1737^6+constants!$H$4*data!D1737^7)</f>
        <v>55851.896541727125</v>
      </c>
      <c r="K1737" s="4">
        <f>E1737/(constants!$A$4+constants!$B$4*data!E1737+constants!$C$4*data!E1737^2+constants!$D$4*data!E1737^3+constants!$E$4*data!E1737^4+constants!$F$4*data!E1737^5+constants!$G$4*data!E1737^6+constants!$H$4*data!E1737^7)</f>
        <v>55851.896541727125</v>
      </c>
      <c r="L1737" s="4">
        <f>F1737/(constants!$A$4+constants!$B$4*data!F1737+constants!$C$4*data!F1737^2+constants!$D$4*data!F1737^3+constants!$E$4*data!F1737^4+constants!$F$4*data!F1737^5+constants!$G$4*data!F1737^6+constants!$H$4*data!F1737^7)</f>
        <v>2062.9822657320524</v>
      </c>
      <c r="M1737" s="4"/>
      <c r="N1737" s="4"/>
      <c r="O1737" s="4">
        <f t="shared" si="381"/>
        <v>57917.461156624158</v>
      </c>
      <c r="P1737" s="4">
        <f t="shared" si="382"/>
        <v>11170.379308345426</v>
      </c>
      <c r="Q1737" s="4">
        <f t="shared" si="382"/>
        <v>11170.379308345426</v>
      </c>
      <c r="R1737" s="4">
        <f t="shared" si="383"/>
        <v>343.83037762200871</v>
      </c>
      <c r="S1737" s="4"/>
      <c r="T1737" s="4"/>
      <c r="U1737" s="4">
        <f t="shared" si="384"/>
        <v>1</v>
      </c>
      <c r="V1737" s="4"/>
      <c r="W1737" s="4"/>
      <c r="X1737">
        <f>IF(front!E1737&gt;$X$2,O1737,P1737)</f>
        <v>57917.461156624158</v>
      </c>
      <c r="Y1737">
        <f t="shared" si="379"/>
        <v>57644.641351781545</v>
      </c>
      <c r="Z1737">
        <f>SUMPRODUCT($B$7:$B$456,Y$7:Y$456,EXP(constants!$B$32+constants!$A$32*ABS($A$7:$A$456-$A1737)))</f>
        <v>1.764026755342275E-13</v>
      </c>
      <c r="AA1737">
        <f t="shared" si="380"/>
        <v>57644.641351781545</v>
      </c>
      <c r="AB1737">
        <f t="shared" si="385"/>
        <v>57639.788258842374</v>
      </c>
      <c r="AD1737" s="4"/>
      <c r="AE1737" s="4"/>
      <c r="AF1737" s="4"/>
    </row>
    <row r="1738" spans="1:32" x14ac:dyDescent="0.2">
      <c r="A1738">
        <f>front!A1738</f>
        <v>976.45</v>
      </c>
      <c r="B1738" s="1">
        <f t="shared" si="386"/>
        <v>0.44000000000005457</v>
      </c>
      <c r="C1738">
        <f>front!D1738-front!B1738</f>
        <v>33134.74</v>
      </c>
      <c r="D1738" s="2">
        <f>front!E1738-front!C1738</f>
        <v>53142.8</v>
      </c>
      <c r="E1738" s="2">
        <f>IF(front!F1738-front!C1738&gt;0,front!F1738-front!C1738,0)</f>
        <v>53142.8</v>
      </c>
      <c r="F1738" s="2">
        <f>front!I1738-front!H1738</f>
        <v>2136</v>
      </c>
      <c r="G1738" s="2"/>
      <c r="H1738" s="2"/>
      <c r="I1738" s="4">
        <f>C1738/(constants!$A$4+constants!$B$4*data!C1738+constants!$C$4*data!C1738^2+constants!$D$4*data!C1738^3+constants!$E$4*data!C1738^4+constants!$F$4*data!C1738^5+constants!$G$4*data!C1738^6+constants!$H$4*data!C1738^7)</f>
        <v>34080.63649132062</v>
      </c>
      <c r="J1738" s="4">
        <f>D1738/(constants!$A$4+constants!$B$4*data!D1738+constants!$C$4*data!D1738^2+constants!$D$4*data!D1738^3+constants!$E$4*data!D1738^4+constants!$F$4*data!D1738^5+constants!$G$4*data!D1738^6+constants!$H$4*data!D1738^7)</f>
        <v>55960.420221116801</v>
      </c>
      <c r="K1738" s="4">
        <f>E1738/(constants!$A$4+constants!$B$4*data!E1738+constants!$C$4*data!E1738^2+constants!$D$4*data!E1738^3+constants!$E$4*data!E1738^4+constants!$F$4*data!E1738^5+constants!$G$4*data!E1738^6+constants!$H$4*data!E1738^7)</f>
        <v>55960.420221116801</v>
      </c>
      <c r="L1738" s="4">
        <f>F1738/(constants!$A$4+constants!$B$4*data!F1738+constants!$C$4*data!F1738^2+constants!$D$4*data!F1738^3+constants!$E$4*data!F1738^4+constants!$F$4*data!F1738^5+constants!$G$4*data!F1738^6+constants!$H$4*data!F1738^7)</f>
        <v>2131.1273678661241</v>
      </c>
      <c r="M1738" s="4"/>
      <c r="N1738" s="4"/>
      <c r="O1738" s="4">
        <f t="shared" si="381"/>
        <v>56801.060818867692</v>
      </c>
      <c r="P1738" s="4">
        <f t="shared" si="382"/>
        <v>11192.08404422336</v>
      </c>
      <c r="Q1738" s="4">
        <f t="shared" si="382"/>
        <v>11192.08404422336</v>
      </c>
      <c r="R1738" s="4">
        <f t="shared" si="383"/>
        <v>355.187894644354</v>
      </c>
      <c r="S1738" s="4"/>
      <c r="T1738" s="4"/>
      <c r="U1738" s="4">
        <f t="shared" si="384"/>
        <v>1</v>
      </c>
      <c r="V1738" s="4"/>
      <c r="W1738" s="4"/>
      <c r="X1738">
        <f>IF(front!E1738&gt;$X$2,O1738,P1738)</f>
        <v>56801.060818867692</v>
      </c>
      <c r="Y1738">
        <f t="shared" si="379"/>
        <v>56528.241014025079</v>
      </c>
      <c r="Z1738">
        <f>SUMPRODUCT($B$7:$B$456,Y$7:Y$456,EXP(constants!$B$32+constants!$A$32*ABS($A$7:$A$456-$A1738)))</f>
        <v>1.7204259833453205E-13</v>
      </c>
      <c r="AA1738">
        <f t="shared" si="380"/>
        <v>56528.241014025079</v>
      </c>
      <c r="AB1738">
        <f t="shared" si="385"/>
        <v>56523.387921085909</v>
      </c>
      <c r="AD1738" s="4"/>
      <c r="AE1738" s="4"/>
      <c r="AF1738" s="4"/>
    </row>
    <row r="1739" spans="1:32" x14ac:dyDescent="0.2">
      <c r="A1739">
        <f>front!A1739</f>
        <v>976.88</v>
      </c>
      <c r="B1739" s="1">
        <f t="shared" si="386"/>
        <v>0.42999999999994998</v>
      </c>
      <c r="C1739">
        <f>front!D1739-front!B1739</f>
        <v>32661.660000000003</v>
      </c>
      <c r="D1739" s="2">
        <f>front!E1739-front!C1739</f>
        <v>52621.9</v>
      </c>
      <c r="E1739" s="2">
        <f>IF(front!F1739-front!C1739&gt;0,front!F1739-front!C1739,0)</f>
        <v>52621.9</v>
      </c>
      <c r="F1739" s="2">
        <f>front!I1739-front!H1739</f>
        <v>2213</v>
      </c>
      <c r="G1739" s="2"/>
      <c r="H1739" s="2"/>
      <c r="I1739" s="4">
        <f>C1739/(constants!$A$4+constants!$B$4*data!C1739+constants!$C$4*data!C1739^2+constants!$D$4*data!C1739^3+constants!$E$4*data!C1739^4+constants!$F$4*data!C1739^5+constants!$G$4*data!C1739^6+constants!$H$4*data!C1739^7)</f>
        <v>33573.70053507929</v>
      </c>
      <c r="J1739" s="4">
        <f>D1739/(constants!$A$4+constants!$B$4*data!D1739+constants!$C$4*data!D1739^2+constants!$D$4*data!D1739^3+constants!$E$4*data!D1739^4+constants!$F$4*data!D1739^5+constants!$G$4*data!D1739^6+constants!$H$4*data!D1739^7)</f>
        <v>55383.69876443324</v>
      </c>
      <c r="K1739" s="4">
        <f>E1739/(constants!$A$4+constants!$B$4*data!E1739+constants!$C$4*data!E1739^2+constants!$D$4*data!E1739^3+constants!$E$4*data!E1739^4+constants!$F$4*data!E1739^5+constants!$G$4*data!E1739^6+constants!$H$4*data!E1739^7)</f>
        <v>55383.69876443324</v>
      </c>
      <c r="L1739" s="4">
        <f>F1739/(constants!$A$4+constants!$B$4*data!F1739+constants!$C$4*data!F1739^2+constants!$D$4*data!F1739^3+constants!$E$4*data!F1739^4+constants!$F$4*data!F1739^5+constants!$G$4*data!F1739^6+constants!$H$4*data!F1739^7)</f>
        <v>2207.9528463374077</v>
      </c>
      <c r="M1739" s="4"/>
      <c r="N1739" s="4"/>
      <c r="O1739" s="4">
        <f t="shared" si="381"/>
        <v>55956.167558465488</v>
      </c>
      <c r="P1739" s="4">
        <f t="shared" si="382"/>
        <v>11076.739752886648</v>
      </c>
      <c r="Q1739" s="4">
        <f t="shared" si="382"/>
        <v>11076.739752886648</v>
      </c>
      <c r="R1739" s="4">
        <f t="shared" si="383"/>
        <v>367.99214105623463</v>
      </c>
      <c r="S1739" s="4"/>
      <c r="T1739" s="4"/>
      <c r="U1739" s="4">
        <f t="shared" si="384"/>
        <v>1</v>
      </c>
      <c r="V1739" s="4"/>
      <c r="W1739" s="4"/>
      <c r="X1739">
        <f>IF(front!E1739&gt;$X$2,O1739,P1739)</f>
        <v>55956.167558465488</v>
      </c>
      <c r="Y1739">
        <f t="shared" si="379"/>
        <v>55683.347753622875</v>
      </c>
      <c r="Z1739">
        <f>SUMPRODUCT($B$7:$B$456,Y$7:Y$456,EXP(constants!$B$32+constants!$A$32*ABS($A$7:$A$456-$A1739)))</f>
        <v>1.6788575375244474E-13</v>
      </c>
      <c r="AA1739">
        <f t="shared" si="380"/>
        <v>55683.347753622875</v>
      </c>
      <c r="AB1739">
        <f t="shared" si="385"/>
        <v>55678.494660683704</v>
      </c>
      <c r="AD1739" s="4"/>
      <c r="AE1739" s="4"/>
      <c r="AF1739" s="4"/>
    </row>
    <row r="1740" spans="1:32" x14ac:dyDescent="0.2">
      <c r="A1740">
        <f>front!A1740</f>
        <v>977.31</v>
      </c>
      <c r="B1740" s="1">
        <f t="shared" si="386"/>
        <v>0.42999999999994998</v>
      </c>
      <c r="C1740">
        <f>front!D1740-front!B1740</f>
        <v>32343.069999999996</v>
      </c>
      <c r="D1740" s="2">
        <f>front!E1740-front!C1740</f>
        <v>53221.5</v>
      </c>
      <c r="E1740" s="2">
        <f>IF(front!F1740-front!C1740&gt;0,front!F1740-front!C1740,0)</f>
        <v>53221.5</v>
      </c>
      <c r="F1740" s="2">
        <f>front!I1740-front!H1740</f>
        <v>2090.2999999999993</v>
      </c>
      <c r="G1740" s="2"/>
      <c r="H1740" s="2"/>
      <c r="I1740" s="4">
        <f>C1740/(constants!$A$4+constants!$B$4*data!C1740+constants!$C$4*data!C1740^2+constants!$D$4*data!C1740^3+constants!$E$4*data!C1740^4+constants!$F$4*data!C1740^5+constants!$G$4*data!C1740^6+constants!$H$4*data!C1740^7)</f>
        <v>33232.615167541211</v>
      </c>
      <c r="J1740" s="4">
        <f>D1740/(constants!$A$4+constants!$B$4*data!D1740+constants!$C$4*data!D1740^2+constants!$D$4*data!D1740^3+constants!$E$4*data!D1740^4+constants!$F$4*data!D1740^5+constants!$G$4*data!D1740^6+constants!$H$4*data!D1740^7)</f>
        <v>56047.579202747518</v>
      </c>
      <c r="K1740" s="4">
        <f>E1740/(constants!$A$4+constants!$B$4*data!E1740+constants!$C$4*data!E1740^2+constants!$D$4*data!E1740^3+constants!$E$4*data!E1740^4+constants!$F$4*data!E1740^5+constants!$G$4*data!E1740^6+constants!$H$4*data!E1740^7)</f>
        <v>56047.579202747518</v>
      </c>
      <c r="L1740" s="4">
        <f>F1740/(constants!$A$4+constants!$B$4*data!F1740+constants!$C$4*data!F1740^2+constants!$D$4*data!F1740^3+constants!$E$4*data!F1740^4+constants!$F$4*data!F1740^5+constants!$G$4*data!F1740^6+constants!$H$4*data!F1740^7)</f>
        <v>2085.5310031955678</v>
      </c>
      <c r="M1740" s="4"/>
      <c r="N1740" s="4"/>
      <c r="O1740" s="4">
        <f t="shared" si="381"/>
        <v>55387.691945902014</v>
      </c>
      <c r="P1740" s="4">
        <f t="shared" si="382"/>
        <v>11209.515840549504</v>
      </c>
      <c r="Q1740" s="4">
        <f t="shared" si="382"/>
        <v>11209.515840549504</v>
      </c>
      <c r="R1740" s="4">
        <f t="shared" si="383"/>
        <v>347.58850053259465</v>
      </c>
      <c r="S1740" s="4"/>
      <c r="T1740" s="4"/>
      <c r="U1740" s="4">
        <f t="shared" si="384"/>
        <v>1</v>
      </c>
      <c r="V1740" s="4"/>
      <c r="W1740" s="4"/>
      <c r="X1740">
        <f>IF(front!E1740&gt;$X$2,O1740,P1740)</f>
        <v>55387.691945902014</v>
      </c>
      <c r="Y1740">
        <f t="shared" si="379"/>
        <v>55114.872141059401</v>
      </c>
      <c r="Z1740">
        <f>SUMPRODUCT($B$7:$B$456,Y$7:Y$456,EXP(constants!$B$32+constants!$A$32*ABS($A$7:$A$456-$A1740)))</f>
        <v>1.6382934567298449E-13</v>
      </c>
      <c r="AA1740">
        <f t="shared" si="380"/>
        <v>55114.872141059401</v>
      </c>
      <c r="AB1740">
        <f t="shared" si="385"/>
        <v>55110.01904812023</v>
      </c>
      <c r="AD1740" s="4"/>
      <c r="AE1740" s="4"/>
      <c r="AF1740" s="4"/>
    </row>
    <row r="1741" spans="1:32" x14ac:dyDescent="0.2">
      <c r="A1741">
        <f>front!A1741</f>
        <v>977.74</v>
      </c>
      <c r="B1741" s="1">
        <f t="shared" si="386"/>
        <v>0.43000000000006366</v>
      </c>
      <c r="C1741">
        <f>front!D1741-front!B1741</f>
        <v>32194.400000000001</v>
      </c>
      <c r="D1741" s="2">
        <f>front!E1741-front!C1741</f>
        <v>52360.1</v>
      </c>
      <c r="E1741" s="2">
        <f>IF(front!F1741-front!C1741&gt;0,front!F1741-front!C1741,0)</f>
        <v>52360.1</v>
      </c>
      <c r="F1741" s="2">
        <f>front!I1741-front!H1741</f>
        <v>2111.2999999999993</v>
      </c>
      <c r="G1741" s="2"/>
      <c r="H1741" s="2"/>
      <c r="I1741" s="4">
        <f>C1741/(constants!$A$4+constants!$B$4*data!C1741+constants!$C$4*data!C1741^2+constants!$D$4*data!C1741^3+constants!$E$4*data!C1741^4+constants!$F$4*data!C1741^5+constants!$G$4*data!C1741^6+constants!$H$4*data!C1741^7)</f>
        <v>33073.531410730939</v>
      </c>
      <c r="J1741" s="4">
        <f>D1741/(constants!$A$4+constants!$B$4*data!D1741+constants!$C$4*data!D1741^2+constants!$D$4*data!D1741^3+constants!$E$4*data!D1741^4+constants!$F$4*data!D1741^5+constants!$G$4*data!D1741^6+constants!$H$4*data!D1741^7)</f>
        <v>55093.94226842239</v>
      </c>
      <c r="K1741" s="4">
        <f>E1741/(constants!$A$4+constants!$B$4*data!E1741+constants!$C$4*data!E1741^2+constants!$D$4*data!E1741^3+constants!$E$4*data!E1741^4+constants!$F$4*data!E1741^5+constants!$G$4*data!E1741^6+constants!$H$4*data!E1741^7)</f>
        <v>55093.94226842239</v>
      </c>
      <c r="L1741" s="4">
        <f>F1741/(constants!$A$4+constants!$B$4*data!F1741+constants!$C$4*data!F1741^2+constants!$D$4*data!F1741^3+constants!$E$4*data!F1741^4+constants!$F$4*data!F1741^5+constants!$G$4*data!F1741^6+constants!$H$4*data!F1741^7)</f>
        <v>2106.4833765260919</v>
      </c>
      <c r="M1741" s="4"/>
      <c r="N1741" s="4"/>
      <c r="O1741" s="4">
        <f t="shared" si="381"/>
        <v>55122.552351218234</v>
      </c>
      <c r="P1741" s="4">
        <f t="shared" si="382"/>
        <v>11018.788453684478</v>
      </c>
      <c r="Q1741" s="4">
        <f t="shared" si="382"/>
        <v>11018.788453684478</v>
      </c>
      <c r="R1741" s="4">
        <f t="shared" si="383"/>
        <v>351.08056275434859</v>
      </c>
      <c r="S1741" s="4"/>
      <c r="T1741" s="4"/>
      <c r="U1741" s="4">
        <f t="shared" si="384"/>
        <v>1</v>
      </c>
      <c r="V1741" s="4"/>
      <c r="W1741" s="4"/>
      <c r="X1741">
        <f>IF(front!E1741&gt;$X$2,O1741,P1741)</f>
        <v>55122.552351218234</v>
      </c>
      <c r="Y1741">
        <f t="shared" si="379"/>
        <v>54849.732546375621</v>
      </c>
      <c r="Z1741">
        <f>SUMPRODUCT($B$7:$B$456,Y$7:Y$456,EXP(constants!$B$32+constants!$A$32*ABS($A$7:$A$456-$A1741)))</f>
        <v>1.5987094737779237E-13</v>
      </c>
      <c r="AA1741">
        <f t="shared" si="380"/>
        <v>54849.732546375621</v>
      </c>
      <c r="AB1741">
        <f t="shared" si="385"/>
        <v>54844.87945343645</v>
      </c>
      <c r="AD1741" s="4"/>
      <c r="AE1741" s="4"/>
      <c r="AF1741" s="4"/>
    </row>
    <row r="1742" spans="1:32" x14ac:dyDescent="0.2">
      <c r="A1742">
        <f>front!A1742</f>
        <v>978.17</v>
      </c>
      <c r="B1742" s="1">
        <f t="shared" si="386"/>
        <v>0.42999999999994998</v>
      </c>
      <c r="C1742">
        <f>front!D1742-front!B1742</f>
        <v>32101.999999999996</v>
      </c>
      <c r="D1742" s="2">
        <f>front!E1742-front!C1742</f>
        <v>52702</v>
      </c>
      <c r="E1742" s="2">
        <f>IF(front!F1742-front!C1742&gt;0,front!F1742-front!C1742,0)</f>
        <v>52702</v>
      </c>
      <c r="F1742" s="2">
        <f>front!I1742-front!H1742</f>
        <v>2188.6000000000004</v>
      </c>
      <c r="G1742" s="2"/>
      <c r="H1742" s="2"/>
      <c r="I1742" s="4">
        <f>C1742/(constants!$A$4+constants!$B$4*data!C1742+constants!$C$4*data!C1742^2+constants!$D$4*data!C1742^3+constants!$E$4*data!C1742^4+constants!$F$4*data!C1742^5+constants!$G$4*data!C1742^6+constants!$H$4*data!C1742^7)</f>
        <v>32974.685961028561</v>
      </c>
      <c r="J1742" s="4">
        <f>D1742/(constants!$A$4+constants!$B$4*data!D1742+constants!$C$4*data!D1742^2+constants!$D$4*data!D1742^3+constants!$E$4*data!D1742^4+constants!$F$4*data!D1742^5+constants!$G$4*data!D1742^6+constants!$H$4*data!D1742^7)</f>
        <v>55472.36485210542</v>
      </c>
      <c r="K1742" s="4">
        <f>E1742/(constants!$A$4+constants!$B$4*data!E1742+constants!$C$4*data!E1742^2+constants!$D$4*data!E1742^3+constants!$E$4*data!E1742^4+constants!$F$4*data!E1742^5+constants!$G$4*data!E1742^6+constants!$H$4*data!E1742^7)</f>
        <v>55472.36485210542</v>
      </c>
      <c r="L1742" s="4">
        <f>F1742/(constants!$A$4+constants!$B$4*data!F1742+constants!$C$4*data!F1742^2+constants!$D$4*data!F1742^3+constants!$E$4*data!F1742^4+constants!$F$4*data!F1742^5+constants!$G$4*data!F1742^6+constants!$H$4*data!F1742^7)</f>
        <v>2183.6081344515937</v>
      </c>
      <c r="M1742" s="4"/>
      <c r="N1742" s="4"/>
      <c r="O1742" s="4">
        <f t="shared" si="381"/>
        <v>54957.809935047604</v>
      </c>
      <c r="P1742" s="4">
        <f t="shared" si="382"/>
        <v>11094.472970421084</v>
      </c>
      <c r="Q1742" s="4">
        <f t="shared" si="382"/>
        <v>11094.472970421084</v>
      </c>
      <c r="R1742" s="4">
        <f t="shared" si="383"/>
        <v>363.93468907526562</v>
      </c>
      <c r="S1742" s="4"/>
      <c r="T1742" s="4"/>
      <c r="U1742" s="4">
        <f t="shared" si="384"/>
        <v>1</v>
      </c>
      <c r="V1742" s="4"/>
      <c r="W1742" s="4"/>
      <c r="X1742">
        <f>IF(front!E1742&gt;$X$2,O1742,P1742)</f>
        <v>54957.809935047604</v>
      </c>
      <c r="Y1742">
        <f t="shared" si="379"/>
        <v>54684.990130204991</v>
      </c>
      <c r="Z1742">
        <f>SUMPRODUCT($B$7:$B$456,Y$7:Y$456,EXP(constants!$B$32+constants!$A$32*ABS($A$7:$A$456-$A1742)))</f>
        <v>1.5600819078219423E-13</v>
      </c>
      <c r="AA1742">
        <f t="shared" si="380"/>
        <v>54684.990130204991</v>
      </c>
      <c r="AB1742">
        <f t="shared" si="385"/>
        <v>54680.13703726582</v>
      </c>
      <c r="AD1742" s="4"/>
      <c r="AE1742" s="4"/>
      <c r="AF1742" s="4"/>
    </row>
    <row r="1743" spans="1:32" x14ac:dyDescent="0.2">
      <c r="A1743">
        <f>front!A1743</f>
        <v>978.6</v>
      </c>
      <c r="B1743" s="1">
        <f t="shared" si="386"/>
        <v>0.43000000000006366</v>
      </c>
      <c r="C1743">
        <f>front!D1743-front!B1743</f>
        <v>32351.94</v>
      </c>
      <c r="D1743" s="2">
        <f>front!E1743-front!C1743</f>
        <v>52908.1</v>
      </c>
      <c r="E1743" s="2">
        <f>IF(front!F1743-front!C1743&gt;0,front!F1743-front!C1743,0)</f>
        <v>52908.1</v>
      </c>
      <c r="F1743" s="2">
        <f>front!I1743-front!H1743</f>
        <v>2083.6000000000004</v>
      </c>
      <c r="G1743" s="2"/>
      <c r="H1743" s="2"/>
      <c r="I1743" s="4">
        <f>C1743/(constants!$A$4+constants!$B$4*data!C1743+constants!$C$4*data!C1743^2+constants!$D$4*data!C1743^3+constants!$E$4*data!C1743^4+constants!$F$4*data!C1743^5+constants!$G$4*data!C1743^6+constants!$H$4*data!C1743^7)</f>
        <v>33242.10815939249</v>
      </c>
      <c r="J1743" s="4">
        <f>D1743/(constants!$A$4+constants!$B$4*data!D1743+constants!$C$4*data!D1743^2+constants!$D$4*data!D1743^3+constants!$E$4*data!D1743^4+constants!$F$4*data!D1743^5+constants!$G$4*data!D1743^6+constants!$H$4*data!D1743^7)</f>
        <v>55700.534432520879</v>
      </c>
      <c r="K1743" s="4">
        <f>E1743/(constants!$A$4+constants!$B$4*data!E1743+constants!$C$4*data!E1743^2+constants!$D$4*data!E1743^3+constants!$E$4*data!E1743^4+constants!$F$4*data!E1743^5+constants!$G$4*data!E1743^6+constants!$H$4*data!E1743^7)</f>
        <v>55700.534432520879</v>
      </c>
      <c r="L1743" s="4">
        <f>F1743/(constants!$A$4+constants!$B$4*data!F1743+constants!$C$4*data!F1743^2+constants!$D$4*data!F1743^3+constants!$E$4*data!F1743^4+constants!$F$4*data!F1743^5+constants!$G$4*data!F1743^6+constants!$H$4*data!F1743^7)</f>
        <v>2078.8461997648105</v>
      </c>
      <c r="M1743" s="4"/>
      <c r="N1743" s="4"/>
      <c r="O1743" s="4">
        <f t="shared" si="381"/>
        <v>55403.513598987483</v>
      </c>
      <c r="P1743" s="4">
        <f t="shared" si="382"/>
        <v>11140.106886504176</v>
      </c>
      <c r="Q1743" s="4">
        <f t="shared" si="382"/>
        <v>11140.106886504176</v>
      </c>
      <c r="R1743" s="4">
        <f t="shared" si="383"/>
        <v>346.47436662746844</v>
      </c>
      <c r="S1743" s="4"/>
      <c r="T1743" s="4"/>
      <c r="U1743" s="4">
        <f t="shared" si="384"/>
        <v>1</v>
      </c>
      <c r="V1743" s="4"/>
      <c r="W1743" s="4"/>
      <c r="X1743">
        <f>IF(front!E1743&gt;$X$2,O1743,P1743)</f>
        <v>55403.513598987483</v>
      </c>
      <c r="Y1743">
        <f t="shared" si="379"/>
        <v>55130.69379414487</v>
      </c>
      <c r="Z1743">
        <f>SUMPRODUCT($B$7:$B$456,Y$7:Y$456,EXP(constants!$B$32+constants!$A$32*ABS($A$7:$A$456-$A1743)))</f>
        <v>1.5223876501850398E-13</v>
      </c>
      <c r="AA1743">
        <f t="shared" si="380"/>
        <v>55130.69379414487</v>
      </c>
      <c r="AB1743">
        <f t="shared" si="385"/>
        <v>55125.8407012057</v>
      </c>
      <c r="AD1743" s="4"/>
      <c r="AE1743" s="4"/>
      <c r="AF1743" s="4"/>
    </row>
    <row r="1744" spans="1:32" x14ac:dyDescent="0.2">
      <c r="A1744">
        <f>front!A1744</f>
        <v>979.03</v>
      </c>
      <c r="B1744" s="1">
        <f t="shared" si="386"/>
        <v>0.42999999999994998</v>
      </c>
      <c r="C1744">
        <f>front!D1744-front!B1744</f>
        <v>32709.200000000004</v>
      </c>
      <c r="D1744" s="2">
        <f>front!E1744-front!C1744</f>
        <v>52895.199999999997</v>
      </c>
      <c r="E1744" s="2">
        <f>IF(front!F1744-front!C1744&gt;0,front!F1744-front!C1744,0)</f>
        <v>52895.199999999997</v>
      </c>
      <c r="F1744" s="2">
        <f>front!I1744-front!H1744</f>
        <v>1970.2000000000007</v>
      </c>
      <c r="G1744" s="2"/>
      <c r="H1744" s="2"/>
      <c r="I1744" s="4">
        <f>C1744/(constants!$A$4+constants!$B$4*data!C1744+constants!$C$4*data!C1744^2+constants!$D$4*data!C1744^3+constants!$E$4*data!C1744^4+constants!$F$4*data!C1744^5+constants!$G$4*data!C1744^6+constants!$H$4*data!C1744^7)</f>
        <v>33624.61828884836</v>
      </c>
      <c r="J1744" s="4">
        <f>D1744/(constants!$A$4+constants!$B$4*data!D1744+constants!$C$4*data!D1744^2+constants!$D$4*data!D1744^3+constants!$E$4*data!D1744^4+constants!$F$4*data!D1744^5+constants!$G$4*data!D1744^6+constants!$H$4*data!D1744^7)</f>
        <v>55686.251821899859</v>
      </c>
      <c r="K1744" s="4">
        <f>E1744/(constants!$A$4+constants!$B$4*data!E1744+constants!$C$4*data!E1744^2+constants!$D$4*data!E1744^3+constants!$E$4*data!E1744^4+constants!$F$4*data!E1744^5+constants!$G$4*data!E1744^6+constants!$H$4*data!E1744^7)</f>
        <v>55686.251821899859</v>
      </c>
      <c r="L1744" s="4">
        <f>F1744/(constants!$A$4+constants!$B$4*data!F1744+constants!$C$4*data!F1744^2+constants!$D$4*data!F1744^3+constants!$E$4*data!F1744^4+constants!$F$4*data!F1744^5+constants!$G$4*data!F1744^6+constants!$H$4*data!F1744^7)</f>
        <v>1965.7034823926883</v>
      </c>
      <c r="M1744" s="4"/>
      <c r="N1744" s="4"/>
      <c r="O1744" s="4">
        <f t="shared" si="381"/>
        <v>56041.030481413938</v>
      </c>
      <c r="P1744" s="4">
        <f t="shared" si="382"/>
        <v>11137.250364379972</v>
      </c>
      <c r="Q1744" s="4">
        <f t="shared" si="382"/>
        <v>11137.250364379972</v>
      </c>
      <c r="R1744" s="4">
        <f t="shared" si="383"/>
        <v>327.61724706544805</v>
      </c>
      <c r="S1744" s="4"/>
      <c r="T1744" s="4"/>
      <c r="U1744" s="4">
        <f t="shared" si="384"/>
        <v>1</v>
      </c>
      <c r="V1744" s="4"/>
      <c r="W1744" s="4"/>
      <c r="X1744">
        <f>IF(front!E1744&gt;$X$2,O1744,P1744)</f>
        <v>56041.030481413938</v>
      </c>
      <c r="Y1744">
        <f t="shared" si="379"/>
        <v>55768.210676571325</v>
      </c>
      <c r="Z1744">
        <f>SUMPRODUCT($B$7:$B$456,Y$7:Y$456,EXP(constants!$B$32+constants!$A$32*ABS($A$7:$A$456-$A1744)))</f>
        <v>1.4856041505357063E-13</v>
      </c>
      <c r="AA1744">
        <f t="shared" si="380"/>
        <v>55768.210676571325</v>
      </c>
      <c r="AB1744">
        <f t="shared" si="385"/>
        <v>55763.357583632154</v>
      </c>
      <c r="AD1744" s="4"/>
      <c r="AE1744" s="4"/>
      <c r="AF1744" s="4"/>
    </row>
    <row r="1745" spans="1:32" x14ac:dyDescent="0.2">
      <c r="A1745">
        <f>front!A1745</f>
        <v>979.46</v>
      </c>
      <c r="B1745" s="1">
        <f t="shared" si="386"/>
        <v>0.43000000000006366</v>
      </c>
      <c r="C1745">
        <f>front!D1745-front!B1745</f>
        <v>33146.339999999997</v>
      </c>
      <c r="D1745" s="2">
        <f>front!E1745-front!C1745</f>
        <v>52898.9</v>
      </c>
      <c r="E1745" s="2">
        <f>IF(front!F1745-front!C1745&gt;0,front!F1745-front!C1745,0)</f>
        <v>52898.9</v>
      </c>
      <c r="F1745" s="2">
        <f>front!I1745-front!H1745</f>
        <v>1987.7000000000007</v>
      </c>
      <c r="G1745" s="2"/>
      <c r="H1745" s="2"/>
      <c r="I1745" s="4">
        <f>C1745/(constants!$A$4+constants!$B$4*data!C1745+constants!$C$4*data!C1745^2+constants!$D$4*data!C1745^3+constants!$E$4*data!C1745^4+constants!$F$4*data!C1745^5+constants!$G$4*data!C1745^6+constants!$H$4*data!C1745^7)</f>
        <v>34093.073445701797</v>
      </c>
      <c r="J1745" s="4">
        <f>D1745/(constants!$A$4+constants!$B$4*data!D1745+constants!$C$4*data!D1745^2+constants!$D$4*data!D1745^3+constants!$E$4*data!D1745^4+constants!$F$4*data!D1745^5+constants!$G$4*data!D1745^6+constants!$H$4*data!D1745^7)</f>
        <v>55690.34836710283</v>
      </c>
      <c r="K1745" s="4">
        <f>E1745/(constants!$A$4+constants!$B$4*data!E1745+constants!$C$4*data!E1745^2+constants!$D$4*data!E1745^3+constants!$E$4*data!E1745^4+constants!$F$4*data!E1745^5+constants!$G$4*data!E1745^6+constants!$H$4*data!E1745^7)</f>
        <v>55690.34836710283</v>
      </c>
      <c r="L1745" s="4">
        <f>F1745/(constants!$A$4+constants!$B$4*data!F1745+constants!$C$4*data!F1745^2+constants!$D$4*data!F1745^3+constants!$E$4*data!F1745^4+constants!$F$4*data!F1745^5+constants!$G$4*data!F1745^6+constants!$H$4*data!F1745^7)</f>
        <v>1983.1637713511386</v>
      </c>
      <c r="M1745" s="4"/>
      <c r="N1745" s="4"/>
      <c r="O1745" s="4">
        <f t="shared" si="381"/>
        <v>56821.789076169669</v>
      </c>
      <c r="P1745" s="4">
        <f t="shared" si="382"/>
        <v>11138.069673420567</v>
      </c>
      <c r="Q1745" s="4">
        <f t="shared" si="382"/>
        <v>11138.069673420567</v>
      </c>
      <c r="R1745" s="4">
        <f t="shared" si="383"/>
        <v>330.52729522518979</v>
      </c>
      <c r="S1745" s="4"/>
      <c r="T1745" s="4"/>
      <c r="U1745" s="4">
        <f t="shared" si="384"/>
        <v>1</v>
      </c>
      <c r="V1745" s="4"/>
      <c r="W1745" s="4"/>
      <c r="X1745">
        <f>IF(front!E1745&gt;$X$2,O1745,P1745)</f>
        <v>56821.789076169669</v>
      </c>
      <c r="Y1745">
        <f t="shared" si="379"/>
        <v>56548.969271327056</v>
      </c>
      <c r="Z1745">
        <f>SUMPRODUCT($B$7:$B$456,Y$7:Y$456,EXP(constants!$B$32+constants!$A$32*ABS($A$7:$A$456-$A1745)))</f>
        <v>1.4497094033971263E-13</v>
      </c>
      <c r="AA1745">
        <f t="shared" si="380"/>
        <v>56548.969271327056</v>
      </c>
      <c r="AB1745">
        <f t="shared" si="385"/>
        <v>56544.116178387885</v>
      </c>
      <c r="AD1745" s="4"/>
      <c r="AE1745" s="4"/>
      <c r="AF1745" s="4"/>
    </row>
    <row r="1746" spans="1:32" x14ac:dyDescent="0.2">
      <c r="A1746">
        <f>front!A1746</f>
        <v>979.89</v>
      </c>
      <c r="B1746" s="1">
        <f t="shared" si="386"/>
        <v>0.42999999999994998</v>
      </c>
      <c r="C1746">
        <f>front!D1746-front!B1746</f>
        <v>33597.33</v>
      </c>
      <c r="D1746" s="2">
        <f>front!E1746-front!C1746</f>
        <v>52226.1</v>
      </c>
      <c r="E1746" s="2">
        <f>IF(front!F1746-front!C1746&gt;0,front!F1746-front!C1746,0)</f>
        <v>52226.1</v>
      </c>
      <c r="F1746" s="2">
        <f>front!I1746-front!H1746</f>
        <v>1981</v>
      </c>
      <c r="G1746" s="2"/>
      <c r="H1746" s="2"/>
      <c r="I1746" s="4">
        <f>C1746/(constants!$A$4+constants!$B$4*data!C1746+constants!$C$4*data!C1746^2+constants!$D$4*data!C1746^3+constants!$E$4*data!C1746^4+constants!$F$4*data!C1746^5+constants!$G$4*data!C1746^6+constants!$H$4*data!C1746^7)</f>
        <v>34576.855880193187</v>
      </c>
      <c r="J1746" s="4">
        <f>D1746/(constants!$A$4+constants!$B$4*data!D1746+constants!$C$4*data!D1746^2+constants!$D$4*data!D1746^3+constants!$E$4*data!D1746^4+constants!$F$4*data!D1746^5+constants!$G$4*data!D1746^6+constants!$H$4*data!D1746^7)</f>
        <v>54945.656112685159</v>
      </c>
      <c r="K1746" s="4">
        <f>E1746/(constants!$A$4+constants!$B$4*data!E1746+constants!$C$4*data!E1746^2+constants!$D$4*data!E1746^3+constants!$E$4*data!E1746^4+constants!$F$4*data!E1746^5+constants!$G$4*data!E1746^6+constants!$H$4*data!E1746^7)</f>
        <v>54945.656112685159</v>
      </c>
      <c r="L1746" s="4">
        <f>F1746/(constants!$A$4+constants!$B$4*data!F1746+constants!$C$4*data!F1746^2+constants!$D$4*data!F1746^3+constants!$E$4*data!F1746^4+constants!$F$4*data!F1746^5+constants!$G$4*data!F1746^6+constants!$H$4*data!F1746^7)</f>
        <v>1976.4789748028659</v>
      </c>
      <c r="M1746" s="4"/>
      <c r="N1746" s="4"/>
      <c r="O1746" s="4">
        <f t="shared" si="381"/>
        <v>57628.093133655311</v>
      </c>
      <c r="P1746" s="4">
        <f t="shared" si="382"/>
        <v>10989.131222537031</v>
      </c>
      <c r="Q1746" s="4">
        <f t="shared" si="382"/>
        <v>10989.131222537031</v>
      </c>
      <c r="R1746" s="4">
        <f t="shared" si="383"/>
        <v>329.41316246714433</v>
      </c>
      <c r="S1746" s="4"/>
      <c r="T1746" s="4"/>
      <c r="U1746" s="4">
        <f t="shared" si="384"/>
        <v>1</v>
      </c>
      <c r="V1746" s="4"/>
      <c r="W1746" s="4"/>
      <c r="X1746">
        <f>IF(front!E1746&gt;$X$2,O1746,P1746)</f>
        <v>57628.093133655311</v>
      </c>
      <c r="Y1746">
        <f t="shared" si="379"/>
        <v>57355.273328812698</v>
      </c>
      <c r="Z1746">
        <f>SUMPRODUCT($B$7:$B$456,Y$7:Y$456,EXP(constants!$B$32+constants!$A$32*ABS($A$7:$A$456-$A1746)))</f>
        <v>1.4146819349826178E-13</v>
      </c>
      <c r="AA1746">
        <f t="shared" si="380"/>
        <v>57355.273328812698</v>
      </c>
      <c r="AB1746">
        <f t="shared" si="385"/>
        <v>57350.420235873527</v>
      </c>
      <c r="AD1746" s="4"/>
      <c r="AE1746" s="4"/>
      <c r="AF1746" s="4"/>
    </row>
    <row r="1747" spans="1:32" x14ac:dyDescent="0.2">
      <c r="A1747">
        <f>front!A1747</f>
        <v>980.32</v>
      </c>
      <c r="B1747" s="1">
        <f t="shared" si="386"/>
        <v>0.43000000000006366</v>
      </c>
      <c r="C1747">
        <f>front!D1747-front!B1747</f>
        <v>33930.200000000004</v>
      </c>
      <c r="D1747" s="2">
        <f>front!E1747-front!C1747</f>
        <v>52389.9</v>
      </c>
      <c r="E1747" s="2">
        <f>IF(front!F1747-front!C1747&gt;0,front!F1747-front!C1747,0)</f>
        <v>52389.9</v>
      </c>
      <c r="F1747" s="2">
        <f>front!I1747-front!H1747</f>
        <v>1916.8000000000011</v>
      </c>
      <c r="G1747" s="2"/>
      <c r="H1747" s="2"/>
      <c r="I1747" s="4">
        <f>C1747/(constants!$A$4+constants!$B$4*data!C1747+constants!$C$4*data!C1747^2+constants!$D$4*data!C1747^3+constants!$E$4*data!C1747^4+constants!$F$4*data!C1747^5+constants!$G$4*data!C1747^6+constants!$H$4*data!C1747^7)</f>
        <v>34934.246590132025</v>
      </c>
      <c r="J1747" s="4">
        <f>D1747/(constants!$A$4+constants!$B$4*data!D1747+constants!$C$4*data!D1747^2+constants!$D$4*data!D1747^3+constants!$E$4*data!D1747^4+constants!$F$4*data!D1747^5+constants!$G$4*data!D1747^6+constants!$H$4*data!D1747^7)</f>
        <v>55126.921417403639</v>
      </c>
      <c r="K1747" s="4">
        <f>E1747/(constants!$A$4+constants!$B$4*data!E1747+constants!$C$4*data!E1747^2+constants!$D$4*data!E1747^3+constants!$E$4*data!E1747^4+constants!$F$4*data!E1747^5+constants!$G$4*data!E1747^6+constants!$H$4*data!E1747^7)</f>
        <v>55126.921417403639</v>
      </c>
      <c r="L1747" s="4">
        <f>F1747/(constants!$A$4+constants!$B$4*data!F1747+constants!$C$4*data!F1747^2+constants!$D$4*data!F1747^3+constants!$E$4*data!F1747^4+constants!$F$4*data!F1747^5+constants!$G$4*data!F1747^6+constants!$H$4*data!F1747^7)</f>
        <v>1912.4246656336838</v>
      </c>
      <c r="M1747" s="4"/>
      <c r="N1747" s="4"/>
      <c r="O1747" s="4">
        <f t="shared" si="381"/>
        <v>58223.74431688671</v>
      </c>
      <c r="P1747" s="4">
        <f t="shared" si="382"/>
        <v>11025.384283480727</v>
      </c>
      <c r="Q1747" s="4">
        <f t="shared" si="382"/>
        <v>11025.384283480727</v>
      </c>
      <c r="R1747" s="4">
        <f t="shared" si="383"/>
        <v>318.73744427228064</v>
      </c>
      <c r="S1747" s="4"/>
      <c r="T1747" s="4"/>
      <c r="U1747" s="4">
        <f t="shared" si="384"/>
        <v>1</v>
      </c>
      <c r="V1747" s="4"/>
      <c r="W1747" s="4"/>
      <c r="X1747">
        <f>IF(front!E1747&gt;$X$2,O1747,P1747)</f>
        <v>58223.74431688671</v>
      </c>
      <c r="Y1747">
        <f t="shared" si="379"/>
        <v>57950.924512044097</v>
      </c>
      <c r="Z1747">
        <f>SUMPRODUCT($B$7:$B$456,Y$7:Y$456,EXP(constants!$B$32+constants!$A$32*ABS($A$7:$A$456-$A1747)))</f>
        <v>1.3805007903490304E-13</v>
      </c>
      <c r="AA1747">
        <f t="shared" si="380"/>
        <v>57950.924512044097</v>
      </c>
      <c r="AB1747">
        <f t="shared" si="385"/>
        <v>57946.071419104926</v>
      </c>
      <c r="AD1747" s="4"/>
      <c r="AE1747" s="4"/>
      <c r="AF1747" s="4"/>
    </row>
    <row r="1748" spans="1:32" x14ac:dyDescent="0.2">
      <c r="A1748">
        <f>front!A1748</f>
        <v>980.75</v>
      </c>
      <c r="B1748" s="1">
        <f t="shared" si="386"/>
        <v>0.42999999999994998</v>
      </c>
      <c r="C1748">
        <f>front!D1748-front!B1748</f>
        <v>34382.199999999997</v>
      </c>
      <c r="D1748" s="2">
        <f>front!E1748-front!C1748</f>
        <v>53060</v>
      </c>
      <c r="E1748" s="2">
        <f>IF(front!F1748-front!C1748&gt;0,front!F1748-front!C1748,0)</f>
        <v>53060</v>
      </c>
      <c r="F1748" s="2">
        <f>front!I1748-front!H1748</f>
        <v>1962.3999999999996</v>
      </c>
      <c r="G1748" s="2"/>
      <c r="H1748" s="2"/>
      <c r="I1748" s="4">
        <f>C1748/(constants!$A$4+constants!$B$4*data!C1748+constants!$C$4*data!C1748^2+constants!$D$4*data!C1748^3+constants!$E$4*data!C1748^4+constants!$F$4*data!C1748^5+constants!$G$4*data!C1748^6+constants!$H$4*data!C1748^7)</f>
        <v>35419.975461707618</v>
      </c>
      <c r="J1748" s="4">
        <f>D1748/(constants!$A$4+constants!$B$4*data!D1748+constants!$C$4*data!D1748^2+constants!$D$4*data!D1748^3+constants!$E$4*data!D1748^4+constants!$F$4*data!D1748^5+constants!$G$4*data!D1748^6+constants!$H$4*data!D1748^7)</f>
        <v>55868.728092324265</v>
      </c>
      <c r="K1748" s="4">
        <f>E1748/(constants!$A$4+constants!$B$4*data!E1748+constants!$C$4*data!E1748^2+constants!$D$4*data!E1748^3+constants!$E$4*data!E1748^4+constants!$F$4*data!E1748^5+constants!$G$4*data!E1748^6+constants!$H$4*data!E1748^7)</f>
        <v>55868.728092324265</v>
      </c>
      <c r="L1748" s="4">
        <f>F1748/(constants!$A$4+constants!$B$4*data!F1748+constants!$C$4*data!F1748^2+constants!$D$4*data!F1748^3+constants!$E$4*data!F1748^4+constants!$F$4*data!F1748^5+constants!$G$4*data!F1748^6+constants!$H$4*data!F1748^7)</f>
        <v>1957.9211826839728</v>
      </c>
      <c r="M1748" s="4"/>
      <c r="N1748" s="4"/>
      <c r="O1748" s="4">
        <f t="shared" si="381"/>
        <v>59033.292436179356</v>
      </c>
      <c r="P1748" s="4">
        <f t="shared" si="382"/>
        <v>11173.745618464853</v>
      </c>
      <c r="Q1748" s="4">
        <f t="shared" si="382"/>
        <v>11173.745618464853</v>
      </c>
      <c r="R1748" s="4">
        <f t="shared" si="383"/>
        <v>326.3201971139955</v>
      </c>
      <c r="S1748" s="4"/>
      <c r="T1748" s="4"/>
      <c r="U1748" s="4">
        <f t="shared" si="384"/>
        <v>1</v>
      </c>
      <c r="V1748" s="4"/>
      <c r="W1748" s="4"/>
      <c r="X1748">
        <f>IF(front!E1748&gt;$X$2,O1748,P1748)</f>
        <v>59033.292436179356</v>
      </c>
      <c r="Y1748">
        <f t="shared" si="379"/>
        <v>58760.472631336743</v>
      </c>
      <c r="Z1748">
        <f>SUMPRODUCT($B$7:$B$456,Y$7:Y$456,EXP(constants!$B$32+constants!$A$32*ABS($A$7:$A$456-$A1748)))</f>
        <v>1.3471455208606465E-13</v>
      </c>
      <c r="AA1748">
        <f t="shared" si="380"/>
        <v>58760.472631336743</v>
      </c>
      <c r="AB1748">
        <f t="shared" si="385"/>
        <v>58755.619538397572</v>
      </c>
      <c r="AD1748" s="4"/>
      <c r="AE1748" s="4"/>
      <c r="AF1748" s="4"/>
    </row>
    <row r="1749" spans="1:32" x14ac:dyDescent="0.2">
      <c r="A1749">
        <f>front!A1749</f>
        <v>981.18</v>
      </c>
      <c r="B1749" s="1">
        <f t="shared" si="386"/>
        <v>0.42999999999994998</v>
      </c>
      <c r="C1749">
        <f>front!D1749-front!B1749</f>
        <v>34744.530000000006</v>
      </c>
      <c r="D1749" s="2">
        <f>front!E1749-front!C1749</f>
        <v>52590.6</v>
      </c>
      <c r="E1749" s="2">
        <f>IF(front!F1749-front!C1749&gt;0,front!F1749-front!C1749,0)</f>
        <v>52590.6</v>
      </c>
      <c r="F1749" s="2">
        <f>front!I1749-front!H1749</f>
        <v>2036.2000000000007</v>
      </c>
      <c r="G1749" s="2"/>
      <c r="H1749" s="2"/>
      <c r="I1749" s="4">
        <f>C1749/(constants!$A$4+constants!$B$4*data!C1749+constants!$C$4*data!C1749^2+constants!$D$4*data!C1749^3+constants!$E$4*data!C1749^4+constants!$F$4*data!C1749^5+constants!$G$4*data!C1749^6+constants!$H$4*data!C1749^7)</f>
        <v>35809.703886024552</v>
      </c>
      <c r="J1749" s="4">
        <f>D1749/(constants!$A$4+constants!$B$4*data!D1749+constants!$C$4*data!D1749^2+constants!$D$4*data!D1749^3+constants!$E$4*data!D1749^4+constants!$F$4*data!D1749^5+constants!$G$4*data!D1749^6+constants!$H$4*data!D1749^7)</f>
        <v>55349.053105250612</v>
      </c>
      <c r="K1749" s="4">
        <f>E1749/(constants!$A$4+constants!$B$4*data!E1749+constants!$C$4*data!E1749^2+constants!$D$4*data!E1749^3+constants!$E$4*data!E1749^4+constants!$F$4*data!E1749^5+constants!$G$4*data!E1749^6+constants!$H$4*data!E1749^7)</f>
        <v>55349.053105250612</v>
      </c>
      <c r="L1749" s="4">
        <f>F1749/(constants!$A$4+constants!$B$4*data!F1749+constants!$C$4*data!F1749^2+constants!$D$4*data!F1749^3+constants!$E$4*data!F1749^4+constants!$F$4*data!F1749^5+constants!$G$4*data!F1749^6+constants!$H$4*data!F1749^7)</f>
        <v>2031.5537262708965</v>
      </c>
      <c r="M1749" s="4"/>
      <c r="N1749" s="4"/>
      <c r="O1749" s="4">
        <f t="shared" si="381"/>
        <v>59682.839810040918</v>
      </c>
      <c r="P1749" s="4">
        <f t="shared" si="382"/>
        <v>11069.810621050123</v>
      </c>
      <c r="Q1749" s="4">
        <f t="shared" si="382"/>
        <v>11069.810621050123</v>
      </c>
      <c r="R1749" s="4">
        <f t="shared" si="383"/>
        <v>338.59228771181608</v>
      </c>
      <c r="S1749" s="4"/>
      <c r="T1749" s="4"/>
      <c r="U1749" s="4">
        <f t="shared" si="384"/>
        <v>1</v>
      </c>
      <c r="V1749" s="4"/>
      <c r="W1749" s="4"/>
      <c r="X1749">
        <f>IF(front!E1749&gt;$X$2,O1749,P1749)</f>
        <v>59682.839810040918</v>
      </c>
      <c r="Y1749">
        <f t="shared" si="379"/>
        <v>59410.020005198305</v>
      </c>
      <c r="Z1749">
        <f>SUMPRODUCT($B$7:$B$456,Y$7:Y$456,EXP(constants!$B$32+constants!$A$32*ABS($A$7:$A$456-$A1749)))</f>
        <v>1.3145961719558832E-13</v>
      </c>
      <c r="AA1749">
        <f t="shared" si="380"/>
        <v>59410.020005198305</v>
      </c>
      <c r="AB1749">
        <f t="shared" si="385"/>
        <v>59405.166912259134</v>
      </c>
      <c r="AD1749" s="4"/>
      <c r="AE1749" s="4"/>
      <c r="AF1749" s="4"/>
    </row>
    <row r="1750" spans="1:32" x14ac:dyDescent="0.2">
      <c r="A1750">
        <f>front!A1750</f>
        <v>981.61</v>
      </c>
      <c r="B1750" s="1">
        <f t="shared" si="386"/>
        <v>0.43000000000006366</v>
      </c>
      <c r="C1750">
        <f>front!D1750-front!B1750</f>
        <v>35125.47</v>
      </c>
      <c r="D1750" s="2">
        <f>front!E1750-front!C1750</f>
        <v>52164.9</v>
      </c>
      <c r="E1750" s="2">
        <f>IF(front!F1750-front!C1750&gt;0,front!F1750-front!C1750,0)</f>
        <v>52164.9</v>
      </c>
      <c r="F1750" s="2">
        <f>front!I1750-front!H1750</f>
        <v>1988.6999999999989</v>
      </c>
      <c r="G1750" s="2"/>
      <c r="H1750" s="2"/>
      <c r="I1750" s="4">
        <f>C1750/(constants!$A$4+constants!$B$4*data!C1750+constants!$C$4*data!C1750^2+constants!$D$4*data!C1750^3+constants!$E$4*data!C1750^4+constants!$F$4*data!C1750^5+constants!$G$4*data!C1750^6+constants!$H$4*data!C1750^7)</f>
        <v>36219.796931032528</v>
      </c>
      <c r="J1750" s="4">
        <f>D1750/(constants!$A$4+constants!$B$4*data!D1750+constants!$C$4*data!D1750^2+constants!$D$4*data!D1750^3+constants!$E$4*data!D1750^4+constants!$F$4*data!D1750^5+constants!$G$4*data!D1750^6+constants!$H$4*data!D1750^7)</f>
        <v>54877.936369252908</v>
      </c>
      <c r="K1750" s="4">
        <f>E1750/(constants!$A$4+constants!$B$4*data!E1750+constants!$C$4*data!E1750^2+constants!$D$4*data!E1750^3+constants!$E$4*data!E1750^4+constants!$F$4*data!E1750^5+constants!$G$4*data!E1750^6+constants!$H$4*data!E1750^7)</f>
        <v>54877.936369252908</v>
      </c>
      <c r="L1750" s="4">
        <f>F1750/(constants!$A$4+constants!$B$4*data!F1750+constants!$C$4*data!F1750^2+constants!$D$4*data!F1750^3+constants!$E$4*data!F1750^4+constants!$F$4*data!F1750^5+constants!$G$4*data!F1750^6+constants!$H$4*data!F1750^7)</f>
        <v>1984.1615022026981</v>
      </c>
      <c r="M1750" s="4"/>
      <c r="N1750" s="4"/>
      <c r="O1750" s="4">
        <f t="shared" si="381"/>
        <v>60366.328218387549</v>
      </c>
      <c r="P1750" s="4">
        <f t="shared" si="382"/>
        <v>10975.58727385058</v>
      </c>
      <c r="Q1750" s="4">
        <f t="shared" si="382"/>
        <v>10975.58727385058</v>
      </c>
      <c r="R1750" s="4">
        <f t="shared" si="383"/>
        <v>330.69358370044966</v>
      </c>
      <c r="S1750" s="4"/>
      <c r="T1750" s="4"/>
      <c r="U1750" s="4">
        <f t="shared" si="384"/>
        <v>1</v>
      </c>
      <c r="V1750" s="4"/>
      <c r="W1750" s="4"/>
      <c r="X1750">
        <f>IF(front!E1750&gt;$X$2,O1750,P1750)</f>
        <v>60366.328218387549</v>
      </c>
      <c r="Y1750">
        <f t="shared" si="379"/>
        <v>60093.508413544936</v>
      </c>
      <c r="Z1750">
        <f>SUMPRODUCT($B$7:$B$456,Y$7:Y$456,EXP(constants!$B$32+constants!$A$32*ABS($A$7:$A$456-$A1750)))</f>
        <v>1.2828332712096188E-13</v>
      </c>
      <c r="AA1750">
        <f t="shared" si="380"/>
        <v>60093.508413544936</v>
      </c>
      <c r="AB1750">
        <f t="shared" si="385"/>
        <v>60088.655320605765</v>
      </c>
      <c r="AD1750" s="4"/>
      <c r="AE1750" s="4"/>
      <c r="AF1750" s="4"/>
    </row>
    <row r="1751" spans="1:32" x14ac:dyDescent="0.2">
      <c r="A1751">
        <f>front!A1751</f>
        <v>982.04</v>
      </c>
      <c r="B1751" s="1">
        <f t="shared" si="386"/>
        <v>0.42999999999994998</v>
      </c>
      <c r="C1751">
        <f>front!D1751-front!B1751</f>
        <v>35271</v>
      </c>
      <c r="D1751" s="2">
        <f>front!E1751-front!C1751</f>
        <v>52770.8</v>
      </c>
      <c r="E1751" s="2">
        <f>IF(front!F1751-front!C1751&gt;0,front!F1751-front!C1751,0)</f>
        <v>52770.8</v>
      </c>
      <c r="F1751" s="2">
        <f>front!I1751-front!H1751</f>
        <v>2074.1000000000004</v>
      </c>
      <c r="G1751" s="2"/>
      <c r="H1751" s="2"/>
      <c r="I1751" s="4">
        <f>C1751/(constants!$A$4+constants!$B$4*data!C1751+constants!$C$4*data!C1751^2+constants!$D$4*data!C1751^3+constants!$E$4*data!C1751^4+constants!$F$4*data!C1751^5+constants!$G$4*data!C1751^6+constants!$H$4*data!C1751^7)</f>
        <v>36376.55843941967</v>
      </c>
      <c r="J1751" s="4">
        <f>D1751/(constants!$A$4+constants!$B$4*data!D1751+constants!$C$4*data!D1751^2+constants!$D$4*data!D1751^3+constants!$E$4*data!D1751^4+constants!$F$4*data!D1751^5+constants!$G$4*data!D1751^6+constants!$H$4*data!D1751^7)</f>
        <v>55548.527403563377</v>
      </c>
      <c r="K1751" s="4">
        <f>E1751/(constants!$A$4+constants!$B$4*data!E1751+constants!$C$4*data!E1751^2+constants!$D$4*data!E1751^3+constants!$E$4*data!E1751^4+constants!$F$4*data!E1751^5+constants!$G$4*data!E1751^6+constants!$H$4*data!E1751^7)</f>
        <v>55548.527403563377</v>
      </c>
      <c r="L1751" s="4">
        <f>F1751/(constants!$A$4+constants!$B$4*data!F1751+constants!$C$4*data!F1751^2+constants!$D$4*data!F1751^3+constants!$E$4*data!F1751^4+constants!$F$4*data!F1751^5+constants!$G$4*data!F1751^6+constants!$H$4*data!F1751^7)</f>
        <v>2069.3677482100634</v>
      </c>
      <c r="M1751" s="4"/>
      <c r="N1751" s="4"/>
      <c r="O1751" s="4">
        <f t="shared" si="381"/>
        <v>60627.597399032784</v>
      </c>
      <c r="P1751" s="4">
        <f t="shared" si="382"/>
        <v>11109.705480712677</v>
      </c>
      <c r="Q1751" s="4">
        <f t="shared" si="382"/>
        <v>11109.705480712677</v>
      </c>
      <c r="R1751" s="4">
        <f t="shared" si="383"/>
        <v>344.89462470167723</v>
      </c>
      <c r="S1751" s="4"/>
      <c r="T1751" s="4"/>
      <c r="U1751" s="4">
        <f t="shared" si="384"/>
        <v>1</v>
      </c>
      <c r="V1751" s="4"/>
      <c r="W1751" s="4"/>
      <c r="X1751">
        <f>IF(front!E1751&gt;$X$2,O1751,P1751)</f>
        <v>60627.597399032784</v>
      </c>
      <c r="Y1751">
        <f t="shared" si="379"/>
        <v>60354.777594190171</v>
      </c>
      <c r="Z1751">
        <f>SUMPRODUCT($B$7:$B$456,Y$7:Y$456,EXP(constants!$B$32+constants!$A$32*ABS($A$7:$A$456-$A1751)))</f>
        <v>1.2518378166839889E-13</v>
      </c>
      <c r="AA1751">
        <f t="shared" si="380"/>
        <v>60354.777594190171</v>
      </c>
      <c r="AB1751">
        <f t="shared" si="385"/>
        <v>60349.924501251</v>
      </c>
      <c r="AD1751" s="4"/>
      <c r="AE1751" s="4"/>
      <c r="AF1751" s="4"/>
    </row>
    <row r="1752" spans="1:32" x14ac:dyDescent="0.2">
      <c r="A1752">
        <f>front!A1752</f>
        <v>982.47</v>
      </c>
      <c r="B1752" s="1">
        <f t="shared" si="386"/>
        <v>0.43000000000006366</v>
      </c>
      <c r="C1752">
        <f>front!D1752-front!B1752</f>
        <v>35242.47</v>
      </c>
      <c r="D1752" s="2">
        <f>front!E1752-front!C1752</f>
        <v>52766.1</v>
      </c>
      <c r="E1752" s="2">
        <f>IF(front!F1752-front!C1752&gt;0,front!F1752-front!C1752,0)</f>
        <v>52766.1</v>
      </c>
      <c r="F1752" s="2">
        <f>front!I1752-front!H1752</f>
        <v>2058.8999999999996</v>
      </c>
      <c r="G1752" s="2"/>
      <c r="H1752" s="2"/>
      <c r="I1752" s="4">
        <f>C1752/(constants!$A$4+constants!$B$4*data!C1752+constants!$C$4*data!C1752^2+constants!$D$4*data!C1752^3+constants!$E$4*data!C1752^4+constants!$F$4*data!C1752^5+constants!$G$4*data!C1752^6+constants!$H$4*data!C1752^7)</f>
        <v>36345.822482174102</v>
      </c>
      <c r="J1752" s="4">
        <f>D1752/(constants!$A$4+constants!$B$4*data!D1752+constants!$C$4*data!D1752^2+constants!$D$4*data!D1752^3+constants!$E$4*data!D1752^4+constants!$F$4*data!D1752^5+constants!$G$4*data!D1752^6+constants!$H$4*data!D1752^7)</f>
        <v>55543.324291674398</v>
      </c>
      <c r="K1752" s="4">
        <f>E1752/(constants!$A$4+constants!$B$4*data!E1752+constants!$C$4*data!E1752^2+constants!$D$4*data!E1752^3+constants!$E$4*data!E1752^4+constants!$F$4*data!E1752^5+constants!$G$4*data!E1752^6+constants!$H$4*data!E1752^7)</f>
        <v>55543.324291674398</v>
      </c>
      <c r="L1752" s="4">
        <f>F1752/(constants!$A$4+constants!$B$4*data!F1752+constants!$C$4*data!F1752^2+constants!$D$4*data!F1752^3+constants!$E$4*data!F1752^4+constants!$F$4*data!F1752^5+constants!$G$4*data!F1752^6+constants!$H$4*data!F1752^7)</f>
        <v>2054.2022281641639</v>
      </c>
      <c r="M1752" s="4"/>
      <c r="N1752" s="4"/>
      <c r="O1752" s="4">
        <f t="shared" si="381"/>
        <v>60576.370803623511</v>
      </c>
      <c r="P1752" s="4">
        <f t="shared" si="382"/>
        <v>11108.66485833488</v>
      </c>
      <c r="Q1752" s="4">
        <f t="shared" si="382"/>
        <v>11108.66485833488</v>
      </c>
      <c r="R1752" s="4">
        <f t="shared" si="383"/>
        <v>342.36703802736065</v>
      </c>
      <c r="S1752" s="4"/>
      <c r="T1752" s="4"/>
      <c r="U1752" s="4">
        <f t="shared" si="384"/>
        <v>1</v>
      </c>
      <c r="V1752" s="4"/>
      <c r="W1752" s="4"/>
      <c r="X1752">
        <f>IF(front!E1752&gt;$X$2,O1752,P1752)</f>
        <v>60576.370803623511</v>
      </c>
      <c r="Y1752">
        <f t="shared" si="379"/>
        <v>60303.550998780898</v>
      </c>
      <c r="Z1752">
        <f>SUMPRODUCT($B$7:$B$456,Y$7:Y$456,EXP(constants!$B$32+constants!$A$32*ABS($A$7:$A$456-$A1752)))</f>
        <v>1.2215912655605399E-13</v>
      </c>
      <c r="AA1752">
        <f t="shared" si="380"/>
        <v>60303.550998780898</v>
      </c>
      <c r="AB1752">
        <f t="shared" si="385"/>
        <v>60298.697905841727</v>
      </c>
      <c r="AD1752" s="4"/>
      <c r="AE1752" s="4"/>
      <c r="AF1752" s="4"/>
    </row>
    <row r="1753" spans="1:32" x14ac:dyDescent="0.2">
      <c r="A1753">
        <f>front!A1753</f>
        <v>982.9</v>
      </c>
      <c r="B1753" s="1">
        <f t="shared" si="386"/>
        <v>0.42999999999994998</v>
      </c>
      <c r="C1753">
        <f>front!D1753-front!B1753</f>
        <v>35233.469999999994</v>
      </c>
      <c r="D1753" s="2">
        <f>front!E1753-front!C1753</f>
        <v>52988.6</v>
      </c>
      <c r="E1753" s="2">
        <f>IF(front!F1753-front!C1753&gt;0,front!F1753-front!C1753,0)</f>
        <v>52988.6</v>
      </c>
      <c r="F1753" s="2">
        <f>front!I1753-front!H1753</f>
        <v>2154.2000000000007</v>
      </c>
      <c r="G1753" s="2"/>
      <c r="H1753" s="2"/>
      <c r="I1753" s="4">
        <f>C1753/(constants!$A$4+constants!$B$4*data!C1753+constants!$C$4*data!C1753^2+constants!$D$4*data!C1753^3+constants!$E$4*data!C1753^4+constants!$F$4*data!C1753^5+constants!$G$4*data!C1753^6+constants!$H$4*data!C1753^7)</f>
        <v>36336.127012523488</v>
      </c>
      <c r="J1753" s="4">
        <f>D1753/(constants!$A$4+constants!$B$4*data!D1753+constants!$C$4*data!D1753^2+constants!$D$4*data!D1753^3+constants!$E$4*data!D1753^4+constants!$F$4*data!D1753^5+constants!$G$4*data!D1753^6+constants!$H$4*data!D1753^7)</f>
        <v>55789.666266872191</v>
      </c>
      <c r="K1753" s="4">
        <f>E1753/(constants!$A$4+constants!$B$4*data!E1753+constants!$C$4*data!E1753^2+constants!$D$4*data!E1753^3+constants!$E$4*data!E1753^4+constants!$F$4*data!E1753^5+constants!$G$4*data!E1753^6+constants!$H$4*data!E1753^7)</f>
        <v>55789.666266872191</v>
      </c>
      <c r="L1753" s="4">
        <f>F1753/(constants!$A$4+constants!$B$4*data!F1753+constants!$C$4*data!F1753^2+constants!$D$4*data!F1753^3+constants!$E$4*data!F1753^4+constants!$F$4*data!F1753^5+constants!$G$4*data!F1753^6+constants!$H$4*data!F1753^7)</f>
        <v>2149.2861055904559</v>
      </c>
      <c r="M1753" s="4"/>
      <c r="N1753" s="4"/>
      <c r="O1753" s="4">
        <f t="shared" si="381"/>
        <v>60560.211687539144</v>
      </c>
      <c r="P1753" s="4">
        <f t="shared" si="382"/>
        <v>11157.933253374438</v>
      </c>
      <c r="Q1753" s="4">
        <f t="shared" si="382"/>
        <v>11157.933253374438</v>
      </c>
      <c r="R1753" s="4">
        <f t="shared" si="383"/>
        <v>358.21435093174262</v>
      </c>
      <c r="S1753" s="4"/>
      <c r="T1753" s="4"/>
      <c r="U1753" s="4">
        <f t="shared" si="384"/>
        <v>1</v>
      </c>
      <c r="V1753" s="4"/>
      <c r="W1753" s="4"/>
      <c r="X1753">
        <f>IF(front!E1753&gt;$X$2,O1753,P1753)</f>
        <v>60560.211687539144</v>
      </c>
      <c r="Y1753">
        <f t="shared" si="379"/>
        <v>60287.391882696531</v>
      </c>
      <c r="Z1753">
        <f>SUMPRODUCT($B$7:$B$456,Y$7:Y$456,EXP(constants!$B$32+constants!$A$32*ABS($A$7:$A$456-$A1753)))</f>
        <v>1.192075523047185E-13</v>
      </c>
      <c r="AA1753">
        <f t="shared" si="380"/>
        <v>60287.391882696531</v>
      </c>
      <c r="AB1753">
        <f t="shared" si="385"/>
        <v>60282.53878975736</v>
      </c>
      <c r="AD1753" s="4"/>
      <c r="AE1753" s="4"/>
      <c r="AF1753" s="4"/>
    </row>
    <row r="1754" spans="1:32" x14ac:dyDescent="0.2">
      <c r="A1754">
        <f>front!A1754</f>
        <v>983.33</v>
      </c>
      <c r="B1754" s="1">
        <f t="shared" si="386"/>
        <v>0.43000000000006366</v>
      </c>
      <c r="C1754">
        <f>front!D1754-front!B1754</f>
        <v>35261.4</v>
      </c>
      <c r="D1754" s="2">
        <f>front!E1754-front!C1754</f>
        <v>52900.2</v>
      </c>
      <c r="E1754" s="2">
        <f>IF(front!F1754-front!C1754&gt;0,front!F1754-front!C1754,0)</f>
        <v>52900.2</v>
      </c>
      <c r="F1754" s="2">
        <f>front!I1754-front!H1754</f>
        <v>2095.6999999999989</v>
      </c>
      <c r="G1754" s="2"/>
      <c r="H1754" s="2"/>
      <c r="I1754" s="4">
        <f>C1754/(constants!$A$4+constants!$B$4*data!C1754+constants!$C$4*data!C1754^2+constants!$D$4*data!C1754^3+constants!$E$4*data!C1754^4+constants!$F$4*data!C1754^5+constants!$G$4*data!C1754^6+constants!$H$4*data!C1754^7)</f>
        <v>36366.215937695961</v>
      </c>
      <c r="J1754" s="4">
        <f>D1754/(constants!$A$4+constants!$B$4*data!D1754+constants!$C$4*data!D1754^2+constants!$D$4*data!D1754^3+constants!$E$4*data!D1754^4+constants!$F$4*data!D1754^5+constants!$G$4*data!D1754^6+constants!$H$4*data!D1754^7)</f>
        <v>55691.787697140549</v>
      </c>
      <c r="K1754" s="4">
        <f>E1754/(constants!$A$4+constants!$B$4*data!E1754+constants!$C$4*data!E1754^2+constants!$D$4*data!E1754^3+constants!$E$4*data!E1754^4+constants!$F$4*data!E1754^5+constants!$G$4*data!E1754^6+constants!$H$4*data!E1754^7)</f>
        <v>55691.787697140549</v>
      </c>
      <c r="L1754" s="4">
        <f>F1754/(constants!$A$4+constants!$B$4*data!F1754+constants!$C$4*data!F1754^2+constants!$D$4*data!F1754^3+constants!$E$4*data!F1754^4+constants!$F$4*data!F1754^5+constants!$G$4*data!F1754^6+constants!$H$4*data!F1754^7)</f>
        <v>2090.918755689846</v>
      </c>
      <c r="M1754" s="4"/>
      <c r="N1754" s="4"/>
      <c r="O1754" s="4">
        <f t="shared" si="381"/>
        <v>60610.359896159927</v>
      </c>
      <c r="P1754" s="4">
        <f t="shared" si="382"/>
        <v>11138.357539428111</v>
      </c>
      <c r="Q1754" s="4">
        <f t="shared" si="382"/>
        <v>11138.357539428111</v>
      </c>
      <c r="R1754" s="4">
        <f t="shared" si="383"/>
        <v>348.48645928164098</v>
      </c>
      <c r="S1754" s="4"/>
      <c r="T1754" s="4"/>
      <c r="U1754" s="4">
        <f t="shared" si="384"/>
        <v>1</v>
      </c>
      <c r="V1754" s="4"/>
      <c r="W1754" s="4"/>
      <c r="X1754">
        <f>IF(front!E1754&gt;$X$2,O1754,P1754)</f>
        <v>60610.359896159927</v>
      </c>
      <c r="Y1754">
        <f t="shared" si="379"/>
        <v>60337.540091317314</v>
      </c>
      <c r="Z1754">
        <f>SUMPRODUCT($B$7:$B$456,Y$7:Y$456,EXP(constants!$B$32+constants!$A$32*ABS($A$7:$A$456-$A1754)))</f>
        <v>1.1632729315530507E-13</v>
      </c>
      <c r="AA1754">
        <f t="shared" si="380"/>
        <v>60337.540091317314</v>
      </c>
      <c r="AB1754">
        <f t="shared" si="385"/>
        <v>60332.686998378143</v>
      </c>
      <c r="AD1754" s="4"/>
      <c r="AE1754" s="4"/>
      <c r="AF1754" s="4"/>
    </row>
    <row r="1755" spans="1:32" x14ac:dyDescent="0.2">
      <c r="A1755">
        <f>front!A1755</f>
        <v>983.76</v>
      </c>
      <c r="B1755" s="1">
        <f t="shared" si="386"/>
        <v>0.42999999999994998</v>
      </c>
      <c r="C1755">
        <f>front!D1755-front!B1755</f>
        <v>34902.86</v>
      </c>
      <c r="D1755" s="2">
        <f>front!E1755-front!C1755</f>
        <v>53116.3</v>
      </c>
      <c r="E1755" s="2">
        <f>IF(front!F1755-front!C1755&gt;0,front!F1755-front!C1755,0)</f>
        <v>53116.3</v>
      </c>
      <c r="F1755" s="2">
        <f>front!I1755-front!H1755</f>
        <v>2075.7000000000007</v>
      </c>
      <c r="G1755" s="2"/>
      <c r="H1755" s="2"/>
      <c r="I1755" s="4">
        <f>C1755/(constants!$A$4+constants!$B$4*data!C1755+constants!$C$4*data!C1755^2+constants!$D$4*data!C1755^3+constants!$E$4*data!C1755^4+constants!$F$4*data!C1755^5+constants!$G$4*data!C1755^6+constants!$H$4*data!C1755^7)</f>
        <v>35980.107458897561</v>
      </c>
      <c r="J1755" s="4">
        <f>D1755/(constants!$A$4+constants!$B$4*data!D1755+constants!$C$4*data!D1755^2+constants!$D$4*data!D1755^3+constants!$E$4*data!D1755^4+constants!$F$4*data!D1755^5+constants!$G$4*data!D1755^6+constants!$H$4*data!D1755^7)</f>
        <v>55931.073480706094</v>
      </c>
      <c r="K1755" s="4">
        <f>E1755/(constants!$A$4+constants!$B$4*data!E1755+constants!$C$4*data!E1755^2+constants!$D$4*data!E1755^3+constants!$E$4*data!E1755^4+constants!$F$4*data!E1755^5+constants!$G$4*data!E1755^6+constants!$H$4*data!E1755^7)</f>
        <v>55931.073480706094</v>
      </c>
      <c r="L1755" s="4">
        <f>F1755/(constants!$A$4+constants!$B$4*data!F1755+constants!$C$4*data!F1755^2+constants!$D$4*data!F1755^3+constants!$E$4*data!F1755^4+constants!$F$4*data!F1755^5+constants!$G$4*data!F1755^6+constants!$H$4*data!F1755^7)</f>
        <v>2070.964118912967</v>
      </c>
      <c r="M1755" s="4"/>
      <c r="N1755" s="4"/>
      <c r="O1755" s="4">
        <f t="shared" si="381"/>
        <v>59966.845764829268</v>
      </c>
      <c r="P1755" s="4">
        <f t="shared" si="382"/>
        <v>11186.21469614122</v>
      </c>
      <c r="Q1755" s="4">
        <f t="shared" si="382"/>
        <v>11186.21469614122</v>
      </c>
      <c r="R1755" s="4">
        <f t="shared" si="383"/>
        <v>345.16068648549447</v>
      </c>
      <c r="S1755" s="4"/>
      <c r="T1755" s="4"/>
      <c r="U1755" s="4">
        <f t="shared" si="384"/>
        <v>1</v>
      </c>
      <c r="V1755" s="4"/>
      <c r="W1755" s="4"/>
      <c r="X1755">
        <f>IF(front!E1755&gt;$X$2,O1755,P1755)</f>
        <v>59966.845764829268</v>
      </c>
      <c r="Y1755">
        <f t="shared" si="379"/>
        <v>59694.025959986655</v>
      </c>
      <c r="Z1755">
        <f>SUMPRODUCT($B$7:$B$456,Y$7:Y$456,EXP(constants!$B$32+constants!$A$32*ABS($A$7:$A$456-$A1755)))</f>
        <v>1.1351662601250084E-13</v>
      </c>
      <c r="AA1755">
        <f t="shared" si="380"/>
        <v>59694.025959986655</v>
      </c>
      <c r="AB1755">
        <f t="shared" si="385"/>
        <v>59689.172867047484</v>
      </c>
      <c r="AD1755" s="4"/>
      <c r="AE1755" s="4"/>
      <c r="AF1755" s="4"/>
    </row>
    <row r="1756" spans="1:32" x14ac:dyDescent="0.2">
      <c r="A1756">
        <f>front!A1756</f>
        <v>984.19</v>
      </c>
      <c r="B1756" s="1">
        <f t="shared" si="386"/>
        <v>0.43000000000006366</v>
      </c>
      <c r="C1756">
        <f>front!D1756-front!B1756</f>
        <v>34580.93</v>
      </c>
      <c r="D1756" s="2">
        <f>front!E1756-front!C1756</f>
        <v>52211</v>
      </c>
      <c r="E1756" s="2">
        <f>IF(front!F1756-front!C1756&gt;0,front!F1756-front!C1756,0)</f>
        <v>52211</v>
      </c>
      <c r="F1756" s="2">
        <f>front!I1756-front!H1756</f>
        <v>2064.6000000000004</v>
      </c>
      <c r="G1756" s="2"/>
      <c r="H1756" s="2"/>
      <c r="I1756" s="4">
        <f>C1756/(constants!$A$4+constants!$B$4*data!C1756+constants!$C$4*data!C1756^2+constants!$D$4*data!C1756^3+constants!$E$4*data!C1756^4+constants!$F$4*data!C1756^5+constants!$G$4*data!C1756^6+constants!$H$4*data!C1756^7)</f>
        <v>35633.693059636054</v>
      </c>
      <c r="J1756" s="4">
        <f>D1756/(constants!$A$4+constants!$B$4*data!D1756+constants!$C$4*data!D1756^2+constants!$D$4*data!D1756^3+constants!$E$4*data!D1756^4+constants!$F$4*data!D1756^5+constants!$G$4*data!D1756^6+constants!$H$4*data!D1756^7)</f>
        <v>54928.947197121226</v>
      </c>
      <c r="K1756" s="4">
        <f>E1756/(constants!$A$4+constants!$B$4*data!E1756+constants!$C$4*data!E1756^2+constants!$D$4*data!E1756^3+constants!$E$4*data!E1756^4+constants!$F$4*data!E1756^5+constants!$G$4*data!E1756^6+constants!$H$4*data!E1756^7)</f>
        <v>54928.947197121226</v>
      </c>
      <c r="L1756" s="4">
        <f>F1756/(constants!$A$4+constants!$B$4*data!F1756+constants!$C$4*data!F1756^2+constants!$D$4*data!F1756^3+constants!$E$4*data!F1756^4+constants!$F$4*data!F1756^5+constants!$G$4*data!F1756^6+constants!$H$4*data!F1756^7)</f>
        <v>2059.8892978439649</v>
      </c>
      <c r="M1756" s="4"/>
      <c r="N1756" s="4"/>
      <c r="O1756" s="4">
        <f t="shared" si="381"/>
        <v>59389.488432726757</v>
      </c>
      <c r="P1756" s="4">
        <f t="shared" si="382"/>
        <v>10985.789439424245</v>
      </c>
      <c r="Q1756" s="4">
        <f t="shared" si="382"/>
        <v>10985.789439424245</v>
      </c>
      <c r="R1756" s="4">
        <f t="shared" si="383"/>
        <v>343.31488297399414</v>
      </c>
      <c r="S1756" s="4"/>
      <c r="T1756" s="4"/>
      <c r="U1756" s="4">
        <f t="shared" si="384"/>
        <v>1</v>
      </c>
      <c r="V1756" s="4"/>
      <c r="W1756" s="4"/>
      <c r="X1756">
        <f>IF(front!E1756&gt;$X$2,O1756,P1756)</f>
        <v>59389.488432726757</v>
      </c>
      <c r="Y1756">
        <f t="shared" si="379"/>
        <v>59116.668627884144</v>
      </c>
      <c r="Z1756">
        <f>SUMPRODUCT($B$7:$B$456,Y$7:Y$456,EXP(constants!$B$32+constants!$A$32*ABS($A$7:$A$456-$A1756)))</f>
        <v>1.1077386941393163E-13</v>
      </c>
      <c r="AA1756">
        <f t="shared" si="380"/>
        <v>59116.668627884144</v>
      </c>
      <c r="AB1756">
        <f t="shared" si="385"/>
        <v>59111.815534944973</v>
      </c>
      <c r="AD1756" s="4"/>
      <c r="AE1756" s="4"/>
      <c r="AF1756" s="4"/>
    </row>
    <row r="1757" spans="1:32" x14ac:dyDescent="0.2">
      <c r="A1757">
        <f>front!A1757</f>
        <v>984.62</v>
      </c>
      <c r="B1757" s="1">
        <f t="shared" si="386"/>
        <v>0.42999999999994998</v>
      </c>
      <c r="C1757">
        <f>front!D1757-front!B1757</f>
        <v>34272.469999999994</v>
      </c>
      <c r="D1757" s="2">
        <f>front!E1757-front!C1757</f>
        <v>52328.4</v>
      </c>
      <c r="E1757" s="2">
        <f>IF(front!F1757-front!C1757&gt;0,front!F1757-front!C1757,0)</f>
        <v>52328.4</v>
      </c>
      <c r="F1757" s="2">
        <f>front!I1757-front!H1757</f>
        <v>2051.1000000000004</v>
      </c>
      <c r="G1757" s="2"/>
      <c r="H1757" s="2"/>
      <c r="I1757" s="4">
        <f>C1757/(constants!$A$4+constants!$B$4*data!C1757+constants!$C$4*data!C1757^2+constants!$D$4*data!C1757^3+constants!$E$4*data!C1757^4+constants!$F$4*data!C1757^5+constants!$G$4*data!C1757^6+constants!$H$4*data!C1757^7)</f>
        <v>35302.011382371325</v>
      </c>
      <c r="J1757" s="4">
        <f>D1757/(constants!$A$4+constants!$B$4*data!D1757+constants!$C$4*data!D1757^2+constants!$D$4*data!D1757^3+constants!$E$4*data!D1757^4+constants!$F$4*data!D1757^5+constants!$G$4*data!D1757^6+constants!$H$4*data!D1757^7)</f>
        <v>55058.861260497375</v>
      </c>
      <c r="K1757" s="4">
        <f>E1757/(constants!$A$4+constants!$B$4*data!E1757+constants!$C$4*data!E1757^2+constants!$D$4*data!E1757^3+constants!$E$4*data!E1757^4+constants!$F$4*data!E1757^5+constants!$G$4*data!E1757^6+constants!$H$4*data!E1757^7)</f>
        <v>55058.861260497375</v>
      </c>
      <c r="L1757" s="4">
        <f>F1757/(constants!$A$4+constants!$B$4*data!F1757+constants!$C$4*data!F1757^2+constants!$D$4*data!F1757^3+constants!$E$4*data!F1757^4+constants!$F$4*data!F1757^5+constants!$G$4*data!F1757^6+constants!$H$4*data!F1757^7)</f>
        <v>2046.4199229084186</v>
      </c>
      <c r="M1757" s="4"/>
      <c r="N1757" s="4"/>
      <c r="O1757" s="4">
        <f t="shared" si="381"/>
        <v>58836.685637285547</v>
      </c>
      <c r="P1757" s="4">
        <f t="shared" si="382"/>
        <v>11011.772252099476</v>
      </c>
      <c r="Q1757" s="4">
        <f t="shared" si="382"/>
        <v>11011.772252099476</v>
      </c>
      <c r="R1757" s="4">
        <f t="shared" si="383"/>
        <v>341.0699871514031</v>
      </c>
      <c r="S1757" s="4"/>
      <c r="T1757" s="4"/>
      <c r="U1757" s="4">
        <f t="shared" si="384"/>
        <v>1</v>
      </c>
      <c r="V1757" s="4"/>
      <c r="W1757" s="4"/>
      <c r="X1757">
        <f>IF(front!E1757&gt;$X$2,O1757,P1757)</f>
        <v>58836.685637285547</v>
      </c>
      <c r="Y1757">
        <f t="shared" si="379"/>
        <v>58563.865832442934</v>
      </c>
      <c r="Z1757">
        <f>SUMPRODUCT($B$7:$B$456,Y$7:Y$456,EXP(constants!$B$32+constants!$A$32*ABS($A$7:$A$456-$A1757)))</f>
        <v>1.0809738252424406E-13</v>
      </c>
      <c r="AA1757">
        <f t="shared" si="380"/>
        <v>58563.865832442934</v>
      </c>
      <c r="AB1757">
        <f t="shared" si="385"/>
        <v>58559.012739503763</v>
      </c>
      <c r="AD1757" s="4"/>
      <c r="AE1757" s="4"/>
      <c r="AF1757" s="4"/>
    </row>
    <row r="1758" spans="1:32" x14ac:dyDescent="0.2">
      <c r="A1758">
        <f>front!A1758</f>
        <v>985.05</v>
      </c>
      <c r="B1758" s="1">
        <f t="shared" si="386"/>
        <v>0.42999999999994998</v>
      </c>
      <c r="C1758">
        <f>front!D1758-front!B1758</f>
        <v>33741.270000000004</v>
      </c>
      <c r="D1758" s="2">
        <f>front!E1758-front!C1758</f>
        <v>53199.7</v>
      </c>
      <c r="E1758" s="2">
        <f>IF(front!F1758-front!C1758&gt;0,front!F1758-front!C1758,0)</f>
        <v>53199.7</v>
      </c>
      <c r="F1758" s="2">
        <f>front!I1758-front!H1758</f>
        <v>2009.5</v>
      </c>
      <c r="G1758" s="2"/>
      <c r="H1758" s="2"/>
      <c r="I1758" s="4">
        <f>C1758/(constants!$A$4+constants!$B$4*data!C1758+constants!$C$4*data!C1758^2+constants!$D$4*data!C1758^3+constants!$E$4*data!C1758^4+constants!$F$4*data!C1758^5+constants!$G$4*data!C1758^6+constants!$H$4*data!C1758^7)</f>
        <v>34731.366056107341</v>
      </c>
      <c r="J1758" s="4">
        <f>D1758/(constants!$A$4+constants!$B$4*data!D1758+constants!$C$4*data!D1758^2+constants!$D$4*data!D1758^3+constants!$E$4*data!D1758^4+constants!$F$4*data!D1758^5+constants!$G$4*data!D1758^6+constants!$H$4*data!D1758^7)</f>
        <v>56023.435342389712</v>
      </c>
      <c r="K1758" s="4">
        <f>E1758/(constants!$A$4+constants!$B$4*data!E1758+constants!$C$4*data!E1758^2+constants!$D$4*data!E1758^3+constants!$E$4*data!E1758^4+constants!$F$4*data!E1758^5+constants!$G$4*data!E1758^6+constants!$H$4*data!E1758^7)</f>
        <v>56023.435342389712</v>
      </c>
      <c r="L1758" s="4">
        <f>F1758/(constants!$A$4+constants!$B$4*data!F1758+constants!$C$4*data!F1758^2+constants!$D$4*data!F1758^3+constants!$E$4*data!F1758^4+constants!$F$4*data!F1758^5+constants!$G$4*data!F1758^6+constants!$H$4*data!F1758^7)</f>
        <v>2004.9143054571864</v>
      </c>
      <c r="M1758" s="4"/>
      <c r="N1758" s="4"/>
      <c r="O1758" s="4">
        <f t="shared" si="381"/>
        <v>57885.610093512238</v>
      </c>
      <c r="P1758" s="4">
        <f t="shared" si="382"/>
        <v>11204.687068477942</v>
      </c>
      <c r="Q1758" s="4">
        <f t="shared" si="382"/>
        <v>11204.687068477942</v>
      </c>
      <c r="R1758" s="4">
        <f t="shared" si="383"/>
        <v>334.1523842428644</v>
      </c>
      <c r="S1758" s="4"/>
      <c r="T1758" s="4"/>
      <c r="U1758" s="4">
        <f t="shared" si="384"/>
        <v>1</v>
      </c>
      <c r="V1758" s="4"/>
      <c r="W1758" s="4"/>
      <c r="X1758">
        <f>IF(front!E1758&gt;$X$2,O1758,P1758)</f>
        <v>57885.610093512238</v>
      </c>
      <c r="Y1758">
        <f t="shared" si="379"/>
        <v>57612.790288669625</v>
      </c>
      <c r="Z1758">
        <f>SUMPRODUCT($B$7:$B$456,Y$7:Y$456,EXP(constants!$B$32+constants!$A$32*ABS($A$7:$A$456-$A1758)))</f>
        <v>1.0548556415348217E-13</v>
      </c>
      <c r="AA1758">
        <f t="shared" si="380"/>
        <v>57612.790288669625</v>
      </c>
      <c r="AB1758">
        <f t="shared" si="385"/>
        <v>57607.937195730454</v>
      </c>
      <c r="AD1758" s="4"/>
      <c r="AE1758" s="4"/>
      <c r="AF1758" s="4"/>
    </row>
    <row r="1759" spans="1:32" x14ac:dyDescent="0.2">
      <c r="A1759">
        <f>front!A1759</f>
        <v>985.48</v>
      </c>
      <c r="B1759" s="1">
        <f t="shared" si="386"/>
        <v>0.43000000000006366</v>
      </c>
      <c r="C1759">
        <f>front!D1759-front!B1759</f>
        <v>33178.870000000003</v>
      </c>
      <c r="D1759" s="2">
        <f>front!E1759-front!C1759</f>
        <v>53549.7</v>
      </c>
      <c r="E1759" s="2">
        <f>IF(front!F1759-front!C1759&gt;0,front!F1759-front!C1759,0)</f>
        <v>53549.7</v>
      </c>
      <c r="F1759" s="2">
        <f>front!I1759-front!H1759</f>
        <v>1985.3999999999996</v>
      </c>
      <c r="G1759" s="2"/>
      <c r="H1759" s="2"/>
      <c r="I1759" s="4">
        <f>C1759/(constants!$A$4+constants!$B$4*data!C1759+constants!$C$4*data!C1759^2+constants!$D$4*data!C1759^3+constants!$E$4*data!C1759^4+constants!$F$4*data!C1759^5+constants!$G$4*data!C1759^6+constants!$H$4*data!C1759^7)</f>
        <v>34127.952264184591</v>
      </c>
      <c r="J1759" s="4">
        <f>D1759/(constants!$A$4+constants!$B$4*data!D1759+constants!$C$4*data!D1759^2+constants!$D$4*data!D1759^3+constants!$E$4*data!D1759^4+constants!$F$4*data!D1759^5+constants!$G$4*data!D1759^6+constants!$H$4*data!D1759^7)</f>
        <v>56411.135670240561</v>
      </c>
      <c r="K1759" s="4">
        <f>E1759/(constants!$A$4+constants!$B$4*data!E1759+constants!$C$4*data!E1759^2+constants!$D$4*data!E1759^3+constants!$E$4*data!E1759^4+constants!$F$4*data!E1759^5+constants!$G$4*data!E1759^6+constants!$H$4*data!E1759^7)</f>
        <v>56411.135670240561</v>
      </c>
      <c r="L1759" s="4">
        <f>F1759/(constants!$A$4+constants!$B$4*data!F1759+constants!$C$4*data!F1759^2+constants!$D$4*data!F1759^3+constants!$E$4*data!F1759^4+constants!$F$4*data!F1759^5+constants!$G$4*data!F1759^6+constants!$H$4*data!F1759^7)</f>
        <v>1980.8689904160824</v>
      </c>
      <c r="M1759" s="4"/>
      <c r="N1759" s="4"/>
      <c r="O1759" s="4">
        <f t="shared" si="381"/>
        <v>56879.920440307658</v>
      </c>
      <c r="P1759" s="4">
        <f t="shared" si="382"/>
        <v>11282.227134048111</v>
      </c>
      <c r="Q1759" s="4">
        <f t="shared" si="382"/>
        <v>11282.227134048111</v>
      </c>
      <c r="R1759" s="4">
        <f t="shared" si="383"/>
        <v>330.14483173601371</v>
      </c>
      <c r="S1759" s="4"/>
      <c r="T1759" s="4"/>
      <c r="U1759" s="4">
        <f t="shared" si="384"/>
        <v>1</v>
      </c>
      <c r="V1759" s="4"/>
      <c r="W1759" s="4"/>
      <c r="X1759">
        <f>IF(front!E1759&gt;$X$2,O1759,P1759)</f>
        <v>56879.920440307658</v>
      </c>
      <c r="Y1759">
        <f t="shared" si="379"/>
        <v>56607.100635465045</v>
      </c>
      <c r="Z1759">
        <f>SUMPRODUCT($B$7:$B$456,Y$7:Y$456,EXP(constants!$B$32+constants!$A$32*ABS($A$7:$A$456-$A1759)))</f>
        <v>1.029368517991888E-13</v>
      </c>
      <c r="AA1759">
        <f t="shared" si="380"/>
        <v>56607.100635465045</v>
      </c>
      <c r="AB1759">
        <f t="shared" si="385"/>
        <v>56602.247542525874</v>
      </c>
      <c r="AD1759" s="4"/>
      <c r="AE1759" s="4"/>
      <c r="AF1759" s="4"/>
    </row>
    <row r="1760" spans="1:32" x14ac:dyDescent="0.2">
      <c r="A1760">
        <f>front!A1760</f>
        <v>985.91</v>
      </c>
      <c r="B1760" s="1">
        <f t="shared" si="386"/>
        <v>0.42999999999994998</v>
      </c>
      <c r="C1760">
        <f>front!D1760-front!B1760</f>
        <v>32322.869999999995</v>
      </c>
      <c r="D1760" s="2">
        <f>front!E1760-front!C1760</f>
        <v>52866.6</v>
      </c>
      <c r="E1760" s="2">
        <f>IF(front!F1760-front!C1760&gt;0,front!F1760-front!C1760,0)</f>
        <v>52866.6</v>
      </c>
      <c r="F1760" s="2">
        <f>front!I1760-front!H1760</f>
        <v>1904.0999999999985</v>
      </c>
      <c r="G1760" s="2"/>
      <c r="H1760" s="2"/>
      <c r="I1760" s="4">
        <f>C1760/(constants!$A$4+constants!$B$4*data!C1760+constants!$C$4*data!C1760^2+constants!$D$4*data!C1760^3+constants!$E$4*data!C1760^4+constants!$F$4*data!C1760^5+constants!$G$4*data!C1760^6+constants!$H$4*data!C1760^7)</f>
        <v>33210.997110991688</v>
      </c>
      <c r="J1760" s="4">
        <f>D1760/(constants!$A$4+constants!$B$4*data!D1760+constants!$C$4*data!D1760^2+constants!$D$4*data!D1760^3+constants!$E$4*data!D1760^4+constants!$F$4*data!D1760^5+constants!$G$4*data!D1760^6+constants!$H$4*data!D1760^7)</f>
        <v>55654.587108097905</v>
      </c>
      <c r="K1760" s="4">
        <f>E1760/(constants!$A$4+constants!$B$4*data!E1760+constants!$C$4*data!E1760^2+constants!$D$4*data!E1760^3+constants!$E$4*data!E1760^4+constants!$F$4*data!E1760^5+constants!$G$4*data!E1760^6+constants!$H$4*data!E1760^7)</f>
        <v>55654.587108097905</v>
      </c>
      <c r="L1760" s="4">
        <f>F1760/(constants!$A$4+constants!$B$4*data!F1760+constants!$C$4*data!F1760^2+constants!$D$4*data!F1760^3+constants!$E$4*data!F1760^4+constants!$F$4*data!F1760^5+constants!$G$4*data!F1760^6+constants!$H$4*data!F1760^7)</f>
        <v>1899.7534873154423</v>
      </c>
      <c r="M1760" s="4"/>
      <c r="N1760" s="4"/>
      <c r="O1760" s="4">
        <f t="shared" si="381"/>
        <v>55351.661851652811</v>
      </c>
      <c r="P1760" s="4">
        <f t="shared" si="382"/>
        <v>11130.917421619581</v>
      </c>
      <c r="Q1760" s="4">
        <f t="shared" si="382"/>
        <v>11130.917421619581</v>
      </c>
      <c r="R1760" s="4">
        <f t="shared" si="383"/>
        <v>316.62558121924036</v>
      </c>
      <c r="S1760" s="4"/>
      <c r="T1760" s="4"/>
      <c r="U1760" s="4">
        <f t="shared" si="384"/>
        <v>1</v>
      </c>
      <c r="V1760" s="4"/>
      <c r="W1760" s="4"/>
      <c r="X1760">
        <f>IF(front!E1760&gt;$X$2,O1760,P1760)</f>
        <v>55351.661851652811</v>
      </c>
      <c r="Y1760">
        <f t="shared" si="379"/>
        <v>55078.842046810198</v>
      </c>
      <c r="Z1760">
        <f>SUMPRODUCT($B$7:$B$456,Y$7:Y$456,EXP(constants!$B$32+constants!$A$32*ABS($A$7:$A$456-$A1760)))</f>
        <v>1.0044972071165108E-13</v>
      </c>
      <c r="AA1760">
        <f t="shared" si="380"/>
        <v>55078.842046810198</v>
      </c>
      <c r="AB1760">
        <f t="shared" si="385"/>
        <v>55073.988953871027</v>
      </c>
      <c r="AD1760" s="4"/>
      <c r="AE1760" s="4"/>
      <c r="AF1760" s="4"/>
    </row>
    <row r="1761" spans="1:32" x14ac:dyDescent="0.2">
      <c r="A1761">
        <f>front!A1761</f>
        <v>986.34</v>
      </c>
      <c r="B1761" s="1">
        <f t="shared" si="386"/>
        <v>0.43000000000006366</v>
      </c>
      <c r="C1761">
        <f>front!D1761-front!B1761</f>
        <v>31762.399999999998</v>
      </c>
      <c r="D1761" s="2">
        <f>front!E1761-front!C1761</f>
        <v>52268.1</v>
      </c>
      <c r="E1761" s="2">
        <f>IF(front!F1761-front!C1761&gt;0,front!F1761-front!C1761,0)</f>
        <v>52268.1</v>
      </c>
      <c r="F1761" s="2">
        <f>front!I1761-front!H1761</f>
        <v>1876.1000000000004</v>
      </c>
      <c r="G1761" s="2"/>
      <c r="H1761" s="2"/>
      <c r="I1761" s="4">
        <f>C1761/(constants!$A$4+constants!$B$4*data!C1761+constants!$C$4*data!C1761^2+constants!$D$4*data!C1761^3+constants!$E$4*data!C1761^4+constants!$F$4*data!C1761^5+constants!$G$4*data!C1761^6+constants!$H$4*data!C1761^7)</f>
        <v>32611.573262499831</v>
      </c>
      <c r="J1761" s="4">
        <f>D1761/(constants!$A$4+constants!$B$4*data!D1761+constants!$C$4*data!D1761^2+constants!$D$4*data!D1761^3+constants!$E$4*data!D1761^4+constants!$F$4*data!D1761^5+constants!$G$4*data!D1761^6+constants!$H$4*data!D1761^7)</f>
        <v>54992.132237020225</v>
      </c>
      <c r="K1761" s="4">
        <f>E1761/(constants!$A$4+constants!$B$4*data!E1761+constants!$C$4*data!E1761^2+constants!$D$4*data!E1761^3+constants!$E$4*data!E1761^4+constants!$F$4*data!E1761^5+constants!$G$4*data!E1761^6+constants!$H$4*data!E1761^7)</f>
        <v>54992.132237020225</v>
      </c>
      <c r="L1761" s="4">
        <f>F1761/(constants!$A$4+constants!$B$4*data!F1761+constants!$C$4*data!F1761^2+constants!$D$4*data!F1761^3+constants!$E$4*data!F1761^4+constants!$F$4*data!F1761^5+constants!$G$4*data!F1761^6+constants!$H$4*data!F1761^7)</f>
        <v>1871.8170313389551</v>
      </c>
      <c r="M1761" s="4"/>
      <c r="N1761" s="4"/>
      <c r="O1761" s="4">
        <f t="shared" si="381"/>
        <v>54352.622104166388</v>
      </c>
      <c r="P1761" s="4">
        <f t="shared" si="382"/>
        <v>10998.426447404045</v>
      </c>
      <c r="Q1761" s="4">
        <f t="shared" si="382"/>
        <v>10998.426447404045</v>
      </c>
      <c r="R1761" s="4">
        <f t="shared" si="383"/>
        <v>311.96950522315916</v>
      </c>
      <c r="S1761" s="4"/>
      <c r="T1761" s="4"/>
      <c r="U1761" s="4">
        <f t="shared" si="384"/>
        <v>1</v>
      </c>
      <c r="V1761" s="4"/>
      <c r="W1761" s="4"/>
      <c r="X1761">
        <f>IF(front!E1761&gt;$X$2,O1761,P1761)</f>
        <v>54352.622104166388</v>
      </c>
      <c r="Y1761">
        <f t="shared" si="379"/>
        <v>54079.802299323776</v>
      </c>
      <c r="Z1761">
        <f>SUMPRODUCT($B$7:$B$456,Y$7:Y$456,EXP(constants!$B$32+constants!$A$32*ABS($A$7:$A$456-$A1761)))</f>
        <v>9.802268298172435E-14</v>
      </c>
      <c r="AA1761">
        <f t="shared" si="380"/>
        <v>54079.802299323776</v>
      </c>
      <c r="AB1761">
        <f t="shared" si="385"/>
        <v>54074.949206384605</v>
      </c>
      <c r="AD1761" s="4"/>
      <c r="AE1761" s="4"/>
      <c r="AF1761" s="4"/>
    </row>
    <row r="1762" spans="1:32" x14ac:dyDescent="0.2">
      <c r="A1762">
        <f>front!A1762</f>
        <v>986.77</v>
      </c>
      <c r="B1762" s="1">
        <f t="shared" si="386"/>
        <v>0.42999999999994998</v>
      </c>
      <c r="C1762">
        <f>front!D1762-front!B1762</f>
        <v>31140.53</v>
      </c>
      <c r="D1762" s="2">
        <f>front!E1762-front!C1762</f>
        <v>52920.800000000003</v>
      </c>
      <c r="E1762" s="2">
        <f>IF(front!F1762-front!C1762&gt;0,front!F1762-front!C1762,0)</f>
        <v>52920.800000000003</v>
      </c>
      <c r="F1762" s="2">
        <f>front!I1762-front!H1762</f>
        <v>1857</v>
      </c>
      <c r="G1762" s="2"/>
      <c r="H1762" s="2"/>
      <c r="I1762" s="4">
        <f>C1762/(constants!$A$4+constants!$B$4*data!C1762+constants!$C$4*data!C1762^2+constants!$D$4*data!C1762^3+constants!$E$4*data!C1762^4+constants!$F$4*data!C1762^5+constants!$G$4*data!C1762^6+constants!$H$4*data!C1762^7)</f>
        <v>31947.365253495213</v>
      </c>
      <c r="J1762" s="4">
        <f>D1762/(constants!$A$4+constants!$B$4*data!D1762+constants!$C$4*data!D1762^2+constants!$D$4*data!D1762^3+constants!$E$4*data!D1762^4+constants!$F$4*data!D1762^5+constants!$G$4*data!D1762^6+constants!$H$4*data!D1762^7)</f>
        <v>55714.595775226284</v>
      </c>
      <c r="K1762" s="4">
        <f>E1762/(constants!$A$4+constants!$B$4*data!E1762+constants!$C$4*data!E1762^2+constants!$D$4*data!E1762^3+constants!$E$4*data!E1762^4+constants!$F$4*data!E1762^5+constants!$G$4*data!E1762^6+constants!$H$4*data!E1762^7)</f>
        <v>55714.595775226284</v>
      </c>
      <c r="L1762" s="4">
        <f>F1762/(constants!$A$4+constants!$B$4*data!F1762+constants!$C$4*data!F1762^2+constants!$D$4*data!F1762^3+constants!$E$4*data!F1762^4+constants!$F$4*data!F1762^5+constants!$G$4*data!F1762^6+constants!$H$4*data!F1762^7)</f>
        <v>1852.7603770379615</v>
      </c>
      <c r="M1762" s="4"/>
      <c r="N1762" s="4"/>
      <c r="O1762" s="4">
        <f t="shared" si="381"/>
        <v>53245.608755825357</v>
      </c>
      <c r="P1762" s="4">
        <f t="shared" si="382"/>
        <v>11142.919155045258</v>
      </c>
      <c r="Q1762" s="4">
        <f t="shared" si="382"/>
        <v>11142.919155045258</v>
      </c>
      <c r="R1762" s="4">
        <f t="shared" si="383"/>
        <v>308.7933961729936</v>
      </c>
      <c r="S1762" s="4"/>
      <c r="T1762" s="4"/>
      <c r="U1762" s="4">
        <f t="shared" si="384"/>
        <v>1</v>
      </c>
      <c r="V1762" s="4"/>
      <c r="W1762" s="4"/>
      <c r="X1762">
        <f>IF(front!E1762&gt;$X$2,O1762,P1762)</f>
        <v>53245.608755825357</v>
      </c>
      <c r="Y1762">
        <f t="shared" si="379"/>
        <v>52972.788950982744</v>
      </c>
      <c r="Z1762">
        <f>SUMPRODUCT($B$7:$B$456,Y$7:Y$456,EXP(constants!$B$32+constants!$A$32*ABS($A$7:$A$456-$A1762)))</f>
        <v>9.5654286650706647E-14</v>
      </c>
      <c r="AA1762">
        <f t="shared" si="380"/>
        <v>52972.788950982744</v>
      </c>
      <c r="AB1762">
        <f t="shared" si="385"/>
        <v>52967.935858043573</v>
      </c>
      <c r="AD1762" s="4"/>
      <c r="AE1762" s="4"/>
      <c r="AF1762" s="4"/>
    </row>
    <row r="1763" spans="1:32" x14ac:dyDescent="0.2">
      <c r="A1763">
        <f>front!A1763</f>
        <v>987.2</v>
      </c>
      <c r="B1763" s="1">
        <f t="shared" si="386"/>
        <v>0.43000000000006366</v>
      </c>
      <c r="C1763">
        <f>front!D1763-front!B1763</f>
        <v>30573.13</v>
      </c>
      <c r="D1763" s="2">
        <f>front!E1763-front!C1763</f>
        <v>53172.6</v>
      </c>
      <c r="E1763" s="2">
        <f>IF(front!F1763-front!C1763&gt;0,front!F1763-front!C1763,0)</f>
        <v>53172.6</v>
      </c>
      <c r="F1763" s="2">
        <f>front!I1763-front!H1763</f>
        <v>1874</v>
      </c>
      <c r="G1763" s="2"/>
      <c r="H1763" s="2"/>
      <c r="I1763" s="4">
        <f>C1763/(constants!$A$4+constants!$B$4*data!C1763+constants!$C$4*data!C1763^2+constants!$D$4*data!C1763^3+constants!$E$4*data!C1763^4+constants!$F$4*data!C1763^5+constants!$G$4*data!C1763^6+constants!$H$4*data!C1763^7)</f>
        <v>31342.145213997032</v>
      </c>
      <c r="J1763" s="4">
        <f>D1763/(constants!$A$4+constants!$B$4*data!D1763+constants!$C$4*data!D1763^2+constants!$D$4*data!D1763^3+constants!$E$4*data!D1763^4+constants!$F$4*data!D1763^5+constants!$G$4*data!D1763^6+constants!$H$4*data!D1763^7)</f>
        <v>55993.422407669772</v>
      </c>
      <c r="K1763" s="4">
        <f>E1763/(constants!$A$4+constants!$B$4*data!E1763+constants!$C$4*data!E1763^2+constants!$D$4*data!E1763^3+constants!$E$4*data!E1763^4+constants!$F$4*data!E1763^5+constants!$G$4*data!E1763^6+constants!$H$4*data!E1763^7)</f>
        <v>55993.422407669772</v>
      </c>
      <c r="L1763" s="4">
        <f>F1763/(constants!$A$4+constants!$B$4*data!F1763+constants!$C$4*data!F1763^2+constants!$D$4*data!F1763^3+constants!$E$4*data!F1763^4+constants!$F$4*data!F1763^5+constants!$G$4*data!F1763^6+constants!$H$4*data!F1763^7)</f>
        <v>1869.7217971226639</v>
      </c>
      <c r="M1763" s="4"/>
      <c r="N1763" s="4"/>
      <c r="O1763" s="4">
        <f t="shared" si="381"/>
        <v>52236.908689995056</v>
      </c>
      <c r="P1763" s="4">
        <f t="shared" si="382"/>
        <v>11198.684481533955</v>
      </c>
      <c r="Q1763" s="4">
        <f t="shared" si="382"/>
        <v>11198.684481533955</v>
      </c>
      <c r="R1763" s="4">
        <f t="shared" si="383"/>
        <v>311.62029952044395</v>
      </c>
      <c r="S1763" s="4"/>
      <c r="T1763" s="4"/>
      <c r="U1763" s="4">
        <f t="shared" si="384"/>
        <v>1</v>
      </c>
      <c r="V1763" s="4"/>
      <c r="W1763" s="4"/>
      <c r="X1763">
        <f>IF(front!E1763&gt;$X$2,O1763,P1763)</f>
        <v>52236.908689995056</v>
      </c>
      <c r="Y1763">
        <f t="shared" si="379"/>
        <v>51964.088885152443</v>
      </c>
      <c r="Z1763">
        <f>SUMPRODUCT($B$7:$B$456,Y$7:Y$456,EXP(constants!$B$32+constants!$A$32*ABS($A$7:$A$456-$A1763)))</f>
        <v>9.3343114841708683E-14</v>
      </c>
      <c r="AA1763">
        <f t="shared" si="380"/>
        <v>51964.088885152443</v>
      </c>
      <c r="AB1763">
        <f t="shared" si="385"/>
        <v>51959.235792213272</v>
      </c>
      <c r="AD1763" s="4"/>
      <c r="AE1763" s="4"/>
      <c r="AF1763" s="4"/>
    </row>
    <row r="1764" spans="1:32" x14ac:dyDescent="0.2">
      <c r="A1764">
        <f>front!A1764</f>
        <v>987.63</v>
      </c>
      <c r="B1764" s="1">
        <f t="shared" si="386"/>
        <v>0.42999999999994998</v>
      </c>
      <c r="C1764">
        <f>front!D1764-front!B1764</f>
        <v>30405.800000000003</v>
      </c>
      <c r="D1764" s="2">
        <f>front!E1764-front!C1764</f>
        <v>52574.5</v>
      </c>
      <c r="E1764" s="2">
        <f>IF(front!F1764-front!C1764&gt;0,front!F1764-front!C1764,0)</f>
        <v>52574.5</v>
      </c>
      <c r="F1764" s="2">
        <f>front!I1764-front!H1764</f>
        <v>1780.3000000000011</v>
      </c>
      <c r="G1764" s="2"/>
      <c r="H1764" s="2"/>
      <c r="I1764" s="4">
        <f>C1764/(constants!$A$4+constants!$B$4*data!C1764+constants!$C$4*data!C1764^2+constants!$D$4*data!C1764^3+constants!$E$4*data!C1764^4+constants!$F$4*data!C1764^5+constants!$G$4*data!C1764^6+constants!$H$4*data!C1764^7)</f>
        <v>31163.809328926527</v>
      </c>
      <c r="J1764" s="4">
        <f>D1764/(constants!$A$4+constants!$B$4*data!D1764+constants!$C$4*data!D1764^2+constants!$D$4*data!D1764^3+constants!$E$4*data!D1764^4+constants!$F$4*data!D1764^5+constants!$G$4*data!D1764^6+constants!$H$4*data!D1764^7)</f>
        <v>55331.232528681699</v>
      </c>
      <c r="K1764" s="4">
        <f>E1764/(constants!$A$4+constants!$B$4*data!E1764+constants!$C$4*data!E1764^2+constants!$D$4*data!E1764^3+constants!$E$4*data!E1764^4+constants!$F$4*data!E1764^5+constants!$G$4*data!E1764^6+constants!$H$4*data!E1764^7)</f>
        <v>55331.232528681699</v>
      </c>
      <c r="L1764" s="4">
        <f>F1764/(constants!$A$4+constants!$B$4*data!F1764+constants!$C$4*data!F1764^2+constants!$D$4*data!F1764^3+constants!$E$4*data!F1764^4+constants!$F$4*data!F1764^5+constants!$G$4*data!F1764^6+constants!$H$4*data!F1764^7)</f>
        <v>1776.234429247382</v>
      </c>
      <c r="M1764" s="4"/>
      <c r="N1764" s="4"/>
      <c r="O1764" s="4">
        <f t="shared" si="381"/>
        <v>51939.682214877546</v>
      </c>
      <c r="P1764" s="4">
        <f t="shared" si="382"/>
        <v>11066.246505736341</v>
      </c>
      <c r="Q1764" s="4">
        <f t="shared" si="382"/>
        <v>11066.246505736341</v>
      </c>
      <c r="R1764" s="4">
        <f t="shared" si="383"/>
        <v>296.03907154123033</v>
      </c>
      <c r="S1764" s="4"/>
      <c r="T1764" s="4"/>
      <c r="U1764" s="4">
        <f t="shared" si="384"/>
        <v>1</v>
      </c>
      <c r="V1764" s="4"/>
      <c r="W1764" s="4"/>
      <c r="X1764">
        <f>IF(front!E1764&gt;$X$2,O1764,P1764)</f>
        <v>51939.682214877546</v>
      </c>
      <c r="Y1764">
        <f t="shared" si="379"/>
        <v>51666.862410034933</v>
      </c>
      <c r="Z1764">
        <f>SUMPRODUCT($B$7:$B$456,Y$7:Y$456,EXP(constants!$B$32+constants!$A$32*ABS($A$7:$A$456-$A1764)))</f>
        <v>9.1087784912022112E-14</v>
      </c>
      <c r="AA1764">
        <f t="shared" si="380"/>
        <v>51666.862410034933</v>
      </c>
      <c r="AB1764">
        <f t="shared" si="385"/>
        <v>51662.009317095763</v>
      </c>
      <c r="AD1764" s="4"/>
      <c r="AE1764" s="4"/>
      <c r="AF1764" s="4"/>
    </row>
    <row r="1765" spans="1:32" x14ac:dyDescent="0.2">
      <c r="A1765">
        <f>front!A1765</f>
        <v>988.06</v>
      </c>
      <c r="B1765" s="1">
        <f t="shared" si="386"/>
        <v>0.42999999999994998</v>
      </c>
      <c r="C1765">
        <f>front!D1765-front!B1765</f>
        <v>30214.54</v>
      </c>
      <c r="D1765" s="2">
        <f>front!E1765-front!C1765</f>
        <v>52783.199999999997</v>
      </c>
      <c r="E1765" s="2">
        <f>IF(front!F1765-front!C1765&gt;0,front!F1765-front!C1765,0)</f>
        <v>52783.199999999997</v>
      </c>
      <c r="F1765" s="2">
        <f>front!I1765-front!H1765</f>
        <v>1781.6000000000004</v>
      </c>
      <c r="G1765" s="2"/>
      <c r="H1765" s="2"/>
      <c r="I1765" s="4">
        <f>C1765/(constants!$A$4+constants!$B$4*data!C1765+constants!$C$4*data!C1765^2+constants!$D$4*data!C1765^3+constants!$E$4*data!C1765^4+constants!$F$4*data!C1765^5+constants!$G$4*data!C1765^6+constants!$H$4*data!C1765^7)</f>
        <v>30960.051813686681</v>
      </c>
      <c r="J1765" s="4">
        <f>D1765/(constants!$A$4+constants!$B$4*data!D1765+constants!$C$4*data!D1765^2+constants!$D$4*data!D1765^3+constants!$E$4*data!D1765^4+constants!$F$4*data!D1765^5+constants!$G$4*data!D1765^6+constants!$H$4*data!D1765^7)</f>
        <v>55562.254866953015</v>
      </c>
      <c r="K1765" s="4">
        <f>E1765/(constants!$A$4+constants!$B$4*data!E1765+constants!$C$4*data!E1765^2+constants!$D$4*data!E1765^3+constants!$E$4*data!E1765^4+constants!$F$4*data!E1765^5+constants!$G$4*data!E1765^6+constants!$H$4*data!E1765^7)</f>
        <v>55562.254866953015</v>
      </c>
      <c r="L1765" s="4">
        <f>F1765/(constants!$A$4+constants!$B$4*data!F1765+constants!$C$4*data!F1765^2+constants!$D$4*data!F1765^3+constants!$E$4*data!F1765^4+constants!$F$4*data!F1765^5+constants!$G$4*data!F1765^6+constants!$H$4*data!F1765^7)</f>
        <v>1777.5314794374131</v>
      </c>
      <c r="M1765" s="4"/>
      <c r="N1765" s="4"/>
      <c r="O1765" s="4">
        <f t="shared" si="381"/>
        <v>51600.086356144464</v>
      </c>
      <c r="P1765" s="4">
        <f t="shared" si="382"/>
        <v>11112.450973390603</v>
      </c>
      <c r="Q1765" s="4">
        <f t="shared" si="382"/>
        <v>11112.450973390603</v>
      </c>
      <c r="R1765" s="4">
        <f t="shared" si="383"/>
        <v>296.25524657290219</v>
      </c>
      <c r="S1765" s="4"/>
      <c r="T1765" s="4"/>
      <c r="U1765" s="4">
        <f t="shared" si="384"/>
        <v>1</v>
      </c>
      <c r="V1765" s="4"/>
      <c r="W1765" s="4"/>
      <c r="X1765">
        <f>IF(front!E1765&gt;$X$2,O1765,P1765)</f>
        <v>51600.086356144464</v>
      </c>
      <c r="Y1765">
        <f t="shared" si="379"/>
        <v>51327.266551301851</v>
      </c>
      <c r="Z1765">
        <f>SUMPRODUCT($B$7:$B$456,Y$7:Y$456,EXP(constants!$B$32+constants!$A$32*ABS($A$7:$A$456-$A1765)))</f>
        <v>8.8886947625958517E-14</v>
      </c>
      <c r="AA1765">
        <f t="shared" si="380"/>
        <v>51327.266551301851</v>
      </c>
      <c r="AB1765">
        <f t="shared" si="385"/>
        <v>51322.41345836268</v>
      </c>
      <c r="AD1765" s="4"/>
      <c r="AE1765" s="4"/>
      <c r="AF1765" s="4"/>
    </row>
    <row r="1766" spans="1:32" x14ac:dyDescent="0.2">
      <c r="A1766">
        <f>front!A1766</f>
        <v>988.49</v>
      </c>
      <c r="B1766" s="1">
        <f t="shared" si="386"/>
        <v>0.43000000000006366</v>
      </c>
      <c r="C1766">
        <f>front!D1766-front!B1766</f>
        <v>30189.340000000004</v>
      </c>
      <c r="D1766" s="2">
        <f>front!E1766-front!C1766</f>
        <v>52643</v>
      </c>
      <c r="E1766" s="2">
        <f>IF(front!F1766-front!C1766&gt;0,front!F1766-front!C1766,0)</f>
        <v>52643</v>
      </c>
      <c r="F1766" s="2">
        <f>front!I1766-front!H1766</f>
        <v>1844.8000000000011</v>
      </c>
      <c r="G1766" s="2"/>
      <c r="H1766" s="2"/>
      <c r="I1766" s="4">
        <f>C1766/(constants!$A$4+constants!$B$4*data!C1766+constants!$C$4*data!C1766^2+constants!$D$4*data!C1766^3+constants!$E$4*data!C1766^4+constants!$F$4*data!C1766^5+constants!$G$4*data!C1766^6+constants!$H$4*data!C1766^7)</f>
        <v>30933.211719239767</v>
      </c>
      <c r="J1766" s="4">
        <f>D1766/(constants!$A$4+constants!$B$4*data!D1766+constants!$C$4*data!D1766^2+constants!$D$4*data!D1766^3+constants!$E$4*data!D1766^4+constants!$F$4*data!D1766^5+constants!$G$4*data!D1766^6+constants!$H$4*data!D1766^7)</f>
        <v>55407.054661028713</v>
      </c>
      <c r="K1766" s="4">
        <f>E1766/(constants!$A$4+constants!$B$4*data!E1766+constants!$C$4*data!E1766^2+constants!$D$4*data!E1766^3+constants!$E$4*data!E1766^4+constants!$F$4*data!E1766^5+constants!$G$4*data!E1766^6+constants!$H$4*data!E1766^7)</f>
        <v>55407.054661028713</v>
      </c>
      <c r="L1766" s="4">
        <f>F1766/(constants!$A$4+constants!$B$4*data!F1766+constants!$C$4*data!F1766^2+constants!$D$4*data!F1766^3+constants!$E$4*data!F1766^4+constants!$F$4*data!F1766^5+constants!$G$4*data!F1766^6+constants!$H$4*data!F1766^7)</f>
        <v>1840.5880634369703</v>
      </c>
      <c r="M1766" s="4"/>
      <c r="N1766" s="4"/>
      <c r="O1766" s="4">
        <f t="shared" si="381"/>
        <v>51555.352865399611</v>
      </c>
      <c r="P1766" s="4">
        <f t="shared" si="382"/>
        <v>11081.410932205743</v>
      </c>
      <c r="Q1766" s="4">
        <f t="shared" si="382"/>
        <v>11081.410932205743</v>
      </c>
      <c r="R1766" s="4">
        <f t="shared" si="383"/>
        <v>306.76467723949509</v>
      </c>
      <c r="S1766" s="4"/>
      <c r="T1766" s="4"/>
      <c r="U1766" s="4">
        <f t="shared" si="384"/>
        <v>1</v>
      </c>
      <c r="V1766" s="4"/>
      <c r="W1766" s="4"/>
      <c r="X1766">
        <f>IF(front!E1766&gt;$X$2,O1766,P1766)</f>
        <v>51555.352865399611</v>
      </c>
      <c r="Y1766">
        <f t="shared" si="379"/>
        <v>51282.533060556998</v>
      </c>
      <c r="Z1766">
        <f>SUMPRODUCT($B$7:$B$456,Y$7:Y$456,EXP(constants!$B$32+constants!$A$32*ABS($A$7:$A$456-$A1766)))</f>
        <v>8.6739286347680909E-14</v>
      </c>
      <c r="AA1766">
        <f t="shared" si="380"/>
        <v>51282.533060556998</v>
      </c>
      <c r="AB1766">
        <f t="shared" si="385"/>
        <v>51277.679967617827</v>
      </c>
      <c r="AD1766" s="4"/>
      <c r="AE1766" s="4"/>
      <c r="AF1766" s="4"/>
    </row>
    <row r="1767" spans="1:32" x14ac:dyDescent="0.2">
      <c r="A1767">
        <f>front!A1767</f>
        <v>988.92</v>
      </c>
      <c r="B1767" s="1">
        <f t="shared" si="386"/>
        <v>0.42999999999994998</v>
      </c>
      <c r="C1767">
        <f>front!D1767-front!B1767</f>
        <v>30471.94</v>
      </c>
      <c r="D1767" s="2">
        <f>front!E1767-front!C1767</f>
        <v>52820.3</v>
      </c>
      <c r="E1767" s="2">
        <f>IF(front!F1767-front!C1767&gt;0,front!F1767-front!C1767,0)</f>
        <v>52820.3</v>
      </c>
      <c r="F1767" s="2">
        <f>front!I1767-front!H1767</f>
        <v>1842.9000000000015</v>
      </c>
      <c r="G1767" s="2"/>
      <c r="H1767" s="2"/>
      <c r="I1767" s="4">
        <f>C1767/(constants!$A$4+constants!$B$4*data!C1767+constants!$C$4*data!C1767^2+constants!$D$4*data!C1767^3+constants!$E$4*data!C1767^4+constants!$F$4*data!C1767^5+constants!$G$4*data!C1767^6+constants!$H$4*data!C1767^7)</f>
        <v>31234.291558162691</v>
      </c>
      <c r="J1767" s="4">
        <f>D1767/(constants!$A$4+constants!$B$4*data!D1767+constants!$C$4*data!D1767^2+constants!$D$4*data!D1767^3+constants!$E$4*data!D1767^4+constants!$F$4*data!D1767^5+constants!$G$4*data!D1767^6+constants!$H$4*data!D1767^7)</f>
        <v>55603.327461416862</v>
      </c>
      <c r="K1767" s="4">
        <f>E1767/(constants!$A$4+constants!$B$4*data!E1767+constants!$C$4*data!E1767^2+constants!$D$4*data!E1767^3+constants!$E$4*data!E1767^4+constants!$F$4*data!E1767^5+constants!$G$4*data!E1767^6+constants!$H$4*data!E1767^7)</f>
        <v>55603.327461416862</v>
      </c>
      <c r="L1767" s="4">
        <f>F1767/(constants!$A$4+constants!$B$4*data!F1767+constants!$C$4*data!F1767^2+constants!$D$4*data!F1767^3+constants!$E$4*data!F1767^4+constants!$F$4*data!F1767^5+constants!$G$4*data!F1767^6+constants!$H$4*data!F1767^7)</f>
        <v>1838.6923752184107</v>
      </c>
      <c r="M1767" s="4"/>
      <c r="N1767" s="4"/>
      <c r="O1767" s="4">
        <f t="shared" si="381"/>
        <v>52057.15259693782</v>
      </c>
      <c r="P1767" s="4">
        <f t="shared" si="382"/>
        <v>11120.665492283373</v>
      </c>
      <c r="Q1767" s="4">
        <f t="shared" si="382"/>
        <v>11120.665492283373</v>
      </c>
      <c r="R1767" s="4">
        <f t="shared" si="383"/>
        <v>306.44872920306847</v>
      </c>
      <c r="S1767" s="4"/>
      <c r="T1767" s="4"/>
      <c r="U1767" s="4">
        <f t="shared" si="384"/>
        <v>1</v>
      </c>
      <c r="V1767" s="4"/>
      <c r="W1767" s="4"/>
      <c r="X1767">
        <f>IF(front!E1767&gt;$X$2,O1767,P1767)</f>
        <v>52057.15259693782</v>
      </c>
      <c r="Y1767">
        <f t="shared" si="379"/>
        <v>51784.332792095207</v>
      </c>
      <c r="Z1767">
        <f>SUMPRODUCT($B$7:$B$456,Y$7:Y$456,EXP(constants!$B$32+constants!$A$32*ABS($A$7:$A$456-$A1767)))</f>
        <v>8.4643516253536037E-14</v>
      </c>
      <c r="AA1767">
        <f t="shared" si="380"/>
        <v>51784.332792095207</v>
      </c>
      <c r="AB1767">
        <f t="shared" si="385"/>
        <v>51779.479699156036</v>
      </c>
      <c r="AD1767" s="4"/>
      <c r="AE1767" s="4"/>
      <c r="AF1767" s="4"/>
    </row>
    <row r="1768" spans="1:32" x14ac:dyDescent="0.2">
      <c r="A1768">
        <f>front!A1768</f>
        <v>989.35</v>
      </c>
      <c r="B1768" s="1">
        <f t="shared" si="386"/>
        <v>0.43000000000006366</v>
      </c>
      <c r="C1768">
        <f>front!D1768-front!B1768</f>
        <v>30611.870000000003</v>
      </c>
      <c r="D1768" s="2">
        <f>front!E1768-front!C1768</f>
        <v>52610.5</v>
      </c>
      <c r="E1768" s="2">
        <f>IF(front!F1768-front!C1768&gt;0,front!F1768-front!C1768,0)</f>
        <v>52610.5</v>
      </c>
      <c r="F1768" s="2">
        <f>front!I1768-front!H1768</f>
        <v>1819</v>
      </c>
      <c r="G1768" s="2"/>
      <c r="H1768" s="2"/>
      <c r="I1768" s="4">
        <f>C1768/(constants!$A$4+constants!$B$4*data!C1768+constants!$C$4*data!C1768^2+constants!$D$4*data!C1768^3+constants!$E$4*data!C1768^4+constants!$F$4*data!C1768^5+constants!$G$4*data!C1768^6+constants!$H$4*data!C1768^7)</f>
        <v>31383.442860435003</v>
      </c>
      <c r="J1768" s="4">
        <f>D1768/(constants!$A$4+constants!$B$4*data!D1768+constants!$C$4*data!D1768^2+constants!$D$4*data!D1768^3+constants!$E$4*data!D1768^4+constants!$F$4*data!D1768^5+constants!$G$4*data!D1768^6+constants!$H$4*data!D1768^7)</f>
        <v>55371.080112119198</v>
      </c>
      <c r="K1768" s="4">
        <f>E1768/(constants!$A$4+constants!$B$4*data!E1768+constants!$C$4*data!E1768^2+constants!$D$4*data!E1768^3+constants!$E$4*data!E1768^4+constants!$F$4*data!E1768^5+constants!$G$4*data!E1768^6+constants!$H$4*data!E1768^7)</f>
        <v>55371.080112119198</v>
      </c>
      <c r="L1768" s="4">
        <f>F1768/(constants!$A$4+constants!$B$4*data!F1768+constants!$C$4*data!F1768^2+constants!$D$4*data!F1768^3+constants!$E$4*data!F1768^4+constants!$F$4*data!F1768^5+constants!$G$4*data!F1768^6+constants!$H$4*data!F1768^7)</f>
        <v>1814.8466118882825</v>
      </c>
      <c r="M1768" s="4"/>
      <c r="N1768" s="4"/>
      <c r="O1768" s="4">
        <f t="shared" si="381"/>
        <v>52305.738100725001</v>
      </c>
      <c r="P1768" s="4">
        <f t="shared" si="382"/>
        <v>11074.21602242384</v>
      </c>
      <c r="Q1768" s="4">
        <f t="shared" si="382"/>
        <v>11074.21602242384</v>
      </c>
      <c r="R1768" s="4">
        <f t="shared" si="383"/>
        <v>302.47443531471373</v>
      </c>
      <c r="S1768" s="4"/>
      <c r="T1768" s="4"/>
      <c r="U1768" s="4">
        <f t="shared" si="384"/>
        <v>1</v>
      </c>
      <c r="V1768" s="4"/>
      <c r="W1768" s="4"/>
      <c r="X1768">
        <f>IF(front!E1768&gt;$X$2,O1768,P1768)</f>
        <v>52305.738100725001</v>
      </c>
      <c r="Y1768">
        <f t="shared" si="379"/>
        <v>52032.918295882388</v>
      </c>
      <c r="Z1768">
        <f>SUMPRODUCT($B$7:$B$456,Y$7:Y$456,EXP(constants!$B$32+constants!$A$32*ABS($A$7:$A$456-$A1768)))</f>
        <v>8.2598383563414345E-14</v>
      </c>
      <c r="AA1768">
        <f t="shared" si="380"/>
        <v>52032.918295882388</v>
      </c>
      <c r="AB1768">
        <f t="shared" si="385"/>
        <v>52028.065202943217</v>
      </c>
      <c r="AD1768" s="4"/>
      <c r="AE1768" s="4"/>
      <c r="AF1768" s="4"/>
    </row>
    <row r="1769" spans="1:32" x14ac:dyDescent="0.2">
      <c r="A1769">
        <f>front!A1769</f>
        <v>989.78</v>
      </c>
      <c r="B1769" s="1">
        <f t="shared" si="386"/>
        <v>0.42999999999994998</v>
      </c>
      <c r="C1769">
        <f>front!D1769-front!B1769</f>
        <v>30943</v>
      </c>
      <c r="D1769" s="2">
        <f>front!E1769-front!C1769</f>
        <v>52771</v>
      </c>
      <c r="E1769" s="2">
        <f>IF(front!F1769-front!C1769&gt;0,front!F1769-front!C1769,0)</f>
        <v>52771</v>
      </c>
      <c r="F1769" s="2">
        <f>front!I1769-front!H1769</f>
        <v>1848.2999999999993</v>
      </c>
      <c r="G1769" s="2"/>
      <c r="H1769" s="2"/>
      <c r="I1769" s="4">
        <f>C1769/(constants!$A$4+constants!$B$4*data!C1769+constants!$C$4*data!C1769^2+constants!$D$4*data!C1769^3+constants!$E$4*data!C1769^4+constants!$F$4*data!C1769^5+constants!$G$4*data!C1769^6+constants!$H$4*data!C1769^7)</f>
        <v>31736.581259218961</v>
      </c>
      <c r="J1769" s="4">
        <f>D1769/(constants!$A$4+constants!$B$4*data!D1769+constants!$C$4*data!D1769^2+constants!$D$4*data!D1769^3+constants!$E$4*data!D1769^4+constants!$F$4*data!D1769^5+constants!$G$4*data!D1769^6+constants!$H$4*data!D1769^7)</f>
        <v>55548.748813061567</v>
      </c>
      <c r="K1769" s="4">
        <f>E1769/(constants!$A$4+constants!$B$4*data!E1769+constants!$C$4*data!E1769^2+constants!$D$4*data!E1769^3+constants!$E$4*data!E1769^4+constants!$F$4*data!E1769^5+constants!$G$4*data!E1769^6+constants!$H$4*data!E1769^7)</f>
        <v>55548.748813061567</v>
      </c>
      <c r="L1769" s="4">
        <f>F1769/(constants!$A$4+constants!$B$4*data!F1769+constants!$C$4*data!F1769^2+constants!$D$4*data!F1769^3+constants!$E$4*data!F1769^4+constants!$F$4*data!F1769^5+constants!$G$4*data!F1769^6+constants!$H$4*data!F1769^7)</f>
        <v>1844.0801206556914</v>
      </c>
      <c r="M1769" s="4"/>
      <c r="N1769" s="4"/>
      <c r="O1769" s="4">
        <f t="shared" si="381"/>
        <v>52894.302098698266</v>
      </c>
      <c r="P1769" s="4">
        <f t="shared" si="382"/>
        <v>11109.749762612313</v>
      </c>
      <c r="Q1769" s="4">
        <f t="shared" si="382"/>
        <v>11109.749762612313</v>
      </c>
      <c r="R1769" s="4">
        <f t="shared" si="383"/>
        <v>307.34668677594857</v>
      </c>
      <c r="S1769" s="4"/>
      <c r="T1769" s="4"/>
      <c r="U1769" s="4">
        <f t="shared" si="384"/>
        <v>1</v>
      </c>
      <c r="V1769" s="4"/>
      <c r="W1769" s="4"/>
      <c r="X1769">
        <f>IF(front!E1769&gt;$X$2,O1769,P1769)</f>
        <v>52894.302098698266</v>
      </c>
      <c r="Y1769">
        <f t="shared" si="379"/>
        <v>52621.482293855654</v>
      </c>
      <c r="Z1769">
        <f>SUMPRODUCT($B$7:$B$456,Y$7:Y$456,EXP(constants!$B$32+constants!$A$32*ABS($A$7:$A$456-$A1769)))</f>
        <v>8.0602664790688429E-14</v>
      </c>
      <c r="AA1769">
        <f t="shared" si="380"/>
        <v>52621.482293855654</v>
      </c>
      <c r="AB1769">
        <f t="shared" si="385"/>
        <v>52616.629200916483</v>
      </c>
      <c r="AD1769" s="4"/>
      <c r="AE1769" s="4"/>
      <c r="AF1769" s="4"/>
    </row>
    <row r="1770" spans="1:32" x14ac:dyDescent="0.2">
      <c r="A1770">
        <f>front!A1770</f>
        <v>990.2</v>
      </c>
      <c r="B1770" s="1">
        <f t="shared" si="386"/>
        <v>0.42000000000007276</v>
      </c>
      <c r="C1770">
        <f>front!D1770-front!B1770</f>
        <v>31242.870000000003</v>
      </c>
      <c r="D1770" s="2">
        <f>front!E1770-front!C1770</f>
        <v>52935.9</v>
      </c>
      <c r="E1770" s="2">
        <f>IF(front!F1770-front!C1770&gt;0,front!F1770-front!C1770,0)</f>
        <v>52935.9</v>
      </c>
      <c r="F1770" s="2">
        <f>front!I1770-front!H1770</f>
        <v>1863.8999999999996</v>
      </c>
      <c r="G1770" s="2"/>
      <c r="H1770" s="2"/>
      <c r="I1770" s="4">
        <f>C1770/(constants!$A$4+constants!$B$4*data!C1770+constants!$C$4*data!C1770^2+constants!$D$4*data!C1770^3+constants!$E$4*data!C1770^4+constants!$F$4*data!C1770^5+constants!$G$4*data!C1770^6+constants!$H$4*data!C1770^7)</f>
        <v>32056.608939420035</v>
      </c>
      <c r="J1770" s="4">
        <f>D1770/(constants!$A$4+constants!$B$4*data!D1770+constants!$C$4*data!D1770^2+constants!$D$4*data!D1770^3+constants!$E$4*data!D1770^4+constants!$F$4*data!D1770^5+constants!$G$4*data!D1770^6+constants!$H$4*data!D1770^7)</f>
        <v>55731.314597415389</v>
      </c>
      <c r="K1770" s="4">
        <f>E1770/(constants!$A$4+constants!$B$4*data!E1770+constants!$C$4*data!E1770^2+constants!$D$4*data!E1770^3+constants!$E$4*data!E1770^4+constants!$F$4*data!E1770^5+constants!$G$4*data!E1770^6+constants!$H$4*data!E1770^7)</f>
        <v>55731.314597415389</v>
      </c>
      <c r="L1770" s="4">
        <f>F1770/(constants!$A$4+constants!$B$4*data!F1770+constants!$C$4*data!F1770^2+constants!$D$4*data!F1770^3+constants!$E$4*data!F1770^4+constants!$F$4*data!F1770^5+constants!$G$4*data!F1770^6+constants!$H$4*data!F1770^7)</f>
        <v>1859.6447181902452</v>
      </c>
      <c r="M1770" s="4"/>
      <c r="N1770" s="4"/>
      <c r="O1770" s="4">
        <f t="shared" si="381"/>
        <v>53427.681565700062</v>
      </c>
      <c r="P1770" s="4">
        <f t="shared" si="382"/>
        <v>11146.262919483077</v>
      </c>
      <c r="Q1770" s="4">
        <f t="shared" si="382"/>
        <v>11146.262919483077</v>
      </c>
      <c r="R1770" s="4">
        <f t="shared" si="383"/>
        <v>309.94078636504082</v>
      </c>
      <c r="S1770" s="4"/>
      <c r="T1770" s="4"/>
      <c r="U1770" s="4">
        <f t="shared" si="384"/>
        <v>1</v>
      </c>
      <c r="V1770" s="4"/>
      <c r="W1770" s="4"/>
      <c r="X1770">
        <f>IF(front!E1770&gt;$X$2,O1770,P1770)</f>
        <v>53427.681565700062</v>
      </c>
      <c r="Y1770">
        <f t="shared" si="379"/>
        <v>53154.86176085745</v>
      </c>
      <c r="Z1770">
        <f>SUMPRODUCT($B$7:$B$456,Y$7:Y$456,EXP(constants!$B$32+constants!$A$32*ABS($A$7:$A$456-$A1770)))</f>
        <v>7.8699917794894408E-14</v>
      </c>
      <c r="AA1770">
        <f t="shared" si="380"/>
        <v>53154.86176085745</v>
      </c>
      <c r="AB1770">
        <f t="shared" si="385"/>
        <v>53150.008667918279</v>
      </c>
      <c r="AD1770" s="4"/>
      <c r="AE1770" s="4"/>
      <c r="AF1770" s="4"/>
    </row>
    <row r="1771" spans="1:32" x14ac:dyDescent="0.2">
      <c r="A1771">
        <f>front!A1771</f>
        <v>990.63</v>
      </c>
      <c r="B1771" s="1">
        <f t="shared" si="386"/>
        <v>0.42999999999994998</v>
      </c>
      <c r="C1771">
        <f>front!D1771-front!B1771</f>
        <v>31734.660000000003</v>
      </c>
      <c r="D1771" s="2">
        <f>front!E1771-front!C1771</f>
        <v>52549.1</v>
      </c>
      <c r="E1771" s="2">
        <f>IF(front!F1771-front!C1771&gt;0,front!F1771-front!C1771,0)</f>
        <v>52549.1</v>
      </c>
      <c r="F1771" s="2">
        <f>front!I1771-front!H1771</f>
        <v>1913.6000000000004</v>
      </c>
      <c r="G1771" s="2"/>
      <c r="H1771" s="2"/>
      <c r="I1771" s="4">
        <f>C1771/(constants!$A$4+constants!$B$4*data!C1771+constants!$C$4*data!C1771^2+constants!$D$4*data!C1771^3+constants!$E$4*data!C1771^4+constants!$F$4*data!C1771^5+constants!$G$4*data!C1771^6+constants!$H$4*data!C1771^7)</f>
        <v>32581.924889137794</v>
      </c>
      <c r="J1771" s="4">
        <f>D1771/(constants!$A$4+constants!$B$4*data!D1771+constants!$C$4*data!D1771^2+constants!$D$4*data!D1771^3+constants!$E$4*data!D1771^4+constants!$F$4*data!D1771^5+constants!$G$4*data!D1771^6+constants!$H$4*data!D1771^7)</f>
        <v>55303.118563162156</v>
      </c>
      <c r="K1771" s="4">
        <f>E1771/(constants!$A$4+constants!$B$4*data!E1771+constants!$C$4*data!E1771^2+constants!$D$4*data!E1771^3+constants!$E$4*data!E1771^4+constants!$F$4*data!E1771^5+constants!$G$4*data!E1771^6+constants!$H$4*data!E1771^7)</f>
        <v>55303.118563162156</v>
      </c>
      <c r="L1771" s="4">
        <f>F1771/(constants!$A$4+constants!$B$4*data!F1771+constants!$C$4*data!F1771^2+constants!$D$4*data!F1771^3+constants!$E$4*data!F1771^4+constants!$F$4*data!F1771^5+constants!$G$4*data!F1771^6+constants!$H$4*data!F1771^7)</f>
        <v>1909.2319277739027</v>
      </c>
      <c r="M1771" s="4"/>
      <c r="N1771" s="4"/>
      <c r="O1771" s="4">
        <f t="shared" si="381"/>
        <v>54303.20814856299</v>
      </c>
      <c r="P1771" s="4">
        <f t="shared" si="382"/>
        <v>11060.62371263243</v>
      </c>
      <c r="Q1771" s="4">
        <f t="shared" si="382"/>
        <v>11060.62371263243</v>
      </c>
      <c r="R1771" s="4">
        <f t="shared" si="383"/>
        <v>318.20532129565044</v>
      </c>
      <c r="S1771" s="4"/>
      <c r="T1771" s="4"/>
      <c r="U1771" s="4">
        <f t="shared" si="384"/>
        <v>1</v>
      </c>
      <c r="V1771" s="4"/>
      <c r="W1771" s="4"/>
      <c r="X1771">
        <f>IF(front!E1771&gt;$X$2,O1771,P1771)</f>
        <v>54303.20814856299</v>
      </c>
      <c r="Y1771">
        <f t="shared" si="379"/>
        <v>54030.388343720377</v>
      </c>
      <c r="Z1771">
        <f>SUMPRODUCT($B$7:$B$456,Y$7:Y$456,EXP(constants!$B$32+constants!$A$32*ABS($A$7:$A$456-$A1771)))</f>
        <v>7.6798392649009874E-14</v>
      </c>
      <c r="AA1771">
        <f t="shared" si="380"/>
        <v>54030.388343720377</v>
      </c>
      <c r="AB1771">
        <f t="shared" si="385"/>
        <v>54025.535250781206</v>
      </c>
      <c r="AD1771" s="4"/>
      <c r="AE1771" s="4"/>
      <c r="AF1771" s="4"/>
    </row>
    <row r="1772" spans="1:32" x14ac:dyDescent="0.2">
      <c r="A1772">
        <f>front!A1772</f>
        <v>991.06</v>
      </c>
      <c r="B1772" s="1">
        <f t="shared" si="386"/>
        <v>0.42999999999994998</v>
      </c>
      <c r="C1772">
        <f>front!D1772-front!B1772</f>
        <v>32211.599999999999</v>
      </c>
      <c r="D1772" s="2">
        <f>front!E1772-front!C1772</f>
        <v>52771</v>
      </c>
      <c r="E1772" s="2">
        <f>IF(front!F1772-front!C1772&gt;0,front!F1772-front!C1772,0)</f>
        <v>52771</v>
      </c>
      <c r="F1772" s="2">
        <f>front!I1772-front!H1772</f>
        <v>1962.1999999999989</v>
      </c>
      <c r="G1772" s="2"/>
      <c r="H1772" s="2"/>
      <c r="I1772" s="4">
        <f>C1772/(constants!$A$4+constants!$B$4*data!C1772+constants!$C$4*data!C1772^2+constants!$D$4*data!C1772^3+constants!$E$4*data!C1772^4+constants!$F$4*data!C1772^5+constants!$G$4*data!C1772^6+constants!$H$4*data!C1772^7)</f>
        <v>33091.933481618464</v>
      </c>
      <c r="J1772" s="4">
        <f>D1772/(constants!$A$4+constants!$B$4*data!D1772+constants!$C$4*data!D1772^2+constants!$D$4*data!D1772^3+constants!$E$4*data!D1772^4+constants!$F$4*data!D1772^5+constants!$G$4*data!D1772^6+constants!$H$4*data!D1772^7)</f>
        <v>55548.748813061567</v>
      </c>
      <c r="K1772" s="4">
        <f>E1772/(constants!$A$4+constants!$B$4*data!E1772+constants!$C$4*data!E1772^2+constants!$D$4*data!E1772^3+constants!$E$4*data!E1772^4+constants!$F$4*data!E1772^5+constants!$G$4*data!E1772^6+constants!$H$4*data!E1772^7)</f>
        <v>55548.748813061567</v>
      </c>
      <c r="L1772" s="4">
        <f>F1772/(constants!$A$4+constants!$B$4*data!F1772+constants!$C$4*data!F1772^2+constants!$D$4*data!F1772^3+constants!$E$4*data!F1772^4+constants!$F$4*data!F1772^5+constants!$G$4*data!F1772^6+constants!$H$4*data!F1772^7)</f>
        <v>1957.7216365412667</v>
      </c>
      <c r="M1772" s="4"/>
      <c r="N1772" s="4"/>
      <c r="O1772" s="4">
        <f t="shared" si="381"/>
        <v>55153.222469364104</v>
      </c>
      <c r="P1772" s="4">
        <f t="shared" si="382"/>
        <v>11109.749762612313</v>
      </c>
      <c r="Q1772" s="4">
        <f t="shared" si="382"/>
        <v>11109.749762612313</v>
      </c>
      <c r="R1772" s="4">
        <f t="shared" si="383"/>
        <v>326.28693942354442</v>
      </c>
      <c r="S1772" s="4"/>
      <c r="T1772" s="4"/>
      <c r="U1772" s="4">
        <f t="shared" si="384"/>
        <v>1</v>
      </c>
      <c r="V1772" s="4"/>
      <c r="W1772" s="4"/>
      <c r="X1772">
        <f>IF(front!E1772&gt;$X$2,O1772,P1772)</f>
        <v>55153.222469364104</v>
      </c>
      <c r="Y1772">
        <f t="shared" si="379"/>
        <v>54880.402664521491</v>
      </c>
      <c r="Z1772">
        <f>SUMPRODUCT($B$7:$B$456,Y$7:Y$456,EXP(constants!$B$32+constants!$A$32*ABS($A$7:$A$456-$A1772)))</f>
        <v>7.4942811615670002E-14</v>
      </c>
      <c r="AA1772">
        <f t="shared" si="380"/>
        <v>54880.402664521491</v>
      </c>
      <c r="AB1772">
        <f t="shared" si="385"/>
        <v>54875.54957158232</v>
      </c>
      <c r="AD1772" s="4"/>
      <c r="AE1772" s="4"/>
      <c r="AF1772" s="4"/>
    </row>
    <row r="1773" spans="1:32" x14ac:dyDescent="0.2">
      <c r="A1773">
        <f>front!A1773</f>
        <v>991.49</v>
      </c>
      <c r="B1773" s="1">
        <f t="shared" si="386"/>
        <v>0.43000000000006366</v>
      </c>
      <c r="C1773">
        <f>front!D1773-front!B1773</f>
        <v>32526.07</v>
      </c>
      <c r="D1773" s="2">
        <f>front!E1773-front!C1773</f>
        <v>52589.3</v>
      </c>
      <c r="E1773" s="2">
        <f>IF(front!F1773-front!C1773&gt;0,front!F1773-front!C1773,0)</f>
        <v>52589.3</v>
      </c>
      <c r="F1773" s="2">
        <f>front!I1773-front!H1773</f>
        <v>1951.1999999999989</v>
      </c>
      <c r="G1773" s="2"/>
      <c r="H1773" s="2"/>
      <c r="I1773" s="4">
        <f>C1773/(constants!$A$4+constants!$B$4*data!C1773+constants!$C$4*data!C1773^2+constants!$D$4*data!C1773^3+constants!$E$4*data!C1773^4+constants!$F$4*data!C1773^5+constants!$G$4*data!C1773^6+constants!$H$4*data!C1773^7)</f>
        <v>33428.506723072074</v>
      </c>
      <c r="J1773" s="4">
        <f>D1773/(constants!$A$4+constants!$B$4*data!D1773+constants!$C$4*data!D1773^2+constants!$D$4*data!D1773^3+constants!$E$4*data!D1773^4+constants!$F$4*data!D1773^5+constants!$G$4*data!D1773^6+constants!$H$4*data!D1773^7)</f>
        <v>55347.614167826083</v>
      </c>
      <c r="K1773" s="4">
        <f>E1773/(constants!$A$4+constants!$B$4*data!E1773+constants!$C$4*data!E1773^2+constants!$D$4*data!E1773^3+constants!$E$4*data!E1773^4+constants!$F$4*data!E1773^5+constants!$G$4*data!E1773^6+constants!$H$4*data!E1773^7)</f>
        <v>55347.614167826083</v>
      </c>
      <c r="L1773" s="4">
        <f>F1773/(constants!$A$4+constants!$B$4*data!F1773+constants!$C$4*data!F1773^2+constants!$D$4*data!F1773^3+constants!$E$4*data!F1773^4+constants!$F$4*data!F1773^5+constants!$G$4*data!F1773^6+constants!$H$4*data!F1773^7)</f>
        <v>1946.7465989479688</v>
      </c>
      <c r="M1773" s="4"/>
      <c r="N1773" s="4"/>
      <c r="O1773" s="4">
        <f t="shared" si="381"/>
        <v>55714.177871786793</v>
      </c>
      <c r="P1773" s="4">
        <f t="shared" si="382"/>
        <v>11069.522833565217</v>
      </c>
      <c r="Q1773" s="4">
        <f t="shared" si="382"/>
        <v>11069.522833565217</v>
      </c>
      <c r="R1773" s="4">
        <f t="shared" si="383"/>
        <v>324.45776649132813</v>
      </c>
      <c r="S1773" s="4"/>
      <c r="T1773" s="4"/>
      <c r="U1773" s="4">
        <f t="shared" si="384"/>
        <v>1</v>
      </c>
      <c r="V1773" s="4"/>
      <c r="W1773" s="4"/>
      <c r="X1773">
        <f>IF(front!E1773&gt;$X$2,O1773,P1773)</f>
        <v>55714.177871786793</v>
      </c>
      <c r="Y1773">
        <f t="shared" si="379"/>
        <v>55441.35806694418</v>
      </c>
      <c r="Z1773">
        <f>SUMPRODUCT($B$7:$B$456,Y$7:Y$456,EXP(constants!$B$32+constants!$A$32*ABS($A$7:$A$456-$A1773)))</f>
        <v>7.3132064606226928E-14</v>
      </c>
      <c r="AA1773">
        <f t="shared" si="380"/>
        <v>55441.35806694418</v>
      </c>
      <c r="AB1773">
        <f t="shared" si="385"/>
        <v>55436.504974005009</v>
      </c>
      <c r="AD1773" s="4"/>
      <c r="AE1773" s="4"/>
      <c r="AF1773" s="4"/>
    </row>
    <row r="1774" spans="1:32" x14ac:dyDescent="0.2">
      <c r="A1774">
        <f>front!A1774</f>
        <v>991.92</v>
      </c>
      <c r="B1774" s="1">
        <f t="shared" si="386"/>
        <v>0.42999999999994998</v>
      </c>
      <c r="C1774">
        <f>front!D1774-front!B1774</f>
        <v>32812.400000000001</v>
      </c>
      <c r="D1774" s="2">
        <f>front!E1774-front!C1774</f>
        <v>51718</v>
      </c>
      <c r="E1774" s="2">
        <f>IF(front!F1774-front!C1774&gt;0,front!F1774-front!C1774,0)</f>
        <v>51718</v>
      </c>
      <c r="F1774" s="2">
        <f>front!I1774-front!H1774</f>
        <v>2026.2000000000007</v>
      </c>
      <c r="G1774" s="2"/>
      <c r="H1774" s="2"/>
      <c r="I1774" s="4">
        <f>C1774/(constants!$A$4+constants!$B$4*data!C1774+constants!$C$4*data!C1774^2+constants!$D$4*data!C1774^3+constants!$E$4*data!C1774^4+constants!$F$4*data!C1774^5+constants!$G$4*data!C1774^6+constants!$H$4*data!C1774^7)</f>
        <v>33735.169511955814</v>
      </c>
      <c r="J1774" s="4">
        <f>D1774/(constants!$A$4+constants!$B$4*data!D1774+constants!$C$4*data!D1774^2+constants!$D$4*data!D1774^3+constants!$E$4*data!D1774^4+constants!$F$4*data!D1774^5+constants!$G$4*data!D1774^6+constants!$H$4*data!D1774^7)</f>
        <v>54383.516848913394</v>
      </c>
      <c r="K1774" s="4">
        <f>E1774/(constants!$A$4+constants!$B$4*data!E1774+constants!$C$4*data!E1774^2+constants!$D$4*data!E1774^3+constants!$E$4*data!E1774^4+constants!$F$4*data!E1774^5+constants!$G$4*data!E1774^6+constants!$H$4*data!E1774^7)</f>
        <v>54383.516848913394</v>
      </c>
      <c r="L1774" s="4">
        <f>F1774/(constants!$A$4+constants!$B$4*data!F1774+constants!$C$4*data!F1774^2+constants!$D$4*data!F1774^3+constants!$E$4*data!F1774^4+constants!$F$4*data!F1774^5+constants!$G$4*data!F1774^6+constants!$H$4*data!F1774^7)</f>
        <v>2021.5764143520946</v>
      </c>
      <c r="M1774" s="4"/>
      <c r="N1774" s="4"/>
      <c r="O1774" s="4">
        <f t="shared" si="381"/>
        <v>56225.282519926353</v>
      </c>
      <c r="P1774" s="4">
        <f t="shared" si="382"/>
        <v>10876.703369782679</v>
      </c>
      <c r="Q1774" s="4">
        <f t="shared" si="382"/>
        <v>10876.703369782679</v>
      </c>
      <c r="R1774" s="4">
        <f t="shared" si="383"/>
        <v>336.92940239201573</v>
      </c>
      <c r="S1774" s="4"/>
      <c r="T1774" s="4"/>
      <c r="U1774" s="4">
        <f t="shared" si="384"/>
        <v>1</v>
      </c>
      <c r="V1774" s="4"/>
      <c r="W1774" s="4"/>
      <c r="X1774">
        <f>IF(front!E1774&gt;$X$2,O1774,P1774)</f>
        <v>56225.282519926353</v>
      </c>
      <c r="Y1774">
        <f t="shared" si="379"/>
        <v>55952.46271508374</v>
      </c>
      <c r="Z1774">
        <f>SUMPRODUCT($B$7:$B$456,Y$7:Y$456,EXP(constants!$B$32+constants!$A$32*ABS($A$7:$A$456-$A1774)))</f>
        <v>7.1365068353681692E-14</v>
      </c>
      <c r="AA1774">
        <f t="shared" si="380"/>
        <v>55952.46271508374</v>
      </c>
      <c r="AB1774">
        <f t="shared" si="385"/>
        <v>55947.60962214457</v>
      </c>
      <c r="AD1774" s="4"/>
      <c r="AE1774" s="4"/>
      <c r="AF1774" s="4"/>
    </row>
    <row r="1775" spans="1:32" x14ac:dyDescent="0.2">
      <c r="A1775">
        <f>front!A1775</f>
        <v>992.35</v>
      </c>
      <c r="B1775" s="1">
        <f t="shared" si="386"/>
        <v>0.43000000000006366</v>
      </c>
      <c r="C1775">
        <f>front!D1775-front!B1775</f>
        <v>32881.54</v>
      </c>
      <c r="D1775" s="2">
        <f>front!E1775-front!C1775</f>
        <v>52966.5</v>
      </c>
      <c r="E1775" s="2">
        <f>IF(front!F1775-front!C1775&gt;0,front!F1775-front!C1775,0)</f>
        <v>52966.5</v>
      </c>
      <c r="F1775" s="2">
        <f>front!I1775-front!H1775</f>
        <v>2039.6000000000004</v>
      </c>
      <c r="G1775" s="2"/>
      <c r="H1775" s="2"/>
      <c r="I1775" s="4">
        <f>C1775/(constants!$A$4+constants!$B$4*data!C1775+constants!$C$4*data!C1775^2+constants!$D$4*data!C1775^3+constants!$E$4*data!C1775^4+constants!$F$4*data!C1775^5+constants!$G$4*data!C1775^6+constants!$H$4*data!C1775^7)</f>
        <v>33809.248941006794</v>
      </c>
      <c r="J1775" s="4">
        <f>D1775/(constants!$A$4+constants!$B$4*data!D1775+constants!$C$4*data!D1775^2+constants!$D$4*data!D1775^3+constants!$E$4*data!D1775^4+constants!$F$4*data!D1775^5+constants!$G$4*data!D1775^6+constants!$H$4*data!D1775^7)</f>
        <v>55765.195855488681</v>
      </c>
      <c r="K1775" s="4">
        <f>E1775/(constants!$A$4+constants!$B$4*data!E1775+constants!$C$4*data!E1775^2+constants!$D$4*data!E1775^3+constants!$E$4*data!E1775^4+constants!$F$4*data!E1775^5+constants!$G$4*data!E1775^6+constants!$H$4*data!E1775^7)</f>
        <v>55765.195855488681</v>
      </c>
      <c r="L1775" s="4">
        <f>F1775/(constants!$A$4+constants!$B$4*data!F1775+constants!$C$4*data!F1775^2+constants!$D$4*data!F1775^3+constants!$E$4*data!F1775^4+constants!$F$4*data!F1775^5+constants!$G$4*data!F1775^6+constants!$H$4*data!F1775^7)</f>
        <v>2034.9460125468643</v>
      </c>
      <c r="M1775" s="4"/>
      <c r="N1775" s="4"/>
      <c r="O1775" s="4">
        <f t="shared" si="381"/>
        <v>56348.748235011328</v>
      </c>
      <c r="P1775" s="4">
        <f t="shared" si="382"/>
        <v>11153.039171097736</v>
      </c>
      <c r="Q1775" s="4">
        <f t="shared" si="382"/>
        <v>11153.039171097736</v>
      </c>
      <c r="R1775" s="4">
        <f t="shared" si="383"/>
        <v>339.15766875781071</v>
      </c>
      <c r="S1775" s="4"/>
      <c r="T1775" s="4"/>
      <c r="U1775" s="4">
        <f t="shared" si="384"/>
        <v>1</v>
      </c>
      <c r="V1775" s="4"/>
      <c r="W1775" s="4"/>
      <c r="X1775">
        <f>IF(front!E1775&gt;$X$2,O1775,P1775)</f>
        <v>56348.748235011328</v>
      </c>
      <c r="Y1775">
        <f t="shared" si="379"/>
        <v>56075.928430168715</v>
      </c>
      <c r="Z1775">
        <f>SUMPRODUCT($B$7:$B$456,Y$7:Y$456,EXP(constants!$B$32+constants!$A$32*ABS($A$7:$A$456-$A1775)))</f>
        <v>6.9640765764624399E-14</v>
      </c>
      <c r="AA1775">
        <f t="shared" si="380"/>
        <v>56075.928430168715</v>
      </c>
      <c r="AB1775">
        <f t="shared" si="385"/>
        <v>56071.075337229544</v>
      </c>
      <c r="AD1775" s="4"/>
      <c r="AE1775" s="4"/>
      <c r="AF1775" s="4"/>
    </row>
    <row r="1776" spans="1:32" x14ac:dyDescent="0.2">
      <c r="A1776">
        <f>front!A1776</f>
        <v>992.78</v>
      </c>
      <c r="B1776" s="1">
        <f t="shared" si="386"/>
        <v>0.42999999999994998</v>
      </c>
      <c r="C1776">
        <f>front!D1776-front!B1776</f>
        <v>32720.930000000004</v>
      </c>
      <c r="D1776" s="2">
        <f>front!E1776-front!C1776</f>
        <v>53189.1</v>
      </c>
      <c r="E1776" s="2">
        <f>IF(front!F1776-front!C1776&gt;0,front!F1776-front!C1776,0)</f>
        <v>53189.1</v>
      </c>
      <c r="F1776" s="2">
        <f>front!I1776-front!H1776</f>
        <v>2075.1000000000004</v>
      </c>
      <c r="G1776" s="2"/>
      <c r="H1776" s="2"/>
      <c r="I1776" s="4">
        <f>C1776/(constants!$A$4+constants!$B$4*data!C1776+constants!$C$4*data!C1776^2+constants!$D$4*data!C1776^3+constants!$E$4*data!C1776^4+constants!$F$4*data!C1776^5+constants!$G$4*data!C1776^6+constants!$H$4*data!C1776^7)</f>
        <v>33637.182553701117</v>
      </c>
      <c r="J1776" s="4">
        <f>D1776/(constants!$A$4+constants!$B$4*data!D1776+constants!$C$4*data!D1776^2+constants!$D$4*data!D1776^3+constants!$E$4*data!D1776^4+constants!$F$4*data!D1776^5+constants!$G$4*data!D1776^6+constants!$H$4*data!D1776^7)</f>
        <v>56011.695865396054</v>
      </c>
      <c r="K1776" s="4">
        <f>E1776/(constants!$A$4+constants!$B$4*data!E1776+constants!$C$4*data!E1776^2+constants!$D$4*data!E1776^3+constants!$E$4*data!E1776^4+constants!$F$4*data!E1776^5+constants!$G$4*data!E1776^6+constants!$H$4*data!E1776^7)</f>
        <v>56011.695865396054</v>
      </c>
      <c r="L1776" s="4">
        <f>F1776/(constants!$A$4+constants!$B$4*data!F1776+constants!$C$4*data!F1776^2+constants!$D$4*data!F1776^3+constants!$E$4*data!F1776^4+constants!$F$4*data!F1776^5+constants!$G$4*data!F1776^6+constants!$H$4*data!F1776^7)</f>
        <v>2070.3654798954049</v>
      </c>
      <c r="M1776" s="4"/>
      <c r="N1776" s="4"/>
      <c r="O1776" s="4">
        <f t="shared" si="381"/>
        <v>56061.970922835193</v>
      </c>
      <c r="P1776" s="4">
        <f t="shared" si="382"/>
        <v>11202.33917307921</v>
      </c>
      <c r="Q1776" s="4">
        <f t="shared" si="382"/>
        <v>11202.33917307921</v>
      </c>
      <c r="R1776" s="4">
        <f t="shared" si="383"/>
        <v>345.06091331590079</v>
      </c>
      <c r="S1776" s="4"/>
      <c r="T1776" s="4"/>
      <c r="U1776" s="4">
        <f t="shared" si="384"/>
        <v>1</v>
      </c>
      <c r="V1776" s="4"/>
      <c r="W1776" s="4"/>
      <c r="X1776">
        <f>IF(front!E1776&gt;$X$2,O1776,P1776)</f>
        <v>56061.970922835193</v>
      </c>
      <c r="Y1776">
        <f t="shared" si="379"/>
        <v>55789.15111799258</v>
      </c>
      <c r="Z1776">
        <f>SUMPRODUCT($B$7:$B$456,Y$7:Y$456,EXP(constants!$B$32+constants!$A$32*ABS($A$7:$A$456-$A1776)))</f>
        <v>6.7958125286838684E-14</v>
      </c>
      <c r="AA1776">
        <f t="shared" si="380"/>
        <v>55789.15111799258</v>
      </c>
      <c r="AB1776">
        <f t="shared" si="385"/>
        <v>55784.298025053409</v>
      </c>
      <c r="AD1776" s="4"/>
      <c r="AE1776" s="4"/>
      <c r="AF1776" s="4"/>
    </row>
    <row r="1777" spans="1:32" x14ac:dyDescent="0.2">
      <c r="A1777">
        <f>front!A1777</f>
        <v>993.21</v>
      </c>
      <c r="B1777" s="1">
        <f t="shared" si="386"/>
        <v>0.43000000000006366</v>
      </c>
      <c r="C1777">
        <f>front!D1777-front!B1777</f>
        <v>32419.67</v>
      </c>
      <c r="D1777" s="2">
        <f>front!E1777-front!C1777</f>
        <v>52825.7</v>
      </c>
      <c r="E1777" s="2">
        <f>IF(front!F1777-front!C1777&gt;0,front!F1777-front!C1777,0)</f>
        <v>52825.7</v>
      </c>
      <c r="F1777" s="2">
        <f>front!I1777-front!H1777</f>
        <v>2029.5</v>
      </c>
      <c r="G1777" s="2"/>
      <c r="H1777" s="2"/>
      <c r="I1777" s="4">
        <f>C1777/(constants!$A$4+constants!$B$4*data!C1777+constants!$C$4*data!C1777^2+constants!$D$4*data!C1777^3+constants!$E$4*data!C1777^4+constants!$F$4*data!C1777^5+constants!$G$4*data!C1777^6+constants!$H$4*data!C1777^7)</f>
        <v>33314.601482760278</v>
      </c>
      <c r="J1777" s="4">
        <f>D1777/(constants!$A$4+constants!$B$4*data!D1777+constants!$C$4*data!D1777^2+constants!$D$4*data!D1777^3+constants!$E$4*data!D1777^4+constants!$F$4*data!D1777^5+constants!$G$4*data!D1777^6+constants!$H$4*data!D1777^7)</f>
        <v>55609.305797128225</v>
      </c>
      <c r="K1777" s="4">
        <f>E1777/(constants!$A$4+constants!$B$4*data!E1777+constants!$C$4*data!E1777^2+constants!$D$4*data!E1777^3+constants!$E$4*data!E1777^4+constants!$F$4*data!E1777^5+constants!$G$4*data!E1777^6+constants!$H$4*data!E1777^7)</f>
        <v>55609.305797128225</v>
      </c>
      <c r="L1777" s="4">
        <f>F1777/(constants!$A$4+constants!$B$4*data!F1777+constants!$C$4*data!F1777^2+constants!$D$4*data!F1777^3+constants!$E$4*data!F1777^4+constants!$F$4*data!F1777^5+constants!$G$4*data!F1777^6+constants!$H$4*data!F1777^7)</f>
        <v>2024.8689271797982</v>
      </c>
      <c r="M1777" s="4"/>
      <c r="N1777" s="4"/>
      <c r="O1777" s="4">
        <f t="shared" si="381"/>
        <v>55524.335804600458</v>
      </c>
      <c r="P1777" s="4">
        <f t="shared" si="382"/>
        <v>11121.861159425645</v>
      </c>
      <c r="Q1777" s="4">
        <f t="shared" si="382"/>
        <v>11121.861159425645</v>
      </c>
      <c r="R1777" s="4">
        <f t="shared" si="383"/>
        <v>337.47815452996639</v>
      </c>
      <c r="S1777" s="4"/>
      <c r="T1777" s="4"/>
      <c r="U1777" s="4">
        <f t="shared" si="384"/>
        <v>1</v>
      </c>
      <c r="V1777" s="4"/>
      <c r="W1777" s="4"/>
      <c r="X1777">
        <f>IF(front!E1777&gt;$X$2,O1777,P1777)</f>
        <v>55524.335804600458</v>
      </c>
      <c r="Y1777">
        <f t="shared" si="379"/>
        <v>55251.515999757845</v>
      </c>
      <c r="Z1777">
        <f>SUMPRODUCT($B$7:$B$456,Y$7:Y$456,EXP(constants!$B$32+constants!$A$32*ABS($A$7:$A$456-$A1777)))</f>
        <v>6.6316140292179516E-14</v>
      </c>
      <c r="AA1777">
        <f t="shared" si="380"/>
        <v>55251.515999757845</v>
      </c>
      <c r="AB1777">
        <f t="shared" si="385"/>
        <v>55246.662906818674</v>
      </c>
      <c r="AD1777" s="4"/>
      <c r="AE1777" s="4"/>
      <c r="AF1777" s="4"/>
    </row>
    <row r="1778" spans="1:32" x14ac:dyDescent="0.2">
      <c r="A1778">
        <f>front!A1778</f>
        <v>993.64</v>
      </c>
      <c r="B1778" s="1">
        <f t="shared" si="386"/>
        <v>0.42999999999994998</v>
      </c>
      <c r="C1778">
        <f>front!D1778-front!B1778</f>
        <v>31970.06</v>
      </c>
      <c r="D1778" s="2">
        <f>front!E1778-front!C1778</f>
        <v>53074.400000000001</v>
      </c>
      <c r="E1778" s="2">
        <f>IF(front!F1778-front!C1778&gt;0,front!F1778-front!C1778,0)</f>
        <v>53074.400000000001</v>
      </c>
      <c r="F1778" s="2">
        <f>front!I1778-front!H1778</f>
        <v>2079.1999999999989</v>
      </c>
      <c r="G1778" s="2"/>
      <c r="H1778" s="2"/>
      <c r="I1778" s="4">
        <f>C1778/(constants!$A$4+constants!$B$4*data!C1778+constants!$C$4*data!C1778^2+constants!$D$4*data!C1778^3+constants!$E$4*data!C1778^4+constants!$F$4*data!C1778^5+constants!$G$4*data!C1778^6+constants!$H$4*data!C1778^7)</f>
        <v>32833.577966938668</v>
      </c>
      <c r="J1778" s="4">
        <f>D1778/(constants!$A$4+constants!$B$4*data!D1778+constants!$C$4*data!D1778^2+constants!$D$4*data!D1778^3+constants!$E$4*data!D1778^4+constants!$F$4*data!D1778^5+constants!$G$4*data!D1778^6+constants!$H$4*data!D1778^7)</f>
        <v>55884.674004698849</v>
      </c>
      <c r="K1778" s="4">
        <f>E1778/(constants!$A$4+constants!$B$4*data!E1778+constants!$C$4*data!E1778^2+constants!$D$4*data!E1778^3+constants!$E$4*data!E1778^4+constants!$F$4*data!E1778^5+constants!$G$4*data!E1778^6+constants!$H$4*data!E1778^7)</f>
        <v>55884.674004698849</v>
      </c>
      <c r="L1778" s="4">
        <f>F1778/(constants!$A$4+constants!$B$4*data!F1778+constants!$C$4*data!F1778^2+constants!$D$4*data!F1778^3+constants!$E$4*data!F1778^4+constants!$F$4*data!F1778^5+constants!$G$4*data!F1778^6+constants!$H$4*data!F1778^7)</f>
        <v>2074.4561799448347</v>
      </c>
      <c r="M1778" s="4"/>
      <c r="N1778" s="4"/>
      <c r="O1778" s="4">
        <f t="shared" si="381"/>
        <v>54722.629944897781</v>
      </c>
      <c r="P1778" s="4">
        <f t="shared" si="382"/>
        <v>11176.934800939771</v>
      </c>
      <c r="Q1778" s="4">
        <f t="shared" si="382"/>
        <v>11176.934800939771</v>
      </c>
      <c r="R1778" s="4">
        <f t="shared" si="383"/>
        <v>345.74269665747244</v>
      </c>
      <c r="S1778" s="4"/>
      <c r="T1778" s="4"/>
      <c r="U1778" s="4">
        <f t="shared" si="384"/>
        <v>1</v>
      </c>
      <c r="V1778" s="4"/>
      <c r="W1778" s="4"/>
      <c r="X1778">
        <f>IF(front!E1778&gt;$X$2,O1778,P1778)</f>
        <v>54722.629944897781</v>
      </c>
      <c r="Y1778">
        <f t="shared" si="379"/>
        <v>54449.810140055168</v>
      </c>
      <c r="Z1778">
        <f>SUMPRODUCT($B$7:$B$456,Y$7:Y$456,EXP(constants!$B$32+constants!$A$32*ABS($A$7:$A$456-$A1778)))</f>
        <v>6.4713828474367547E-14</v>
      </c>
      <c r="AA1778">
        <f t="shared" si="380"/>
        <v>54449.810140055168</v>
      </c>
      <c r="AB1778">
        <f t="shared" si="385"/>
        <v>54444.957047115997</v>
      </c>
      <c r="AD1778" s="4"/>
      <c r="AE1778" s="4"/>
      <c r="AF1778" s="4"/>
    </row>
    <row r="1779" spans="1:32" x14ac:dyDescent="0.2">
      <c r="A1779">
        <f>front!A1779</f>
        <v>994.07</v>
      </c>
      <c r="B1779" s="1">
        <f t="shared" si="386"/>
        <v>0.43000000000006366</v>
      </c>
      <c r="C1779">
        <f>front!D1779-front!B1779</f>
        <v>31502.67</v>
      </c>
      <c r="D1779" s="2">
        <f>front!E1779-front!C1779</f>
        <v>53004.9</v>
      </c>
      <c r="E1779" s="2">
        <f>IF(front!F1779-front!C1779&gt;0,front!F1779-front!C1779,0)</f>
        <v>53004.9</v>
      </c>
      <c r="F1779" s="2">
        <f>front!I1779-front!H1779</f>
        <v>2144</v>
      </c>
      <c r="G1779" s="2"/>
      <c r="H1779" s="2"/>
      <c r="I1779" s="4">
        <f>C1779/(constants!$A$4+constants!$B$4*data!C1779+constants!$C$4*data!C1779^2+constants!$D$4*data!C1779^3+constants!$E$4*data!C1779^4+constants!$F$4*data!C1779^5+constants!$G$4*data!C1779^6+constants!$H$4*data!C1779^7)</f>
        <v>32334.047493987553</v>
      </c>
      <c r="J1779" s="4">
        <f>D1779/(constants!$A$4+constants!$B$4*data!D1779+constants!$C$4*data!D1779^2+constants!$D$4*data!D1779^3+constants!$E$4*data!D1779^4+constants!$F$4*data!D1779^5+constants!$G$4*data!D1779^6+constants!$H$4*data!D1779^7)</f>
        <v>55807.71491207373</v>
      </c>
      <c r="K1779" s="4">
        <f>E1779/(constants!$A$4+constants!$B$4*data!E1779+constants!$C$4*data!E1779^2+constants!$D$4*data!E1779^3+constants!$E$4*data!E1779^4+constants!$F$4*data!E1779^5+constants!$G$4*data!E1779^6+constants!$H$4*data!E1779^7)</f>
        <v>55807.71491207373</v>
      </c>
      <c r="L1779" s="4">
        <f>F1779/(constants!$A$4+constants!$B$4*data!F1779+constants!$C$4*data!F1779^2+constants!$D$4*data!F1779^3+constants!$E$4*data!F1779^4+constants!$F$4*data!F1779^5+constants!$G$4*data!F1779^6+constants!$H$4*data!F1779^7)</f>
        <v>2139.1092298005155</v>
      </c>
      <c r="M1779" s="4"/>
      <c r="N1779" s="4"/>
      <c r="O1779" s="4">
        <f t="shared" si="381"/>
        <v>53890.079156645923</v>
      </c>
      <c r="P1779" s="4">
        <f t="shared" si="382"/>
        <v>11161.542982414747</v>
      </c>
      <c r="Q1779" s="4">
        <f t="shared" si="382"/>
        <v>11161.542982414747</v>
      </c>
      <c r="R1779" s="4">
        <f t="shared" si="383"/>
        <v>356.51820496675253</v>
      </c>
      <c r="S1779" s="4"/>
      <c r="T1779" s="4"/>
      <c r="U1779" s="4">
        <f t="shared" si="384"/>
        <v>1</v>
      </c>
      <c r="V1779" s="4"/>
      <c r="W1779" s="4"/>
      <c r="X1779">
        <f>IF(front!E1779&gt;$X$2,O1779,P1779)</f>
        <v>53890.079156645923</v>
      </c>
      <c r="Y1779">
        <f t="shared" si="379"/>
        <v>53617.25935180331</v>
      </c>
      <c r="Z1779">
        <f>SUMPRODUCT($B$7:$B$456,Y$7:Y$456,EXP(constants!$B$32+constants!$A$32*ABS($A$7:$A$456-$A1779)))</f>
        <v>6.3150231261328442E-14</v>
      </c>
      <c r="AA1779">
        <f t="shared" si="380"/>
        <v>53617.25935180331</v>
      </c>
      <c r="AB1779">
        <f t="shared" si="385"/>
        <v>53612.406258864139</v>
      </c>
      <c r="AD1779" s="4"/>
      <c r="AE1779" s="4"/>
      <c r="AF1779" s="4"/>
    </row>
    <row r="1780" spans="1:32" x14ac:dyDescent="0.2">
      <c r="A1780">
        <f>front!A1780</f>
        <v>994.5</v>
      </c>
      <c r="B1780" s="1">
        <f t="shared" si="386"/>
        <v>0.42999999999994998</v>
      </c>
      <c r="C1780">
        <f>front!D1780-front!B1780</f>
        <v>30852.400000000001</v>
      </c>
      <c r="D1780" s="2">
        <f>front!E1780-front!C1780</f>
        <v>52484.800000000003</v>
      </c>
      <c r="E1780" s="2">
        <f>IF(front!F1780-front!C1780&gt;0,front!F1780-front!C1780,0)</f>
        <v>52484.800000000003</v>
      </c>
      <c r="F1780" s="2">
        <f>front!I1780-front!H1780</f>
        <v>2000.2999999999993</v>
      </c>
      <c r="G1780" s="2"/>
      <c r="H1780" s="2"/>
      <c r="I1780" s="4">
        <f>C1780/(constants!$A$4+constants!$B$4*data!C1780+constants!$C$4*data!C1780^2+constants!$D$4*data!C1780^3+constants!$E$4*data!C1780^4+constants!$F$4*data!C1780^5+constants!$G$4*data!C1780^6+constants!$H$4*data!C1780^7)</f>
        <v>31639.933433241651</v>
      </c>
      <c r="J1780" s="4">
        <f>D1780/(constants!$A$4+constants!$B$4*data!D1780+constants!$C$4*data!D1780^2+constants!$D$4*data!D1780^3+constants!$E$4*data!D1780^4+constants!$F$4*data!D1780^5+constants!$G$4*data!D1780^6+constants!$H$4*data!D1780^7)</f>
        <v>55231.950790888332</v>
      </c>
      <c r="K1780" s="4">
        <f>E1780/(constants!$A$4+constants!$B$4*data!E1780+constants!$C$4*data!E1780^2+constants!$D$4*data!E1780^3+constants!$E$4*data!E1780^4+constants!$F$4*data!E1780^5+constants!$G$4*data!E1780^6+constants!$H$4*data!E1780^7)</f>
        <v>55231.950790888332</v>
      </c>
      <c r="L1780" s="4">
        <f>F1780/(constants!$A$4+constants!$B$4*data!F1780+constants!$C$4*data!F1780^2+constants!$D$4*data!F1780^3+constants!$E$4*data!F1780^4+constants!$F$4*data!F1780^5+constants!$G$4*data!F1780^6+constants!$H$4*data!F1780^7)</f>
        <v>1995.7351805609997</v>
      </c>
      <c r="M1780" s="4"/>
      <c r="N1780" s="4"/>
      <c r="O1780" s="4">
        <f t="shared" si="381"/>
        <v>52733.222388736081</v>
      </c>
      <c r="P1780" s="4">
        <f t="shared" si="382"/>
        <v>11046.390158177666</v>
      </c>
      <c r="Q1780" s="4">
        <f t="shared" si="382"/>
        <v>11046.390158177666</v>
      </c>
      <c r="R1780" s="4">
        <f t="shared" si="383"/>
        <v>332.6225300934999</v>
      </c>
      <c r="S1780" s="4"/>
      <c r="T1780" s="4"/>
      <c r="U1780" s="4">
        <f t="shared" si="384"/>
        <v>1</v>
      </c>
      <c r="V1780" s="4"/>
      <c r="W1780" s="4"/>
      <c r="X1780">
        <f>IF(front!E1780&gt;$X$2,O1780,P1780)</f>
        <v>52733.222388736081</v>
      </c>
      <c r="Y1780">
        <f t="shared" si="379"/>
        <v>52460.402583893469</v>
      </c>
      <c r="Z1780">
        <f>SUMPRODUCT($B$7:$B$456,Y$7:Y$456,EXP(constants!$B$32+constants!$A$32*ABS($A$7:$A$456-$A1780)))</f>
        <v>6.1624413241736606E-14</v>
      </c>
      <c r="AA1780">
        <f t="shared" si="380"/>
        <v>52460.402583893469</v>
      </c>
      <c r="AB1780">
        <f t="shared" si="385"/>
        <v>52455.549490954298</v>
      </c>
      <c r="AD1780" s="4"/>
      <c r="AE1780" s="4"/>
      <c r="AF1780" s="4"/>
    </row>
    <row r="1781" spans="1:32" x14ac:dyDescent="0.2">
      <c r="A1781">
        <f>front!A1781</f>
        <v>994.93</v>
      </c>
      <c r="B1781" s="1">
        <f t="shared" si="386"/>
        <v>0.42999999999994998</v>
      </c>
      <c r="C1781">
        <f>front!D1781-front!B1781</f>
        <v>30371.599999999999</v>
      </c>
      <c r="D1781" s="2">
        <f>front!E1781-front!C1781</f>
        <v>52351.9</v>
      </c>
      <c r="E1781" s="2">
        <f>IF(front!F1781-front!C1781&gt;0,front!F1781-front!C1781,0)</f>
        <v>52351.9</v>
      </c>
      <c r="F1781" s="2">
        <f>front!I1781-front!H1781</f>
        <v>2011.8999999999996</v>
      </c>
      <c r="G1781" s="2"/>
      <c r="H1781" s="2"/>
      <c r="I1781" s="4">
        <f>C1781/(constants!$A$4+constants!$B$4*data!C1781+constants!$C$4*data!C1781^2+constants!$D$4*data!C1781^3+constants!$E$4*data!C1781^4+constants!$F$4*data!C1781^5+constants!$G$4*data!C1781^6+constants!$H$4*data!C1781^7)</f>
        <v>31127.368146605259</v>
      </c>
      <c r="J1781" s="4">
        <f>D1781/(constants!$A$4+constants!$B$4*data!D1781+constants!$C$4*data!D1781^2+constants!$D$4*data!D1781^3+constants!$E$4*data!D1781^4+constants!$F$4*data!D1781^5+constants!$G$4*data!D1781^6+constants!$H$4*data!D1781^7)</f>
        <v>55084.867603366278</v>
      </c>
      <c r="K1781" s="4">
        <f>E1781/(constants!$A$4+constants!$B$4*data!E1781+constants!$C$4*data!E1781^2+constants!$D$4*data!E1781^3+constants!$E$4*data!E1781^4+constants!$F$4*data!E1781^5+constants!$G$4*data!E1781^6+constants!$H$4*data!E1781^7)</f>
        <v>55084.867603366278</v>
      </c>
      <c r="L1781" s="4">
        <f>F1781/(constants!$A$4+constants!$B$4*data!F1781+constants!$C$4*data!F1781^2+constants!$D$4*data!F1781^3+constants!$E$4*data!F1781^4+constants!$F$4*data!F1781^5+constants!$G$4*data!F1781^6+constants!$H$4*data!F1781^7)</f>
        <v>2007.3088598851955</v>
      </c>
      <c r="M1781" s="4"/>
      <c r="N1781" s="4"/>
      <c r="O1781" s="4">
        <f t="shared" si="381"/>
        <v>51878.946911008759</v>
      </c>
      <c r="P1781" s="4">
        <f t="shared" si="382"/>
        <v>11016.973520673255</v>
      </c>
      <c r="Q1781" s="4">
        <f t="shared" si="382"/>
        <v>11016.973520673255</v>
      </c>
      <c r="R1781" s="4">
        <f t="shared" si="383"/>
        <v>334.55147664753258</v>
      </c>
      <c r="S1781" s="4"/>
      <c r="T1781" s="4"/>
      <c r="U1781" s="4">
        <f t="shared" si="384"/>
        <v>1</v>
      </c>
      <c r="V1781" s="4"/>
      <c r="W1781" s="4"/>
      <c r="X1781">
        <f>IF(front!E1781&gt;$X$2,O1781,P1781)</f>
        <v>51878.946911008759</v>
      </c>
      <c r="Y1781">
        <f t="shared" ref="Y1781:Y1844" si="387">X1781-$U$4</f>
        <v>51606.127106166146</v>
      </c>
      <c r="Z1781">
        <f>SUMPRODUCT($B$7:$B$456,Y$7:Y$456,EXP(constants!$B$32+constants!$A$32*ABS($A$7:$A$456-$A1781)))</f>
        <v>6.0135461605409168E-14</v>
      </c>
      <c r="AA1781">
        <f t="shared" si="380"/>
        <v>51606.127106166146</v>
      </c>
      <c r="AB1781">
        <f t="shared" si="385"/>
        <v>51601.274013226976</v>
      </c>
      <c r="AD1781" s="4"/>
      <c r="AE1781" s="4"/>
      <c r="AF1781" s="4"/>
    </row>
    <row r="1782" spans="1:32" x14ac:dyDescent="0.2">
      <c r="A1782">
        <f>front!A1782</f>
        <v>995.36</v>
      </c>
      <c r="B1782" s="1">
        <f t="shared" si="386"/>
        <v>0.43000000000006366</v>
      </c>
      <c r="C1782">
        <f>front!D1782-front!B1782</f>
        <v>29787.800000000003</v>
      </c>
      <c r="D1782" s="2">
        <f>front!E1782-front!C1782</f>
        <v>52614.400000000001</v>
      </c>
      <c r="E1782" s="2">
        <f>IF(front!F1782-front!C1782&gt;0,front!F1782-front!C1782,0)</f>
        <v>52614.400000000001</v>
      </c>
      <c r="F1782" s="2">
        <f>front!I1782-front!H1782</f>
        <v>1943.8999999999996</v>
      </c>
      <c r="G1782" s="2"/>
      <c r="H1782" s="2"/>
      <c r="I1782" s="4">
        <f>C1782/(constants!$A$4+constants!$B$4*data!C1782+constants!$C$4*data!C1782^2+constants!$D$4*data!C1782^3+constants!$E$4*data!C1782^4+constants!$F$4*data!C1782^5+constants!$G$4*data!C1782^6+constants!$H$4*data!C1782^7)</f>
        <v>30505.744218272459</v>
      </c>
      <c r="J1782" s="4">
        <f>D1782/(constants!$A$4+constants!$B$4*data!D1782+constants!$C$4*data!D1782^2+constants!$D$4*data!D1782^3+constants!$E$4*data!D1782^4+constants!$F$4*data!D1782^5+constants!$G$4*data!D1782^6+constants!$H$4*data!D1782^7)</f>
        <v>55375.39700584887</v>
      </c>
      <c r="K1782" s="4">
        <f>E1782/(constants!$A$4+constants!$B$4*data!E1782+constants!$C$4*data!E1782^2+constants!$D$4*data!E1782^3+constants!$E$4*data!E1782^4+constants!$F$4*data!E1782^5+constants!$G$4*data!E1782^6+constants!$H$4*data!E1782^7)</f>
        <v>55375.39700584887</v>
      </c>
      <c r="L1782" s="4">
        <f>F1782/(constants!$A$4+constants!$B$4*data!F1782+constants!$C$4*data!F1782^2+constants!$D$4*data!F1782^3+constants!$E$4*data!F1782^4+constants!$F$4*data!F1782^5+constants!$G$4*data!F1782^6+constants!$H$4*data!F1782^7)</f>
        <v>1939.4631651573893</v>
      </c>
      <c r="M1782" s="4"/>
      <c r="N1782" s="4"/>
      <c r="O1782" s="4">
        <f t="shared" si="381"/>
        <v>50842.907030454095</v>
      </c>
      <c r="P1782" s="4">
        <f t="shared" si="382"/>
        <v>11075.079401169774</v>
      </c>
      <c r="Q1782" s="4">
        <f t="shared" si="382"/>
        <v>11075.079401169774</v>
      </c>
      <c r="R1782" s="4">
        <f t="shared" si="383"/>
        <v>323.2438608595649</v>
      </c>
      <c r="S1782" s="4"/>
      <c r="T1782" s="4"/>
      <c r="U1782" s="4">
        <f t="shared" si="384"/>
        <v>1</v>
      </c>
      <c r="V1782" s="4"/>
      <c r="W1782" s="4"/>
      <c r="X1782">
        <f>IF(front!E1782&gt;$X$2,O1782,P1782)</f>
        <v>50842.907030454095</v>
      </c>
      <c r="Y1782">
        <f t="shared" si="387"/>
        <v>50570.087225611482</v>
      </c>
      <c r="Z1782">
        <f>SUMPRODUCT($B$7:$B$456,Y$7:Y$456,EXP(constants!$B$32+constants!$A$32*ABS($A$7:$A$456-$A1782)))</f>
        <v>5.8682485597224462E-14</v>
      </c>
      <c r="AA1782">
        <f t="shared" si="380"/>
        <v>50570.087225611482</v>
      </c>
      <c r="AB1782">
        <f t="shared" si="385"/>
        <v>50565.234132672311</v>
      </c>
      <c r="AD1782" s="4"/>
      <c r="AE1782" s="4"/>
      <c r="AF1782" s="4"/>
    </row>
    <row r="1783" spans="1:32" x14ac:dyDescent="0.2">
      <c r="A1783">
        <f>front!A1783</f>
        <v>995.79</v>
      </c>
      <c r="B1783" s="1">
        <f t="shared" si="386"/>
        <v>0.42999999999994998</v>
      </c>
      <c r="C1783">
        <f>front!D1783-front!B1783</f>
        <v>29249.4</v>
      </c>
      <c r="D1783" s="2">
        <f>front!E1783-front!C1783</f>
        <v>52685.9</v>
      </c>
      <c r="E1783" s="2">
        <f>IF(front!F1783-front!C1783&gt;0,front!F1783-front!C1783,0)</f>
        <v>52685.9</v>
      </c>
      <c r="F1783" s="2">
        <f>front!I1783-front!H1783</f>
        <v>1908.3000000000011</v>
      </c>
      <c r="G1783" s="2"/>
      <c r="H1783" s="2"/>
      <c r="I1783" s="4">
        <f>C1783/(constants!$A$4+constants!$B$4*data!C1783+constants!$C$4*data!C1783^2+constants!$D$4*data!C1783^3+constants!$E$4*data!C1783^4+constants!$F$4*data!C1783^5+constants!$G$4*data!C1783^6+constants!$H$4*data!C1783^7)</f>
        <v>29933.189153051986</v>
      </c>
      <c r="J1783" s="4">
        <f>D1783/(constants!$A$4+constants!$B$4*data!D1783+constants!$C$4*data!D1783^2+constants!$D$4*data!D1783^3+constants!$E$4*data!D1783^4+constants!$F$4*data!D1783^5+constants!$G$4*data!D1783^6+constants!$H$4*data!D1783^7)</f>
        <v>55454.542589780867</v>
      </c>
      <c r="K1783" s="4">
        <f>E1783/(constants!$A$4+constants!$B$4*data!E1783+constants!$C$4*data!E1783^2+constants!$D$4*data!E1783^3+constants!$E$4*data!E1783^4+constants!$F$4*data!E1783^5+constants!$G$4*data!E1783^6+constants!$H$4*data!E1783^7)</f>
        <v>55454.542589780867</v>
      </c>
      <c r="L1783" s="4">
        <f>F1783/(constants!$A$4+constants!$B$4*data!F1783+constants!$C$4*data!F1783^2+constants!$D$4*data!F1783^3+constants!$E$4*data!F1783^4+constants!$F$4*data!F1783^5+constants!$G$4*data!F1783^6+constants!$H$4*data!F1783^7)</f>
        <v>1903.943955719041</v>
      </c>
      <c r="M1783" s="4"/>
      <c r="N1783" s="4"/>
      <c r="O1783" s="4">
        <f t="shared" si="381"/>
        <v>49888.648588419979</v>
      </c>
      <c r="P1783" s="4">
        <f t="shared" si="382"/>
        <v>11090.908517956173</v>
      </c>
      <c r="Q1783" s="4">
        <f t="shared" si="382"/>
        <v>11090.908517956173</v>
      </c>
      <c r="R1783" s="4">
        <f t="shared" si="383"/>
        <v>317.32399261984017</v>
      </c>
      <c r="S1783" s="4"/>
      <c r="T1783" s="4"/>
      <c r="U1783" s="4">
        <f t="shared" si="384"/>
        <v>1</v>
      </c>
      <c r="V1783" s="4"/>
      <c r="W1783" s="4"/>
      <c r="X1783">
        <f>IF(front!E1783&gt;$X$2,O1783,P1783)</f>
        <v>49888.648588419979</v>
      </c>
      <c r="Y1783">
        <f t="shared" si="387"/>
        <v>49615.828783577366</v>
      </c>
      <c r="Z1783">
        <f>SUMPRODUCT($B$7:$B$456,Y$7:Y$456,EXP(constants!$B$32+constants!$A$32*ABS($A$7:$A$456-$A1783)))</f>
        <v>5.7264615984235179E-14</v>
      </c>
      <c r="AA1783">
        <f t="shared" si="380"/>
        <v>49615.828783577366</v>
      </c>
      <c r="AB1783">
        <f t="shared" si="385"/>
        <v>49610.975690638195</v>
      </c>
      <c r="AD1783" s="4"/>
      <c r="AE1783" s="4"/>
      <c r="AF1783" s="4"/>
    </row>
    <row r="1784" spans="1:32" x14ac:dyDescent="0.2">
      <c r="A1784">
        <f>front!A1784</f>
        <v>996.21</v>
      </c>
      <c r="B1784" s="1">
        <f t="shared" si="386"/>
        <v>0.42000000000007276</v>
      </c>
      <c r="C1784">
        <f>front!D1784-front!B1784</f>
        <v>28866.66</v>
      </c>
      <c r="D1784" s="2">
        <f>front!E1784-front!C1784</f>
        <v>53422.6</v>
      </c>
      <c r="E1784" s="2">
        <f>IF(front!F1784-front!C1784&gt;0,front!F1784-front!C1784,0)</f>
        <v>53422.6</v>
      </c>
      <c r="F1784" s="2">
        <f>front!I1784-front!H1784</f>
        <v>1909.2000000000007</v>
      </c>
      <c r="G1784" s="2"/>
      <c r="H1784" s="2"/>
      <c r="I1784" s="4">
        <f>C1784/(constants!$A$4+constants!$B$4*data!C1784+constants!$C$4*data!C1784^2+constants!$D$4*data!C1784^3+constants!$E$4*data!C1784^4+constants!$F$4*data!C1784^5+constants!$G$4*data!C1784^6+constants!$H$4*data!C1784^7)</f>
        <v>29526.595019558659</v>
      </c>
      <c r="J1784" s="4">
        <f>D1784/(constants!$A$4+constants!$B$4*data!D1784+constants!$C$4*data!D1784^2+constants!$D$4*data!D1784^3+constants!$E$4*data!D1784^4+constants!$F$4*data!D1784^5+constants!$G$4*data!D1784^6+constants!$H$4*data!D1784^7)</f>
        <v>56270.327453895494</v>
      </c>
      <c r="K1784" s="4">
        <f>E1784/(constants!$A$4+constants!$B$4*data!E1784+constants!$C$4*data!E1784^2+constants!$D$4*data!E1784^3+constants!$E$4*data!E1784^4+constants!$F$4*data!E1784^5+constants!$G$4*data!E1784^6+constants!$H$4*data!E1784^7)</f>
        <v>56270.327453895494</v>
      </c>
      <c r="L1784" s="4">
        <f>F1784/(constants!$A$4+constants!$B$4*data!F1784+constants!$C$4*data!F1784^2+constants!$D$4*data!F1784^3+constants!$E$4*data!F1784^4+constants!$F$4*data!F1784^5+constants!$G$4*data!F1784^6+constants!$H$4*data!F1784^7)</f>
        <v>1904.8419132358717</v>
      </c>
      <c r="M1784" s="4"/>
      <c r="N1784" s="4"/>
      <c r="O1784" s="4">
        <f t="shared" si="381"/>
        <v>49210.991699264436</v>
      </c>
      <c r="P1784" s="4">
        <f t="shared" si="382"/>
        <v>11254.065490779099</v>
      </c>
      <c r="Q1784" s="4">
        <f t="shared" si="382"/>
        <v>11254.065490779099</v>
      </c>
      <c r="R1784" s="4">
        <f t="shared" si="383"/>
        <v>317.47365220597862</v>
      </c>
      <c r="S1784" s="4"/>
      <c r="T1784" s="4"/>
      <c r="U1784" s="4">
        <f t="shared" si="384"/>
        <v>1</v>
      </c>
      <c r="V1784" s="4"/>
      <c r="W1784" s="4"/>
      <c r="X1784">
        <f>IF(front!E1784&gt;$X$2,O1784,P1784)</f>
        <v>49210.991699264436</v>
      </c>
      <c r="Y1784">
        <f t="shared" si="387"/>
        <v>48938.171894421823</v>
      </c>
      <c r="Z1784">
        <f>SUMPRODUCT($B$7:$B$456,Y$7:Y$456,EXP(constants!$B$32+constants!$A$32*ABS($A$7:$A$456-$A1784)))</f>
        <v>5.5912798692434069E-14</v>
      </c>
      <c r="AA1784">
        <f t="shared" si="380"/>
        <v>48938.171894421823</v>
      </c>
      <c r="AB1784">
        <f t="shared" si="385"/>
        <v>48933.318801482652</v>
      </c>
      <c r="AD1784" s="4"/>
      <c r="AE1784" s="4"/>
      <c r="AF1784" s="4"/>
    </row>
    <row r="1785" spans="1:32" x14ac:dyDescent="0.2">
      <c r="A1785">
        <f>front!A1785</f>
        <v>996.64</v>
      </c>
      <c r="B1785" s="1">
        <f t="shared" si="386"/>
        <v>0.42999999999994998</v>
      </c>
      <c r="C1785">
        <f>front!D1785-front!B1785</f>
        <v>28615.07</v>
      </c>
      <c r="D1785" s="2">
        <f>front!E1785-front!C1785</f>
        <v>53261.7</v>
      </c>
      <c r="E1785" s="2">
        <f>IF(front!F1785-front!C1785&gt;0,front!F1785-front!C1785,0)</f>
        <v>53261.7</v>
      </c>
      <c r="F1785" s="2">
        <f>front!I1785-front!H1785</f>
        <v>1904.8000000000011</v>
      </c>
      <c r="G1785" s="2"/>
      <c r="H1785" s="2"/>
      <c r="I1785" s="4">
        <f>C1785/(constants!$A$4+constants!$B$4*data!C1785+constants!$C$4*data!C1785^2+constants!$D$4*data!C1785^3+constants!$E$4*data!C1785^4+constants!$F$4*data!C1785^5+constants!$G$4*data!C1785^6+constants!$H$4*data!C1785^7)</f>
        <v>29259.518475479406</v>
      </c>
      <c r="J1785" s="4">
        <f>D1785/(constants!$A$4+constants!$B$4*data!D1785+constants!$C$4*data!D1785^2+constants!$D$4*data!D1785^3+constants!$E$4*data!D1785^4+constants!$F$4*data!D1785^5+constants!$G$4*data!D1785^6+constants!$H$4*data!D1785^7)</f>
        <v>56092.102819424101</v>
      </c>
      <c r="K1785" s="4">
        <f>E1785/(constants!$A$4+constants!$B$4*data!E1785+constants!$C$4*data!E1785^2+constants!$D$4*data!E1785^3+constants!$E$4*data!E1785^4+constants!$F$4*data!E1785^5+constants!$G$4*data!E1785^6+constants!$H$4*data!E1785^7)</f>
        <v>56092.102819424101</v>
      </c>
      <c r="L1785" s="4">
        <f>F1785/(constants!$A$4+constants!$B$4*data!F1785+constants!$C$4*data!F1785^2+constants!$D$4*data!F1785^3+constants!$E$4*data!F1785^4+constants!$F$4*data!F1785^5+constants!$G$4*data!F1785^6+constants!$H$4*data!F1785^7)</f>
        <v>1900.4518987152076</v>
      </c>
      <c r="M1785" s="4"/>
      <c r="N1785" s="4"/>
      <c r="O1785" s="4">
        <f t="shared" si="381"/>
        <v>48765.864125799009</v>
      </c>
      <c r="P1785" s="4">
        <f t="shared" si="382"/>
        <v>11218.42056388482</v>
      </c>
      <c r="Q1785" s="4">
        <f t="shared" si="382"/>
        <v>11218.42056388482</v>
      </c>
      <c r="R1785" s="4">
        <f t="shared" si="383"/>
        <v>316.74198311920128</v>
      </c>
      <c r="S1785" s="4"/>
      <c r="T1785" s="4"/>
      <c r="U1785" s="4">
        <f t="shared" si="384"/>
        <v>1</v>
      </c>
      <c r="V1785" s="4"/>
      <c r="W1785" s="4"/>
      <c r="X1785">
        <f>IF(front!E1785&gt;$X$2,O1785,P1785)</f>
        <v>48765.864125799009</v>
      </c>
      <c r="Y1785">
        <f t="shared" si="387"/>
        <v>48493.044320956396</v>
      </c>
      <c r="Z1785">
        <f>SUMPRODUCT($B$7:$B$456,Y$7:Y$456,EXP(constants!$B$32+constants!$A$32*ABS($A$7:$A$456-$A1785)))</f>
        <v>5.4561849470764873E-14</v>
      </c>
      <c r="AA1785">
        <f t="shared" si="380"/>
        <v>48493.044320956396</v>
      </c>
      <c r="AB1785">
        <f t="shared" si="385"/>
        <v>48488.191228017226</v>
      </c>
      <c r="AD1785" s="4"/>
      <c r="AE1785" s="4"/>
      <c r="AF1785" s="4"/>
    </row>
    <row r="1786" spans="1:32" x14ac:dyDescent="0.2">
      <c r="A1786">
        <f>front!A1786</f>
        <v>997.07</v>
      </c>
      <c r="B1786" s="1">
        <f t="shared" si="386"/>
        <v>0.43000000000006366</v>
      </c>
      <c r="C1786">
        <f>front!D1786-front!B1786</f>
        <v>28277.600000000002</v>
      </c>
      <c r="D1786" s="2">
        <f>front!E1786-front!C1786</f>
        <v>53650</v>
      </c>
      <c r="E1786" s="2">
        <f>IF(front!F1786-front!C1786&gt;0,front!F1786-front!C1786,0)</f>
        <v>53650</v>
      </c>
      <c r="F1786" s="2">
        <f>front!I1786-front!H1786</f>
        <v>1919.4000000000015</v>
      </c>
      <c r="G1786" s="2"/>
      <c r="H1786" s="2"/>
      <c r="I1786" s="4">
        <f>C1786/(constants!$A$4+constants!$B$4*data!C1786+constants!$C$4*data!C1786^2+constants!$D$4*data!C1786^3+constants!$E$4*data!C1786^4+constants!$F$4*data!C1786^5+constants!$G$4*data!C1786^6+constants!$H$4*data!C1786^7)</f>
        <v>28901.517927872155</v>
      </c>
      <c r="J1786" s="4">
        <f>D1786/(constants!$A$4+constants!$B$4*data!D1786+constants!$C$4*data!D1786^2+constants!$D$4*data!D1786^3+constants!$E$4*data!D1786^4+constants!$F$4*data!D1786^5+constants!$G$4*data!D1786^6+constants!$H$4*data!D1786^7)</f>
        <v>56522.268461986438</v>
      </c>
      <c r="K1786" s="4">
        <f>E1786/(constants!$A$4+constants!$B$4*data!E1786+constants!$C$4*data!E1786^2+constants!$D$4*data!E1786^3+constants!$E$4*data!E1786^4+constants!$F$4*data!E1786^5+constants!$G$4*data!E1786^6+constants!$H$4*data!E1786^7)</f>
        <v>56522.268461986438</v>
      </c>
      <c r="L1786" s="4">
        <f>F1786/(constants!$A$4+constants!$B$4*data!F1786+constants!$C$4*data!F1786^2+constants!$D$4*data!F1786^3+constants!$E$4*data!F1786^4+constants!$F$4*data!F1786^5+constants!$G$4*data!F1786^6+constants!$H$4*data!F1786^7)</f>
        <v>1915.018765155012</v>
      </c>
      <c r="M1786" s="4"/>
      <c r="N1786" s="4"/>
      <c r="O1786" s="4">
        <f t="shared" si="381"/>
        <v>48169.19654645359</v>
      </c>
      <c r="P1786" s="4">
        <f t="shared" si="382"/>
        <v>11304.453692397288</v>
      </c>
      <c r="Q1786" s="4">
        <f t="shared" si="382"/>
        <v>11304.453692397288</v>
      </c>
      <c r="R1786" s="4">
        <f t="shared" si="383"/>
        <v>319.16979419250202</v>
      </c>
      <c r="S1786" s="4"/>
      <c r="T1786" s="4"/>
      <c r="U1786" s="4">
        <f t="shared" si="384"/>
        <v>1</v>
      </c>
      <c r="V1786" s="4"/>
      <c r="W1786" s="4"/>
      <c r="X1786">
        <f>IF(front!E1786&gt;$X$2,O1786,P1786)</f>
        <v>48169.19654645359</v>
      </c>
      <c r="Y1786">
        <f t="shared" si="387"/>
        <v>47896.376741610977</v>
      </c>
      <c r="Z1786">
        <f>SUMPRODUCT($B$7:$B$456,Y$7:Y$456,EXP(constants!$B$32+constants!$A$32*ABS($A$7:$A$456-$A1786)))</f>
        <v>5.3243541501942723E-14</v>
      </c>
      <c r="AA1786">
        <f t="shared" si="380"/>
        <v>47896.376741610977</v>
      </c>
      <c r="AB1786">
        <f t="shared" si="385"/>
        <v>47891.523648671806</v>
      </c>
      <c r="AD1786" s="4"/>
      <c r="AE1786" s="4"/>
      <c r="AF1786" s="4"/>
    </row>
    <row r="1787" spans="1:32" x14ac:dyDescent="0.2">
      <c r="A1787">
        <f>front!A1787</f>
        <v>997.5</v>
      </c>
      <c r="B1787" s="1">
        <f t="shared" si="386"/>
        <v>0.42999999999994998</v>
      </c>
      <c r="C1787">
        <f>front!D1787-front!B1787</f>
        <v>28087.67</v>
      </c>
      <c r="D1787" s="2">
        <f>front!E1787-front!C1787</f>
        <v>52163.7</v>
      </c>
      <c r="E1787" s="2">
        <f>IF(front!F1787-front!C1787&gt;0,front!F1787-front!C1787,0)</f>
        <v>52163.7</v>
      </c>
      <c r="F1787" s="2">
        <f>front!I1787-front!H1787</f>
        <v>1836.5</v>
      </c>
      <c r="G1787" s="2"/>
      <c r="H1787" s="2"/>
      <c r="I1787" s="4">
        <f>C1787/(constants!$A$4+constants!$B$4*data!C1787+constants!$C$4*data!C1787^2+constants!$D$4*data!C1787^3+constants!$E$4*data!C1787^4+constants!$F$4*data!C1787^5+constants!$G$4*data!C1787^6+constants!$H$4*data!C1787^7)</f>
        <v>28700.155793369748</v>
      </c>
      <c r="J1787" s="4">
        <f>D1787/(constants!$A$4+constants!$B$4*data!D1787+constants!$C$4*data!D1787^2+constants!$D$4*data!D1787^3+constants!$E$4*data!D1787^4+constants!$F$4*data!D1787^5+constants!$G$4*data!D1787^6+constants!$H$4*data!D1787^7)</f>
        <v>54876.60856178512</v>
      </c>
      <c r="K1787" s="4">
        <f>E1787/(constants!$A$4+constants!$B$4*data!E1787+constants!$C$4*data!E1787^2+constants!$D$4*data!E1787^3+constants!$E$4*data!E1787^4+constants!$F$4*data!E1787^5+constants!$G$4*data!E1787^6+constants!$H$4*data!E1787^7)</f>
        <v>54876.60856178512</v>
      </c>
      <c r="L1787" s="4">
        <f>F1787/(constants!$A$4+constants!$B$4*data!F1787+constants!$C$4*data!F1787^2+constants!$D$4*data!F1787^3+constants!$E$4*data!F1787^4+constants!$F$4*data!F1787^5+constants!$G$4*data!F1787^6+constants!$H$4*data!F1787^7)</f>
        <v>1832.3068990353247</v>
      </c>
      <c r="M1787" s="4"/>
      <c r="N1787" s="4"/>
      <c r="O1787" s="4">
        <f t="shared" si="381"/>
        <v>47833.592988949582</v>
      </c>
      <c r="P1787" s="4">
        <f t="shared" si="382"/>
        <v>10975.321712357023</v>
      </c>
      <c r="Q1787" s="4">
        <f t="shared" si="382"/>
        <v>10975.321712357023</v>
      </c>
      <c r="R1787" s="4">
        <f t="shared" si="383"/>
        <v>305.38448317255416</v>
      </c>
      <c r="S1787" s="4"/>
      <c r="T1787" s="4"/>
      <c r="U1787" s="4">
        <f t="shared" si="384"/>
        <v>1</v>
      </c>
      <c r="V1787" s="4"/>
      <c r="W1787" s="4"/>
      <c r="X1787">
        <f>IF(front!E1787&gt;$X$2,O1787,P1787)</f>
        <v>47833.592988949582</v>
      </c>
      <c r="Y1787">
        <f t="shared" si="387"/>
        <v>47560.773184106969</v>
      </c>
      <c r="Z1787">
        <f>SUMPRODUCT($B$7:$B$456,Y$7:Y$456,EXP(constants!$B$32+constants!$A$32*ABS($A$7:$A$456-$A1787)))</f>
        <v>5.1957086117252828E-14</v>
      </c>
      <c r="AA1787">
        <f t="shared" si="380"/>
        <v>47560.773184106969</v>
      </c>
      <c r="AB1787">
        <f t="shared" si="385"/>
        <v>47555.920091167798</v>
      </c>
      <c r="AD1787" s="4"/>
      <c r="AE1787" s="4"/>
      <c r="AF1787" s="4"/>
    </row>
    <row r="1788" spans="1:32" x14ac:dyDescent="0.2">
      <c r="A1788">
        <f>front!A1788</f>
        <v>997.93</v>
      </c>
      <c r="B1788" s="1">
        <f t="shared" si="386"/>
        <v>0.42999999999994998</v>
      </c>
      <c r="C1788">
        <f>front!D1788-front!B1788</f>
        <v>28006.800000000003</v>
      </c>
      <c r="D1788" s="2">
        <f>front!E1788-front!C1788</f>
        <v>52371.7</v>
      </c>
      <c r="E1788" s="2">
        <f>IF(front!F1788-front!C1788&gt;0,front!F1788-front!C1788,0)</f>
        <v>52371.7</v>
      </c>
      <c r="F1788" s="2">
        <f>front!I1788-front!H1788</f>
        <v>1839.7999999999993</v>
      </c>
      <c r="G1788" s="2"/>
      <c r="H1788" s="2"/>
      <c r="I1788" s="4">
        <f>C1788/(constants!$A$4+constants!$B$4*data!C1788+constants!$C$4*data!C1788^2+constants!$D$4*data!C1788^3+constants!$E$4*data!C1788^4+constants!$F$4*data!C1788^5+constants!$G$4*data!C1788^6+constants!$H$4*data!C1788^7)</f>
        <v>28614.445008331862</v>
      </c>
      <c r="J1788" s="4">
        <f>D1788/(constants!$A$4+constants!$B$4*data!D1788+constants!$C$4*data!D1788^2+constants!$D$4*data!D1788^3+constants!$E$4*data!D1788^4+constants!$F$4*data!D1788^5+constants!$G$4*data!D1788^6+constants!$H$4*data!D1788^7)</f>
        <v>55106.779698310231</v>
      </c>
      <c r="K1788" s="4">
        <f>E1788/(constants!$A$4+constants!$B$4*data!E1788+constants!$C$4*data!E1788^2+constants!$D$4*data!E1788^3+constants!$E$4*data!E1788^4+constants!$F$4*data!E1788^5+constants!$G$4*data!E1788^6+constants!$H$4*data!E1788^7)</f>
        <v>55106.779698310231</v>
      </c>
      <c r="L1788" s="4">
        <f>F1788/(constants!$A$4+constants!$B$4*data!F1788+constants!$C$4*data!F1788^2+constants!$D$4*data!F1788^3+constants!$E$4*data!F1788^4+constants!$F$4*data!F1788^5+constants!$G$4*data!F1788^6+constants!$H$4*data!F1788^7)</f>
        <v>1835.5994102077771</v>
      </c>
      <c r="M1788" s="4"/>
      <c r="N1788" s="4"/>
      <c r="O1788" s="4">
        <f t="shared" si="381"/>
        <v>47690.741680553103</v>
      </c>
      <c r="P1788" s="4">
        <f t="shared" si="382"/>
        <v>11021.355939662048</v>
      </c>
      <c r="Q1788" s="4">
        <f t="shared" si="382"/>
        <v>11021.355939662048</v>
      </c>
      <c r="R1788" s="4">
        <f t="shared" si="383"/>
        <v>305.93323503462949</v>
      </c>
      <c r="S1788" s="4"/>
      <c r="T1788" s="4"/>
      <c r="U1788" s="4">
        <f t="shared" si="384"/>
        <v>1</v>
      </c>
      <c r="V1788" s="4"/>
      <c r="W1788" s="4"/>
      <c r="X1788">
        <f>IF(front!E1788&gt;$X$2,O1788,P1788)</f>
        <v>47690.741680553103</v>
      </c>
      <c r="Y1788">
        <f t="shared" si="387"/>
        <v>47417.92187571049</v>
      </c>
      <c r="Z1788">
        <f>SUMPRODUCT($B$7:$B$456,Y$7:Y$456,EXP(constants!$B$32+constants!$A$32*ABS($A$7:$A$456-$A1788)))</f>
        <v>5.0701713703569619E-14</v>
      </c>
      <c r="AA1788">
        <f t="shared" si="380"/>
        <v>47417.92187571049</v>
      </c>
      <c r="AB1788">
        <f t="shared" si="385"/>
        <v>47413.068782771319</v>
      </c>
      <c r="AD1788" s="4"/>
      <c r="AE1788" s="4"/>
      <c r="AF1788" s="4"/>
    </row>
    <row r="1789" spans="1:32" x14ac:dyDescent="0.2">
      <c r="A1789">
        <f>front!A1789</f>
        <v>998.36</v>
      </c>
      <c r="B1789" s="1">
        <f t="shared" si="386"/>
        <v>0.43000000000006366</v>
      </c>
      <c r="C1789">
        <f>front!D1789-front!B1789</f>
        <v>28109.93</v>
      </c>
      <c r="D1789" s="2">
        <f>front!E1789-front!C1789</f>
        <v>52962.3</v>
      </c>
      <c r="E1789" s="2">
        <f>IF(front!F1789-front!C1789&gt;0,front!F1789-front!C1789,0)</f>
        <v>52962.3</v>
      </c>
      <c r="F1789" s="2">
        <f>front!I1789-front!H1789</f>
        <v>1852.1999999999989</v>
      </c>
      <c r="G1789" s="2"/>
      <c r="H1789" s="2"/>
      <c r="I1789" s="4">
        <f>C1789/(constants!$A$4+constants!$B$4*data!C1789+constants!$C$4*data!C1789^2+constants!$D$4*data!C1789^3+constants!$E$4*data!C1789^4+constants!$F$4*data!C1789^5+constants!$G$4*data!C1789^6+constants!$H$4*data!C1789^7)</f>
        <v>28723.751072366722</v>
      </c>
      <c r="J1789" s="4">
        <f>D1789/(constants!$A$4+constants!$B$4*data!D1789+constants!$C$4*data!D1789^2+constants!$D$4*data!D1789^3+constants!$E$4*data!D1789^4+constants!$F$4*data!D1789^5+constants!$G$4*data!D1789^6+constants!$H$4*data!D1789^7)</f>
        <v>55760.545428478668</v>
      </c>
      <c r="K1789" s="4">
        <f>E1789/(constants!$A$4+constants!$B$4*data!E1789+constants!$C$4*data!E1789^2+constants!$D$4*data!E1789^3+constants!$E$4*data!E1789^4+constants!$F$4*data!E1789^5+constants!$G$4*data!E1789^6+constants!$H$4*data!E1789^7)</f>
        <v>55760.545428478668</v>
      </c>
      <c r="L1789" s="4">
        <f>F1789/(constants!$A$4+constants!$B$4*data!F1789+constants!$C$4*data!F1789^2+constants!$D$4*data!F1789^3+constants!$E$4*data!F1789^4+constants!$F$4*data!F1789^5+constants!$G$4*data!F1789^6+constants!$H$4*data!F1789^7)</f>
        <v>1847.9712700906391</v>
      </c>
      <c r="M1789" s="4"/>
      <c r="N1789" s="4"/>
      <c r="O1789" s="4">
        <f t="shared" si="381"/>
        <v>47872.918453944534</v>
      </c>
      <c r="P1789" s="4">
        <f t="shared" si="382"/>
        <v>11152.109085695733</v>
      </c>
      <c r="Q1789" s="4">
        <f t="shared" si="382"/>
        <v>11152.109085695733</v>
      </c>
      <c r="R1789" s="4">
        <f t="shared" si="383"/>
        <v>307.99521168177318</v>
      </c>
      <c r="S1789" s="4"/>
      <c r="T1789" s="4"/>
      <c r="U1789" s="4">
        <f t="shared" si="384"/>
        <v>1</v>
      </c>
      <c r="V1789" s="4"/>
      <c r="W1789" s="4"/>
      <c r="X1789">
        <f>IF(front!E1789&gt;$X$2,O1789,P1789)</f>
        <v>47872.918453944534</v>
      </c>
      <c r="Y1789">
        <f t="shared" si="387"/>
        <v>47600.098649101921</v>
      </c>
      <c r="Z1789">
        <f>SUMPRODUCT($B$7:$B$456,Y$7:Y$456,EXP(constants!$B$32+constants!$A$32*ABS($A$7:$A$456-$A1789)))</f>
        <v>4.9476673242942142E-14</v>
      </c>
      <c r="AA1789">
        <f t="shared" si="380"/>
        <v>47600.098649101921</v>
      </c>
      <c r="AB1789">
        <f t="shared" si="385"/>
        <v>47595.24555616275</v>
      </c>
      <c r="AD1789" s="4"/>
      <c r="AE1789" s="4"/>
      <c r="AF1789" s="4"/>
    </row>
    <row r="1790" spans="1:32" x14ac:dyDescent="0.2">
      <c r="A1790">
        <f>front!A1790</f>
        <v>998.79</v>
      </c>
      <c r="B1790" s="1">
        <f t="shared" si="386"/>
        <v>0.42999999999994998</v>
      </c>
      <c r="C1790">
        <f>front!D1790-front!B1790</f>
        <v>28199.4</v>
      </c>
      <c r="D1790" s="2">
        <f>front!E1790-front!C1790</f>
        <v>52681.5</v>
      </c>
      <c r="E1790" s="2">
        <f>IF(front!F1790-front!C1790&gt;0,front!F1790-front!C1790,0)</f>
        <v>52681.5</v>
      </c>
      <c r="F1790" s="2">
        <f>front!I1790-front!H1790</f>
        <v>1831.7999999999993</v>
      </c>
      <c r="G1790" s="2"/>
      <c r="H1790" s="2"/>
      <c r="I1790" s="4">
        <f>C1790/(constants!$A$4+constants!$B$4*data!C1790+constants!$C$4*data!C1790^2+constants!$D$4*data!C1790^3+constants!$E$4*data!C1790^4+constants!$F$4*data!C1790^5+constants!$G$4*data!C1790^6+constants!$H$4*data!C1790^7)</f>
        <v>28818.600252836164</v>
      </c>
      <c r="J1790" s="4">
        <f>D1790/(constants!$A$4+constants!$B$4*data!D1790+constants!$C$4*data!D1790^2+constants!$D$4*data!D1790^3+constants!$E$4*data!D1790^4+constants!$F$4*data!D1790^5+constants!$G$4*data!D1790^6+constants!$H$4*data!D1790^7)</f>
        <v>55449.671952524375</v>
      </c>
      <c r="K1790" s="4">
        <f>E1790/(constants!$A$4+constants!$B$4*data!E1790+constants!$C$4*data!E1790^2+constants!$D$4*data!E1790^3+constants!$E$4*data!E1790^4+constants!$F$4*data!E1790^5+constants!$G$4*data!E1790^6+constants!$H$4*data!E1790^7)</f>
        <v>55449.671952524375</v>
      </c>
      <c r="L1790" s="4">
        <f>F1790/(constants!$A$4+constants!$B$4*data!F1790+constants!$C$4*data!F1790^2+constants!$D$4*data!F1790^3+constants!$E$4*data!F1790^4+constants!$F$4*data!F1790^5+constants!$G$4*data!F1790^6+constants!$H$4*data!F1790^7)</f>
        <v>1827.6175648805261</v>
      </c>
      <c r="M1790" s="4"/>
      <c r="N1790" s="4"/>
      <c r="O1790" s="4">
        <f t="shared" si="381"/>
        <v>48031.000421393604</v>
      </c>
      <c r="P1790" s="4">
        <f t="shared" si="382"/>
        <v>11089.934390504875</v>
      </c>
      <c r="Q1790" s="4">
        <f t="shared" si="382"/>
        <v>11089.934390504875</v>
      </c>
      <c r="R1790" s="4">
        <f t="shared" si="383"/>
        <v>304.60292748008771</v>
      </c>
      <c r="S1790" s="4"/>
      <c r="T1790" s="4"/>
      <c r="U1790" s="4">
        <f t="shared" si="384"/>
        <v>1</v>
      </c>
      <c r="V1790" s="4"/>
      <c r="W1790" s="4"/>
      <c r="X1790">
        <f>IF(front!E1790&gt;$X$2,O1790,P1790)</f>
        <v>48031.000421393604</v>
      </c>
      <c r="Y1790">
        <f t="shared" si="387"/>
        <v>47758.180616550992</v>
      </c>
      <c r="Z1790">
        <f>SUMPRODUCT($B$7:$B$456,Y$7:Y$456,EXP(constants!$B$32+constants!$A$32*ABS($A$7:$A$456-$A1790)))</f>
        <v>4.8281231863303547E-14</v>
      </c>
      <c r="AA1790">
        <f t="shared" si="380"/>
        <v>47758.180616550992</v>
      </c>
      <c r="AB1790">
        <f t="shared" si="385"/>
        <v>47753.327523611821</v>
      </c>
      <c r="AD1790" s="4"/>
      <c r="AE1790" s="4"/>
      <c r="AF1790" s="4"/>
    </row>
    <row r="1791" spans="1:32" x14ac:dyDescent="0.2">
      <c r="A1791">
        <f>front!A1791</f>
        <v>999.22</v>
      </c>
      <c r="B1791" s="1">
        <f t="shared" si="386"/>
        <v>0.43000000000006366</v>
      </c>
      <c r="C1791">
        <f>front!D1791-front!B1791</f>
        <v>28409.8</v>
      </c>
      <c r="D1791" s="2">
        <f>front!E1791-front!C1791</f>
        <v>53259.1</v>
      </c>
      <c r="E1791" s="2">
        <f>IF(front!F1791-front!C1791&gt;0,front!F1791-front!C1791,0)</f>
        <v>53259.1</v>
      </c>
      <c r="F1791" s="2">
        <f>front!I1791-front!H1791</f>
        <v>1874.2999999999993</v>
      </c>
      <c r="G1791" s="2"/>
      <c r="H1791" s="2"/>
      <c r="I1791" s="4">
        <f>C1791/(constants!$A$4+constants!$B$4*data!C1791+constants!$C$4*data!C1791^2+constants!$D$4*data!C1791^3+constants!$E$4*data!C1791^4+constants!$F$4*data!C1791^5+constants!$G$4*data!C1791^6+constants!$H$4*data!C1791^7)</f>
        <v>29041.72738393995</v>
      </c>
      <c r="J1791" s="4">
        <f>D1791/(constants!$A$4+constants!$B$4*data!D1791+constants!$C$4*data!D1791^2+constants!$D$4*data!D1791^3+constants!$E$4*data!D1791^4+constants!$F$4*data!D1791^5+constants!$G$4*data!D1791^6+constants!$H$4*data!D1791^7)</f>
        <v>56089.223125125216</v>
      </c>
      <c r="K1791" s="4">
        <f>E1791/(constants!$A$4+constants!$B$4*data!E1791+constants!$C$4*data!E1791^2+constants!$D$4*data!E1791^3+constants!$E$4*data!E1791^4+constants!$F$4*data!E1791^5+constants!$G$4*data!E1791^6+constants!$H$4*data!E1791^7)</f>
        <v>56089.223125125216</v>
      </c>
      <c r="L1791" s="4">
        <f>F1791/(constants!$A$4+constants!$B$4*data!F1791+constants!$C$4*data!F1791^2+constants!$D$4*data!F1791^3+constants!$E$4*data!F1791^4+constants!$F$4*data!F1791^5+constants!$G$4*data!F1791^6+constants!$H$4*data!F1791^7)</f>
        <v>1870.0211162967282</v>
      </c>
      <c r="M1791" s="4"/>
      <c r="N1791" s="4"/>
      <c r="O1791" s="4">
        <f t="shared" si="381"/>
        <v>48402.878973233244</v>
      </c>
      <c r="P1791" s="4">
        <f t="shared" si="382"/>
        <v>11217.844625025044</v>
      </c>
      <c r="Q1791" s="4">
        <f t="shared" si="382"/>
        <v>11217.844625025044</v>
      </c>
      <c r="R1791" s="4">
        <f t="shared" si="383"/>
        <v>311.67018604945468</v>
      </c>
      <c r="S1791" s="4"/>
      <c r="T1791" s="4"/>
      <c r="U1791" s="4">
        <f t="shared" si="384"/>
        <v>1</v>
      </c>
      <c r="V1791" s="4"/>
      <c r="W1791" s="4"/>
      <c r="X1791">
        <f>IF(front!E1791&gt;$X$2,O1791,P1791)</f>
        <v>48402.878973233244</v>
      </c>
      <c r="Y1791">
        <f t="shared" si="387"/>
        <v>48130.059168390631</v>
      </c>
      <c r="Z1791">
        <f>SUMPRODUCT($B$7:$B$456,Y$7:Y$456,EXP(constants!$B$32+constants!$A$32*ABS($A$7:$A$456-$A1791)))</f>
        <v>4.7114674400033459E-14</v>
      </c>
      <c r="AA1791">
        <f t="shared" si="380"/>
        <v>48130.059168390631</v>
      </c>
      <c r="AB1791">
        <f t="shared" si="385"/>
        <v>48125.20607545146</v>
      </c>
      <c r="AD1791" s="4"/>
      <c r="AE1791" s="4"/>
      <c r="AF1791" s="4"/>
    </row>
    <row r="1792" spans="1:32" x14ac:dyDescent="0.2">
      <c r="A1792">
        <f>front!A1792</f>
        <v>999.65</v>
      </c>
      <c r="B1792" s="1">
        <f t="shared" si="386"/>
        <v>0.42999999999994998</v>
      </c>
      <c r="C1792">
        <f>front!D1792-front!B1792</f>
        <v>28575.670000000002</v>
      </c>
      <c r="D1792" s="2">
        <f>front!E1792-front!C1792</f>
        <v>51902.5</v>
      </c>
      <c r="E1792" s="2">
        <f>IF(front!F1792-front!C1792&gt;0,front!F1792-front!C1792,0)</f>
        <v>51902.5</v>
      </c>
      <c r="F1792" s="2">
        <f>front!I1792-front!H1792</f>
        <v>1907.1000000000004</v>
      </c>
      <c r="G1792" s="2"/>
      <c r="H1792" s="2"/>
      <c r="I1792" s="4">
        <f>C1792/(constants!$A$4+constants!$B$4*data!C1792+constants!$C$4*data!C1792^2+constants!$D$4*data!C1792^3+constants!$E$4*data!C1792^4+constants!$F$4*data!C1792^5+constants!$G$4*data!C1792^6+constants!$H$4*data!C1792^7)</f>
        <v>29217.707176330467</v>
      </c>
      <c r="J1792" s="4">
        <f>D1792/(constants!$A$4+constants!$B$4*data!D1792+constants!$C$4*data!D1792^2+constants!$D$4*data!D1792^3+constants!$E$4*data!D1792^4+constants!$F$4*data!D1792^5+constants!$G$4*data!D1792^6+constants!$H$4*data!D1792^7)</f>
        <v>54587.616406425594</v>
      </c>
      <c r="K1792" s="4">
        <f>E1792/(constants!$A$4+constants!$B$4*data!E1792+constants!$C$4*data!E1792^2+constants!$D$4*data!E1792^3+constants!$E$4*data!E1792^4+constants!$F$4*data!E1792^5+constants!$G$4*data!E1792^6+constants!$H$4*data!E1792^7)</f>
        <v>54587.616406425594</v>
      </c>
      <c r="L1792" s="4">
        <f>F1792/(constants!$A$4+constants!$B$4*data!F1792+constants!$C$4*data!F1792^2+constants!$D$4*data!F1792^3+constants!$E$4*data!F1792^4+constants!$F$4*data!F1792^5+constants!$G$4*data!F1792^6+constants!$H$4*data!F1792^7)</f>
        <v>1902.7466790309845</v>
      </c>
      <c r="M1792" s="4"/>
      <c r="N1792" s="4"/>
      <c r="O1792" s="4">
        <f t="shared" si="381"/>
        <v>48696.178627217443</v>
      </c>
      <c r="P1792" s="4">
        <f t="shared" si="382"/>
        <v>10917.523281285119</v>
      </c>
      <c r="Q1792" s="4">
        <f t="shared" si="382"/>
        <v>10917.523281285119</v>
      </c>
      <c r="R1792" s="4">
        <f t="shared" si="383"/>
        <v>317.12444650516409</v>
      </c>
      <c r="S1792" s="4"/>
      <c r="T1792" s="4"/>
      <c r="U1792" s="4">
        <f t="shared" si="384"/>
        <v>1</v>
      </c>
      <c r="V1792" s="4"/>
      <c r="W1792" s="4"/>
      <c r="X1792">
        <f>IF(front!E1792&gt;$X$2,O1792,P1792)</f>
        <v>48696.178627217443</v>
      </c>
      <c r="Y1792">
        <f t="shared" si="387"/>
        <v>48423.35882237483</v>
      </c>
      <c r="Z1792">
        <f>SUMPRODUCT($B$7:$B$456,Y$7:Y$456,EXP(constants!$B$32+constants!$A$32*ABS($A$7:$A$456-$A1792)))</f>
        <v>4.5976302968117682E-14</v>
      </c>
      <c r="AA1792">
        <f t="shared" si="380"/>
        <v>48423.35882237483</v>
      </c>
      <c r="AB1792">
        <f t="shared" si="385"/>
        <v>48418.505729435659</v>
      </c>
      <c r="AD1792" s="4"/>
      <c r="AE1792" s="4"/>
      <c r="AF1792" s="4"/>
    </row>
    <row r="1793" spans="1:32" x14ac:dyDescent="0.2">
      <c r="A1793">
        <f>front!A1793</f>
        <v>1000.07</v>
      </c>
      <c r="B1793" s="1">
        <f t="shared" si="386"/>
        <v>0.42000000000007276</v>
      </c>
      <c r="C1793">
        <f>front!D1793-front!B1793</f>
        <v>28946.93</v>
      </c>
      <c r="D1793" s="2">
        <f>front!E1793-front!C1793</f>
        <v>52808.7</v>
      </c>
      <c r="E1793" s="2">
        <f>IF(front!F1793-front!C1793&gt;0,front!F1793-front!C1793,0)</f>
        <v>52808.7</v>
      </c>
      <c r="F1793" s="2">
        <f>front!I1793-front!H1793</f>
        <v>1883.7000000000007</v>
      </c>
      <c r="G1793" s="2"/>
      <c r="H1793" s="2"/>
      <c r="I1793" s="4">
        <f>C1793/(constants!$A$4+constants!$B$4*data!C1793+constants!$C$4*data!C1793^2+constants!$D$4*data!C1793^3+constants!$E$4*data!C1793^4+constants!$F$4*data!C1793^5+constants!$G$4*data!C1793^6+constants!$H$4*data!C1793^7)</f>
        <v>29611.838387269712</v>
      </c>
      <c r="J1793" s="4">
        <f>D1793/(constants!$A$4+constants!$B$4*data!D1793+constants!$C$4*data!D1793^2+constants!$D$4*data!D1793^3+constants!$E$4*data!D1793^4+constants!$F$4*data!D1793^5+constants!$G$4*data!D1793^6+constants!$H$4*data!D1793^7)</f>
        <v>55590.485209237275</v>
      </c>
      <c r="K1793" s="4">
        <f>E1793/(constants!$A$4+constants!$B$4*data!E1793+constants!$C$4*data!E1793^2+constants!$D$4*data!E1793^3+constants!$E$4*data!E1793^4+constants!$F$4*data!E1793^5+constants!$G$4*data!E1793^6+constants!$H$4*data!E1793^7)</f>
        <v>55590.485209237275</v>
      </c>
      <c r="L1793" s="4">
        <f>F1793/(constants!$A$4+constants!$B$4*data!F1793+constants!$C$4*data!F1793^2+constants!$D$4*data!F1793^3+constants!$E$4*data!F1793^4+constants!$F$4*data!F1793^5+constants!$G$4*data!F1793^6+constants!$H$4*data!F1793^7)</f>
        <v>1879.3997837051193</v>
      </c>
      <c r="M1793" s="4"/>
      <c r="N1793" s="4"/>
      <c r="O1793" s="4">
        <f t="shared" si="381"/>
        <v>49353.063978782855</v>
      </c>
      <c r="P1793" s="4">
        <f t="shared" si="382"/>
        <v>11118.097041847455</v>
      </c>
      <c r="Q1793" s="4">
        <f t="shared" si="382"/>
        <v>11118.097041847455</v>
      </c>
      <c r="R1793" s="4">
        <f t="shared" si="383"/>
        <v>313.23329728418656</v>
      </c>
      <c r="S1793" s="4"/>
      <c r="T1793" s="4"/>
      <c r="U1793" s="4">
        <f t="shared" si="384"/>
        <v>1</v>
      </c>
      <c r="V1793" s="4"/>
      <c r="W1793" s="4"/>
      <c r="X1793">
        <f>IF(front!E1793&gt;$X$2,O1793,P1793)</f>
        <v>49353.063978782855</v>
      </c>
      <c r="Y1793">
        <f t="shared" si="387"/>
        <v>49080.244173940242</v>
      </c>
      <c r="Z1793">
        <f>SUMPRODUCT($B$7:$B$456,Y$7:Y$456,EXP(constants!$B$32+constants!$A$32*ABS($A$7:$A$456-$A1793)))</f>
        <v>4.489096326405853E-14</v>
      </c>
      <c r="AA1793">
        <f t="shared" si="380"/>
        <v>49080.244173940242</v>
      </c>
      <c r="AB1793">
        <f t="shared" si="385"/>
        <v>49075.391081001071</v>
      </c>
      <c r="AD1793" s="4"/>
      <c r="AE1793" s="4"/>
      <c r="AF1793" s="4"/>
    </row>
    <row r="1794" spans="1:32" x14ac:dyDescent="0.2">
      <c r="A1794">
        <f>front!A1794</f>
        <v>1000.5</v>
      </c>
      <c r="B1794" s="1">
        <f t="shared" si="386"/>
        <v>0.42999999999994998</v>
      </c>
      <c r="C1794">
        <f>front!D1794-front!B1794</f>
        <v>29281.600000000002</v>
      </c>
      <c r="D1794" s="2">
        <f>front!E1794-front!C1794</f>
        <v>52664.1</v>
      </c>
      <c r="E1794" s="2">
        <f>IF(front!F1794-front!C1794&gt;0,front!F1794-front!C1794,0)</f>
        <v>52664.1</v>
      </c>
      <c r="F1794" s="2">
        <f>front!I1794-front!H1794</f>
        <v>1944.0999999999985</v>
      </c>
      <c r="G1794" s="2"/>
      <c r="H1794" s="2"/>
      <c r="I1794" s="4">
        <f>C1794/(constants!$A$4+constants!$B$4*data!C1794+constants!$C$4*data!C1794^2+constants!$D$4*data!C1794^3+constants!$E$4*data!C1794^4+constants!$F$4*data!C1794^5+constants!$G$4*data!C1794^6+constants!$H$4*data!C1794^7)</f>
        <v>29967.41218309298</v>
      </c>
      <c r="J1794" s="4">
        <f>D1794/(constants!$A$4+constants!$B$4*data!D1794+constants!$C$4*data!D1794^2+constants!$D$4*data!D1794^3+constants!$E$4*data!D1794^4+constants!$F$4*data!D1794^5+constants!$G$4*data!D1794^6+constants!$H$4*data!D1794^7)</f>
        <v>55430.410976698971</v>
      </c>
      <c r="K1794" s="4">
        <f>E1794/(constants!$A$4+constants!$B$4*data!E1794+constants!$C$4*data!E1794^2+constants!$D$4*data!E1794^3+constants!$E$4*data!E1794^4+constants!$F$4*data!E1794^5+constants!$G$4*data!E1794^6+constants!$H$4*data!E1794^7)</f>
        <v>55430.410976698971</v>
      </c>
      <c r="L1794" s="4">
        <f>F1794/(constants!$A$4+constants!$B$4*data!F1794+constants!$C$4*data!F1794^2+constants!$D$4*data!F1794^3+constants!$E$4*data!F1794^4+constants!$F$4*data!F1794^5+constants!$G$4*data!F1794^6+constants!$H$4*data!F1794^7)</f>
        <v>1939.6627112862877</v>
      </c>
      <c r="M1794" s="4"/>
      <c r="N1794" s="4"/>
      <c r="O1794" s="4">
        <f t="shared" si="381"/>
        <v>49945.686971821633</v>
      </c>
      <c r="P1794" s="4">
        <f t="shared" si="382"/>
        <v>11086.082195339795</v>
      </c>
      <c r="Q1794" s="4">
        <f t="shared" si="382"/>
        <v>11086.082195339795</v>
      </c>
      <c r="R1794" s="4">
        <f t="shared" si="383"/>
        <v>323.27711854771462</v>
      </c>
      <c r="S1794" s="4"/>
      <c r="T1794" s="4"/>
      <c r="U1794" s="4">
        <f t="shared" si="384"/>
        <v>1</v>
      </c>
      <c r="V1794" s="4"/>
      <c r="W1794" s="4"/>
      <c r="X1794">
        <f>IF(front!E1794&gt;$X$2,O1794,P1794)</f>
        <v>49945.686971821633</v>
      </c>
      <c r="Y1794">
        <f t="shared" si="387"/>
        <v>49672.86716697902</v>
      </c>
      <c r="Z1794">
        <f>SUMPRODUCT($B$7:$B$456,Y$7:Y$456,EXP(constants!$B$32+constants!$A$32*ABS($A$7:$A$456-$A1794)))</f>
        <v>4.380632051141863E-14</v>
      </c>
      <c r="AA1794">
        <f t="shared" si="380"/>
        <v>49672.86716697902</v>
      </c>
      <c r="AB1794">
        <f t="shared" si="385"/>
        <v>49668.014074039849</v>
      </c>
      <c r="AD1794" s="4"/>
      <c r="AE1794" s="4"/>
      <c r="AF1794" s="4"/>
    </row>
    <row r="1795" spans="1:32" x14ac:dyDescent="0.2">
      <c r="A1795">
        <f>front!A1795</f>
        <v>1000.93</v>
      </c>
      <c r="B1795" s="1">
        <f t="shared" si="386"/>
        <v>0.42999999999994998</v>
      </c>
      <c r="C1795">
        <f>front!D1795-front!B1795</f>
        <v>29580.400000000001</v>
      </c>
      <c r="D1795" s="2">
        <f>front!E1795-front!C1795</f>
        <v>52016</v>
      </c>
      <c r="E1795" s="2">
        <f>IF(front!F1795-front!C1795&gt;0,front!F1795-front!C1795,0)</f>
        <v>52016</v>
      </c>
      <c r="F1795" s="2">
        <f>front!I1795-front!H1795</f>
        <v>1983.5</v>
      </c>
      <c r="G1795" s="2"/>
      <c r="H1795" s="2"/>
      <c r="I1795" s="4">
        <f>C1795/(constants!$A$4+constants!$B$4*data!C1795+constants!$C$4*data!C1795^2+constants!$D$4*data!C1795^3+constants!$E$4*data!C1795^4+constants!$F$4*data!C1795^5+constants!$G$4*data!C1795^6+constants!$H$4*data!C1795^7)</f>
        <v>30285.10435836907</v>
      </c>
      <c r="J1795" s="4">
        <f>D1795/(constants!$A$4+constants!$B$4*data!D1795+constants!$C$4*data!D1795^2+constants!$D$4*data!D1795^3+constants!$E$4*data!D1795^4+constants!$F$4*data!D1795^5+constants!$G$4*data!D1795^6+constants!$H$4*data!D1795^7)</f>
        <v>54713.186426012224</v>
      </c>
      <c r="K1795" s="4">
        <f>E1795/(constants!$A$4+constants!$B$4*data!E1795+constants!$C$4*data!E1795^2+constants!$D$4*data!E1795^3+constants!$E$4*data!E1795^4+constants!$F$4*data!E1795^5+constants!$G$4*data!E1795^6+constants!$H$4*data!E1795^7)</f>
        <v>54713.186426012224</v>
      </c>
      <c r="L1795" s="4">
        <f>F1795/(constants!$A$4+constants!$B$4*data!F1795+constants!$C$4*data!F1795^2+constants!$D$4*data!F1795^3+constants!$E$4*data!F1795^4+constants!$F$4*data!F1795^5+constants!$G$4*data!F1795^6+constants!$H$4*data!F1795^7)</f>
        <v>1978.9733018417933</v>
      </c>
      <c r="M1795" s="4"/>
      <c r="N1795" s="4"/>
      <c r="O1795" s="4">
        <f t="shared" si="381"/>
        <v>50475.173930615121</v>
      </c>
      <c r="P1795" s="4">
        <f t="shared" si="382"/>
        <v>10942.637285202445</v>
      </c>
      <c r="Q1795" s="4">
        <f t="shared" si="382"/>
        <v>10942.637285202445</v>
      </c>
      <c r="R1795" s="4">
        <f t="shared" si="383"/>
        <v>329.8288836402989</v>
      </c>
      <c r="S1795" s="4"/>
      <c r="T1795" s="4"/>
      <c r="U1795" s="4">
        <f t="shared" si="384"/>
        <v>1</v>
      </c>
      <c r="V1795" s="4"/>
      <c r="W1795" s="4"/>
      <c r="X1795">
        <f>IF(front!E1795&gt;$X$2,O1795,P1795)</f>
        <v>50475.173930615121</v>
      </c>
      <c r="Y1795">
        <f t="shared" si="387"/>
        <v>50202.354125772508</v>
      </c>
      <c r="Z1795">
        <f>SUMPRODUCT($B$7:$B$456,Y$7:Y$456,EXP(constants!$B$32+constants!$A$32*ABS($A$7:$A$456-$A1795)))</f>
        <v>4.2747884590072037E-14</v>
      </c>
      <c r="AA1795">
        <f t="shared" si="380"/>
        <v>50202.354125772508</v>
      </c>
      <c r="AB1795">
        <f t="shared" si="385"/>
        <v>50197.501032833337</v>
      </c>
      <c r="AD1795" s="4"/>
      <c r="AE1795" s="4"/>
      <c r="AF1795" s="4"/>
    </row>
    <row r="1796" spans="1:32" x14ac:dyDescent="0.2">
      <c r="A1796">
        <f>front!A1796</f>
        <v>1001.36</v>
      </c>
      <c r="B1796" s="1">
        <f t="shared" si="386"/>
        <v>0.43000000000006366</v>
      </c>
      <c r="C1796">
        <f>front!D1796-front!B1796</f>
        <v>29787.94</v>
      </c>
      <c r="D1796" s="2">
        <f>front!E1796-front!C1796</f>
        <v>53158.7</v>
      </c>
      <c r="E1796" s="2">
        <f>IF(front!F1796-front!C1796&gt;0,front!F1796-front!C1796,0)</f>
        <v>53158.7</v>
      </c>
      <c r="F1796" s="2">
        <f>front!I1796-front!H1796</f>
        <v>1965.5</v>
      </c>
      <c r="G1796" s="2"/>
      <c r="H1796" s="2"/>
      <c r="I1796" s="4">
        <f>C1796/(constants!$A$4+constants!$B$4*data!C1796+constants!$C$4*data!C1796^2+constants!$D$4*data!C1796^3+constants!$E$4*data!C1796^4+constants!$F$4*data!C1796^5+constants!$G$4*data!C1796^6+constants!$H$4*data!C1796^7)</f>
        <v>30505.893190493854</v>
      </c>
      <c r="J1796" s="4">
        <f>D1796/(constants!$A$4+constants!$B$4*data!D1796+constants!$C$4*data!D1796^2+constants!$D$4*data!D1796^3+constants!$E$4*data!D1796^4+constants!$F$4*data!D1796^5+constants!$G$4*data!D1796^6+constants!$H$4*data!D1796^7)</f>
        <v>55978.028644971753</v>
      </c>
      <c r="K1796" s="4">
        <f>E1796/(constants!$A$4+constants!$B$4*data!E1796+constants!$C$4*data!E1796^2+constants!$D$4*data!E1796^3+constants!$E$4*data!E1796^4+constants!$F$4*data!E1796^5+constants!$G$4*data!E1796^6+constants!$H$4*data!E1796^7)</f>
        <v>55978.028644971753</v>
      </c>
      <c r="L1796" s="4">
        <f>F1796/(constants!$A$4+constants!$B$4*data!F1796+constants!$C$4*data!F1796^2+constants!$D$4*data!F1796^3+constants!$E$4*data!F1796^4+constants!$F$4*data!F1796^5+constants!$G$4*data!F1796^6+constants!$H$4*data!F1796^7)</f>
        <v>1961.0141479188144</v>
      </c>
      <c r="M1796" s="4"/>
      <c r="N1796" s="4"/>
      <c r="O1796" s="4">
        <f t="shared" si="381"/>
        <v>50843.155317489756</v>
      </c>
      <c r="P1796" s="4">
        <f t="shared" si="382"/>
        <v>11195.605728994351</v>
      </c>
      <c r="Q1796" s="4">
        <f t="shared" si="382"/>
        <v>11195.605728994351</v>
      </c>
      <c r="R1796" s="4">
        <f t="shared" si="383"/>
        <v>326.83569131980238</v>
      </c>
      <c r="S1796" s="4"/>
      <c r="T1796" s="4"/>
      <c r="U1796" s="4">
        <f t="shared" si="384"/>
        <v>1</v>
      </c>
      <c r="V1796" s="4"/>
      <c r="W1796" s="4"/>
      <c r="X1796">
        <f>IF(front!E1796&gt;$X$2,O1796,P1796)</f>
        <v>50843.155317489756</v>
      </c>
      <c r="Y1796">
        <f t="shared" si="387"/>
        <v>50570.335512647143</v>
      </c>
      <c r="Z1796">
        <f>SUMPRODUCT($B$7:$B$456,Y$7:Y$456,EXP(constants!$B$32+constants!$A$32*ABS($A$7:$A$456-$A1796)))</f>
        <v>4.171502229797586E-14</v>
      </c>
      <c r="AA1796">
        <f t="shared" si="380"/>
        <v>50570.335512647143</v>
      </c>
      <c r="AB1796">
        <f t="shared" si="385"/>
        <v>50565.482419707972</v>
      </c>
      <c r="AD1796" s="4"/>
      <c r="AE1796" s="4"/>
      <c r="AF1796" s="4"/>
    </row>
    <row r="1797" spans="1:32" x14ac:dyDescent="0.2">
      <c r="A1797">
        <f>front!A1797</f>
        <v>1001.79</v>
      </c>
      <c r="B1797" s="1">
        <f t="shared" si="386"/>
        <v>0.42999999999994998</v>
      </c>
      <c r="C1797">
        <f>front!D1797-front!B1797</f>
        <v>29742.130000000005</v>
      </c>
      <c r="D1797" s="2">
        <f>front!E1797-front!C1797</f>
        <v>52610.3</v>
      </c>
      <c r="E1797" s="2">
        <f>IF(front!F1797-front!C1797&gt;0,front!F1797-front!C1797,0)</f>
        <v>52610.3</v>
      </c>
      <c r="F1797" s="2">
        <f>front!I1797-front!H1797</f>
        <v>1991.8999999999996</v>
      </c>
      <c r="G1797" s="2"/>
      <c r="H1797" s="2"/>
      <c r="I1797" s="4">
        <f>C1797/(constants!$A$4+constants!$B$4*data!C1797+constants!$C$4*data!C1797^2+constants!$D$4*data!C1797^3+constants!$E$4*data!C1797^4+constants!$F$4*data!C1797^5+constants!$G$4*data!C1797^6+constants!$H$4*data!C1797^7)</f>
        <v>30457.149870470828</v>
      </c>
      <c r="J1797" s="4">
        <f>D1797/(constants!$A$4+constants!$B$4*data!D1797+constants!$C$4*data!D1797^2+constants!$D$4*data!D1797^3+constants!$E$4*data!D1797^4+constants!$F$4*data!D1797^5+constants!$G$4*data!D1797^6+constants!$H$4*data!D1797^7)</f>
        <v>55370.85873333551</v>
      </c>
      <c r="K1797" s="4">
        <f>E1797/(constants!$A$4+constants!$B$4*data!E1797+constants!$C$4*data!E1797^2+constants!$D$4*data!E1797^3+constants!$E$4*data!E1797^4+constants!$F$4*data!E1797^5+constants!$G$4*data!E1797^6+constants!$H$4*data!E1797^7)</f>
        <v>55370.85873333551</v>
      </c>
      <c r="L1797" s="4">
        <f>F1797/(constants!$A$4+constants!$B$4*data!F1797+constants!$C$4*data!F1797^2+constants!$D$4*data!F1797^3+constants!$E$4*data!F1797^4+constants!$F$4*data!F1797^5+constants!$G$4*data!F1797^6+constants!$H$4*data!F1797^7)</f>
        <v>1987.3542409704471</v>
      </c>
      <c r="M1797" s="4"/>
      <c r="N1797" s="4"/>
      <c r="O1797" s="4">
        <f t="shared" si="381"/>
        <v>50761.916450784716</v>
      </c>
      <c r="P1797" s="4">
        <f t="shared" si="382"/>
        <v>11074.171746667102</v>
      </c>
      <c r="Q1797" s="4">
        <f t="shared" si="382"/>
        <v>11074.171746667102</v>
      </c>
      <c r="R1797" s="4">
        <f t="shared" si="383"/>
        <v>331.22570682840785</v>
      </c>
      <c r="S1797" s="4"/>
      <c r="T1797" s="4"/>
      <c r="U1797" s="4">
        <f t="shared" si="384"/>
        <v>1</v>
      </c>
      <c r="V1797" s="4"/>
      <c r="W1797" s="4"/>
      <c r="X1797">
        <f>IF(front!E1797&gt;$X$2,O1797,P1797)</f>
        <v>50761.916450784716</v>
      </c>
      <c r="Y1797">
        <f t="shared" si="387"/>
        <v>50489.096645942103</v>
      </c>
      <c r="Z1797">
        <f>SUMPRODUCT($B$7:$B$456,Y$7:Y$456,EXP(constants!$B$32+constants!$A$32*ABS($A$7:$A$456-$A1797)))</f>
        <v>4.0707115732336667E-14</v>
      </c>
      <c r="AA1797">
        <f t="shared" si="380"/>
        <v>50489.096645942103</v>
      </c>
      <c r="AB1797">
        <f t="shared" si="385"/>
        <v>50484.243553002932</v>
      </c>
      <c r="AD1797" s="4"/>
      <c r="AE1797" s="4"/>
      <c r="AF1797" s="4"/>
    </row>
    <row r="1798" spans="1:32" x14ac:dyDescent="0.2">
      <c r="A1798">
        <f>front!A1798</f>
        <v>1002.22</v>
      </c>
      <c r="B1798" s="1">
        <f t="shared" si="386"/>
        <v>0.43000000000006366</v>
      </c>
      <c r="C1798">
        <f>front!D1798-front!B1798</f>
        <v>29706.870000000003</v>
      </c>
      <c r="D1798" s="2">
        <f>front!E1798-front!C1798</f>
        <v>52433.599999999999</v>
      </c>
      <c r="E1798" s="2">
        <f>IF(front!F1798-front!C1798&gt;0,front!F1798-front!C1798,0)</f>
        <v>52433.599999999999</v>
      </c>
      <c r="F1798" s="2">
        <f>front!I1798-front!H1798</f>
        <v>1976.5</v>
      </c>
      <c r="G1798" s="2"/>
      <c r="H1798" s="2"/>
      <c r="I1798" s="4">
        <f>C1798/(constants!$A$4+constants!$B$4*data!C1798+constants!$C$4*data!C1798^2+constants!$D$4*data!C1798^3+constants!$E$4*data!C1798^4+constants!$F$4*data!C1798^5+constants!$G$4*data!C1798^6+constants!$H$4*data!C1798^7)</f>
        <v>30419.635533662349</v>
      </c>
      <c r="J1798" s="4">
        <f>D1798/(constants!$A$4+constants!$B$4*data!D1798+constants!$C$4*data!D1798^2+constants!$D$4*data!D1798^3+constants!$E$4*data!D1798^4+constants!$F$4*data!D1798^5+constants!$G$4*data!D1798^6+constants!$H$4*data!D1798^7)</f>
        <v>55175.284854117454</v>
      </c>
      <c r="K1798" s="4">
        <f>E1798/(constants!$A$4+constants!$B$4*data!E1798+constants!$C$4*data!E1798^2+constants!$D$4*data!E1798^3+constants!$E$4*data!E1798^4+constants!$F$4*data!E1798^5+constants!$G$4*data!E1798^6+constants!$H$4*data!E1798^7)</f>
        <v>55175.284854117454</v>
      </c>
      <c r="L1798" s="4">
        <f>F1798/(constants!$A$4+constants!$B$4*data!F1798+constants!$C$4*data!F1798^2+constants!$D$4*data!F1798^3+constants!$E$4*data!F1798^4+constants!$F$4*data!F1798^5+constants!$G$4*data!F1798^6+constants!$H$4*data!F1798^7)</f>
        <v>1971.9891862224704</v>
      </c>
      <c r="M1798" s="4"/>
      <c r="N1798" s="4"/>
      <c r="O1798" s="4">
        <f t="shared" si="381"/>
        <v>50699.392556103914</v>
      </c>
      <c r="P1798" s="4">
        <f t="shared" si="382"/>
        <v>11035.056970823491</v>
      </c>
      <c r="Q1798" s="4">
        <f t="shared" si="382"/>
        <v>11035.056970823491</v>
      </c>
      <c r="R1798" s="4">
        <f t="shared" si="383"/>
        <v>328.66486437041175</v>
      </c>
      <c r="S1798" s="4"/>
      <c r="T1798" s="4"/>
      <c r="U1798" s="4">
        <f t="shared" si="384"/>
        <v>1</v>
      </c>
      <c r="V1798" s="4"/>
      <c r="W1798" s="4"/>
      <c r="X1798">
        <f>IF(front!E1798&gt;$X$2,O1798,P1798)</f>
        <v>50699.392556103914</v>
      </c>
      <c r="Y1798">
        <f t="shared" si="387"/>
        <v>50426.572751261301</v>
      </c>
      <c r="Z1798">
        <f>SUMPRODUCT($B$7:$B$456,Y$7:Y$456,EXP(constants!$B$32+constants!$A$32*ABS($A$7:$A$456-$A1798)))</f>
        <v>3.9723561919952488E-14</v>
      </c>
      <c r="AA1798">
        <f t="shared" si="380"/>
        <v>50426.572751261301</v>
      </c>
      <c r="AB1798">
        <f t="shared" si="385"/>
        <v>50421.71965832213</v>
      </c>
      <c r="AD1798" s="4"/>
      <c r="AE1798" s="4"/>
      <c r="AF1798" s="4"/>
    </row>
    <row r="1799" spans="1:32" x14ac:dyDescent="0.2">
      <c r="A1799">
        <f>front!A1799</f>
        <v>1002.65</v>
      </c>
      <c r="B1799" s="1">
        <f t="shared" si="386"/>
        <v>0.42999999999994998</v>
      </c>
      <c r="C1799">
        <f>front!D1799-front!B1799</f>
        <v>29270.199999999997</v>
      </c>
      <c r="D1799" s="2">
        <f>front!E1799-front!C1799</f>
        <v>52772.1</v>
      </c>
      <c r="E1799" s="2">
        <f>IF(front!F1799-front!C1799&gt;0,front!F1799-front!C1799,0)</f>
        <v>52772.1</v>
      </c>
      <c r="F1799" s="2">
        <f>front!I1799-front!H1799</f>
        <v>1966.6000000000004</v>
      </c>
      <c r="G1799" s="2"/>
      <c r="H1799" s="2"/>
      <c r="I1799" s="4">
        <f>C1799/(constants!$A$4+constants!$B$4*data!C1799+constants!$C$4*data!C1799^2+constants!$D$4*data!C1799^3+constants!$E$4*data!C1799^4+constants!$F$4*data!C1799^5+constants!$G$4*data!C1799^6+constants!$H$4*data!C1799^7)</f>
        <v>29955.295668380819</v>
      </c>
      <c r="J1799" s="4">
        <f>D1799/(constants!$A$4+constants!$B$4*data!D1799+constants!$C$4*data!D1799^2+constants!$D$4*data!D1799^3+constants!$E$4*data!D1799^4+constants!$F$4*data!D1799^5+constants!$G$4*data!D1799^6+constants!$H$4*data!D1799^7)</f>
        <v>55549.966566004987</v>
      </c>
      <c r="K1799" s="4">
        <f>E1799/(constants!$A$4+constants!$B$4*data!E1799+constants!$C$4*data!E1799^2+constants!$D$4*data!E1799^3+constants!$E$4*data!E1799^4+constants!$F$4*data!E1799^5+constants!$G$4*data!E1799^6+constants!$H$4*data!E1799^7)</f>
        <v>55549.966566004987</v>
      </c>
      <c r="L1799" s="4">
        <f>F1799/(constants!$A$4+constants!$B$4*data!F1799+constants!$C$4*data!F1799^2+constants!$D$4*data!F1799^3+constants!$E$4*data!F1799^4+constants!$F$4*data!F1799^5+constants!$G$4*data!F1799^6+constants!$H$4*data!F1799^7)</f>
        <v>1962.1116517224095</v>
      </c>
      <c r="M1799" s="4"/>
      <c r="N1799" s="4"/>
      <c r="O1799" s="4">
        <f t="shared" si="381"/>
        <v>49925.492780634697</v>
      </c>
      <c r="P1799" s="4">
        <f t="shared" si="382"/>
        <v>11109.993313200997</v>
      </c>
      <c r="Q1799" s="4">
        <f t="shared" si="382"/>
        <v>11109.993313200997</v>
      </c>
      <c r="R1799" s="4">
        <f t="shared" si="383"/>
        <v>327.01860862040161</v>
      </c>
      <c r="S1799" s="4"/>
      <c r="T1799" s="4"/>
      <c r="U1799" s="4">
        <f t="shared" si="384"/>
        <v>1</v>
      </c>
      <c r="V1799" s="4"/>
      <c r="W1799" s="4"/>
      <c r="X1799">
        <f>IF(front!E1799&gt;$X$2,O1799,P1799)</f>
        <v>49925.492780634697</v>
      </c>
      <c r="Y1799">
        <f t="shared" si="387"/>
        <v>49652.672975792084</v>
      </c>
      <c r="Z1799">
        <f>SUMPRODUCT($B$7:$B$456,Y$7:Y$456,EXP(constants!$B$32+constants!$A$32*ABS($A$7:$A$456-$A1799)))</f>
        <v>3.876377245649014E-14</v>
      </c>
      <c r="AA1799">
        <f t="shared" ref="AA1799:AA1862" si="388">Y1799-Z1799</f>
        <v>49652.672975792084</v>
      </c>
      <c r="AB1799">
        <f t="shared" si="385"/>
        <v>49647.819882852913</v>
      </c>
      <c r="AD1799" s="4"/>
      <c r="AE1799" s="4"/>
      <c r="AF1799" s="4"/>
    </row>
    <row r="1800" spans="1:32" x14ac:dyDescent="0.2">
      <c r="A1800">
        <f>front!A1800</f>
        <v>1003.08</v>
      </c>
      <c r="B1800" s="1">
        <f t="shared" si="386"/>
        <v>0.43000000000006366</v>
      </c>
      <c r="C1800">
        <f>front!D1800-front!B1800</f>
        <v>28866.469999999998</v>
      </c>
      <c r="D1800" s="2">
        <f>front!E1800-front!C1800</f>
        <v>52553.8</v>
      </c>
      <c r="E1800" s="2">
        <f>IF(front!F1800-front!C1800&gt;0,front!F1800-front!C1800,0)</f>
        <v>52553.8</v>
      </c>
      <c r="F1800" s="2">
        <f>front!I1800-front!H1800</f>
        <v>2017</v>
      </c>
      <c r="G1800" s="2"/>
      <c r="H1800" s="2"/>
      <c r="I1800" s="4">
        <f>C1800/(constants!$A$4+constants!$B$4*data!C1800+constants!$C$4*data!C1800^2+constants!$D$4*data!C1800^3+constants!$E$4*data!C1800^4+constants!$F$4*data!C1800^5+constants!$G$4*data!C1800^6+constants!$H$4*data!C1800^7)</f>
        <v>29526.393266099665</v>
      </c>
      <c r="J1800" s="4">
        <f>D1800/(constants!$A$4+constants!$B$4*data!D1800+constants!$C$4*data!D1800^2+constants!$D$4*data!D1800^3+constants!$E$4*data!D1800^4+constants!$F$4*data!D1800^5+constants!$G$4*data!D1800^6+constants!$H$4*data!D1800^7)</f>
        <v>55308.320709096122</v>
      </c>
      <c r="K1800" s="4">
        <f>E1800/(constants!$A$4+constants!$B$4*data!E1800+constants!$C$4*data!E1800^2+constants!$D$4*data!E1800^3+constants!$E$4*data!E1800^4+constants!$F$4*data!E1800^5+constants!$G$4*data!E1800^6+constants!$H$4*data!E1800^7)</f>
        <v>55308.320709096122</v>
      </c>
      <c r="L1800" s="4">
        <f>F1800/(constants!$A$4+constants!$B$4*data!F1800+constants!$C$4*data!F1800^2+constants!$D$4*data!F1800^3+constants!$E$4*data!F1800^4+constants!$F$4*data!F1800^5+constants!$G$4*data!F1800^6+constants!$H$4*data!F1800^7)</f>
        <v>2012.3972882003054</v>
      </c>
      <c r="M1800" s="4"/>
      <c r="N1800" s="4"/>
      <c r="O1800" s="4">
        <f t="shared" ref="O1800:O1863" si="389">I1800*1000/O$4</f>
        <v>49210.65544349944</v>
      </c>
      <c r="P1800" s="4">
        <f t="shared" ref="P1800:Q1863" si="390">J1800*1000/P$4</f>
        <v>11061.664141819223</v>
      </c>
      <c r="Q1800" s="4">
        <f t="shared" si="390"/>
        <v>11061.664141819223</v>
      </c>
      <c r="R1800" s="4">
        <f t="shared" ref="R1800:R1863" si="391">L1800*1000/R$4</f>
        <v>335.39954803338424</v>
      </c>
      <c r="S1800" s="4"/>
      <c r="T1800" s="4"/>
      <c r="U1800" s="4">
        <f t="shared" ref="U1800:U1863" si="392">Q1800/P1800</f>
        <v>1</v>
      </c>
      <c r="V1800" s="4"/>
      <c r="W1800" s="4"/>
      <c r="X1800">
        <f>IF(front!E1800&gt;$X$2,O1800,P1800)</f>
        <v>49210.65544349944</v>
      </c>
      <c r="Y1800">
        <f t="shared" si="387"/>
        <v>48937.835638656827</v>
      </c>
      <c r="Z1800">
        <f>SUMPRODUCT($B$7:$B$456,Y$7:Y$456,EXP(constants!$B$32+constants!$A$32*ABS($A$7:$A$456-$A1800)))</f>
        <v>3.782717315447454E-14</v>
      </c>
      <c r="AA1800">
        <f t="shared" si="388"/>
        <v>48937.835638656827</v>
      </c>
      <c r="AB1800">
        <f t="shared" ref="AB1800:AB1863" si="393">IF((AA1800-$AA$3)&gt;0,AA1800-$AA$3,0)</f>
        <v>48932.982545717656</v>
      </c>
      <c r="AD1800" s="4"/>
      <c r="AE1800" s="4"/>
      <c r="AF1800" s="4"/>
    </row>
    <row r="1801" spans="1:32" x14ac:dyDescent="0.2">
      <c r="A1801">
        <f>front!A1801</f>
        <v>1003.5</v>
      </c>
      <c r="B1801" s="1">
        <f t="shared" ref="B1801:B1864" si="394">A1801-A1800</f>
        <v>0.41999999999995907</v>
      </c>
      <c r="C1801">
        <f>front!D1801-front!B1801</f>
        <v>28286.93</v>
      </c>
      <c r="D1801" s="2">
        <f>front!E1801-front!C1801</f>
        <v>52799</v>
      </c>
      <c r="E1801" s="2">
        <f>IF(front!F1801-front!C1801&gt;0,front!F1801-front!C1801,0)</f>
        <v>52799</v>
      </c>
      <c r="F1801" s="2">
        <f>front!I1801-front!H1801</f>
        <v>1880.7999999999993</v>
      </c>
      <c r="G1801" s="2"/>
      <c r="H1801" s="2"/>
      <c r="I1801" s="4">
        <f>C1801/(constants!$A$4+constants!$B$4*data!C1801+constants!$C$4*data!C1801^2+constants!$D$4*data!C1801^3+constants!$E$4*data!C1801^4+constants!$F$4*data!C1801^5+constants!$G$4*data!C1801^6+constants!$H$4*data!C1801^7)</f>
        <v>28911.411791562474</v>
      </c>
      <c r="J1801" s="4">
        <f>D1801/(constants!$A$4+constants!$B$4*data!D1801+constants!$C$4*data!D1801^2+constants!$D$4*data!D1801^3+constants!$E$4*data!D1801^4+constants!$F$4*data!D1801^5+constants!$G$4*data!D1801^6+constants!$H$4*data!D1801^7)</f>
        <v>55579.74653238531</v>
      </c>
      <c r="K1801" s="4">
        <f>E1801/(constants!$A$4+constants!$B$4*data!E1801+constants!$C$4*data!E1801^2+constants!$D$4*data!E1801^3+constants!$E$4*data!E1801^4+constants!$F$4*data!E1801^5+constants!$G$4*data!E1801^6+constants!$H$4*data!E1801^7)</f>
        <v>55579.74653238531</v>
      </c>
      <c r="L1801" s="4">
        <f>F1801/(constants!$A$4+constants!$B$4*data!F1801+constants!$C$4*data!F1801^2+constants!$D$4*data!F1801^3+constants!$E$4*data!F1801^4+constants!$F$4*data!F1801^5+constants!$G$4*data!F1801^6+constants!$H$4*data!F1801^7)</f>
        <v>1876.5063650447878</v>
      </c>
      <c r="M1801" s="4"/>
      <c r="N1801" s="4"/>
      <c r="O1801" s="4">
        <f t="shared" si="389"/>
        <v>48185.68631927079</v>
      </c>
      <c r="P1801" s="4">
        <f t="shared" si="390"/>
        <v>11115.949306477063</v>
      </c>
      <c r="Q1801" s="4">
        <f t="shared" si="390"/>
        <v>11115.949306477063</v>
      </c>
      <c r="R1801" s="4">
        <f t="shared" si="391"/>
        <v>312.75106084079795</v>
      </c>
      <c r="S1801" s="4"/>
      <c r="T1801" s="4"/>
      <c r="U1801" s="4">
        <f t="shared" si="392"/>
        <v>1</v>
      </c>
      <c r="V1801" s="4"/>
      <c r="W1801" s="4"/>
      <c r="X1801">
        <f>IF(front!E1801&gt;$X$2,O1801,P1801)</f>
        <v>48185.68631927079</v>
      </c>
      <c r="Y1801">
        <f t="shared" si="387"/>
        <v>47912.866514428177</v>
      </c>
      <c r="Z1801">
        <f>SUMPRODUCT($B$7:$B$456,Y$7:Y$456,EXP(constants!$B$32+constants!$A$32*ABS($A$7:$A$456-$A1801)))</f>
        <v>3.6934205902511497E-14</v>
      </c>
      <c r="AA1801">
        <f t="shared" si="388"/>
        <v>47912.866514428177</v>
      </c>
      <c r="AB1801">
        <f t="shared" si="393"/>
        <v>47908.013421489006</v>
      </c>
      <c r="AD1801" s="4"/>
      <c r="AE1801" s="4"/>
      <c r="AF1801" s="4"/>
    </row>
    <row r="1802" spans="1:32" x14ac:dyDescent="0.2">
      <c r="A1802">
        <f>front!A1802</f>
        <v>1003.93</v>
      </c>
      <c r="B1802" s="1">
        <f t="shared" si="394"/>
        <v>0.42999999999994998</v>
      </c>
      <c r="C1802">
        <f>front!D1802-front!B1802</f>
        <v>27534</v>
      </c>
      <c r="D1802" s="2">
        <f>front!E1802-front!C1802</f>
        <v>52435.6</v>
      </c>
      <c r="E1802" s="2">
        <f>IF(front!F1802-front!C1802&gt;0,front!F1802-front!C1802,0)</f>
        <v>52435.6</v>
      </c>
      <c r="F1802" s="2">
        <f>front!I1802-front!H1802</f>
        <v>1909</v>
      </c>
      <c r="G1802" s="2"/>
      <c r="H1802" s="2"/>
      <c r="I1802" s="4">
        <f>C1802/(constants!$A$4+constants!$B$4*data!C1802+constants!$C$4*data!C1802^2+constants!$D$4*data!C1802^3+constants!$E$4*data!C1802^4+constants!$F$4*data!C1802^5+constants!$G$4*data!C1802^6+constants!$H$4*data!C1802^7)</f>
        <v>28113.66655181691</v>
      </c>
      <c r="J1802" s="4">
        <f>D1802/(constants!$A$4+constants!$B$4*data!D1802+constants!$C$4*data!D1802^2+constants!$D$4*data!D1802^3+constants!$E$4*data!D1802^4+constants!$F$4*data!D1802^5+constants!$G$4*data!D1802^6+constants!$H$4*data!D1802^7)</f>
        <v>55177.498323748929</v>
      </c>
      <c r="K1802" s="4">
        <f>E1802/(constants!$A$4+constants!$B$4*data!E1802+constants!$C$4*data!E1802^2+constants!$D$4*data!E1802^3+constants!$E$4*data!E1802^4+constants!$F$4*data!E1802^5+constants!$G$4*data!E1802^6+constants!$H$4*data!E1802^7)</f>
        <v>55177.498323748929</v>
      </c>
      <c r="L1802" s="4">
        <f>F1802/(constants!$A$4+constants!$B$4*data!F1802+constants!$C$4*data!F1802^2+constants!$D$4*data!F1802^3+constants!$E$4*data!F1802^4+constants!$F$4*data!F1802^5+constants!$G$4*data!F1802^6+constants!$H$4*data!F1802^7)</f>
        <v>1904.6423671209577</v>
      </c>
      <c r="M1802" s="4"/>
      <c r="N1802" s="4"/>
      <c r="O1802" s="4">
        <f t="shared" si="389"/>
        <v>46856.110919694853</v>
      </c>
      <c r="P1802" s="4">
        <f t="shared" si="390"/>
        <v>11035.499664749786</v>
      </c>
      <c r="Q1802" s="4">
        <f t="shared" si="390"/>
        <v>11035.499664749786</v>
      </c>
      <c r="R1802" s="4">
        <f t="shared" si="391"/>
        <v>317.4403945201596</v>
      </c>
      <c r="S1802" s="4"/>
      <c r="T1802" s="4"/>
      <c r="U1802" s="4">
        <f t="shared" si="392"/>
        <v>1</v>
      </c>
      <c r="V1802" s="4"/>
      <c r="W1802" s="4"/>
      <c r="X1802">
        <f>IF(front!E1802&gt;$X$2,O1802,P1802)</f>
        <v>46856.110919694853</v>
      </c>
      <c r="Y1802">
        <f t="shared" si="387"/>
        <v>46583.29111485224</v>
      </c>
      <c r="Z1802">
        <f>SUMPRODUCT($B$7:$B$456,Y$7:Y$456,EXP(constants!$B$32+constants!$A$32*ABS($A$7:$A$456-$A1802)))</f>
        <v>3.6041812069903703E-14</v>
      </c>
      <c r="AA1802">
        <f t="shared" si="388"/>
        <v>46583.29111485224</v>
      </c>
      <c r="AB1802">
        <f t="shared" si="393"/>
        <v>46578.438021913069</v>
      </c>
      <c r="AD1802" s="4"/>
      <c r="AE1802" s="4"/>
      <c r="AF1802" s="4"/>
    </row>
    <row r="1803" spans="1:32" x14ac:dyDescent="0.2">
      <c r="A1803">
        <f>front!A1803</f>
        <v>1004.36</v>
      </c>
      <c r="B1803" s="1">
        <f t="shared" si="394"/>
        <v>0.43000000000006366</v>
      </c>
      <c r="C1803">
        <f>front!D1803-front!B1803</f>
        <v>26921.46</v>
      </c>
      <c r="D1803" s="2">
        <f>front!E1803-front!C1803</f>
        <v>53256.800000000003</v>
      </c>
      <c r="E1803" s="2">
        <f>IF(front!F1803-front!C1803&gt;0,front!F1803-front!C1803,0)</f>
        <v>53256.800000000003</v>
      </c>
      <c r="F1803" s="2">
        <f>front!I1803-front!H1803</f>
        <v>1903.7999999999993</v>
      </c>
      <c r="G1803" s="2"/>
      <c r="H1803" s="2"/>
      <c r="I1803" s="4">
        <f>C1803/(constants!$A$4+constants!$B$4*data!C1803+constants!$C$4*data!C1803^2+constants!$D$4*data!C1803^3+constants!$E$4*data!C1803^4+constants!$F$4*data!C1803^5+constants!$G$4*data!C1803^6+constants!$H$4*data!C1803^7)</f>
        <v>27465.705031992587</v>
      </c>
      <c r="J1803" s="4">
        <f>D1803/(constants!$A$4+constants!$B$4*data!D1803+constants!$C$4*data!D1803^2+constants!$D$4*data!D1803^3+constants!$E$4*data!D1803^4+constants!$F$4*data!D1803^5+constants!$G$4*data!D1803^6+constants!$H$4*data!D1803^7)</f>
        <v>56086.675709893054</v>
      </c>
      <c r="K1803" s="4">
        <f>E1803/(constants!$A$4+constants!$B$4*data!E1803+constants!$C$4*data!E1803^2+constants!$D$4*data!E1803^3+constants!$E$4*data!E1803^4+constants!$F$4*data!E1803^5+constants!$G$4*data!E1803^6+constants!$H$4*data!E1803^7)</f>
        <v>56086.675709893054</v>
      </c>
      <c r="L1803" s="4">
        <f>F1803/(constants!$A$4+constants!$B$4*data!F1803+constants!$C$4*data!F1803^2+constants!$D$4*data!F1803^3+constants!$E$4*data!F1803^4+constants!$F$4*data!F1803^5+constants!$G$4*data!F1803^6+constants!$H$4*data!F1803^7)</f>
        <v>1899.454168144204</v>
      </c>
      <c r="M1803" s="4"/>
      <c r="N1803" s="4"/>
      <c r="O1803" s="4">
        <f t="shared" si="389"/>
        <v>45776.175053320978</v>
      </c>
      <c r="P1803" s="4">
        <f t="shared" si="390"/>
        <v>11217.33514197861</v>
      </c>
      <c r="Q1803" s="4">
        <f t="shared" si="390"/>
        <v>11217.33514197861</v>
      </c>
      <c r="R1803" s="4">
        <f t="shared" si="391"/>
        <v>316.57569469070069</v>
      </c>
      <c r="S1803" s="4"/>
      <c r="T1803" s="4"/>
      <c r="U1803" s="4">
        <f t="shared" si="392"/>
        <v>1</v>
      </c>
      <c r="V1803" s="4"/>
      <c r="W1803" s="4"/>
      <c r="X1803">
        <f>IF(front!E1803&gt;$X$2,O1803,P1803)</f>
        <v>45776.175053320978</v>
      </c>
      <c r="Y1803">
        <f t="shared" si="387"/>
        <v>45503.355248478365</v>
      </c>
      <c r="Z1803">
        <f>SUMPRODUCT($B$7:$B$456,Y$7:Y$456,EXP(constants!$B$32+constants!$A$32*ABS($A$7:$A$456-$A1803)))</f>
        <v>3.5170980004579316E-14</v>
      </c>
      <c r="AA1803">
        <f t="shared" si="388"/>
        <v>45503.355248478365</v>
      </c>
      <c r="AB1803">
        <f t="shared" si="393"/>
        <v>45498.502155539194</v>
      </c>
      <c r="AD1803" s="4"/>
      <c r="AE1803" s="4"/>
      <c r="AF1803" s="4"/>
    </row>
    <row r="1804" spans="1:32" x14ac:dyDescent="0.2">
      <c r="A1804">
        <f>front!A1804</f>
        <v>1004.79</v>
      </c>
      <c r="B1804" s="1">
        <f t="shared" si="394"/>
        <v>0.42999999999994998</v>
      </c>
      <c r="C1804">
        <f>front!D1804-front!B1804</f>
        <v>26301.87</v>
      </c>
      <c r="D1804" s="2">
        <f>front!E1804-front!C1804</f>
        <v>52514.1</v>
      </c>
      <c r="E1804" s="2">
        <f>IF(front!F1804-front!C1804&gt;0,front!F1804-front!C1804,0)</f>
        <v>52514.1</v>
      </c>
      <c r="F1804" s="2">
        <f>front!I1804-front!H1804</f>
        <v>1843.8999999999996</v>
      </c>
      <c r="G1804" s="2"/>
      <c r="H1804" s="2"/>
      <c r="I1804" s="4">
        <f>C1804/(constants!$A$4+constants!$B$4*data!C1804+constants!$C$4*data!C1804^2+constants!$D$4*data!C1804^3+constants!$E$4*data!C1804^4+constants!$F$4*data!C1804^5+constants!$G$4*data!C1804^6+constants!$H$4*data!C1804^7)</f>
        <v>26811.246815559556</v>
      </c>
      <c r="J1804" s="4">
        <f>D1804/(constants!$A$4+constants!$B$4*data!D1804+constants!$C$4*data!D1804^2+constants!$D$4*data!D1804^3+constants!$E$4*data!D1804^4+constants!$F$4*data!D1804^5+constants!$G$4*data!D1804^6+constants!$H$4*data!D1804^7)</f>
        <v>55264.379810478124</v>
      </c>
      <c r="K1804" s="4">
        <f>E1804/(constants!$A$4+constants!$B$4*data!E1804+constants!$C$4*data!E1804^2+constants!$D$4*data!E1804^3+constants!$E$4*data!E1804^4+constants!$F$4*data!E1804^5+constants!$G$4*data!E1804^6+constants!$H$4*data!E1804^7)</f>
        <v>55264.379810478124</v>
      </c>
      <c r="L1804" s="4">
        <f>F1804/(constants!$A$4+constants!$B$4*data!F1804+constants!$C$4*data!F1804^2+constants!$D$4*data!F1804^3+constants!$E$4*data!F1804^4+constants!$F$4*data!F1804^5+constants!$G$4*data!F1804^6+constants!$H$4*data!F1804^7)</f>
        <v>1839.6901058610283</v>
      </c>
      <c r="M1804" s="4"/>
      <c r="N1804" s="4"/>
      <c r="O1804" s="4">
        <f t="shared" si="389"/>
        <v>44685.411359265927</v>
      </c>
      <c r="P1804" s="4">
        <f t="shared" si="390"/>
        <v>11052.875962095624</v>
      </c>
      <c r="Q1804" s="4">
        <f t="shared" si="390"/>
        <v>11052.875962095624</v>
      </c>
      <c r="R1804" s="4">
        <f t="shared" si="391"/>
        <v>306.61501764350476</v>
      </c>
      <c r="S1804" s="4"/>
      <c r="T1804" s="4"/>
      <c r="U1804" s="4">
        <f t="shared" si="392"/>
        <v>1</v>
      </c>
      <c r="V1804" s="4"/>
      <c r="W1804" s="4"/>
      <c r="X1804">
        <f>IF(front!E1804&gt;$X$2,O1804,P1804)</f>
        <v>44685.411359265927</v>
      </c>
      <c r="Y1804">
        <f t="shared" si="387"/>
        <v>44412.591554423314</v>
      </c>
      <c r="Z1804">
        <f>SUMPRODUCT($B$7:$B$456,Y$7:Y$456,EXP(constants!$B$32+constants!$A$32*ABS($A$7:$A$456-$A1804)))</f>
        <v>3.4321188737218555E-14</v>
      </c>
      <c r="AA1804">
        <f t="shared" si="388"/>
        <v>44412.591554423314</v>
      </c>
      <c r="AB1804">
        <f t="shared" si="393"/>
        <v>44407.738461484143</v>
      </c>
      <c r="AD1804" s="4"/>
      <c r="AE1804" s="4"/>
      <c r="AF1804" s="4"/>
    </row>
    <row r="1805" spans="1:32" x14ac:dyDescent="0.2">
      <c r="A1805">
        <f>front!A1805</f>
        <v>1005.22</v>
      </c>
      <c r="B1805" s="1">
        <f t="shared" si="394"/>
        <v>0.43000000000006366</v>
      </c>
      <c r="C1805">
        <f>front!D1805-front!B1805</f>
        <v>25833.469999999998</v>
      </c>
      <c r="D1805" s="2">
        <f>front!E1805-front!C1805</f>
        <v>52705.3</v>
      </c>
      <c r="E1805" s="2">
        <f>IF(front!F1805-front!C1805&gt;0,front!F1805-front!C1805,0)</f>
        <v>52705.3</v>
      </c>
      <c r="F1805" s="2">
        <f>front!I1805-front!H1805</f>
        <v>1810.0999999999985</v>
      </c>
      <c r="G1805" s="2"/>
      <c r="H1805" s="2"/>
      <c r="I1805" s="4">
        <f>C1805/(constants!$A$4+constants!$B$4*data!C1805+constants!$C$4*data!C1805^2+constants!$D$4*data!C1805^3+constants!$E$4*data!C1805^4+constants!$F$4*data!C1805^5+constants!$G$4*data!C1805^6+constants!$H$4*data!C1805^7)</f>
        <v>26317.137851716841</v>
      </c>
      <c r="J1805" s="4">
        <f>D1805/(constants!$A$4+constants!$B$4*data!D1805+constants!$C$4*data!D1805^2+constants!$D$4*data!D1805^3+constants!$E$4*data!D1805^4+constants!$F$4*data!D1805^5+constants!$G$4*data!D1805^6+constants!$H$4*data!D1805^7)</f>
        <v>55476.017893090684</v>
      </c>
      <c r="K1805" s="4">
        <f>E1805/(constants!$A$4+constants!$B$4*data!E1805+constants!$C$4*data!E1805^2+constants!$D$4*data!E1805^3+constants!$E$4*data!E1805^4+constants!$F$4*data!E1805^5+constants!$G$4*data!E1805^6+constants!$H$4*data!E1805^7)</f>
        <v>55476.017893090684</v>
      </c>
      <c r="L1805" s="4">
        <f>F1805/(constants!$A$4+constants!$B$4*data!F1805+constants!$C$4*data!F1805^2+constants!$D$4*data!F1805^3+constants!$E$4*data!F1805^4+constants!$F$4*data!F1805^5+constants!$G$4*data!F1805^6+constants!$H$4*data!F1805^7)</f>
        <v>1805.9668082490673</v>
      </c>
      <c r="M1805" s="4"/>
      <c r="N1805" s="4"/>
      <c r="O1805" s="4">
        <f t="shared" si="389"/>
        <v>43861.896419528071</v>
      </c>
      <c r="P1805" s="4">
        <f t="shared" si="390"/>
        <v>11095.203578618137</v>
      </c>
      <c r="Q1805" s="4">
        <f t="shared" si="390"/>
        <v>11095.203578618137</v>
      </c>
      <c r="R1805" s="4">
        <f t="shared" si="391"/>
        <v>300.9944680415112</v>
      </c>
      <c r="S1805" s="4"/>
      <c r="T1805" s="4"/>
      <c r="U1805" s="4">
        <f t="shared" si="392"/>
        <v>1</v>
      </c>
      <c r="V1805" s="4"/>
      <c r="W1805" s="4"/>
      <c r="X1805">
        <f>IF(front!E1805&gt;$X$2,O1805,P1805)</f>
        <v>43861.896419528071</v>
      </c>
      <c r="Y1805">
        <f t="shared" si="387"/>
        <v>43589.076614685458</v>
      </c>
      <c r="Z1805">
        <f>SUMPRODUCT($B$7:$B$456,Y$7:Y$456,EXP(constants!$B$32+constants!$A$32*ABS($A$7:$A$456-$A1805)))</f>
        <v>3.3491929886013976E-14</v>
      </c>
      <c r="AA1805">
        <f t="shared" si="388"/>
        <v>43589.076614685458</v>
      </c>
      <c r="AB1805">
        <f t="shared" si="393"/>
        <v>43584.223521746288</v>
      </c>
      <c r="AD1805" s="4"/>
      <c r="AE1805" s="4"/>
      <c r="AF1805" s="4"/>
    </row>
    <row r="1806" spans="1:32" x14ac:dyDescent="0.2">
      <c r="A1806">
        <f>front!A1806</f>
        <v>1005.65</v>
      </c>
      <c r="B1806" s="1">
        <f t="shared" si="394"/>
        <v>0.42999999999994998</v>
      </c>
      <c r="C1806">
        <f>front!D1806-front!B1806</f>
        <v>25460.600000000002</v>
      </c>
      <c r="D1806" s="2">
        <f>front!E1806-front!C1806</f>
        <v>51985.7</v>
      </c>
      <c r="E1806" s="2">
        <f>IF(front!F1806-front!C1806&gt;0,front!F1806-front!C1806,0)</f>
        <v>51985.7</v>
      </c>
      <c r="F1806" s="2">
        <f>front!I1806-front!H1806</f>
        <v>1818.1000000000004</v>
      </c>
      <c r="G1806" s="2"/>
      <c r="H1806" s="2"/>
      <c r="I1806" s="4">
        <f>C1806/(constants!$A$4+constants!$B$4*data!C1806+constants!$C$4*data!C1806^2+constants!$D$4*data!C1806^3+constants!$E$4*data!C1806^4+constants!$F$4*data!C1806^5+constants!$G$4*data!C1806^6+constants!$H$4*data!C1806^7)</f>
        <v>25924.208344146966</v>
      </c>
      <c r="J1806" s="4">
        <f>D1806/(constants!$A$4+constants!$B$4*data!D1806+constants!$C$4*data!D1806^2+constants!$D$4*data!D1806^3+constants!$E$4*data!D1806^4+constants!$F$4*data!D1806^5+constants!$G$4*data!D1806^6+constants!$H$4*data!D1806^7)</f>
        <v>54679.663233093335</v>
      </c>
      <c r="K1806" s="4">
        <f>E1806/(constants!$A$4+constants!$B$4*data!E1806+constants!$C$4*data!E1806^2+constants!$D$4*data!E1806^3+constants!$E$4*data!E1806^4+constants!$F$4*data!E1806^5+constants!$G$4*data!E1806^6+constants!$H$4*data!E1806^7)</f>
        <v>54679.663233093335</v>
      </c>
      <c r="L1806" s="4">
        <f>F1806/(constants!$A$4+constants!$B$4*data!F1806+constants!$C$4*data!F1806^2+constants!$D$4*data!F1806^3+constants!$E$4*data!F1806^4+constants!$F$4*data!F1806^5+constants!$G$4*data!F1806^6+constants!$H$4*data!F1806^7)</f>
        <v>1813.9486542321131</v>
      </c>
      <c r="M1806" s="4"/>
      <c r="N1806" s="4"/>
      <c r="O1806" s="4">
        <f t="shared" si="389"/>
        <v>43207.013906911612</v>
      </c>
      <c r="P1806" s="4">
        <f t="shared" si="390"/>
        <v>10935.932646618667</v>
      </c>
      <c r="Q1806" s="4">
        <f t="shared" si="390"/>
        <v>10935.932646618667</v>
      </c>
      <c r="R1806" s="4">
        <f t="shared" si="391"/>
        <v>302.32477570535218</v>
      </c>
      <c r="S1806" s="4"/>
      <c r="T1806" s="4"/>
      <c r="U1806" s="4">
        <f t="shared" si="392"/>
        <v>1</v>
      </c>
      <c r="V1806" s="4"/>
      <c r="W1806" s="4"/>
      <c r="X1806">
        <f>IF(front!E1806&gt;$X$2,O1806,P1806)</f>
        <v>43207.013906911612</v>
      </c>
      <c r="Y1806">
        <f t="shared" si="387"/>
        <v>42934.194102068999</v>
      </c>
      <c r="Z1806">
        <f>SUMPRODUCT($B$7:$B$456,Y$7:Y$456,EXP(constants!$B$32+constants!$A$32*ABS($A$7:$A$456-$A1806)))</f>
        <v>3.2682707352536452E-14</v>
      </c>
      <c r="AA1806">
        <f t="shared" si="388"/>
        <v>42934.194102068999</v>
      </c>
      <c r="AB1806">
        <f t="shared" si="393"/>
        <v>42929.341009129828</v>
      </c>
      <c r="AD1806" s="4"/>
      <c r="AE1806" s="4"/>
      <c r="AF1806" s="4"/>
    </row>
    <row r="1807" spans="1:32" x14ac:dyDescent="0.2">
      <c r="A1807">
        <f>front!A1807</f>
        <v>1006.07</v>
      </c>
      <c r="B1807" s="1">
        <f t="shared" si="394"/>
        <v>0.42000000000007276</v>
      </c>
      <c r="C1807">
        <f>front!D1807-front!B1807</f>
        <v>25171.14</v>
      </c>
      <c r="D1807" s="2">
        <f>front!E1807-front!C1807</f>
        <v>52913.2</v>
      </c>
      <c r="E1807" s="2">
        <f>IF(front!F1807-front!C1807&gt;0,front!F1807-front!C1807,0)</f>
        <v>52913.2</v>
      </c>
      <c r="F1807" s="2">
        <f>front!I1807-front!H1807</f>
        <v>1783.6999999999989</v>
      </c>
      <c r="G1807" s="2"/>
      <c r="H1807" s="2"/>
      <c r="I1807" s="4">
        <f>C1807/(constants!$A$4+constants!$B$4*data!C1807+constants!$C$4*data!C1807^2+constants!$D$4*data!C1807^3+constants!$E$4*data!C1807^4+constants!$F$4*data!C1807^5+constants!$G$4*data!C1807^6+constants!$H$4*data!C1807^7)</f>
        <v>25619.427126140919</v>
      </c>
      <c r="J1807" s="4">
        <f>D1807/(constants!$A$4+constants!$B$4*data!D1807+constants!$C$4*data!D1807^2+constants!$D$4*data!D1807^3+constants!$E$4*data!D1807^4+constants!$F$4*data!D1807^5+constants!$G$4*data!D1807^6+constants!$H$4*data!D1807^7)</f>
        <v>55706.181093388521</v>
      </c>
      <c r="K1807" s="4">
        <f>E1807/(constants!$A$4+constants!$B$4*data!E1807+constants!$C$4*data!E1807^2+constants!$D$4*data!E1807^3+constants!$E$4*data!E1807^4+constants!$F$4*data!E1807^5+constants!$G$4*data!E1807^6+constants!$H$4*data!E1807^7)</f>
        <v>55706.181093388521</v>
      </c>
      <c r="L1807" s="4">
        <f>F1807/(constants!$A$4+constants!$B$4*data!F1807+constants!$C$4*data!F1807^2+constants!$D$4*data!F1807^3+constants!$E$4*data!F1807^4+constants!$F$4*data!F1807^5+constants!$G$4*data!F1807^6+constants!$H$4*data!F1807^7)</f>
        <v>1779.626714339264</v>
      </c>
      <c r="M1807" s="4"/>
      <c r="N1807" s="4"/>
      <c r="O1807" s="4">
        <f t="shared" si="389"/>
        <v>42699.045210234864</v>
      </c>
      <c r="P1807" s="4">
        <f t="shared" si="390"/>
        <v>11141.236218677705</v>
      </c>
      <c r="Q1807" s="4">
        <f t="shared" si="390"/>
        <v>11141.236218677705</v>
      </c>
      <c r="R1807" s="4">
        <f t="shared" si="391"/>
        <v>296.60445238987734</v>
      </c>
      <c r="S1807" s="4"/>
      <c r="T1807" s="4"/>
      <c r="U1807" s="4">
        <f t="shared" si="392"/>
        <v>1</v>
      </c>
      <c r="V1807" s="4"/>
      <c r="W1807" s="4"/>
      <c r="X1807">
        <f>IF(front!E1807&gt;$X$2,O1807,P1807)</f>
        <v>42699.045210234864</v>
      </c>
      <c r="Y1807">
        <f t="shared" si="387"/>
        <v>42426.225405392252</v>
      </c>
      <c r="Z1807">
        <f>SUMPRODUCT($B$7:$B$456,Y$7:Y$456,EXP(constants!$B$32+constants!$A$32*ABS($A$7:$A$456-$A1807)))</f>
        <v>3.1911182944615895E-14</v>
      </c>
      <c r="AA1807">
        <f t="shared" si="388"/>
        <v>42426.225405392252</v>
      </c>
      <c r="AB1807">
        <f t="shared" si="393"/>
        <v>42421.372312453081</v>
      </c>
      <c r="AD1807" s="4"/>
      <c r="AE1807" s="4"/>
      <c r="AF1807" s="4"/>
    </row>
    <row r="1808" spans="1:32" x14ac:dyDescent="0.2">
      <c r="A1808">
        <f>front!A1808</f>
        <v>1006.5</v>
      </c>
      <c r="B1808" s="1">
        <f t="shared" si="394"/>
        <v>0.42999999999994998</v>
      </c>
      <c r="C1808">
        <f>front!D1808-front!B1808</f>
        <v>24875.26</v>
      </c>
      <c r="D1808" s="2">
        <f>front!E1808-front!C1808</f>
        <v>53318.5</v>
      </c>
      <c r="E1808" s="2">
        <f>IF(front!F1808-front!C1808&gt;0,front!F1808-front!C1808,0)</f>
        <v>53318.5</v>
      </c>
      <c r="F1808" s="2">
        <f>front!I1808-front!H1808</f>
        <v>1830</v>
      </c>
      <c r="G1808" s="2"/>
      <c r="H1808" s="2"/>
      <c r="I1808" s="4">
        <f>C1808/(constants!$A$4+constants!$B$4*data!C1808+constants!$C$4*data!C1808^2+constants!$D$4*data!C1808^3+constants!$E$4*data!C1808^4+constants!$F$4*data!C1808^5+constants!$G$4*data!C1808^6+constants!$H$4*data!C1808^7)</f>
        <v>25308.115147557306</v>
      </c>
      <c r="J1808" s="4">
        <f>D1808/(constants!$A$4+constants!$B$4*data!D1808+constants!$C$4*data!D1808^2+constants!$D$4*data!D1808^3+constants!$E$4*data!D1808^4+constants!$F$4*data!D1808^5+constants!$G$4*data!D1808^6+constants!$H$4*data!D1808^7)</f>
        <v>56155.015070349924</v>
      </c>
      <c r="K1808" s="4">
        <f>E1808/(constants!$A$4+constants!$B$4*data!E1808+constants!$C$4*data!E1808^2+constants!$D$4*data!E1808^3+constants!$E$4*data!E1808^4+constants!$F$4*data!E1808^5+constants!$G$4*data!E1808^6+constants!$H$4*data!E1808^7)</f>
        <v>56155.015070349924</v>
      </c>
      <c r="L1808" s="4">
        <f>F1808/(constants!$A$4+constants!$B$4*data!F1808+constants!$C$4*data!F1808^2+constants!$D$4*data!F1808^3+constants!$E$4*data!F1808^4+constants!$F$4*data!F1808^5+constants!$G$4*data!F1808^6+constants!$H$4*data!F1808^7)</f>
        <v>1825.8216496524549</v>
      </c>
      <c r="M1808" s="4"/>
      <c r="N1808" s="4"/>
      <c r="O1808" s="4">
        <f t="shared" si="389"/>
        <v>42180.19191259551</v>
      </c>
      <c r="P1808" s="4">
        <f t="shared" si="390"/>
        <v>11231.003014069986</v>
      </c>
      <c r="Q1808" s="4">
        <f t="shared" si="390"/>
        <v>11231.003014069986</v>
      </c>
      <c r="R1808" s="4">
        <f t="shared" si="391"/>
        <v>304.30360827540915</v>
      </c>
      <c r="S1808" s="4"/>
      <c r="T1808" s="4"/>
      <c r="U1808" s="4">
        <f t="shared" si="392"/>
        <v>1</v>
      </c>
      <c r="V1808" s="4"/>
      <c r="W1808" s="4"/>
      <c r="X1808">
        <f>IF(front!E1808&gt;$X$2,O1808,P1808)</f>
        <v>42180.19191259551</v>
      </c>
      <c r="Y1808">
        <f t="shared" si="387"/>
        <v>41907.372107752897</v>
      </c>
      <c r="Z1808">
        <f>SUMPRODUCT($B$7:$B$456,Y$7:Y$456,EXP(constants!$B$32+constants!$A$32*ABS($A$7:$A$456-$A1808)))</f>
        <v>3.1140153971469398E-14</v>
      </c>
      <c r="AA1808">
        <f t="shared" si="388"/>
        <v>41907.372107752897</v>
      </c>
      <c r="AB1808">
        <f t="shared" si="393"/>
        <v>41902.519014813726</v>
      </c>
      <c r="AD1808" s="4"/>
      <c r="AE1808" s="4"/>
      <c r="AF1808" s="4"/>
    </row>
    <row r="1809" spans="1:32" x14ac:dyDescent="0.2">
      <c r="A1809">
        <f>front!A1809</f>
        <v>1006.93</v>
      </c>
      <c r="B1809" s="1">
        <f t="shared" si="394"/>
        <v>0.42999999999994998</v>
      </c>
      <c r="C1809">
        <f>front!D1809-front!B1809</f>
        <v>24739.399999999998</v>
      </c>
      <c r="D1809" s="2">
        <f>front!E1809-front!C1809</f>
        <v>52511.1</v>
      </c>
      <c r="E1809" s="2">
        <f>IF(front!F1809-front!C1809&gt;0,front!F1809-front!C1809,0)</f>
        <v>52511.1</v>
      </c>
      <c r="F1809" s="2">
        <f>front!I1809-front!H1809</f>
        <v>1895.2999999999993</v>
      </c>
      <c r="G1809" s="2"/>
      <c r="H1809" s="2"/>
      <c r="I1809" s="4">
        <f>C1809/(constants!$A$4+constants!$B$4*data!C1809+constants!$C$4*data!C1809^2+constants!$D$4*data!C1809^3+constants!$E$4*data!C1809^4+constants!$F$4*data!C1809^5+constants!$G$4*data!C1809^6+constants!$H$4*data!C1809^7)</f>
        <v>25165.247384078903</v>
      </c>
      <c r="J1809" s="4">
        <f>D1809/(constants!$A$4+constants!$B$4*data!D1809+constants!$C$4*data!D1809^2+constants!$D$4*data!D1809^3+constants!$E$4*data!D1809^4+constants!$F$4*data!D1809^5+constants!$G$4*data!D1809^6+constants!$H$4*data!D1809^7)</f>
        <v>55261.059397571167</v>
      </c>
      <c r="K1809" s="4">
        <f>E1809/(constants!$A$4+constants!$B$4*data!E1809+constants!$C$4*data!E1809^2+constants!$D$4*data!E1809^3+constants!$E$4*data!E1809^4+constants!$F$4*data!E1809^5+constants!$G$4*data!E1809^6+constants!$H$4*data!E1809^7)</f>
        <v>55261.059397571167</v>
      </c>
      <c r="L1809" s="4">
        <f>F1809/(constants!$A$4+constants!$B$4*data!F1809+constants!$C$4*data!F1809^2+constants!$D$4*data!F1809^3+constants!$E$4*data!F1809^4+constants!$F$4*data!F1809^5+constants!$G$4*data!F1809^6+constants!$H$4*data!F1809^7)</f>
        <v>1890.9734583073252</v>
      </c>
      <c r="M1809" s="4"/>
      <c r="N1809" s="4"/>
      <c r="O1809" s="4">
        <f t="shared" si="389"/>
        <v>41942.078973464835</v>
      </c>
      <c r="P1809" s="4">
        <f t="shared" si="390"/>
        <v>11052.211879514234</v>
      </c>
      <c r="Q1809" s="4">
        <f t="shared" si="390"/>
        <v>11052.211879514234</v>
      </c>
      <c r="R1809" s="4">
        <f t="shared" si="391"/>
        <v>315.16224305122086</v>
      </c>
      <c r="S1809" s="4"/>
      <c r="T1809" s="4"/>
      <c r="U1809" s="4">
        <f t="shared" si="392"/>
        <v>1</v>
      </c>
      <c r="V1809" s="4"/>
      <c r="W1809" s="4"/>
      <c r="X1809">
        <f>IF(front!E1809&gt;$X$2,O1809,P1809)</f>
        <v>41942.078973464835</v>
      </c>
      <c r="Y1809">
        <f t="shared" si="387"/>
        <v>41669.259168622222</v>
      </c>
      <c r="Z1809">
        <f>SUMPRODUCT($B$7:$B$456,Y$7:Y$456,EXP(constants!$B$32+constants!$A$32*ABS($A$7:$A$456-$A1809)))</f>
        <v>3.0387754382212049E-14</v>
      </c>
      <c r="AA1809">
        <f t="shared" si="388"/>
        <v>41669.259168622222</v>
      </c>
      <c r="AB1809">
        <f t="shared" si="393"/>
        <v>41664.406075683051</v>
      </c>
      <c r="AD1809" s="4"/>
      <c r="AE1809" s="4"/>
      <c r="AF1809" s="4"/>
    </row>
    <row r="1810" spans="1:32" x14ac:dyDescent="0.2">
      <c r="A1810">
        <f>front!A1810</f>
        <v>1007.36</v>
      </c>
      <c r="B1810" s="1">
        <f t="shared" si="394"/>
        <v>0.43000000000006366</v>
      </c>
      <c r="C1810">
        <f>front!D1810-front!B1810</f>
        <v>24752.460000000003</v>
      </c>
      <c r="D1810" s="2">
        <f>front!E1810-front!C1810</f>
        <v>52763.1</v>
      </c>
      <c r="E1810" s="2">
        <f>IF(front!F1810-front!C1810&gt;0,front!F1810-front!C1810,0)</f>
        <v>52763.1</v>
      </c>
      <c r="F1810" s="2">
        <f>front!I1810-front!H1810</f>
        <v>1896.6000000000004</v>
      </c>
      <c r="G1810" s="2"/>
      <c r="H1810" s="2"/>
      <c r="I1810" s="4">
        <f>C1810/(constants!$A$4+constants!$B$4*data!C1810+constants!$C$4*data!C1810^2+constants!$D$4*data!C1810^3+constants!$E$4*data!C1810^4+constants!$F$4*data!C1810^5+constants!$G$4*data!C1810^6+constants!$H$4*data!C1810^7)</f>
        <v>25178.978881596791</v>
      </c>
      <c r="J1810" s="4">
        <f>D1810/(constants!$A$4+constants!$B$4*data!D1810+constants!$C$4*data!D1810^2+constants!$D$4*data!D1810^3+constants!$E$4*data!D1810^4+constants!$F$4*data!D1810^5+constants!$G$4*data!D1810^6+constants!$H$4*data!D1810^7)</f>
        <v>55540.003167769042</v>
      </c>
      <c r="K1810" s="4">
        <f>E1810/(constants!$A$4+constants!$B$4*data!E1810+constants!$C$4*data!E1810^2+constants!$D$4*data!E1810^3+constants!$E$4*data!E1810^4+constants!$F$4*data!E1810^5+constants!$G$4*data!E1810^6+constants!$H$4*data!E1810^7)</f>
        <v>55540.003167769042</v>
      </c>
      <c r="L1810" s="4">
        <f>F1810/(constants!$A$4+constants!$B$4*data!F1810+constants!$C$4*data!F1810^2+constants!$D$4*data!F1810^3+constants!$E$4*data!F1810^4+constants!$F$4*data!F1810^5+constants!$G$4*data!F1810^6+constants!$H$4*data!F1810^7)</f>
        <v>1892.2705080459327</v>
      </c>
      <c r="M1810" s="4"/>
      <c r="N1810" s="4"/>
      <c r="O1810" s="4">
        <f t="shared" si="389"/>
        <v>41964.964802661321</v>
      </c>
      <c r="P1810" s="4">
        <f t="shared" si="390"/>
        <v>11108.000633553809</v>
      </c>
      <c r="Q1810" s="4">
        <f t="shared" si="390"/>
        <v>11108.000633553809</v>
      </c>
      <c r="R1810" s="4">
        <f t="shared" si="391"/>
        <v>315.37841800765545</v>
      </c>
      <c r="S1810" s="4"/>
      <c r="T1810" s="4"/>
      <c r="U1810" s="4">
        <f t="shared" si="392"/>
        <v>1</v>
      </c>
      <c r="V1810" s="4"/>
      <c r="W1810" s="4"/>
      <c r="X1810">
        <f>IF(front!E1810&gt;$X$2,O1810,P1810)</f>
        <v>41964.964802661321</v>
      </c>
      <c r="Y1810">
        <f t="shared" si="387"/>
        <v>41692.144997818708</v>
      </c>
      <c r="Z1810">
        <f>SUMPRODUCT($B$7:$B$456,Y$7:Y$456,EXP(constants!$B$32+constants!$A$32*ABS($A$7:$A$456-$A1810)))</f>
        <v>2.9653534058941213E-14</v>
      </c>
      <c r="AA1810">
        <f t="shared" si="388"/>
        <v>41692.144997818708</v>
      </c>
      <c r="AB1810">
        <f t="shared" si="393"/>
        <v>41687.291904879537</v>
      </c>
      <c r="AD1810" s="4"/>
      <c r="AE1810" s="4"/>
      <c r="AF1810" s="4"/>
    </row>
    <row r="1811" spans="1:32" x14ac:dyDescent="0.2">
      <c r="A1811">
        <f>front!A1811</f>
        <v>1007.79</v>
      </c>
      <c r="B1811" s="1">
        <f t="shared" si="394"/>
        <v>0.42999999999994998</v>
      </c>
      <c r="C1811">
        <f>front!D1811-front!B1811</f>
        <v>24718.530000000002</v>
      </c>
      <c r="D1811" s="2">
        <f>front!E1811-front!C1811</f>
        <v>53076.800000000003</v>
      </c>
      <c r="E1811" s="2">
        <f>IF(front!F1811-front!C1811&gt;0,front!F1811-front!C1811,0)</f>
        <v>53076.800000000003</v>
      </c>
      <c r="F1811" s="2">
        <f>front!I1811-front!H1811</f>
        <v>1904.5999999999985</v>
      </c>
      <c r="G1811" s="2"/>
      <c r="H1811" s="2"/>
      <c r="I1811" s="4">
        <f>C1811/(constants!$A$4+constants!$B$4*data!C1811+constants!$C$4*data!C1811^2+constants!$D$4*data!C1811^3+constants!$E$4*data!C1811^4+constants!$F$4*data!C1811^5+constants!$G$4*data!C1811^6+constants!$H$4*data!C1811^7)</f>
        <v>25143.305274642677</v>
      </c>
      <c r="J1811" s="4">
        <f>D1811/(constants!$A$4+constants!$B$4*data!D1811+constants!$C$4*data!D1811^2+constants!$D$4*data!D1811^3+constants!$E$4*data!D1811^4+constants!$F$4*data!D1811^5+constants!$G$4*data!D1811^6+constants!$H$4*data!D1811^7)</f>
        <v>55887.33167887757</v>
      </c>
      <c r="K1811" s="4">
        <f>E1811/(constants!$A$4+constants!$B$4*data!E1811+constants!$C$4*data!E1811^2+constants!$D$4*data!E1811^3+constants!$E$4*data!E1811^4+constants!$F$4*data!E1811^5+constants!$G$4*data!E1811^6+constants!$H$4*data!E1811^7)</f>
        <v>55887.33167887757</v>
      </c>
      <c r="L1811" s="4">
        <f>F1811/(constants!$A$4+constants!$B$4*data!F1811+constants!$C$4*data!F1811^2+constants!$D$4*data!F1811^3+constants!$E$4*data!F1811^4+constants!$F$4*data!F1811^5+constants!$G$4*data!F1811^6+constants!$H$4*data!F1811^7)</f>
        <v>1900.252352600957</v>
      </c>
      <c r="M1811" s="4"/>
      <c r="N1811" s="4"/>
      <c r="O1811" s="4">
        <f t="shared" si="389"/>
        <v>41905.50879107113</v>
      </c>
      <c r="P1811" s="4">
        <f t="shared" si="390"/>
        <v>11177.466335775514</v>
      </c>
      <c r="Q1811" s="4">
        <f t="shared" si="390"/>
        <v>11177.466335775514</v>
      </c>
      <c r="R1811" s="4">
        <f t="shared" si="391"/>
        <v>316.70872543349282</v>
      </c>
      <c r="S1811" s="4"/>
      <c r="T1811" s="4"/>
      <c r="U1811" s="4">
        <f t="shared" si="392"/>
        <v>1</v>
      </c>
      <c r="V1811" s="4"/>
      <c r="W1811" s="4"/>
      <c r="X1811">
        <f>IF(front!E1811&gt;$X$2,O1811,P1811)</f>
        <v>41905.50879107113</v>
      </c>
      <c r="Y1811">
        <f t="shared" si="387"/>
        <v>41632.688986228517</v>
      </c>
      <c r="Z1811">
        <f>SUMPRODUCT($B$7:$B$456,Y$7:Y$456,EXP(constants!$B$32+constants!$A$32*ABS($A$7:$A$456-$A1811)))</f>
        <v>2.8937053759376277E-14</v>
      </c>
      <c r="AA1811">
        <f t="shared" si="388"/>
        <v>41632.688986228517</v>
      </c>
      <c r="AB1811">
        <f t="shared" si="393"/>
        <v>41627.835893289346</v>
      </c>
      <c r="AD1811" s="4"/>
      <c r="AE1811" s="4"/>
      <c r="AF1811" s="4"/>
    </row>
    <row r="1812" spans="1:32" x14ac:dyDescent="0.2">
      <c r="A1812">
        <f>front!A1812</f>
        <v>1008.22</v>
      </c>
      <c r="B1812" s="1">
        <f t="shared" si="394"/>
        <v>0.43000000000006366</v>
      </c>
      <c r="C1812">
        <f>front!D1812-front!B1812</f>
        <v>24766.6</v>
      </c>
      <c r="D1812" s="2">
        <f>front!E1812-front!C1812</f>
        <v>53353.599999999999</v>
      </c>
      <c r="E1812" s="2">
        <f>IF(front!F1812-front!C1812&gt;0,front!F1812-front!C1812,0)</f>
        <v>53353.599999999999</v>
      </c>
      <c r="F1812" s="2">
        <f>front!I1812-front!H1812</f>
        <v>2025.6999999999989</v>
      </c>
      <c r="G1812" s="2"/>
      <c r="H1812" s="2"/>
      <c r="I1812" s="4">
        <f>C1812/(constants!$A$4+constants!$B$4*data!C1812+constants!$C$4*data!C1812^2+constants!$D$4*data!C1812^3+constants!$E$4*data!C1812^4+constants!$F$4*data!C1812^5+constants!$G$4*data!C1812^6+constants!$H$4*data!C1812^7)</f>
        <v>25193.846424354346</v>
      </c>
      <c r="J1812" s="4">
        <f>D1812/(constants!$A$4+constants!$B$4*data!D1812+constants!$C$4*data!D1812^2+constants!$D$4*data!D1812^3+constants!$E$4*data!D1812^4+constants!$F$4*data!D1812^5+constants!$G$4*data!D1812^6+constants!$H$4*data!D1812^7)</f>
        <v>56193.894125215149</v>
      </c>
      <c r="K1812" s="4">
        <f>E1812/(constants!$A$4+constants!$B$4*data!E1812+constants!$C$4*data!E1812^2+constants!$D$4*data!E1812^3+constants!$E$4*data!E1812^4+constants!$F$4*data!E1812^5+constants!$G$4*data!E1812^6+constants!$H$4*data!E1812^7)</f>
        <v>56193.894125215149</v>
      </c>
      <c r="L1812" s="4">
        <f>F1812/(constants!$A$4+constants!$B$4*data!F1812+constants!$C$4*data!F1812^2+constants!$D$4*data!F1812^3+constants!$E$4*data!F1812^4+constants!$F$4*data!F1812^5+constants!$G$4*data!F1812^6+constants!$H$4*data!F1812^7)</f>
        <v>2021.0775487809376</v>
      </c>
      <c r="M1812" s="4"/>
      <c r="N1812" s="4"/>
      <c r="O1812" s="4">
        <f t="shared" si="389"/>
        <v>41989.744040590573</v>
      </c>
      <c r="P1812" s="4">
        <f t="shared" si="390"/>
        <v>11238.778825043029</v>
      </c>
      <c r="Q1812" s="4">
        <f t="shared" si="390"/>
        <v>11238.778825043029</v>
      </c>
      <c r="R1812" s="4">
        <f t="shared" si="391"/>
        <v>336.84625813015629</v>
      </c>
      <c r="S1812" s="4"/>
      <c r="T1812" s="4"/>
      <c r="U1812" s="4">
        <f t="shared" si="392"/>
        <v>1</v>
      </c>
      <c r="V1812" s="4"/>
      <c r="W1812" s="4"/>
      <c r="X1812">
        <f>IF(front!E1812&gt;$X$2,O1812,P1812)</f>
        <v>41989.744040590573</v>
      </c>
      <c r="Y1812">
        <f t="shared" si="387"/>
        <v>41716.92423574796</v>
      </c>
      <c r="Z1812">
        <f>SUMPRODUCT($B$7:$B$456,Y$7:Y$456,EXP(constants!$B$32+constants!$A$32*ABS($A$7:$A$456-$A1812)))</f>
        <v>2.8237884854083553E-14</v>
      </c>
      <c r="AA1812">
        <f t="shared" si="388"/>
        <v>41716.92423574796</v>
      </c>
      <c r="AB1812">
        <f t="shared" si="393"/>
        <v>41712.071142808789</v>
      </c>
      <c r="AD1812" s="4"/>
      <c r="AE1812" s="4"/>
      <c r="AF1812" s="4"/>
    </row>
    <row r="1813" spans="1:32" x14ac:dyDescent="0.2">
      <c r="A1813">
        <f>front!A1813</f>
        <v>1008.64</v>
      </c>
      <c r="B1813" s="1">
        <f t="shared" si="394"/>
        <v>0.41999999999995907</v>
      </c>
      <c r="C1813">
        <f>front!D1813-front!B1813</f>
        <v>24790.13</v>
      </c>
      <c r="D1813" s="2">
        <f>front!E1813-front!C1813</f>
        <v>52843.6</v>
      </c>
      <c r="E1813" s="2">
        <f>IF(front!F1813-front!C1813&gt;0,front!F1813-front!C1813,0)</f>
        <v>52843.6</v>
      </c>
      <c r="F1813" s="2">
        <f>front!I1813-front!H1813</f>
        <v>2090.6000000000004</v>
      </c>
      <c r="G1813" s="2"/>
      <c r="H1813" s="2"/>
      <c r="I1813" s="4">
        <f>C1813/(constants!$A$4+constants!$B$4*data!C1813+constants!$C$4*data!C1813^2+constants!$D$4*data!C1813^3+constants!$E$4*data!C1813^4+constants!$F$4*data!C1813^5+constants!$G$4*data!C1813^6+constants!$H$4*data!C1813^7)</f>
        <v>25218.588296570721</v>
      </c>
      <c r="J1813" s="4">
        <f>D1813/(constants!$A$4+constants!$B$4*data!D1813+constants!$C$4*data!D1813^2+constants!$D$4*data!D1813^3+constants!$E$4*data!D1813^4+constants!$F$4*data!D1813^5+constants!$G$4*data!D1813^6+constants!$H$4*data!D1813^7)</f>
        <v>55629.12308232933</v>
      </c>
      <c r="K1813" s="4">
        <f>E1813/(constants!$A$4+constants!$B$4*data!E1813+constants!$C$4*data!E1813^2+constants!$D$4*data!E1813^3+constants!$E$4*data!E1813^4+constants!$F$4*data!E1813^5+constants!$G$4*data!E1813^6+constants!$H$4*data!E1813^7)</f>
        <v>55629.12308232933</v>
      </c>
      <c r="L1813" s="4">
        <f>F1813/(constants!$A$4+constants!$B$4*data!F1813+constants!$C$4*data!F1813^2+constants!$D$4*data!F1813^3+constants!$E$4*data!F1813^4+constants!$F$4*data!F1813^5+constants!$G$4*data!F1813^6+constants!$H$4*data!F1813^7)</f>
        <v>2085.8303227672914</v>
      </c>
      <c r="M1813" s="4"/>
      <c r="N1813" s="4"/>
      <c r="O1813" s="4">
        <f t="shared" si="389"/>
        <v>42030.980494284537</v>
      </c>
      <c r="P1813" s="4">
        <f t="shared" si="390"/>
        <v>11125.824616465867</v>
      </c>
      <c r="Q1813" s="4">
        <f t="shared" si="390"/>
        <v>11125.824616465867</v>
      </c>
      <c r="R1813" s="4">
        <f t="shared" si="391"/>
        <v>347.63838712788191</v>
      </c>
      <c r="S1813" s="4"/>
      <c r="T1813" s="4"/>
      <c r="U1813" s="4">
        <f t="shared" si="392"/>
        <v>1</v>
      </c>
      <c r="V1813" s="4"/>
      <c r="W1813" s="4"/>
      <c r="X1813">
        <f>IF(front!E1813&gt;$X$2,O1813,P1813)</f>
        <v>42030.980494284537</v>
      </c>
      <c r="Y1813">
        <f t="shared" si="387"/>
        <v>41758.160689441924</v>
      </c>
      <c r="Z1813">
        <f>SUMPRODUCT($B$7:$B$456,Y$7:Y$456,EXP(constants!$B$32+constants!$A$32*ABS($A$7:$A$456-$A1813)))</f>
        <v>2.757128715891806E-14</v>
      </c>
      <c r="AA1813">
        <f t="shared" si="388"/>
        <v>41758.160689441924</v>
      </c>
      <c r="AB1813">
        <f t="shared" si="393"/>
        <v>41753.307596502753</v>
      </c>
      <c r="AD1813" s="4"/>
      <c r="AE1813" s="4"/>
      <c r="AF1813" s="4"/>
    </row>
    <row r="1814" spans="1:32" x14ac:dyDescent="0.2">
      <c r="A1814">
        <f>front!A1814</f>
        <v>1009.07</v>
      </c>
      <c r="B1814" s="1">
        <f t="shared" si="394"/>
        <v>0.43000000000006366</v>
      </c>
      <c r="C1814">
        <f>front!D1814-front!B1814</f>
        <v>24856</v>
      </c>
      <c r="D1814" s="2">
        <f>front!E1814-front!C1814</f>
        <v>53022.1</v>
      </c>
      <c r="E1814" s="2">
        <f>IF(front!F1814-front!C1814&gt;0,front!F1814-front!C1814,0)</f>
        <v>53022.1</v>
      </c>
      <c r="F1814" s="2">
        <f>front!I1814-front!H1814</f>
        <v>2119.5</v>
      </c>
      <c r="G1814" s="2"/>
      <c r="H1814" s="2"/>
      <c r="I1814" s="4">
        <f>C1814/(constants!$A$4+constants!$B$4*data!C1814+constants!$C$4*data!C1814^2+constants!$D$4*data!C1814^3+constants!$E$4*data!C1814^4+constants!$F$4*data!C1814^5+constants!$G$4*data!C1814^6+constants!$H$4*data!C1814^7)</f>
        <v>25287.858698467906</v>
      </c>
      <c r="J1814" s="4">
        <f>D1814/(constants!$A$4+constants!$B$4*data!D1814+constants!$C$4*data!D1814^2+constants!$D$4*data!D1814^3+constants!$E$4*data!D1814^4+constants!$F$4*data!D1814^5+constants!$G$4*data!D1814^6+constants!$H$4*data!D1814^7)</f>
        <v>55826.760416656638</v>
      </c>
      <c r="K1814" s="4">
        <f>E1814/(constants!$A$4+constants!$B$4*data!E1814+constants!$C$4*data!E1814^2+constants!$D$4*data!E1814^3+constants!$E$4*data!E1814^4+constants!$F$4*data!E1814^5+constants!$G$4*data!E1814^6+constants!$H$4*data!E1814^7)</f>
        <v>55826.760416656638</v>
      </c>
      <c r="L1814" s="4">
        <f>F1814/(constants!$A$4+constants!$B$4*data!F1814+constants!$C$4*data!F1814^2+constants!$D$4*data!F1814^3+constants!$E$4*data!F1814^4+constants!$F$4*data!F1814^5+constants!$G$4*data!F1814^6+constants!$H$4*data!F1814^7)</f>
        <v>2114.6647813734467</v>
      </c>
      <c r="M1814" s="4"/>
      <c r="N1814" s="4"/>
      <c r="O1814" s="4">
        <f t="shared" si="389"/>
        <v>42146.431164113179</v>
      </c>
      <c r="P1814" s="4">
        <f t="shared" si="390"/>
        <v>11165.352083331327</v>
      </c>
      <c r="Q1814" s="4">
        <f t="shared" si="390"/>
        <v>11165.352083331327</v>
      </c>
      <c r="R1814" s="4">
        <f t="shared" si="391"/>
        <v>352.4441302289078</v>
      </c>
      <c r="S1814" s="4"/>
      <c r="T1814" s="4"/>
      <c r="U1814" s="4">
        <f t="shared" si="392"/>
        <v>1</v>
      </c>
      <c r="V1814" s="4"/>
      <c r="W1814" s="4"/>
      <c r="X1814">
        <f>IF(front!E1814&gt;$X$2,O1814,P1814)</f>
        <v>42146.431164113179</v>
      </c>
      <c r="Y1814">
        <f t="shared" si="387"/>
        <v>41873.611359270566</v>
      </c>
      <c r="Z1814">
        <f>SUMPRODUCT($B$7:$B$456,Y$7:Y$456,EXP(constants!$B$32+constants!$A$32*ABS($A$7:$A$456-$A1814)))</f>
        <v>2.6905117519786589E-14</v>
      </c>
      <c r="AA1814">
        <f t="shared" si="388"/>
        <v>41873.611359270566</v>
      </c>
      <c r="AB1814">
        <f t="shared" si="393"/>
        <v>41868.758266331395</v>
      </c>
      <c r="AD1814" s="4"/>
      <c r="AE1814" s="4"/>
      <c r="AF1814" s="4"/>
    </row>
    <row r="1815" spans="1:32" x14ac:dyDescent="0.2">
      <c r="A1815">
        <f>front!A1815</f>
        <v>1009.5</v>
      </c>
      <c r="B1815" s="1">
        <f t="shared" si="394"/>
        <v>0.42999999999994998</v>
      </c>
      <c r="C1815">
        <f>front!D1815-front!B1815</f>
        <v>24871</v>
      </c>
      <c r="D1815" s="2">
        <f>front!E1815-front!C1815</f>
        <v>50484.9</v>
      </c>
      <c r="E1815" s="2">
        <f>IF(front!F1815-front!C1815&gt;0,front!F1815-front!C1815,0)</f>
        <v>50484.9</v>
      </c>
      <c r="F1815" s="2">
        <f>front!I1815-front!H1815</f>
        <v>2018.6000000000004</v>
      </c>
      <c r="G1815" s="2"/>
      <c r="H1815" s="2"/>
      <c r="I1815" s="4">
        <f>C1815/(constants!$A$4+constants!$B$4*data!C1815+constants!$C$4*data!C1815^2+constants!$D$4*data!C1815^3+constants!$E$4*data!C1815^4+constants!$F$4*data!C1815^5+constants!$G$4*data!C1815^6+constants!$H$4*data!C1815^7)</f>
        <v>25303.634663823257</v>
      </c>
      <c r="J1815" s="4">
        <f>D1815/(constants!$A$4+constants!$B$4*data!D1815+constants!$C$4*data!D1815^2+constants!$D$4*data!D1815^3+constants!$E$4*data!D1815^4+constants!$F$4*data!D1815^5+constants!$G$4*data!D1815^6+constants!$H$4*data!D1815^7)</f>
        <v>53020.038060369669</v>
      </c>
      <c r="K1815" s="4">
        <f>E1815/(constants!$A$4+constants!$B$4*data!E1815+constants!$C$4*data!E1815^2+constants!$D$4*data!E1815^3+constants!$E$4*data!E1815^4+constants!$F$4*data!E1815^5+constants!$G$4*data!E1815^6+constants!$H$4*data!E1815^7)</f>
        <v>53020.038060369669</v>
      </c>
      <c r="L1815" s="4">
        <f>F1815/(constants!$A$4+constants!$B$4*data!F1815+constants!$C$4*data!F1815^2+constants!$D$4*data!F1815^3+constants!$E$4*data!F1815^4+constants!$F$4*data!F1815^5+constants!$G$4*data!F1815^6+constants!$H$4*data!F1815^7)</f>
        <v>2013.9936579126618</v>
      </c>
      <c r="M1815" s="4"/>
      <c r="N1815" s="4"/>
      <c r="O1815" s="4">
        <f t="shared" si="389"/>
        <v>42172.724439705431</v>
      </c>
      <c r="P1815" s="4">
        <f t="shared" si="390"/>
        <v>10604.007612073934</v>
      </c>
      <c r="Q1815" s="4">
        <f t="shared" si="390"/>
        <v>10604.007612073934</v>
      </c>
      <c r="R1815" s="4">
        <f t="shared" si="391"/>
        <v>335.66560965211028</v>
      </c>
      <c r="S1815" s="4"/>
      <c r="T1815" s="4"/>
      <c r="U1815" s="4">
        <f t="shared" si="392"/>
        <v>1</v>
      </c>
      <c r="V1815" s="4"/>
      <c r="W1815" s="4"/>
      <c r="X1815">
        <f>IF(front!E1815&gt;$X$2,O1815,P1815)</f>
        <v>42172.724439705431</v>
      </c>
      <c r="Y1815">
        <f t="shared" si="387"/>
        <v>41899.904634862818</v>
      </c>
      <c r="Z1815">
        <f>SUMPRODUCT($B$7:$B$456,Y$7:Y$456,EXP(constants!$B$32+constants!$A$32*ABS($A$7:$A$456-$A1815)))</f>
        <v>2.6255043682985538E-14</v>
      </c>
      <c r="AA1815">
        <f t="shared" si="388"/>
        <v>41899.904634862818</v>
      </c>
      <c r="AB1815">
        <f t="shared" si="393"/>
        <v>41895.051541923647</v>
      </c>
      <c r="AD1815" s="4"/>
      <c r="AE1815" s="4"/>
      <c r="AF1815" s="4"/>
    </row>
    <row r="1816" spans="1:32" x14ac:dyDescent="0.2">
      <c r="A1816">
        <f>front!A1816</f>
        <v>1009.93</v>
      </c>
      <c r="B1816" s="1">
        <f t="shared" si="394"/>
        <v>0.42999999999994998</v>
      </c>
      <c r="C1816">
        <f>front!D1816-front!B1816</f>
        <v>25006.2</v>
      </c>
      <c r="D1816" s="2">
        <f>front!E1816-front!C1816</f>
        <v>52118.5</v>
      </c>
      <c r="E1816" s="2">
        <f>IF(front!F1816-front!C1816&gt;0,front!F1816-front!C1816,0)</f>
        <v>52118.5</v>
      </c>
      <c r="F1816" s="2">
        <f>front!I1816-front!H1816</f>
        <v>2067.3999999999996</v>
      </c>
      <c r="G1816" s="2"/>
      <c r="H1816" s="2"/>
      <c r="I1816" s="4">
        <f>C1816/(constants!$A$4+constants!$B$4*data!C1816+constants!$C$4*data!C1816^2+constants!$D$4*data!C1816^3+constants!$E$4*data!C1816^4+constants!$F$4*data!C1816^5+constants!$G$4*data!C1816^6+constants!$H$4*data!C1816^7)</f>
        <v>25445.855779223089</v>
      </c>
      <c r="J1816" s="4">
        <f>D1816/(constants!$A$4+constants!$B$4*data!D1816+constants!$C$4*data!D1816^2+constants!$D$4*data!D1816^3+constants!$E$4*data!D1816^4+constants!$F$4*data!D1816^5+constants!$G$4*data!D1816^6+constants!$H$4*data!D1816^7)</f>
        <v>54826.595330389297</v>
      </c>
      <c r="K1816" s="4">
        <f>E1816/(constants!$A$4+constants!$B$4*data!E1816+constants!$C$4*data!E1816^2+constants!$D$4*data!E1816^3+constants!$E$4*data!E1816^4+constants!$F$4*data!E1816^5+constants!$G$4*data!E1816^6+constants!$H$4*data!E1816^7)</f>
        <v>54826.595330389297</v>
      </c>
      <c r="L1816" s="4">
        <f>F1816/(constants!$A$4+constants!$B$4*data!F1816+constants!$C$4*data!F1816^2+constants!$D$4*data!F1816^3+constants!$E$4*data!F1816^4+constants!$F$4*data!F1816^5+constants!$G$4*data!F1816^6+constants!$H$4*data!F1816^7)</f>
        <v>2062.682946253753</v>
      </c>
      <c r="M1816" s="4"/>
      <c r="N1816" s="4"/>
      <c r="O1816" s="4">
        <f t="shared" si="389"/>
        <v>42409.759632038484</v>
      </c>
      <c r="P1816" s="4">
        <f t="shared" si="390"/>
        <v>10965.31906607786</v>
      </c>
      <c r="Q1816" s="4">
        <f t="shared" si="390"/>
        <v>10965.31906607786</v>
      </c>
      <c r="R1816" s="4">
        <f t="shared" si="391"/>
        <v>343.78049104229217</v>
      </c>
      <c r="S1816" s="4"/>
      <c r="T1816" s="4"/>
      <c r="U1816" s="4">
        <f t="shared" si="392"/>
        <v>1</v>
      </c>
      <c r="V1816" s="4"/>
      <c r="W1816" s="4"/>
      <c r="X1816">
        <f>IF(front!E1816&gt;$X$2,O1816,P1816)</f>
        <v>42409.759632038484</v>
      </c>
      <c r="Y1816">
        <f t="shared" si="387"/>
        <v>42136.939827195871</v>
      </c>
      <c r="Z1816">
        <f>SUMPRODUCT($B$7:$B$456,Y$7:Y$456,EXP(constants!$B$32+constants!$A$32*ABS($A$7:$A$456-$A1816)))</f>
        <v>2.5620676746293107E-14</v>
      </c>
      <c r="AA1816">
        <f t="shared" si="388"/>
        <v>42136.939827195871</v>
      </c>
      <c r="AB1816">
        <f t="shared" si="393"/>
        <v>42132.0867342567</v>
      </c>
      <c r="AD1816" s="4"/>
      <c r="AE1816" s="4"/>
      <c r="AF1816" s="4"/>
    </row>
    <row r="1817" spans="1:32" x14ac:dyDescent="0.2">
      <c r="A1817">
        <f>front!A1817</f>
        <v>1010.36</v>
      </c>
      <c r="B1817" s="1">
        <f t="shared" si="394"/>
        <v>0.43000000000006366</v>
      </c>
      <c r="C1817">
        <f>front!D1817-front!B1817</f>
        <v>25038.93</v>
      </c>
      <c r="D1817" s="2">
        <f>front!E1817-front!C1817</f>
        <v>52268.7</v>
      </c>
      <c r="E1817" s="2">
        <f>IF(front!F1817-front!C1817&gt;0,front!F1817-front!C1817,0)</f>
        <v>52268.7</v>
      </c>
      <c r="F1817" s="2">
        <f>front!I1817-front!H1817</f>
        <v>2046.3999999999996</v>
      </c>
      <c r="G1817" s="2"/>
      <c r="H1817" s="2"/>
      <c r="I1817" s="4">
        <f>C1817/(constants!$A$4+constants!$B$4*data!C1817+constants!$C$4*data!C1817^2+constants!$D$4*data!C1817^3+constants!$E$4*data!C1817^4+constants!$F$4*data!C1817^5+constants!$G$4*data!C1817^6+constants!$H$4*data!C1817^7)</f>
        <v>25480.292806796653</v>
      </c>
      <c r="J1817" s="4">
        <f>D1817/(constants!$A$4+constants!$B$4*data!D1817+constants!$C$4*data!D1817^2+constants!$D$4*data!D1817^3+constants!$E$4*data!D1817^4+constants!$F$4*data!D1817^5+constants!$G$4*data!D1817^6+constants!$H$4*data!D1817^7)</f>
        <v>54992.796192315356</v>
      </c>
      <c r="K1817" s="4">
        <f>E1817/(constants!$A$4+constants!$B$4*data!E1817+constants!$C$4*data!E1817^2+constants!$D$4*data!E1817^3+constants!$E$4*data!E1817^4+constants!$F$4*data!E1817^5+constants!$G$4*data!E1817^6+constants!$H$4*data!E1817^7)</f>
        <v>54992.796192315356</v>
      </c>
      <c r="L1817" s="4">
        <f>F1817/(constants!$A$4+constants!$B$4*data!F1817+constants!$C$4*data!F1817^2+constants!$D$4*data!F1817^3+constants!$E$4*data!F1817^4+constants!$F$4*data!F1817^5+constants!$G$4*data!F1817^6+constants!$H$4*data!F1817^7)</f>
        <v>2041.7305854581268</v>
      </c>
      <c r="M1817" s="4"/>
      <c r="N1817" s="4"/>
      <c r="O1817" s="4">
        <f t="shared" si="389"/>
        <v>42467.154677994418</v>
      </c>
      <c r="P1817" s="4">
        <f t="shared" si="390"/>
        <v>10998.559238463071</v>
      </c>
      <c r="Q1817" s="4">
        <f t="shared" si="390"/>
        <v>10998.559238463071</v>
      </c>
      <c r="R1817" s="4">
        <f t="shared" si="391"/>
        <v>340.2884309096878</v>
      </c>
      <c r="S1817" s="4"/>
      <c r="T1817" s="4"/>
      <c r="U1817" s="4">
        <f t="shared" si="392"/>
        <v>1</v>
      </c>
      <c r="V1817" s="4"/>
      <c r="W1817" s="4"/>
      <c r="X1817">
        <f>IF(front!E1817&gt;$X$2,O1817,P1817)</f>
        <v>42467.154677994418</v>
      </c>
      <c r="Y1817">
        <f t="shared" si="387"/>
        <v>42194.334873151805</v>
      </c>
      <c r="Z1817">
        <f>SUMPRODUCT($B$7:$B$456,Y$7:Y$456,EXP(constants!$B$32+constants!$A$32*ABS($A$7:$A$456-$A1817)))</f>
        <v>2.5001637204032858E-14</v>
      </c>
      <c r="AA1817">
        <f t="shared" si="388"/>
        <v>42194.334873151805</v>
      </c>
      <c r="AB1817">
        <f t="shared" si="393"/>
        <v>42189.481780212634</v>
      </c>
      <c r="AD1817" s="4"/>
      <c r="AE1817" s="4"/>
      <c r="AF1817" s="4"/>
    </row>
    <row r="1818" spans="1:32" x14ac:dyDescent="0.2">
      <c r="A1818">
        <f>front!A1818</f>
        <v>1010.78</v>
      </c>
      <c r="B1818" s="1">
        <f t="shared" si="394"/>
        <v>0.41999999999995907</v>
      </c>
      <c r="C1818">
        <f>front!D1818-front!B1818</f>
        <v>25135.74</v>
      </c>
      <c r="D1818" s="2">
        <f>front!E1818-front!C1818</f>
        <v>52559.6</v>
      </c>
      <c r="E1818" s="2">
        <f>IF(front!F1818-front!C1818&gt;0,front!F1818-front!C1818,0)</f>
        <v>52559.6</v>
      </c>
      <c r="F1818" s="2">
        <f>front!I1818-front!H1818</f>
        <v>1986.8999999999996</v>
      </c>
      <c r="G1818" s="2"/>
      <c r="H1818" s="2"/>
      <c r="I1818" s="4">
        <f>C1818/(constants!$A$4+constants!$B$4*data!C1818+constants!$C$4*data!C1818^2+constants!$D$4*data!C1818^3+constants!$E$4*data!C1818^4+constants!$F$4*data!C1818^5+constants!$G$4*data!C1818^6+constants!$H$4*data!C1818^7)</f>
        <v>25582.168559049856</v>
      </c>
      <c r="J1818" s="4">
        <f>D1818/(constants!$A$4+constants!$B$4*data!D1818+constants!$C$4*data!D1818^2+constants!$D$4*data!D1818^3+constants!$E$4*data!D1818^4+constants!$F$4*data!D1818^5+constants!$G$4*data!D1818^6+constants!$H$4*data!D1818^7)</f>
        <v>55314.740406379467</v>
      </c>
      <c r="K1818" s="4">
        <f>E1818/(constants!$A$4+constants!$B$4*data!E1818+constants!$C$4*data!E1818^2+constants!$D$4*data!E1818^3+constants!$E$4*data!E1818^4+constants!$F$4*data!E1818^5+constants!$G$4*data!E1818^6+constants!$H$4*data!E1818^7)</f>
        <v>55314.740406379467</v>
      </c>
      <c r="L1818" s="4">
        <f>F1818/(constants!$A$4+constants!$B$4*data!F1818+constants!$C$4*data!F1818^2+constants!$D$4*data!F1818^3+constants!$E$4*data!F1818^4+constants!$F$4*data!F1818^5+constants!$G$4*data!F1818^6+constants!$H$4*data!F1818^7)</f>
        <v>1982.3655866743798</v>
      </c>
      <c r="M1818" s="4"/>
      <c r="N1818" s="4"/>
      <c r="O1818" s="4">
        <f t="shared" si="389"/>
        <v>42636.947598416424</v>
      </c>
      <c r="P1818" s="4">
        <f t="shared" si="390"/>
        <v>11062.948081275894</v>
      </c>
      <c r="Q1818" s="4">
        <f t="shared" si="390"/>
        <v>11062.948081275894</v>
      </c>
      <c r="R1818" s="4">
        <f t="shared" si="391"/>
        <v>330.39426444572996</v>
      </c>
      <c r="S1818" s="4"/>
      <c r="T1818" s="4"/>
      <c r="U1818" s="4">
        <f t="shared" si="392"/>
        <v>1</v>
      </c>
      <c r="V1818" s="4"/>
      <c r="W1818" s="4"/>
      <c r="X1818">
        <f>IF(front!E1818&gt;$X$2,O1818,P1818)</f>
        <v>42636.947598416424</v>
      </c>
      <c r="Y1818">
        <f t="shared" si="387"/>
        <v>42364.127793573811</v>
      </c>
      <c r="Z1818">
        <f>SUMPRODUCT($B$7:$B$456,Y$7:Y$456,EXP(constants!$B$32+constants!$A$32*ABS($A$7:$A$456-$A1818)))</f>
        <v>2.4411435996623266E-14</v>
      </c>
      <c r="AA1818">
        <f t="shared" si="388"/>
        <v>42364.127793573811</v>
      </c>
      <c r="AB1818">
        <f t="shared" si="393"/>
        <v>42359.27470063464</v>
      </c>
      <c r="AD1818" s="4"/>
      <c r="AE1818" s="4"/>
      <c r="AF1818" s="4"/>
    </row>
    <row r="1819" spans="1:32" x14ac:dyDescent="0.2">
      <c r="A1819">
        <f>front!A1819</f>
        <v>1011.21</v>
      </c>
      <c r="B1819" s="1">
        <f t="shared" si="394"/>
        <v>0.43000000000006366</v>
      </c>
      <c r="C1819">
        <f>front!D1819-front!B1819</f>
        <v>25137</v>
      </c>
      <c r="D1819" s="2">
        <f>front!E1819-front!C1819</f>
        <v>52432.3</v>
      </c>
      <c r="E1819" s="2">
        <f>IF(front!F1819-front!C1819&gt;0,front!F1819-front!C1819,0)</f>
        <v>52432.3</v>
      </c>
      <c r="F1819" s="2">
        <f>front!I1819-front!H1819</f>
        <v>2009.5</v>
      </c>
      <c r="G1819" s="2"/>
      <c r="H1819" s="2"/>
      <c r="I1819" s="4">
        <f>C1819/(constants!$A$4+constants!$B$4*data!C1819+constants!$C$4*data!C1819^2+constants!$D$4*data!C1819^3+constants!$E$4*data!C1819^4+constants!$F$4*data!C1819^5+constants!$G$4*data!C1819^6+constants!$H$4*data!C1819^7)</f>
        <v>25583.494654510177</v>
      </c>
      <c r="J1819" s="4">
        <f>D1819/(constants!$A$4+constants!$B$4*data!D1819+constants!$C$4*data!D1819^2+constants!$D$4*data!D1819^3+constants!$E$4*data!D1819^4+constants!$F$4*data!D1819^5+constants!$G$4*data!D1819^6+constants!$H$4*data!D1819^7)</f>
        <v>55173.846100744224</v>
      </c>
      <c r="K1819" s="4">
        <f>E1819/(constants!$A$4+constants!$B$4*data!E1819+constants!$C$4*data!E1819^2+constants!$D$4*data!E1819^3+constants!$E$4*data!E1819^4+constants!$F$4*data!E1819^5+constants!$G$4*data!E1819^6+constants!$H$4*data!E1819^7)</f>
        <v>55173.846100744224</v>
      </c>
      <c r="L1819" s="4">
        <f>F1819/(constants!$A$4+constants!$B$4*data!F1819+constants!$C$4*data!F1819^2+constants!$D$4*data!F1819^3+constants!$E$4*data!F1819^4+constants!$F$4*data!F1819^5+constants!$G$4*data!F1819^6+constants!$H$4*data!F1819^7)</f>
        <v>2004.9143054571864</v>
      </c>
      <c r="M1819" s="4"/>
      <c r="N1819" s="4"/>
      <c r="O1819" s="4">
        <f t="shared" si="389"/>
        <v>42639.157757516965</v>
      </c>
      <c r="P1819" s="4">
        <f t="shared" si="390"/>
        <v>11034.769220148844</v>
      </c>
      <c r="Q1819" s="4">
        <f t="shared" si="390"/>
        <v>11034.769220148844</v>
      </c>
      <c r="R1819" s="4">
        <f t="shared" si="391"/>
        <v>334.1523842428644</v>
      </c>
      <c r="S1819" s="4"/>
      <c r="T1819" s="4"/>
      <c r="U1819" s="4">
        <f t="shared" si="392"/>
        <v>1</v>
      </c>
      <c r="V1819" s="4"/>
      <c r="W1819" s="4"/>
      <c r="X1819">
        <f>IF(front!E1819&gt;$X$2,O1819,P1819)</f>
        <v>42639.157757516965</v>
      </c>
      <c r="Y1819">
        <f t="shared" si="387"/>
        <v>42366.337952674352</v>
      </c>
      <c r="Z1819">
        <f>SUMPRODUCT($B$7:$B$456,Y$7:Y$456,EXP(constants!$B$32+constants!$A$32*ABS($A$7:$A$456-$A1819)))</f>
        <v>2.3821613787205998E-14</v>
      </c>
      <c r="AA1819">
        <f t="shared" si="388"/>
        <v>42366.337952674352</v>
      </c>
      <c r="AB1819">
        <f t="shared" si="393"/>
        <v>42361.484859735181</v>
      </c>
      <c r="AD1819" s="4"/>
      <c r="AE1819" s="4"/>
      <c r="AF1819" s="4"/>
    </row>
    <row r="1820" spans="1:32" x14ac:dyDescent="0.2">
      <c r="A1820">
        <f>front!A1820</f>
        <v>1011.64</v>
      </c>
      <c r="B1820" s="1">
        <f t="shared" si="394"/>
        <v>0.42999999999994998</v>
      </c>
      <c r="C1820">
        <f>front!D1820-front!B1820</f>
        <v>25154.400000000001</v>
      </c>
      <c r="D1820" s="2">
        <f>front!E1820-front!C1820</f>
        <v>52177.2</v>
      </c>
      <c r="E1820" s="2">
        <f>IF(front!F1820-front!C1820&gt;0,front!F1820-front!C1820,0)</f>
        <v>52177.2</v>
      </c>
      <c r="F1820" s="2">
        <f>front!I1820-front!H1820</f>
        <v>2005.3999999999996</v>
      </c>
      <c r="G1820" s="2"/>
      <c r="H1820" s="2"/>
      <c r="I1820" s="4">
        <f>C1820/(constants!$A$4+constants!$B$4*data!C1820+constants!$C$4*data!C1820^2+constants!$D$4*data!C1820^3+constants!$E$4*data!C1820^4+constants!$F$4*data!C1820^5+constants!$G$4*data!C1820^6+constants!$H$4*data!C1820^7)</f>
        <v>25601.807831104874</v>
      </c>
      <c r="J1820" s="4">
        <f>D1820/(constants!$A$4+constants!$B$4*data!D1820+constants!$C$4*data!D1820^2+constants!$D$4*data!D1820^3+constants!$E$4*data!D1820^4+constants!$F$4*data!D1820^5+constants!$G$4*data!D1820^6+constants!$H$4*data!D1820^7)</f>
        <v>54891.546463439641</v>
      </c>
      <c r="K1820" s="4">
        <f>E1820/(constants!$A$4+constants!$B$4*data!E1820+constants!$C$4*data!E1820^2+constants!$D$4*data!E1820^3+constants!$E$4*data!E1820^4+constants!$F$4*data!E1820^5+constants!$G$4*data!E1820^6+constants!$H$4*data!E1820^7)</f>
        <v>54891.546463439641</v>
      </c>
      <c r="L1820" s="4">
        <f>F1820/(constants!$A$4+constants!$B$4*data!F1820+constants!$C$4*data!F1820^2+constants!$D$4*data!F1820^3+constants!$E$4*data!F1820^4+constants!$F$4*data!F1820^5+constants!$G$4*data!F1820^6+constants!$H$4*data!F1820^7)</f>
        <v>2000.823608413755</v>
      </c>
      <c r="M1820" s="4"/>
      <c r="N1820" s="4"/>
      <c r="O1820" s="4">
        <f t="shared" si="389"/>
        <v>42669.679718508123</v>
      </c>
      <c r="P1820" s="4">
        <f t="shared" si="390"/>
        <v>10978.309292687929</v>
      </c>
      <c r="Q1820" s="4">
        <f t="shared" si="390"/>
        <v>10978.309292687929</v>
      </c>
      <c r="R1820" s="4">
        <f t="shared" si="391"/>
        <v>333.47060140229252</v>
      </c>
      <c r="S1820" s="4"/>
      <c r="T1820" s="4"/>
      <c r="U1820" s="4">
        <f t="shared" si="392"/>
        <v>1</v>
      </c>
      <c r="V1820" s="4"/>
      <c r="W1820" s="4"/>
      <c r="X1820">
        <f>IF(front!E1820&gt;$X$2,O1820,P1820)</f>
        <v>42669.679718508123</v>
      </c>
      <c r="Y1820">
        <f t="shared" si="387"/>
        <v>42396.85991366551</v>
      </c>
      <c r="Z1820">
        <f>SUMPRODUCT($B$7:$B$456,Y$7:Y$456,EXP(constants!$B$32+constants!$A$32*ABS($A$7:$A$456-$A1820)))</f>
        <v>2.3246042695124614E-14</v>
      </c>
      <c r="AA1820">
        <f t="shared" si="388"/>
        <v>42396.85991366551</v>
      </c>
      <c r="AB1820">
        <f t="shared" si="393"/>
        <v>42392.006820726339</v>
      </c>
      <c r="AD1820" s="4"/>
      <c r="AE1820" s="4"/>
      <c r="AF1820" s="4"/>
    </row>
    <row r="1821" spans="1:32" x14ac:dyDescent="0.2">
      <c r="A1821">
        <f>front!A1821</f>
        <v>1012.07</v>
      </c>
      <c r="B1821" s="1">
        <f t="shared" si="394"/>
        <v>0.43000000000006366</v>
      </c>
      <c r="C1821">
        <f>front!D1821-front!B1821</f>
        <v>25107.600000000002</v>
      </c>
      <c r="D1821" s="2">
        <f>front!E1821-front!C1821</f>
        <v>52846.8</v>
      </c>
      <c r="E1821" s="2">
        <f>IF(front!F1821-front!C1821&gt;0,front!F1821-front!C1821,0)</f>
        <v>52846.8</v>
      </c>
      <c r="F1821" s="2">
        <f>front!I1821-front!H1821</f>
        <v>1976.5</v>
      </c>
      <c r="G1821" s="2"/>
      <c r="H1821" s="2"/>
      <c r="I1821" s="4">
        <f>C1821/(constants!$A$4+constants!$B$4*data!C1821+constants!$C$4*data!C1821^2+constants!$D$4*data!C1821^3+constants!$E$4*data!C1821^4+constants!$F$4*data!C1821^5+constants!$G$4*data!C1821^6+constants!$H$4*data!C1821^7)</f>
        <v>25552.553522710314</v>
      </c>
      <c r="J1821" s="4">
        <f>D1821/(constants!$A$4+constants!$B$4*data!D1821+constants!$C$4*data!D1821^2+constants!$D$4*data!D1821^3+constants!$E$4*data!D1821^4+constants!$F$4*data!D1821^5+constants!$G$4*data!D1821^6+constants!$H$4*data!D1821^7)</f>
        <v>55632.665871235389</v>
      </c>
      <c r="K1821" s="4">
        <f>E1821/(constants!$A$4+constants!$B$4*data!E1821+constants!$C$4*data!E1821^2+constants!$D$4*data!E1821^3+constants!$E$4*data!E1821^4+constants!$F$4*data!E1821^5+constants!$G$4*data!E1821^6+constants!$H$4*data!E1821^7)</f>
        <v>55632.665871235389</v>
      </c>
      <c r="L1821" s="4">
        <f>F1821/(constants!$A$4+constants!$B$4*data!F1821+constants!$C$4*data!F1821^2+constants!$D$4*data!F1821^3+constants!$E$4*data!F1821^4+constants!$F$4*data!F1821^5+constants!$G$4*data!F1821^6+constants!$H$4*data!F1821^7)</f>
        <v>1971.9891862224704</v>
      </c>
      <c r="M1821" s="4"/>
      <c r="N1821" s="4"/>
      <c r="O1821" s="4">
        <f t="shared" si="389"/>
        <v>42587.589204517186</v>
      </c>
      <c r="P1821" s="4">
        <f t="shared" si="390"/>
        <v>11126.533174247077</v>
      </c>
      <c r="Q1821" s="4">
        <f t="shared" si="390"/>
        <v>11126.533174247077</v>
      </c>
      <c r="R1821" s="4">
        <f t="shared" si="391"/>
        <v>328.66486437041175</v>
      </c>
      <c r="S1821" s="4"/>
      <c r="T1821" s="4"/>
      <c r="U1821" s="4">
        <f t="shared" si="392"/>
        <v>1</v>
      </c>
      <c r="V1821" s="4"/>
      <c r="W1821" s="4"/>
      <c r="X1821">
        <f>IF(front!E1821&gt;$X$2,O1821,P1821)</f>
        <v>42587.589204517186</v>
      </c>
      <c r="Y1821">
        <f t="shared" si="387"/>
        <v>42314.769399674573</v>
      </c>
      <c r="Z1821">
        <f>SUMPRODUCT($B$7:$B$456,Y$7:Y$456,EXP(constants!$B$32+constants!$A$32*ABS($A$7:$A$456-$A1821)))</f>
        <v>2.2684378388914045E-14</v>
      </c>
      <c r="AA1821">
        <f t="shared" si="388"/>
        <v>42314.769399674573</v>
      </c>
      <c r="AB1821">
        <f t="shared" si="393"/>
        <v>42309.916306735402</v>
      </c>
      <c r="AD1821" s="4"/>
      <c r="AE1821" s="4"/>
      <c r="AF1821" s="4"/>
    </row>
    <row r="1822" spans="1:32" x14ac:dyDescent="0.2">
      <c r="A1822">
        <f>front!A1822</f>
        <v>1012.5</v>
      </c>
      <c r="B1822" s="1">
        <f t="shared" si="394"/>
        <v>0.42999999999994998</v>
      </c>
      <c r="C1822">
        <f>front!D1822-front!B1822</f>
        <v>25004</v>
      </c>
      <c r="D1822" s="2">
        <f>front!E1822-front!C1822</f>
        <v>52398.3</v>
      </c>
      <c r="E1822" s="2">
        <f>IF(front!F1822-front!C1822&gt;0,front!F1822-front!C1822,0)</f>
        <v>52398.3</v>
      </c>
      <c r="F1822" s="2">
        <f>front!I1822-front!H1822</f>
        <v>1915.8999999999996</v>
      </c>
      <c r="G1822" s="2"/>
      <c r="H1822" s="2"/>
      <c r="I1822" s="4">
        <f>C1822/(constants!$A$4+constants!$B$4*data!C1822+constants!$C$4*data!C1822^2+constants!$D$4*data!C1822^3+constants!$E$4*data!C1822^4+constants!$F$4*data!C1822^5+constants!$G$4*data!C1822^6+constants!$H$4*data!C1822^7)</f>
        <v>25443.541140727069</v>
      </c>
      <c r="J1822" s="4">
        <f>D1822/(constants!$A$4+constants!$B$4*data!D1822+constants!$C$4*data!D1822^2+constants!$D$4*data!D1822^3+constants!$E$4*data!D1822^4+constants!$F$4*data!D1822^5+constants!$G$4*data!D1822^6+constants!$H$4*data!D1822^7)</f>
        <v>55136.217692331818</v>
      </c>
      <c r="K1822" s="4">
        <f>E1822/(constants!$A$4+constants!$B$4*data!E1822+constants!$C$4*data!E1822^2+constants!$D$4*data!E1822^3+constants!$E$4*data!E1822^4+constants!$F$4*data!E1822^5+constants!$G$4*data!E1822^6+constants!$H$4*data!E1822^7)</f>
        <v>55136.217692331818</v>
      </c>
      <c r="L1822" s="4">
        <f>F1822/(constants!$A$4+constants!$B$4*data!F1822+constants!$C$4*data!F1822^2+constants!$D$4*data!F1822^3+constants!$E$4*data!F1822^4+constants!$F$4*data!F1822^5+constants!$G$4*data!F1822^6+constants!$H$4*data!F1822^7)</f>
        <v>1911.5267081092875</v>
      </c>
      <c r="M1822" s="4"/>
      <c r="N1822" s="4"/>
      <c r="O1822" s="4">
        <f t="shared" si="389"/>
        <v>42405.901901211779</v>
      </c>
      <c r="P1822" s="4">
        <f t="shared" si="390"/>
        <v>11027.243538466364</v>
      </c>
      <c r="Q1822" s="4">
        <f t="shared" si="390"/>
        <v>11027.243538466364</v>
      </c>
      <c r="R1822" s="4">
        <f t="shared" si="391"/>
        <v>318.58778468488129</v>
      </c>
      <c r="S1822" s="4"/>
      <c r="T1822" s="4"/>
      <c r="U1822" s="4">
        <f t="shared" si="392"/>
        <v>1</v>
      </c>
      <c r="V1822" s="4"/>
      <c r="W1822" s="4"/>
      <c r="X1822">
        <f>IF(front!E1822&gt;$X$2,O1822,P1822)</f>
        <v>42405.901901211779</v>
      </c>
      <c r="Y1822">
        <f t="shared" si="387"/>
        <v>42133.082096369166</v>
      </c>
      <c r="Z1822">
        <f>SUMPRODUCT($B$7:$B$456,Y$7:Y$456,EXP(constants!$B$32+constants!$A$32*ABS($A$7:$A$456-$A1822)))</f>
        <v>2.2136284856749263E-14</v>
      </c>
      <c r="AA1822">
        <f t="shared" si="388"/>
        <v>42133.082096369166</v>
      </c>
      <c r="AB1822">
        <f t="shared" si="393"/>
        <v>42128.229003429995</v>
      </c>
      <c r="AD1822" s="4"/>
      <c r="AE1822" s="4"/>
      <c r="AF1822" s="4"/>
    </row>
    <row r="1823" spans="1:32" x14ac:dyDescent="0.2">
      <c r="A1823">
        <f>front!A1823</f>
        <v>1012.92</v>
      </c>
      <c r="B1823" s="1">
        <f t="shared" si="394"/>
        <v>0.41999999999995907</v>
      </c>
      <c r="C1823">
        <f>front!D1823-front!B1823</f>
        <v>24811.27</v>
      </c>
      <c r="D1823" s="2">
        <f>front!E1823-front!C1823</f>
        <v>52749.4</v>
      </c>
      <c r="E1823" s="2">
        <f>IF(front!F1823-front!C1823&gt;0,front!F1823-front!C1823,0)</f>
        <v>52749.4</v>
      </c>
      <c r="F1823" s="2">
        <f>front!I1823-front!H1823</f>
        <v>1890.1000000000004</v>
      </c>
      <c r="G1823" s="2"/>
      <c r="H1823" s="2"/>
      <c r="I1823" s="4">
        <f>C1823/(constants!$A$4+constants!$B$4*data!C1823+constants!$C$4*data!C1823^2+constants!$D$4*data!C1823^3+constants!$E$4*data!C1823^4+constants!$F$4*data!C1823^5+constants!$G$4*data!C1823^6+constants!$H$4*data!C1823^7)</f>
        <v>25240.818340320002</v>
      </c>
      <c r="J1823" s="4">
        <f>D1823/(constants!$A$4+constants!$B$4*data!D1823+constants!$C$4*data!D1823^2+constants!$D$4*data!D1823^3+constants!$E$4*data!D1823^4+constants!$F$4*data!D1823^5+constants!$G$4*data!D1823^6+constants!$H$4*data!D1823^7)</f>
        <v>55524.836813998561</v>
      </c>
      <c r="K1823" s="4">
        <f>E1823/(constants!$A$4+constants!$B$4*data!E1823+constants!$C$4*data!E1823^2+constants!$D$4*data!E1823^3+constants!$E$4*data!E1823^4+constants!$F$4*data!E1823^5+constants!$G$4*data!E1823^6+constants!$H$4*data!E1823^7)</f>
        <v>55524.836813998561</v>
      </c>
      <c r="L1823" s="4">
        <f>F1823/(constants!$A$4+constants!$B$4*data!F1823+constants!$C$4*data!F1823^2+constants!$D$4*data!F1823^3+constants!$E$4*data!F1823^4+constants!$F$4*data!F1823^5+constants!$G$4*data!F1823^6+constants!$H$4*data!F1823^7)</f>
        <v>1885.7852593524283</v>
      </c>
      <c r="M1823" s="4"/>
      <c r="N1823" s="4"/>
      <c r="O1823" s="4">
        <f t="shared" si="389"/>
        <v>42068.030567200003</v>
      </c>
      <c r="P1823" s="4">
        <f t="shared" si="390"/>
        <v>11104.967362799713</v>
      </c>
      <c r="Q1823" s="4">
        <f t="shared" si="390"/>
        <v>11104.967362799713</v>
      </c>
      <c r="R1823" s="4">
        <f t="shared" si="391"/>
        <v>314.29754322540475</v>
      </c>
      <c r="S1823" s="4"/>
      <c r="T1823" s="4"/>
      <c r="U1823" s="4">
        <f t="shared" si="392"/>
        <v>1</v>
      </c>
      <c r="V1823" s="4"/>
      <c r="W1823" s="4"/>
      <c r="X1823">
        <f>IF(front!E1823&gt;$X$2,O1823,P1823)</f>
        <v>42068.030567200003</v>
      </c>
      <c r="Y1823">
        <f t="shared" si="387"/>
        <v>41795.21076235739</v>
      </c>
      <c r="Z1823">
        <f>SUMPRODUCT($B$7:$B$456,Y$7:Y$456,EXP(constants!$B$32+constants!$A$32*ABS($A$7:$A$456-$A1823)))</f>
        <v>2.1613724596259298E-14</v>
      </c>
      <c r="AA1823">
        <f t="shared" si="388"/>
        <v>41795.21076235739</v>
      </c>
      <c r="AB1823">
        <f t="shared" si="393"/>
        <v>41790.357669418219</v>
      </c>
      <c r="AD1823" s="4"/>
      <c r="AE1823" s="4"/>
      <c r="AF1823" s="4"/>
    </row>
    <row r="1824" spans="1:32" x14ac:dyDescent="0.2">
      <c r="A1824">
        <f>front!A1824</f>
        <v>1013.35</v>
      </c>
      <c r="B1824" s="1">
        <f t="shared" si="394"/>
        <v>0.43000000000006366</v>
      </c>
      <c r="C1824">
        <f>front!D1824-front!B1824</f>
        <v>24540.93</v>
      </c>
      <c r="D1824" s="2">
        <f>front!E1824-front!C1824</f>
        <v>52528.2</v>
      </c>
      <c r="E1824" s="2">
        <f>IF(front!F1824-front!C1824&gt;0,front!F1824-front!C1824,0)</f>
        <v>52528.2</v>
      </c>
      <c r="F1824" s="2">
        <f>front!I1824-front!H1824</f>
        <v>1893</v>
      </c>
      <c r="G1824" s="2"/>
      <c r="H1824" s="2"/>
      <c r="I1824" s="4">
        <f>C1824/(constants!$A$4+constants!$B$4*data!C1824+constants!$C$4*data!C1824^2+constants!$D$4*data!C1824^3+constants!$E$4*data!C1824^4+constants!$F$4*data!C1824^5+constants!$G$4*data!C1824^6+constants!$H$4*data!C1824^7)</f>
        <v>24956.629201518299</v>
      </c>
      <c r="J1824" s="4">
        <f>D1824/(constants!$A$4+constants!$B$4*data!D1824+constants!$C$4*data!D1824^2+constants!$D$4*data!D1824^3+constants!$E$4*data!D1824^4+constants!$F$4*data!D1824^5+constants!$G$4*data!D1824^6+constants!$H$4*data!D1824^7)</f>
        <v>55279.985860049026</v>
      </c>
      <c r="K1824" s="4">
        <f>E1824/(constants!$A$4+constants!$B$4*data!E1824+constants!$C$4*data!E1824^2+constants!$D$4*data!E1824^3+constants!$E$4*data!E1824^4+constants!$F$4*data!E1824^5+constants!$G$4*data!E1824^6+constants!$H$4*data!E1824^7)</f>
        <v>55279.985860049026</v>
      </c>
      <c r="L1824" s="4">
        <f>F1824/(constants!$A$4+constants!$B$4*data!F1824+constants!$C$4*data!F1824^2+constants!$D$4*data!F1824^3+constants!$E$4*data!F1824^4+constants!$F$4*data!F1824^5+constants!$G$4*data!F1824^6+constants!$H$4*data!F1824^7)</f>
        <v>1888.6786780006846</v>
      </c>
      <c r="M1824" s="4"/>
      <c r="N1824" s="4"/>
      <c r="O1824" s="4">
        <f t="shared" si="389"/>
        <v>41594.382002530496</v>
      </c>
      <c r="P1824" s="4">
        <f t="shared" si="390"/>
        <v>11055.997172009806</v>
      </c>
      <c r="Q1824" s="4">
        <f t="shared" si="390"/>
        <v>11055.997172009806</v>
      </c>
      <c r="R1824" s="4">
        <f t="shared" si="391"/>
        <v>314.77977966678077</v>
      </c>
      <c r="S1824" s="4"/>
      <c r="T1824" s="4"/>
      <c r="U1824" s="4">
        <f t="shared" si="392"/>
        <v>1</v>
      </c>
      <c r="V1824" s="4"/>
      <c r="W1824" s="4"/>
      <c r="X1824">
        <f>IF(front!E1824&gt;$X$2,O1824,P1824)</f>
        <v>41594.382002530496</v>
      </c>
      <c r="Y1824">
        <f t="shared" si="387"/>
        <v>41321.562197687883</v>
      </c>
      <c r="Z1824">
        <f>SUMPRODUCT($B$7:$B$456,Y$7:Y$456,EXP(constants!$B$32+constants!$A$32*ABS($A$7:$A$456-$A1824)))</f>
        <v>2.1091499898094632E-14</v>
      </c>
      <c r="AA1824">
        <f t="shared" si="388"/>
        <v>41321.562197687883</v>
      </c>
      <c r="AB1824">
        <f t="shared" si="393"/>
        <v>41316.709104748712</v>
      </c>
      <c r="AD1824" s="4"/>
      <c r="AE1824" s="4"/>
      <c r="AF1824" s="4"/>
    </row>
    <row r="1825" spans="1:32" x14ac:dyDescent="0.2">
      <c r="A1825">
        <f>front!A1825</f>
        <v>1013.78</v>
      </c>
      <c r="B1825" s="1">
        <f t="shared" si="394"/>
        <v>0.42999999999994998</v>
      </c>
      <c r="C1825">
        <f>front!D1825-front!B1825</f>
        <v>24067.93</v>
      </c>
      <c r="D1825" s="2">
        <f>front!E1825-front!C1825</f>
        <v>52527.6</v>
      </c>
      <c r="E1825" s="2">
        <f>IF(front!F1825-front!C1825&gt;0,front!F1825-front!C1825,0)</f>
        <v>52527.6</v>
      </c>
      <c r="F1825" s="2">
        <f>front!I1825-front!H1825</f>
        <v>1846.3999999999996</v>
      </c>
      <c r="G1825" s="2"/>
      <c r="H1825" s="2"/>
      <c r="I1825" s="4">
        <f>C1825/(constants!$A$4+constants!$B$4*data!C1825+constants!$C$4*data!C1825^2+constants!$D$4*data!C1825^3+constants!$E$4*data!C1825^4+constants!$F$4*data!C1825^5+constants!$G$4*data!C1825^6+constants!$H$4*data!C1825^7)</f>
        <v>24459.87386067288</v>
      </c>
      <c r="J1825" s="4">
        <f>D1825/(constants!$A$4+constants!$B$4*data!D1825+constants!$C$4*data!D1825^2+constants!$D$4*data!D1825^3+constants!$E$4*data!D1825^4+constants!$F$4*data!D1825^5+constants!$G$4*data!D1825^6+constants!$H$4*data!D1825^7)</f>
        <v>55279.321769168047</v>
      </c>
      <c r="K1825" s="4">
        <f>E1825/(constants!$A$4+constants!$B$4*data!E1825+constants!$C$4*data!E1825^2+constants!$D$4*data!E1825^3+constants!$E$4*data!E1825^4+constants!$F$4*data!E1825^5+constants!$G$4*data!E1825^6+constants!$H$4*data!E1825^7)</f>
        <v>55279.321769168047</v>
      </c>
      <c r="L1825" s="4">
        <f>F1825/(constants!$A$4+constants!$B$4*data!F1825+constants!$C$4*data!F1825^2+constants!$D$4*data!F1825^3+constants!$E$4*data!F1825^4+constants!$F$4*data!F1825^5+constants!$G$4*data!F1825^6+constants!$H$4*data!F1825^7)</f>
        <v>1842.1844324553297</v>
      </c>
      <c r="M1825" s="4"/>
      <c r="N1825" s="4"/>
      <c r="O1825" s="4">
        <f t="shared" si="389"/>
        <v>40766.456434454798</v>
      </c>
      <c r="P1825" s="4">
        <f t="shared" si="390"/>
        <v>11055.864353833609</v>
      </c>
      <c r="Q1825" s="4">
        <f t="shared" si="390"/>
        <v>11055.864353833609</v>
      </c>
      <c r="R1825" s="4">
        <f t="shared" si="391"/>
        <v>307.03073874255495</v>
      </c>
      <c r="S1825" s="4"/>
      <c r="T1825" s="4"/>
      <c r="U1825" s="4">
        <f t="shared" si="392"/>
        <v>1</v>
      </c>
      <c r="V1825" s="4"/>
      <c r="W1825" s="4"/>
      <c r="X1825">
        <f>IF(front!E1825&gt;$X$2,O1825,P1825)</f>
        <v>40766.456434454798</v>
      </c>
      <c r="Y1825">
        <f t="shared" si="387"/>
        <v>40493.636629612185</v>
      </c>
      <c r="Z1825">
        <f>SUMPRODUCT($B$7:$B$456,Y$7:Y$456,EXP(constants!$B$32+constants!$A$32*ABS($A$7:$A$456-$A1825)))</f>
        <v>2.0581893045325457E-14</v>
      </c>
      <c r="AA1825">
        <f t="shared" si="388"/>
        <v>40493.636629612185</v>
      </c>
      <c r="AB1825">
        <f t="shared" si="393"/>
        <v>40488.783536673014</v>
      </c>
      <c r="AD1825" s="4"/>
      <c r="AE1825" s="4"/>
      <c r="AF1825" s="4"/>
    </row>
    <row r="1826" spans="1:32" x14ac:dyDescent="0.2">
      <c r="A1826">
        <f>front!A1826</f>
        <v>1014.21</v>
      </c>
      <c r="B1826" s="1">
        <f t="shared" si="394"/>
        <v>0.43000000000006366</v>
      </c>
      <c r="C1826">
        <f>front!D1826-front!B1826</f>
        <v>23502.93</v>
      </c>
      <c r="D1826" s="2">
        <f>front!E1826-front!C1826</f>
        <v>53196.3</v>
      </c>
      <c r="E1826" s="2">
        <f>IF(front!F1826-front!C1826&gt;0,front!F1826-front!C1826,0)</f>
        <v>53196.3</v>
      </c>
      <c r="F1826" s="2">
        <f>front!I1826-front!H1826</f>
        <v>1800</v>
      </c>
      <c r="G1826" s="2"/>
      <c r="H1826" s="2"/>
      <c r="I1826" s="4">
        <f>C1826/(constants!$A$4+constants!$B$4*data!C1826+constants!$C$4*data!C1826^2+constants!$D$4*data!C1826^3+constants!$E$4*data!C1826^4+constants!$F$4*data!C1826^5+constants!$G$4*data!C1826^6+constants!$H$4*data!C1826^7)</f>
        <v>23867.303606545152</v>
      </c>
      <c r="J1826" s="4">
        <f>D1826/(constants!$A$4+constants!$B$4*data!D1826+constants!$C$4*data!D1826^2+constants!$D$4*data!D1826^3+constants!$E$4*data!D1826^4+constants!$F$4*data!D1826^5+constants!$G$4*data!D1826^6+constants!$H$4*data!D1826^7)</f>
        <v>56019.669835685687</v>
      </c>
      <c r="K1826" s="4">
        <f>E1826/(constants!$A$4+constants!$B$4*data!E1826+constants!$C$4*data!E1826^2+constants!$D$4*data!E1826^3+constants!$E$4*data!E1826^4+constants!$F$4*data!E1826^5+constants!$G$4*data!E1826^6+constants!$H$4*data!E1826^7)</f>
        <v>56019.669835685687</v>
      </c>
      <c r="L1826" s="4">
        <f>F1826/(constants!$A$4+constants!$B$4*data!F1826+constants!$C$4*data!F1826^2+constants!$D$4*data!F1826^3+constants!$E$4*data!F1826^4+constants!$F$4*data!F1826^5+constants!$G$4*data!F1826^6+constants!$H$4*data!F1826^7)</f>
        <v>1795.8897272821098</v>
      </c>
      <c r="M1826" s="4"/>
      <c r="N1826" s="4"/>
      <c r="O1826" s="4">
        <f t="shared" si="389"/>
        <v>39778.839344241926</v>
      </c>
      <c r="P1826" s="4">
        <f t="shared" si="390"/>
        <v>11203.933967137136</v>
      </c>
      <c r="Q1826" s="4">
        <f t="shared" si="390"/>
        <v>11203.933967137136</v>
      </c>
      <c r="R1826" s="4">
        <f t="shared" si="391"/>
        <v>299.31495454701832</v>
      </c>
      <c r="S1826" s="4"/>
      <c r="T1826" s="4"/>
      <c r="U1826" s="4">
        <f t="shared" si="392"/>
        <v>1</v>
      </c>
      <c r="V1826" s="4"/>
      <c r="W1826" s="4"/>
      <c r="X1826">
        <f>IF(front!E1826&gt;$X$2,O1826,P1826)</f>
        <v>39778.839344241926</v>
      </c>
      <c r="Y1826">
        <f t="shared" si="387"/>
        <v>39506.019539399313</v>
      </c>
      <c r="Z1826">
        <f>SUMPRODUCT($B$7:$B$456,Y$7:Y$456,EXP(constants!$B$32+constants!$A$32*ABS($A$7:$A$456-$A1826)))</f>
        <v>2.0084599169141229E-14</v>
      </c>
      <c r="AA1826">
        <f t="shared" si="388"/>
        <v>39506.019539399313</v>
      </c>
      <c r="AB1826">
        <f t="shared" si="393"/>
        <v>39501.166446460142</v>
      </c>
      <c r="AD1826" s="4"/>
      <c r="AE1826" s="4"/>
      <c r="AF1826" s="4"/>
    </row>
    <row r="1827" spans="1:32" x14ac:dyDescent="0.2">
      <c r="A1827">
        <f>front!A1827</f>
        <v>1014.64</v>
      </c>
      <c r="B1827" s="1">
        <f t="shared" si="394"/>
        <v>0.42999999999994998</v>
      </c>
      <c r="C1827">
        <f>front!D1827-front!B1827</f>
        <v>22990.799999999999</v>
      </c>
      <c r="D1827" s="2">
        <f>front!E1827-front!C1827</f>
        <v>51929.3</v>
      </c>
      <c r="E1827" s="2">
        <f>IF(front!F1827-front!C1827&gt;0,front!F1827-front!C1827,0)</f>
        <v>51929.3</v>
      </c>
      <c r="F1827" s="2">
        <f>front!I1827-front!H1827</f>
        <v>1728.8999999999996</v>
      </c>
      <c r="G1827" s="2"/>
      <c r="H1827" s="2"/>
      <c r="I1827" s="4">
        <f>C1827/(constants!$A$4+constants!$B$4*data!C1827+constants!$C$4*data!C1827^2+constants!$D$4*data!C1827^3+constants!$E$4*data!C1827^4+constants!$F$4*data!C1827^5+constants!$G$4*data!C1827^6+constants!$H$4*data!C1827^7)</f>
        <v>23330.954764795613</v>
      </c>
      <c r="J1827" s="4">
        <f>D1827/(constants!$A$4+constants!$B$4*data!D1827+constants!$C$4*data!D1827^2+constants!$D$4*data!D1827^3+constants!$E$4*data!D1827^4+constants!$F$4*data!D1827^5+constants!$G$4*data!D1827^6+constants!$H$4*data!D1827^7)</f>
        <v>54617.265524015056</v>
      </c>
      <c r="K1827" s="4">
        <f>E1827/(constants!$A$4+constants!$B$4*data!E1827+constants!$C$4*data!E1827^2+constants!$D$4*data!E1827^3+constants!$E$4*data!E1827^4+constants!$F$4*data!E1827^5+constants!$G$4*data!E1827^6+constants!$H$4*data!E1827^7)</f>
        <v>54617.265524015056</v>
      </c>
      <c r="L1827" s="4">
        <f>F1827/(constants!$A$4+constants!$B$4*data!F1827+constants!$C$4*data!F1827^2+constants!$D$4*data!F1827^3+constants!$E$4*data!F1827^4+constants!$F$4*data!F1827^5+constants!$G$4*data!F1827^6+constants!$H$4*data!F1827^7)</f>
        <v>1724.9510514254623</v>
      </c>
      <c r="M1827" s="4"/>
      <c r="N1827" s="4"/>
      <c r="O1827" s="4">
        <f t="shared" si="389"/>
        <v>38884.924607992689</v>
      </c>
      <c r="P1827" s="4">
        <f t="shared" si="390"/>
        <v>10923.453104803011</v>
      </c>
      <c r="Q1827" s="4">
        <f t="shared" si="390"/>
        <v>10923.453104803011</v>
      </c>
      <c r="R1827" s="4">
        <f t="shared" si="391"/>
        <v>287.4918419042437</v>
      </c>
      <c r="S1827" s="4"/>
      <c r="T1827" s="4"/>
      <c r="U1827" s="4">
        <f t="shared" si="392"/>
        <v>1</v>
      </c>
      <c r="V1827" s="4"/>
      <c r="W1827" s="4"/>
      <c r="X1827">
        <f>IF(front!E1827&gt;$X$2,O1827,P1827)</f>
        <v>38884.924607992689</v>
      </c>
      <c r="Y1827">
        <f t="shared" si="387"/>
        <v>38612.104803150076</v>
      </c>
      <c r="Z1827">
        <f>SUMPRODUCT($B$7:$B$456,Y$7:Y$456,EXP(constants!$B$32+constants!$A$32*ABS($A$7:$A$456-$A1827)))</f>
        <v>1.9599320766885871E-14</v>
      </c>
      <c r="AA1827">
        <f t="shared" si="388"/>
        <v>38612.104803150076</v>
      </c>
      <c r="AB1827">
        <f t="shared" si="393"/>
        <v>38607.251710210905</v>
      </c>
      <c r="AD1827" s="4"/>
      <c r="AE1827" s="4"/>
      <c r="AF1827" s="4"/>
    </row>
    <row r="1828" spans="1:32" x14ac:dyDescent="0.2">
      <c r="A1828">
        <f>front!A1828</f>
        <v>1015.06</v>
      </c>
      <c r="B1828" s="1">
        <f t="shared" si="394"/>
        <v>0.41999999999995907</v>
      </c>
      <c r="C1828">
        <f>front!D1828-front!B1828</f>
        <v>22583.67</v>
      </c>
      <c r="D1828" s="2">
        <f>front!E1828-front!C1828</f>
        <v>53408</v>
      </c>
      <c r="E1828" s="2">
        <f>IF(front!F1828-front!C1828&gt;0,front!F1828-front!C1828,0)</f>
        <v>53408</v>
      </c>
      <c r="F1828" s="2">
        <f>front!I1828-front!H1828</f>
        <v>1706.2999999999993</v>
      </c>
      <c r="G1828" s="2"/>
      <c r="H1828" s="2"/>
      <c r="I1828" s="4">
        <f>C1828/(constants!$A$4+constants!$B$4*data!C1828+constants!$C$4*data!C1828^2+constants!$D$4*data!C1828^3+constants!$E$4*data!C1828^4+constants!$F$4*data!C1828^5+constants!$G$4*data!C1828^6+constants!$H$4*data!C1828^7)</f>
        <v>22905.104066127809</v>
      </c>
      <c r="J1828" s="4">
        <f>D1828/(constants!$A$4+constants!$B$4*data!D1828+constants!$C$4*data!D1828^2+constants!$D$4*data!D1828^3+constants!$E$4*data!D1828^4+constants!$F$4*data!D1828^5+constants!$G$4*data!D1828^6+constants!$H$4*data!D1828^7)</f>
        <v>56254.154110363816</v>
      </c>
      <c r="K1828" s="4">
        <f>E1828/(constants!$A$4+constants!$B$4*data!E1828+constants!$C$4*data!E1828^2+constants!$D$4*data!E1828^3+constants!$E$4*data!E1828^4+constants!$F$4*data!E1828^5+constants!$G$4*data!E1828^6+constants!$H$4*data!E1828^7)</f>
        <v>56254.154110363816</v>
      </c>
      <c r="L1828" s="4">
        <f>F1828/(constants!$A$4+constants!$B$4*data!F1828+constants!$C$4*data!F1828^2+constants!$D$4*data!F1828^3+constants!$E$4*data!F1828^4+constants!$F$4*data!F1828^5+constants!$G$4*data!F1828^6+constants!$H$4*data!F1828^7)</f>
        <v>1702.4023226917773</v>
      </c>
      <c r="M1828" s="4"/>
      <c r="N1828" s="4"/>
      <c r="O1828" s="4">
        <f t="shared" si="389"/>
        <v>38175.173443546351</v>
      </c>
      <c r="P1828" s="4">
        <f t="shared" si="390"/>
        <v>11250.830822072763</v>
      </c>
      <c r="Q1828" s="4">
        <f t="shared" si="390"/>
        <v>11250.830822072763</v>
      </c>
      <c r="R1828" s="4">
        <f t="shared" si="391"/>
        <v>283.73372044862953</v>
      </c>
      <c r="S1828" s="4"/>
      <c r="T1828" s="4"/>
      <c r="U1828" s="4">
        <f t="shared" si="392"/>
        <v>1</v>
      </c>
      <c r="V1828" s="4"/>
      <c r="W1828" s="4"/>
      <c r="X1828">
        <f>IF(front!E1828&gt;$X$2,O1828,P1828)</f>
        <v>38175.173443546351</v>
      </c>
      <c r="Y1828">
        <f t="shared" si="387"/>
        <v>37902.353638703738</v>
      </c>
      <c r="Z1828">
        <f>SUMPRODUCT($B$7:$B$456,Y$7:Y$456,EXP(constants!$B$32+constants!$A$32*ABS($A$7:$A$456-$A1828)))</f>
        <v>1.9136649355144963E-14</v>
      </c>
      <c r="AA1828">
        <f t="shared" si="388"/>
        <v>37902.353638703738</v>
      </c>
      <c r="AB1828">
        <f t="shared" si="393"/>
        <v>37897.500545764568</v>
      </c>
      <c r="AD1828" s="4"/>
      <c r="AE1828" s="4"/>
      <c r="AF1828" s="4"/>
    </row>
    <row r="1829" spans="1:32" x14ac:dyDescent="0.2">
      <c r="A1829">
        <f>front!A1829</f>
        <v>1015.49</v>
      </c>
      <c r="B1829" s="1">
        <f t="shared" si="394"/>
        <v>0.43000000000006366</v>
      </c>
      <c r="C1829">
        <f>front!D1829-front!B1829</f>
        <v>22214.400000000001</v>
      </c>
      <c r="D1829" s="2">
        <f>front!E1829-front!C1829</f>
        <v>52233.2</v>
      </c>
      <c r="E1829" s="2">
        <f>IF(front!F1829-front!C1829&gt;0,front!F1829-front!C1829,0)</f>
        <v>52233.2</v>
      </c>
      <c r="F1829" s="2">
        <f>front!I1829-front!H1829</f>
        <v>1654.7999999999993</v>
      </c>
      <c r="G1829" s="2"/>
      <c r="H1829" s="2"/>
      <c r="I1829" s="4">
        <f>C1829/(constants!$A$4+constants!$B$4*data!C1829+constants!$C$4*data!C1829^2+constants!$D$4*data!C1829^3+constants!$E$4*data!C1829^4+constants!$F$4*data!C1829^5+constants!$G$4*data!C1829^6+constants!$H$4*data!C1829^7)</f>
        <v>22519.268500361577</v>
      </c>
      <c r="J1829" s="4">
        <f>D1829/(constants!$A$4+constants!$B$4*data!D1829+constants!$C$4*data!D1829^2+constants!$D$4*data!D1829^3+constants!$E$4*data!D1829^4+constants!$F$4*data!D1829^5+constants!$G$4*data!D1829^6+constants!$H$4*data!D1829^7)</f>
        <v>54953.512687831942</v>
      </c>
      <c r="K1829" s="4">
        <f>E1829/(constants!$A$4+constants!$B$4*data!E1829+constants!$C$4*data!E1829^2+constants!$D$4*data!E1829^3+constants!$E$4*data!E1829^4+constants!$F$4*data!E1829^5+constants!$G$4*data!E1829^6+constants!$H$4*data!E1829^7)</f>
        <v>54953.512687831942</v>
      </c>
      <c r="L1829" s="4">
        <f>F1829/(constants!$A$4+constants!$B$4*data!F1829+constants!$C$4*data!F1829^2+constants!$D$4*data!F1829^3+constants!$E$4*data!F1829^4+constants!$F$4*data!F1829^5+constants!$G$4*data!F1829^6+constants!$H$4*data!F1829^7)</f>
        <v>1651.0191409965221</v>
      </c>
      <c r="M1829" s="4"/>
      <c r="N1829" s="4"/>
      <c r="O1829" s="4">
        <f t="shared" si="389"/>
        <v>37532.114167269297</v>
      </c>
      <c r="P1829" s="4">
        <f t="shared" si="390"/>
        <v>10990.702537566389</v>
      </c>
      <c r="Q1829" s="4">
        <f t="shared" si="390"/>
        <v>10990.702537566389</v>
      </c>
      <c r="R1829" s="4">
        <f t="shared" si="391"/>
        <v>275.16985683275368</v>
      </c>
      <c r="S1829" s="4"/>
      <c r="T1829" s="4"/>
      <c r="U1829" s="4">
        <f t="shared" si="392"/>
        <v>1</v>
      </c>
      <c r="V1829" s="4"/>
      <c r="W1829" s="4"/>
      <c r="X1829">
        <f>IF(front!E1829&gt;$X$2,O1829,P1829)</f>
        <v>37532.114167269297</v>
      </c>
      <c r="Y1829">
        <f t="shared" si="387"/>
        <v>37259.294362426685</v>
      </c>
      <c r="Z1829">
        <f>SUMPRODUCT($B$7:$B$456,Y$7:Y$456,EXP(constants!$B$32+constants!$A$32*ABS($A$7:$A$456-$A1829)))</f>
        <v>1.8674275048076056E-14</v>
      </c>
      <c r="AA1829">
        <f t="shared" si="388"/>
        <v>37259.294362426685</v>
      </c>
      <c r="AB1829">
        <f t="shared" si="393"/>
        <v>37254.441269487514</v>
      </c>
      <c r="AD1829" s="4"/>
      <c r="AE1829" s="4"/>
      <c r="AF1829" s="4"/>
    </row>
    <row r="1830" spans="1:32" x14ac:dyDescent="0.2">
      <c r="A1830">
        <f>front!A1830</f>
        <v>1015.92</v>
      </c>
      <c r="B1830" s="1">
        <f t="shared" si="394"/>
        <v>0.42999999999994998</v>
      </c>
      <c r="C1830">
        <f>front!D1830-front!B1830</f>
        <v>21935.26</v>
      </c>
      <c r="D1830" s="2">
        <f>front!E1830-front!C1830</f>
        <v>53109.599999999999</v>
      </c>
      <c r="E1830" s="2">
        <f>IF(front!F1830-front!C1830&gt;0,front!F1830-front!C1830,0)</f>
        <v>53109.599999999999</v>
      </c>
      <c r="F1830" s="2">
        <f>front!I1830-front!H1830</f>
        <v>1655.2999999999993</v>
      </c>
      <c r="G1830" s="2"/>
      <c r="H1830" s="2"/>
      <c r="I1830" s="4">
        <f>C1830/(constants!$A$4+constants!$B$4*data!C1830+constants!$C$4*data!C1830^2+constants!$D$4*data!C1830^3+constants!$E$4*data!C1830^4+constants!$F$4*data!C1830^5+constants!$G$4*data!C1830^6+constants!$H$4*data!C1830^7)</f>
        <v>22227.870941415404</v>
      </c>
      <c r="J1830" s="4">
        <f>D1830/(constants!$A$4+constants!$B$4*data!D1830+constants!$C$4*data!D1830^2+constants!$D$4*data!D1830^3+constants!$E$4*data!D1830^4+constants!$F$4*data!D1830^5+constants!$G$4*data!D1830^6+constants!$H$4*data!D1830^7)</f>
        <v>55923.653863261403</v>
      </c>
      <c r="K1830" s="4">
        <f>E1830/(constants!$A$4+constants!$B$4*data!E1830+constants!$C$4*data!E1830^2+constants!$D$4*data!E1830^3+constants!$E$4*data!E1830^4+constants!$F$4*data!E1830^5+constants!$G$4*data!E1830^6+constants!$H$4*data!E1830^7)</f>
        <v>55923.653863261403</v>
      </c>
      <c r="L1830" s="4">
        <f>F1830/(constants!$A$4+constants!$B$4*data!F1830+constants!$C$4*data!F1830^2+constants!$D$4*data!F1830^3+constants!$E$4*data!F1830^4+constants!$F$4*data!F1830^5+constants!$G$4*data!F1830^6+constants!$H$4*data!F1830^7)</f>
        <v>1651.5180069578992</v>
      </c>
      <c r="M1830" s="4"/>
      <c r="N1830" s="4"/>
      <c r="O1830" s="4">
        <f t="shared" si="389"/>
        <v>37046.451569025674</v>
      </c>
      <c r="P1830" s="4">
        <f t="shared" si="390"/>
        <v>11184.730772652279</v>
      </c>
      <c r="Q1830" s="4">
        <f t="shared" si="390"/>
        <v>11184.730772652279</v>
      </c>
      <c r="R1830" s="4">
        <f t="shared" si="391"/>
        <v>275.25300115964984</v>
      </c>
      <c r="S1830" s="4"/>
      <c r="T1830" s="4"/>
      <c r="U1830" s="4">
        <f t="shared" si="392"/>
        <v>1</v>
      </c>
      <c r="V1830" s="4"/>
      <c r="W1830" s="4"/>
      <c r="X1830">
        <f>IF(front!E1830&gt;$X$2,O1830,P1830)</f>
        <v>37046.451569025674</v>
      </c>
      <c r="Y1830">
        <f t="shared" si="387"/>
        <v>36773.631764183061</v>
      </c>
      <c r="Z1830">
        <f>SUMPRODUCT($B$7:$B$456,Y$7:Y$456,EXP(constants!$B$32+constants!$A$32*ABS($A$7:$A$456-$A1830)))</f>
        <v>1.8223072498187449E-14</v>
      </c>
      <c r="AA1830">
        <f t="shared" si="388"/>
        <v>36773.631764183061</v>
      </c>
      <c r="AB1830">
        <f t="shared" si="393"/>
        <v>36768.77867124389</v>
      </c>
      <c r="AD1830" s="4"/>
      <c r="AE1830" s="4"/>
      <c r="AF1830" s="4"/>
    </row>
    <row r="1831" spans="1:32" x14ac:dyDescent="0.2">
      <c r="A1831">
        <f>front!A1831</f>
        <v>1016.35</v>
      </c>
      <c r="B1831" s="1">
        <f t="shared" si="394"/>
        <v>0.43000000000006366</v>
      </c>
      <c r="C1831">
        <f>front!D1831-front!B1831</f>
        <v>21849.399999999998</v>
      </c>
      <c r="D1831" s="2">
        <f>front!E1831-front!C1831</f>
        <v>52680.800000000003</v>
      </c>
      <c r="E1831" s="2">
        <f>IF(front!F1831-front!C1831&gt;0,front!F1831-front!C1831,0)</f>
        <v>52680.800000000003</v>
      </c>
      <c r="F1831" s="2">
        <f>front!I1831-front!H1831</f>
        <v>1652.3000000000011</v>
      </c>
      <c r="G1831" s="2"/>
      <c r="H1831" s="2"/>
      <c r="I1831" s="4">
        <f>C1831/(constants!$A$4+constants!$B$4*data!C1831+constants!$C$4*data!C1831^2+constants!$D$4*data!C1831^3+constants!$E$4*data!C1831^4+constants!$F$4*data!C1831^5+constants!$G$4*data!C1831^6+constants!$H$4*data!C1831^7)</f>
        <v>22138.286896412985</v>
      </c>
      <c r="J1831" s="4">
        <f>D1831/(constants!$A$4+constants!$B$4*data!D1831+constants!$C$4*data!D1831^2+constants!$D$4*data!D1831^3+constants!$E$4*data!D1831^4+constants!$F$4*data!D1831^5+constants!$G$4*data!D1831^6+constants!$H$4*data!D1831^7)</f>
        <v>55448.897080118229</v>
      </c>
      <c r="K1831" s="4">
        <f>E1831/(constants!$A$4+constants!$B$4*data!E1831+constants!$C$4*data!E1831^2+constants!$D$4*data!E1831^3+constants!$E$4*data!E1831^4+constants!$F$4*data!E1831^5+constants!$G$4*data!E1831^6+constants!$H$4*data!E1831^7)</f>
        <v>55448.897080118229</v>
      </c>
      <c r="L1831" s="4">
        <f>F1831/(constants!$A$4+constants!$B$4*data!F1831+constants!$C$4*data!F1831^2+constants!$D$4*data!F1831^3+constants!$E$4*data!F1831^4+constants!$F$4*data!F1831^5+constants!$G$4*data!F1831^6+constants!$H$4*data!F1831^7)</f>
        <v>1648.5248111528513</v>
      </c>
      <c r="M1831" s="4"/>
      <c r="N1831" s="4"/>
      <c r="O1831" s="4">
        <f t="shared" si="389"/>
        <v>36897.144827354976</v>
      </c>
      <c r="P1831" s="4">
        <f t="shared" si="390"/>
        <v>11089.779416023646</v>
      </c>
      <c r="Q1831" s="4">
        <f t="shared" si="390"/>
        <v>11089.779416023646</v>
      </c>
      <c r="R1831" s="4">
        <f t="shared" si="391"/>
        <v>274.75413519214186</v>
      </c>
      <c r="S1831" s="4"/>
      <c r="T1831" s="4"/>
      <c r="U1831" s="4">
        <f t="shared" si="392"/>
        <v>1</v>
      </c>
      <c r="V1831" s="4"/>
      <c r="W1831" s="4"/>
      <c r="X1831">
        <f>IF(front!E1831&gt;$X$2,O1831,P1831)</f>
        <v>36897.144827354976</v>
      </c>
      <c r="Y1831">
        <f t="shared" si="387"/>
        <v>36624.325022512363</v>
      </c>
      <c r="Z1831">
        <f>SUMPRODUCT($B$7:$B$456,Y$7:Y$456,EXP(constants!$B$32+constants!$A$32*ABS($A$7:$A$456-$A1831)))</f>
        <v>1.778277177664287E-14</v>
      </c>
      <c r="AA1831">
        <f t="shared" si="388"/>
        <v>36624.325022512363</v>
      </c>
      <c r="AB1831">
        <f t="shared" si="393"/>
        <v>36619.471929573192</v>
      </c>
      <c r="AD1831" s="4"/>
      <c r="AE1831" s="4"/>
      <c r="AF1831" s="4"/>
    </row>
    <row r="1832" spans="1:32" x14ac:dyDescent="0.2">
      <c r="A1832">
        <f>front!A1832</f>
        <v>1016.77</v>
      </c>
      <c r="B1832" s="1">
        <f t="shared" si="394"/>
        <v>0.41999999999995907</v>
      </c>
      <c r="C1832">
        <f>front!D1832-front!B1832</f>
        <v>21830.13</v>
      </c>
      <c r="D1832" s="2">
        <f>front!E1832-front!C1832</f>
        <v>53203.5</v>
      </c>
      <c r="E1832" s="2">
        <f>IF(front!F1832-front!C1832&gt;0,front!F1832-front!C1832,0)</f>
        <v>53203.5</v>
      </c>
      <c r="F1832" s="2">
        <f>front!I1832-front!H1832</f>
        <v>1636.7000000000007</v>
      </c>
      <c r="G1832" s="2"/>
      <c r="H1832" s="2"/>
      <c r="I1832" s="4">
        <f>C1832/(constants!$A$4+constants!$B$4*data!C1832+constants!$C$4*data!C1832^2+constants!$D$4*data!C1832^3+constants!$E$4*data!C1832^4+constants!$F$4*data!C1832^5+constants!$G$4*data!C1832^6+constants!$H$4*data!C1832^7)</f>
        <v>22118.184091327123</v>
      </c>
      <c r="J1832" s="4">
        <f>D1832/(constants!$A$4+constants!$B$4*data!D1832+constants!$C$4*data!D1832^2+constants!$D$4*data!D1832^3+constants!$E$4*data!D1832^4+constants!$F$4*data!D1832^5+constants!$G$4*data!D1832^6+constants!$H$4*data!D1832^7)</f>
        <v>56027.643865651924</v>
      </c>
      <c r="K1832" s="4">
        <f>E1832/(constants!$A$4+constants!$B$4*data!E1832+constants!$C$4*data!E1832^2+constants!$D$4*data!E1832^3+constants!$E$4*data!E1832^4+constants!$F$4*data!E1832^5+constants!$G$4*data!E1832^6+constants!$H$4*data!E1832^7)</f>
        <v>56027.643865651924</v>
      </c>
      <c r="L1832" s="4">
        <f>F1832/(constants!$A$4+constants!$B$4*data!F1832+constants!$C$4*data!F1832^2+constants!$D$4*data!F1832^3+constants!$E$4*data!F1832^4+constants!$F$4*data!F1832^5+constants!$G$4*data!F1832^6+constants!$H$4*data!F1832^7)</f>
        <v>1632.9601915252749</v>
      </c>
      <c r="M1832" s="4"/>
      <c r="N1832" s="4"/>
      <c r="O1832" s="4">
        <f t="shared" si="389"/>
        <v>36863.640152211876</v>
      </c>
      <c r="P1832" s="4">
        <f t="shared" si="390"/>
        <v>11205.528773130383</v>
      </c>
      <c r="Q1832" s="4">
        <f t="shared" si="390"/>
        <v>11205.528773130383</v>
      </c>
      <c r="R1832" s="4">
        <f t="shared" si="391"/>
        <v>272.16003192087913</v>
      </c>
      <c r="S1832" s="4"/>
      <c r="T1832" s="4"/>
      <c r="U1832" s="4">
        <f t="shared" si="392"/>
        <v>1</v>
      </c>
      <c r="V1832" s="4"/>
      <c r="W1832" s="4"/>
      <c r="X1832">
        <f>IF(front!E1832&gt;$X$2,O1832,P1832)</f>
        <v>36863.640152211876</v>
      </c>
      <c r="Y1832">
        <f t="shared" si="387"/>
        <v>36590.820347369263</v>
      </c>
      <c r="Z1832">
        <f>SUMPRODUCT($B$7:$B$456,Y$7:Y$456,EXP(constants!$B$32+constants!$A$32*ABS($A$7:$A$456-$A1832)))</f>
        <v>1.7362982732908949E-14</v>
      </c>
      <c r="AA1832">
        <f t="shared" si="388"/>
        <v>36590.820347369263</v>
      </c>
      <c r="AB1832">
        <f t="shared" si="393"/>
        <v>36585.967254430092</v>
      </c>
      <c r="AD1832" s="4"/>
      <c r="AE1832" s="4"/>
      <c r="AF1832" s="4"/>
    </row>
    <row r="1833" spans="1:32" x14ac:dyDescent="0.2">
      <c r="A1833">
        <f>front!A1833</f>
        <v>1017.2</v>
      </c>
      <c r="B1833" s="1">
        <f t="shared" si="394"/>
        <v>0.43000000000006366</v>
      </c>
      <c r="C1833">
        <f>front!D1833-front!B1833</f>
        <v>21958.870000000003</v>
      </c>
      <c r="D1833" s="2">
        <f>front!E1833-front!C1833</f>
        <v>52409.9</v>
      </c>
      <c r="E1833" s="2">
        <f>IF(front!F1833-front!C1833&gt;0,front!F1833-front!C1833,0)</f>
        <v>52409.9</v>
      </c>
      <c r="F1833" s="2">
        <f>front!I1833-front!H1833</f>
        <v>1667.6000000000004</v>
      </c>
      <c r="G1833" s="2"/>
      <c r="H1833" s="2"/>
      <c r="I1833" s="4">
        <f>C1833/(constants!$A$4+constants!$B$4*data!C1833+constants!$C$4*data!C1833^2+constants!$D$4*data!C1833^3+constants!$E$4*data!C1833^4+constants!$F$4*data!C1833^5+constants!$G$4*data!C1833^6+constants!$H$4*data!C1833^7)</f>
        <v>22252.508812367196</v>
      </c>
      <c r="J1833" s="4">
        <f>D1833/(constants!$A$4+constants!$B$4*data!D1833+constants!$C$4*data!D1833^2+constants!$D$4*data!D1833^3+constants!$E$4*data!D1833^4+constants!$F$4*data!D1833^5+constants!$G$4*data!D1833^6+constants!$H$4*data!D1833^7)</f>
        <v>55149.055506313809</v>
      </c>
      <c r="K1833" s="4">
        <f>E1833/(constants!$A$4+constants!$B$4*data!E1833+constants!$C$4*data!E1833^2+constants!$D$4*data!E1833^3+constants!$E$4*data!E1833^4+constants!$F$4*data!E1833^5+constants!$G$4*data!E1833^6+constants!$H$4*data!E1833^7)</f>
        <v>55149.055506313809</v>
      </c>
      <c r="L1833" s="4">
        <f>F1833/(constants!$A$4+constants!$B$4*data!F1833+constants!$C$4*data!F1833^2+constants!$D$4*data!F1833^3+constants!$E$4*data!F1833^4+constants!$F$4*data!F1833^5+constants!$G$4*data!F1833^6+constants!$H$4*data!F1833^7)</f>
        <v>1663.7901088443416</v>
      </c>
      <c r="M1833" s="4"/>
      <c r="N1833" s="4"/>
      <c r="O1833" s="4">
        <f t="shared" si="389"/>
        <v>37087.514687278664</v>
      </c>
      <c r="P1833" s="4">
        <f t="shared" si="390"/>
        <v>11029.811101262761</v>
      </c>
      <c r="Q1833" s="4">
        <f t="shared" si="390"/>
        <v>11029.811101262761</v>
      </c>
      <c r="R1833" s="4">
        <f t="shared" si="391"/>
        <v>277.29835147405697</v>
      </c>
      <c r="S1833" s="4"/>
      <c r="T1833" s="4"/>
      <c r="U1833" s="4">
        <f t="shared" si="392"/>
        <v>1</v>
      </c>
      <c r="V1833" s="4"/>
      <c r="W1833" s="4"/>
      <c r="X1833">
        <f>IF(front!E1833&gt;$X$2,O1833,P1833)</f>
        <v>37087.514687278664</v>
      </c>
      <c r="Y1833">
        <f t="shared" si="387"/>
        <v>36814.694882436052</v>
      </c>
      <c r="Z1833">
        <f>SUMPRODUCT($B$7:$B$456,Y$7:Y$456,EXP(constants!$B$32+constants!$A$32*ABS($A$7:$A$456-$A1833)))</f>
        <v>1.6943463256913559E-14</v>
      </c>
      <c r="AA1833">
        <f t="shared" si="388"/>
        <v>36814.694882436052</v>
      </c>
      <c r="AB1833">
        <f t="shared" si="393"/>
        <v>36809.841789496881</v>
      </c>
      <c r="AD1833" s="4"/>
      <c r="AE1833" s="4"/>
      <c r="AF1833" s="4"/>
    </row>
    <row r="1834" spans="1:32" x14ac:dyDescent="0.2">
      <c r="A1834">
        <f>front!A1834</f>
        <v>1017.63</v>
      </c>
      <c r="B1834" s="1">
        <f t="shared" si="394"/>
        <v>0.42999999999994998</v>
      </c>
      <c r="C1834">
        <f>front!D1834-front!B1834</f>
        <v>22151.66</v>
      </c>
      <c r="D1834" s="2">
        <f>front!E1834-front!C1834</f>
        <v>52945.7</v>
      </c>
      <c r="E1834" s="2">
        <f>IF(front!F1834-front!C1834&gt;0,front!F1834-front!C1834,0)</f>
        <v>52945.7</v>
      </c>
      <c r="F1834" s="2">
        <f>front!I1834-front!H1834</f>
        <v>1714.7999999999993</v>
      </c>
      <c r="G1834" s="2"/>
      <c r="H1834" s="2"/>
      <c r="I1834" s="4">
        <f>C1834/(constants!$A$4+constants!$B$4*data!C1834+constants!$C$4*data!C1834^2+constants!$D$4*data!C1834^3+constants!$E$4*data!C1834^4+constants!$F$4*data!C1834^5+constants!$G$4*data!C1834^6+constants!$H$4*data!C1834^7)</f>
        <v>22453.753511510764</v>
      </c>
      <c r="J1834" s="4">
        <f>D1834/(constants!$A$4+constants!$B$4*data!D1834+constants!$C$4*data!D1834^2+constants!$D$4*data!D1834^3+constants!$E$4*data!D1834^4+constants!$F$4*data!D1834^5+constants!$G$4*data!D1834^6+constants!$H$4*data!D1834^7)</f>
        <v>55742.165350967254</v>
      </c>
      <c r="K1834" s="4">
        <f>E1834/(constants!$A$4+constants!$B$4*data!E1834+constants!$C$4*data!E1834^2+constants!$D$4*data!E1834^3+constants!$E$4*data!E1834^4+constants!$F$4*data!E1834^5+constants!$G$4*data!E1834^6+constants!$H$4*data!E1834^7)</f>
        <v>55742.165350967254</v>
      </c>
      <c r="L1834" s="4">
        <f>F1834/(constants!$A$4+constants!$B$4*data!F1834+constants!$C$4*data!F1834^2+constants!$D$4*data!F1834^3+constants!$E$4*data!F1834^4+constants!$F$4*data!F1834^5+constants!$G$4*data!F1834^6+constants!$H$4*data!F1834^7)</f>
        <v>1710.8830397392412</v>
      </c>
      <c r="M1834" s="4"/>
      <c r="N1834" s="4"/>
      <c r="O1834" s="4">
        <f t="shared" si="389"/>
        <v>37422.922519184605</v>
      </c>
      <c r="P1834" s="4">
        <f t="shared" si="390"/>
        <v>11148.43307019345</v>
      </c>
      <c r="Q1834" s="4">
        <f t="shared" si="390"/>
        <v>11148.43307019345</v>
      </c>
      <c r="R1834" s="4">
        <f t="shared" si="391"/>
        <v>285.14717328987354</v>
      </c>
      <c r="S1834" s="4"/>
      <c r="T1834" s="4"/>
      <c r="U1834" s="4">
        <f t="shared" si="392"/>
        <v>1</v>
      </c>
      <c r="V1834" s="4"/>
      <c r="W1834" s="4"/>
      <c r="X1834">
        <f>IF(front!E1834&gt;$X$2,O1834,P1834)</f>
        <v>37422.922519184605</v>
      </c>
      <c r="Y1834">
        <f t="shared" si="387"/>
        <v>37150.102714341992</v>
      </c>
      <c r="Z1834">
        <f>SUMPRODUCT($B$7:$B$456,Y$7:Y$456,EXP(constants!$B$32+constants!$A$32*ABS($A$7:$A$456-$A1834)))</f>
        <v>1.6534080091795655E-14</v>
      </c>
      <c r="AA1834">
        <f t="shared" si="388"/>
        <v>37150.102714341992</v>
      </c>
      <c r="AB1834">
        <f t="shared" si="393"/>
        <v>37145.249621402822</v>
      </c>
      <c r="AD1834" s="4"/>
      <c r="AE1834" s="4"/>
      <c r="AF1834" s="4"/>
    </row>
    <row r="1835" spans="1:32" x14ac:dyDescent="0.2">
      <c r="A1835">
        <f>front!A1835</f>
        <v>1018.06</v>
      </c>
      <c r="B1835" s="1">
        <f t="shared" si="394"/>
        <v>0.42999999999994998</v>
      </c>
      <c r="C1835">
        <f>front!D1835-front!B1835</f>
        <v>21758.07</v>
      </c>
      <c r="D1835" s="2">
        <f>front!E1835-front!C1835</f>
        <v>42644.4</v>
      </c>
      <c r="E1835" s="2">
        <f>IF(front!F1835-front!C1835&gt;0,front!F1835-front!C1835,0)</f>
        <v>42644.4</v>
      </c>
      <c r="F1835" s="2">
        <f>front!I1835-front!H1835</f>
        <v>2787.5999999999985</v>
      </c>
      <c r="G1835" s="2"/>
      <c r="H1835" s="2"/>
      <c r="I1835" s="4">
        <f>C1835/(constants!$A$4+constants!$B$4*data!C1835+constants!$C$4*data!C1835^2+constants!$D$4*data!C1835^3+constants!$E$4*data!C1835^4+constants!$F$4*data!C1835^5+constants!$G$4*data!C1835^6+constants!$H$4*data!C1835^7)</f>
        <v>22043.019593891044</v>
      </c>
      <c r="J1835" s="4">
        <f>D1835/(constants!$A$4+constants!$B$4*data!D1835+constants!$C$4*data!D1835^2+constants!$D$4*data!D1835^3+constants!$E$4*data!D1835^4+constants!$F$4*data!D1835^5+constants!$G$4*data!D1835^6+constants!$H$4*data!D1835^7)</f>
        <v>44386.662033403227</v>
      </c>
      <c r="K1835" s="4">
        <f>E1835/(constants!$A$4+constants!$B$4*data!E1835+constants!$C$4*data!E1835^2+constants!$D$4*data!E1835^3+constants!$E$4*data!E1835^4+constants!$F$4*data!E1835^5+constants!$G$4*data!E1835^6+constants!$H$4*data!E1835^7)</f>
        <v>44386.662033403227</v>
      </c>
      <c r="L1835" s="4">
        <f>F1835/(constants!$A$4+constants!$B$4*data!F1835+constants!$C$4*data!F1835^2+constants!$D$4*data!F1835^3+constants!$E$4*data!F1835^4+constants!$F$4*data!F1835^5+constants!$G$4*data!F1835^6+constants!$H$4*data!F1835^7)</f>
        <v>2781.2593901665718</v>
      </c>
      <c r="M1835" s="4"/>
      <c r="N1835" s="4"/>
      <c r="O1835" s="4">
        <f t="shared" si="389"/>
        <v>36738.365989818405</v>
      </c>
      <c r="P1835" s="4">
        <f t="shared" si="390"/>
        <v>8877.3324066806454</v>
      </c>
      <c r="Q1835" s="4">
        <f t="shared" si="390"/>
        <v>8877.3324066806454</v>
      </c>
      <c r="R1835" s="4">
        <f t="shared" si="391"/>
        <v>463.54323169442864</v>
      </c>
      <c r="S1835" s="4"/>
      <c r="T1835" s="4"/>
      <c r="U1835" s="4">
        <f t="shared" si="392"/>
        <v>1</v>
      </c>
      <c r="V1835" s="4"/>
      <c r="W1835" s="4"/>
      <c r="X1835">
        <f>IF(front!E1835&gt;$X$2,O1835,P1835)</f>
        <v>36738.365989818405</v>
      </c>
      <c r="Y1835">
        <f t="shared" si="387"/>
        <v>36465.546184975792</v>
      </c>
      <c r="Z1835">
        <f>SUMPRODUCT($B$7:$B$456,Y$7:Y$456,EXP(constants!$B$32+constants!$A$32*ABS($A$7:$A$456-$A1835)))</f>
        <v>1.6134588326879748E-14</v>
      </c>
      <c r="AA1835">
        <f t="shared" si="388"/>
        <v>36465.546184975792</v>
      </c>
      <c r="AB1835">
        <f t="shared" si="393"/>
        <v>36460.693092036621</v>
      </c>
      <c r="AD1835" s="4"/>
      <c r="AE1835" s="4"/>
      <c r="AF1835" s="4"/>
    </row>
    <row r="1836" spans="1:32" x14ac:dyDescent="0.2">
      <c r="A1836">
        <f>front!A1836</f>
        <v>1018.48</v>
      </c>
      <c r="B1836" s="1">
        <f t="shared" si="394"/>
        <v>0.42000000000007276</v>
      </c>
      <c r="C1836">
        <f>front!D1836-front!B1836</f>
        <v>22665.53</v>
      </c>
      <c r="D1836" s="2">
        <f>front!E1836-front!C1836</f>
        <v>52978.400000000001</v>
      </c>
      <c r="E1836" s="2">
        <f>IF(front!F1836-front!C1836&gt;0,front!F1836-front!C1836,0)</f>
        <v>52978.400000000001</v>
      </c>
      <c r="F1836" s="2">
        <f>front!I1836-front!H1836</f>
        <v>1712.5</v>
      </c>
      <c r="G1836" s="2"/>
      <c r="H1836" s="2"/>
      <c r="I1836" s="4">
        <f>C1836/(constants!$A$4+constants!$B$4*data!C1836+constants!$C$4*data!C1836^2+constants!$D$4*data!C1836^3+constants!$E$4*data!C1836^4+constants!$F$4*data!C1836^5+constants!$G$4*data!C1836^6+constants!$H$4*data!C1836^7)</f>
        <v>22990.689892557632</v>
      </c>
      <c r="J1836" s="4">
        <f>D1836/(constants!$A$4+constants!$B$4*data!D1836+constants!$C$4*data!D1836^2+constants!$D$4*data!D1836^3+constants!$E$4*data!D1836^4+constants!$F$4*data!D1836^5+constants!$G$4*data!D1836^6+constants!$H$4*data!D1836^7)</f>
        <v>55778.372166535693</v>
      </c>
      <c r="K1836" s="4">
        <f>E1836/(constants!$A$4+constants!$B$4*data!E1836+constants!$C$4*data!E1836^2+constants!$D$4*data!E1836^3+constants!$E$4*data!E1836^4+constants!$F$4*data!E1836^5+constants!$G$4*data!E1836^6+constants!$H$4*data!E1836^7)</f>
        <v>55778.372166535693</v>
      </c>
      <c r="L1836" s="4">
        <f>F1836/(constants!$A$4+constants!$B$4*data!F1836+constants!$C$4*data!F1836^2+constants!$D$4*data!F1836^3+constants!$E$4*data!F1836^4+constants!$F$4*data!F1836^5+constants!$G$4*data!F1836^6+constants!$H$4*data!F1836^7)</f>
        <v>1708.5882575386702</v>
      </c>
      <c r="M1836" s="4"/>
      <c r="N1836" s="4"/>
      <c r="O1836" s="4">
        <f t="shared" si="389"/>
        <v>38317.81648759605</v>
      </c>
      <c r="P1836" s="4">
        <f t="shared" si="390"/>
        <v>11155.674433307138</v>
      </c>
      <c r="Q1836" s="4">
        <f t="shared" si="390"/>
        <v>11155.674433307138</v>
      </c>
      <c r="R1836" s="4">
        <f t="shared" si="391"/>
        <v>284.76470958977836</v>
      </c>
      <c r="S1836" s="4"/>
      <c r="T1836" s="4"/>
      <c r="U1836" s="4">
        <f t="shared" si="392"/>
        <v>1</v>
      </c>
      <c r="V1836" s="4"/>
      <c r="W1836" s="4"/>
      <c r="X1836">
        <f>IF(front!E1836&gt;$X$2,O1836,P1836)</f>
        <v>38317.81648759605</v>
      </c>
      <c r="Y1836">
        <f t="shared" si="387"/>
        <v>38044.996682753437</v>
      </c>
      <c r="Z1836">
        <f>SUMPRODUCT($B$7:$B$456,Y$7:Y$456,EXP(constants!$B$32+constants!$A$32*ABS($A$7:$A$456-$A1836)))</f>
        <v>1.57537071296257E-14</v>
      </c>
      <c r="AA1836">
        <f t="shared" si="388"/>
        <v>38044.996682753437</v>
      </c>
      <c r="AB1836">
        <f t="shared" si="393"/>
        <v>38040.143589814266</v>
      </c>
      <c r="AD1836" s="4"/>
      <c r="AE1836" s="4"/>
      <c r="AF1836" s="4"/>
    </row>
    <row r="1837" spans="1:32" x14ac:dyDescent="0.2">
      <c r="A1837">
        <f>front!A1837</f>
        <v>1018.91</v>
      </c>
      <c r="B1837" s="1">
        <f t="shared" si="394"/>
        <v>0.42999999999994998</v>
      </c>
      <c r="C1837">
        <f>front!D1837-front!B1837</f>
        <v>22808</v>
      </c>
      <c r="D1837" s="2">
        <f>front!E1837-front!C1837</f>
        <v>53446.6</v>
      </c>
      <c r="E1837" s="2">
        <f>IF(front!F1837-front!C1837&gt;0,front!F1837-front!C1837,0)</f>
        <v>53446.6</v>
      </c>
      <c r="F1837" s="2">
        <f>front!I1837-front!H1837</f>
        <v>1767.3999999999996</v>
      </c>
      <c r="G1837" s="2"/>
      <c r="H1837" s="2"/>
      <c r="I1837" s="4">
        <f>C1837/(constants!$A$4+constants!$B$4*data!C1837+constants!$C$4*data!C1837^2+constants!$D$4*data!C1837^3+constants!$E$4*data!C1837^4+constants!$F$4*data!C1837^5+constants!$G$4*data!C1837^6+constants!$H$4*data!C1837^7)</f>
        <v>23139.6903937897</v>
      </c>
      <c r="J1837" s="4">
        <f>D1837/(constants!$A$4+constants!$B$4*data!D1837+constants!$C$4*data!D1837^2+constants!$D$4*data!D1837^3+constants!$E$4*data!D1837^4+constants!$F$4*data!D1837^5+constants!$G$4*data!D1837^6+constants!$H$4*data!D1837^7)</f>
        <v>56296.914355732661</v>
      </c>
      <c r="K1837" s="4">
        <f>E1837/(constants!$A$4+constants!$B$4*data!E1837+constants!$C$4*data!E1837^2+constants!$D$4*data!E1837^3+constants!$E$4*data!E1837^4+constants!$F$4*data!E1837^5+constants!$G$4*data!E1837^6+constants!$H$4*data!E1837^7)</f>
        <v>56296.914355732661</v>
      </c>
      <c r="L1837" s="4">
        <f>F1837/(constants!$A$4+constants!$B$4*data!F1837+constants!$C$4*data!F1837^2+constants!$D$4*data!F1837^3+constants!$E$4*data!F1837^4+constants!$F$4*data!F1837^5+constants!$G$4*data!F1837^6+constants!$H$4*data!F1837^7)</f>
        <v>1763.363699891825</v>
      </c>
      <c r="M1837" s="4"/>
      <c r="N1837" s="4"/>
      <c r="O1837" s="4">
        <f t="shared" si="389"/>
        <v>38566.150656316167</v>
      </c>
      <c r="P1837" s="4">
        <f t="shared" si="390"/>
        <v>11259.382871146532</v>
      </c>
      <c r="Q1837" s="4">
        <f t="shared" si="390"/>
        <v>11259.382871146532</v>
      </c>
      <c r="R1837" s="4">
        <f t="shared" si="391"/>
        <v>293.89394998197082</v>
      </c>
      <c r="S1837" s="4"/>
      <c r="T1837" s="4"/>
      <c r="U1837" s="4">
        <f t="shared" si="392"/>
        <v>1</v>
      </c>
      <c r="V1837" s="4"/>
      <c r="W1837" s="4"/>
      <c r="X1837">
        <f>IF(front!E1837&gt;$X$2,O1837,P1837)</f>
        <v>38566.150656316167</v>
      </c>
      <c r="Y1837">
        <f t="shared" si="387"/>
        <v>38293.330851473555</v>
      </c>
      <c r="Z1837">
        <f>SUMPRODUCT($B$7:$B$456,Y$7:Y$456,EXP(constants!$B$32+constants!$A$32*ABS($A$7:$A$456-$A1837)))</f>
        <v>1.5373070515417858E-14</v>
      </c>
      <c r="AA1837">
        <f t="shared" si="388"/>
        <v>38293.330851473555</v>
      </c>
      <c r="AB1837">
        <f t="shared" si="393"/>
        <v>38288.477758534384</v>
      </c>
      <c r="AD1837" s="4"/>
      <c r="AE1837" s="4"/>
      <c r="AF1837" s="4"/>
    </row>
    <row r="1838" spans="1:32" x14ac:dyDescent="0.2">
      <c r="A1838">
        <f>front!A1838</f>
        <v>1019.34</v>
      </c>
      <c r="B1838" s="1">
        <f t="shared" si="394"/>
        <v>0.43000000000006366</v>
      </c>
      <c r="C1838">
        <f>front!D1838-front!B1838</f>
        <v>22994.400000000001</v>
      </c>
      <c r="D1838" s="2">
        <f>front!E1838-front!C1838</f>
        <v>50979.9</v>
      </c>
      <c r="E1838" s="2">
        <f>IF(front!F1838-front!C1838&gt;0,front!F1838-front!C1838,0)</f>
        <v>50979.9</v>
      </c>
      <c r="F1838" s="2">
        <f>front!I1838-front!H1838</f>
        <v>1768.0000000000018</v>
      </c>
      <c r="G1838" s="2"/>
      <c r="H1838" s="2"/>
      <c r="I1838" s="4">
        <f>C1838/(constants!$A$4+constants!$B$4*data!C1838+constants!$C$4*data!C1838^2+constants!$D$4*data!C1838^3+constants!$E$4*data!C1838^4+constants!$F$4*data!C1838^5+constants!$G$4*data!C1838^6+constants!$H$4*data!C1838^7)</f>
        <v>23334.722417406279</v>
      </c>
      <c r="J1838" s="4">
        <f>D1838/(constants!$A$4+constants!$B$4*data!D1838+constants!$C$4*data!D1838^2+constants!$D$4*data!D1838^3+constants!$E$4*data!D1838^4+constants!$F$4*data!D1838^5+constants!$G$4*data!D1838^6+constants!$H$4*data!D1838^7)</f>
        <v>53567.251274946182</v>
      </c>
      <c r="K1838" s="4">
        <f>E1838/(constants!$A$4+constants!$B$4*data!E1838+constants!$C$4*data!E1838^2+constants!$D$4*data!E1838^3+constants!$E$4*data!E1838^4+constants!$F$4*data!E1838^5+constants!$G$4*data!E1838^6+constants!$H$4*data!E1838^7)</f>
        <v>53567.251274946182</v>
      </c>
      <c r="L1838" s="4">
        <f>F1838/(constants!$A$4+constants!$B$4*data!F1838+constants!$C$4*data!F1838^2+constants!$D$4*data!F1838^3+constants!$E$4*data!F1838^4+constants!$F$4*data!F1838^5+constants!$G$4*data!F1838^6+constants!$H$4*data!F1838^7)</f>
        <v>1763.9623384892177</v>
      </c>
      <c r="M1838" s="4"/>
      <c r="N1838" s="4"/>
      <c r="O1838" s="4">
        <f t="shared" si="389"/>
        <v>38891.204029010463</v>
      </c>
      <c r="P1838" s="4">
        <f t="shared" si="390"/>
        <v>10713.450254989237</v>
      </c>
      <c r="Q1838" s="4">
        <f t="shared" si="390"/>
        <v>10713.450254989237</v>
      </c>
      <c r="R1838" s="4">
        <f t="shared" si="391"/>
        <v>293.9937230815363</v>
      </c>
      <c r="S1838" s="4"/>
      <c r="T1838" s="4"/>
      <c r="U1838" s="4">
        <f t="shared" si="392"/>
        <v>1</v>
      </c>
      <c r="V1838" s="4"/>
      <c r="W1838" s="4"/>
      <c r="X1838">
        <f>IF(front!E1838&gt;$X$2,O1838,P1838)</f>
        <v>38891.204029010463</v>
      </c>
      <c r="Y1838">
        <f t="shared" si="387"/>
        <v>38618.38422416785</v>
      </c>
      <c r="Z1838">
        <f>SUMPRODUCT($B$7:$B$456,Y$7:Y$456,EXP(constants!$B$32+constants!$A$32*ABS($A$7:$A$456-$A1838)))</f>
        <v>1.5001630735382556E-14</v>
      </c>
      <c r="AA1838">
        <f t="shared" si="388"/>
        <v>38618.38422416785</v>
      </c>
      <c r="AB1838">
        <f t="shared" si="393"/>
        <v>38613.531131228679</v>
      </c>
      <c r="AD1838" s="4"/>
      <c r="AE1838" s="4"/>
      <c r="AF1838" s="4"/>
    </row>
    <row r="1839" spans="1:32" x14ac:dyDescent="0.2">
      <c r="A1839">
        <f>front!A1839</f>
        <v>1019.77</v>
      </c>
      <c r="B1839" s="1">
        <f t="shared" si="394"/>
        <v>0.42999999999994998</v>
      </c>
      <c r="C1839">
        <f>front!D1839-front!B1839</f>
        <v>23240.600000000002</v>
      </c>
      <c r="D1839" s="2">
        <f>front!E1839-front!C1839</f>
        <v>52055.9</v>
      </c>
      <c r="E1839" s="2">
        <f>IF(front!F1839-front!C1839&gt;0,front!F1839-front!C1839,0)</f>
        <v>52055.9</v>
      </c>
      <c r="F1839" s="2">
        <f>front!I1839-front!H1839</f>
        <v>1745.8999999999996</v>
      </c>
      <c r="G1839" s="2"/>
      <c r="H1839" s="2"/>
      <c r="I1839" s="4">
        <f>C1839/(constants!$A$4+constants!$B$4*data!C1839+constants!$C$4*data!C1839^2+constants!$D$4*data!C1839^3+constants!$E$4*data!C1839^4+constants!$F$4*data!C1839^5+constants!$G$4*data!C1839^6+constants!$H$4*data!C1839^7)</f>
        <v>23592.475367578158</v>
      </c>
      <c r="J1839" s="4">
        <f>D1839/(constants!$A$4+constants!$B$4*data!D1839+constants!$C$4*data!D1839^2+constants!$D$4*data!D1839^3+constants!$E$4*data!D1839^4+constants!$F$4*data!D1839^5+constants!$G$4*data!D1839^6+constants!$H$4*data!D1839^7)</f>
        <v>54757.331926593215</v>
      </c>
      <c r="K1839" s="4">
        <f>E1839/(constants!$A$4+constants!$B$4*data!E1839+constants!$C$4*data!E1839^2+constants!$D$4*data!E1839^3+constants!$E$4*data!E1839^4+constants!$F$4*data!E1839^5+constants!$G$4*data!E1839^6+constants!$H$4*data!E1839^7)</f>
        <v>54757.331926593215</v>
      </c>
      <c r="L1839" s="4">
        <f>F1839/(constants!$A$4+constants!$B$4*data!F1839+constants!$C$4*data!F1839^2+constants!$D$4*data!F1839^3+constants!$E$4*data!F1839^4+constants!$F$4*data!F1839^5+constants!$G$4*data!F1839^6+constants!$H$4*data!F1839^7)</f>
        <v>1741.9124819153105</v>
      </c>
      <c r="M1839" s="4"/>
      <c r="N1839" s="4"/>
      <c r="O1839" s="4">
        <f t="shared" si="389"/>
        <v>39320.792279296926</v>
      </c>
      <c r="P1839" s="4">
        <f t="shared" si="390"/>
        <v>10951.466385318643</v>
      </c>
      <c r="Q1839" s="4">
        <f t="shared" si="390"/>
        <v>10951.466385318643</v>
      </c>
      <c r="R1839" s="4">
        <f t="shared" si="391"/>
        <v>290.31874698588507</v>
      </c>
      <c r="S1839" s="4"/>
      <c r="T1839" s="4"/>
      <c r="U1839" s="4">
        <f t="shared" si="392"/>
        <v>1</v>
      </c>
      <c r="V1839" s="4"/>
      <c r="W1839" s="4"/>
      <c r="X1839">
        <f>IF(front!E1839&gt;$X$2,O1839,P1839)</f>
        <v>39320.792279296926</v>
      </c>
      <c r="Y1839">
        <f t="shared" si="387"/>
        <v>39047.972474454313</v>
      </c>
      <c r="Z1839">
        <f>SUMPRODUCT($B$7:$B$456,Y$7:Y$456,EXP(constants!$B$32+constants!$A$32*ABS($A$7:$A$456-$A1839)))</f>
        <v>1.4639165578214934E-14</v>
      </c>
      <c r="AA1839">
        <f t="shared" si="388"/>
        <v>39047.972474454313</v>
      </c>
      <c r="AB1839">
        <f t="shared" si="393"/>
        <v>39043.119381515142</v>
      </c>
      <c r="AD1839" s="4"/>
      <c r="AE1839" s="4"/>
      <c r="AF1839" s="4"/>
    </row>
    <row r="1840" spans="1:32" x14ac:dyDescent="0.2">
      <c r="A1840">
        <f>front!A1840</f>
        <v>1020.19</v>
      </c>
      <c r="B1840" s="1">
        <f t="shared" si="394"/>
        <v>0.42000000000007276</v>
      </c>
      <c r="C1840">
        <f>front!D1840-front!B1840</f>
        <v>23422.93</v>
      </c>
      <c r="D1840" s="2">
        <f>front!E1840-front!C1840</f>
        <v>52346.2</v>
      </c>
      <c r="E1840" s="2">
        <f>IF(front!F1840-front!C1840&gt;0,front!F1840-front!C1840,0)</f>
        <v>52346.2</v>
      </c>
      <c r="F1840" s="2">
        <f>front!I1840-front!H1840</f>
        <v>1792.2999999999993</v>
      </c>
      <c r="G1840" s="2"/>
      <c r="H1840" s="2"/>
      <c r="I1840" s="4">
        <f>C1840/(constants!$A$4+constants!$B$4*data!C1840+constants!$C$4*data!C1840^2+constants!$D$4*data!C1840^3+constants!$E$4*data!C1840^4+constants!$F$4*data!C1840^5+constants!$G$4*data!C1840^6+constants!$H$4*data!C1840^7)</f>
        <v>23783.471656245038</v>
      </c>
      <c r="J1840" s="4">
        <f>D1840/(constants!$A$4+constants!$B$4*data!D1840+constants!$C$4*data!D1840^2+constants!$D$4*data!D1840^3+constants!$E$4*data!D1840^4+constants!$F$4*data!D1840^5+constants!$G$4*data!D1840^6+constants!$H$4*data!D1840^7)</f>
        <v>55078.55963849245</v>
      </c>
      <c r="K1840" s="4">
        <f>E1840/(constants!$A$4+constants!$B$4*data!E1840+constants!$C$4*data!E1840^2+constants!$D$4*data!E1840^3+constants!$E$4*data!E1840^4+constants!$F$4*data!E1840^5+constants!$G$4*data!E1840^6+constants!$H$4*data!E1840^7)</f>
        <v>55078.55963849245</v>
      </c>
      <c r="L1840" s="4">
        <f>F1840/(constants!$A$4+constants!$B$4*data!F1840+constants!$C$4*data!F1840^2+constants!$D$4*data!F1840^3+constants!$E$4*data!F1840^4+constants!$F$4*data!F1840^5+constants!$G$4*data!F1840^6+constants!$H$4*data!F1840^7)</f>
        <v>1788.207199871357</v>
      </c>
      <c r="M1840" s="4"/>
      <c r="N1840" s="4"/>
      <c r="O1840" s="4">
        <f t="shared" si="389"/>
        <v>39639.119427075064</v>
      </c>
      <c r="P1840" s="4">
        <f t="shared" si="390"/>
        <v>11015.71192769849</v>
      </c>
      <c r="Q1840" s="4">
        <f t="shared" si="390"/>
        <v>11015.71192769849</v>
      </c>
      <c r="R1840" s="4">
        <f t="shared" si="391"/>
        <v>298.03453331189286</v>
      </c>
      <c r="S1840" s="4"/>
      <c r="T1840" s="4"/>
      <c r="U1840" s="4">
        <f t="shared" si="392"/>
        <v>1</v>
      </c>
      <c r="V1840" s="4"/>
      <c r="W1840" s="4"/>
      <c r="X1840">
        <f>IF(front!E1840&gt;$X$2,O1840,P1840)</f>
        <v>39639.119427075064</v>
      </c>
      <c r="Y1840">
        <f t="shared" si="387"/>
        <v>39366.299622232451</v>
      </c>
      <c r="Z1840">
        <f>SUMPRODUCT($B$7:$B$456,Y$7:Y$456,EXP(constants!$B$32+constants!$A$32*ABS($A$7:$A$456-$A1840)))</f>
        <v>1.4293586081591422E-14</v>
      </c>
      <c r="AA1840">
        <f t="shared" si="388"/>
        <v>39366.299622232451</v>
      </c>
      <c r="AB1840">
        <f t="shared" si="393"/>
        <v>39361.44652929328</v>
      </c>
      <c r="AD1840" s="4"/>
      <c r="AE1840" s="4"/>
      <c r="AF1840" s="4"/>
    </row>
    <row r="1841" spans="1:32" x14ac:dyDescent="0.2">
      <c r="A1841">
        <f>front!A1841</f>
        <v>1020.62</v>
      </c>
      <c r="B1841" s="1">
        <f t="shared" si="394"/>
        <v>0.42999999999994998</v>
      </c>
      <c r="C1841">
        <f>front!D1841-front!B1841</f>
        <v>23556.2</v>
      </c>
      <c r="D1841" s="2">
        <f>front!E1841-front!C1841</f>
        <v>52921.7</v>
      </c>
      <c r="E1841" s="2">
        <f>IF(front!F1841-front!C1841&gt;0,front!F1841-front!C1841,0)</f>
        <v>52921.7</v>
      </c>
      <c r="F1841" s="2">
        <f>front!I1841-front!H1841</f>
        <v>1785</v>
      </c>
      <c r="G1841" s="2"/>
      <c r="H1841" s="2"/>
      <c r="I1841" s="4">
        <f>C1841/(constants!$A$4+constants!$B$4*data!C1841+constants!$C$4*data!C1841^2+constants!$D$4*data!C1841^3+constants!$E$4*data!C1841^4+constants!$F$4*data!C1841^5+constants!$G$4*data!C1841^6+constants!$H$4*data!C1841^7)</f>
        <v>23923.135144473606</v>
      </c>
      <c r="J1841" s="4">
        <f>D1841/(constants!$A$4+constants!$B$4*data!D1841+constants!$C$4*data!D1841^2+constants!$D$4*data!D1841^3+constants!$E$4*data!D1841^4+constants!$F$4*data!D1841^5+constants!$G$4*data!D1841^6+constants!$H$4*data!D1841^7)</f>
        <v>55715.592254673182</v>
      </c>
      <c r="K1841" s="4">
        <f>E1841/(constants!$A$4+constants!$B$4*data!E1841+constants!$C$4*data!E1841^2+constants!$D$4*data!E1841^3+constants!$E$4*data!E1841^4+constants!$F$4*data!E1841^5+constants!$G$4*data!E1841^6+constants!$H$4*data!E1841^7)</f>
        <v>55715.592254673182</v>
      </c>
      <c r="L1841" s="4">
        <f>F1841/(constants!$A$4+constants!$B$4*data!F1841+constants!$C$4*data!F1841^2+constants!$D$4*data!F1841^3+constants!$E$4*data!F1841^4+constants!$F$4*data!F1841^5+constants!$G$4*data!F1841^6+constants!$H$4*data!F1841^7)</f>
        <v>1780.923764504055</v>
      </c>
      <c r="M1841" s="4"/>
      <c r="N1841" s="4"/>
      <c r="O1841" s="4">
        <f t="shared" si="389"/>
        <v>39871.891907456011</v>
      </c>
      <c r="P1841" s="4">
        <f t="shared" si="390"/>
        <v>11143.118450934637</v>
      </c>
      <c r="Q1841" s="4">
        <f t="shared" si="390"/>
        <v>11143.118450934637</v>
      </c>
      <c r="R1841" s="4">
        <f t="shared" si="391"/>
        <v>296.82062741734251</v>
      </c>
      <c r="S1841" s="4"/>
      <c r="T1841" s="4"/>
      <c r="U1841" s="4">
        <f t="shared" si="392"/>
        <v>1</v>
      </c>
      <c r="V1841" s="4"/>
      <c r="W1841" s="4"/>
      <c r="X1841">
        <f>IF(front!E1841&gt;$X$2,O1841,P1841)</f>
        <v>39871.891907456011</v>
      </c>
      <c r="Y1841">
        <f t="shared" si="387"/>
        <v>39599.072102613398</v>
      </c>
      <c r="Z1841">
        <f>SUMPRODUCT($B$7:$B$456,Y$7:Y$456,EXP(constants!$B$32+constants!$A$32*ABS($A$7:$A$456-$A1841)))</f>
        <v>1.3948228499009872E-14</v>
      </c>
      <c r="AA1841">
        <f t="shared" si="388"/>
        <v>39599.072102613398</v>
      </c>
      <c r="AB1841">
        <f t="shared" si="393"/>
        <v>39594.219009674227</v>
      </c>
      <c r="AD1841" s="4"/>
      <c r="AE1841" s="4"/>
      <c r="AF1841" s="4"/>
    </row>
    <row r="1842" spans="1:32" x14ac:dyDescent="0.2">
      <c r="A1842">
        <f>front!A1842</f>
        <v>1021.05</v>
      </c>
      <c r="B1842" s="1">
        <f t="shared" si="394"/>
        <v>0.42999999999994998</v>
      </c>
      <c r="C1842">
        <f>front!D1842-front!B1842</f>
        <v>23699.329999999998</v>
      </c>
      <c r="D1842" s="2">
        <f>front!E1842-front!C1842</f>
        <v>52796.6</v>
      </c>
      <c r="E1842" s="2">
        <f>IF(front!F1842-front!C1842&gt;0,front!F1842-front!C1842,0)</f>
        <v>52796.6</v>
      </c>
      <c r="F1842" s="2">
        <f>front!I1842-front!H1842</f>
        <v>1809.2999999999993</v>
      </c>
      <c r="G1842" s="2"/>
      <c r="H1842" s="2"/>
      <c r="I1842" s="4">
        <f>C1842/(constants!$A$4+constants!$B$4*data!C1842+constants!$C$4*data!C1842^2+constants!$D$4*data!C1842^3+constants!$E$4*data!C1842^4+constants!$F$4*data!C1842^5+constants!$G$4*data!C1842^6+constants!$H$4*data!C1842^7)</f>
        <v>24073.186908603675</v>
      </c>
      <c r="J1842" s="4">
        <f>D1842/(constants!$A$4+constants!$B$4*data!D1842+constants!$C$4*data!D1842^2+constants!$D$4*data!D1842^3+constants!$E$4*data!D1842^4+constants!$F$4*data!D1842^5+constants!$G$4*data!D1842^6+constants!$H$4*data!D1842^7)</f>
        <v>55577.089554609411</v>
      </c>
      <c r="K1842" s="4">
        <f>E1842/(constants!$A$4+constants!$B$4*data!E1842+constants!$C$4*data!E1842^2+constants!$D$4*data!E1842^3+constants!$E$4*data!E1842^4+constants!$F$4*data!E1842^5+constants!$G$4*data!E1842^6+constants!$H$4*data!E1842^7)</f>
        <v>55577.089554609411</v>
      </c>
      <c r="L1842" s="4">
        <f>F1842/(constants!$A$4+constants!$B$4*data!F1842+constants!$C$4*data!F1842^2+constants!$D$4*data!F1842^3+constants!$E$4*data!F1842^4+constants!$F$4*data!F1842^5+constants!$G$4*data!F1842^6+constants!$H$4*data!F1842^7)</f>
        <v>1805.1686236353528</v>
      </c>
      <c r="M1842" s="4"/>
      <c r="N1842" s="4"/>
      <c r="O1842" s="4">
        <f t="shared" si="389"/>
        <v>40121.978181006125</v>
      </c>
      <c r="P1842" s="4">
        <f t="shared" si="390"/>
        <v>11115.417910921882</v>
      </c>
      <c r="Q1842" s="4">
        <f t="shared" si="390"/>
        <v>11115.417910921882</v>
      </c>
      <c r="R1842" s="4">
        <f t="shared" si="391"/>
        <v>300.86143727255882</v>
      </c>
      <c r="S1842" s="4"/>
      <c r="T1842" s="4"/>
      <c r="U1842" s="4">
        <f t="shared" si="392"/>
        <v>1</v>
      </c>
      <c r="V1842" s="4"/>
      <c r="W1842" s="4"/>
      <c r="X1842">
        <f>IF(front!E1842&gt;$X$2,O1842,P1842)</f>
        <v>40121.978181006125</v>
      </c>
      <c r="Y1842">
        <f t="shared" si="387"/>
        <v>39849.158376163512</v>
      </c>
      <c r="Z1842">
        <f>SUMPRODUCT($B$7:$B$456,Y$7:Y$456,EXP(constants!$B$32+constants!$A$32*ABS($A$7:$A$456-$A1842)))</f>
        <v>1.3611215348620892E-14</v>
      </c>
      <c r="AA1842">
        <f t="shared" si="388"/>
        <v>39849.158376163512</v>
      </c>
      <c r="AB1842">
        <f t="shared" si="393"/>
        <v>39844.305283224341</v>
      </c>
      <c r="AD1842" s="4"/>
      <c r="AE1842" s="4"/>
      <c r="AF1842" s="4"/>
    </row>
    <row r="1843" spans="1:32" x14ac:dyDescent="0.2">
      <c r="A1843">
        <f>front!A1843</f>
        <v>1021.47</v>
      </c>
      <c r="B1843" s="1">
        <f t="shared" si="394"/>
        <v>0.42000000000007276</v>
      </c>
      <c r="C1843">
        <f>front!D1843-front!B1843</f>
        <v>23854.67</v>
      </c>
      <c r="D1843" s="2">
        <f>front!E1843-front!C1843</f>
        <v>52558.9</v>
      </c>
      <c r="E1843" s="2">
        <f>IF(front!F1843-front!C1843&gt;0,front!F1843-front!C1843,0)</f>
        <v>52558.9</v>
      </c>
      <c r="F1843" s="2">
        <f>front!I1843-front!H1843</f>
        <v>1860.3000000000011</v>
      </c>
      <c r="G1843" s="2"/>
      <c r="H1843" s="2"/>
      <c r="I1843" s="4">
        <f>C1843/(constants!$A$4+constants!$B$4*data!C1843+constants!$C$4*data!C1843^2+constants!$D$4*data!C1843^3+constants!$E$4*data!C1843^4+constants!$F$4*data!C1843^5+constants!$G$4*data!C1843^6+constants!$H$4*data!C1843^7)</f>
        <v>24236.103576146394</v>
      </c>
      <c r="J1843" s="4">
        <f>D1843/(constants!$A$4+constants!$B$4*data!D1843+constants!$C$4*data!D1843^2+constants!$D$4*data!D1843^3+constants!$E$4*data!D1843^4+constants!$F$4*data!D1843^5+constants!$G$4*data!D1843^6+constants!$H$4*data!D1843^7)</f>
        <v>55313.965613694694</v>
      </c>
      <c r="K1843" s="4">
        <f>E1843/(constants!$A$4+constants!$B$4*data!E1843+constants!$C$4*data!E1843^2+constants!$D$4*data!E1843^3+constants!$E$4*data!E1843^4+constants!$F$4*data!E1843^5+constants!$G$4*data!E1843^6+constants!$H$4*data!E1843^7)</f>
        <v>55313.965613694694</v>
      </c>
      <c r="L1843" s="4">
        <f>F1843/(constants!$A$4+constants!$B$4*data!F1843+constants!$C$4*data!F1843^2+constants!$D$4*data!F1843^3+constants!$E$4*data!F1843^4+constants!$F$4*data!F1843^5+constants!$G$4*data!F1843^6+constants!$H$4*data!F1843^7)</f>
        <v>1856.052888035402</v>
      </c>
      <c r="M1843" s="4"/>
      <c r="N1843" s="4"/>
      <c r="O1843" s="4">
        <f t="shared" si="389"/>
        <v>40393.505960243987</v>
      </c>
      <c r="P1843" s="4">
        <f t="shared" si="390"/>
        <v>11062.79312273894</v>
      </c>
      <c r="Q1843" s="4">
        <f t="shared" si="390"/>
        <v>11062.79312273894</v>
      </c>
      <c r="R1843" s="4">
        <f t="shared" si="391"/>
        <v>309.3421480059003</v>
      </c>
      <c r="S1843" s="4"/>
      <c r="T1843" s="4"/>
      <c r="U1843" s="4">
        <f t="shared" si="392"/>
        <v>1</v>
      </c>
      <c r="V1843" s="4"/>
      <c r="W1843" s="4"/>
      <c r="X1843">
        <f>IF(front!E1843&gt;$X$2,O1843,P1843)</f>
        <v>40393.505960243987</v>
      </c>
      <c r="Y1843">
        <f t="shared" si="387"/>
        <v>40120.686155401374</v>
      </c>
      <c r="Z1843">
        <f>SUMPRODUCT($B$7:$B$456,Y$7:Y$456,EXP(constants!$B$32+constants!$A$32*ABS($A$7:$A$456-$A1843)))</f>
        <v>1.3289902161507921E-14</v>
      </c>
      <c r="AA1843">
        <f t="shared" si="388"/>
        <v>40120.686155401374</v>
      </c>
      <c r="AB1843">
        <f t="shared" si="393"/>
        <v>40115.833062462203</v>
      </c>
      <c r="AD1843" s="4"/>
      <c r="AE1843" s="4"/>
      <c r="AF1843" s="4"/>
    </row>
    <row r="1844" spans="1:32" x14ac:dyDescent="0.2">
      <c r="A1844">
        <f>front!A1844</f>
        <v>1021.9</v>
      </c>
      <c r="B1844" s="1">
        <f t="shared" si="394"/>
        <v>0.42999999999994998</v>
      </c>
      <c r="C1844">
        <f>front!D1844-front!B1844</f>
        <v>23969.200000000001</v>
      </c>
      <c r="D1844" s="2">
        <f>front!E1844-front!C1844</f>
        <v>52593.599999999999</v>
      </c>
      <c r="E1844" s="2">
        <f>IF(front!F1844-front!C1844&gt;0,front!F1844-front!C1844,0)</f>
        <v>52593.599999999999</v>
      </c>
      <c r="F1844" s="2">
        <f>front!I1844-front!H1844</f>
        <v>1893.7999999999993</v>
      </c>
      <c r="G1844" s="2"/>
      <c r="H1844" s="2"/>
      <c r="I1844" s="4">
        <f>C1844/(constants!$A$4+constants!$B$4*data!C1844+constants!$C$4*data!C1844^2+constants!$D$4*data!C1844^3+constants!$E$4*data!C1844^4+constants!$F$4*data!C1844^5+constants!$G$4*data!C1844^6+constants!$H$4*data!C1844^7)</f>
        <v>24356.262490500805</v>
      </c>
      <c r="J1844" s="4">
        <f>D1844/(constants!$A$4+constants!$B$4*data!D1844+constants!$C$4*data!D1844^2+constants!$D$4*data!D1844^3+constants!$E$4*data!D1844^4+constants!$F$4*data!D1844^5+constants!$G$4*data!D1844^6+constants!$H$4*data!D1844^7)</f>
        <v>55352.373736043992</v>
      </c>
      <c r="K1844" s="4">
        <f>E1844/(constants!$A$4+constants!$B$4*data!E1844+constants!$C$4*data!E1844^2+constants!$D$4*data!E1844^3+constants!$E$4*data!E1844^4+constants!$F$4*data!E1844^5+constants!$G$4*data!E1844^6+constants!$H$4*data!E1844^7)</f>
        <v>55352.373736043992</v>
      </c>
      <c r="L1844" s="4">
        <f>F1844/(constants!$A$4+constants!$B$4*data!F1844+constants!$C$4*data!F1844^2+constants!$D$4*data!F1844^3+constants!$E$4*data!F1844^4+constants!$F$4*data!F1844^5+constants!$G$4*data!F1844^6+constants!$H$4*data!F1844^7)</f>
        <v>1889.4768624551837</v>
      </c>
      <c r="M1844" s="4"/>
      <c r="N1844" s="4"/>
      <c r="O1844" s="4">
        <f t="shared" si="389"/>
        <v>40593.770817501339</v>
      </c>
      <c r="P1844" s="4">
        <f t="shared" si="390"/>
        <v>11070.474747208798</v>
      </c>
      <c r="Q1844" s="4">
        <f t="shared" si="390"/>
        <v>11070.474747208798</v>
      </c>
      <c r="R1844" s="4">
        <f t="shared" si="391"/>
        <v>314.91281040919728</v>
      </c>
      <c r="S1844" s="4"/>
      <c r="T1844" s="4"/>
      <c r="U1844" s="4">
        <f t="shared" si="392"/>
        <v>1</v>
      </c>
      <c r="V1844" s="4"/>
      <c r="W1844" s="4"/>
      <c r="X1844">
        <f>IF(front!E1844&gt;$X$2,O1844,P1844)</f>
        <v>40593.770817501339</v>
      </c>
      <c r="Y1844">
        <f t="shared" si="387"/>
        <v>40320.951012658727</v>
      </c>
      <c r="Z1844">
        <f>SUMPRODUCT($B$7:$B$456,Y$7:Y$456,EXP(constants!$B$32+constants!$A$32*ABS($A$7:$A$456-$A1844)))</f>
        <v>1.2968795305814449E-14</v>
      </c>
      <c r="AA1844">
        <f t="shared" si="388"/>
        <v>40320.951012658727</v>
      </c>
      <c r="AB1844">
        <f t="shared" si="393"/>
        <v>40316.097919719556</v>
      </c>
      <c r="AD1844" s="4"/>
      <c r="AE1844" s="4"/>
      <c r="AF1844" s="4"/>
    </row>
    <row r="1845" spans="1:32" x14ac:dyDescent="0.2">
      <c r="A1845">
        <f>front!A1845</f>
        <v>1022.33</v>
      </c>
      <c r="B1845" s="1">
        <f t="shared" si="394"/>
        <v>0.43000000000006366</v>
      </c>
      <c r="C1845">
        <f>front!D1845-front!B1845</f>
        <v>24051.73</v>
      </c>
      <c r="D1845" s="2">
        <f>front!E1845-front!C1845</f>
        <v>52402.3</v>
      </c>
      <c r="E1845" s="2">
        <f>IF(front!F1845-front!C1845&gt;0,front!F1845-front!C1845,0)</f>
        <v>52402.3</v>
      </c>
      <c r="F1845" s="2">
        <f>front!I1845-front!H1845</f>
        <v>1988.3000000000011</v>
      </c>
      <c r="G1845" s="2"/>
      <c r="H1845" s="2"/>
      <c r="I1845" s="4">
        <f>C1845/(constants!$A$4+constants!$B$4*data!C1845+constants!$C$4*data!C1845^2+constants!$D$4*data!C1845^3+constants!$E$4*data!C1845^4+constants!$F$4*data!C1845^5+constants!$G$4*data!C1845^6+constants!$H$4*data!C1845^7)</f>
        <v>24442.871069726611</v>
      </c>
      <c r="J1845" s="4">
        <f>D1845/(constants!$A$4+constants!$B$4*data!D1845+constants!$C$4*data!D1845^2+constants!$D$4*data!D1845^3+constants!$E$4*data!D1845^4+constants!$F$4*data!D1845^5+constants!$G$4*data!D1845^6+constants!$H$4*data!D1845^7)</f>
        <v>55140.644511490136</v>
      </c>
      <c r="K1845" s="4">
        <f>E1845/(constants!$A$4+constants!$B$4*data!E1845+constants!$C$4*data!E1845^2+constants!$D$4*data!E1845^3+constants!$E$4*data!E1845^4+constants!$F$4*data!E1845^5+constants!$G$4*data!E1845^6+constants!$H$4*data!E1845^7)</f>
        <v>55140.644511490136</v>
      </c>
      <c r="L1845" s="4">
        <f>F1845/(constants!$A$4+constants!$B$4*data!F1845+constants!$C$4*data!F1845^2+constants!$D$4*data!F1845^3+constants!$E$4*data!F1845^4+constants!$F$4*data!F1845^5+constants!$G$4*data!F1845^6+constants!$H$4*data!F1845^7)</f>
        <v>1983.7624098613232</v>
      </c>
      <c r="M1845" s="4"/>
      <c r="N1845" s="4"/>
      <c r="O1845" s="4">
        <f t="shared" si="389"/>
        <v>40738.118449544352</v>
      </c>
      <c r="P1845" s="4">
        <f t="shared" si="390"/>
        <v>11028.128902298027</v>
      </c>
      <c r="Q1845" s="4">
        <f t="shared" si="390"/>
        <v>11028.128902298027</v>
      </c>
      <c r="R1845" s="4">
        <f t="shared" si="391"/>
        <v>330.62706831022052</v>
      </c>
      <c r="S1845" s="4"/>
      <c r="T1845" s="4"/>
      <c r="U1845" s="4">
        <f t="shared" si="392"/>
        <v>1</v>
      </c>
      <c r="V1845" s="4"/>
      <c r="W1845" s="4"/>
      <c r="X1845">
        <f>IF(front!E1845&gt;$X$2,O1845,P1845)</f>
        <v>40738.118449544352</v>
      </c>
      <c r="Y1845">
        <f t="shared" ref="Y1845:Y1908" si="395">X1845-$U$4</f>
        <v>40465.298644701739</v>
      </c>
      <c r="Z1845">
        <f>SUMPRODUCT($B$7:$B$456,Y$7:Y$456,EXP(constants!$B$32+constants!$A$32*ABS($A$7:$A$456-$A1845)))</f>
        <v>1.2655446943112068E-14</v>
      </c>
      <c r="AA1845">
        <f t="shared" si="388"/>
        <v>40465.298644701739</v>
      </c>
      <c r="AB1845">
        <f t="shared" si="393"/>
        <v>40460.445551762568</v>
      </c>
      <c r="AD1845" s="4"/>
      <c r="AE1845" s="4"/>
      <c r="AF1845" s="4"/>
    </row>
    <row r="1846" spans="1:32" x14ac:dyDescent="0.2">
      <c r="A1846">
        <f>front!A1846</f>
        <v>1022.76</v>
      </c>
      <c r="B1846" s="1">
        <f t="shared" si="394"/>
        <v>0.42999999999994998</v>
      </c>
      <c r="C1846">
        <f>front!D1846-front!B1846</f>
        <v>24120.93</v>
      </c>
      <c r="D1846" s="2">
        <f>front!E1846-front!C1846</f>
        <v>52715.6</v>
      </c>
      <c r="E1846" s="2">
        <f>IF(front!F1846-front!C1846&gt;0,front!F1846-front!C1846,0)</f>
        <v>52715.6</v>
      </c>
      <c r="F1846" s="2">
        <f>front!I1846-front!H1846</f>
        <v>1970.5</v>
      </c>
      <c r="G1846" s="2"/>
      <c r="H1846" s="2"/>
      <c r="I1846" s="4">
        <f>C1846/(constants!$A$4+constants!$B$4*data!C1846+constants!$C$4*data!C1846^2+constants!$D$4*data!C1846^3+constants!$E$4*data!C1846^4+constants!$F$4*data!C1846^5+constants!$G$4*data!C1846^6+constants!$H$4*data!C1846^7)</f>
        <v>24515.505305532744</v>
      </c>
      <c r="J1846" s="4">
        <f>D1846/(constants!$A$4+constants!$B$4*data!D1846+constants!$C$4*data!D1846^2+constants!$D$4*data!D1846^3+constants!$E$4*data!D1846^4+constants!$F$4*data!D1846^5+constants!$G$4*data!D1846^6+constants!$H$4*data!D1846^7)</f>
        <v>55487.419876284235</v>
      </c>
      <c r="K1846" s="4">
        <f>E1846/(constants!$A$4+constants!$B$4*data!E1846+constants!$C$4*data!E1846^2+constants!$D$4*data!E1846^3+constants!$E$4*data!E1846^4+constants!$F$4*data!E1846^5+constants!$G$4*data!E1846^6+constants!$H$4*data!E1846^7)</f>
        <v>55487.419876284235</v>
      </c>
      <c r="L1846" s="4">
        <f>F1846/(constants!$A$4+constants!$B$4*data!F1846+constants!$C$4*data!F1846^2+constants!$D$4*data!F1846^3+constants!$E$4*data!F1846^4+constants!$F$4*data!F1846^5+constants!$G$4*data!F1846^6+constants!$H$4*data!F1846^7)</f>
        <v>1966.0028016180684</v>
      </c>
      <c r="M1846" s="4"/>
      <c r="N1846" s="4"/>
      <c r="O1846" s="4">
        <f t="shared" si="389"/>
        <v>40859.175509221241</v>
      </c>
      <c r="P1846" s="4">
        <f t="shared" si="390"/>
        <v>11097.483975256846</v>
      </c>
      <c r="Q1846" s="4">
        <f t="shared" si="390"/>
        <v>11097.483975256846</v>
      </c>
      <c r="R1846" s="4">
        <f t="shared" si="391"/>
        <v>327.66713360301139</v>
      </c>
      <c r="S1846" s="4"/>
      <c r="T1846" s="4"/>
      <c r="U1846" s="4">
        <f t="shared" si="392"/>
        <v>1</v>
      </c>
      <c r="V1846" s="4"/>
      <c r="W1846" s="4"/>
      <c r="X1846">
        <f>IF(front!E1846&gt;$X$2,O1846,P1846)</f>
        <v>40859.175509221241</v>
      </c>
      <c r="Y1846">
        <f t="shared" si="395"/>
        <v>40586.355704378628</v>
      </c>
      <c r="Z1846">
        <f>SUMPRODUCT($B$7:$B$456,Y$7:Y$456,EXP(constants!$B$32+constants!$A$32*ABS($A$7:$A$456-$A1846)))</f>
        <v>1.2349669614888508E-14</v>
      </c>
      <c r="AA1846">
        <f t="shared" si="388"/>
        <v>40586.355704378628</v>
      </c>
      <c r="AB1846">
        <f t="shared" si="393"/>
        <v>40581.502611439457</v>
      </c>
      <c r="AD1846" s="4"/>
      <c r="AE1846" s="4"/>
      <c r="AF1846" s="4"/>
    </row>
    <row r="1847" spans="1:32" x14ac:dyDescent="0.2">
      <c r="A1847">
        <f>front!A1847</f>
        <v>1023.18</v>
      </c>
      <c r="B1847" s="1">
        <f t="shared" si="394"/>
        <v>0.41999999999995907</v>
      </c>
      <c r="C1847">
        <f>front!D1847-front!B1847</f>
        <v>24087.07</v>
      </c>
      <c r="D1847" s="2">
        <f>front!E1847-front!C1847</f>
        <v>50461.599999999999</v>
      </c>
      <c r="E1847" s="2">
        <f>IF(front!F1847-front!C1847&gt;0,front!F1847-front!C1847,0)</f>
        <v>50461.599999999999</v>
      </c>
      <c r="F1847" s="2">
        <f>front!I1847-front!H1847</f>
        <v>1946.3000000000011</v>
      </c>
      <c r="G1847" s="2"/>
      <c r="H1847" s="2"/>
      <c r="I1847" s="4">
        <f>C1847/(constants!$A$4+constants!$B$4*data!C1847+constants!$C$4*data!C1847^2+constants!$D$4*data!C1847^3+constants!$E$4*data!C1847^4+constants!$F$4*data!C1847^5+constants!$G$4*data!C1847^6+constants!$H$4*data!C1847^7)</f>
        <v>24479.963271350036</v>
      </c>
      <c r="J1847" s="4">
        <f>D1847/(constants!$A$4+constants!$B$4*data!D1847+constants!$C$4*data!D1847^2+constants!$D$4*data!D1847^3+constants!$E$4*data!D1847^4+constants!$F$4*data!D1847^5+constants!$G$4*data!D1847^6+constants!$H$4*data!D1847^7)</f>
        <v>52994.284404831706</v>
      </c>
      <c r="K1847" s="4">
        <f>E1847/(constants!$A$4+constants!$B$4*data!E1847+constants!$C$4*data!E1847^2+constants!$D$4*data!E1847^3+constants!$E$4*data!E1847^4+constants!$F$4*data!E1847^5+constants!$G$4*data!E1847^6+constants!$H$4*data!E1847^7)</f>
        <v>52994.284404831706</v>
      </c>
      <c r="L1847" s="4">
        <f>F1847/(constants!$A$4+constants!$B$4*data!F1847+constants!$C$4*data!F1847^2+constants!$D$4*data!F1847^3+constants!$E$4*data!F1847^4+constants!$F$4*data!F1847^5+constants!$G$4*data!F1847^6+constants!$H$4*data!F1847^7)</f>
        <v>1941.8577187126216</v>
      </c>
      <c r="M1847" s="4"/>
      <c r="N1847" s="4"/>
      <c r="O1847" s="4">
        <f t="shared" si="389"/>
        <v>40799.938785583392</v>
      </c>
      <c r="P1847" s="4">
        <f t="shared" si="390"/>
        <v>10598.856880966341</v>
      </c>
      <c r="Q1847" s="4">
        <f t="shared" si="390"/>
        <v>10598.856880966341</v>
      </c>
      <c r="R1847" s="4">
        <f t="shared" si="391"/>
        <v>323.64295311877027</v>
      </c>
      <c r="S1847" s="4"/>
      <c r="T1847" s="4"/>
      <c r="U1847" s="4">
        <f t="shared" si="392"/>
        <v>1</v>
      </c>
      <c r="V1847" s="4"/>
      <c r="W1847" s="4"/>
      <c r="X1847">
        <f>IF(front!E1847&gt;$X$2,O1847,P1847)</f>
        <v>40799.938785583392</v>
      </c>
      <c r="Y1847">
        <f t="shared" si="395"/>
        <v>40527.118980740779</v>
      </c>
      <c r="Z1847">
        <f>SUMPRODUCT($B$7:$B$456,Y$7:Y$456,EXP(constants!$B$32+constants!$A$32*ABS($A$7:$A$456-$A1847)))</f>
        <v>1.2058137110103559E-14</v>
      </c>
      <c r="AA1847">
        <f t="shared" si="388"/>
        <v>40527.118980740779</v>
      </c>
      <c r="AB1847">
        <f t="shared" si="393"/>
        <v>40522.265887801608</v>
      </c>
      <c r="AD1847" s="4"/>
      <c r="AE1847" s="4"/>
      <c r="AF1847" s="4"/>
    </row>
    <row r="1848" spans="1:32" x14ac:dyDescent="0.2">
      <c r="A1848">
        <f>front!A1848</f>
        <v>1023.61</v>
      </c>
      <c r="B1848" s="1">
        <f t="shared" si="394"/>
        <v>0.43000000000006366</v>
      </c>
      <c r="C1848">
        <f>front!D1848-front!B1848</f>
        <v>23907.4</v>
      </c>
      <c r="D1848" s="2">
        <f>front!E1848-front!C1848</f>
        <v>52063.9</v>
      </c>
      <c r="E1848" s="2">
        <f>IF(front!F1848-front!C1848&gt;0,front!F1848-front!C1848,0)</f>
        <v>52063.9</v>
      </c>
      <c r="F1848" s="2">
        <f>front!I1848-front!H1848</f>
        <v>1982.7999999999993</v>
      </c>
      <c r="G1848" s="2"/>
      <c r="H1848" s="2"/>
      <c r="I1848" s="4">
        <f>C1848/(constants!$A$4+constants!$B$4*data!C1848+constants!$C$4*data!C1848^2+constants!$D$4*data!C1848^3+constants!$E$4*data!C1848^4+constants!$F$4*data!C1848^5+constants!$G$4*data!C1848^6+constants!$H$4*data!C1848^7)</f>
        <v>24291.42065171789</v>
      </c>
      <c r="J1848" s="4">
        <f>D1848/(constants!$A$4+constants!$B$4*data!D1848+constants!$C$4*data!D1848^2+constants!$D$4*data!D1848^3+constants!$E$4*data!D1848^4+constants!$F$4*data!D1848^5+constants!$G$4*data!D1848^6+constants!$H$4*data!D1848^7)</f>
        <v>54766.183305967548</v>
      </c>
      <c r="K1848" s="4">
        <f>E1848/(constants!$A$4+constants!$B$4*data!E1848+constants!$C$4*data!E1848^2+constants!$D$4*data!E1848^3+constants!$E$4*data!E1848^4+constants!$F$4*data!E1848^5+constants!$G$4*data!E1848^6+constants!$H$4*data!E1848^7)</f>
        <v>54766.183305967548</v>
      </c>
      <c r="L1848" s="4">
        <f>F1848/(constants!$A$4+constants!$B$4*data!F1848+constants!$C$4*data!F1848^2+constants!$D$4*data!F1848^3+constants!$E$4*data!F1848^4+constants!$F$4*data!F1848^5+constants!$G$4*data!F1848^6+constants!$H$4*data!F1848^7)</f>
        <v>1978.2748902672097</v>
      </c>
      <c r="M1848" s="4"/>
      <c r="N1848" s="4"/>
      <c r="O1848" s="4">
        <f t="shared" si="389"/>
        <v>40485.701086196481</v>
      </c>
      <c r="P1848" s="4">
        <f t="shared" si="390"/>
        <v>10953.236661193509</v>
      </c>
      <c r="Q1848" s="4">
        <f t="shared" si="390"/>
        <v>10953.236661193509</v>
      </c>
      <c r="R1848" s="4">
        <f t="shared" si="391"/>
        <v>329.71248171120158</v>
      </c>
      <c r="S1848" s="4"/>
      <c r="T1848" s="4"/>
      <c r="U1848" s="4">
        <f t="shared" si="392"/>
        <v>1</v>
      </c>
      <c r="V1848" s="4"/>
      <c r="W1848" s="4"/>
      <c r="X1848">
        <f>IF(front!E1848&gt;$X$2,O1848,P1848)</f>
        <v>40485.701086196481</v>
      </c>
      <c r="Y1848">
        <f t="shared" si="395"/>
        <v>40212.881281353868</v>
      </c>
      <c r="Z1848">
        <f>SUMPRODUCT($B$7:$B$456,Y$7:Y$456,EXP(constants!$B$32+constants!$A$32*ABS($A$7:$A$456-$A1848)))</f>
        <v>1.1766791813058294E-14</v>
      </c>
      <c r="AA1848">
        <f t="shared" si="388"/>
        <v>40212.881281353868</v>
      </c>
      <c r="AB1848">
        <f t="shared" si="393"/>
        <v>40208.028188414697</v>
      </c>
      <c r="AD1848" s="4"/>
      <c r="AE1848" s="4"/>
      <c r="AF1848" s="4"/>
    </row>
    <row r="1849" spans="1:32" x14ac:dyDescent="0.2">
      <c r="A1849">
        <f>front!A1849</f>
        <v>1024.04</v>
      </c>
      <c r="B1849" s="1">
        <f t="shared" si="394"/>
        <v>0.42999999999994998</v>
      </c>
      <c r="C1849">
        <f>front!D1849-front!B1849</f>
        <v>23557.67</v>
      </c>
      <c r="D1849" s="2">
        <f>front!E1849-front!C1849</f>
        <v>52215.8</v>
      </c>
      <c r="E1849" s="2">
        <f>IF(front!F1849-front!C1849&gt;0,front!F1849-front!C1849,0)</f>
        <v>52215.8</v>
      </c>
      <c r="F1849" s="2">
        <f>front!I1849-front!H1849</f>
        <v>2026.3999999999996</v>
      </c>
      <c r="G1849" s="2"/>
      <c r="H1849" s="2"/>
      <c r="I1849" s="4">
        <f>C1849/(constants!$A$4+constants!$B$4*data!C1849+constants!$C$4*data!C1849^2+constants!$D$4*data!C1849^3+constants!$E$4*data!C1849^4+constants!$F$4*data!C1849^5+constants!$G$4*data!C1849^6+constants!$H$4*data!C1849^7)</f>
        <v>23924.675943268492</v>
      </c>
      <c r="J1849" s="4">
        <f>D1849/(constants!$A$4+constants!$B$4*data!D1849+constants!$C$4*data!D1849^2+constants!$D$4*data!D1849^3+constants!$E$4*data!D1849^4+constants!$F$4*data!D1849^5+constants!$G$4*data!D1849^6+constants!$H$4*data!D1849^7)</f>
        <v>54934.258620067609</v>
      </c>
      <c r="K1849" s="4">
        <f>E1849/(constants!$A$4+constants!$B$4*data!E1849+constants!$C$4*data!E1849^2+constants!$D$4*data!E1849^3+constants!$E$4*data!E1849^4+constants!$F$4*data!E1849^5+constants!$G$4*data!E1849^6+constants!$H$4*data!E1849^7)</f>
        <v>54934.258620067609</v>
      </c>
      <c r="L1849" s="4">
        <f>F1849/(constants!$A$4+constants!$B$4*data!F1849+constants!$C$4*data!F1849^2+constants!$D$4*data!F1849^3+constants!$E$4*data!F1849^4+constants!$F$4*data!F1849^5+constants!$G$4*data!F1849^6+constants!$H$4*data!F1849^7)</f>
        <v>2021.7759605811989</v>
      </c>
      <c r="M1849" s="4"/>
      <c r="N1849" s="4"/>
      <c r="O1849" s="4">
        <f t="shared" si="389"/>
        <v>39874.459905447489</v>
      </c>
      <c r="P1849" s="4">
        <f t="shared" si="390"/>
        <v>10986.851724013522</v>
      </c>
      <c r="Q1849" s="4">
        <f t="shared" si="390"/>
        <v>10986.851724013522</v>
      </c>
      <c r="R1849" s="4">
        <f t="shared" si="391"/>
        <v>336.96266009686644</v>
      </c>
      <c r="S1849" s="4"/>
      <c r="T1849" s="4"/>
      <c r="U1849" s="4">
        <f t="shared" si="392"/>
        <v>1</v>
      </c>
      <c r="V1849" s="4"/>
      <c r="W1849" s="4"/>
      <c r="X1849">
        <f>IF(front!E1849&gt;$X$2,O1849,P1849)</f>
        <v>39874.459905447489</v>
      </c>
      <c r="Y1849">
        <f t="shared" si="395"/>
        <v>39601.640100604876</v>
      </c>
      <c r="Z1849">
        <f>SUMPRODUCT($B$7:$B$456,Y$7:Y$456,EXP(constants!$B$32+constants!$A$32*ABS($A$7:$A$456-$A1849)))</f>
        <v>1.1482485918645131E-14</v>
      </c>
      <c r="AA1849">
        <f t="shared" si="388"/>
        <v>39601.640100604876</v>
      </c>
      <c r="AB1849">
        <f t="shared" si="393"/>
        <v>39596.787007665705</v>
      </c>
      <c r="AD1849" s="4"/>
      <c r="AE1849" s="4"/>
      <c r="AF1849" s="4"/>
    </row>
    <row r="1850" spans="1:32" x14ac:dyDescent="0.2">
      <c r="A1850">
        <f>front!A1850</f>
        <v>1024.46</v>
      </c>
      <c r="B1850" s="1">
        <f t="shared" si="394"/>
        <v>0.42000000000007276</v>
      </c>
      <c r="C1850">
        <f>front!D1850-front!B1850</f>
        <v>23302.469999999998</v>
      </c>
      <c r="D1850" s="2">
        <f>front!E1850-front!C1850</f>
        <v>52367.1</v>
      </c>
      <c r="E1850" s="2">
        <f>IF(front!F1850-front!C1850&gt;0,front!F1850-front!C1850,0)</f>
        <v>52367.1</v>
      </c>
      <c r="F1850" s="2">
        <f>front!I1850-front!H1850</f>
        <v>1884.7000000000007</v>
      </c>
      <c r="G1850" s="2"/>
      <c r="H1850" s="2"/>
      <c r="I1850" s="4">
        <f>C1850/(constants!$A$4+constants!$B$4*data!C1850+constants!$C$4*data!C1850^2+constants!$D$4*data!C1850^3+constants!$E$4*data!C1850^4+constants!$F$4*data!C1850^5+constants!$G$4*data!C1850^6+constants!$H$4*data!C1850^7)</f>
        <v>23657.275601019661</v>
      </c>
      <c r="J1850" s="4">
        <f>D1850/(constants!$A$4+constants!$B$4*data!D1850+constants!$C$4*data!D1850^2+constants!$D$4*data!D1850^3+constants!$E$4*data!D1850^4+constants!$F$4*data!D1850^5+constants!$G$4*data!D1850^6+constants!$H$4*data!D1850^7)</f>
        <v>55101.688979477847</v>
      </c>
      <c r="K1850" s="4">
        <f>E1850/(constants!$A$4+constants!$B$4*data!E1850+constants!$C$4*data!E1850^2+constants!$D$4*data!E1850^3+constants!$E$4*data!E1850^4+constants!$F$4*data!E1850^5+constants!$G$4*data!E1850^6+constants!$H$4*data!E1850^7)</f>
        <v>55101.688979477847</v>
      </c>
      <c r="L1850" s="4">
        <f>F1850/(constants!$A$4+constants!$B$4*data!F1850+constants!$C$4*data!F1850^2+constants!$D$4*data!F1850^3+constants!$E$4*data!F1850^4+constants!$F$4*data!F1850^5+constants!$G$4*data!F1850^6+constants!$H$4*data!F1850^7)</f>
        <v>1880.397514276337</v>
      </c>
      <c r="M1850" s="4"/>
      <c r="N1850" s="4"/>
      <c r="O1850" s="4">
        <f t="shared" si="389"/>
        <v>39428.792668366106</v>
      </c>
      <c r="P1850" s="4">
        <f t="shared" si="390"/>
        <v>11020.33779589557</v>
      </c>
      <c r="Q1850" s="4">
        <f t="shared" si="390"/>
        <v>11020.33779589557</v>
      </c>
      <c r="R1850" s="4">
        <f t="shared" si="391"/>
        <v>313.39958571272285</v>
      </c>
      <c r="S1850" s="4"/>
      <c r="T1850" s="4"/>
      <c r="U1850" s="4">
        <f t="shared" si="392"/>
        <v>1</v>
      </c>
      <c r="V1850" s="4"/>
      <c r="W1850" s="4"/>
      <c r="X1850">
        <f>IF(front!E1850&gt;$X$2,O1850,P1850)</f>
        <v>39428.792668366106</v>
      </c>
      <c r="Y1850">
        <f t="shared" si="395"/>
        <v>39155.972863523493</v>
      </c>
      <c r="Z1850">
        <f>SUMPRODUCT($B$7:$B$456,Y$7:Y$456,EXP(constants!$B$32+constants!$A$32*ABS($A$7:$A$456-$A1850)))</f>
        <v>1.1211424587823303E-14</v>
      </c>
      <c r="AA1850">
        <f t="shared" si="388"/>
        <v>39155.972863523493</v>
      </c>
      <c r="AB1850">
        <f t="shared" si="393"/>
        <v>39151.119770584322</v>
      </c>
      <c r="AD1850" s="4"/>
      <c r="AE1850" s="4"/>
      <c r="AF1850" s="4"/>
    </row>
    <row r="1851" spans="1:32" x14ac:dyDescent="0.2">
      <c r="A1851">
        <f>front!A1851</f>
        <v>1024.8900000000001</v>
      </c>
      <c r="B1851" s="1">
        <f t="shared" si="394"/>
        <v>0.43000000000006366</v>
      </c>
      <c r="C1851">
        <f>front!D1851-front!B1851</f>
        <v>22960.600000000002</v>
      </c>
      <c r="D1851" s="2">
        <f>front!E1851-front!C1851</f>
        <v>52605.4</v>
      </c>
      <c r="E1851" s="2">
        <f>IF(front!F1851-front!C1851&gt;0,front!F1851-front!C1851,0)</f>
        <v>52605.4</v>
      </c>
      <c r="F1851" s="2">
        <f>front!I1851-front!H1851</f>
        <v>1926.6999999999989</v>
      </c>
      <c r="G1851" s="2"/>
      <c r="H1851" s="2"/>
      <c r="I1851" s="4">
        <f>C1851/(constants!$A$4+constants!$B$4*data!C1851+constants!$C$4*data!C1851^2+constants!$D$4*data!C1851^3+constants!$E$4*data!C1851^4+constants!$F$4*data!C1851^5+constants!$G$4*data!C1851^6+constants!$H$4*data!C1851^7)</f>
        <v>23299.349800655811</v>
      </c>
      <c r="J1851" s="4">
        <f>D1851/(constants!$A$4+constants!$B$4*data!D1851+constants!$C$4*data!D1851^2+constants!$D$4*data!D1851^3+constants!$E$4*data!D1851^4+constants!$F$4*data!D1851^5+constants!$G$4*data!D1851^6+constants!$H$4*data!D1851^7)</f>
        <v>55365.434964762237</v>
      </c>
      <c r="K1851" s="4">
        <f>E1851/(constants!$A$4+constants!$B$4*data!E1851+constants!$C$4*data!E1851^2+constants!$D$4*data!E1851^3+constants!$E$4*data!E1851^4+constants!$F$4*data!E1851^5+constants!$G$4*data!E1851^6+constants!$H$4*data!E1851^7)</f>
        <v>55365.434964762237</v>
      </c>
      <c r="L1851" s="4">
        <f>F1851/(constants!$A$4+constants!$B$4*data!F1851+constants!$C$4*data!F1851^2+constants!$D$4*data!F1851^3+constants!$E$4*data!F1851^4+constants!$F$4*data!F1851^5+constants!$G$4*data!F1851^6+constants!$H$4*data!F1851^7)</f>
        <v>1922.3021984856039</v>
      </c>
      <c r="M1851" s="4"/>
      <c r="N1851" s="4"/>
      <c r="O1851" s="4">
        <f t="shared" si="389"/>
        <v>38832.249667759686</v>
      </c>
      <c r="P1851" s="4">
        <f t="shared" si="390"/>
        <v>11073.086992952447</v>
      </c>
      <c r="Q1851" s="4">
        <f t="shared" si="390"/>
        <v>11073.086992952447</v>
      </c>
      <c r="R1851" s="4">
        <f t="shared" si="391"/>
        <v>320.38369974760064</v>
      </c>
      <c r="S1851" s="4"/>
      <c r="T1851" s="4"/>
      <c r="U1851" s="4">
        <f t="shared" si="392"/>
        <v>1</v>
      </c>
      <c r="V1851" s="4"/>
      <c r="W1851" s="4"/>
      <c r="X1851">
        <f>IF(front!E1851&gt;$X$2,O1851,P1851)</f>
        <v>38832.249667759686</v>
      </c>
      <c r="Y1851">
        <f t="shared" si="395"/>
        <v>38559.429862917073</v>
      </c>
      <c r="Z1851">
        <f>SUMPRODUCT($B$7:$B$456,Y$7:Y$456,EXP(constants!$B$32+constants!$A$32*ABS($A$7:$A$456-$A1851)))</f>
        <v>1.0940537319166941E-14</v>
      </c>
      <c r="AA1851">
        <f t="shared" si="388"/>
        <v>38559.429862917073</v>
      </c>
      <c r="AB1851">
        <f t="shared" si="393"/>
        <v>38554.576769977903</v>
      </c>
      <c r="AD1851" s="4"/>
      <c r="AE1851" s="4"/>
      <c r="AF1851" s="4"/>
    </row>
    <row r="1852" spans="1:32" x14ac:dyDescent="0.2">
      <c r="A1852">
        <f>front!A1852</f>
        <v>1025.32</v>
      </c>
      <c r="B1852" s="1">
        <f t="shared" si="394"/>
        <v>0.42999999999983629</v>
      </c>
      <c r="C1852">
        <f>front!D1852-front!B1852</f>
        <v>22645.4</v>
      </c>
      <c r="D1852" s="2">
        <f>front!E1852-front!C1852</f>
        <v>52496.3</v>
      </c>
      <c r="E1852" s="2">
        <f>IF(front!F1852-front!C1852&gt;0,front!F1852-front!C1852,0)</f>
        <v>52496.3</v>
      </c>
      <c r="F1852" s="2">
        <f>front!I1852-front!H1852</f>
        <v>1898.8000000000011</v>
      </c>
      <c r="G1852" s="2"/>
      <c r="H1852" s="2"/>
      <c r="I1852" s="4">
        <f>C1852/(constants!$A$4+constants!$B$4*data!C1852+constants!$C$4*data!C1852^2+constants!$D$4*data!C1852^3+constants!$E$4*data!C1852^4+constants!$F$4*data!C1852^5+constants!$G$4*data!C1852^6+constants!$H$4*data!C1852^7)</f>
        <v>22969.641890123708</v>
      </c>
      <c r="J1852" s="4">
        <f>D1852/(constants!$A$4+constants!$B$4*data!D1852+constants!$C$4*data!D1852^2+constants!$D$4*data!D1852^3+constants!$E$4*data!D1852^4+constants!$F$4*data!D1852^5+constants!$G$4*data!D1852^6+constants!$H$4*data!D1852^7)</f>
        <v>55244.678812487618</v>
      </c>
      <c r="K1852" s="4">
        <f>E1852/(constants!$A$4+constants!$B$4*data!E1852+constants!$C$4*data!E1852^2+constants!$D$4*data!E1852^3+constants!$E$4*data!E1852^4+constants!$F$4*data!E1852^5+constants!$G$4*data!E1852^6+constants!$H$4*data!E1852^7)</f>
        <v>55244.678812487618</v>
      </c>
      <c r="L1852" s="4">
        <f>F1852/(constants!$A$4+constants!$B$4*data!F1852+constants!$C$4*data!F1852^2+constants!$D$4*data!F1852^3+constants!$E$4*data!F1852^4+constants!$F$4*data!F1852^5+constants!$G$4*data!F1852^6+constants!$H$4*data!F1852^7)</f>
        <v>1894.4655152964413</v>
      </c>
      <c r="M1852" s="4"/>
      <c r="N1852" s="4"/>
      <c r="O1852" s="4">
        <f t="shared" si="389"/>
        <v>38282.73648353952</v>
      </c>
      <c r="P1852" s="4">
        <f t="shared" si="390"/>
        <v>11048.935762497524</v>
      </c>
      <c r="Q1852" s="4">
        <f t="shared" si="390"/>
        <v>11048.935762497524</v>
      </c>
      <c r="R1852" s="4">
        <f t="shared" si="391"/>
        <v>315.74425254940689</v>
      </c>
      <c r="S1852" s="4"/>
      <c r="T1852" s="4"/>
      <c r="U1852" s="4">
        <f t="shared" si="392"/>
        <v>1</v>
      </c>
      <c r="V1852" s="4"/>
      <c r="W1852" s="4"/>
      <c r="X1852">
        <f>IF(front!E1852&gt;$X$2,O1852,P1852)</f>
        <v>38282.73648353952</v>
      </c>
      <c r="Y1852">
        <f t="shared" si="395"/>
        <v>38009.916678696907</v>
      </c>
      <c r="Z1852">
        <f>SUMPRODUCT($B$7:$B$456,Y$7:Y$456,EXP(constants!$B$32+constants!$A$32*ABS($A$7:$A$456-$A1852)))</f>
        <v>1.0676195152049332E-14</v>
      </c>
      <c r="AA1852">
        <f t="shared" si="388"/>
        <v>38009.916678696907</v>
      </c>
      <c r="AB1852">
        <f t="shared" si="393"/>
        <v>38005.063585757736</v>
      </c>
      <c r="AD1852" s="4"/>
      <c r="AE1852" s="4"/>
      <c r="AF1852" s="4"/>
    </row>
    <row r="1853" spans="1:32" x14ac:dyDescent="0.2">
      <c r="A1853">
        <f>front!A1853</f>
        <v>1025.75</v>
      </c>
      <c r="B1853" s="1">
        <f t="shared" si="394"/>
        <v>0.43000000000006366</v>
      </c>
      <c r="C1853">
        <f>front!D1853-front!B1853</f>
        <v>22319.14</v>
      </c>
      <c r="D1853" s="2">
        <f>front!E1853-front!C1853</f>
        <v>52212.3</v>
      </c>
      <c r="E1853" s="2">
        <f>IF(front!F1853-front!C1853&gt;0,front!F1853-front!C1853,0)</f>
        <v>52212.3</v>
      </c>
      <c r="F1853" s="2">
        <f>front!I1853-front!H1853</f>
        <v>1875.1999999999989</v>
      </c>
      <c r="G1853" s="2"/>
      <c r="H1853" s="2"/>
      <c r="I1853" s="4">
        <f>C1853/(constants!$A$4+constants!$B$4*data!C1853+constants!$C$4*data!C1853^2+constants!$D$4*data!C1853^3+constants!$E$4*data!C1853^4+constants!$F$4*data!C1853^5+constants!$G$4*data!C1853^6+constants!$H$4*data!C1853^7)</f>
        <v>22628.666821371007</v>
      </c>
      <c r="J1853" s="4">
        <f>D1853/(constants!$A$4+constants!$B$4*data!D1853+constants!$C$4*data!D1853^2+constants!$D$4*data!D1853^3+constants!$E$4*data!D1853^4+constants!$F$4*data!D1853^5+constants!$G$4*data!D1853^6+constants!$H$4*data!D1853^7)</f>
        <v>54930.385705626439</v>
      </c>
      <c r="K1853" s="4">
        <f>E1853/(constants!$A$4+constants!$B$4*data!E1853+constants!$C$4*data!E1853^2+constants!$D$4*data!E1853^3+constants!$E$4*data!E1853^4+constants!$F$4*data!E1853^5+constants!$G$4*data!E1853^6+constants!$H$4*data!E1853^7)</f>
        <v>54930.385705626439</v>
      </c>
      <c r="L1853" s="4">
        <f>F1853/(constants!$A$4+constants!$B$4*data!F1853+constants!$C$4*data!F1853^2+constants!$D$4*data!F1853^3+constants!$E$4*data!F1853^4+constants!$F$4*data!F1853^5+constants!$G$4*data!F1853^6+constants!$H$4*data!F1853^7)</f>
        <v>1870.9190738182956</v>
      </c>
      <c r="M1853" s="4"/>
      <c r="N1853" s="4"/>
      <c r="O1853" s="4">
        <f t="shared" si="389"/>
        <v>37714.444702285015</v>
      </c>
      <c r="P1853" s="4">
        <f t="shared" si="390"/>
        <v>10986.077141125286</v>
      </c>
      <c r="Q1853" s="4">
        <f t="shared" si="390"/>
        <v>10986.077141125286</v>
      </c>
      <c r="R1853" s="4">
        <f t="shared" si="391"/>
        <v>311.81984563638258</v>
      </c>
      <c r="S1853" s="4"/>
      <c r="T1853" s="4"/>
      <c r="U1853" s="4">
        <f t="shared" si="392"/>
        <v>1</v>
      </c>
      <c r="V1853" s="4"/>
      <c r="W1853" s="4"/>
      <c r="X1853">
        <f>IF(front!E1853&gt;$X$2,O1853,P1853)</f>
        <v>37714.444702285015</v>
      </c>
      <c r="Y1853">
        <f t="shared" si="395"/>
        <v>37441.624897442402</v>
      </c>
      <c r="Z1853">
        <f>SUMPRODUCT($B$7:$B$456,Y$7:Y$456,EXP(constants!$B$32+constants!$A$32*ABS($A$7:$A$456-$A1853)))</f>
        <v>1.0418239945578773E-14</v>
      </c>
      <c r="AA1853">
        <f t="shared" si="388"/>
        <v>37441.624897442402</v>
      </c>
      <c r="AB1853">
        <f t="shared" si="393"/>
        <v>37436.771804503231</v>
      </c>
      <c r="AD1853" s="4"/>
      <c r="AE1853" s="4"/>
      <c r="AF1853" s="4"/>
    </row>
    <row r="1854" spans="1:32" x14ac:dyDescent="0.2">
      <c r="A1854">
        <f>front!A1854</f>
        <v>1026.17</v>
      </c>
      <c r="B1854" s="1">
        <f t="shared" si="394"/>
        <v>0.42000000000007276</v>
      </c>
      <c r="C1854">
        <f>front!D1854-front!B1854</f>
        <v>22170.86</v>
      </c>
      <c r="D1854" s="2">
        <f>front!E1854-front!C1854</f>
        <v>53087.1</v>
      </c>
      <c r="E1854" s="2">
        <f>IF(front!F1854-front!C1854&gt;0,front!F1854-front!C1854,0)</f>
        <v>53087.1</v>
      </c>
      <c r="F1854" s="2">
        <f>front!I1854-front!H1854</f>
        <v>1883.6999999999989</v>
      </c>
      <c r="G1854" s="2"/>
      <c r="H1854" s="2"/>
      <c r="I1854" s="4">
        <f>C1854/(constants!$A$4+constants!$B$4*data!C1854+constants!$C$4*data!C1854^2+constants!$D$4*data!C1854^3+constants!$E$4*data!C1854^4+constants!$F$4*data!C1854^5+constants!$G$4*data!C1854^6+constants!$H$4*data!C1854^7)</f>
        <v>22473.801501538765</v>
      </c>
      <c r="J1854" s="4">
        <f>D1854/(constants!$A$4+constants!$B$4*data!D1854+constants!$C$4*data!D1854^2+constants!$D$4*data!D1854^3+constants!$E$4*data!D1854^4+constants!$F$4*data!D1854^5+constants!$G$4*data!D1854^6+constants!$H$4*data!D1854^7)</f>
        <v>55898.737602558111</v>
      </c>
      <c r="K1854" s="4">
        <f>E1854/(constants!$A$4+constants!$B$4*data!E1854+constants!$C$4*data!E1854^2+constants!$D$4*data!E1854^3+constants!$E$4*data!E1854^4+constants!$F$4*data!E1854^5+constants!$G$4*data!E1854^6+constants!$H$4*data!E1854^7)</f>
        <v>55898.737602558111</v>
      </c>
      <c r="L1854" s="4">
        <f>F1854/(constants!$A$4+constants!$B$4*data!F1854+constants!$C$4*data!F1854^2+constants!$D$4*data!F1854^3+constants!$E$4*data!F1854^4+constants!$F$4*data!F1854^5+constants!$G$4*data!F1854^6+constants!$H$4*data!F1854^7)</f>
        <v>1879.3997837051174</v>
      </c>
      <c r="M1854" s="4"/>
      <c r="N1854" s="4"/>
      <c r="O1854" s="4">
        <f t="shared" si="389"/>
        <v>37456.335835897939</v>
      </c>
      <c r="P1854" s="4">
        <f t="shared" si="390"/>
        <v>11179.747520511622</v>
      </c>
      <c r="Q1854" s="4">
        <f t="shared" si="390"/>
        <v>11179.747520511622</v>
      </c>
      <c r="R1854" s="4">
        <f t="shared" si="391"/>
        <v>313.23329728418622</v>
      </c>
      <c r="S1854" s="4"/>
      <c r="T1854" s="4"/>
      <c r="U1854" s="4">
        <f t="shared" si="392"/>
        <v>1</v>
      </c>
      <c r="V1854" s="4"/>
      <c r="W1854" s="4"/>
      <c r="X1854">
        <f>IF(front!E1854&gt;$X$2,O1854,P1854)</f>
        <v>37456.335835897939</v>
      </c>
      <c r="Y1854">
        <f t="shared" si="395"/>
        <v>37183.516031055326</v>
      </c>
      <c r="Z1854">
        <f>SUMPRODUCT($B$7:$B$456,Y$7:Y$456,EXP(constants!$B$32+constants!$A$32*ABS($A$7:$A$456-$A1854)))</f>
        <v>1.0172301739821069E-14</v>
      </c>
      <c r="AA1854">
        <f t="shared" si="388"/>
        <v>37183.516031055326</v>
      </c>
      <c r="AB1854">
        <f t="shared" si="393"/>
        <v>37178.662938116155</v>
      </c>
      <c r="AD1854" s="4"/>
      <c r="AE1854" s="4"/>
      <c r="AF1854" s="4"/>
    </row>
    <row r="1855" spans="1:32" x14ac:dyDescent="0.2">
      <c r="A1855">
        <f>front!A1855</f>
        <v>1026.5999999999999</v>
      </c>
      <c r="B1855" s="1">
        <f t="shared" si="394"/>
        <v>0.42999999999983629</v>
      </c>
      <c r="C1855">
        <f>front!D1855-front!B1855</f>
        <v>21998.87</v>
      </c>
      <c r="D1855" s="2">
        <f>front!E1855-front!C1855</f>
        <v>53155.8</v>
      </c>
      <c r="E1855" s="2">
        <f>IF(front!F1855-front!C1855&gt;0,front!F1855-front!C1855,0)</f>
        <v>53155.8</v>
      </c>
      <c r="F1855" s="2">
        <f>front!I1855-front!H1855</f>
        <v>1850.1999999999989</v>
      </c>
      <c r="G1855" s="2"/>
      <c r="H1855" s="2"/>
      <c r="I1855" s="4">
        <f>C1855/(constants!$A$4+constants!$B$4*data!C1855+constants!$C$4*data!C1855^2+constants!$D$4*data!C1855^3+constants!$E$4*data!C1855^4+constants!$F$4*data!C1855^5+constants!$G$4*data!C1855^6+constants!$H$4*data!C1855^7)</f>
        <v>22294.2539864276</v>
      </c>
      <c r="J1855" s="4">
        <f>D1855/(constants!$A$4+constants!$B$4*data!D1855+constants!$C$4*data!D1855^2+constants!$D$4*data!D1855^3+constants!$E$4*data!D1855^4+constants!$F$4*data!D1855^5+constants!$G$4*data!D1855^6+constants!$H$4*data!D1855^7)</f>
        <v>55974.817024316733</v>
      </c>
      <c r="K1855" s="4">
        <f>E1855/(constants!$A$4+constants!$B$4*data!E1855+constants!$C$4*data!E1855^2+constants!$D$4*data!E1855^3+constants!$E$4*data!E1855^4+constants!$F$4*data!E1855^5+constants!$G$4*data!E1855^6+constants!$H$4*data!E1855^7)</f>
        <v>55974.817024316733</v>
      </c>
      <c r="L1855" s="4">
        <f>F1855/(constants!$A$4+constants!$B$4*data!F1855+constants!$C$4*data!F1855^2+constants!$D$4*data!F1855^3+constants!$E$4*data!F1855^4+constants!$F$4*data!F1855^5+constants!$G$4*data!F1855^6+constants!$H$4*data!F1855^7)</f>
        <v>1845.9758088466845</v>
      </c>
      <c r="M1855" s="4"/>
      <c r="N1855" s="4"/>
      <c r="O1855" s="4">
        <f t="shared" si="389"/>
        <v>37157.089977379335</v>
      </c>
      <c r="P1855" s="4">
        <f t="shared" si="390"/>
        <v>11194.963404863347</v>
      </c>
      <c r="Q1855" s="4">
        <f t="shared" si="390"/>
        <v>11194.963404863347</v>
      </c>
      <c r="R1855" s="4">
        <f t="shared" si="391"/>
        <v>307.66263480778076</v>
      </c>
      <c r="S1855" s="4"/>
      <c r="T1855" s="4"/>
      <c r="U1855" s="4">
        <f t="shared" si="392"/>
        <v>1</v>
      </c>
      <c r="V1855" s="4"/>
      <c r="W1855" s="4"/>
      <c r="X1855">
        <f>IF(front!E1855&gt;$X$2,O1855,P1855)</f>
        <v>37157.089977379335</v>
      </c>
      <c r="Y1855">
        <f t="shared" si="395"/>
        <v>36884.270172536722</v>
      </c>
      <c r="Z1855">
        <f>SUMPRODUCT($B$7:$B$456,Y$7:Y$456,EXP(constants!$B$32+constants!$A$32*ABS($A$7:$A$456-$A1855)))</f>
        <v>9.9265214634019642E-15</v>
      </c>
      <c r="AA1855">
        <f t="shared" si="388"/>
        <v>36884.270172536722</v>
      </c>
      <c r="AB1855">
        <f t="shared" si="393"/>
        <v>36879.417079597551</v>
      </c>
      <c r="AD1855" s="4"/>
      <c r="AE1855" s="4"/>
      <c r="AF1855" s="4"/>
    </row>
    <row r="1856" spans="1:32" x14ac:dyDescent="0.2">
      <c r="A1856">
        <f>front!A1856</f>
        <v>1027.03</v>
      </c>
      <c r="B1856" s="1">
        <f t="shared" si="394"/>
        <v>0.43000000000006366</v>
      </c>
      <c r="C1856">
        <f>front!D1856-front!B1856</f>
        <v>21816.2</v>
      </c>
      <c r="D1856" s="2">
        <f>front!E1856-front!C1856</f>
        <v>51249</v>
      </c>
      <c r="E1856" s="2">
        <f>IF(front!F1856-front!C1856&gt;0,front!F1856-front!C1856,0)</f>
        <v>51249</v>
      </c>
      <c r="F1856" s="2">
        <f>front!I1856-front!H1856</f>
        <v>1759.9000000000015</v>
      </c>
      <c r="G1856" s="2"/>
      <c r="H1856" s="2"/>
      <c r="I1856" s="4">
        <f>C1856/(constants!$A$4+constants!$B$4*data!C1856+constants!$C$4*data!C1856^2+constants!$D$4*data!C1856^3+constants!$E$4*data!C1856^4+constants!$F$4*data!C1856^5+constants!$G$4*data!C1856^6+constants!$H$4*data!C1856^7)</f>
        <v>22103.652754870709</v>
      </c>
      <c r="J1856" s="4">
        <f>D1856/(constants!$A$4+constants!$B$4*data!D1856+constants!$C$4*data!D1856^2+constants!$D$4*data!D1856^3+constants!$E$4*data!D1856^4+constants!$F$4*data!D1856^5+constants!$G$4*data!D1856^6+constants!$H$4*data!D1856^7)</f>
        <v>53864.805520597227</v>
      </c>
      <c r="K1856" s="4">
        <f>E1856/(constants!$A$4+constants!$B$4*data!E1856+constants!$C$4*data!E1856^2+constants!$D$4*data!E1856^3+constants!$E$4*data!E1856^4+constants!$F$4*data!E1856^5+constants!$G$4*data!E1856^6+constants!$H$4*data!E1856^7)</f>
        <v>53864.805520597227</v>
      </c>
      <c r="L1856" s="4">
        <f>F1856/(constants!$A$4+constants!$B$4*data!F1856+constants!$C$4*data!F1856^2+constants!$D$4*data!F1856^3+constants!$E$4*data!F1856^4+constants!$F$4*data!F1856^5+constants!$G$4*data!F1856^6+constants!$H$4*data!F1856^7)</f>
        <v>1755.8807172291965</v>
      </c>
      <c r="M1856" s="4"/>
      <c r="N1856" s="4"/>
      <c r="O1856" s="4">
        <f t="shared" si="389"/>
        <v>36839.421258117851</v>
      </c>
      <c r="P1856" s="4">
        <f t="shared" si="390"/>
        <v>10772.961104119446</v>
      </c>
      <c r="Q1856" s="4">
        <f t="shared" si="390"/>
        <v>10772.961104119446</v>
      </c>
      <c r="R1856" s="4">
        <f t="shared" si="391"/>
        <v>292.64678620486609</v>
      </c>
      <c r="S1856" s="4"/>
      <c r="T1856" s="4"/>
      <c r="U1856" s="4">
        <f t="shared" si="392"/>
        <v>1</v>
      </c>
      <c r="V1856" s="4"/>
      <c r="W1856" s="4"/>
      <c r="X1856">
        <f>IF(front!E1856&gt;$X$2,O1856,P1856)</f>
        <v>36839.421258117851</v>
      </c>
      <c r="Y1856">
        <f t="shared" si="395"/>
        <v>36566.601453275238</v>
      </c>
      <c r="Z1856">
        <f>SUMPRODUCT($B$7:$B$456,Y$7:Y$456,EXP(constants!$B$32+constants!$A$32*ABS($A$7:$A$456-$A1856)))</f>
        <v>9.6866796604788708E-15</v>
      </c>
      <c r="AA1856">
        <f t="shared" si="388"/>
        <v>36566.601453275238</v>
      </c>
      <c r="AB1856">
        <f t="shared" si="393"/>
        <v>36561.748360336067</v>
      </c>
      <c r="AD1856" s="4"/>
      <c r="AE1856" s="4"/>
      <c r="AF1856" s="4"/>
    </row>
    <row r="1857" spans="1:32" x14ac:dyDescent="0.2">
      <c r="A1857">
        <f>front!A1857</f>
        <v>1027.45</v>
      </c>
      <c r="B1857" s="1">
        <f t="shared" si="394"/>
        <v>0.42000000000007276</v>
      </c>
      <c r="C1857">
        <f>front!D1857-front!B1857</f>
        <v>21669.53</v>
      </c>
      <c r="D1857" s="2">
        <f>front!E1857-front!C1857</f>
        <v>52364</v>
      </c>
      <c r="E1857" s="2">
        <f>IF(front!F1857-front!C1857&gt;0,front!F1857-front!C1857,0)</f>
        <v>52364</v>
      </c>
      <c r="F1857" s="2">
        <f>front!I1857-front!H1857</f>
        <v>1865.8999999999996</v>
      </c>
      <c r="G1857" s="2"/>
      <c r="H1857" s="2"/>
      <c r="I1857" s="4">
        <f>C1857/(constants!$A$4+constants!$B$4*data!C1857+constants!$C$4*data!C1857^2+constants!$D$4*data!C1857^3+constants!$E$4*data!C1857^4+constants!$F$4*data!C1857^5+constants!$G$4*data!C1857^6+constants!$H$4*data!C1857^7)</f>
        <v>21950.686255244334</v>
      </c>
      <c r="J1857" s="4">
        <f>D1857/(constants!$A$4+constants!$B$4*data!D1857+constants!$C$4*data!D1857^2+constants!$D$4*data!D1857^3+constants!$E$4*data!D1857^4+constants!$F$4*data!D1857^5+constants!$G$4*data!D1857^6+constants!$H$4*data!D1857^7)</f>
        <v>55098.258287947006</v>
      </c>
      <c r="K1857" s="4">
        <f>E1857/(constants!$A$4+constants!$B$4*data!E1857+constants!$C$4*data!E1857^2+constants!$D$4*data!E1857^3+constants!$E$4*data!E1857^4+constants!$F$4*data!E1857^5+constants!$G$4*data!E1857^6+constants!$H$4*data!E1857^7)</f>
        <v>55098.258287947006</v>
      </c>
      <c r="L1857" s="4">
        <f>F1857/(constants!$A$4+constants!$B$4*data!F1857+constants!$C$4*data!F1857^2+constants!$D$4*data!F1857^3+constants!$E$4*data!F1857^4+constants!$F$4*data!F1857^5+constants!$G$4*data!F1857^6+constants!$H$4*data!F1857^7)</f>
        <v>1861.6401793773878</v>
      </c>
      <c r="M1857" s="4"/>
      <c r="N1857" s="4"/>
      <c r="O1857" s="4">
        <f t="shared" si="389"/>
        <v>36584.477092073888</v>
      </c>
      <c r="P1857" s="4">
        <f t="shared" si="390"/>
        <v>11019.651657589402</v>
      </c>
      <c r="Q1857" s="4">
        <f t="shared" si="390"/>
        <v>11019.651657589402</v>
      </c>
      <c r="R1857" s="4">
        <f t="shared" si="391"/>
        <v>310.27336322956461</v>
      </c>
      <c r="S1857" s="4"/>
      <c r="T1857" s="4"/>
      <c r="U1857" s="4">
        <f t="shared" si="392"/>
        <v>1</v>
      </c>
      <c r="V1857" s="4"/>
      <c r="W1857" s="4"/>
      <c r="X1857">
        <f>IF(front!E1857&gt;$X$2,O1857,P1857)</f>
        <v>36584.477092073888</v>
      </c>
      <c r="Y1857">
        <f t="shared" si="395"/>
        <v>36311.657287231275</v>
      </c>
      <c r="Z1857">
        <f>SUMPRODUCT($B$7:$B$456,Y$7:Y$456,EXP(constants!$B$32+constants!$A$32*ABS($A$7:$A$456-$A1857)))</f>
        <v>9.458011034310511E-15</v>
      </c>
      <c r="AA1857">
        <f t="shared" si="388"/>
        <v>36311.657287231275</v>
      </c>
      <c r="AB1857">
        <f t="shared" si="393"/>
        <v>36306.804194292105</v>
      </c>
      <c r="AD1857" s="4"/>
      <c r="AE1857" s="4"/>
      <c r="AF1857" s="4"/>
    </row>
    <row r="1858" spans="1:32" x14ac:dyDescent="0.2">
      <c r="A1858">
        <f>front!A1858</f>
        <v>1027.8800000000001</v>
      </c>
      <c r="B1858" s="1">
        <f t="shared" si="394"/>
        <v>0.43000000000006366</v>
      </c>
      <c r="C1858">
        <f>front!D1858-front!B1858</f>
        <v>21652</v>
      </c>
      <c r="D1858" s="2">
        <f>front!E1858-front!C1858</f>
        <v>52467.199999999997</v>
      </c>
      <c r="E1858" s="2">
        <f>IF(front!F1858-front!C1858&gt;0,front!F1858-front!C1858,0)</f>
        <v>52467.199999999997</v>
      </c>
      <c r="F1858" s="2">
        <f>front!I1858-front!H1858</f>
        <v>1841.7000000000007</v>
      </c>
      <c r="G1858" s="2"/>
      <c r="H1858" s="2"/>
      <c r="I1858" s="4">
        <f>C1858/(constants!$A$4+constants!$B$4*data!C1858+constants!$C$4*data!C1858^2+constants!$D$4*data!C1858^3+constants!$E$4*data!C1858^4+constants!$F$4*data!C1858^5+constants!$G$4*data!C1858^6+constants!$H$4*data!C1858^7)</f>
        <v>21932.407985078891</v>
      </c>
      <c r="J1858" s="4">
        <f>D1858/(constants!$A$4+constants!$B$4*data!D1858+constants!$C$4*data!D1858^2+constants!$D$4*data!D1858^3+constants!$E$4*data!D1858^4+constants!$F$4*data!D1858^5+constants!$G$4*data!D1858^6+constants!$H$4*data!D1858^7)</f>
        <v>55212.471612695997</v>
      </c>
      <c r="K1858" s="4">
        <f>E1858/(constants!$A$4+constants!$B$4*data!E1858+constants!$C$4*data!E1858^2+constants!$D$4*data!E1858^3+constants!$E$4*data!E1858^4+constants!$F$4*data!E1858^5+constants!$G$4*data!E1858^6+constants!$H$4*data!E1858^7)</f>
        <v>55212.471612695997</v>
      </c>
      <c r="L1858" s="4">
        <f>F1858/(constants!$A$4+constants!$B$4*data!F1858+constants!$C$4*data!F1858^2+constants!$D$4*data!F1858^3+constants!$E$4*data!F1858^4+constants!$F$4*data!F1858^5+constants!$G$4*data!F1858^6+constants!$H$4*data!F1858^7)</f>
        <v>1837.4950984434656</v>
      </c>
      <c r="M1858" s="4"/>
      <c r="N1858" s="4"/>
      <c r="O1858" s="4">
        <f t="shared" si="389"/>
        <v>36554.013308464819</v>
      </c>
      <c r="P1858" s="4">
        <f t="shared" si="390"/>
        <v>11042.4943225392</v>
      </c>
      <c r="Q1858" s="4">
        <f t="shared" si="390"/>
        <v>11042.4943225392</v>
      </c>
      <c r="R1858" s="4">
        <f t="shared" si="391"/>
        <v>306.2491830739109</v>
      </c>
      <c r="S1858" s="4"/>
      <c r="T1858" s="4"/>
      <c r="U1858" s="4">
        <f t="shared" si="392"/>
        <v>1</v>
      </c>
      <c r="V1858" s="4"/>
      <c r="W1858" s="4"/>
      <c r="X1858">
        <f>IF(front!E1858&gt;$X$2,O1858,P1858)</f>
        <v>36554.013308464819</v>
      </c>
      <c r="Y1858">
        <f t="shared" si="395"/>
        <v>36281.193503622206</v>
      </c>
      <c r="Z1858">
        <f>SUMPRODUCT($B$7:$B$456,Y$7:Y$456,EXP(constants!$B$32+constants!$A$32*ABS($A$7:$A$456-$A1858)))</f>
        <v>9.2294892478116897E-15</v>
      </c>
      <c r="AA1858">
        <f t="shared" si="388"/>
        <v>36281.193503622206</v>
      </c>
      <c r="AB1858">
        <f t="shared" si="393"/>
        <v>36276.340410683035</v>
      </c>
      <c r="AD1858" s="4"/>
      <c r="AE1858" s="4"/>
      <c r="AF1858" s="4"/>
    </row>
    <row r="1859" spans="1:32" x14ac:dyDescent="0.2">
      <c r="A1859">
        <f>front!A1859</f>
        <v>1028.31</v>
      </c>
      <c r="B1859" s="1">
        <f t="shared" si="394"/>
        <v>0.42999999999983629</v>
      </c>
      <c r="C1859">
        <f>front!D1859-front!B1859</f>
        <v>21639.67</v>
      </c>
      <c r="D1859" s="2">
        <f>front!E1859-front!C1859</f>
        <v>52660.800000000003</v>
      </c>
      <c r="E1859" s="2">
        <f>IF(front!F1859-front!C1859&gt;0,front!F1859-front!C1859,0)</f>
        <v>52660.800000000003</v>
      </c>
      <c r="F1859" s="2">
        <f>front!I1859-front!H1859</f>
        <v>1918.3000000000011</v>
      </c>
      <c r="G1859" s="2"/>
      <c r="H1859" s="2"/>
      <c r="I1859" s="4">
        <f>C1859/(constants!$A$4+constants!$B$4*data!C1859+constants!$C$4*data!C1859^2+constants!$D$4*data!C1859^3+constants!$E$4*data!C1859^4+constants!$F$4*data!C1859^5+constants!$G$4*data!C1859^6+constants!$H$4*data!C1859^7)</f>
        <v>21919.552227035394</v>
      </c>
      <c r="J1859" s="4">
        <f>D1859/(constants!$A$4+constants!$B$4*data!D1859+constants!$C$4*data!D1859^2+constants!$D$4*data!D1859^3+constants!$E$4*data!D1859^4+constants!$F$4*data!D1859^5+constants!$G$4*data!D1859^6+constants!$H$4*data!D1859^7)</f>
        <v>55426.758065438924</v>
      </c>
      <c r="K1859" s="4">
        <f>E1859/(constants!$A$4+constants!$B$4*data!E1859+constants!$C$4*data!E1859^2+constants!$D$4*data!E1859^3+constants!$E$4*data!E1859^4+constants!$F$4*data!E1859^5+constants!$G$4*data!E1859^6+constants!$H$4*data!E1859^7)</f>
        <v>55426.758065438924</v>
      </c>
      <c r="L1859" s="4">
        <f>F1859/(constants!$A$4+constants!$B$4*data!F1859+constants!$C$4*data!F1859^2+constants!$D$4*data!F1859^3+constants!$E$4*data!F1859^4+constants!$F$4*data!F1859^5+constants!$G$4*data!F1859^6+constants!$H$4*data!F1859^7)</f>
        <v>1913.9212615101692</v>
      </c>
      <c r="M1859" s="4"/>
      <c r="N1859" s="4"/>
      <c r="O1859" s="4">
        <f t="shared" si="389"/>
        <v>36532.587045058994</v>
      </c>
      <c r="P1859" s="4">
        <f t="shared" si="390"/>
        <v>11085.351613087785</v>
      </c>
      <c r="Q1859" s="4">
        <f t="shared" si="390"/>
        <v>11085.351613087785</v>
      </c>
      <c r="R1859" s="4">
        <f t="shared" si="391"/>
        <v>318.98687691836153</v>
      </c>
      <c r="S1859" s="4"/>
      <c r="T1859" s="4"/>
      <c r="U1859" s="4">
        <f t="shared" si="392"/>
        <v>1</v>
      </c>
      <c r="V1859" s="4"/>
      <c r="W1859" s="4"/>
      <c r="X1859">
        <f>IF(front!E1859&gt;$X$2,O1859,P1859)</f>
        <v>36532.587045058994</v>
      </c>
      <c r="Y1859">
        <f t="shared" si="395"/>
        <v>36259.767240216381</v>
      </c>
      <c r="Z1859">
        <f>SUMPRODUCT($B$7:$B$456,Y$7:Y$456,EXP(constants!$B$32+constants!$A$32*ABS($A$7:$A$456-$A1859)))</f>
        <v>9.0064889400588904E-15</v>
      </c>
      <c r="AA1859">
        <f t="shared" si="388"/>
        <v>36259.767240216381</v>
      </c>
      <c r="AB1859">
        <f t="shared" si="393"/>
        <v>36254.91414727721</v>
      </c>
      <c r="AD1859" s="4"/>
      <c r="AE1859" s="4"/>
      <c r="AF1859" s="4"/>
    </row>
    <row r="1860" spans="1:32" x14ac:dyDescent="0.2">
      <c r="A1860">
        <f>front!A1860</f>
        <v>1028.73</v>
      </c>
      <c r="B1860" s="1">
        <f t="shared" si="394"/>
        <v>0.42000000000007276</v>
      </c>
      <c r="C1860">
        <f>front!D1860-front!B1860</f>
        <v>21826.14</v>
      </c>
      <c r="D1860" s="2">
        <f>front!E1860-front!C1860</f>
        <v>52602.8</v>
      </c>
      <c r="E1860" s="2">
        <f>IF(front!F1860-front!C1860&gt;0,front!F1860-front!C1860,0)</f>
        <v>52602.8</v>
      </c>
      <c r="F1860" s="2">
        <f>front!I1860-front!H1860</f>
        <v>1955.7999999999993</v>
      </c>
      <c r="G1860" s="2"/>
      <c r="H1860" s="2"/>
      <c r="I1860" s="4">
        <f>C1860/(constants!$A$4+constants!$B$4*data!C1860+constants!$C$4*data!C1860^2+constants!$D$4*data!C1860^3+constants!$E$4*data!C1860^4+constants!$F$4*data!C1860^5+constants!$G$4*data!C1860^6+constants!$H$4*data!C1860^7)</f>
        <v>22114.021790372321</v>
      </c>
      <c r="J1860" s="4">
        <f>D1860/(constants!$A$4+constants!$B$4*data!D1860+constants!$C$4*data!D1860^2+constants!$D$4*data!D1860^3+constants!$E$4*data!D1860^4+constants!$F$4*data!D1860^5+constants!$G$4*data!D1860^6+constants!$H$4*data!D1860^7)</f>
        <v>55362.55705580928</v>
      </c>
      <c r="K1860" s="4">
        <f>E1860/(constants!$A$4+constants!$B$4*data!E1860+constants!$C$4*data!E1860^2+constants!$D$4*data!E1860^3+constants!$E$4*data!E1860^4+constants!$F$4*data!E1860^5+constants!$G$4*data!E1860^6+constants!$H$4*data!E1860^7)</f>
        <v>55362.55705580928</v>
      </c>
      <c r="L1860" s="4">
        <f>F1860/(constants!$A$4+constants!$B$4*data!F1860+constants!$C$4*data!F1860^2+constants!$D$4*data!F1860^3+constants!$E$4*data!F1860^4+constants!$F$4*data!F1860^5+constants!$G$4*data!F1860^6+constants!$H$4*data!F1860^7)</f>
        <v>1951.3361600645483</v>
      </c>
      <c r="M1860" s="4"/>
      <c r="N1860" s="4"/>
      <c r="O1860" s="4">
        <f t="shared" si="389"/>
        <v>36856.702983953866</v>
      </c>
      <c r="P1860" s="4">
        <f t="shared" si="390"/>
        <v>11072.511411161857</v>
      </c>
      <c r="Q1860" s="4">
        <f t="shared" si="390"/>
        <v>11072.511411161857</v>
      </c>
      <c r="R1860" s="4">
        <f t="shared" si="391"/>
        <v>325.2226933440914</v>
      </c>
      <c r="S1860" s="4"/>
      <c r="T1860" s="4"/>
      <c r="U1860" s="4">
        <f t="shared" si="392"/>
        <v>1</v>
      </c>
      <c r="V1860" s="4"/>
      <c r="W1860" s="4"/>
      <c r="X1860">
        <f>IF(front!E1860&gt;$X$2,O1860,P1860)</f>
        <v>36856.702983953866</v>
      </c>
      <c r="Y1860">
        <f t="shared" si="395"/>
        <v>36583.883179111253</v>
      </c>
      <c r="Z1860">
        <f>SUMPRODUCT($B$7:$B$456,Y$7:Y$456,EXP(constants!$B$32+constants!$A$32*ABS($A$7:$A$456-$A1860)))</f>
        <v>8.7938772377305439E-15</v>
      </c>
      <c r="AA1860">
        <f t="shared" si="388"/>
        <v>36583.883179111253</v>
      </c>
      <c r="AB1860">
        <f t="shared" si="393"/>
        <v>36579.030086172083</v>
      </c>
      <c r="AD1860" s="4"/>
      <c r="AE1860" s="4"/>
      <c r="AF1860" s="4"/>
    </row>
    <row r="1861" spans="1:32" x14ac:dyDescent="0.2">
      <c r="A1861">
        <f>front!A1861</f>
        <v>1029.1600000000001</v>
      </c>
      <c r="B1861" s="1">
        <f t="shared" si="394"/>
        <v>0.43000000000006366</v>
      </c>
      <c r="C1861">
        <f>front!D1861-front!B1861</f>
        <v>21952.940000000002</v>
      </c>
      <c r="D1861" s="2">
        <f>front!E1861-front!C1861</f>
        <v>53063.6</v>
      </c>
      <c r="E1861" s="2">
        <f>IF(front!F1861-front!C1861&gt;0,front!F1861-front!C1861,0)</f>
        <v>53063.6</v>
      </c>
      <c r="F1861" s="2">
        <f>front!I1861-front!H1861</f>
        <v>1951.8999999999996</v>
      </c>
      <c r="G1861" s="2"/>
      <c r="H1861" s="2"/>
      <c r="I1861" s="4">
        <f>C1861/(constants!$A$4+constants!$B$4*data!C1861+constants!$C$4*data!C1861^2+constants!$D$4*data!C1861^3+constants!$E$4*data!C1861^4+constants!$F$4*data!C1861^5+constants!$G$4*data!C1861^6+constants!$H$4*data!C1861^7)</f>
        <v>22246.320492484145</v>
      </c>
      <c r="J1861" s="4">
        <f>D1861/(constants!$A$4+constants!$B$4*data!D1861+constants!$C$4*data!D1861^2+constants!$D$4*data!D1861^3+constants!$E$4*data!D1861^4+constants!$F$4*data!D1861^5+constants!$G$4*data!D1861^6+constants!$H$4*data!D1861^7)</f>
        <v>55872.714549126962</v>
      </c>
      <c r="K1861" s="4">
        <f>E1861/(constants!$A$4+constants!$B$4*data!E1861+constants!$C$4*data!E1861^2+constants!$D$4*data!E1861^3+constants!$E$4*data!E1861^4+constants!$F$4*data!E1861^5+constants!$G$4*data!E1861^6+constants!$H$4*data!E1861^7)</f>
        <v>55872.714549126962</v>
      </c>
      <c r="L1861" s="4">
        <f>F1861/(constants!$A$4+constants!$B$4*data!F1861+constants!$C$4*data!F1861^2+constants!$D$4*data!F1861^3+constants!$E$4*data!F1861^4+constants!$F$4*data!F1861^5+constants!$G$4*data!F1861^6+constants!$H$4*data!F1861^7)</f>
        <v>1947.4450104171017</v>
      </c>
      <c r="M1861" s="4"/>
      <c r="N1861" s="4"/>
      <c r="O1861" s="4">
        <f t="shared" si="389"/>
        <v>37077.200820806909</v>
      </c>
      <c r="P1861" s="4">
        <f t="shared" si="390"/>
        <v>11174.542909825392</v>
      </c>
      <c r="Q1861" s="4">
        <f t="shared" si="390"/>
        <v>11174.542909825392</v>
      </c>
      <c r="R1861" s="4">
        <f t="shared" si="391"/>
        <v>324.57416840285026</v>
      </c>
      <c r="S1861" s="4"/>
      <c r="T1861" s="4"/>
      <c r="U1861" s="4">
        <f t="shared" si="392"/>
        <v>1</v>
      </c>
      <c r="V1861" s="4"/>
      <c r="W1861" s="4"/>
      <c r="X1861">
        <f>IF(front!E1861&gt;$X$2,O1861,P1861)</f>
        <v>37077.200820806909</v>
      </c>
      <c r="Y1861">
        <f t="shared" si="395"/>
        <v>36804.381015964296</v>
      </c>
      <c r="Z1861">
        <f>SUMPRODUCT($B$7:$B$456,Y$7:Y$456,EXP(constants!$B$32+constants!$A$32*ABS($A$7:$A$456-$A1861)))</f>
        <v>8.5814020641102822E-15</v>
      </c>
      <c r="AA1861">
        <f t="shared" si="388"/>
        <v>36804.381015964296</v>
      </c>
      <c r="AB1861">
        <f t="shared" si="393"/>
        <v>36799.527923025125</v>
      </c>
      <c r="AD1861" s="4"/>
      <c r="AE1861" s="4"/>
      <c r="AF1861" s="4"/>
    </row>
    <row r="1862" spans="1:32" x14ac:dyDescent="0.2">
      <c r="A1862">
        <f>front!A1862</f>
        <v>1029.5899999999999</v>
      </c>
      <c r="B1862" s="1">
        <f t="shared" si="394"/>
        <v>0.42999999999983629</v>
      </c>
      <c r="C1862">
        <f>front!D1862-front!B1862</f>
        <v>22045.4</v>
      </c>
      <c r="D1862" s="2">
        <f>front!E1862-front!C1862</f>
        <v>51327.3</v>
      </c>
      <c r="E1862" s="2">
        <f>IF(front!F1862-front!C1862&gt;0,front!F1862-front!C1862,0)</f>
        <v>51327.3</v>
      </c>
      <c r="F1862" s="2">
        <f>front!I1862-front!H1862</f>
        <v>1977.0999999999985</v>
      </c>
      <c r="G1862" s="2"/>
      <c r="H1862" s="2"/>
      <c r="I1862" s="4">
        <f>C1862/(constants!$A$4+constants!$B$4*data!C1862+constants!$C$4*data!C1862^2+constants!$D$4*data!C1862^3+constants!$E$4*data!C1862^4+constants!$F$4*data!C1862^5+constants!$G$4*data!C1862^6+constants!$H$4*data!C1862^7)</f>
        <v>22342.819998998166</v>
      </c>
      <c r="J1862" s="4">
        <f>D1862/(constants!$A$4+constants!$B$4*data!D1862+constants!$C$4*data!D1862^2+constants!$D$4*data!D1862^3+constants!$E$4*data!D1862^4+constants!$F$4*data!D1862^5+constants!$G$4*data!D1862^6+constants!$H$4*data!D1862^7)</f>
        <v>53951.394138673713</v>
      </c>
      <c r="K1862" s="4">
        <f>E1862/(constants!$A$4+constants!$B$4*data!E1862+constants!$C$4*data!E1862^2+constants!$D$4*data!E1862^3+constants!$E$4*data!E1862^4+constants!$F$4*data!E1862^5+constants!$G$4*data!E1862^6+constants!$H$4*data!E1862^7)</f>
        <v>53951.394138673713</v>
      </c>
      <c r="L1862" s="4">
        <f>F1862/(constants!$A$4+constants!$B$4*data!F1862+constants!$C$4*data!F1862^2+constants!$D$4*data!F1862^3+constants!$E$4*data!F1862^4+constants!$F$4*data!F1862^5+constants!$G$4*data!F1862^6+constants!$H$4*data!F1862^7)</f>
        <v>1972.5878246933751</v>
      </c>
      <c r="M1862" s="4"/>
      <c r="N1862" s="4"/>
      <c r="O1862" s="4">
        <f t="shared" si="389"/>
        <v>37238.03333166361</v>
      </c>
      <c r="P1862" s="4">
        <f t="shared" si="390"/>
        <v>10790.278827734743</v>
      </c>
      <c r="Q1862" s="4">
        <f t="shared" si="390"/>
        <v>10790.278827734743</v>
      </c>
      <c r="R1862" s="4">
        <f t="shared" si="391"/>
        <v>328.76463744889583</v>
      </c>
      <c r="S1862" s="4"/>
      <c r="T1862" s="4"/>
      <c r="U1862" s="4">
        <f t="shared" si="392"/>
        <v>1</v>
      </c>
      <c r="V1862" s="4"/>
      <c r="W1862" s="4"/>
      <c r="X1862">
        <f>IF(front!E1862&gt;$X$2,O1862,P1862)</f>
        <v>37238.03333166361</v>
      </c>
      <c r="Y1862">
        <f t="shared" si="395"/>
        <v>36965.213526820997</v>
      </c>
      <c r="Z1862">
        <f>SUMPRODUCT($B$7:$B$456,Y$7:Y$456,EXP(constants!$B$32+constants!$A$32*ABS($A$7:$A$456-$A1862)))</f>
        <v>8.3740606555160051E-15</v>
      </c>
      <c r="AA1862">
        <f t="shared" si="388"/>
        <v>36965.213526820997</v>
      </c>
      <c r="AB1862">
        <f t="shared" si="393"/>
        <v>36960.360433881826</v>
      </c>
      <c r="AD1862" s="4"/>
      <c r="AE1862" s="4"/>
      <c r="AF1862" s="4"/>
    </row>
    <row r="1863" spans="1:32" x14ac:dyDescent="0.2">
      <c r="A1863">
        <f>front!A1863</f>
        <v>1030.01</v>
      </c>
      <c r="B1863" s="1">
        <f t="shared" si="394"/>
        <v>0.42000000000007276</v>
      </c>
      <c r="C1863">
        <f>front!D1863-front!B1863</f>
        <v>22252.86</v>
      </c>
      <c r="D1863" s="2">
        <f>front!E1863-front!C1863</f>
        <v>52638.400000000001</v>
      </c>
      <c r="E1863" s="2">
        <f>IF(front!F1863-front!C1863&gt;0,front!F1863-front!C1863,0)</f>
        <v>52638.400000000001</v>
      </c>
      <c r="F1863" s="2">
        <f>front!I1863-front!H1863</f>
        <v>2062.7999999999993</v>
      </c>
      <c r="G1863" s="2"/>
      <c r="H1863" s="2"/>
      <c r="I1863" s="4">
        <f>C1863/(constants!$A$4+constants!$B$4*data!C1863+constants!$C$4*data!C1863^2+constants!$D$4*data!C1863^3+constants!$E$4*data!C1863^4+constants!$F$4*data!C1863^5+constants!$G$4*data!C1863^6+constants!$H$4*data!C1863^7)</f>
        <v>22559.435285980064</v>
      </c>
      <c r="J1863" s="4">
        <f>D1863/(constants!$A$4+constants!$B$4*data!D1863+constants!$C$4*data!D1863^2+constants!$D$4*data!D1863^3+constants!$E$4*data!D1863^4+constants!$F$4*data!D1863^5+constants!$G$4*data!D1863^6+constants!$H$4*data!D1863^7)</f>
        <v>55401.962818568492</v>
      </c>
      <c r="K1863" s="4">
        <f>E1863/(constants!$A$4+constants!$B$4*data!E1863+constants!$C$4*data!E1863^2+constants!$D$4*data!E1863^3+constants!$E$4*data!E1863^4+constants!$F$4*data!E1863^5+constants!$G$4*data!E1863^6+constants!$H$4*data!E1863^7)</f>
        <v>55401.962818568492</v>
      </c>
      <c r="L1863" s="4">
        <f>F1863/(constants!$A$4+constants!$B$4*data!F1863+constants!$C$4*data!F1863^2+constants!$D$4*data!F1863^3+constants!$E$4*data!F1863^4+constants!$F$4*data!F1863^5+constants!$G$4*data!F1863^6+constants!$H$4*data!F1863^7)</f>
        <v>2058.0933810603606</v>
      </c>
      <c r="M1863" s="4"/>
      <c r="N1863" s="4"/>
      <c r="O1863" s="4">
        <f t="shared" si="389"/>
        <v>37599.058809966773</v>
      </c>
      <c r="P1863" s="4">
        <f t="shared" si="390"/>
        <v>11080.392563713698</v>
      </c>
      <c r="Q1863" s="4">
        <f t="shared" si="390"/>
        <v>11080.392563713698</v>
      </c>
      <c r="R1863" s="4">
        <f t="shared" si="391"/>
        <v>343.01556351006008</v>
      </c>
      <c r="S1863" s="4"/>
      <c r="T1863" s="4"/>
      <c r="U1863" s="4">
        <f t="shared" si="392"/>
        <v>1</v>
      </c>
      <c r="V1863" s="4"/>
      <c r="W1863" s="4"/>
      <c r="X1863">
        <f>IF(front!E1863&gt;$X$2,O1863,P1863)</f>
        <v>37599.058809966773</v>
      </c>
      <c r="Y1863">
        <f t="shared" si="395"/>
        <v>37326.23900512416</v>
      </c>
      <c r="Z1863">
        <f>SUMPRODUCT($B$7:$B$456,Y$7:Y$456,EXP(constants!$B$32+constants!$A$32*ABS($A$7:$A$456-$A1863)))</f>
        <v>8.1763783729728902E-15</v>
      </c>
      <c r="AA1863">
        <f t="shared" ref="AA1863:AA1926" si="396">Y1863-Z1863</f>
        <v>37326.23900512416</v>
      </c>
      <c r="AB1863">
        <f t="shared" si="393"/>
        <v>37321.385912184989</v>
      </c>
      <c r="AD1863" s="4"/>
      <c r="AE1863" s="4"/>
      <c r="AF1863" s="4"/>
    </row>
    <row r="1864" spans="1:32" x14ac:dyDescent="0.2">
      <c r="A1864">
        <f>front!A1864</f>
        <v>1030.44</v>
      </c>
      <c r="B1864" s="1">
        <f t="shared" si="394"/>
        <v>0.43000000000006366</v>
      </c>
      <c r="C1864">
        <f>front!D1864-front!B1864</f>
        <v>22332.73</v>
      </c>
      <c r="D1864" s="2">
        <f>front!E1864-front!C1864</f>
        <v>52688.1</v>
      </c>
      <c r="E1864" s="2">
        <f>IF(front!F1864-front!C1864&gt;0,front!F1864-front!C1864,0)</f>
        <v>52688.1</v>
      </c>
      <c r="F1864" s="2">
        <f>front!I1864-front!H1864</f>
        <v>2134.1000000000004</v>
      </c>
      <c r="G1864" s="2"/>
      <c r="H1864" s="2"/>
      <c r="I1864" s="4">
        <f>C1864/(constants!$A$4+constants!$B$4*data!C1864+constants!$C$4*data!C1864^2+constants!$D$4*data!C1864^3+constants!$E$4*data!C1864^4+constants!$F$4*data!C1864^5+constants!$G$4*data!C1864^6+constants!$H$4*data!C1864^7)</f>
        <v>22642.863586447784</v>
      </c>
      <c r="J1864" s="4">
        <f>D1864/(constants!$A$4+constants!$B$4*data!D1864+constants!$C$4*data!D1864^2+constants!$D$4*data!D1864^3+constants!$E$4*data!D1864^4+constants!$F$4*data!D1864^5+constants!$G$4*data!D1864^6+constants!$H$4*data!D1864^7)</f>
        <v>55456.977915341115</v>
      </c>
      <c r="K1864" s="4">
        <f>E1864/(constants!$A$4+constants!$B$4*data!E1864+constants!$C$4*data!E1864^2+constants!$D$4*data!E1864^3+constants!$E$4*data!E1864^4+constants!$F$4*data!E1864^5+constants!$G$4*data!E1864^6+constants!$H$4*data!E1864^7)</f>
        <v>55456.977915341115</v>
      </c>
      <c r="L1864" s="4">
        <f>F1864/(constants!$A$4+constants!$B$4*data!F1864+constants!$C$4*data!F1864^2+constants!$D$4*data!F1864^3+constants!$E$4*data!F1864^4+constants!$F$4*data!F1864^5+constants!$G$4*data!F1864^6+constants!$H$4*data!F1864^7)</f>
        <v>2129.23167583541</v>
      </c>
      <c r="M1864" s="4"/>
      <c r="N1864" s="4"/>
      <c r="O1864" s="4">
        <f t="shared" ref="O1864:O1927" si="397">I1864*1000/O$4</f>
        <v>37738.105977412968</v>
      </c>
      <c r="P1864" s="4">
        <f t="shared" ref="P1864:Q1927" si="398">J1864*1000/P$4</f>
        <v>11091.395583068223</v>
      </c>
      <c r="Q1864" s="4">
        <f t="shared" si="398"/>
        <v>11091.395583068223</v>
      </c>
      <c r="R1864" s="4">
        <f t="shared" ref="R1864:R1927" si="399">L1864*1000/R$4</f>
        <v>354.87194597256837</v>
      </c>
      <c r="S1864" s="4"/>
      <c r="T1864" s="4"/>
      <c r="U1864" s="4">
        <f t="shared" ref="U1864:U1927" si="400">Q1864/P1864</f>
        <v>1</v>
      </c>
      <c r="V1864" s="4"/>
      <c r="W1864" s="4"/>
      <c r="X1864">
        <f>IF(front!E1864&gt;$X$2,O1864,P1864)</f>
        <v>37738.105977412968</v>
      </c>
      <c r="Y1864">
        <f t="shared" si="395"/>
        <v>37465.286172570355</v>
      </c>
      <c r="Z1864">
        <f>SUMPRODUCT($B$7:$B$456,Y$7:Y$456,EXP(constants!$B$32+constants!$A$32*ABS($A$7:$A$456-$A1864)))</f>
        <v>7.9788230322036924E-15</v>
      </c>
      <c r="AA1864">
        <f t="shared" si="396"/>
        <v>37465.286172570355</v>
      </c>
      <c r="AB1864">
        <f t="shared" ref="AB1864:AB1927" si="401">IF((AA1864-$AA$3)&gt;0,AA1864-$AA$3,0)</f>
        <v>37460.433079631184</v>
      </c>
      <c r="AD1864" s="4"/>
      <c r="AE1864" s="4"/>
      <c r="AF1864" s="4"/>
    </row>
    <row r="1865" spans="1:32" x14ac:dyDescent="0.2">
      <c r="A1865">
        <f>front!A1865</f>
        <v>1030.8699999999999</v>
      </c>
      <c r="B1865" s="1">
        <f t="shared" ref="B1865:B1928" si="402">A1865-A1864</f>
        <v>0.42999999999983629</v>
      </c>
      <c r="C1865">
        <f>front!D1865-front!B1865</f>
        <v>22367</v>
      </c>
      <c r="D1865" s="2">
        <f>front!E1865-front!C1865</f>
        <v>52558.400000000001</v>
      </c>
      <c r="E1865" s="2">
        <f>IF(front!F1865-front!C1865&gt;0,front!F1865-front!C1865,0)</f>
        <v>52558.400000000001</v>
      </c>
      <c r="F1865" s="2">
        <f>front!I1865-front!H1865</f>
        <v>2050.3000000000011</v>
      </c>
      <c r="G1865" s="2"/>
      <c r="H1865" s="2"/>
      <c r="I1865" s="4">
        <f>C1865/(constants!$A$4+constants!$B$4*data!C1865+constants!$C$4*data!C1865^2+constants!$D$4*data!C1865^3+constants!$E$4*data!C1865^4+constants!$F$4*data!C1865^5+constants!$G$4*data!C1865^6+constants!$H$4*data!C1865^7)</f>
        <v>22678.66606145466</v>
      </c>
      <c r="J1865" s="4">
        <f>D1865/(constants!$A$4+constants!$B$4*data!D1865+constants!$C$4*data!D1865^2+constants!$D$4*data!D1865^3+constants!$E$4*data!D1865^4+constants!$F$4*data!D1865^5+constants!$G$4*data!D1865^6+constants!$H$4*data!D1865^7)</f>
        <v>55313.412190623116</v>
      </c>
      <c r="K1865" s="4">
        <f>E1865/(constants!$A$4+constants!$B$4*data!E1865+constants!$C$4*data!E1865^2+constants!$D$4*data!E1865^3+constants!$E$4*data!E1865^4+constants!$F$4*data!E1865^5+constants!$G$4*data!E1865^6+constants!$H$4*data!E1865^7)</f>
        <v>55313.412190623116</v>
      </c>
      <c r="L1865" s="4">
        <f>F1865/(constants!$A$4+constants!$B$4*data!F1865+constants!$C$4*data!F1865^2+constants!$D$4*data!F1865^3+constants!$E$4*data!F1865^4+constants!$F$4*data!F1865^5+constants!$G$4*data!F1865^6+constants!$H$4*data!F1865^7)</f>
        <v>2045.6217377932383</v>
      </c>
      <c r="M1865" s="4"/>
      <c r="N1865" s="4"/>
      <c r="O1865" s="4">
        <f t="shared" si="397"/>
        <v>37797.776769091099</v>
      </c>
      <c r="P1865" s="4">
        <f t="shared" si="398"/>
        <v>11062.682438124624</v>
      </c>
      <c r="Q1865" s="4">
        <f t="shared" si="398"/>
        <v>11062.682438124624</v>
      </c>
      <c r="R1865" s="4">
        <f t="shared" si="399"/>
        <v>340.93695629887304</v>
      </c>
      <c r="S1865" s="4"/>
      <c r="T1865" s="4"/>
      <c r="U1865" s="4">
        <f t="shared" si="400"/>
        <v>1</v>
      </c>
      <c r="V1865" s="4"/>
      <c r="W1865" s="4"/>
      <c r="X1865">
        <f>IF(front!E1865&gt;$X$2,O1865,P1865)</f>
        <v>37797.776769091099</v>
      </c>
      <c r="Y1865">
        <f t="shared" si="395"/>
        <v>37524.956964248486</v>
      </c>
      <c r="Z1865">
        <f>SUMPRODUCT($B$7:$B$456,Y$7:Y$456,EXP(constants!$B$32+constants!$A$32*ABS($A$7:$A$456-$A1865)))</f>
        <v>7.7860409676806358E-15</v>
      </c>
      <c r="AA1865">
        <f t="shared" si="396"/>
        <v>37524.956964248486</v>
      </c>
      <c r="AB1865">
        <f t="shared" si="401"/>
        <v>37520.103871309315</v>
      </c>
      <c r="AD1865" s="4"/>
      <c r="AE1865" s="4"/>
      <c r="AF1865" s="4"/>
    </row>
    <row r="1866" spans="1:32" x14ac:dyDescent="0.2">
      <c r="A1866">
        <f>front!A1866</f>
        <v>1031.29</v>
      </c>
      <c r="B1866" s="1">
        <f t="shared" si="402"/>
        <v>0.42000000000007276</v>
      </c>
      <c r="C1866">
        <f>front!D1866-front!B1866</f>
        <v>22268</v>
      </c>
      <c r="D1866" s="2">
        <f>front!E1866-front!C1866</f>
        <v>51899.4</v>
      </c>
      <c r="E1866" s="2">
        <f>IF(front!F1866-front!C1866&gt;0,front!F1866-front!C1866,0)</f>
        <v>51899.4</v>
      </c>
      <c r="F1866" s="2">
        <f>front!I1866-front!H1866</f>
        <v>2073.3999999999996</v>
      </c>
      <c r="G1866" s="2"/>
      <c r="H1866" s="2"/>
      <c r="I1866" s="4">
        <f>C1866/(constants!$A$4+constants!$B$4*data!C1866+constants!$C$4*data!C1866^2+constants!$D$4*data!C1866^3+constants!$E$4*data!C1866^4+constants!$F$4*data!C1866^5+constants!$G$4*data!C1866^6+constants!$H$4*data!C1866^7)</f>
        <v>22575.248358922199</v>
      </c>
      <c r="J1866" s="4">
        <f>D1866/(constants!$A$4+constants!$B$4*data!D1866+constants!$C$4*data!D1866^2+constants!$D$4*data!D1866^3+constants!$E$4*data!D1866^4+constants!$F$4*data!D1866^5+constants!$G$4*data!D1866^6+constants!$H$4*data!D1866^7)</f>
        <v>54584.186879734225</v>
      </c>
      <c r="K1866" s="4">
        <f>E1866/(constants!$A$4+constants!$B$4*data!E1866+constants!$C$4*data!E1866^2+constants!$D$4*data!E1866^3+constants!$E$4*data!E1866^4+constants!$F$4*data!E1866^5+constants!$G$4*data!E1866^6+constants!$H$4*data!E1866^7)</f>
        <v>54584.186879734225</v>
      </c>
      <c r="L1866" s="4">
        <f>F1866/(constants!$A$4+constants!$B$4*data!F1866+constants!$C$4*data!F1866^2+constants!$D$4*data!F1866^3+constants!$E$4*data!F1866^4+constants!$F$4*data!F1866^5+constants!$G$4*data!F1866^6+constants!$H$4*data!F1866^7)</f>
        <v>2068.6693360381651</v>
      </c>
      <c r="M1866" s="4"/>
      <c r="N1866" s="4"/>
      <c r="O1866" s="4">
        <f t="shared" si="397"/>
        <v>37625.413931536998</v>
      </c>
      <c r="P1866" s="4">
        <f t="shared" si="398"/>
        <v>10916.837375946845</v>
      </c>
      <c r="Q1866" s="4">
        <f t="shared" si="398"/>
        <v>10916.837375946845</v>
      </c>
      <c r="R1866" s="4">
        <f t="shared" si="399"/>
        <v>344.77822267302753</v>
      </c>
      <c r="S1866" s="4"/>
      <c r="T1866" s="4"/>
      <c r="U1866" s="4">
        <f t="shared" si="400"/>
        <v>1</v>
      </c>
      <c r="V1866" s="4"/>
      <c r="W1866" s="4"/>
      <c r="X1866">
        <f>IF(front!E1866&gt;$X$2,O1866,P1866)</f>
        <v>37625.413931536998</v>
      </c>
      <c r="Y1866">
        <f t="shared" si="395"/>
        <v>37352.594126694385</v>
      </c>
      <c r="Z1866">
        <f>SUMPRODUCT($B$7:$B$456,Y$7:Y$456,EXP(constants!$B$32+constants!$A$32*ABS($A$7:$A$456-$A1866)))</f>
        <v>7.6022397732802346E-15</v>
      </c>
      <c r="AA1866">
        <f t="shared" si="396"/>
        <v>37352.594126694385</v>
      </c>
      <c r="AB1866">
        <f t="shared" si="401"/>
        <v>37347.741033755214</v>
      </c>
      <c r="AD1866" s="4"/>
      <c r="AE1866" s="4"/>
      <c r="AF1866" s="4"/>
    </row>
    <row r="1867" spans="1:32" x14ac:dyDescent="0.2">
      <c r="A1867">
        <f>front!A1867</f>
        <v>1031.72</v>
      </c>
      <c r="B1867" s="1">
        <f t="shared" si="402"/>
        <v>0.43000000000006366</v>
      </c>
      <c r="C1867">
        <f>front!D1867-front!B1867</f>
        <v>22165.129999999997</v>
      </c>
      <c r="D1867" s="2">
        <f>front!E1867-front!C1867</f>
        <v>53312.800000000003</v>
      </c>
      <c r="E1867" s="2">
        <f>IF(front!F1867-front!C1867&gt;0,front!F1867-front!C1867,0)</f>
        <v>53312.800000000003</v>
      </c>
      <c r="F1867" s="2">
        <f>front!I1867-front!H1867</f>
        <v>2171.8999999999996</v>
      </c>
      <c r="G1867" s="2"/>
      <c r="H1867" s="2"/>
      <c r="I1867" s="4">
        <f>C1867/(constants!$A$4+constants!$B$4*data!C1867+constants!$C$4*data!C1867^2+constants!$D$4*data!C1867^3+constants!$E$4*data!C1867^4+constants!$F$4*data!C1867^5+constants!$G$4*data!C1867^6+constants!$H$4*data!C1867^7)</f>
        <v>22467.818316297391</v>
      </c>
      <c r="J1867" s="4">
        <f>D1867/(constants!$A$4+constants!$B$4*data!D1867+constants!$C$4*data!D1867^2+constants!$D$4*data!D1867^3+constants!$E$4*data!D1867^4+constants!$F$4*data!D1867^5+constants!$G$4*data!D1867^6+constants!$H$4*data!D1867^7)</f>
        <v>56148.701518635295</v>
      </c>
      <c r="K1867" s="4">
        <f>E1867/(constants!$A$4+constants!$B$4*data!E1867+constants!$C$4*data!E1867^2+constants!$D$4*data!E1867^3+constants!$E$4*data!E1867^4+constants!$F$4*data!E1867^5+constants!$G$4*data!E1867^6+constants!$H$4*data!E1867^7)</f>
        <v>56148.701518635295</v>
      </c>
      <c r="L1867" s="4">
        <f>F1867/(constants!$A$4+constants!$B$4*data!F1867+constants!$C$4*data!F1867^2+constants!$D$4*data!F1867^3+constants!$E$4*data!F1867^4+constants!$F$4*data!F1867^5+constants!$G$4*data!F1867^6+constants!$H$4*data!F1867^7)</f>
        <v>2166.9459834244344</v>
      </c>
      <c r="M1867" s="4"/>
      <c r="N1867" s="4"/>
      <c r="O1867" s="4">
        <f t="shared" si="397"/>
        <v>37446.36386049565</v>
      </c>
      <c r="P1867" s="4">
        <f t="shared" si="398"/>
        <v>11229.74030372706</v>
      </c>
      <c r="Q1867" s="4">
        <f t="shared" si="398"/>
        <v>11229.74030372706</v>
      </c>
      <c r="R1867" s="4">
        <f t="shared" si="399"/>
        <v>361.15766390407242</v>
      </c>
      <c r="S1867" s="4"/>
      <c r="T1867" s="4"/>
      <c r="U1867" s="4">
        <f t="shared" si="400"/>
        <v>1</v>
      </c>
      <c r="V1867" s="4"/>
      <c r="W1867" s="4"/>
      <c r="X1867">
        <f>IF(front!E1867&gt;$X$2,O1867,P1867)</f>
        <v>37446.36386049565</v>
      </c>
      <c r="Y1867">
        <f t="shared" si="395"/>
        <v>37173.544055653038</v>
      </c>
      <c r="Z1867">
        <f>SUMPRODUCT($B$7:$B$456,Y$7:Y$456,EXP(constants!$B$32+constants!$A$32*ABS($A$7:$A$456-$A1867)))</f>
        <v>7.4185566069062305E-15</v>
      </c>
      <c r="AA1867">
        <f t="shared" si="396"/>
        <v>37173.544055653038</v>
      </c>
      <c r="AB1867">
        <f t="shared" si="401"/>
        <v>37168.690962713867</v>
      </c>
      <c r="AD1867" s="4"/>
      <c r="AE1867" s="4"/>
      <c r="AF1867" s="4"/>
    </row>
    <row r="1868" spans="1:32" x14ac:dyDescent="0.2">
      <c r="A1868">
        <f>front!A1868</f>
        <v>1032.1500000000001</v>
      </c>
      <c r="B1868" s="1">
        <f t="shared" si="402"/>
        <v>0.43000000000006366</v>
      </c>
      <c r="C1868">
        <f>front!D1868-front!B1868</f>
        <v>22012.6</v>
      </c>
      <c r="D1868" s="2">
        <f>front!E1868-front!C1868</f>
        <v>52546.1</v>
      </c>
      <c r="E1868" s="2">
        <f>IF(front!F1868-front!C1868&gt;0,front!F1868-front!C1868,0)</f>
        <v>52546.1</v>
      </c>
      <c r="F1868" s="2">
        <f>front!I1868-front!H1868</f>
        <v>2121.5</v>
      </c>
      <c r="G1868" s="2"/>
      <c r="H1868" s="2"/>
      <c r="I1868" s="4">
        <f>C1868/(constants!$A$4+constants!$B$4*data!C1868+constants!$C$4*data!C1868^2+constants!$D$4*data!C1868^3+constants!$E$4*data!C1868^4+constants!$F$4*data!C1868^5+constants!$G$4*data!C1868^6+constants!$H$4*data!C1868^7)</f>
        <v>22308.584105983195</v>
      </c>
      <c r="J1868" s="4">
        <f>D1868/(constants!$A$4+constants!$B$4*data!D1868+constants!$C$4*data!D1868^2+constants!$D$4*data!D1868^3+constants!$E$4*data!D1868^4+constants!$F$4*data!D1868^5+constants!$G$4*data!D1868^6+constants!$H$4*data!D1868^7)</f>
        <v>55299.79805502278</v>
      </c>
      <c r="K1868" s="4">
        <f>E1868/(constants!$A$4+constants!$B$4*data!E1868+constants!$C$4*data!E1868^2+constants!$D$4*data!E1868^3+constants!$E$4*data!E1868^4+constants!$F$4*data!E1868^5+constants!$G$4*data!E1868^6+constants!$H$4*data!E1868^7)</f>
        <v>55299.79805502278</v>
      </c>
      <c r="L1868" s="4">
        <f>F1868/(constants!$A$4+constants!$B$4*data!F1868+constants!$C$4*data!F1868^2+constants!$D$4*data!F1868^3+constants!$E$4*data!F1868^4+constants!$F$4*data!F1868^5+constants!$G$4*data!F1868^6+constants!$H$4*data!F1868^7)</f>
        <v>2116.6602461443554</v>
      </c>
      <c r="M1868" s="4"/>
      <c r="N1868" s="4"/>
      <c r="O1868" s="4">
        <f t="shared" si="397"/>
        <v>37180.973509971991</v>
      </c>
      <c r="P1868" s="4">
        <f t="shared" si="398"/>
        <v>11059.959611004557</v>
      </c>
      <c r="Q1868" s="4">
        <f t="shared" si="398"/>
        <v>11059.959611004557</v>
      </c>
      <c r="R1868" s="4">
        <f t="shared" si="399"/>
        <v>352.77670769072586</v>
      </c>
      <c r="S1868" s="4"/>
      <c r="T1868" s="4"/>
      <c r="U1868" s="4">
        <f t="shared" si="400"/>
        <v>1</v>
      </c>
      <c r="V1868" s="4"/>
      <c r="W1868" s="4"/>
      <c r="X1868">
        <f>IF(front!E1868&gt;$X$2,O1868,P1868)</f>
        <v>37180.973509971991</v>
      </c>
      <c r="Y1868">
        <f t="shared" si="395"/>
        <v>36908.153705129378</v>
      </c>
      <c r="Z1868">
        <f>SUMPRODUCT($B$7:$B$456,Y$7:Y$456,EXP(constants!$B$32+constants!$A$32*ABS($A$7:$A$456-$A1868)))</f>
        <v>7.2393115412256218E-15</v>
      </c>
      <c r="AA1868">
        <f t="shared" si="396"/>
        <v>36908.153705129378</v>
      </c>
      <c r="AB1868">
        <f t="shared" si="401"/>
        <v>36903.300612190207</v>
      </c>
      <c r="AD1868" s="4"/>
      <c r="AE1868" s="4"/>
      <c r="AF1868" s="4"/>
    </row>
    <row r="1869" spans="1:32" x14ac:dyDescent="0.2">
      <c r="A1869">
        <f>front!A1869</f>
        <v>1032.57</v>
      </c>
      <c r="B1869" s="1">
        <f t="shared" si="402"/>
        <v>0.41999999999984539</v>
      </c>
      <c r="C1869">
        <f>front!D1869-front!B1869</f>
        <v>21813.8</v>
      </c>
      <c r="D1869" s="2">
        <f>front!E1869-front!C1869</f>
        <v>52279.8</v>
      </c>
      <c r="E1869" s="2">
        <f>IF(front!F1869-front!C1869&gt;0,front!F1869-front!C1869,0)</f>
        <v>52279.8</v>
      </c>
      <c r="F1869" s="2">
        <f>front!I1869-front!H1869</f>
        <v>2019.8999999999996</v>
      </c>
      <c r="G1869" s="2"/>
      <c r="H1869" s="2"/>
      <c r="I1869" s="4">
        <f>C1869/(constants!$A$4+constants!$B$4*data!C1869+constants!$C$4*data!C1869^2+constants!$D$4*data!C1869^3+constants!$E$4*data!C1869^4+constants!$F$4*data!C1869^5+constants!$G$4*data!C1869^6+constants!$H$4*data!C1869^7)</f>
        <v>22101.149208766623</v>
      </c>
      <c r="J1869" s="4">
        <f>D1869/(constants!$A$4+constants!$B$4*data!D1869+constants!$C$4*data!D1869^2+constants!$D$4*data!D1869^3+constants!$E$4*data!D1869^4+constants!$F$4*data!D1869^5+constants!$G$4*data!D1869^6+constants!$H$4*data!D1869^7)</f>
        <v>55005.079419721762</v>
      </c>
      <c r="K1869" s="4">
        <f>E1869/(constants!$A$4+constants!$B$4*data!E1869+constants!$C$4*data!E1869^2+constants!$D$4*data!E1869^3+constants!$E$4*data!E1869^4+constants!$F$4*data!E1869^5+constants!$G$4*data!E1869^6+constants!$H$4*data!E1869^7)</f>
        <v>55005.079419721762</v>
      </c>
      <c r="L1869" s="4">
        <f>F1869/(constants!$A$4+constants!$B$4*data!F1869+constants!$C$4*data!F1869^2+constants!$D$4*data!F1869^3+constants!$E$4*data!F1869^4+constants!$F$4*data!F1869^5+constants!$G$4*data!F1869^6+constants!$H$4*data!F1869^7)</f>
        <v>2015.2907083201235</v>
      </c>
      <c r="M1869" s="4"/>
      <c r="N1869" s="4"/>
      <c r="O1869" s="4">
        <f t="shared" si="397"/>
        <v>36835.248681277706</v>
      </c>
      <c r="P1869" s="4">
        <f t="shared" si="398"/>
        <v>11001.015883944352</v>
      </c>
      <c r="Q1869" s="4">
        <f t="shared" si="398"/>
        <v>11001.015883944352</v>
      </c>
      <c r="R1869" s="4">
        <f t="shared" si="399"/>
        <v>335.88178472002056</v>
      </c>
      <c r="S1869" s="4"/>
      <c r="T1869" s="4"/>
      <c r="U1869" s="4">
        <f t="shared" si="400"/>
        <v>1</v>
      </c>
      <c r="V1869" s="4"/>
      <c r="W1869" s="4"/>
      <c r="X1869">
        <f>IF(front!E1869&gt;$X$2,O1869,P1869)</f>
        <v>36835.248681277706</v>
      </c>
      <c r="Y1869">
        <f t="shared" si="395"/>
        <v>36562.428876435093</v>
      </c>
      <c r="Z1869">
        <f>SUMPRODUCT($B$7:$B$456,Y$7:Y$456,EXP(constants!$B$32+constants!$A$32*ABS($A$7:$A$456-$A1869)))</f>
        <v>7.0684167163157194E-15</v>
      </c>
      <c r="AA1869">
        <f t="shared" si="396"/>
        <v>36562.428876435093</v>
      </c>
      <c r="AB1869">
        <f t="shared" si="401"/>
        <v>36557.575783495922</v>
      </c>
      <c r="AD1869" s="4"/>
      <c r="AE1869" s="4"/>
      <c r="AF1869" s="4"/>
    </row>
    <row r="1870" spans="1:32" x14ac:dyDescent="0.2">
      <c r="A1870">
        <f>front!A1870</f>
        <v>1033</v>
      </c>
      <c r="B1870" s="1">
        <f t="shared" si="402"/>
        <v>0.43000000000006366</v>
      </c>
      <c r="C1870">
        <f>front!D1870-front!B1870</f>
        <v>21516.74</v>
      </c>
      <c r="D1870" s="2">
        <f>front!E1870-front!C1870</f>
        <v>52869.599999999999</v>
      </c>
      <c r="E1870" s="2">
        <f>IF(front!F1870-front!C1870&gt;0,front!F1870-front!C1870,0)</f>
        <v>52869.599999999999</v>
      </c>
      <c r="F1870" s="2">
        <f>front!I1870-front!H1870</f>
        <v>2066.5</v>
      </c>
      <c r="G1870" s="2"/>
      <c r="H1870" s="2"/>
      <c r="I1870" s="4">
        <f>C1870/(constants!$A$4+constants!$B$4*data!C1870+constants!$C$4*data!C1870^2+constants!$D$4*data!C1870^3+constants!$E$4*data!C1870^4+constants!$F$4*data!C1870^5+constants!$G$4*data!C1870^6+constants!$H$4*data!C1870^7)</f>
        <v>21791.405282179781</v>
      </c>
      <c r="J1870" s="4">
        <f>D1870/(constants!$A$4+constants!$B$4*data!D1870+constants!$C$4*data!D1870^2+constants!$D$4*data!D1870^3+constants!$E$4*data!D1870^4+constants!$F$4*data!D1870^5+constants!$G$4*data!D1870^6+constants!$H$4*data!D1870^7)</f>
        <v>55657.908542352008</v>
      </c>
      <c r="K1870" s="4">
        <f>E1870/(constants!$A$4+constants!$B$4*data!E1870+constants!$C$4*data!E1870^2+constants!$D$4*data!E1870^3+constants!$E$4*data!E1870^4+constants!$F$4*data!E1870^5+constants!$G$4*data!E1870^6+constants!$H$4*data!E1870^7)</f>
        <v>55657.908542352008</v>
      </c>
      <c r="L1870" s="4">
        <f>F1870/(constants!$A$4+constants!$B$4*data!F1870+constants!$C$4*data!F1870^2+constants!$D$4*data!F1870^3+constants!$E$4*data!F1870^4+constants!$F$4*data!F1870^5+constants!$G$4*data!F1870^6+constants!$H$4*data!F1870^7)</f>
        <v>2061.7849878256452</v>
      </c>
      <c r="M1870" s="4"/>
      <c r="N1870" s="4"/>
      <c r="O1870" s="4">
        <f t="shared" si="397"/>
        <v>36319.008803632969</v>
      </c>
      <c r="P1870" s="4">
        <f t="shared" si="398"/>
        <v>11131.581708470401</v>
      </c>
      <c r="Q1870" s="4">
        <f t="shared" si="398"/>
        <v>11131.581708470401</v>
      </c>
      <c r="R1870" s="4">
        <f t="shared" si="399"/>
        <v>343.63083130427418</v>
      </c>
      <c r="S1870" s="4"/>
      <c r="T1870" s="4"/>
      <c r="U1870" s="4">
        <f t="shared" si="400"/>
        <v>1</v>
      </c>
      <c r="V1870" s="4"/>
      <c r="W1870" s="4"/>
      <c r="X1870">
        <f>IF(front!E1870&gt;$X$2,O1870,P1870)</f>
        <v>36319.008803632969</v>
      </c>
      <c r="Y1870">
        <f t="shared" si="395"/>
        <v>36046.188998790356</v>
      </c>
      <c r="Z1870">
        <f>SUMPRODUCT($B$7:$B$456,Y$7:Y$456,EXP(constants!$B$32+constants!$A$32*ABS($A$7:$A$456-$A1870)))</f>
        <v>6.897631631600664E-15</v>
      </c>
      <c r="AA1870">
        <f t="shared" si="396"/>
        <v>36046.188998790356</v>
      </c>
      <c r="AB1870">
        <f t="shared" si="401"/>
        <v>36041.335905851185</v>
      </c>
      <c r="AD1870" s="4"/>
      <c r="AE1870" s="4"/>
      <c r="AF1870" s="4"/>
    </row>
    <row r="1871" spans="1:32" x14ac:dyDescent="0.2">
      <c r="A1871">
        <f>front!A1871</f>
        <v>1033.42</v>
      </c>
      <c r="B1871" s="1">
        <f t="shared" si="402"/>
        <v>0.42000000000007276</v>
      </c>
      <c r="C1871">
        <f>front!D1871-front!B1871</f>
        <v>21155.600000000002</v>
      </c>
      <c r="D1871" s="2">
        <f>front!E1871-front!C1871</f>
        <v>52145.7</v>
      </c>
      <c r="E1871" s="2">
        <f>IF(front!F1871-front!C1871&gt;0,front!F1871-front!C1871,0)</f>
        <v>52145.7</v>
      </c>
      <c r="F1871" s="2">
        <f>front!I1871-front!H1871</f>
        <v>2089</v>
      </c>
      <c r="G1871" s="2"/>
      <c r="H1871" s="2"/>
      <c r="I1871" s="4">
        <f>C1871/(constants!$A$4+constants!$B$4*data!C1871+constants!$C$4*data!C1871^2+constants!$D$4*data!C1871^3+constants!$E$4*data!C1871^4+constants!$F$4*data!C1871^5+constants!$G$4*data!C1871^6+constants!$H$4*data!C1871^7)</f>
        <v>21415.201890833963</v>
      </c>
      <c r="J1871" s="4">
        <f>D1871/(constants!$A$4+constants!$B$4*data!D1871+constants!$C$4*data!D1871^2+constants!$D$4*data!D1871^3+constants!$E$4*data!D1871^4+constants!$F$4*data!D1871^5+constants!$G$4*data!D1871^6+constants!$H$4*data!D1871^7)</f>
        <v>54856.691590155475</v>
      </c>
      <c r="K1871" s="4">
        <f>E1871/(constants!$A$4+constants!$B$4*data!E1871+constants!$C$4*data!E1871^2+constants!$D$4*data!E1871^3+constants!$E$4*data!E1871^4+constants!$F$4*data!E1871^5+constants!$G$4*data!E1871^6+constants!$H$4*data!E1871^7)</f>
        <v>54856.691590155475</v>
      </c>
      <c r="L1871" s="4">
        <f>F1871/(constants!$A$4+constants!$B$4*data!F1871+constants!$C$4*data!F1871^2+constants!$D$4*data!F1871^3+constants!$E$4*data!F1871^4+constants!$F$4*data!F1871^5+constants!$G$4*data!F1871^6+constants!$H$4*data!F1871^7)</f>
        <v>2084.2339517332443</v>
      </c>
      <c r="M1871" s="4"/>
      <c r="N1871" s="4"/>
      <c r="O1871" s="4">
        <f t="shared" si="397"/>
        <v>35692.003151389938</v>
      </c>
      <c r="P1871" s="4">
        <f t="shared" si="398"/>
        <v>10971.338318031096</v>
      </c>
      <c r="Q1871" s="4">
        <f t="shared" si="398"/>
        <v>10971.338318031096</v>
      </c>
      <c r="R1871" s="4">
        <f t="shared" si="399"/>
        <v>347.37232528887404</v>
      </c>
      <c r="S1871" s="4"/>
      <c r="T1871" s="4"/>
      <c r="U1871" s="4">
        <f t="shared" si="400"/>
        <v>1</v>
      </c>
      <c r="V1871" s="4"/>
      <c r="W1871" s="4"/>
      <c r="X1871">
        <f>IF(front!E1871&gt;$X$2,O1871,P1871)</f>
        <v>35692.003151389938</v>
      </c>
      <c r="Y1871">
        <f t="shared" si="395"/>
        <v>35419.183346547325</v>
      </c>
      <c r="Z1871">
        <f>SUMPRODUCT($B$7:$B$456,Y$7:Y$456,EXP(constants!$B$32+constants!$A$32*ABS($A$7:$A$456-$A1871)))</f>
        <v>6.7348026742801558E-15</v>
      </c>
      <c r="AA1871">
        <f t="shared" si="396"/>
        <v>35419.183346547325</v>
      </c>
      <c r="AB1871">
        <f t="shared" si="401"/>
        <v>35414.330253608154</v>
      </c>
      <c r="AD1871" s="4"/>
      <c r="AE1871" s="4"/>
      <c r="AF1871" s="4"/>
    </row>
    <row r="1872" spans="1:32" x14ac:dyDescent="0.2">
      <c r="A1872">
        <f>front!A1872</f>
        <v>1033.8499999999999</v>
      </c>
      <c r="B1872" s="1">
        <f t="shared" si="402"/>
        <v>0.42999999999983629</v>
      </c>
      <c r="C1872">
        <f>front!D1872-front!B1872</f>
        <v>20787.669999999998</v>
      </c>
      <c r="D1872" s="2">
        <f>front!E1872-front!C1872</f>
        <v>53101.5</v>
      </c>
      <c r="E1872" s="2">
        <f>IF(front!F1872-front!C1872&gt;0,front!F1872-front!C1872,0)</f>
        <v>53101.5</v>
      </c>
      <c r="F1872" s="2">
        <f>front!I1872-front!H1872</f>
        <v>2116</v>
      </c>
      <c r="G1872" s="2"/>
      <c r="H1872" s="2"/>
      <c r="I1872" s="4">
        <f>C1872/(constants!$A$4+constants!$B$4*data!C1872+constants!$C$4*data!C1872^2+constants!$D$4*data!C1872^3+constants!$E$4*data!C1872^4+constants!$F$4*data!C1872^5+constants!$G$4*data!C1872^6+constants!$H$4*data!C1872^7)</f>
        <v>21032.332248525978</v>
      </c>
      <c r="J1872" s="4">
        <f>D1872/(constants!$A$4+constants!$B$4*data!D1872+constants!$C$4*data!D1872^2+constants!$D$4*data!D1872^3+constants!$E$4*data!D1872^4+constants!$F$4*data!D1872^5+constants!$G$4*data!D1872^6+constants!$H$4*data!D1872^7)</f>
        <v>55914.683944722026</v>
      </c>
      <c r="K1872" s="4">
        <f>E1872/(constants!$A$4+constants!$B$4*data!E1872+constants!$C$4*data!E1872^2+constants!$D$4*data!E1872^3+constants!$E$4*data!E1872^4+constants!$F$4*data!E1872^5+constants!$G$4*data!E1872^6+constants!$H$4*data!E1872^7)</f>
        <v>55914.683944722026</v>
      </c>
      <c r="L1872" s="4">
        <f>F1872/(constants!$A$4+constants!$B$4*data!F1872+constants!$C$4*data!F1872^2+constants!$D$4*data!F1872^3+constants!$E$4*data!F1872^4+constants!$F$4*data!F1872^5+constants!$G$4*data!F1872^6+constants!$H$4*data!F1872^7)</f>
        <v>2111.1727181899405</v>
      </c>
      <c r="M1872" s="4"/>
      <c r="N1872" s="4"/>
      <c r="O1872" s="4">
        <f t="shared" si="397"/>
        <v>35053.88708087663</v>
      </c>
      <c r="P1872" s="4">
        <f t="shared" si="398"/>
        <v>11182.936788944406</v>
      </c>
      <c r="Q1872" s="4">
        <f t="shared" si="398"/>
        <v>11182.936788944406</v>
      </c>
      <c r="R1872" s="4">
        <f t="shared" si="399"/>
        <v>351.8621196983234</v>
      </c>
      <c r="S1872" s="4"/>
      <c r="T1872" s="4"/>
      <c r="U1872" s="4">
        <f t="shared" si="400"/>
        <v>1</v>
      </c>
      <c r="V1872" s="4"/>
      <c r="W1872" s="4"/>
      <c r="X1872">
        <f>IF(front!E1872&gt;$X$2,O1872,P1872)</f>
        <v>35053.88708087663</v>
      </c>
      <c r="Y1872">
        <f t="shared" si="395"/>
        <v>34781.067276034017</v>
      </c>
      <c r="Z1872">
        <f>SUMPRODUCT($B$7:$B$456,Y$7:Y$456,EXP(constants!$B$32+constants!$A$32*ABS($A$7:$A$456-$A1872)))</f>
        <v>6.572078277653891E-15</v>
      </c>
      <c r="AA1872">
        <f t="shared" si="396"/>
        <v>34781.067276034017</v>
      </c>
      <c r="AB1872">
        <f t="shared" si="401"/>
        <v>34776.214183094846</v>
      </c>
      <c r="AD1872" s="4"/>
      <c r="AE1872" s="4"/>
      <c r="AF1872" s="4"/>
    </row>
    <row r="1873" spans="1:32" x14ac:dyDescent="0.2">
      <c r="A1873">
        <f>front!A1873</f>
        <v>1034.28</v>
      </c>
      <c r="B1873" s="1">
        <f t="shared" si="402"/>
        <v>0.43000000000006366</v>
      </c>
      <c r="C1873">
        <f>front!D1873-front!B1873</f>
        <v>20465.599999999999</v>
      </c>
      <c r="D1873" s="2">
        <f>front!E1873-front!C1873</f>
        <v>53118.7</v>
      </c>
      <c r="E1873" s="2">
        <f>IF(front!F1873-front!C1873&gt;0,front!F1873-front!C1873,0)</f>
        <v>53118.7</v>
      </c>
      <c r="F1873" s="2">
        <f>front!I1873-front!H1873</f>
        <v>2183.6999999999989</v>
      </c>
      <c r="G1873" s="2"/>
      <c r="H1873" s="2"/>
      <c r="I1873" s="4">
        <f>C1873/(constants!$A$4+constants!$B$4*data!C1873+constants!$C$4*data!C1873^2+constants!$D$4*data!C1873^3+constants!$E$4*data!C1873^4+constants!$F$4*data!C1873^5+constants!$G$4*data!C1873^6+constants!$H$4*data!C1873^7)</f>
        <v>20697.525609713495</v>
      </c>
      <c r="J1873" s="4">
        <f>D1873/(constants!$A$4+constants!$B$4*data!D1873+constants!$C$4*data!D1873^2+constants!$D$4*data!D1873^3+constants!$E$4*data!D1873^4+constants!$F$4*data!D1873^5+constants!$G$4*data!D1873^6+constants!$H$4*data!D1873^7)</f>
        <v>55933.731266302624</v>
      </c>
      <c r="K1873" s="4">
        <f>E1873/(constants!$A$4+constants!$B$4*data!E1873+constants!$C$4*data!E1873^2+constants!$D$4*data!E1873^3+constants!$E$4*data!E1873^4+constants!$F$4*data!E1873^5+constants!$G$4*data!E1873^6+constants!$H$4*data!E1873^7)</f>
        <v>55933.731266302624</v>
      </c>
      <c r="L1873" s="4">
        <f>F1873/(constants!$A$4+constants!$B$4*data!F1873+constants!$C$4*data!F1873^2+constants!$D$4*data!F1873^3+constants!$E$4*data!F1873^4+constants!$F$4*data!F1873^5+constants!$G$4*data!F1873^6+constants!$H$4*data!F1873^7)</f>
        <v>2178.7192391655772</v>
      </c>
      <c r="M1873" s="4"/>
      <c r="N1873" s="4"/>
      <c r="O1873" s="4">
        <f t="shared" si="397"/>
        <v>34495.876016189155</v>
      </c>
      <c r="P1873" s="4">
        <f t="shared" si="398"/>
        <v>11186.746253260524</v>
      </c>
      <c r="Q1873" s="4">
        <f t="shared" si="398"/>
        <v>11186.746253260524</v>
      </c>
      <c r="R1873" s="4">
        <f t="shared" si="399"/>
        <v>363.11987319426282</v>
      </c>
      <c r="S1873" s="4"/>
      <c r="T1873" s="4"/>
      <c r="U1873" s="4">
        <f t="shared" si="400"/>
        <v>1</v>
      </c>
      <c r="V1873" s="4"/>
      <c r="W1873" s="4"/>
      <c r="X1873">
        <f>IF(front!E1873&gt;$X$2,O1873,P1873)</f>
        <v>34495.876016189155</v>
      </c>
      <c r="Y1873">
        <f t="shared" si="395"/>
        <v>34223.056211346542</v>
      </c>
      <c r="Z1873">
        <f>SUMPRODUCT($B$7:$B$456,Y$7:Y$456,EXP(constants!$B$32+constants!$A$32*ABS($A$7:$A$456-$A1873)))</f>
        <v>6.4132855818565003E-15</v>
      </c>
      <c r="AA1873">
        <f t="shared" si="396"/>
        <v>34223.056211346542</v>
      </c>
      <c r="AB1873">
        <f t="shared" si="401"/>
        <v>34218.203118407371</v>
      </c>
      <c r="AD1873" s="4"/>
      <c r="AE1873" s="4"/>
      <c r="AF1873" s="4"/>
    </row>
    <row r="1874" spans="1:32" x14ac:dyDescent="0.2">
      <c r="A1874">
        <f>front!A1874</f>
        <v>1034.7</v>
      </c>
      <c r="B1874" s="1">
        <f t="shared" si="402"/>
        <v>0.42000000000007276</v>
      </c>
      <c r="C1874">
        <f>front!D1874-front!B1874</f>
        <v>19983.53</v>
      </c>
      <c r="D1874" s="2">
        <f>front!E1874-front!C1874</f>
        <v>52485.3</v>
      </c>
      <c r="E1874" s="2">
        <f>IF(front!F1874-front!C1874&gt;0,front!F1874-front!C1874,0)</f>
        <v>52485.3</v>
      </c>
      <c r="F1874" s="2">
        <f>front!I1874-front!H1874</f>
        <v>2145</v>
      </c>
      <c r="G1874" s="2"/>
      <c r="H1874" s="2"/>
      <c r="I1874" s="4">
        <f>C1874/(constants!$A$4+constants!$B$4*data!C1874+constants!$C$4*data!C1874^2+constants!$D$4*data!C1874^3+constants!$E$4*data!C1874^4+constants!$F$4*data!C1874^5+constants!$G$4*data!C1874^6+constants!$H$4*data!C1874^7)</f>
        <v>20196.993192486658</v>
      </c>
      <c r="J1874" s="4">
        <f>D1874/(constants!$A$4+constants!$B$4*data!D1874+constants!$C$4*data!D1874^2+constants!$D$4*data!D1874^3+constants!$E$4*data!D1874^4+constants!$F$4*data!D1874^5+constants!$G$4*data!D1874^6+constants!$H$4*data!D1874^7)</f>
        <v>55232.504180670272</v>
      </c>
      <c r="K1874" s="4">
        <f>E1874/(constants!$A$4+constants!$B$4*data!E1874+constants!$C$4*data!E1874^2+constants!$D$4*data!E1874^3+constants!$E$4*data!E1874^4+constants!$F$4*data!E1874^5+constants!$G$4*data!E1874^6+constants!$H$4*data!E1874^7)</f>
        <v>55232.504180670272</v>
      </c>
      <c r="L1874" s="4">
        <f>F1874/(constants!$A$4+constants!$B$4*data!F1874+constants!$C$4*data!F1874^2+constants!$D$4*data!F1874^3+constants!$E$4*data!F1874^4+constants!$F$4*data!F1874^5+constants!$G$4*data!F1874^6+constants!$H$4*data!F1874^7)</f>
        <v>2140.1069626293884</v>
      </c>
      <c r="M1874" s="4"/>
      <c r="N1874" s="4"/>
      <c r="O1874" s="4">
        <f t="shared" si="397"/>
        <v>33661.6553208111</v>
      </c>
      <c r="P1874" s="4">
        <f t="shared" si="398"/>
        <v>11046.500836134053</v>
      </c>
      <c r="Q1874" s="4">
        <f t="shared" si="398"/>
        <v>11046.500836134053</v>
      </c>
      <c r="R1874" s="4">
        <f t="shared" si="399"/>
        <v>356.68449377156475</v>
      </c>
      <c r="S1874" s="4"/>
      <c r="T1874" s="4"/>
      <c r="U1874" s="4">
        <f t="shared" si="400"/>
        <v>1</v>
      </c>
      <c r="V1874" s="4"/>
      <c r="W1874" s="4"/>
      <c r="X1874">
        <f>IF(front!E1874&gt;$X$2,O1874,P1874)</f>
        <v>33661.6553208111</v>
      </c>
      <c r="Y1874">
        <f t="shared" si="395"/>
        <v>33388.835515968487</v>
      </c>
      <c r="Z1874">
        <f>SUMPRODUCT($B$7:$B$456,Y$7:Y$456,EXP(constants!$B$32+constants!$A$32*ABS($A$7:$A$456-$A1874)))</f>
        <v>6.261890340697471E-15</v>
      </c>
      <c r="AA1874">
        <f t="shared" si="396"/>
        <v>33388.835515968487</v>
      </c>
      <c r="AB1874">
        <f t="shared" si="401"/>
        <v>33383.982423029316</v>
      </c>
      <c r="AD1874" s="4"/>
      <c r="AE1874" s="4"/>
      <c r="AF1874" s="4"/>
    </row>
    <row r="1875" spans="1:32" x14ac:dyDescent="0.2">
      <c r="A1875">
        <f>front!A1875</f>
        <v>1035.1300000000001</v>
      </c>
      <c r="B1875" s="1">
        <f t="shared" si="402"/>
        <v>0.43000000000006366</v>
      </c>
      <c r="C1875">
        <f>front!D1875-front!B1875</f>
        <v>19600.47</v>
      </c>
      <c r="D1875" s="2">
        <f>front!E1875-front!C1875</f>
        <v>52215.199999999997</v>
      </c>
      <c r="E1875" s="2">
        <f>IF(front!F1875-front!C1875&gt;0,front!F1875-front!C1875,0)</f>
        <v>52215.199999999997</v>
      </c>
      <c r="F1875" s="2">
        <f>front!I1875-front!H1875</f>
        <v>2124.2000000000007</v>
      </c>
      <c r="G1875" s="2"/>
      <c r="H1875" s="2"/>
      <c r="I1875" s="4">
        <f>C1875/(constants!$A$4+constants!$B$4*data!C1875+constants!$C$4*data!C1875^2+constants!$D$4*data!C1875^3+constants!$E$4*data!C1875^4+constants!$F$4*data!C1875^5+constants!$G$4*data!C1875^6+constants!$H$4*data!C1875^7)</f>
        <v>19799.782749082297</v>
      </c>
      <c r="J1875" s="4">
        <f>D1875/(constants!$A$4+constants!$B$4*data!D1875+constants!$C$4*data!D1875^2+constants!$D$4*data!D1875^3+constants!$E$4*data!D1875^4+constants!$F$4*data!D1875^5+constants!$G$4*data!D1875^6+constants!$H$4*data!D1875^7)</f>
        <v>54933.594691159997</v>
      </c>
      <c r="K1875" s="4">
        <f>E1875/(constants!$A$4+constants!$B$4*data!E1875+constants!$C$4*data!E1875^2+constants!$D$4*data!E1875^3+constants!$E$4*data!E1875^4+constants!$F$4*data!E1875^5+constants!$G$4*data!E1875^6+constants!$H$4*data!E1875^7)</f>
        <v>54933.594691159997</v>
      </c>
      <c r="L1875" s="4">
        <f>F1875/(constants!$A$4+constants!$B$4*data!F1875+constants!$C$4*data!F1875^2+constants!$D$4*data!F1875^3+constants!$E$4*data!F1875^4+constants!$F$4*data!F1875^5+constants!$G$4*data!F1875^6+constants!$H$4*data!F1875^7)</f>
        <v>2119.3541236958581</v>
      </c>
      <c r="M1875" s="4"/>
      <c r="N1875" s="4"/>
      <c r="O1875" s="4">
        <f t="shared" si="397"/>
        <v>32999.637915137158</v>
      </c>
      <c r="P1875" s="4">
        <f t="shared" si="398"/>
        <v>10986.718938231999</v>
      </c>
      <c r="Q1875" s="4">
        <f t="shared" si="398"/>
        <v>10986.718938231999</v>
      </c>
      <c r="R1875" s="4">
        <f t="shared" si="399"/>
        <v>353.22568728264304</v>
      </c>
      <c r="S1875" s="4"/>
      <c r="T1875" s="4"/>
      <c r="U1875" s="4">
        <f t="shared" si="400"/>
        <v>1</v>
      </c>
      <c r="V1875" s="4"/>
      <c r="W1875" s="4"/>
      <c r="X1875">
        <f>IF(front!E1875&gt;$X$2,O1875,P1875)</f>
        <v>32999.637915137158</v>
      </c>
      <c r="Y1875">
        <f t="shared" si="395"/>
        <v>32726.818110294542</v>
      </c>
      <c r="Z1875">
        <f>SUMPRODUCT($B$7:$B$456,Y$7:Y$456,EXP(constants!$B$32+constants!$A$32*ABS($A$7:$A$456-$A1875)))</f>
        <v>6.1105923180662054E-15</v>
      </c>
      <c r="AA1875">
        <f t="shared" si="396"/>
        <v>32726.818110294542</v>
      </c>
      <c r="AB1875">
        <f t="shared" si="401"/>
        <v>32721.965017355375</v>
      </c>
      <c r="AD1875" s="4"/>
      <c r="AE1875" s="4"/>
      <c r="AF1875" s="4"/>
    </row>
    <row r="1876" spans="1:32" x14ac:dyDescent="0.2">
      <c r="A1876">
        <f>front!A1876</f>
        <v>1035.56</v>
      </c>
      <c r="B1876" s="1">
        <f t="shared" si="402"/>
        <v>0.42999999999983629</v>
      </c>
      <c r="C1876">
        <f>front!D1876-front!B1876</f>
        <v>19189.800000000003</v>
      </c>
      <c r="D1876" s="2">
        <f>front!E1876-front!C1876</f>
        <v>52880.7</v>
      </c>
      <c r="E1876" s="2">
        <f>IF(front!F1876-front!C1876&gt;0,front!F1876-front!C1876,0)</f>
        <v>52880.7</v>
      </c>
      <c r="F1876" s="2">
        <f>front!I1876-front!H1876</f>
        <v>2171.8999999999996</v>
      </c>
      <c r="G1876" s="2"/>
      <c r="H1876" s="2"/>
      <c r="I1876" s="4">
        <f>C1876/(constants!$A$4+constants!$B$4*data!C1876+constants!$C$4*data!C1876^2+constants!$D$4*data!C1876^3+constants!$E$4*data!C1876^4+constants!$F$4*data!C1876^5+constants!$G$4*data!C1876^6+constants!$H$4*data!C1876^7)</f>
        <v>19374.459624896772</v>
      </c>
      <c r="J1876" s="4">
        <f>D1876/(constants!$A$4+constants!$B$4*data!D1876+constants!$C$4*data!D1876^2+constants!$D$4*data!D1876^3+constants!$E$4*data!D1876^4+constants!$F$4*data!D1876^5+constants!$G$4*data!D1876^6+constants!$H$4*data!D1876^7)</f>
        <v>55670.197928881862</v>
      </c>
      <c r="K1876" s="4">
        <f>E1876/(constants!$A$4+constants!$B$4*data!E1876+constants!$C$4*data!E1876^2+constants!$D$4*data!E1876^3+constants!$E$4*data!E1876^4+constants!$F$4*data!E1876^5+constants!$G$4*data!E1876^6+constants!$H$4*data!E1876^7)</f>
        <v>55670.197928881862</v>
      </c>
      <c r="L1876" s="4">
        <f>F1876/(constants!$A$4+constants!$B$4*data!F1876+constants!$C$4*data!F1876^2+constants!$D$4*data!F1876^3+constants!$E$4*data!F1876^4+constants!$F$4*data!F1876^5+constants!$G$4*data!F1876^6+constants!$H$4*data!F1876^7)</f>
        <v>2166.9459834244344</v>
      </c>
      <c r="M1876" s="4"/>
      <c r="N1876" s="4"/>
      <c r="O1876" s="4">
        <f t="shared" si="397"/>
        <v>32290.766041494619</v>
      </c>
      <c r="P1876" s="4">
        <f t="shared" si="398"/>
        <v>11134.039585776372</v>
      </c>
      <c r="Q1876" s="4">
        <f t="shared" si="398"/>
        <v>11134.039585776372</v>
      </c>
      <c r="R1876" s="4">
        <f t="shared" si="399"/>
        <v>361.15766390407242</v>
      </c>
      <c r="S1876" s="4"/>
      <c r="T1876" s="4"/>
      <c r="U1876" s="4">
        <f t="shared" si="400"/>
        <v>1</v>
      </c>
      <c r="V1876" s="4"/>
      <c r="W1876" s="4"/>
      <c r="X1876">
        <f>IF(front!E1876&gt;$X$2,O1876,P1876)</f>
        <v>32290.766041494619</v>
      </c>
      <c r="Y1876">
        <f t="shared" si="395"/>
        <v>32017.946236652002</v>
      </c>
      <c r="Z1876">
        <f>SUMPRODUCT($B$7:$B$456,Y$7:Y$456,EXP(constants!$B$32+constants!$A$32*ABS($A$7:$A$456-$A1876)))</f>
        <v>5.9629499154485601E-15</v>
      </c>
      <c r="AA1876">
        <f t="shared" si="396"/>
        <v>32017.946236652002</v>
      </c>
      <c r="AB1876">
        <f t="shared" si="401"/>
        <v>32013.093143712835</v>
      </c>
      <c r="AD1876" s="4"/>
      <c r="AE1876" s="4"/>
      <c r="AF1876" s="4"/>
    </row>
    <row r="1877" spans="1:32" x14ac:dyDescent="0.2">
      <c r="A1877">
        <f>front!A1877</f>
        <v>1035.98</v>
      </c>
      <c r="B1877" s="1">
        <f t="shared" si="402"/>
        <v>0.42000000000007276</v>
      </c>
      <c r="C1877">
        <f>front!D1877-front!B1877</f>
        <v>18857.27</v>
      </c>
      <c r="D1877" s="2">
        <f>front!E1877-front!C1877</f>
        <v>51610.9</v>
      </c>
      <c r="E1877" s="2">
        <f>IF(front!F1877-front!C1877&gt;0,front!F1877-front!C1877,0)</f>
        <v>51610.9</v>
      </c>
      <c r="F1877" s="2">
        <f>front!I1877-front!H1877</f>
        <v>2209.6000000000022</v>
      </c>
      <c r="G1877" s="2"/>
      <c r="H1877" s="2"/>
      <c r="I1877" s="4">
        <f>C1877/(constants!$A$4+constants!$B$4*data!C1877+constants!$C$4*data!C1877^2+constants!$D$4*data!C1877^3+constants!$E$4*data!C1877^4+constants!$F$4*data!C1877^5+constants!$G$4*data!C1877^6+constants!$H$4*data!C1877^7)</f>
        <v>19030.460301884537</v>
      </c>
      <c r="J1877" s="4">
        <f>D1877/(constants!$A$4+constants!$B$4*data!D1877+constants!$C$4*data!D1877^2+constants!$D$4*data!D1877^3+constants!$E$4*data!D1877^4+constants!$F$4*data!D1877^5+constants!$G$4*data!D1877^6+constants!$H$4*data!D1877^7)</f>
        <v>54265.051072681279</v>
      </c>
      <c r="K1877" s="4">
        <f>E1877/(constants!$A$4+constants!$B$4*data!E1877+constants!$C$4*data!E1877^2+constants!$D$4*data!E1877^3+constants!$E$4*data!E1877^4+constants!$F$4*data!E1877^5+constants!$G$4*data!E1877^6+constants!$H$4*data!E1877^7)</f>
        <v>54265.051072681279</v>
      </c>
      <c r="L1877" s="4">
        <f>F1877/(constants!$A$4+constants!$B$4*data!F1877+constants!$C$4*data!F1877^2+constants!$D$4*data!F1877^3+constants!$E$4*data!F1877^4+constants!$F$4*data!F1877^5+constants!$G$4*data!F1877^6+constants!$H$4*data!F1877^7)</f>
        <v>2204.5605495049895</v>
      </c>
      <c r="M1877" s="4"/>
      <c r="N1877" s="4"/>
      <c r="O1877" s="4">
        <f t="shared" si="397"/>
        <v>31717.433836474225</v>
      </c>
      <c r="P1877" s="4">
        <f t="shared" si="398"/>
        <v>10853.010214536256</v>
      </c>
      <c r="Q1877" s="4">
        <f t="shared" si="398"/>
        <v>10853.010214536256</v>
      </c>
      <c r="R1877" s="4">
        <f t="shared" si="399"/>
        <v>367.42675825083154</v>
      </c>
      <c r="S1877" s="4"/>
      <c r="T1877" s="4"/>
      <c r="U1877" s="4">
        <f t="shared" si="400"/>
        <v>1</v>
      </c>
      <c r="V1877" s="4"/>
      <c r="W1877" s="4"/>
      <c r="X1877">
        <f>IF(front!E1877&gt;$X$2,O1877,P1877)</f>
        <v>31717.433836474225</v>
      </c>
      <c r="Y1877">
        <f t="shared" si="395"/>
        <v>31444.614031631609</v>
      </c>
      <c r="Z1877">
        <f>SUMPRODUCT($B$7:$B$456,Y$7:Y$456,EXP(constants!$B$32+constants!$A$32*ABS($A$7:$A$456-$A1877)))</f>
        <v>5.8221855242568536E-15</v>
      </c>
      <c r="AA1877">
        <f t="shared" si="396"/>
        <v>31444.614031631609</v>
      </c>
      <c r="AB1877">
        <f t="shared" si="401"/>
        <v>31439.760938692441</v>
      </c>
      <c r="AD1877" s="4"/>
      <c r="AE1877" s="4"/>
      <c r="AF1877" s="4"/>
    </row>
    <row r="1878" spans="1:32" x14ac:dyDescent="0.2">
      <c r="A1878">
        <f>front!A1878</f>
        <v>1036.4100000000001</v>
      </c>
      <c r="B1878" s="1">
        <f t="shared" si="402"/>
        <v>0.43000000000006366</v>
      </c>
      <c r="C1878">
        <f>front!D1878-front!B1878</f>
        <v>18595.27</v>
      </c>
      <c r="D1878" s="2">
        <f>front!E1878-front!C1878</f>
        <v>52987.5</v>
      </c>
      <c r="E1878" s="2">
        <f>IF(front!F1878-front!C1878&gt;0,front!F1878-front!C1878,0)</f>
        <v>52987.5</v>
      </c>
      <c r="F1878" s="2">
        <f>front!I1878-front!H1878</f>
        <v>2156.1000000000004</v>
      </c>
      <c r="G1878" s="2"/>
      <c r="H1878" s="2"/>
      <c r="I1878" s="4">
        <f>C1878/(constants!$A$4+constants!$B$4*data!C1878+constants!$C$4*data!C1878^2+constants!$D$4*data!C1878^3+constants!$E$4*data!C1878^4+constants!$F$4*data!C1878^5+constants!$G$4*data!C1878^6+constants!$H$4*data!C1878^7)</f>
        <v>18759.674845724847</v>
      </c>
      <c r="J1878" s="4">
        <f>D1878/(constants!$A$4+constants!$B$4*data!D1878+constants!$C$4*data!D1878^2+constants!$D$4*data!D1878^3+constants!$E$4*data!D1878^4+constants!$F$4*data!D1878^5+constants!$G$4*data!D1878^6+constants!$H$4*data!D1878^7)</f>
        <v>55788.448270341825</v>
      </c>
      <c r="K1878" s="4">
        <f>E1878/(constants!$A$4+constants!$B$4*data!E1878+constants!$C$4*data!E1878^2+constants!$D$4*data!E1878^3+constants!$E$4*data!E1878^4+constants!$F$4*data!E1878^5+constants!$G$4*data!E1878^6+constants!$H$4*data!E1878^7)</f>
        <v>55788.448270341825</v>
      </c>
      <c r="L1878" s="4">
        <f>F1878/(constants!$A$4+constants!$B$4*data!F1878+constants!$C$4*data!F1878^2+constants!$D$4*data!F1878^3+constants!$E$4*data!F1878^4+constants!$F$4*data!F1878^5+constants!$G$4*data!F1878^6+constants!$H$4*data!F1878^7)</f>
        <v>2151.1817983728797</v>
      </c>
      <c r="M1878" s="4"/>
      <c r="N1878" s="4"/>
      <c r="O1878" s="4">
        <f t="shared" si="397"/>
        <v>31266.124742874745</v>
      </c>
      <c r="P1878" s="4">
        <f t="shared" si="398"/>
        <v>11157.689654068367</v>
      </c>
      <c r="Q1878" s="4">
        <f t="shared" si="398"/>
        <v>11157.689654068367</v>
      </c>
      <c r="R1878" s="4">
        <f t="shared" si="399"/>
        <v>358.53029972881325</v>
      </c>
      <c r="S1878" s="4"/>
      <c r="T1878" s="4"/>
      <c r="U1878" s="4">
        <f t="shared" si="400"/>
        <v>1</v>
      </c>
      <c r="V1878" s="4"/>
      <c r="W1878" s="4"/>
      <c r="X1878">
        <f>IF(front!E1878&gt;$X$2,O1878,P1878)</f>
        <v>31266.124742874745</v>
      </c>
      <c r="Y1878">
        <f t="shared" si="395"/>
        <v>30993.304938032128</v>
      </c>
      <c r="Z1878">
        <f>SUMPRODUCT($B$7:$B$456,Y$7:Y$456,EXP(constants!$B$32+constants!$A$32*ABS($A$7:$A$456-$A1878)))</f>
        <v>5.6815115249874414E-15</v>
      </c>
      <c r="AA1878">
        <f t="shared" si="396"/>
        <v>30993.304938032128</v>
      </c>
      <c r="AB1878">
        <f t="shared" si="401"/>
        <v>30988.451845092961</v>
      </c>
      <c r="AD1878" s="4"/>
      <c r="AE1878" s="4"/>
      <c r="AF1878" s="4"/>
    </row>
    <row r="1879" spans="1:32" x14ac:dyDescent="0.2">
      <c r="A1879">
        <f>front!A1879</f>
        <v>1036.83</v>
      </c>
      <c r="B1879" s="1">
        <f t="shared" si="402"/>
        <v>0.41999999999984539</v>
      </c>
      <c r="C1879">
        <f>front!D1879-front!B1879</f>
        <v>18410.670000000002</v>
      </c>
      <c r="D1879" s="2">
        <f>front!E1879-front!C1879</f>
        <v>52847</v>
      </c>
      <c r="E1879" s="2">
        <f>IF(front!F1879-front!C1879&gt;0,front!F1879-front!C1879,0)</f>
        <v>52847</v>
      </c>
      <c r="F1879" s="2">
        <f>front!I1879-front!H1879</f>
        <v>2107.2000000000007</v>
      </c>
      <c r="G1879" s="2"/>
      <c r="H1879" s="2"/>
      <c r="I1879" s="4">
        <f>C1879/(constants!$A$4+constants!$B$4*data!C1879+constants!$C$4*data!C1879^2+constants!$D$4*data!C1879^3+constants!$E$4*data!C1879^4+constants!$F$4*data!C1879^5+constants!$G$4*data!C1879^6+constants!$H$4*data!C1879^7)</f>
        <v>18569.018424498656</v>
      </c>
      <c r="J1879" s="4">
        <f>D1879/(constants!$A$4+constants!$B$4*data!D1879+constants!$C$4*data!D1879^2+constants!$D$4*data!D1879^3+constants!$E$4*data!D1879^4+constants!$F$4*data!D1879^5+constants!$G$4*data!D1879^6+constants!$H$4*data!D1879^7)</f>
        <v>55632.887295885441</v>
      </c>
      <c r="K1879" s="4">
        <f>E1879/(constants!$A$4+constants!$B$4*data!E1879+constants!$C$4*data!E1879^2+constants!$D$4*data!E1879^3+constants!$E$4*data!E1879^4+constants!$F$4*data!E1879^5+constants!$G$4*data!E1879^6+constants!$H$4*data!E1879^7)</f>
        <v>55632.887295885441</v>
      </c>
      <c r="L1879" s="4">
        <f>F1879/(constants!$A$4+constants!$B$4*data!F1879+constants!$C$4*data!F1879^2+constants!$D$4*data!F1879^3+constants!$E$4*data!F1879^4+constants!$F$4*data!F1879^5+constants!$G$4*data!F1879^6+constants!$H$4*data!F1879^7)</f>
        <v>2102.392674521423</v>
      </c>
      <c r="M1879" s="4"/>
      <c r="N1879" s="4"/>
      <c r="O1879" s="4">
        <f t="shared" si="397"/>
        <v>30948.364040831093</v>
      </c>
      <c r="P1879" s="4">
        <f t="shared" si="398"/>
        <v>11126.57745917709</v>
      </c>
      <c r="Q1879" s="4">
        <f t="shared" si="398"/>
        <v>11126.57745917709</v>
      </c>
      <c r="R1879" s="4">
        <f t="shared" si="399"/>
        <v>350.3987790869038</v>
      </c>
      <c r="S1879" s="4"/>
      <c r="T1879" s="4"/>
      <c r="U1879" s="4">
        <f t="shared" si="400"/>
        <v>1</v>
      </c>
      <c r="V1879" s="4"/>
      <c r="W1879" s="4"/>
      <c r="X1879">
        <f>IF(front!E1879&gt;$X$2,O1879,P1879)</f>
        <v>30948.364040831093</v>
      </c>
      <c r="Y1879">
        <f t="shared" si="395"/>
        <v>30675.544235988476</v>
      </c>
      <c r="Z1879">
        <f>SUMPRODUCT($B$7:$B$456,Y$7:Y$456,EXP(constants!$B$32+constants!$A$32*ABS($A$7:$A$456-$A1879)))</f>
        <v>5.5473909098215954E-15</v>
      </c>
      <c r="AA1879">
        <f t="shared" si="396"/>
        <v>30675.544235988476</v>
      </c>
      <c r="AB1879">
        <f t="shared" si="401"/>
        <v>30670.691143049309</v>
      </c>
      <c r="AD1879" s="4"/>
      <c r="AE1879" s="4"/>
      <c r="AF1879" s="4"/>
    </row>
    <row r="1880" spans="1:32" x14ac:dyDescent="0.2">
      <c r="A1880">
        <f>front!A1880</f>
        <v>1037.26</v>
      </c>
      <c r="B1880" s="1">
        <f t="shared" si="402"/>
        <v>0.43000000000006366</v>
      </c>
      <c r="C1880">
        <f>front!D1880-front!B1880</f>
        <v>18159.530000000002</v>
      </c>
      <c r="D1880" s="2">
        <f>front!E1880-front!C1880</f>
        <v>52591.8</v>
      </c>
      <c r="E1880" s="2">
        <f>IF(front!F1880-front!C1880&gt;0,front!F1880-front!C1880,0)</f>
        <v>52591.8</v>
      </c>
      <c r="F1880" s="2">
        <f>front!I1880-front!H1880</f>
        <v>2127.4000000000015</v>
      </c>
      <c r="G1880" s="2"/>
      <c r="H1880" s="2"/>
      <c r="I1880" s="4">
        <f>C1880/(constants!$A$4+constants!$B$4*data!C1880+constants!$C$4*data!C1880^2+constants!$D$4*data!C1880^3+constants!$E$4*data!C1880^4+constants!$F$4*data!C1880^5+constants!$G$4*data!C1880^6+constants!$H$4*data!C1880^7)</f>
        <v>18309.817056836753</v>
      </c>
      <c r="J1880" s="4">
        <f>D1880/(constants!$A$4+constants!$B$4*data!D1880+constants!$C$4*data!D1880^2+constants!$D$4*data!D1880^3+constants!$E$4*data!D1880^4+constants!$F$4*data!D1880^5+constants!$G$4*data!D1880^6+constants!$H$4*data!D1880^7)</f>
        <v>55350.381356568505</v>
      </c>
      <c r="K1880" s="4">
        <f>E1880/(constants!$A$4+constants!$B$4*data!E1880+constants!$C$4*data!E1880^2+constants!$D$4*data!E1880^3+constants!$E$4*data!E1880^4+constants!$F$4*data!E1880^5+constants!$G$4*data!E1880^6+constants!$H$4*data!E1880^7)</f>
        <v>55350.381356568505</v>
      </c>
      <c r="L1880" s="4">
        <f>F1880/(constants!$A$4+constants!$B$4*data!F1880+constants!$C$4*data!F1880^2+constants!$D$4*data!F1880^3+constants!$E$4*data!F1880^4+constants!$F$4*data!F1880^5+constants!$G$4*data!F1880^6+constants!$H$4*data!F1880^7)</f>
        <v>2122.546867627736</v>
      </c>
      <c r="M1880" s="4"/>
      <c r="N1880" s="4"/>
      <c r="O1880" s="4">
        <f t="shared" si="397"/>
        <v>30516.36176139459</v>
      </c>
      <c r="P1880" s="4">
        <f t="shared" si="398"/>
        <v>11070.076271313701</v>
      </c>
      <c r="Q1880" s="4">
        <f t="shared" si="398"/>
        <v>11070.076271313701</v>
      </c>
      <c r="R1880" s="4">
        <f t="shared" si="399"/>
        <v>353.75781127128937</v>
      </c>
      <c r="S1880" s="4"/>
      <c r="T1880" s="4"/>
      <c r="U1880" s="4">
        <f t="shared" si="400"/>
        <v>1</v>
      </c>
      <c r="V1880" s="4"/>
      <c r="W1880" s="4"/>
      <c r="X1880">
        <f>IF(front!E1880&gt;$X$2,O1880,P1880)</f>
        <v>30516.36176139459</v>
      </c>
      <c r="Y1880">
        <f t="shared" si="395"/>
        <v>30243.541956551973</v>
      </c>
      <c r="Z1880">
        <f>SUMPRODUCT($B$7:$B$456,Y$7:Y$456,EXP(constants!$B$32+constants!$A$32*ABS($A$7:$A$456-$A1880)))</f>
        <v>5.4133564202739555E-15</v>
      </c>
      <c r="AA1880">
        <f t="shared" si="396"/>
        <v>30243.541956551973</v>
      </c>
      <c r="AB1880">
        <f t="shared" si="401"/>
        <v>30238.688863612806</v>
      </c>
      <c r="AD1880" s="4"/>
      <c r="AE1880" s="4"/>
      <c r="AF1880" s="4"/>
    </row>
    <row r="1881" spans="1:32" x14ac:dyDescent="0.2">
      <c r="A1881">
        <f>front!A1881</f>
        <v>1037.69</v>
      </c>
      <c r="B1881" s="1">
        <f t="shared" si="402"/>
        <v>0.43000000000006366</v>
      </c>
      <c r="C1881">
        <f>front!D1881-front!B1881</f>
        <v>17977</v>
      </c>
      <c r="D1881" s="2">
        <f>front!E1881-front!C1881</f>
        <v>53365.8</v>
      </c>
      <c r="E1881" s="2">
        <f>IF(front!F1881-front!C1881&gt;0,front!F1881-front!C1881,0)</f>
        <v>53365.8</v>
      </c>
      <c r="F1881" s="2">
        <f>front!I1881-front!H1881</f>
        <v>1983</v>
      </c>
      <c r="G1881" s="2"/>
      <c r="H1881" s="2"/>
      <c r="I1881" s="4">
        <f>C1881/(constants!$A$4+constants!$B$4*data!C1881+constants!$C$4*data!C1881^2+constants!$D$4*data!C1881^3+constants!$E$4*data!C1881^4+constants!$F$4*data!C1881^5+constants!$G$4*data!C1881^6+constants!$H$4*data!C1881^7)</f>
        <v>18121.557281736375</v>
      </c>
      <c r="J1881" s="4">
        <f>D1881/(constants!$A$4+constants!$B$4*data!D1881+constants!$C$4*data!D1881^2+constants!$D$4*data!D1881^3+constants!$E$4*data!D1881^4+constants!$F$4*data!D1881^5+constants!$G$4*data!D1881^6+constants!$H$4*data!D1881^7)</f>
        <v>56207.407995075344</v>
      </c>
      <c r="K1881" s="4">
        <f>E1881/(constants!$A$4+constants!$B$4*data!E1881+constants!$C$4*data!E1881^2+constants!$D$4*data!E1881^3+constants!$E$4*data!E1881^4+constants!$F$4*data!E1881^5+constants!$G$4*data!E1881^6+constants!$H$4*data!E1881^7)</f>
        <v>56207.407995075344</v>
      </c>
      <c r="L1881" s="4">
        <f>F1881/(constants!$A$4+constants!$B$4*data!F1881+constants!$C$4*data!F1881^2+constants!$D$4*data!F1881^3+constants!$E$4*data!F1881^4+constants!$F$4*data!F1881^5+constants!$G$4*data!F1881^6+constants!$H$4*data!F1881^7)</f>
        <v>1978.4744364310825</v>
      </c>
      <c r="M1881" s="4"/>
      <c r="N1881" s="4"/>
      <c r="O1881" s="4">
        <f t="shared" si="397"/>
        <v>30202.595469560623</v>
      </c>
      <c r="P1881" s="4">
        <f t="shared" si="398"/>
        <v>11241.481599015069</v>
      </c>
      <c r="Q1881" s="4">
        <f t="shared" si="398"/>
        <v>11241.481599015069</v>
      </c>
      <c r="R1881" s="4">
        <f t="shared" si="399"/>
        <v>329.74573940518042</v>
      </c>
      <c r="S1881" s="4"/>
      <c r="T1881" s="4"/>
      <c r="U1881" s="4">
        <f t="shared" si="400"/>
        <v>1</v>
      </c>
      <c r="V1881" s="4"/>
      <c r="W1881" s="4"/>
      <c r="X1881">
        <f>IF(front!E1881&gt;$X$2,O1881,P1881)</f>
        <v>30202.595469560623</v>
      </c>
      <c r="Y1881">
        <f t="shared" si="395"/>
        <v>29929.775664718007</v>
      </c>
      <c r="Z1881">
        <f>SUMPRODUCT($B$7:$B$456,Y$7:Y$456,EXP(constants!$B$32+constants!$A$32*ABS($A$7:$A$456-$A1881)))</f>
        <v>5.2825604341381556E-15</v>
      </c>
      <c r="AA1881">
        <f t="shared" si="396"/>
        <v>29929.775664718007</v>
      </c>
      <c r="AB1881">
        <f t="shared" si="401"/>
        <v>29924.922571778839</v>
      </c>
      <c r="AD1881" s="4"/>
      <c r="AE1881" s="4"/>
      <c r="AF1881" s="4"/>
    </row>
    <row r="1882" spans="1:32" x14ac:dyDescent="0.2">
      <c r="A1882">
        <f>front!A1882</f>
        <v>1038.1099999999999</v>
      </c>
      <c r="B1882" s="1">
        <f t="shared" si="402"/>
        <v>0.41999999999984539</v>
      </c>
      <c r="C1882">
        <f>front!D1882-front!B1882</f>
        <v>17848.34</v>
      </c>
      <c r="D1882" s="2">
        <f>front!E1882-front!C1882</f>
        <v>52232.6</v>
      </c>
      <c r="E1882" s="2">
        <f>IF(front!F1882-front!C1882&gt;0,front!F1882-front!C1882,0)</f>
        <v>52232.6</v>
      </c>
      <c r="F1882" s="2">
        <f>front!I1882-front!H1882</f>
        <v>1914</v>
      </c>
      <c r="G1882" s="2"/>
      <c r="H1882" s="2"/>
      <c r="I1882" s="4">
        <f>C1882/(constants!$A$4+constants!$B$4*data!C1882+constants!$C$4*data!C1882^2+constants!$D$4*data!C1882^3+constants!$E$4*data!C1882^4+constants!$F$4*data!C1882^5+constants!$G$4*data!C1882^6+constants!$H$4*data!C1882^7)</f>
        <v>17988.924098635023</v>
      </c>
      <c r="J1882" s="4">
        <f>D1882/(constants!$A$4+constants!$B$4*data!D1882+constants!$C$4*data!D1882^2+constants!$D$4*data!D1882^3+constants!$E$4*data!D1882^4+constants!$F$4*data!D1882^5+constants!$G$4*data!D1882^6+constants!$H$4*data!D1882^7)</f>
        <v>54952.848750288053</v>
      </c>
      <c r="K1882" s="4">
        <f>E1882/(constants!$A$4+constants!$B$4*data!E1882+constants!$C$4*data!E1882^2+constants!$D$4*data!E1882^3+constants!$E$4*data!E1882^4+constants!$F$4*data!E1882^5+constants!$G$4*data!E1882^6+constants!$H$4*data!E1882^7)</f>
        <v>54952.848750288053</v>
      </c>
      <c r="L1882" s="4">
        <f>F1882/(constants!$A$4+constants!$B$4*data!F1882+constants!$C$4*data!F1882^2+constants!$D$4*data!F1882^3+constants!$E$4*data!F1882^4+constants!$F$4*data!F1882^5+constants!$G$4*data!F1882^6+constants!$H$4*data!F1882^7)</f>
        <v>1909.6310200056766</v>
      </c>
      <c r="M1882" s="4"/>
      <c r="N1882" s="4"/>
      <c r="O1882" s="4">
        <f t="shared" si="397"/>
        <v>29981.540164391703</v>
      </c>
      <c r="P1882" s="4">
        <f t="shared" si="398"/>
        <v>10990.569750057612</v>
      </c>
      <c r="Q1882" s="4">
        <f t="shared" si="398"/>
        <v>10990.569750057612</v>
      </c>
      <c r="R1882" s="4">
        <f t="shared" si="399"/>
        <v>318.27183666761277</v>
      </c>
      <c r="S1882" s="4"/>
      <c r="T1882" s="4"/>
      <c r="U1882" s="4">
        <f t="shared" si="400"/>
        <v>1</v>
      </c>
      <c r="V1882" s="4"/>
      <c r="W1882" s="4"/>
      <c r="X1882">
        <f>IF(front!E1882&gt;$X$2,O1882,P1882)</f>
        <v>29981.540164391703</v>
      </c>
      <c r="Y1882">
        <f t="shared" si="395"/>
        <v>29708.720359549086</v>
      </c>
      <c r="Z1882">
        <f>SUMPRODUCT($B$7:$B$456,Y$7:Y$456,EXP(constants!$B$32+constants!$A$32*ABS($A$7:$A$456-$A1882)))</f>
        <v>5.1578576588359578E-15</v>
      </c>
      <c r="AA1882">
        <f t="shared" si="396"/>
        <v>29708.720359549086</v>
      </c>
      <c r="AB1882">
        <f t="shared" si="401"/>
        <v>29703.867266609919</v>
      </c>
      <c r="AD1882" s="4"/>
      <c r="AE1882" s="4"/>
      <c r="AF1882" s="4"/>
    </row>
    <row r="1883" spans="1:32" x14ac:dyDescent="0.2">
      <c r="A1883">
        <f>front!A1883</f>
        <v>1038.54</v>
      </c>
      <c r="B1883" s="1">
        <f t="shared" si="402"/>
        <v>0.43000000000006366</v>
      </c>
      <c r="C1883">
        <f>front!D1883-front!B1883</f>
        <v>17782.669999999998</v>
      </c>
      <c r="D1883" s="2">
        <f>front!E1883-front!C1883</f>
        <v>52116.3</v>
      </c>
      <c r="E1883" s="2">
        <f>IF(front!F1883-front!C1883&gt;0,front!F1883-front!C1883,0)</f>
        <v>52116.3</v>
      </c>
      <c r="F1883" s="2">
        <f>front!I1883-front!H1883</f>
        <v>1916.8999999999996</v>
      </c>
      <c r="G1883" s="2"/>
      <c r="H1883" s="2"/>
      <c r="I1883" s="4">
        <f>C1883/(constants!$A$4+constants!$B$4*data!C1883+constants!$C$4*data!C1883^2+constants!$D$4*data!C1883^3+constants!$E$4*data!C1883^4+constants!$F$4*data!C1883^5+constants!$G$4*data!C1883^6+constants!$H$4*data!C1883^7)</f>
        <v>17921.247059938094</v>
      </c>
      <c r="J1883" s="4">
        <f>D1883/(constants!$A$4+constants!$B$4*data!D1883+constants!$C$4*data!D1883^2+constants!$D$4*data!D1883^3+constants!$E$4*data!D1883^4+constants!$F$4*data!D1883^5+constants!$G$4*data!D1883^6+constants!$H$4*data!D1883^7)</f>
        <v>54824.161100141551</v>
      </c>
      <c r="K1883" s="4">
        <f>E1883/(constants!$A$4+constants!$B$4*data!E1883+constants!$C$4*data!E1883^2+constants!$D$4*data!E1883^3+constants!$E$4*data!E1883^4+constants!$F$4*data!E1883^5+constants!$G$4*data!E1883^6+constants!$H$4*data!E1883^7)</f>
        <v>54824.161100141551</v>
      </c>
      <c r="L1883" s="4">
        <f>F1883/(constants!$A$4+constants!$B$4*data!F1883+constants!$C$4*data!F1883^2+constants!$D$4*data!F1883^3+constants!$E$4*data!F1883^4+constants!$F$4*data!F1883^5+constants!$G$4*data!F1883^6+constants!$H$4*data!F1883^7)</f>
        <v>1912.5244386920165</v>
      </c>
      <c r="M1883" s="4"/>
      <c r="N1883" s="4"/>
      <c r="O1883" s="4">
        <f t="shared" si="397"/>
        <v>29868.745099896827</v>
      </c>
      <c r="P1883" s="4">
        <f t="shared" si="398"/>
        <v>10964.832220028309</v>
      </c>
      <c r="Q1883" s="4">
        <f t="shared" si="398"/>
        <v>10964.832220028309</v>
      </c>
      <c r="R1883" s="4">
        <f t="shared" si="399"/>
        <v>318.7540731153361</v>
      </c>
      <c r="S1883" s="4"/>
      <c r="T1883" s="4"/>
      <c r="U1883" s="4">
        <f t="shared" si="400"/>
        <v>1</v>
      </c>
      <c r="V1883" s="4"/>
      <c r="W1883" s="4"/>
      <c r="X1883">
        <f>IF(front!E1883&gt;$X$2,O1883,P1883)</f>
        <v>29868.745099896827</v>
      </c>
      <c r="Y1883">
        <f t="shared" si="395"/>
        <v>29595.92529505421</v>
      </c>
      <c r="Z1883">
        <f>SUMPRODUCT($B$7:$B$456,Y$7:Y$456,EXP(constants!$B$32+constants!$A$32*ABS($A$7:$A$456-$A1883)))</f>
        <v>5.0332349614815209E-15</v>
      </c>
      <c r="AA1883">
        <f t="shared" si="396"/>
        <v>29595.92529505421</v>
      </c>
      <c r="AB1883">
        <f t="shared" si="401"/>
        <v>29591.072202115043</v>
      </c>
      <c r="AD1883" s="4"/>
      <c r="AE1883" s="4"/>
      <c r="AF1883" s="4"/>
    </row>
    <row r="1884" spans="1:32" x14ac:dyDescent="0.2">
      <c r="A1884">
        <f>front!A1884</f>
        <v>1038.96</v>
      </c>
      <c r="B1884" s="1">
        <f t="shared" si="402"/>
        <v>0.42000000000007276</v>
      </c>
      <c r="C1884">
        <f>front!D1884-front!B1884</f>
        <v>17776.199999999997</v>
      </c>
      <c r="D1884" s="2">
        <f>front!E1884-front!C1884</f>
        <v>52308.2</v>
      </c>
      <c r="E1884" s="2">
        <f>IF(front!F1884-front!C1884&gt;0,front!F1884-front!C1884,0)</f>
        <v>52308.2</v>
      </c>
      <c r="F1884" s="2">
        <f>front!I1884-front!H1884</f>
        <v>1901.6999999999989</v>
      </c>
      <c r="G1884" s="2"/>
      <c r="H1884" s="2"/>
      <c r="I1884" s="4">
        <f>C1884/(constants!$A$4+constants!$B$4*data!C1884+constants!$C$4*data!C1884^2+constants!$D$4*data!C1884^3+constants!$E$4*data!C1884^4+constants!$F$4*data!C1884^5+constants!$G$4*data!C1884^6+constants!$H$4*data!C1884^7)</f>
        <v>17914.58008690882</v>
      </c>
      <c r="J1884" s="4">
        <f>D1884/(constants!$A$4+constants!$B$4*data!D1884+constants!$C$4*data!D1884^2+constants!$D$4*data!D1884^3+constants!$E$4*data!D1884^4+constants!$F$4*data!D1884^5+constants!$G$4*data!D1884^6+constants!$H$4*data!D1884^7)</f>
        <v>55036.507248451642</v>
      </c>
      <c r="K1884" s="4">
        <f>E1884/(constants!$A$4+constants!$B$4*data!E1884+constants!$C$4*data!E1884^2+constants!$D$4*data!E1884^3+constants!$E$4*data!E1884^4+constants!$F$4*data!E1884^5+constants!$G$4*data!E1884^6+constants!$H$4*data!E1884^7)</f>
        <v>55036.507248451642</v>
      </c>
      <c r="L1884" s="4">
        <f>F1884/(constants!$A$4+constants!$B$4*data!F1884+constants!$C$4*data!F1884^2+constants!$D$4*data!F1884^3+constants!$E$4*data!F1884^4+constants!$F$4*data!F1884^5+constants!$G$4*data!F1884^6+constants!$H$4*data!F1884^7)</f>
        <v>1897.3589339468642</v>
      </c>
      <c r="M1884" s="4"/>
      <c r="N1884" s="4"/>
      <c r="O1884" s="4">
        <f t="shared" si="397"/>
        <v>29857.633478181368</v>
      </c>
      <c r="P1884" s="4">
        <f t="shared" si="398"/>
        <v>11007.301449690329</v>
      </c>
      <c r="Q1884" s="4">
        <f t="shared" si="398"/>
        <v>11007.301449690329</v>
      </c>
      <c r="R1884" s="4">
        <f t="shared" si="399"/>
        <v>316.22648899114404</v>
      </c>
      <c r="S1884" s="4"/>
      <c r="T1884" s="4"/>
      <c r="U1884" s="4">
        <f t="shared" si="400"/>
        <v>1</v>
      </c>
      <c r="V1884" s="4"/>
      <c r="W1884" s="4"/>
      <c r="X1884">
        <f>IF(front!E1884&gt;$X$2,O1884,P1884)</f>
        <v>29857.633478181368</v>
      </c>
      <c r="Y1884">
        <f t="shared" si="395"/>
        <v>29584.813673338751</v>
      </c>
      <c r="Z1884">
        <f>SUMPRODUCT($B$7:$B$456,Y$7:Y$456,EXP(constants!$B$32+constants!$A$32*ABS($A$7:$A$456-$A1884)))</f>
        <v>4.9144178885354303E-15</v>
      </c>
      <c r="AA1884">
        <f t="shared" si="396"/>
        <v>29584.813673338751</v>
      </c>
      <c r="AB1884">
        <f t="shared" si="401"/>
        <v>29579.960580399584</v>
      </c>
      <c r="AD1884" s="4"/>
      <c r="AE1884" s="4"/>
      <c r="AF1884" s="4"/>
    </row>
    <row r="1885" spans="1:32" x14ac:dyDescent="0.2">
      <c r="A1885">
        <f>front!A1885</f>
        <v>1039.3900000000001</v>
      </c>
      <c r="B1885" s="1">
        <f t="shared" si="402"/>
        <v>0.43000000000006366</v>
      </c>
      <c r="C1885">
        <f>front!D1885-front!B1885</f>
        <v>17717.400000000001</v>
      </c>
      <c r="D1885" s="2">
        <f>front!E1885-front!C1885</f>
        <v>52053.599999999999</v>
      </c>
      <c r="E1885" s="2">
        <f>IF(front!F1885-front!C1885&gt;0,front!F1885-front!C1885,0)</f>
        <v>52053.599999999999</v>
      </c>
      <c r="F1885" s="2">
        <f>front!I1885-front!H1885</f>
        <v>1905.2999999999993</v>
      </c>
      <c r="G1885" s="2"/>
      <c r="H1885" s="2"/>
      <c r="I1885" s="4">
        <f>C1885/(constants!$A$4+constants!$B$4*data!C1885+constants!$C$4*data!C1885^2+constants!$D$4*data!C1885^3+constants!$E$4*data!C1885^4+constants!$F$4*data!C1885^5+constants!$G$4*data!C1885^6+constants!$H$4*data!C1885^7)</f>
        <v>17853.996280677464</v>
      </c>
      <c r="J1885" s="4">
        <f>D1885/(constants!$A$4+constants!$B$4*data!D1885+constants!$C$4*data!D1885^2+constants!$D$4*data!D1885^3+constants!$E$4*data!D1885^4+constants!$F$4*data!D1885^5+constants!$G$4*data!D1885^6+constants!$H$4*data!D1885^7)</f>
        <v>54754.787164398942</v>
      </c>
      <c r="K1885" s="4">
        <f>E1885/(constants!$A$4+constants!$B$4*data!E1885+constants!$C$4*data!E1885^2+constants!$D$4*data!E1885^3+constants!$E$4*data!E1885^4+constants!$F$4*data!E1885^5+constants!$G$4*data!E1885^6+constants!$H$4*data!E1885^7)</f>
        <v>54754.787164398942</v>
      </c>
      <c r="L1885" s="4">
        <f>F1885/(constants!$A$4+constants!$B$4*data!F1885+constants!$C$4*data!F1885^2+constants!$D$4*data!F1885^3+constants!$E$4*data!F1885^4+constants!$F$4*data!F1885^5+constants!$G$4*data!F1885^6+constants!$H$4*data!F1885^7)</f>
        <v>1900.9507640009367</v>
      </c>
      <c r="M1885" s="4"/>
      <c r="N1885" s="4"/>
      <c r="O1885" s="4">
        <f t="shared" si="397"/>
        <v>29756.660467795773</v>
      </c>
      <c r="P1885" s="4">
        <f t="shared" si="398"/>
        <v>10950.957432879788</v>
      </c>
      <c r="Q1885" s="4">
        <f t="shared" si="398"/>
        <v>10950.957432879788</v>
      </c>
      <c r="R1885" s="4">
        <f t="shared" si="399"/>
        <v>316.82512733348943</v>
      </c>
      <c r="S1885" s="4"/>
      <c r="T1885" s="4"/>
      <c r="U1885" s="4">
        <f t="shared" si="400"/>
        <v>1</v>
      </c>
      <c r="V1885" s="4"/>
      <c r="W1885" s="4"/>
      <c r="X1885">
        <f>IF(front!E1885&gt;$X$2,O1885,P1885)</f>
        <v>29756.660467795773</v>
      </c>
      <c r="Y1885">
        <f t="shared" si="395"/>
        <v>29483.840662953156</v>
      </c>
      <c r="Z1885">
        <f>SUMPRODUCT($B$7:$B$456,Y$7:Y$456,EXP(constants!$B$32+constants!$A$32*ABS($A$7:$A$456-$A1885)))</f>
        <v>4.7956771140305282E-15</v>
      </c>
      <c r="AA1885">
        <f t="shared" si="396"/>
        <v>29483.840662953156</v>
      </c>
      <c r="AB1885">
        <f t="shared" si="401"/>
        <v>29478.987570013989</v>
      </c>
      <c r="AD1885" s="4"/>
      <c r="AE1885" s="4"/>
      <c r="AF1885" s="4"/>
    </row>
    <row r="1886" spans="1:32" x14ac:dyDescent="0.2">
      <c r="A1886">
        <f>front!A1886</f>
        <v>1039.82</v>
      </c>
      <c r="B1886" s="1">
        <f t="shared" si="402"/>
        <v>0.42999999999983629</v>
      </c>
      <c r="C1886">
        <f>front!D1886-front!B1886</f>
        <v>17794.060000000001</v>
      </c>
      <c r="D1886" s="2">
        <f>front!E1886-front!C1886</f>
        <v>51739.5</v>
      </c>
      <c r="E1886" s="2">
        <f>IF(front!F1886-front!C1886&gt;0,front!F1886-front!C1886,0)</f>
        <v>51739.5</v>
      </c>
      <c r="F1886" s="2">
        <f>front!I1886-front!H1886</f>
        <v>1864.1999999999989</v>
      </c>
      <c r="G1886" s="2"/>
      <c r="H1886" s="2"/>
      <c r="I1886" s="4">
        <f>C1886/(constants!$A$4+constants!$B$4*data!C1886+constants!$C$4*data!C1886^2+constants!$D$4*data!C1886^3+constants!$E$4*data!C1886^4+constants!$F$4*data!C1886^5+constants!$G$4*data!C1886^6+constants!$H$4*data!C1886^7)</f>
        <v>17932.984151760047</v>
      </c>
      <c r="J1886" s="4">
        <f>D1886/(constants!$A$4+constants!$B$4*data!D1886+constants!$C$4*data!D1886^2+constants!$D$4*data!D1886^3+constants!$E$4*data!D1886^4+constants!$F$4*data!D1886^5+constants!$G$4*data!D1886^6+constants!$H$4*data!D1886^7)</f>
        <v>54407.299503826114</v>
      </c>
      <c r="K1886" s="4">
        <f>E1886/(constants!$A$4+constants!$B$4*data!E1886+constants!$C$4*data!E1886^2+constants!$D$4*data!E1886^3+constants!$E$4*data!E1886^4+constants!$F$4*data!E1886^5+constants!$G$4*data!E1886^6+constants!$H$4*data!E1886^7)</f>
        <v>54407.299503826114</v>
      </c>
      <c r="L1886" s="4">
        <f>F1886/(constants!$A$4+constants!$B$4*data!F1886+constants!$C$4*data!F1886^2+constants!$D$4*data!F1886^3+constants!$E$4*data!F1886^4+constants!$F$4*data!F1886^5+constants!$G$4*data!F1886^6+constants!$H$4*data!F1886^7)</f>
        <v>1859.9440373687528</v>
      </c>
      <c r="M1886" s="4"/>
      <c r="N1886" s="4"/>
      <c r="O1886" s="4">
        <f t="shared" si="397"/>
        <v>29888.306919600076</v>
      </c>
      <c r="P1886" s="4">
        <f t="shared" si="398"/>
        <v>10881.459900765223</v>
      </c>
      <c r="Q1886" s="4">
        <f t="shared" si="398"/>
        <v>10881.459900765223</v>
      </c>
      <c r="R1886" s="4">
        <f t="shared" si="399"/>
        <v>309.99067289479211</v>
      </c>
      <c r="S1886" s="4"/>
      <c r="T1886" s="4"/>
      <c r="U1886" s="4">
        <f t="shared" si="400"/>
        <v>1</v>
      </c>
      <c r="V1886" s="4"/>
      <c r="W1886" s="4"/>
      <c r="X1886">
        <f>IF(front!E1886&gt;$X$2,O1886,P1886)</f>
        <v>29888.306919600076</v>
      </c>
      <c r="Y1886">
        <f t="shared" si="395"/>
        <v>29615.487114757459</v>
      </c>
      <c r="Z1886">
        <f>SUMPRODUCT($B$7:$B$456,Y$7:Y$456,EXP(constants!$B$32+constants!$A$32*ABS($A$7:$A$456-$A1886)))</f>
        <v>4.6798053205219828E-15</v>
      </c>
      <c r="AA1886">
        <f t="shared" si="396"/>
        <v>29615.487114757459</v>
      </c>
      <c r="AB1886">
        <f t="shared" si="401"/>
        <v>29610.634021818292</v>
      </c>
      <c r="AD1886" s="4"/>
      <c r="AE1886" s="4"/>
      <c r="AF1886" s="4"/>
    </row>
    <row r="1887" spans="1:32" x14ac:dyDescent="0.2">
      <c r="A1887">
        <f>front!A1887</f>
        <v>1040.24</v>
      </c>
      <c r="B1887" s="1">
        <f t="shared" si="402"/>
        <v>0.42000000000007276</v>
      </c>
      <c r="C1887">
        <f>front!D1887-front!B1887</f>
        <v>17805.330000000002</v>
      </c>
      <c r="D1887" s="2">
        <f>front!E1887-front!C1887</f>
        <v>52801.9</v>
      </c>
      <c r="E1887" s="2">
        <f>IF(front!F1887-front!C1887&gt;0,front!F1887-front!C1887,0)</f>
        <v>52801.9</v>
      </c>
      <c r="F1887" s="2">
        <f>front!I1887-front!H1887</f>
        <v>1896.8000000000011</v>
      </c>
      <c r="G1887" s="2"/>
      <c r="H1887" s="2"/>
      <c r="I1887" s="4">
        <f>C1887/(constants!$A$4+constants!$B$4*data!C1887+constants!$C$4*data!C1887^2+constants!$D$4*data!C1887^3+constants!$E$4*data!C1887^4+constants!$F$4*data!C1887^5+constants!$G$4*data!C1887^6+constants!$H$4*data!C1887^7)</f>
        <v>17944.598006086097</v>
      </c>
      <c r="J1887" s="4">
        <f>D1887/(constants!$A$4+constants!$B$4*data!D1887+constants!$C$4*data!D1887^2+constants!$D$4*data!D1887^3+constants!$E$4*data!D1887^4+constants!$F$4*data!D1887^5+constants!$G$4*data!D1887^6+constants!$H$4*data!D1887^7)</f>
        <v>55582.957054831582</v>
      </c>
      <c r="K1887" s="4">
        <f>E1887/(constants!$A$4+constants!$B$4*data!E1887+constants!$C$4*data!E1887^2+constants!$D$4*data!E1887^3+constants!$E$4*data!E1887^4+constants!$F$4*data!E1887^5+constants!$G$4*data!E1887^6+constants!$H$4*data!E1887^7)</f>
        <v>55582.957054831582</v>
      </c>
      <c r="L1887" s="4">
        <f>F1887/(constants!$A$4+constants!$B$4*data!F1887+constants!$C$4*data!F1887^2+constants!$D$4*data!F1887^3+constants!$E$4*data!F1887^4+constants!$F$4*data!F1887^5+constants!$G$4*data!F1887^6+constants!$H$4*data!F1887^7)</f>
        <v>1892.470054159581</v>
      </c>
      <c r="M1887" s="4"/>
      <c r="N1887" s="4"/>
      <c r="O1887" s="4">
        <f t="shared" si="397"/>
        <v>29907.663343476826</v>
      </c>
      <c r="P1887" s="4">
        <f t="shared" si="398"/>
        <v>11116.591410966315</v>
      </c>
      <c r="Q1887" s="4">
        <f t="shared" si="398"/>
        <v>11116.591410966315</v>
      </c>
      <c r="R1887" s="4">
        <f t="shared" si="399"/>
        <v>315.41167569326348</v>
      </c>
      <c r="S1887" s="4"/>
      <c r="T1887" s="4"/>
      <c r="U1887" s="4">
        <f t="shared" si="400"/>
        <v>1</v>
      </c>
      <c r="V1887" s="4"/>
      <c r="W1887" s="4"/>
      <c r="X1887">
        <f>IF(front!E1887&gt;$X$2,O1887,P1887)</f>
        <v>29907.663343476826</v>
      </c>
      <c r="Y1887">
        <f t="shared" si="395"/>
        <v>29634.84353863421</v>
      </c>
      <c r="Z1887">
        <f>SUMPRODUCT($B$7:$B$456,Y$7:Y$456,EXP(constants!$B$32+constants!$A$32*ABS($A$7:$A$456-$A1887)))</f>
        <v>4.5693314852257493E-15</v>
      </c>
      <c r="AA1887">
        <f t="shared" si="396"/>
        <v>29634.84353863421</v>
      </c>
      <c r="AB1887">
        <f t="shared" si="401"/>
        <v>29629.990445695043</v>
      </c>
      <c r="AD1887" s="4"/>
      <c r="AE1887" s="4"/>
      <c r="AF1887" s="4"/>
    </row>
    <row r="1888" spans="1:32" x14ac:dyDescent="0.2">
      <c r="A1888">
        <f>front!A1888</f>
        <v>1040.67</v>
      </c>
      <c r="B1888" s="1">
        <f t="shared" si="402"/>
        <v>0.43000000000006366</v>
      </c>
      <c r="C1888">
        <f>front!D1888-front!B1888</f>
        <v>17826.07</v>
      </c>
      <c r="D1888" s="2">
        <f>front!E1888-front!C1888</f>
        <v>52838.1</v>
      </c>
      <c r="E1888" s="2">
        <f>IF(front!F1888-front!C1888&gt;0,front!F1888-front!C1888,0)</f>
        <v>52838.1</v>
      </c>
      <c r="F1888" s="2">
        <f>front!I1888-front!H1888</f>
        <v>1845</v>
      </c>
      <c r="G1888" s="2"/>
      <c r="H1888" s="2"/>
      <c r="I1888" s="4">
        <f>C1888/(constants!$A$4+constants!$B$4*data!C1888+constants!$C$4*data!C1888^2+constants!$D$4*data!C1888^3+constants!$E$4*data!C1888^4+constants!$F$4*data!C1888^5+constants!$G$4*data!C1888^6+constants!$H$4*data!C1888^7)</f>
        <v>17965.971885535291</v>
      </c>
      <c r="J1888" s="4">
        <f>D1888/(constants!$A$4+constants!$B$4*data!D1888+constants!$C$4*data!D1888^2+constants!$D$4*data!D1888^3+constants!$E$4*data!D1888^4+constants!$F$4*data!D1888^5+constants!$G$4*data!D1888^6+constants!$H$4*data!D1888^7)</f>
        <v>55623.033938034641</v>
      </c>
      <c r="K1888" s="4">
        <f>E1888/(constants!$A$4+constants!$B$4*data!E1888+constants!$C$4*data!E1888^2+constants!$D$4*data!E1888^3+constants!$E$4*data!E1888^4+constants!$F$4*data!E1888^5+constants!$G$4*data!E1888^6+constants!$H$4*data!E1888^7)</f>
        <v>55623.033938034641</v>
      </c>
      <c r="L1888" s="4">
        <f>F1888/(constants!$A$4+constants!$B$4*data!F1888+constants!$C$4*data!F1888^2+constants!$D$4*data!F1888^3+constants!$E$4*data!F1888^4+constants!$F$4*data!F1888^5+constants!$G$4*data!F1888^6+constants!$H$4*data!F1888^7)</f>
        <v>1840.7876095646488</v>
      </c>
      <c r="M1888" s="4"/>
      <c r="N1888" s="4"/>
      <c r="O1888" s="4">
        <f t="shared" si="397"/>
        <v>29943.286475892153</v>
      </c>
      <c r="P1888" s="4">
        <f t="shared" si="398"/>
        <v>11124.606787606928</v>
      </c>
      <c r="Q1888" s="4">
        <f t="shared" si="398"/>
        <v>11124.606787606928</v>
      </c>
      <c r="R1888" s="4">
        <f t="shared" si="399"/>
        <v>306.79793492744147</v>
      </c>
      <c r="S1888" s="4"/>
      <c r="T1888" s="4"/>
      <c r="U1888" s="4">
        <f t="shared" si="400"/>
        <v>1</v>
      </c>
      <c r="V1888" s="4"/>
      <c r="W1888" s="4"/>
      <c r="X1888">
        <f>IF(front!E1888&gt;$X$2,O1888,P1888)</f>
        <v>29943.286475892153</v>
      </c>
      <c r="Y1888">
        <f t="shared" si="395"/>
        <v>29670.466671049537</v>
      </c>
      <c r="Z1888">
        <f>SUMPRODUCT($B$7:$B$456,Y$7:Y$456,EXP(constants!$B$32+constants!$A$32*ABS($A$7:$A$456-$A1888)))</f>
        <v>4.4589285907565873E-15</v>
      </c>
      <c r="AA1888">
        <f t="shared" si="396"/>
        <v>29670.466671049537</v>
      </c>
      <c r="AB1888">
        <f t="shared" si="401"/>
        <v>29665.613578110369</v>
      </c>
      <c r="AD1888" s="4"/>
      <c r="AE1888" s="4"/>
      <c r="AF1888" s="4"/>
    </row>
    <row r="1889" spans="1:32" x14ac:dyDescent="0.2">
      <c r="A1889">
        <f>front!A1889</f>
        <v>1041.0899999999999</v>
      </c>
      <c r="B1889" s="1">
        <f t="shared" si="402"/>
        <v>0.41999999999984539</v>
      </c>
      <c r="C1889">
        <f>front!D1889-front!B1889</f>
        <v>17789.400000000001</v>
      </c>
      <c r="D1889" s="2">
        <f>front!E1889-front!C1889</f>
        <v>52465.3</v>
      </c>
      <c r="E1889" s="2">
        <f>IF(front!F1889-front!C1889&gt;0,front!F1889-front!C1889,0)</f>
        <v>52465.3</v>
      </c>
      <c r="F1889" s="2">
        <f>front!I1889-front!H1889</f>
        <v>1815.5</v>
      </c>
      <c r="G1889" s="2"/>
      <c r="H1889" s="2"/>
      <c r="I1889" s="4">
        <f>C1889/(constants!$A$4+constants!$B$4*data!C1889+constants!$C$4*data!C1889^2+constants!$D$4*data!C1889^3+constants!$E$4*data!C1889^4+constants!$F$4*data!C1889^5+constants!$G$4*data!C1889^6+constants!$H$4*data!C1889^7)</f>
        <v>17928.182094302712</v>
      </c>
      <c r="J1889" s="4">
        <f>D1889/(constants!$A$4+constants!$B$4*data!D1889+constants!$C$4*data!D1889^2+constants!$D$4*data!D1889^3+constants!$E$4*data!D1889^4+constants!$F$4*data!D1889^5+constants!$G$4*data!D1889^6+constants!$H$4*data!D1889^7)</f>
        <v>55210.368763364422</v>
      </c>
      <c r="K1889" s="4">
        <f>E1889/(constants!$A$4+constants!$B$4*data!E1889+constants!$C$4*data!E1889^2+constants!$D$4*data!E1889^3+constants!$E$4*data!E1889^4+constants!$F$4*data!E1889^5+constants!$G$4*data!E1889^6+constants!$H$4*data!E1889^7)</f>
        <v>55210.368763364422</v>
      </c>
      <c r="L1889" s="4">
        <f>F1889/(constants!$A$4+constants!$B$4*data!F1889+constants!$C$4*data!F1889^2+constants!$D$4*data!F1889^3+constants!$E$4*data!F1889^4+constants!$F$4*data!F1889^5+constants!$G$4*data!F1889^6+constants!$H$4*data!F1889^7)</f>
        <v>1811.3545543176754</v>
      </c>
      <c r="M1889" s="4"/>
      <c r="N1889" s="4"/>
      <c r="O1889" s="4">
        <f t="shared" si="397"/>
        <v>29880.303490504524</v>
      </c>
      <c r="P1889" s="4">
        <f t="shared" si="398"/>
        <v>11042.073752672884</v>
      </c>
      <c r="Q1889" s="4">
        <f t="shared" si="398"/>
        <v>11042.073752672884</v>
      </c>
      <c r="R1889" s="4">
        <f t="shared" si="399"/>
        <v>301.89242571961256</v>
      </c>
      <c r="S1889" s="4"/>
      <c r="T1889" s="4"/>
      <c r="U1889" s="4">
        <f t="shared" si="400"/>
        <v>1</v>
      </c>
      <c r="V1889" s="4"/>
      <c r="W1889" s="4"/>
      <c r="X1889">
        <f>IF(front!E1889&gt;$X$2,O1889,P1889)</f>
        <v>29880.303490504524</v>
      </c>
      <c r="Y1889">
        <f t="shared" si="395"/>
        <v>29607.483685661908</v>
      </c>
      <c r="Z1889">
        <f>SUMPRODUCT($B$7:$B$456,Y$7:Y$456,EXP(constants!$B$32+constants!$A$32*ABS($A$7:$A$456-$A1889)))</f>
        <v>4.3536688825006652E-15</v>
      </c>
      <c r="AA1889">
        <f t="shared" si="396"/>
        <v>29607.483685661908</v>
      </c>
      <c r="AB1889">
        <f t="shared" si="401"/>
        <v>29602.63059272274</v>
      </c>
      <c r="AD1889" s="4"/>
      <c r="AE1889" s="4"/>
      <c r="AF1889" s="4"/>
    </row>
    <row r="1890" spans="1:32" x14ac:dyDescent="0.2">
      <c r="A1890">
        <f>front!A1890</f>
        <v>1041.52</v>
      </c>
      <c r="B1890" s="1">
        <f t="shared" si="402"/>
        <v>0.43000000000006366</v>
      </c>
      <c r="C1890">
        <f>front!D1890-front!B1890</f>
        <v>17752.2</v>
      </c>
      <c r="D1890" s="2">
        <f>front!E1890-front!C1890</f>
        <v>52874.8</v>
      </c>
      <c r="E1890" s="2">
        <f>IF(front!F1890-front!C1890&gt;0,front!F1890-front!C1890,0)</f>
        <v>52874.8</v>
      </c>
      <c r="F1890" s="2">
        <f>front!I1890-front!H1890</f>
        <v>1841.3000000000011</v>
      </c>
      <c r="G1890" s="2"/>
      <c r="H1890" s="2"/>
      <c r="I1890" s="4">
        <f>C1890/(constants!$A$4+constants!$B$4*data!C1890+constants!$C$4*data!C1890^2+constants!$D$4*data!C1890^3+constants!$E$4*data!C1890^4+constants!$F$4*data!C1890^5+constants!$G$4*data!C1890^6+constants!$H$4*data!C1890^7)</f>
        <v>17889.850630657609</v>
      </c>
      <c r="J1890" s="4">
        <f>D1890/(constants!$A$4+constants!$B$4*data!D1890+constants!$C$4*data!D1890^2+constants!$D$4*data!D1890^3+constants!$E$4*data!D1890^4+constants!$F$4*data!D1890^5+constants!$G$4*data!D1890^6+constants!$H$4*data!D1890^7)</f>
        <v>55663.665716781732</v>
      </c>
      <c r="K1890" s="4">
        <f>E1890/(constants!$A$4+constants!$B$4*data!E1890+constants!$C$4*data!E1890^2+constants!$D$4*data!E1890^3+constants!$E$4*data!E1890^4+constants!$F$4*data!E1890^5+constants!$G$4*data!E1890^6+constants!$H$4*data!E1890^7)</f>
        <v>55663.665716781732</v>
      </c>
      <c r="L1890" s="4">
        <f>F1890/(constants!$A$4+constants!$B$4*data!F1890+constants!$C$4*data!F1890^2+constants!$D$4*data!F1890^3+constants!$E$4*data!F1890^4+constants!$F$4*data!F1890^5+constants!$G$4*data!F1890^6+constants!$H$4*data!F1890^7)</f>
        <v>1837.096006184214</v>
      </c>
      <c r="M1890" s="4"/>
      <c r="N1890" s="4"/>
      <c r="O1890" s="4">
        <f t="shared" si="397"/>
        <v>29816.417717762684</v>
      </c>
      <c r="P1890" s="4">
        <f t="shared" si="398"/>
        <v>11132.733143356347</v>
      </c>
      <c r="Q1890" s="4">
        <f t="shared" si="398"/>
        <v>11132.733143356347</v>
      </c>
      <c r="R1890" s="4">
        <f t="shared" si="399"/>
        <v>306.18266769736903</v>
      </c>
      <c r="S1890" s="4"/>
      <c r="T1890" s="4"/>
      <c r="U1890" s="4">
        <f t="shared" si="400"/>
        <v>1</v>
      </c>
      <c r="V1890" s="4"/>
      <c r="W1890" s="4"/>
      <c r="X1890">
        <f>IF(front!E1890&gt;$X$2,O1890,P1890)</f>
        <v>29816.417717762684</v>
      </c>
      <c r="Y1890">
        <f t="shared" si="395"/>
        <v>29543.597912920068</v>
      </c>
      <c r="Z1890">
        <f>SUMPRODUCT($B$7:$B$456,Y$7:Y$456,EXP(constants!$B$32+constants!$A$32*ABS($A$7:$A$456-$A1890)))</f>
        <v>4.2484767668175479E-15</v>
      </c>
      <c r="AA1890">
        <f t="shared" si="396"/>
        <v>29543.597912920068</v>
      </c>
      <c r="AB1890">
        <f t="shared" si="401"/>
        <v>29538.744819980901</v>
      </c>
      <c r="AD1890" s="4"/>
      <c r="AE1890" s="4"/>
      <c r="AF1890" s="4"/>
    </row>
    <row r="1891" spans="1:32" x14ac:dyDescent="0.2">
      <c r="A1891">
        <f>front!A1891</f>
        <v>1041.95</v>
      </c>
      <c r="B1891" s="1">
        <f t="shared" si="402"/>
        <v>0.43000000000006366</v>
      </c>
      <c r="C1891">
        <f>front!D1891-front!B1891</f>
        <v>17689.269999999997</v>
      </c>
      <c r="D1891" s="2">
        <f>front!E1891-front!C1891</f>
        <v>51761.7</v>
      </c>
      <c r="E1891" s="2">
        <f>IF(front!F1891-front!C1891&gt;0,front!F1891-front!C1891,0)</f>
        <v>51761.7</v>
      </c>
      <c r="F1891" s="2">
        <f>front!I1891-front!H1891</f>
        <v>1764.2000000000007</v>
      </c>
      <c r="G1891" s="2"/>
      <c r="H1891" s="2"/>
      <c r="I1891" s="4">
        <f>C1891/(constants!$A$4+constants!$B$4*data!C1891+constants!$C$4*data!C1891^2+constants!$D$4*data!C1891^3+constants!$E$4*data!C1891^4+constants!$F$4*data!C1891^5+constants!$G$4*data!C1891^6+constants!$H$4*data!C1891^7)</f>
        <v>17825.016923563358</v>
      </c>
      <c r="J1891" s="4">
        <f>D1891/(constants!$A$4+constants!$B$4*data!D1891+constants!$C$4*data!D1891^2+constants!$D$4*data!D1891^3+constants!$E$4*data!D1891^4+constants!$F$4*data!D1891^5+constants!$G$4*data!D1891^6+constants!$H$4*data!D1891^7)</f>
        <v>54431.856835411083</v>
      </c>
      <c r="K1891" s="4">
        <f>E1891/(constants!$A$4+constants!$B$4*data!E1891+constants!$C$4*data!E1891^2+constants!$D$4*data!E1891^3+constants!$E$4*data!E1891^4+constants!$F$4*data!E1891^5+constants!$G$4*data!E1891^6+constants!$H$4*data!E1891^7)</f>
        <v>54431.856835411083</v>
      </c>
      <c r="L1891" s="4">
        <f>F1891/(constants!$A$4+constants!$B$4*data!F1891+constants!$C$4*data!F1891^2+constants!$D$4*data!F1891^3+constants!$E$4*data!F1891^4+constants!$F$4*data!F1891^5+constants!$G$4*data!F1891^6+constants!$H$4*data!F1891^7)</f>
        <v>1760.1709606670054</v>
      </c>
      <c r="M1891" s="4"/>
      <c r="N1891" s="4"/>
      <c r="O1891" s="4">
        <f t="shared" si="397"/>
        <v>29708.361539272264</v>
      </c>
      <c r="P1891" s="4">
        <f t="shared" si="398"/>
        <v>10886.371367082218</v>
      </c>
      <c r="Q1891" s="4">
        <f t="shared" si="398"/>
        <v>10886.371367082218</v>
      </c>
      <c r="R1891" s="4">
        <f t="shared" si="399"/>
        <v>293.36182677783421</v>
      </c>
      <c r="S1891" s="4"/>
      <c r="T1891" s="4"/>
      <c r="U1891" s="4">
        <f t="shared" si="400"/>
        <v>1</v>
      </c>
      <c r="V1891" s="4"/>
      <c r="W1891" s="4"/>
      <c r="X1891">
        <f>IF(front!E1891&gt;$X$2,O1891,P1891)</f>
        <v>29708.361539272264</v>
      </c>
      <c r="Y1891">
        <f t="shared" si="395"/>
        <v>29435.541734429647</v>
      </c>
      <c r="Z1891">
        <f>SUMPRODUCT($B$7:$B$456,Y$7:Y$456,EXP(constants!$B$32+constants!$A$32*ABS($A$7:$A$456-$A1891)))</f>
        <v>4.1458262732698107E-15</v>
      </c>
      <c r="AA1891">
        <f t="shared" si="396"/>
        <v>29435.541734429647</v>
      </c>
      <c r="AB1891">
        <f t="shared" si="401"/>
        <v>29430.68864149048</v>
      </c>
      <c r="AD1891" s="4"/>
      <c r="AE1891" s="4"/>
      <c r="AF1891" s="4"/>
    </row>
    <row r="1892" spans="1:32" x14ac:dyDescent="0.2">
      <c r="A1892">
        <f>front!A1892</f>
        <v>1042.3699999999999</v>
      </c>
      <c r="B1892" s="1">
        <f t="shared" si="402"/>
        <v>0.41999999999984539</v>
      </c>
      <c r="C1892">
        <f>front!D1892-front!B1892</f>
        <v>17534.399999999998</v>
      </c>
      <c r="D1892" s="2">
        <f>front!E1892-front!C1892</f>
        <v>51929.4</v>
      </c>
      <c r="E1892" s="2">
        <f>IF(front!F1892-front!C1892&gt;0,front!F1892-front!C1892,0)</f>
        <v>51929.4</v>
      </c>
      <c r="F1892" s="2">
        <f>front!I1892-front!H1892</f>
        <v>1744.5999999999985</v>
      </c>
      <c r="G1892" s="2"/>
      <c r="H1892" s="2"/>
      <c r="I1892" s="4">
        <f>C1892/(constants!$A$4+constants!$B$4*data!C1892+constants!$C$4*data!C1892^2+constants!$D$4*data!C1892^3+constants!$E$4*data!C1892^4+constants!$F$4*data!C1892^5+constants!$G$4*data!C1892^6+constants!$H$4*data!C1892^7)</f>
        <v>17665.517392023699</v>
      </c>
      <c r="J1892" s="4">
        <f>D1892/(constants!$A$4+constants!$B$4*data!D1892+constants!$C$4*data!D1892^2+constants!$D$4*data!D1892^3+constants!$E$4*data!D1892^4+constants!$F$4*data!D1892^5+constants!$G$4*data!D1892^6+constants!$H$4*data!D1892^7)</f>
        <v>54617.376156081074</v>
      </c>
      <c r="K1892" s="4">
        <f>E1892/(constants!$A$4+constants!$B$4*data!E1892+constants!$C$4*data!E1892^2+constants!$D$4*data!E1892^3+constants!$E$4*data!E1892^4+constants!$F$4*data!E1892^5+constants!$G$4*data!E1892^6+constants!$H$4*data!E1892^7)</f>
        <v>54617.376156081074</v>
      </c>
      <c r="L1892" s="4">
        <f>F1892/(constants!$A$4+constants!$B$4*data!F1892+constants!$C$4*data!F1892^2+constants!$D$4*data!F1892^3+constants!$E$4*data!F1892^4+constants!$F$4*data!F1892^5+constants!$G$4*data!F1892^6+constants!$H$4*data!F1892^7)</f>
        <v>1740.6154314236919</v>
      </c>
      <c r="M1892" s="4"/>
      <c r="N1892" s="4"/>
      <c r="O1892" s="4">
        <f t="shared" si="397"/>
        <v>29442.528986706162</v>
      </c>
      <c r="P1892" s="4">
        <f t="shared" si="398"/>
        <v>10923.475231216215</v>
      </c>
      <c r="Q1892" s="4">
        <f t="shared" si="398"/>
        <v>10923.475231216215</v>
      </c>
      <c r="R1892" s="4">
        <f t="shared" si="399"/>
        <v>290.10257190394867</v>
      </c>
      <c r="S1892" s="4"/>
      <c r="T1892" s="4"/>
      <c r="U1892" s="4">
        <f t="shared" si="400"/>
        <v>1</v>
      </c>
      <c r="V1892" s="4"/>
      <c r="W1892" s="4"/>
      <c r="X1892">
        <f>IF(front!E1892&gt;$X$2,O1892,P1892)</f>
        <v>29442.528986706162</v>
      </c>
      <c r="Y1892">
        <f t="shared" si="395"/>
        <v>29169.709181863545</v>
      </c>
      <c r="Z1892">
        <f>SUMPRODUCT($B$7:$B$456,Y$7:Y$456,EXP(constants!$B$32+constants!$A$32*ABS($A$7:$A$456-$A1892)))</f>
        <v>4.0479578156074166E-15</v>
      </c>
      <c r="AA1892">
        <f t="shared" si="396"/>
        <v>29169.709181863545</v>
      </c>
      <c r="AB1892">
        <f t="shared" si="401"/>
        <v>29164.856088924378</v>
      </c>
      <c r="AD1892" s="4"/>
      <c r="AE1892" s="4"/>
      <c r="AF1892" s="4"/>
    </row>
    <row r="1893" spans="1:32" x14ac:dyDescent="0.2">
      <c r="A1893">
        <f>front!A1893</f>
        <v>1042.8</v>
      </c>
      <c r="B1893" s="1">
        <f t="shared" si="402"/>
        <v>0.43000000000006366</v>
      </c>
      <c r="C1893">
        <f>front!D1893-front!B1893</f>
        <v>17379.8</v>
      </c>
      <c r="D1893" s="2">
        <f>front!E1893-front!C1893</f>
        <v>52339.6</v>
      </c>
      <c r="E1893" s="2">
        <f>IF(front!F1893-front!C1893&gt;0,front!F1893-front!C1893,0)</f>
        <v>52339.6</v>
      </c>
      <c r="F1893" s="2">
        <f>front!I1893-front!H1893</f>
        <v>1725.8999999999996</v>
      </c>
      <c r="G1893" s="2"/>
      <c r="H1893" s="2"/>
      <c r="I1893" s="4">
        <f>C1893/(constants!$A$4+constants!$B$4*data!C1893+constants!$C$4*data!C1893^2+constants!$D$4*data!C1893^3+constants!$E$4*data!C1893^4+constants!$F$4*data!C1893^5+constants!$G$4*data!C1893^6+constants!$H$4*data!C1893^7)</f>
        <v>17506.374712053996</v>
      </c>
      <c r="J1893" s="4">
        <f>D1893/(constants!$A$4+constants!$B$4*data!D1893+constants!$C$4*data!D1893^2+constants!$D$4*data!D1893^3+constants!$E$4*data!D1893^4+constants!$F$4*data!D1893^5+constants!$G$4*data!D1893^6+constants!$H$4*data!D1893^7)</f>
        <v>55071.255713938182</v>
      </c>
      <c r="K1893" s="4">
        <f>E1893/(constants!$A$4+constants!$B$4*data!E1893+constants!$C$4*data!E1893^2+constants!$D$4*data!E1893^3+constants!$E$4*data!E1893^4+constants!$F$4*data!E1893^5+constants!$G$4*data!E1893^6+constants!$H$4*data!E1893^7)</f>
        <v>55071.255713938182</v>
      </c>
      <c r="L1893" s="4">
        <f>F1893/(constants!$A$4+constants!$B$4*data!F1893+constants!$C$4*data!F1893^2+constants!$D$4*data!F1893^3+constants!$E$4*data!F1893^4+constants!$F$4*data!F1893^5+constants!$G$4*data!F1893^6+constants!$H$4*data!F1893^7)</f>
        <v>1721.9578575818696</v>
      </c>
      <c r="M1893" s="4"/>
      <c r="N1893" s="4"/>
      <c r="O1893" s="4">
        <f t="shared" si="397"/>
        <v>29177.291186756658</v>
      </c>
      <c r="P1893" s="4">
        <f t="shared" si="398"/>
        <v>11014.251142787636</v>
      </c>
      <c r="Q1893" s="4">
        <f t="shared" si="398"/>
        <v>11014.251142787636</v>
      </c>
      <c r="R1893" s="4">
        <f t="shared" si="399"/>
        <v>286.99297626364489</v>
      </c>
      <c r="S1893" s="4"/>
      <c r="T1893" s="4"/>
      <c r="U1893" s="4">
        <f t="shared" si="400"/>
        <v>1</v>
      </c>
      <c r="V1893" s="4"/>
      <c r="W1893" s="4"/>
      <c r="X1893">
        <f>IF(front!E1893&gt;$X$2,O1893,P1893)</f>
        <v>29177.291186756658</v>
      </c>
      <c r="Y1893">
        <f t="shared" si="395"/>
        <v>28904.471381914042</v>
      </c>
      <c r="Z1893">
        <f>SUMPRODUCT($B$7:$B$456,Y$7:Y$456,EXP(constants!$B$32+constants!$A$32*ABS($A$7:$A$456-$A1893)))</f>
        <v>3.9501522042226613E-15</v>
      </c>
      <c r="AA1893">
        <f t="shared" si="396"/>
        <v>28904.471381914042</v>
      </c>
      <c r="AB1893">
        <f t="shared" si="401"/>
        <v>28899.618288974874</v>
      </c>
      <c r="AD1893" s="4"/>
      <c r="AE1893" s="4"/>
      <c r="AF1893" s="4"/>
    </row>
    <row r="1894" spans="1:32" x14ac:dyDescent="0.2">
      <c r="A1894">
        <f>front!A1894</f>
        <v>1043.22</v>
      </c>
      <c r="B1894" s="1">
        <f t="shared" si="402"/>
        <v>0.42000000000007276</v>
      </c>
      <c r="C1894">
        <f>front!D1894-front!B1894</f>
        <v>17096.07</v>
      </c>
      <c r="D1894" s="2">
        <f>front!E1894-front!C1894</f>
        <v>52079</v>
      </c>
      <c r="E1894" s="2">
        <f>IF(front!F1894-front!C1894&gt;0,front!F1894-front!C1894,0)</f>
        <v>52079</v>
      </c>
      <c r="F1894" s="2">
        <f>front!I1894-front!H1894</f>
        <v>1674.7000000000007</v>
      </c>
      <c r="G1894" s="2"/>
      <c r="H1894" s="2"/>
      <c r="I1894" s="4">
        <f>C1894/(constants!$A$4+constants!$B$4*data!C1894+constants!$C$4*data!C1894^2+constants!$D$4*data!C1894^3+constants!$E$4*data!C1894^4+constants!$F$4*data!C1894^5+constants!$G$4*data!C1894^6+constants!$H$4*data!C1894^7)</f>
        <v>17214.512895485172</v>
      </c>
      <c r="J1894" s="4">
        <f>D1894/(constants!$A$4+constants!$B$4*data!D1894+constants!$C$4*data!D1894^2+constants!$D$4*data!D1894^3+constants!$E$4*data!D1894^4+constants!$F$4*data!D1894^5+constants!$G$4*data!D1894^6+constants!$H$4*data!D1894^7)</f>
        <v>54782.890422881392</v>
      </c>
      <c r="K1894" s="4">
        <f>E1894/(constants!$A$4+constants!$B$4*data!E1894+constants!$C$4*data!E1894^2+constants!$D$4*data!E1894^3+constants!$E$4*data!E1894^4+constants!$F$4*data!E1894^5+constants!$G$4*data!E1894^6+constants!$H$4*data!E1894^7)</f>
        <v>54782.890422881392</v>
      </c>
      <c r="L1894" s="4">
        <f>F1894/(constants!$A$4+constants!$B$4*data!F1894+constants!$C$4*data!F1894^2+constants!$D$4*data!F1894^3+constants!$E$4*data!F1894^4+constants!$F$4*data!F1894^5+constants!$G$4*data!F1894^6+constants!$H$4*data!F1894^7)</f>
        <v>1670.8740043977532</v>
      </c>
      <c r="M1894" s="4"/>
      <c r="N1894" s="4"/>
      <c r="O1894" s="4">
        <f t="shared" si="397"/>
        <v>28690.854825808616</v>
      </c>
      <c r="P1894" s="4">
        <f t="shared" si="398"/>
        <v>10956.578084576278</v>
      </c>
      <c r="Q1894" s="4">
        <f t="shared" si="398"/>
        <v>10956.578084576278</v>
      </c>
      <c r="R1894" s="4">
        <f t="shared" si="399"/>
        <v>278.47900073295887</v>
      </c>
      <c r="S1894" s="4"/>
      <c r="T1894" s="4"/>
      <c r="U1894" s="4">
        <f t="shared" si="400"/>
        <v>1</v>
      </c>
      <c r="V1894" s="4"/>
      <c r="W1894" s="4"/>
      <c r="X1894">
        <f>IF(front!E1894&gt;$X$2,O1894,P1894)</f>
        <v>28690.854825808616</v>
      </c>
      <c r="Y1894">
        <f t="shared" si="395"/>
        <v>28418.035020965999</v>
      </c>
      <c r="Z1894">
        <f>SUMPRODUCT($B$7:$B$456,Y$7:Y$456,EXP(constants!$B$32+constants!$A$32*ABS($A$7:$A$456-$A1894)))</f>
        <v>3.8569029269309969E-15</v>
      </c>
      <c r="AA1894">
        <f t="shared" si="396"/>
        <v>28418.035020965999</v>
      </c>
      <c r="AB1894">
        <f t="shared" si="401"/>
        <v>28413.181928026832</v>
      </c>
      <c r="AD1894" s="4"/>
      <c r="AE1894" s="4"/>
      <c r="AF1894" s="4"/>
    </row>
    <row r="1895" spans="1:32" x14ac:dyDescent="0.2">
      <c r="A1895">
        <f>front!A1895</f>
        <v>1043.6500000000001</v>
      </c>
      <c r="B1895" s="1">
        <f t="shared" si="402"/>
        <v>0.43000000000006366</v>
      </c>
      <c r="C1895">
        <f>front!D1895-front!B1895</f>
        <v>16824.07</v>
      </c>
      <c r="D1895" s="2">
        <f>front!E1895-front!C1895</f>
        <v>52646.6</v>
      </c>
      <c r="E1895" s="2">
        <f>IF(front!F1895-front!C1895&gt;0,front!F1895-front!C1895,0)</f>
        <v>52646.6</v>
      </c>
      <c r="F1895" s="2">
        <f>front!I1895-front!H1895</f>
        <v>1723.2000000000007</v>
      </c>
      <c r="G1895" s="2"/>
      <c r="H1895" s="2"/>
      <c r="I1895" s="4">
        <f>C1895/(constants!$A$4+constants!$B$4*data!C1895+constants!$C$4*data!C1895^2+constants!$D$4*data!C1895^3+constants!$E$4*data!C1895^4+constants!$F$4*data!C1895^5+constants!$G$4*data!C1895^6+constants!$H$4*data!C1895^7)</f>
        <v>16934.967016944905</v>
      </c>
      <c r="J1895" s="4">
        <f>D1895/(constants!$A$4+constants!$B$4*data!D1895+constants!$C$4*data!D1895^2+constants!$D$4*data!D1895^3+constants!$E$4*data!D1895^4+constants!$F$4*data!D1895^5+constants!$G$4*data!D1895^6+constants!$H$4*data!D1895^7)</f>
        <v>55411.039595106806</v>
      </c>
      <c r="K1895" s="4">
        <f>E1895/(constants!$A$4+constants!$B$4*data!E1895+constants!$C$4*data!E1895^2+constants!$D$4*data!E1895^3+constants!$E$4*data!E1895^4+constants!$F$4*data!E1895^5+constants!$G$4*data!E1895^6+constants!$H$4*data!E1895^7)</f>
        <v>55411.039595106806</v>
      </c>
      <c r="L1895" s="4">
        <f>F1895/(constants!$A$4+constants!$B$4*data!F1895+constants!$C$4*data!F1895^2+constants!$D$4*data!F1895^3+constants!$E$4*data!F1895^4+constants!$F$4*data!F1895^5+constants!$G$4*data!F1895^6+constants!$H$4*data!F1895^7)</f>
        <v>1719.2639830622452</v>
      </c>
      <c r="M1895" s="4"/>
      <c r="N1895" s="4"/>
      <c r="O1895" s="4">
        <f t="shared" si="397"/>
        <v>28224.945028241505</v>
      </c>
      <c r="P1895" s="4">
        <f t="shared" si="398"/>
        <v>11082.207919021361</v>
      </c>
      <c r="Q1895" s="4">
        <f t="shared" si="398"/>
        <v>11082.207919021361</v>
      </c>
      <c r="R1895" s="4">
        <f t="shared" si="399"/>
        <v>286.54399717704086</v>
      </c>
      <c r="S1895" s="4"/>
      <c r="T1895" s="4"/>
      <c r="U1895" s="4">
        <f t="shared" si="400"/>
        <v>1</v>
      </c>
      <c r="V1895" s="4"/>
      <c r="W1895" s="4"/>
      <c r="X1895">
        <f>IF(front!E1895&gt;$X$2,O1895,P1895)</f>
        <v>28224.945028241505</v>
      </c>
      <c r="Y1895">
        <f t="shared" si="395"/>
        <v>27952.125223398889</v>
      </c>
      <c r="Z1895">
        <f>SUMPRODUCT($B$7:$B$456,Y$7:Y$456,EXP(constants!$B$32+constants!$A$32*ABS($A$7:$A$456-$A1895)))</f>
        <v>3.7637135297081096E-15</v>
      </c>
      <c r="AA1895">
        <f t="shared" si="396"/>
        <v>27952.125223398889</v>
      </c>
      <c r="AB1895">
        <f t="shared" si="401"/>
        <v>27947.272130459722</v>
      </c>
      <c r="AD1895" s="4"/>
      <c r="AE1895" s="4"/>
      <c r="AF1895" s="4"/>
    </row>
    <row r="1896" spans="1:32" x14ac:dyDescent="0.2">
      <c r="A1896">
        <f>front!A1896</f>
        <v>1044.07</v>
      </c>
      <c r="B1896" s="1">
        <f t="shared" si="402"/>
        <v>0.41999999999984539</v>
      </c>
      <c r="C1896">
        <f>front!D1896-front!B1896</f>
        <v>16551.199999999997</v>
      </c>
      <c r="D1896" s="2">
        <f>front!E1896-front!C1896</f>
        <v>52179.4</v>
      </c>
      <c r="E1896" s="2">
        <f>IF(front!F1896-front!C1896&gt;0,front!F1896-front!C1896,0)</f>
        <v>52179.4</v>
      </c>
      <c r="F1896" s="2">
        <f>front!I1896-front!H1896</f>
        <v>1658.6000000000004</v>
      </c>
      <c r="G1896" s="2"/>
      <c r="H1896" s="2"/>
      <c r="I1896" s="4">
        <f>C1896/(constants!$A$4+constants!$B$4*data!C1896+constants!$C$4*data!C1896^2+constants!$D$4*data!C1896^3+constants!$E$4*data!C1896^4+constants!$F$4*data!C1896^5+constants!$G$4*data!C1896^6+constants!$H$4*data!C1896^7)</f>
        <v>16654.772970937593</v>
      </c>
      <c r="J1896" s="4">
        <f>D1896/(constants!$A$4+constants!$B$4*data!D1896+constants!$C$4*data!D1896^2+constants!$D$4*data!D1896^3+constants!$E$4*data!D1896^4+constants!$F$4*data!D1896^5+constants!$G$4*data!D1896^6+constants!$H$4*data!D1896^7)</f>
        <v>54893.980802242273</v>
      </c>
      <c r="K1896" s="4">
        <f>E1896/(constants!$A$4+constants!$B$4*data!E1896+constants!$C$4*data!E1896^2+constants!$D$4*data!E1896^3+constants!$E$4*data!E1896^4+constants!$F$4*data!E1896^5+constants!$G$4*data!E1896^6+constants!$H$4*data!E1896^7)</f>
        <v>54893.980802242273</v>
      </c>
      <c r="L1896" s="4">
        <f>F1896/(constants!$A$4+constants!$B$4*data!F1896+constants!$C$4*data!F1896^2+constants!$D$4*data!F1896^3+constants!$E$4*data!F1896^4+constants!$F$4*data!F1896^5+constants!$G$4*data!F1896^6+constants!$H$4*data!F1896^7)</f>
        <v>1654.8105222417641</v>
      </c>
      <c r="M1896" s="4"/>
      <c r="N1896" s="4"/>
      <c r="O1896" s="4">
        <f t="shared" si="397"/>
        <v>27757.954951562653</v>
      </c>
      <c r="P1896" s="4">
        <f t="shared" si="398"/>
        <v>10978.796160448454</v>
      </c>
      <c r="Q1896" s="4">
        <f t="shared" si="398"/>
        <v>10978.796160448454</v>
      </c>
      <c r="R1896" s="4">
        <f t="shared" si="399"/>
        <v>275.80175370696071</v>
      </c>
      <c r="S1896" s="4"/>
      <c r="T1896" s="4"/>
      <c r="U1896" s="4">
        <f t="shared" si="400"/>
        <v>1</v>
      </c>
      <c r="V1896" s="4"/>
      <c r="W1896" s="4"/>
      <c r="X1896">
        <f>IF(front!E1896&gt;$X$2,O1896,P1896)</f>
        <v>27757.954951562653</v>
      </c>
      <c r="Y1896">
        <f t="shared" si="395"/>
        <v>27485.135146720037</v>
      </c>
      <c r="Z1896">
        <f>SUMPRODUCT($B$7:$B$456,Y$7:Y$456,EXP(constants!$B$32+constants!$A$32*ABS($A$7:$A$456-$A1896)))</f>
        <v>3.6748654174245464E-15</v>
      </c>
      <c r="AA1896">
        <f t="shared" si="396"/>
        <v>27485.135146720037</v>
      </c>
      <c r="AB1896">
        <f t="shared" si="401"/>
        <v>27480.282053780869</v>
      </c>
      <c r="AD1896" s="4"/>
      <c r="AE1896" s="4"/>
      <c r="AF1896" s="4"/>
    </row>
    <row r="1897" spans="1:32" x14ac:dyDescent="0.2">
      <c r="A1897">
        <f>front!A1897</f>
        <v>1044.5</v>
      </c>
      <c r="B1897" s="1">
        <f t="shared" si="402"/>
        <v>0.43000000000006366</v>
      </c>
      <c r="C1897">
        <f>front!D1897-front!B1897</f>
        <v>16259.599999999999</v>
      </c>
      <c r="D1897" s="2">
        <f>front!E1897-front!C1897</f>
        <v>53121.5</v>
      </c>
      <c r="E1897" s="2">
        <f>IF(front!F1897-front!C1897&gt;0,front!F1897-front!C1897,0)</f>
        <v>53121.5</v>
      </c>
      <c r="F1897" s="2">
        <f>front!I1897-front!H1897</f>
        <v>1640.7000000000007</v>
      </c>
      <c r="G1897" s="2"/>
      <c r="H1897" s="2"/>
      <c r="I1897" s="4">
        <f>C1897/(constants!$A$4+constants!$B$4*data!C1897+constants!$C$4*data!C1897^2+constants!$D$4*data!C1897^3+constants!$E$4*data!C1897^4+constants!$F$4*data!C1897^5+constants!$G$4*data!C1897^6+constants!$H$4*data!C1897^7)</f>
        <v>16355.618644623906</v>
      </c>
      <c r="J1897" s="4">
        <f>D1897/(constants!$A$4+constants!$B$4*data!D1897+constants!$C$4*data!D1897^2+constants!$D$4*data!D1897^3+constants!$E$4*data!D1897^4+constants!$F$4*data!D1897^5+constants!$G$4*data!D1897^6+constants!$H$4*data!D1897^7)</f>
        <v>55936.832024299925</v>
      </c>
      <c r="K1897" s="4">
        <f>E1897/(constants!$A$4+constants!$B$4*data!E1897+constants!$C$4*data!E1897^2+constants!$D$4*data!E1897^3+constants!$E$4*data!E1897^4+constants!$F$4*data!E1897^5+constants!$G$4*data!E1897^6+constants!$H$4*data!E1897^7)</f>
        <v>55936.832024299925</v>
      </c>
      <c r="L1897" s="4">
        <f>F1897/(constants!$A$4+constants!$B$4*data!F1897+constants!$C$4*data!F1897^2+constants!$D$4*data!F1897^3+constants!$E$4*data!F1897^4+constants!$F$4*data!F1897^5+constants!$G$4*data!F1897^6+constants!$H$4*data!F1897^7)</f>
        <v>1636.9511198676594</v>
      </c>
      <c r="M1897" s="4"/>
      <c r="N1897" s="4"/>
      <c r="O1897" s="4">
        <f t="shared" si="397"/>
        <v>27259.364407706507</v>
      </c>
      <c r="P1897" s="4">
        <f t="shared" si="398"/>
        <v>11187.366404859986</v>
      </c>
      <c r="Q1897" s="4">
        <f t="shared" si="398"/>
        <v>11187.366404859986</v>
      </c>
      <c r="R1897" s="4">
        <f t="shared" si="399"/>
        <v>272.82518664460991</v>
      </c>
      <c r="S1897" s="4"/>
      <c r="T1897" s="4"/>
      <c r="U1897" s="4">
        <f t="shared" si="400"/>
        <v>1</v>
      </c>
      <c r="V1897" s="4"/>
      <c r="W1897" s="4"/>
      <c r="X1897">
        <f>IF(front!E1897&gt;$X$2,O1897,P1897)</f>
        <v>27259.364407706507</v>
      </c>
      <c r="Y1897">
        <f t="shared" si="395"/>
        <v>26986.544602863891</v>
      </c>
      <c r="Z1897">
        <f>SUMPRODUCT($B$7:$B$456,Y$7:Y$456,EXP(constants!$B$32+constants!$A$32*ABS($A$7:$A$456-$A1897)))</f>
        <v>3.5860743589994533E-15</v>
      </c>
      <c r="AA1897">
        <f t="shared" si="396"/>
        <v>26986.544602863891</v>
      </c>
      <c r="AB1897">
        <f t="shared" si="401"/>
        <v>26981.691509924724</v>
      </c>
      <c r="AD1897" s="4"/>
      <c r="AE1897" s="4"/>
      <c r="AF1897" s="4"/>
    </row>
    <row r="1898" spans="1:32" x14ac:dyDescent="0.2">
      <c r="A1898">
        <f>front!A1898</f>
        <v>1044.92</v>
      </c>
      <c r="B1898" s="1">
        <f t="shared" si="402"/>
        <v>0.42000000000007276</v>
      </c>
      <c r="C1898">
        <f>front!D1898-front!B1898</f>
        <v>15932.000000000002</v>
      </c>
      <c r="D1898" s="2">
        <f>front!E1898-front!C1898</f>
        <v>52815.199999999997</v>
      </c>
      <c r="E1898" s="2">
        <f>IF(front!F1898-front!C1898&gt;0,front!F1898-front!C1898,0)</f>
        <v>52815.199999999997</v>
      </c>
      <c r="F1898" s="2">
        <f>front!I1898-front!H1898</f>
        <v>1639.8000000000011</v>
      </c>
      <c r="G1898" s="2"/>
      <c r="H1898" s="2"/>
      <c r="I1898" s="4">
        <f>C1898/(constants!$A$4+constants!$B$4*data!C1898+constants!$C$4*data!C1898^2+constants!$D$4*data!C1898^3+constants!$E$4*data!C1898^4+constants!$F$4*data!C1898^5+constants!$G$4*data!C1898^6+constants!$H$4*data!C1898^7)</f>
        <v>16019.867329842542</v>
      </c>
      <c r="J1898" s="4">
        <f>D1898/(constants!$A$4+constants!$B$4*data!D1898+constants!$C$4*data!D1898^2+constants!$D$4*data!D1898^3+constants!$E$4*data!D1898^4+constants!$F$4*data!D1898^5+constants!$G$4*data!D1898^6+constants!$H$4*data!D1898^7)</f>
        <v>55597.681282264923</v>
      </c>
      <c r="K1898" s="4">
        <f>E1898/(constants!$A$4+constants!$B$4*data!E1898+constants!$C$4*data!E1898^2+constants!$D$4*data!E1898^3+constants!$E$4*data!E1898^4+constants!$F$4*data!E1898^5+constants!$G$4*data!E1898^6+constants!$H$4*data!E1898^7)</f>
        <v>55597.681282264923</v>
      </c>
      <c r="L1898" s="4">
        <f>F1898/(constants!$A$4+constants!$B$4*data!F1898+constants!$C$4*data!F1898^2+constants!$D$4*data!F1898^3+constants!$E$4*data!F1898^4+constants!$F$4*data!F1898^5+constants!$G$4*data!F1898^6+constants!$H$4*data!F1898^7)</f>
        <v>1636.053161004731</v>
      </c>
      <c r="M1898" s="4"/>
      <c r="N1898" s="4"/>
      <c r="O1898" s="4">
        <f t="shared" si="397"/>
        <v>26699.778883070903</v>
      </c>
      <c r="P1898" s="4">
        <f t="shared" si="398"/>
        <v>11119.536256452986</v>
      </c>
      <c r="Q1898" s="4">
        <f t="shared" si="398"/>
        <v>11119.536256452986</v>
      </c>
      <c r="R1898" s="4">
        <f t="shared" si="399"/>
        <v>272.67552683412185</v>
      </c>
      <c r="S1898" s="4"/>
      <c r="T1898" s="4"/>
      <c r="U1898" s="4">
        <f t="shared" si="400"/>
        <v>1</v>
      </c>
      <c r="V1898" s="4"/>
      <c r="W1898" s="4"/>
      <c r="X1898">
        <f>IF(front!E1898&gt;$X$2,O1898,P1898)</f>
        <v>26699.778883070903</v>
      </c>
      <c r="Y1898">
        <f t="shared" si="395"/>
        <v>26426.959078228287</v>
      </c>
      <c r="Z1898">
        <f>SUMPRODUCT($B$7:$B$456,Y$7:Y$456,EXP(constants!$B$32+constants!$A$32*ABS($A$7:$A$456-$A1898)))</f>
        <v>3.5014196862166188E-15</v>
      </c>
      <c r="AA1898">
        <f t="shared" si="396"/>
        <v>26426.959078228287</v>
      </c>
      <c r="AB1898">
        <f t="shared" si="401"/>
        <v>26422.105985289119</v>
      </c>
      <c r="AD1898" s="4"/>
      <c r="AE1898" s="4"/>
      <c r="AF1898" s="4"/>
    </row>
    <row r="1899" spans="1:32" x14ac:dyDescent="0.2">
      <c r="A1899">
        <f>front!A1899</f>
        <v>1045.3499999999999</v>
      </c>
      <c r="B1899" s="1">
        <f t="shared" si="402"/>
        <v>0.42999999999983629</v>
      </c>
      <c r="C1899">
        <f>front!D1899-front!B1899</f>
        <v>15626.06</v>
      </c>
      <c r="D1899" s="2">
        <f>front!E1899-front!C1899</f>
        <v>52815.9</v>
      </c>
      <c r="E1899" s="2">
        <f>IF(front!F1899-front!C1899&gt;0,front!F1899-front!C1899,0)</f>
        <v>52815.9</v>
      </c>
      <c r="F1899" s="2">
        <f>front!I1899-front!H1899</f>
        <v>1578.8999999999996</v>
      </c>
      <c r="G1899" s="2"/>
      <c r="H1899" s="2"/>
      <c r="I1899" s="4">
        <f>C1899/(constants!$A$4+constants!$B$4*data!C1899+constants!$C$4*data!C1899^2+constants!$D$4*data!C1899^3+constants!$E$4*data!C1899^4+constants!$F$4*data!C1899^5+constants!$G$4*data!C1899^6+constants!$H$4*data!C1899^7)</f>
        <v>15706.635233515584</v>
      </c>
      <c r="J1899" s="4">
        <f>D1899/(constants!$A$4+constants!$B$4*data!D1899+constants!$C$4*data!D1899^2+constants!$D$4*data!D1899^3+constants!$E$4*data!D1899^4+constants!$F$4*data!D1899^5+constants!$G$4*data!D1899^6+constants!$H$4*data!D1899^7)</f>
        <v>55598.456246491303</v>
      </c>
      <c r="K1899" s="4">
        <f>E1899/(constants!$A$4+constants!$B$4*data!E1899+constants!$C$4*data!E1899^2+constants!$D$4*data!E1899^3+constants!$E$4*data!E1899^4+constants!$F$4*data!E1899^5+constants!$G$4*data!E1899^6+constants!$H$4*data!E1899^7)</f>
        <v>55598.456246491303</v>
      </c>
      <c r="L1899" s="4">
        <f>F1899/(constants!$A$4+constants!$B$4*data!F1899+constants!$C$4*data!F1899^2+constants!$D$4*data!F1899^3+constants!$E$4*data!F1899^4+constants!$F$4*data!F1899^5+constants!$G$4*data!F1899^6+constants!$H$4*data!F1899^7)</f>
        <v>1575.2912583219843</v>
      </c>
      <c r="M1899" s="4"/>
      <c r="N1899" s="4"/>
      <c r="O1899" s="4">
        <f t="shared" si="397"/>
        <v>26177.725389192641</v>
      </c>
      <c r="P1899" s="4">
        <f t="shared" si="398"/>
        <v>11119.691249298261</v>
      </c>
      <c r="Q1899" s="4">
        <f t="shared" si="398"/>
        <v>11119.691249298261</v>
      </c>
      <c r="R1899" s="4">
        <f t="shared" si="399"/>
        <v>262.54854305366405</v>
      </c>
      <c r="S1899" s="4"/>
      <c r="T1899" s="4"/>
      <c r="U1899" s="4">
        <f t="shared" si="400"/>
        <v>1</v>
      </c>
      <c r="V1899" s="4"/>
      <c r="W1899" s="4"/>
      <c r="X1899">
        <f>IF(front!E1899&gt;$X$2,O1899,P1899)</f>
        <v>26177.725389192641</v>
      </c>
      <c r="Y1899">
        <f t="shared" si="395"/>
        <v>25904.905584350025</v>
      </c>
      <c r="Z1899">
        <f>SUMPRODUCT($B$7:$B$456,Y$7:Y$456,EXP(constants!$B$32+constants!$A$32*ABS($A$7:$A$456-$A1899)))</f>
        <v>3.4168193744731378E-15</v>
      </c>
      <c r="AA1899">
        <f t="shared" si="396"/>
        <v>25904.905584350025</v>
      </c>
      <c r="AB1899">
        <f t="shared" si="401"/>
        <v>25900.052491410857</v>
      </c>
      <c r="AD1899" s="4"/>
      <c r="AE1899" s="4"/>
      <c r="AF1899" s="4"/>
    </row>
    <row r="1900" spans="1:32" x14ac:dyDescent="0.2">
      <c r="A1900">
        <f>front!A1900</f>
        <v>1045.78</v>
      </c>
      <c r="B1900" s="1">
        <f t="shared" si="402"/>
        <v>0.43000000000006366</v>
      </c>
      <c r="C1900">
        <f>front!D1900-front!B1900</f>
        <v>15369.2</v>
      </c>
      <c r="D1900" s="2">
        <f>front!E1900-front!C1900</f>
        <v>53261.9</v>
      </c>
      <c r="E1900" s="2">
        <f>IF(front!F1900-front!C1900&gt;0,front!F1900-front!C1900,0)</f>
        <v>53261.9</v>
      </c>
      <c r="F1900" s="2">
        <f>front!I1900-front!H1900</f>
        <v>1623.2999999999993</v>
      </c>
      <c r="G1900" s="2"/>
      <c r="H1900" s="2"/>
      <c r="I1900" s="4">
        <f>C1900/(constants!$A$4+constants!$B$4*data!C1900+constants!$C$4*data!C1900^2+constants!$D$4*data!C1900^3+constants!$E$4*data!C1900^4+constants!$F$4*data!C1900^5+constants!$G$4*data!C1900^6+constants!$H$4*data!C1900^7)</f>
        <v>15443.891284648085</v>
      </c>
      <c r="J1900" s="4">
        <f>D1900/(constants!$A$4+constants!$B$4*data!D1900+constants!$C$4*data!D1900^2+constants!$D$4*data!D1900^3+constants!$E$4*data!D1900^4+constants!$F$4*data!D1900^5+constants!$G$4*data!D1900^6+constants!$H$4*data!D1900^7)</f>
        <v>56092.324334700679</v>
      </c>
      <c r="K1900" s="4">
        <f>E1900/(constants!$A$4+constants!$B$4*data!E1900+constants!$C$4*data!E1900^2+constants!$D$4*data!E1900^3+constants!$E$4*data!E1900^4+constants!$F$4*data!E1900^5+constants!$G$4*data!E1900^6+constants!$H$4*data!E1900^7)</f>
        <v>56092.324334700679</v>
      </c>
      <c r="L1900" s="4">
        <f>F1900/(constants!$A$4+constants!$B$4*data!F1900+constants!$C$4*data!F1900^2+constants!$D$4*data!F1900^3+constants!$E$4*data!F1900^4+constants!$F$4*data!F1900^5+constants!$G$4*data!F1900^6+constants!$H$4*data!F1900^7)</f>
        <v>1619.5905803875942</v>
      </c>
      <c r="M1900" s="4"/>
      <c r="N1900" s="4"/>
      <c r="O1900" s="4">
        <f t="shared" si="397"/>
        <v>25739.818807746808</v>
      </c>
      <c r="P1900" s="4">
        <f t="shared" si="398"/>
        <v>11218.464866940136</v>
      </c>
      <c r="Q1900" s="4">
        <f t="shared" si="398"/>
        <v>11218.464866940136</v>
      </c>
      <c r="R1900" s="4">
        <f t="shared" si="399"/>
        <v>269.93176339793234</v>
      </c>
      <c r="S1900" s="4"/>
      <c r="T1900" s="4"/>
      <c r="U1900" s="4">
        <f t="shared" si="400"/>
        <v>1</v>
      </c>
      <c r="V1900" s="4"/>
      <c r="W1900" s="4"/>
      <c r="X1900">
        <f>IF(front!E1900&gt;$X$2,O1900,P1900)</f>
        <v>25739.818807746808</v>
      </c>
      <c r="Y1900">
        <f t="shared" si="395"/>
        <v>25466.999002904191</v>
      </c>
      <c r="Z1900">
        <f>SUMPRODUCT($B$7:$B$456,Y$7:Y$456,EXP(constants!$B$32+constants!$A$32*ABS($A$7:$A$456-$A1900)))</f>
        <v>3.3342631515245838E-15</v>
      </c>
      <c r="AA1900">
        <f t="shared" si="396"/>
        <v>25466.999002904191</v>
      </c>
      <c r="AB1900">
        <f t="shared" si="401"/>
        <v>25462.145909965024</v>
      </c>
      <c r="AD1900" s="4"/>
      <c r="AE1900" s="4"/>
      <c r="AF1900" s="4"/>
    </row>
    <row r="1901" spans="1:32" x14ac:dyDescent="0.2">
      <c r="A1901">
        <f>front!A1901</f>
        <v>1046.2</v>
      </c>
      <c r="B1901" s="1">
        <f t="shared" si="402"/>
        <v>0.42000000000007276</v>
      </c>
      <c r="C1901">
        <f>front!D1901-front!B1901</f>
        <v>15114.07</v>
      </c>
      <c r="D1901" s="2">
        <f>front!E1901-front!C1901</f>
        <v>52639.6</v>
      </c>
      <c r="E1901" s="2">
        <f>IF(front!F1901-front!C1901&gt;0,front!F1901-front!C1901,0)</f>
        <v>52639.6</v>
      </c>
      <c r="F1901" s="2">
        <f>front!I1901-front!H1901</f>
        <v>1509.8999999999996</v>
      </c>
      <c r="G1901" s="2"/>
      <c r="H1901" s="2"/>
      <c r="I1901" s="4">
        <f>C1901/(constants!$A$4+constants!$B$4*data!C1901+constants!$C$4*data!C1901^2+constants!$D$4*data!C1901^3+constants!$E$4*data!C1901^4+constants!$F$4*data!C1901^5+constants!$G$4*data!C1901^6+constants!$H$4*data!C1901^7)</f>
        <v>15183.131659633067</v>
      </c>
      <c r="J1901" s="4">
        <f>D1901/(constants!$A$4+constants!$B$4*data!D1901+constants!$C$4*data!D1901^2+constants!$D$4*data!D1901^3+constants!$E$4*data!D1901^4+constants!$F$4*data!D1901^5+constants!$G$4*data!D1901^6+constants!$H$4*data!D1901^7)</f>
        <v>55403.291123378753</v>
      </c>
      <c r="K1901" s="4">
        <f>E1901/(constants!$A$4+constants!$B$4*data!E1901+constants!$C$4*data!E1901^2+constants!$D$4*data!E1901^3+constants!$E$4*data!E1901^4+constants!$F$4*data!E1901^5+constants!$G$4*data!E1901^6+constants!$H$4*data!E1901^7)</f>
        <v>55403.291123378753</v>
      </c>
      <c r="L1901" s="4">
        <f>F1901/(constants!$A$4+constants!$B$4*data!F1901+constants!$C$4*data!F1901^2+constants!$D$4*data!F1901^3+constants!$E$4*data!F1901^4+constants!$F$4*data!F1901^5+constants!$G$4*data!F1901^6+constants!$H$4*data!F1901^7)</f>
        <v>1506.4476743727082</v>
      </c>
      <c r="M1901" s="4"/>
      <c r="N1901" s="4"/>
      <c r="O1901" s="4">
        <f t="shared" si="397"/>
        <v>25305.219432721777</v>
      </c>
      <c r="P1901" s="4">
        <f t="shared" si="398"/>
        <v>11080.658224675752</v>
      </c>
      <c r="Q1901" s="4">
        <f t="shared" si="398"/>
        <v>11080.658224675752</v>
      </c>
      <c r="R1901" s="4">
        <f t="shared" si="399"/>
        <v>251.07461239545137</v>
      </c>
      <c r="S1901" s="4"/>
      <c r="T1901" s="4"/>
      <c r="U1901" s="4">
        <f t="shared" si="400"/>
        <v>1</v>
      </c>
      <c r="V1901" s="4"/>
      <c r="W1901" s="4"/>
      <c r="X1901">
        <f>IF(front!E1901&gt;$X$2,O1901,P1901)</f>
        <v>25305.219432721777</v>
      </c>
      <c r="Y1901">
        <f t="shared" si="395"/>
        <v>25032.39962787916</v>
      </c>
      <c r="Z1901">
        <f>SUMPRODUCT($B$7:$B$456,Y$7:Y$456,EXP(constants!$B$32+constants!$A$32*ABS($A$7:$A$456-$A1901)))</f>
        <v>3.2555528606027506E-15</v>
      </c>
      <c r="AA1901">
        <f t="shared" si="396"/>
        <v>25032.39962787916</v>
      </c>
      <c r="AB1901">
        <f t="shared" si="401"/>
        <v>25027.546534939993</v>
      </c>
      <c r="AD1901" s="4"/>
      <c r="AE1901" s="4"/>
      <c r="AF1901" s="4"/>
    </row>
    <row r="1902" spans="1:32" x14ac:dyDescent="0.2">
      <c r="A1902">
        <f>front!A1902</f>
        <v>1046.6300000000001</v>
      </c>
      <c r="B1902" s="1">
        <f t="shared" si="402"/>
        <v>0.43000000000006366</v>
      </c>
      <c r="C1902">
        <f>front!D1902-front!B1902</f>
        <v>14829.600000000002</v>
      </c>
      <c r="D1902" s="2">
        <f>front!E1902-front!C1902</f>
        <v>52306.1</v>
      </c>
      <c r="E1902" s="2">
        <f>IF(front!F1902-front!C1902&gt;0,front!F1902-front!C1902,0)</f>
        <v>52306.1</v>
      </c>
      <c r="F1902" s="2">
        <f>front!I1902-front!H1902</f>
        <v>1531.2999999999993</v>
      </c>
      <c r="G1902" s="2"/>
      <c r="H1902" s="2"/>
      <c r="I1902" s="4">
        <f>C1902/(constants!$A$4+constants!$B$4*data!C1902+constants!$C$4*data!C1902^2+constants!$D$4*data!C1902^3+constants!$E$4*data!C1902^4+constants!$F$4*data!C1902^5+constants!$G$4*data!C1902^6+constants!$H$4*data!C1902^7)</f>
        <v>14892.635949529844</v>
      </c>
      <c r="J1902" s="4">
        <f>D1902/(constants!$A$4+constants!$B$4*data!D1902+constants!$C$4*data!D1902^2+constants!$D$4*data!D1902^3+constants!$E$4*data!D1902^4+constants!$F$4*data!D1902^5+constants!$G$4*data!D1902^6+constants!$H$4*data!D1902^7)</f>
        <v>55034.183336379596</v>
      </c>
      <c r="K1902" s="4">
        <f>E1902/(constants!$A$4+constants!$B$4*data!E1902+constants!$C$4*data!E1902^2+constants!$D$4*data!E1902^3+constants!$E$4*data!E1902^4+constants!$F$4*data!E1902^5+constants!$G$4*data!E1902^6+constants!$H$4*data!E1902^7)</f>
        <v>55034.183336379596</v>
      </c>
      <c r="L1902" s="4">
        <f>F1902/(constants!$A$4+constants!$B$4*data!F1902+constants!$C$4*data!F1902^2+constants!$D$4*data!F1902^3+constants!$E$4*data!F1902^4+constants!$F$4*data!F1902^5+constants!$G$4*data!F1902^6+constants!$H$4*data!F1902^7)</f>
        <v>1527.7991684018677</v>
      </c>
      <c r="M1902" s="4"/>
      <c r="N1902" s="4"/>
      <c r="O1902" s="4">
        <f t="shared" si="397"/>
        <v>24821.059915883074</v>
      </c>
      <c r="P1902" s="4">
        <f t="shared" si="398"/>
        <v>11006.836667275918</v>
      </c>
      <c r="Q1902" s="4">
        <f t="shared" si="398"/>
        <v>11006.836667275918</v>
      </c>
      <c r="R1902" s="4">
        <f t="shared" si="399"/>
        <v>254.63319473364464</v>
      </c>
      <c r="S1902" s="4"/>
      <c r="T1902" s="4"/>
      <c r="U1902" s="4">
        <f t="shared" si="400"/>
        <v>1</v>
      </c>
      <c r="V1902" s="4"/>
      <c r="W1902" s="4"/>
      <c r="X1902">
        <f>IF(front!E1902&gt;$X$2,O1902,P1902)</f>
        <v>24821.059915883074</v>
      </c>
      <c r="Y1902">
        <f t="shared" si="395"/>
        <v>24548.240111040457</v>
      </c>
      <c r="Z1902">
        <f>SUMPRODUCT($B$7:$B$456,Y$7:Y$456,EXP(constants!$B$32+constants!$A$32*ABS($A$7:$A$456-$A1902)))</f>
        <v>3.1768931135325231E-15</v>
      </c>
      <c r="AA1902">
        <f t="shared" si="396"/>
        <v>24548.240111040457</v>
      </c>
      <c r="AB1902">
        <f t="shared" si="401"/>
        <v>24543.38701810129</v>
      </c>
      <c r="AD1902" s="4"/>
      <c r="AE1902" s="4"/>
      <c r="AF1902" s="4"/>
    </row>
    <row r="1903" spans="1:32" x14ac:dyDescent="0.2">
      <c r="A1903">
        <f>front!A1903</f>
        <v>1047.05</v>
      </c>
      <c r="B1903" s="1">
        <f t="shared" si="402"/>
        <v>0.41999999999984539</v>
      </c>
      <c r="C1903">
        <f>front!D1903-front!B1903</f>
        <v>14585.739999999998</v>
      </c>
      <c r="D1903" s="2">
        <f>front!E1903-front!C1903</f>
        <v>53071.5</v>
      </c>
      <c r="E1903" s="2">
        <f>IF(front!F1903-front!C1903&gt;0,front!F1903-front!C1903,0)</f>
        <v>53071.5</v>
      </c>
      <c r="F1903" s="2">
        <f>front!I1903-front!H1903</f>
        <v>1545.3999999999996</v>
      </c>
      <c r="G1903" s="2"/>
      <c r="H1903" s="2"/>
      <c r="I1903" s="4">
        <f>C1903/(constants!$A$4+constants!$B$4*data!C1903+constants!$C$4*data!C1903^2+constants!$D$4*data!C1903^3+constants!$E$4*data!C1903^4+constants!$F$4*data!C1903^5+constants!$G$4*data!C1903^6+constants!$H$4*data!C1903^7)</f>
        <v>14643.820414227956</v>
      </c>
      <c r="J1903" s="4">
        <f>D1903/(constants!$A$4+constants!$B$4*data!D1903+constants!$C$4*data!D1903^2+constants!$D$4*data!D1903^3+constants!$E$4*data!D1903^4+constants!$F$4*data!D1903^5+constants!$G$4*data!D1903^6+constants!$H$4*data!D1903^7)</f>
        <v>55881.462656842661</v>
      </c>
      <c r="K1903" s="4">
        <f>E1903/(constants!$A$4+constants!$B$4*data!E1903+constants!$C$4*data!E1903^2+constants!$D$4*data!E1903^3+constants!$E$4*data!E1903^4+constants!$F$4*data!E1903^5+constants!$G$4*data!E1903^6+constants!$H$4*data!E1903^7)</f>
        <v>55881.462656842661</v>
      </c>
      <c r="L1903" s="4">
        <f>F1903/(constants!$A$4+constants!$B$4*data!F1903+constants!$C$4*data!F1903^2+constants!$D$4*data!F1903^3+constants!$E$4*data!F1903^4+constants!$F$4*data!F1903^5+constants!$G$4*data!F1903^6+constants!$H$4*data!F1903^7)</f>
        <v>1541.8672060656488</v>
      </c>
      <c r="M1903" s="4"/>
      <c r="N1903" s="4"/>
      <c r="O1903" s="4">
        <f t="shared" si="397"/>
        <v>24406.367357046591</v>
      </c>
      <c r="P1903" s="4">
        <f t="shared" si="398"/>
        <v>11176.292531368534</v>
      </c>
      <c r="Q1903" s="4">
        <f t="shared" si="398"/>
        <v>11176.292531368534</v>
      </c>
      <c r="R1903" s="4">
        <f t="shared" si="399"/>
        <v>256.97786767760812</v>
      </c>
      <c r="S1903" s="4"/>
      <c r="T1903" s="4"/>
      <c r="U1903" s="4">
        <f t="shared" si="400"/>
        <v>1</v>
      </c>
      <c r="V1903" s="4"/>
      <c r="W1903" s="4"/>
      <c r="X1903">
        <f>IF(front!E1903&gt;$X$2,O1903,P1903)</f>
        <v>24406.367357046591</v>
      </c>
      <c r="Y1903">
        <f t="shared" si="395"/>
        <v>24133.547552203974</v>
      </c>
      <c r="Z1903">
        <f>SUMPRODUCT($B$7:$B$456,Y$7:Y$456,EXP(constants!$B$32+constants!$A$32*ABS($A$7:$A$456-$A1903)))</f>
        <v>3.1018977787824005E-15</v>
      </c>
      <c r="AA1903">
        <f t="shared" si="396"/>
        <v>24133.547552203974</v>
      </c>
      <c r="AB1903">
        <f t="shared" si="401"/>
        <v>24128.694459264807</v>
      </c>
      <c r="AD1903" s="4"/>
      <c r="AE1903" s="4"/>
      <c r="AF1903" s="4"/>
    </row>
    <row r="1904" spans="1:32" x14ac:dyDescent="0.2">
      <c r="A1904">
        <f>front!A1904</f>
        <v>1047.48</v>
      </c>
      <c r="B1904" s="1">
        <f t="shared" si="402"/>
        <v>0.43000000000006366</v>
      </c>
      <c r="C1904">
        <f>front!D1904-front!B1904</f>
        <v>14404.07</v>
      </c>
      <c r="D1904" s="2">
        <f>front!E1904-front!C1904</f>
        <v>52405.8</v>
      </c>
      <c r="E1904" s="2">
        <f>IF(front!F1904-front!C1904&gt;0,front!F1904-front!C1904,0)</f>
        <v>52405.8</v>
      </c>
      <c r="F1904" s="2">
        <f>front!I1904-front!H1904</f>
        <v>1545.7000000000007</v>
      </c>
      <c r="G1904" s="2"/>
      <c r="H1904" s="2"/>
      <c r="I1904" s="4">
        <f>C1904/(constants!$A$4+constants!$B$4*data!C1904+constants!$C$4*data!C1904^2+constants!$D$4*data!C1904^3+constants!$E$4*data!C1904^4+constants!$F$4*data!C1904^5+constants!$G$4*data!C1904^6+constants!$H$4*data!C1904^7)</f>
        <v>14458.584013559805</v>
      </c>
      <c r="J1904" s="4">
        <f>D1904/(constants!$A$4+constants!$B$4*data!D1904+constants!$C$4*data!D1904^2+constants!$D$4*data!D1904^3+constants!$E$4*data!D1904^4+constants!$F$4*data!D1904^5+constants!$G$4*data!D1904^6+constants!$H$4*data!D1904^7)</f>
        <v>55144.517989689411</v>
      </c>
      <c r="K1904" s="4">
        <f>E1904/(constants!$A$4+constants!$B$4*data!E1904+constants!$C$4*data!E1904^2+constants!$D$4*data!E1904^3+constants!$E$4*data!E1904^4+constants!$F$4*data!E1904^5+constants!$G$4*data!E1904^6+constants!$H$4*data!E1904^7)</f>
        <v>55144.517989689411</v>
      </c>
      <c r="L1904" s="4">
        <f>F1904/(constants!$A$4+constants!$B$4*data!F1904+constants!$C$4*data!F1904^2+constants!$D$4*data!F1904^3+constants!$E$4*data!F1904^4+constants!$F$4*data!F1904^5+constants!$G$4*data!F1904^6+constants!$H$4*data!F1904^7)</f>
        <v>1542.166525991847</v>
      </c>
      <c r="M1904" s="4"/>
      <c r="N1904" s="4"/>
      <c r="O1904" s="4">
        <f t="shared" si="397"/>
        <v>24097.640022599677</v>
      </c>
      <c r="P1904" s="4">
        <f t="shared" si="398"/>
        <v>11028.903597937882</v>
      </c>
      <c r="Q1904" s="4">
        <f t="shared" si="398"/>
        <v>11028.903597937882</v>
      </c>
      <c r="R1904" s="4">
        <f t="shared" si="399"/>
        <v>257.02775433197451</v>
      </c>
      <c r="S1904" s="4"/>
      <c r="T1904" s="4"/>
      <c r="U1904" s="4">
        <f t="shared" si="400"/>
        <v>1</v>
      </c>
      <c r="V1904" s="4"/>
      <c r="W1904" s="4"/>
      <c r="X1904">
        <f>IF(front!E1904&gt;$X$2,O1904,P1904)</f>
        <v>24097.640022599677</v>
      </c>
      <c r="Y1904">
        <f t="shared" si="395"/>
        <v>23824.82021775706</v>
      </c>
      <c r="Z1904">
        <f>SUMPRODUCT($B$7:$B$456,Y$7:Y$456,EXP(constants!$B$32+constants!$A$32*ABS($A$7:$A$456-$A1904)))</f>
        <v>3.0269506023229298E-15</v>
      </c>
      <c r="AA1904">
        <f t="shared" si="396"/>
        <v>23824.82021775706</v>
      </c>
      <c r="AB1904">
        <f t="shared" si="401"/>
        <v>23819.967124817893</v>
      </c>
      <c r="AD1904" s="4"/>
      <c r="AE1904" s="4"/>
      <c r="AF1904" s="4"/>
    </row>
    <row r="1905" spans="1:32" x14ac:dyDescent="0.2">
      <c r="A1905">
        <f>front!A1905</f>
        <v>1047.9000000000001</v>
      </c>
      <c r="B1905" s="1">
        <f t="shared" si="402"/>
        <v>0.42000000000007276</v>
      </c>
      <c r="C1905">
        <f>front!D1905-front!B1905</f>
        <v>14189.27</v>
      </c>
      <c r="D1905" s="2">
        <f>front!E1905-front!C1905</f>
        <v>52182.3</v>
      </c>
      <c r="E1905" s="2">
        <f>IF(front!F1905-front!C1905&gt;0,front!F1905-front!C1905,0)</f>
        <v>52182.3</v>
      </c>
      <c r="F1905" s="2">
        <f>front!I1905-front!H1905</f>
        <v>1469.7999999999993</v>
      </c>
      <c r="G1905" s="2"/>
      <c r="H1905" s="2"/>
      <c r="I1905" s="4">
        <f>C1905/(constants!$A$4+constants!$B$4*data!C1905+constants!$C$4*data!C1905^2+constants!$D$4*data!C1905^3+constants!$E$4*data!C1905^4+constants!$F$4*data!C1905^5+constants!$G$4*data!C1905^6+constants!$H$4*data!C1905^7)</f>
        <v>14239.704615090626</v>
      </c>
      <c r="J1905" s="4">
        <f>D1905/(constants!$A$4+constants!$B$4*data!D1905+constants!$C$4*data!D1905^2+constants!$D$4*data!D1905^3+constants!$E$4*data!D1905^4+constants!$F$4*data!D1905^5+constants!$G$4*data!D1905^6+constants!$H$4*data!D1905^7)</f>
        <v>54897.189709434017</v>
      </c>
      <c r="K1905" s="4">
        <f>E1905/(constants!$A$4+constants!$B$4*data!E1905+constants!$C$4*data!E1905^2+constants!$D$4*data!E1905^3+constants!$E$4*data!E1905^4+constants!$F$4*data!E1905^5+constants!$G$4*data!E1905^6+constants!$H$4*data!E1905^7)</f>
        <v>54897.189709434017</v>
      </c>
      <c r="L1905" s="4">
        <f>F1905/(constants!$A$4+constants!$B$4*data!F1905+constants!$C$4*data!F1905^2+constants!$D$4*data!F1905^3+constants!$E$4*data!F1905^4+constants!$F$4*data!F1905^5+constants!$G$4*data!F1905^6+constants!$H$4*data!F1905^7)</f>
        <v>1466.4385527058314</v>
      </c>
      <c r="M1905" s="4"/>
      <c r="N1905" s="4"/>
      <c r="O1905" s="4">
        <f t="shared" si="397"/>
        <v>23732.841025151043</v>
      </c>
      <c r="P1905" s="4">
        <f t="shared" si="398"/>
        <v>10979.437941886803</v>
      </c>
      <c r="Q1905" s="4">
        <f t="shared" si="398"/>
        <v>10979.437941886803</v>
      </c>
      <c r="R1905" s="4">
        <f t="shared" si="399"/>
        <v>244.40642545097188</v>
      </c>
      <c r="S1905" s="4"/>
      <c r="T1905" s="4"/>
      <c r="U1905" s="4">
        <f t="shared" si="400"/>
        <v>1</v>
      </c>
      <c r="V1905" s="4"/>
      <c r="W1905" s="4"/>
      <c r="X1905">
        <f>IF(front!E1905&gt;$X$2,O1905,P1905)</f>
        <v>23732.841025151043</v>
      </c>
      <c r="Y1905">
        <f t="shared" si="395"/>
        <v>23460.021220308427</v>
      </c>
      <c r="Z1905">
        <f>SUMPRODUCT($B$7:$B$456,Y$7:Y$456,EXP(constants!$B$32+constants!$A$32*ABS($A$7:$A$456-$A1905)))</f>
        <v>2.9554948858159951E-15</v>
      </c>
      <c r="AA1905">
        <f t="shared" si="396"/>
        <v>23460.021220308427</v>
      </c>
      <c r="AB1905">
        <f t="shared" si="401"/>
        <v>23455.168127369259</v>
      </c>
      <c r="AD1905" s="4"/>
      <c r="AE1905" s="4"/>
      <c r="AF1905" s="4"/>
    </row>
    <row r="1906" spans="1:32" x14ac:dyDescent="0.2">
      <c r="A1906">
        <f>front!A1906</f>
        <v>1048.33</v>
      </c>
      <c r="B1906" s="1">
        <f t="shared" si="402"/>
        <v>0.42999999999983629</v>
      </c>
      <c r="C1906">
        <f>front!D1906-front!B1906</f>
        <v>14088.259999999998</v>
      </c>
      <c r="D1906" s="2">
        <f>front!E1906-front!C1906</f>
        <v>53055.199999999997</v>
      </c>
      <c r="E1906" s="2">
        <f>IF(front!F1906-front!C1906&gt;0,front!F1906-front!C1906,0)</f>
        <v>53055.199999999997</v>
      </c>
      <c r="F1906" s="2">
        <f>front!I1906-front!H1906</f>
        <v>1500.2999999999993</v>
      </c>
      <c r="G1906" s="2"/>
      <c r="H1906" s="2"/>
      <c r="I1906" s="4">
        <f>C1906/(constants!$A$4+constants!$B$4*data!C1906+constants!$C$4*data!C1906^2+constants!$D$4*data!C1906^3+constants!$E$4*data!C1906^4+constants!$F$4*data!C1906^5+constants!$G$4*data!C1906^6+constants!$H$4*data!C1906^7)</f>
        <v>14136.827505137448</v>
      </c>
      <c r="J1906" s="4">
        <f>D1906/(constants!$A$4+constants!$B$4*data!D1906+constants!$C$4*data!D1906^2+constants!$D$4*data!D1906^3+constants!$E$4*data!D1906^4+constants!$F$4*data!D1906^5+constants!$G$4*data!D1906^6+constants!$H$4*data!D1906^7)</f>
        <v>55863.412838613636</v>
      </c>
      <c r="K1906" s="4">
        <f>E1906/(constants!$A$4+constants!$B$4*data!E1906+constants!$C$4*data!E1906^2+constants!$D$4*data!E1906^3+constants!$E$4*data!E1906^4+constants!$F$4*data!E1906^5+constants!$G$4*data!E1906^6+constants!$H$4*data!E1906^7)</f>
        <v>55863.412838613636</v>
      </c>
      <c r="L1906" s="4">
        <f>F1906/(constants!$A$4+constants!$B$4*data!F1906+constants!$C$4*data!F1906^2+constants!$D$4*data!F1906^3+constants!$E$4*data!F1906^4+constants!$F$4*data!F1906^5+constants!$G$4*data!F1906^6+constants!$H$4*data!F1906^7)</f>
        <v>1496.8694324012756</v>
      </c>
      <c r="M1906" s="4"/>
      <c r="N1906" s="4"/>
      <c r="O1906" s="4">
        <f t="shared" si="397"/>
        <v>23561.379175229078</v>
      </c>
      <c r="P1906" s="4">
        <f t="shared" si="398"/>
        <v>11172.682567722728</v>
      </c>
      <c r="Q1906" s="4">
        <f t="shared" si="398"/>
        <v>11172.682567722728</v>
      </c>
      <c r="R1906" s="4">
        <f t="shared" si="399"/>
        <v>249.47823873354596</v>
      </c>
      <c r="S1906" s="4"/>
      <c r="T1906" s="4"/>
      <c r="U1906" s="4">
        <f t="shared" si="400"/>
        <v>1</v>
      </c>
      <c r="V1906" s="4"/>
      <c r="W1906" s="4"/>
      <c r="X1906">
        <f>IF(front!E1906&gt;$X$2,O1906,P1906)</f>
        <v>23561.379175229078</v>
      </c>
      <c r="Y1906">
        <f t="shared" si="395"/>
        <v>23288.559370386462</v>
      </c>
      <c r="Z1906">
        <f>SUMPRODUCT($B$7:$B$456,Y$7:Y$456,EXP(constants!$B$32+constants!$A$32*ABS($A$7:$A$456-$A1906)))</f>
        <v>2.884085054632211E-15</v>
      </c>
      <c r="AA1906">
        <f t="shared" si="396"/>
        <v>23288.559370386462</v>
      </c>
      <c r="AB1906">
        <f t="shared" si="401"/>
        <v>23283.706277447294</v>
      </c>
      <c r="AD1906" s="4"/>
      <c r="AE1906" s="4"/>
      <c r="AF1906" s="4"/>
    </row>
    <row r="1907" spans="1:32" x14ac:dyDescent="0.2">
      <c r="A1907">
        <f>front!A1907</f>
        <v>1048.75</v>
      </c>
      <c r="B1907" s="1">
        <f t="shared" si="402"/>
        <v>0.42000000000007276</v>
      </c>
      <c r="C1907">
        <f>front!D1907-front!B1907</f>
        <v>13973.999999999998</v>
      </c>
      <c r="D1907" s="2">
        <f>front!E1907-front!C1907</f>
        <v>52090.6</v>
      </c>
      <c r="E1907" s="2">
        <f>IF(front!F1907-front!C1907&gt;0,front!F1907-front!C1907,0)</f>
        <v>52090.6</v>
      </c>
      <c r="F1907" s="2">
        <f>front!I1907-front!H1907</f>
        <v>1414.6000000000004</v>
      </c>
      <c r="G1907" s="2"/>
      <c r="H1907" s="2"/>
      <c r="I1907" s="4">
        <f>C1907/(constants!$A$4+constants!$B$4*data!C1907+constants!$C$4*data!C1907^2+constants!$D$4*data!C1907^3+constants!$E$4*data!C1907^4+constants!$F$4*data!C1907^5+constants!$G$4*data!C1907^6+constants!$H$4*data!C1907^7)</f>
        <v>14020.494816128417</v>
      </c>
      <c r="J1907" s="4">
        <f>D1907/(constants!$A$4+constants!$B$4*data!D1907+constants!$C$4*data!D1907^2+constants!$D$4*data!D1907^3+constants!$E$4*data!D1907^4+constants!$F$4*data!D1907^5+constants!$G$4*data!D1907^6+constants!$H$4*data!D1907^7)</f>
        <v>54795.725152454106</v>
      </c>
      <c r="K1907" s="4">
        <f>E1907/(constants!$A$4+constants!$B$4*data!E1907+constants!$C$4*data!E1907^2+constants!$D$4*data!E1907^3+constants!$E$4*data!E1907^4+constants!$F$4*data!E1907^5+constants!$G$4*data!E1907^6+constants!$H$4*data!E1907^7)</f>
        <v>54795.725152454106</v>
      </c>
      <c r="L1907" s="4">
        <f>F1907/(constants!$A$4+constants!$B$4*data!F1907+constants!$C$4*data!F1907^2+constants!$D$4*data!F1907^3+constants!$E$4*data!F1907^4+constants!$F$4*data!F1907^5+constants!$G$4*data!F1907^6+constants!$H$4*data!F1907^7)</f>
        <v>1411.363623663181</v>
      </c>
      <c r="M1907" s="4"/>
      <c r="N1907" s="4"/>
      <c r="O1907" s="4">
        <f t="shared" si="397"/>
        <v>23367.49136021403</v>
      </c>
      <c r="P1907" s="4">
        <f t="shared" si="398"/>
        <v>10959.145030490821</v>
      </c>
      <c r="Q1907" s="4">
        <f t="shared" si="398"/>
        <v>10959.145030490821</v>
      </c>
      <c r="R1907" s="4">
        <f t="shared" si="399"/>
        <v>235.22727061053016</v>
      </c>
      <c r="S1907" s="4"/>
      <c r="T1907" s="4"/>
      <c r="U1907" s="4">
        <f t="shared" si="400"/>
        <v>1</v>
      </c>
      <c r="V1907" s="4"/>
      <c r="W1907" s="4"/>
      <c r="X1907">
        <f>IF(front!E1907&gt;$X$2,O1907,P1907)</f>
        <v>23367.49136021403</v>
      </c>
      <c r="Y1907">
        <f t="shared" si="395"/>
        <v>23094.671555371413</v>
      </c>
      <c r="Z1907">
        <f>SUMPRODUCT($B$7:$B$456,Y$7:Y$456,EXP(constants!$B$32+constants!$A$32*ABS($A$7:$A$456-$A1907)))</f>
        <v>2.8160018940125659E-15</v>
      </c>
      <c r="AA1907">
        <f t="shared" si="396"/>
        <v>23094.671555371413</v>
      </c>
      <c r="AB1907">
        <f t="shared" si="401"/>
        <v>23089.818462432246</v>
      </c>
      <c r="AD1907" s="4"/>
      <c r="AE1907" s="4"/>
      <c r="AF1907" s="4"/>
    </row>
    <row r="1908" spans="1:32" x14ac:dyDescent="0.2">
      <c r="A1908">
        <f>front!A1908</f>
        <v>1049.18</v>
      </c>
      <c r="B1908" s="1">
        <f t="shared" si="402"/>
        <v>0.43000000000006366</v>
      </c>
      <c r="C1908">
        <f>front!D1908-front!B1908</f>
        <v>13891.539999999999</v>
      </c>
      <c r="D1908" s="2">
        <f>front!E1908-front!C1908</f>
        <v>52281</v>
      </c>
      <c r="E1908" s="2">
        <f>IF(front!F1908-front!C1908&gt;0,front!F1908-front!C1908,0)</f>
        <v>52281</v>
      </c>
      <c r="F1908" s="2">
        <f>front!I1908-front!H1908</f>
        <v>1440.2999999999993</v>
      </c>
      <c r="G1908" s="2"/>
      <c r="H1908" s="2"/>
      <c r="I1908" s="4">
        <f>C1908/(constants!$A$4+constants!$B$4*data!C1908+constants!$C$4*data!C1908^2+constants!$D$4*data!C1908^3+constants!$E$4*data!C1908^4+constants!$F$4*data!C1908^5+constants!$G$4*data!C1908^6+constants!$H$4*data!C1908^7)</f>
        <v>13936.564847316085</v>
      </c>
      <c r="J1908" s="4">
        <f>D1908/(constants!$A$4+constants!$B$4*data!D1908+constants!$C$4*data!D1908^2+constants!$D$4*data!D1908^3+constants!$E$4*data!D1908^4+constants!$F$4*data!D1908^5+constants!$G$4*data!D1908^6+constants!$H$4*data!D1908^7)</f>
        <v>55006.407342393832</v>
      </c>
      <c r="K1908" s="4">
        <f>E1908/(constants!$A$4+constants!$B$4*data!E1908+constants!$C$4*data!E1908^2+constants!$D$4*data!E1908^3+constants!$E$4*data!E1908^4+constants!$F$4*data!E1908^5+constants!$G$4*data!E1908^6+constants!$H$4*data!E1908^7)</f>
        <v>55006.407342393832</v>
      </c>
      <c r="L1908" s="4">
        <f>F1908/(constants!$A$4+constants!$B$4*data!F1908+constants!$C$4*data!F1908^2+constants!$D$4*data!F1908^3+constants!$E$4*data!F1908^4+constants!$F$4*data!F1908^5+constants!$G$4*data!F1908^6+constants!$H$4*data!F1908^7)</f>
        <v>1437.0053971495634</v>
      </c>
      <c r="M1908" s="4"/>
      <c r="N1908" s="4"/>
      <c r="O1908" s="4">
        <f t="shared" si="397"/>
        <v>23227.608078860143</v>
      </c>
      <c r="P1908" s="4">
        <f t="shared" si="398"/>
        <v>11001.281468478766</v>
      </c>
      <c r="Q1908" s="4">
        <f t="shared" si="398"/>
        <v>11001.281468478766</v>
      </c>
      <c r="R1908" s="4">
        <f t="shared" si="399"/>
        <v>239.50089952492721</v>
      </c>
      <c r="S1908" s="4"/>
      <c r="T1908" s="4"/>
      <c r="U1908" s="4">
        <f t="shared" si="400"/>
        <v>1</v>
      </c>
      <c r="V1908" s="4"/>
      <c r="W1908" s="4"/>
      <c r="X1908">
        <f>IF(front!E1908&gt;$X$2,O1908,P1908)</f>
        <v>23227.608078860143</v>
      </c>
      <c r="Y1908">
        <f t="shared" si="395"/>
        <v>22954.788274017526</v>
      </c>
      <c r="Z1908">
        <f>SUMPRODUCT($B$7:$B$456,Y$7:Y$456,EXP(constants!$B$32+constants!$A$32*ABS($A$7:$A$456-$A1908)))</f>
        <v>2.7479624530276329E-15</v>
      </c>
      <c r="AA1908">
        <f t="shared" si="396"/>
        <v>22954.788274017526</v>
      </c>
      <c r="AB1908">
        <f t="shared" si="401"/>
        <v>22949.935181078359</v>
      </c>
      <c r="AD1908" s="4"/>
      <c r="AE1908" s="4"/>
      <c r="AF1908" s="4"/>
    </row>
    <row r="1909" spans="1:32" x14ac:dyDescent="0.2">
      <c r="A1909">
        <f>front!A1909</f>
        <v>1049.5999999999999</v>
      </c>
      <c r="B1909" s="1">
        <f t="shared" si="402"/>
        <v>0.41999999999984539</v>
      </c>
      <c r="C1909">
        <f>front!D1909-front!B1909</f>
        <v>13812.33</v>
      </c>
      <c r="D1909" s="2">
        <f>front!E1909-front!C1909</f>
        <v>52207</v>
      </c>
      <c r="E1909" s="2">
        <f>IF(front!F1909-front!C1909&gt;0,front!F1909-front!C1909,0)</f>
        <v>52207</v>
      </c>
      <c r="F1909" s="2">
        <f>front!I1909-front!H1909</f>
        <v>1488.6999999999989</v>
      </c>
      <c r="G1909" s="2"/>
      <c r="H1909" s="2"/>
      <c r="I1909" s="4">
        <f>C1909/(constants!$A$4+constants!$B$4*data!C1909+constants!$C$4*data!C1909^2+constants!$D$4*data!C1909^3+constants!$E$4*data!C1909^4+constants!$F$4*data!C1909^5+constants!$G$4*data!C1909^6+constants!$H$4*data!C1909^7)</f>
        <v>13855.963172304262</v>
      </c>
      <c r="J1909" s="4">
        <f>D1909/(constants!$A$4+constants!$B$4*data!D1909+constants!$C$4*data!D1909^2+constants!$D$4*data!D1909^3+constants!$E$4*data!D1909^4+constants!$F$4*data!D1909^5+constants!$G$4*data!D1909^6+constants!$H$4*data!D1909^7)</f>
        <v>54924.521025839422</v>
      </c>
      <c r="K1909" s="4">
        <f>E1909/(constants!$A$4+constants!$B$4*data!E1909+constants!$C$4*data!E1909^2+constants!$D$4*data!E1909^3+constants!$E$4*data!E1909^4+constants!$F$4*data!E1909^5+constants!$G$4*data!E1909^6+constants!$H$4*data!E1909^7)</f>
        <v>54924.521025839422</v>
      </c>
      <c r="L1909" s="4">
        <f>F1909/(constants!$A$4+constants!$B$4*data!F1909+constants!$C$4*data!F1909^2+constants!$D$4*data!F1909^3+constants!$E$4*data!F1909^4+constants!$F$4*data!F1909^5+constants!$G$4*data!F1909^6+constants!$H$4*data!F1909^7)</f>
        <v>1485.2957219873813</v>
      </c>
      <c r="M1909" s="4"/>
      <c r="N1909" s="4"/>
      <c r="O1909" s="4">
        <f t="shared" si="397"/>
        <v>23093.271953840434</v>
      </c>
      <c r="P1909" s="4">
        <f t="shared" si="398"/>
        <v>10984.904205167884</v>
      </c>
      <c r="Q1909" s="4">
        <f t="shared" si="398"/>
        <v>10984.904205167884</v>
      </c>
      <c r="R1909" s="4">
        <f t="shared" si="399"/>
        <v>247.5492869978969</v>
      </c>
      <c r="S1909" s="4"/>
      <c r="T1909" s="4"/>
      <c r="U1909" s="4">
        <f t="shared" si="400"/>
        <v>1</v>
      </c>
      <c r="V1909" s="4"/>
      <c r="W1909" s="4"/>
      <c r="X1909">
        <f>IF(front!E1909&gt;$X$2,O1909,P1909)</f>
        <v>23093.271953840434</v>
      </c>
      <c r="Y1909">
        <f t="shared" ref="Y1909:Y1972" si="403">X1909-$U$4</f>
        <v>22820.452148997818</v>
      </c>
      <c r="Z1909">
        <f>SUMPRODUCT($B$7:$B$456,Y$7:Y$456,EXP(constants!$B$32+constants!$A$32*ABS($A$7:$A$456-$A1909)))</f>
        <v>2.683092670922682E-15</v>
      </c>
      <c r="AA1909">
        <f t="shared" si="396"/>
        <v>22820.452148997818</v>
      </c>
      <c r="AB1909">
        <f t="shared" si="401"/>
        <v>22815.599056058651</v>
      </c>
      <c r="AD1909" s="4"/>
      <c r="AE1909" s="4"/>
      <c r="AF1909" s="4"/>
    </row>
    <row r="1910" spans="1:32" x14ac:dyDescent="0.2">
      <c r="A1910">
        <f>front!A1910</f>
        <v>1050.03</v>
      </c>
      <c r="B1910" s="1">
        <f t="shared" si="402"/>
        <v>0.43000000000006366</v>
      </c>
      <c r="C1910">
        <f>front!D1910-front!B1910</f>
        <v>13744.8</v>
      </c>
      <c r="D1910" s="2">
        <f>front!E1910-front!C1910</f>
        <v>52821.5</v>
      </c>
      <c r="E1910" s="2">
        <f>IF(front!F1910-front!C1910&gt;0,front!F1910-front!C1910,0)</f>
        <v>52821.5</v>
      </c>
      <c r="F1910" s="2">
        <f>front!I1910-front!H1910</f>
        <v>1481.0999999999985</v>
      </c>
      <c r="G1910" s="2"/>
      <c r="H1910" s="2"/>
      <c r="I1910" s="4">
        <f>C1910/(constants!$A$4+constants!$B$4*data!C1910+constants!$C$4*data!C1910^2+constants!$D$4*data!C1910^3+constants!$E$4*data!C1910^4+constants!$F$4*data!C1910^5+constants!$G$4*data!C1910^6+constants!$H$4*data!C1910^7)</f>
        <v>13787.26242098331</v>
      </c>
      <c r="J1910" s="4">
        <f>D1910/(constants!$A$4+constants!$B$4*data!D1910+constants!$C$4*data!D1910^2+constants!$D$4*data!D1910^3+constants!$E$4*data!D1910^4+constants!$F$4*data!D1910^5+constants!$G$4*data!D1910^6+constants!$H$4*data!D1910^7)</f>
        <v>55604.655977939816</v>
      </c>
      <c r="K1910" s="4">
        <f>E1910/(constants!$A$4+constants!$B$4*data!E1910+constants!$C$4*data!E1910^2+constants!$D$4*data!E1910^3+constants!$E$4*data!E1910^4+constants!$F$4*data!E1910^5+constants!$G$4*data!E1910^6+constants!$H$4*data!E1910^7)</f>
        <v>55604.655977939816</v>
      </c>
      <c r="L1910" s="4">
        <f>F1910/(constants!$A$4+constants!$B$4*data!F1910+constants!$C$4*data!F1910^2+constants!$D$4*data!F1910^3+constants!$E$4*data!F1910^4+constants!$F$4*data!F1910^5+constants!$G$4*data!F1910^6+constants!$H$4*data!F1910^7)</f>
        <v>1477.7129453929372</v>
      </c>
      <c r="M1910" s="4"/>
      <c r="N1910" s="4"/>
      <c r="O1910" s="4">
        <f t="shared" si="397"/>
        <v>22978.770701638852</v>
      </c>
      <c r="P1910" s="4">
        <f t="shared" si="398"/>
        <v>11120.931195587962</v>
      </c>
      <c r="Q1910" s="4">
        <f t="shared" si="398"/>
        <v>11120.931195587962</v>
      </c>
      <c r="R1910" s="4">
        <f t="shared" si="399"/>
        <v>246.28549089882287</v>
      </c>
      <c r="S1910" s="4"/>
      <c r="T1910" s="4"/>
      <c r="U1910" s="4">
        <f t="shared" si="400"/>
        <v>1</v>
      </c>
      <c r="V1910" s="4"/>
      <c r="W1910" s="4"/>
      <c r="X1910">
        <f>IF(front!E1910&gt;$X$2,O1910,P1910)</f>
        <v>22978.770701638852</v>
      </c>
      <c r="Y1910">
        <f t="shared" si="403"/>
        <v>22705.950896796236</v>
      </c>
      <c r="Z1910">
        <f>SUMPRODUCT($B$7:$B$456,Y$7:Y$456,EXP(constants!$B$32+constants!$A$32*ABS($A$7:$A$456-$A1910)))</f>
        <v>2.6182645449798285E-15</v>
      </c>
      <c r="AA1910">
        <f t="shared" si="396"/>
        <v>22705.950896796236</v>
      </c>
      <c r="AB1910">
        <f t="shared" si="401"/>
        <v>22701.097803857068</v>
      </c>
      <c r="AD1910" s="4"/>
      <c r="AE1910" s="4"/>
      <c r="AF1910" s="4"/>
    </row>
    <row r="1911" spans="1:32" x14ac:dyDescent="0.2">
      <c r="A1911">
        <f>front!A1911</f>
        <v>1050.45</v>
      </c>
      <c r="B1911" s="1">
        <f t="shared" si="402"/>
        <v>0.42000000000007276</v>
      </c>
      <c r="C1911">
        <f>front!D1911-front!B1911</f>
        <v>13694.539999999997</v>
      </c>
      <c r="D1911" s="2">
        <f>front!E1911-front!C1911</f>
        <v>52757.1</v>
      </c>
      <c r="E1911" s="2">
        <f>IF(front!F1911-front!C1911&gt;0,front!F1911-front!C1911,0)</f>
        <v>52757.1</v>
      </c>
      <c r="F1911" s="2">
        <f>front!I1911-front!H1911</f>
        <v>1544.0999999999985</v>
      </c>
      <c r="G1911" s="2"/>
      <c r="H1911" s="2"/>
      <c r="I1911" s="4">
        <f>C1911/(constants!$A$4+constants!$B$4*data!C1911+constants!$C$4*data!C1911^2+constants!$D$4*data!C1911^3+constants!$E$4*data!C1911^4+constants!$F$4*data!C1911^5+constants!$G$4*data!C1911^6+constants!$H$4*data!C1911^7)</f>
        <v>13736.140441282845</v>
      </c>
      <c r="J1911" s="4">
        <f>D1911/(constants!$A$4+constants!$B$4*data!D1911+constants!$C$4*data!D1911^2+constants!$D$4*data!D1911^3+constants!$E$4*data!D1911^4+constants!$F$4*data!D1911^5+constants!$G$4*data!D1911^6+constants!$H$4*data!D1911^7)</f>
        <v>55533.360946431792</v>
      </c>
      <c r="K1911" s="4">
        <f>E1911/(constants!$A$4+constants!$B$4*data!E1911+constants!$C$4*data!E1911^2+constants!$D$4*data!E1911^3+constants!$E$4*data!E1911^4+constants!$F$4*data!E1911^5+constants!$G$4*data!E1911^6+constants!$H$4*data!E1911^7)</f>
        <v>55533.360946431792</v>
      </c>
      <c r="L1911" s="4">
        <f>F1911/(constants!$A$4+constants!$B$4*data!F1911+constants!$C$4*data!F1911^2+constants!$D$4*data!F1911^3+constants!$E$4*data!F1911^4+constants!$F$4*data!F1911^5+constants!$G$4*data!F1911^6+constants!$H$4*data!F1911^7)</f>
        <v>1540.5701530405333</v>
      </c>
      <c r="M1911" s="4"/>
      <c r="N1911" s="4"/>
      <c r="O1911" s="4">
        <f t="shared" si="397"/>
        <v>22893.567402138076</v>
      </c>
      <c r="P1911" s="4">
        <f t="shared" si="398"/>
        <v>11106.672189286359</v>
      </c>
      <c r="Q1911" s="4">
        <f t="shared" si="398"/>
        <v>11106.672189286359</v>
      </c>
      <c r="R1911" s="4">
        <f t="shared" si="399"/>
        <v>256.76169217342226</v>
      </c>
      <c r="S1911" s="4"/>
      <c r="T1911" s="4"/>
      <c r="U1911" s="4">
        <f t="shared" si="400"/>
        <v>1</v>
      </c>
      <c r="V1911" s="4"/>
      <c r="W1911" s="4"/>
      <c r="X1911">
        <f>IF(front!E1911&gt;$X$2,O1911,P1911)</f>
        <v>22893.567402138076</v>
      </c>
      <c r="Y1911">
        <f t="shared" si="403"/>
        <v>22620.74759729546</v>
      </c>
      <c r="Z1911">
        <f>SUMPRODUCT($B$7:$B$456,Y$7:Y$456,EXP(constants!$B$32+constants!$A$32*ABS($A$7:$A$456-$A1911)))</f>
        <v>2.5564564768459578E-15</v>
      </c>
      <c r="AA1911">
        <f t="shared" si="396"/>
        <v>22620.74759729546</v>
      </c>
      <c r="AB1911">
        <f t="shared" si="401"/>
        <v>22615.894504356293</v>
      </c>
      <c r="AD1911" s="4"/>
      <c r="AE1911" s="4"/>
      <c r="AF1911" s="4"/>
    </row>
    <row r="1912" spans="1:32" x14ac:dyDescent="0.2">
      <c r="A1912">
        <f>front!A1912</f>
        <v>1050.8800000000001</v>
      </c>
      <c r="B1912" s="1">
        <f t="shared" si="402"/>
        <v>0.43000000000006366</v>
      </c>
      <c r="C1912">
        <f>front!D1912-front!B1912</f>
        <v>13648.330000000002</v>
      </c>
      <c r="D1912" s="2">
        <f>front!E1912-front!C1912</f>
        <v>52371.7</v>
      </c>
      <c r="E1912" s="2">
        <f>IF(front!F1912-front!C1912&gt;0,front!F1912-front!C1912,0)</f>
        <v>52371.7</v>
      </c>
      <c r="F1912" s="2">
        <f>front!I1912-front!H1912</f>
        <v>1505.1000000000004</v>
      </c>
      <c r="G1912" s="2"/>
      <c r="H1912" s="2"/>
      <c r="I1912" s="4">
        <f>C1912/(constants!$A$4+constants!$B$4*data!C1912+constants!$C$4*data!C1912^2+constants!$D$4*data!C1912^3+constants!$E$4*data!C1912^4+constants!$F$4*data!C1912^5+constants!$G$4*data!C1912^6+constants!$H$4*data!C1912^7)</f>
        <v>13689.144959481784</v>
      </c>
      <c r="J1912" s="4">
        <f>D1912/(constants!$A$4+constants!$B$4*data!D1912+constants!$C$4*data!D1912^2+constants!$D$4*data!D1912^3+constants!$E$4*data!D1912^4+constants!$F$4*data!D1912^5+constants!$G$4*data!D1912^6+constants!$H$4*data!D1912^7)</f>
        <v>55106.779698310231</v>
      </c>
      <c r="K1912" s="4">
        <f>E1912/(constants!$A$4+constants!$B$4*data!E1912+constants!$C$4*data!E1912^2+constants!$D$4*data!E1912^3+constants!$E$4*data!E1912^4+constants!$F$4*data!E1912^5+constants!$G$4*data!E1912^6+constants!$H$4*data!E1912^7)</f>
        <v>55106.779698310231</v>
      </c>
      <c r="L1912" s="4">
        <f>F1912/(constants!$A$4+constants!$B$4*data!F1912+constants!$C$4*data!F1912^2+constants!$D$4*data!F1912^3+constants!$E$4*data!F1912^4+constants!$F$4*data!F1912^5+constants!$G$4*data!F1912^6+constants!$H$4*data!F1912^7)</f>
        <v>1501.658553515176</v>
      </c>
      <c r="M1912" s="4"/>
      <c r="N1912" s="4"/>
      <c r="O1912" s="4">
        <f t="shared" si="397"/>
        <v>22815.241599136305</v>
      </c>
      <c r="P1912" s="4">
        <f t="shared" si="398"/>
        <v>11021.355939662048</v>
      </c>
      <c r="Q1912" s="4">
        <f t="shared" si="398"/>
        <v>11021.355939662048</v>
      </c>
      <c r="R1912" s="4">
        <f t="shared" si="399"/>
        <v>250.27642558586268</v>
      </c>
      <c r="S1912" s="4"/>
      <c r="T1912" s="4"/>
      <c r="U1912" s="4">
        <f t="shared" si="400"/>
        <v>1</v>
      </c>
      <c r="V1912" s="4"/>
      <c r="W1912" s="4"/>
      <c r="X1912">
        <f>IF(front!E1912&gt;$X$2,O1912,P1912)</f>
        <v>22815.241599136305</v>
      </c>
      <c r="Y1912">
        <f t="shared" si="403"/>
        <v>22542.421794293688</v>
      </c>
      <c r="Z1912">
        <f>SUMPRODUCT($B$7:$B$456,Y$7:Y$456,EXP(constants!$B$32+constants!$A$32*ABS($A$7:$A$456-$A1912)))</f>
        <v>2.4946880987931089E-15</v>
      </c>
      <c r="AA1912">
        <f t="shared" si="396"/>
        <v>22542.421794293688</v>
      </c>
      <c r="AB1912">
        <f t="shared" si="401"/>
        <v>22537.568701354521</v>
      </c>
      <c r="AD1912" s="4"/>
      <c r="AE1912" s="4"/>
      <c r="AF1912" s="4"/>
    </row>
    <row r="1913" spans="1:32" x14ac:dyDescent="0.2">
      <c r="A1913">
        <f>front!A1913</f>
        <v>1051.3</v>
      </c>
      <c r="B1913" s="1">
        <f t="shared" si="402"/>
        <v>0.41999999999984539</v>
      </c>
      <c r="C1913">
        <f>front!D1913-front!B1913</f>
        <v>13591.400000000001</v>
      </c>
      <c r="D1913" s="2">
        <f>front!E1913-front!C1913</f>
        <v>52112.3</v>
      </c>
      <c r="E1913" s="2">
        <f>IF(front!F1913-front!C1913&gt;0,front!F1913-front!C1913,0)</f>
        <v>52112.3</v>
      </c>
      <c r="F1913" s="2">
        <f>front!I1913-front!H1913</f>
        <v>1482.6000000000004</v>
      </c>
      <c r="G1913" s="2"/>
      <c r="H1913" s="2"/>
      <c r="I1913" s="4">
        <f>C1913/(constants!$A$4+constants!$B$4*data!C1913+constants!$C$4*data!C1913^2+constants!$D$4*data!C1913^3+constants!$E$4*data!C1913^4+constants!$F$4*data!C1913^5+constants!$G$4*data!C1913^6+constants!$H$4*data!C1913^7)</f>
        <v>13631.256511989513</v>
      </c>
      <c r="J1913" s="4">
        <f>D1913/(constants!$A$4+constants!$B$4*data!D1913+constants!$C$4*data!D1913^2+constants!$D$4*data!D1913^3+constants!$E$4*data!D1913^4+constants!$F$4*data!D1913^5+constants!$G$4*data!D1913^6+constants!$H$4*data!D1913^7)</f>
        <v>54819.735236925655</v>
      </c>
      <c r="K1913" s="4">
        <f>E1913/(constants!$A$4+constants!$B$4*data!E1913+constants!$C$4*data!E1913^2+constants!$D$4*data!E1913^3+constants!$E$4*data!E1913^4+constants!$F$4*data!E1913^5+constants!$G$4*data!E1913^6+constants!$H$4*data!E1913^7)</f>
        <v>54819.735236925655</v>
      </c>
      <c r="L1913" s="4">
        <f>F1913/(constants!$A$4+constants!$B$4*data!F1913+constants!$C$4*data!F1913^2+constants!$D$4*data!F1913^3+constants!$E$4*data!F1913^4+constants!$F$4*data!F1913^5+constants!$G$4*data!F1913^6+constants!$H$4*data!F1913^7)</f>
        <v>1479.2095460869373</v>
      </c>
      <c r="M1913" s="4"/>
      <c r="N1913" s="4"/>
      <c r="O1913" s="4">
        <f t="shared" si="397"/>
        <v>22718.760853315856</v>
      </c>
      <c r="P1913" s="4">
        <f t="shared" si="398"/>
        <v>10963.947047385131</v>
      </c>
      <c r="Q1913" s="4">
        <f t="shared" si="398"/>
        <v>10963.947047385131</v>
      </c>
      <c r="R1913" s="4">
        <f t="shared" si="399"/>
        <v>246.53492434782285</v>
      </c>
      <c r="S1913" s="4"/>
      <c r="T1913" s="4"/>
      <c r="U1913" s="4">
        <f t="shared" si="400"/>
        <v>1</v>
      </c>
      <c r="V1913" s="4"/>
      <c r="W1913" s="4"/>
      <c r="X1913">
        <f>IF(front!E1913&gt;$X$2,O1913,P1913)</f>
        <v>22718.760853315856</v>
      </c>
      <c r="Y1913">
        <f t="shared" si="403"/>
        <v>22445.94104847324</v>
      </c>
      <c r="Z1913">
        <f>SUMPRODUCT($B$7:$B$456,Y$7:Y$456,EXP(constants!$B$32+constants!$A$32*ABS($A$7:$A$456-$A1913)))</f>
        <v>2.4357972383265747E-15</v>
      </c>
      <c r="AA1913">
        <f t="shared" si="396"/>
        <v>22445.94104847324</v>
      </c>
      <c r="AB1913">
        <f t="shared" si="401"/>
        <v>22441.087955534073</v>
      </c>
      <c r="AD1913" s="4"/>
      <c r="AE1913" s="4"/>
      <c r="AF1913" s="4"/>
    </row>
    <row r="1914" spans="1:32" x14ac:dyDescent="0.2">
      <c r="A1914">
        <f>front!A1914</f>
        <v>1051.73</v>
      </c>
      <c r="B1914" s="1">
        <f t="shared" si="402"/>
        <v>0.43000000000006366</v>
      </c>
      <c r="C1914">
        <f>front!D1914-front!B1914</f>
        <v>13481.199999999999</v>
      </c>
      <c r="D1914" s="2">
        <f>front!E1914-front!C1914</f>
        <v>51567.199999999997</v>
      </c>
      <c r="E1914" s="2">
        <f>IF(front!F1914-front!C1914&gt;0,front!F1914-front!C1914,0)</f>
        <v>51567.199999999997</v>
      </c>
      <c r="F1914" s="2">
        <f>front!I1914-front!H1914</f>
        <v>1450.7999999999993</v>
      </c>
      <c r="G1914" s="2"/>
      <c r="H1914" s="2"/>
      <c r="I1914" s="4">
        <f>C1914/(constants!$A$4+constants!$B$4*data!C1914+constants!$C$4*data!C1914^2+constants!$D$4*data!C1914^3+constants!$E$4*data!C1914^4+constants!$F$4*data!C1914^5+constants!$G$4*data!C1914^6+constants!$H$4*data!C1914^7)</f>
        <v>13519.230183759399</v>
      </c>
      <c r="J1914" s="4">
        <f>D1914/(constants!$A$4+constants!$B$4*data!D1914+constants!$C$4*data!D1914^2+constants!$D$4*data!D1914^3+constants!$E$4*data!D1914^4+constants!$F$4*data!D1914^5+constants!$G$4*data!D1914^6+constants!$H$4*data!D1914^7)</f>
        <v>54216.715878744239</v>
      </c>
      <c r="K1914" s="4">
        <f>E1914/(constants!$A$4+constants!$B$4*data!E1914+constants!$C$4*data!E1914^2+constants!$D$4*data!E1914^3+constants!$E$4*data!E1914^4+constants!$F$4*data!E1914^5+constants!$G$4*data!E1914^6+constants!$H$4*data!E1914^7)</f>
        <v>54216.715878744239</v>
      </c>
      <c r="L1914" s="4">
        <f>F1914/(constants!$A$4+constants!$B$4*data!F1914+constants!$C$4*data!F1914^2+constants!$D$4*data!F1914^3+constants!$E$4*data!F1914^4+constants!$F$4*data!F1914^5+constants!$G$4*data!F1914^6+constants!$H$4*data!F1914^7)</f>
        <v>1447.4816061260117</v>
      </c>
      <c r="M1914" s="4"/>
      <c r="N1914" s="4"/>
      <c r="O1914" s="4">
        <f t="shared" si="397"/>
        <v>22532.050306265664</v>
      </c>
      <c r="P1914" s="4">
        <f t="shared" si="398"/>
        <v>10843.343175748847</v>
      </c>
      <c r="Q1914" s="4">
        <f t="shared" si="398"/>
        <v>10843.343175748847</v>
      </c>
      <c r="R1914" s="4">
        <f t="shared" si="399"/>
        <v>241.24693435433525</v>
      </c>
      <c r="S1914" s="4"/>
      <c r="T1914" s="4"/>
      <c r="U1914" s="4">
        <f t="shared" si="400"/>
        <v>1</v>
      </c>
      <c r="V1914" s="4"/>
      <c r="W1914" s="4"/>
      <c r="X1914">
        <f>IF(front!E1914&gt;$X$2,O1914,P1914)</f>
        <v>22532.050306265664</v>
      </c>
      <c r="Y1914">
        <f t="shared" si="403"/>
        <v>22259.230501423048</v>
      </c>
      <c r="Z1914">
        <f>SUMPRODUCT($B$7:$B$456,Y$7:Y$456,EXP(constants!$B$32+constants!$A$32*ABS($A$7:$A$456-$A1914)))</f>
        <v>2.3769441946547057E-15</v>
      </c>
      <c r="AA1914">
        <f t="shared" si="396"/>
        <v>22259.230501423048</v>
      </c>
      <c r="AB1914">
        <f t="shared" si="401"/>
        <v>22254.377408483881</v>
      </c>
      <c r="AD1914" s="4"/>
      <c r="AE1914" s="4"/>
      <c r="AF1914" s="4"/>
    </row>
    <row r="1915" spans="1:32" x14ac:dyDescent="0.2">
      <c r="A1915">
        <f>front!A1915</f>
        <v>1052.1500000000001</v>
      </c>
      <c r="B1915" s="1">
        <f t="shared" si="402"/>
        <v>0.42000000000007276</v>
      </c>
      <c r="C1915">
        <f>front!D1915-front!B1915</f>
        <v>13389.8</v>
      </c>
      <c r="D1915" s="2">
        <f>front!E1915-front!C1915</f>
        <v>51995.4</v>
      </c>
      <c r="E1915" s="2">
        <f>IF(front!F1915-front!C1915&gt;0,front!F1915-front!C1915,0)</f>
        <v>51995.4</v>
      </c>
      <c r="F1915" s="2">
        <f>front!I1915-front!H1915</f>
        <v>1438.6000000000004</v>
      </c>
      <c r="G1915" s="2"/>
      <c r="H1915" s="2"/>
      <c r="I1915" s="4">
        <f>C1915/(constants!$A$4+constants!$B$4*data!C1915+constants!$C$4*data!C1915^2+constants!$D$4*data!C1915^3+constants!$E$4*data!C1915^4+constants!$F$4*data!C1915^5+constants!$G$4*data!C1915^6+constants!$H$4*data!C1915^7)</f>
        <v>13426.344290419796</v>
      </c>
      <c r="J1915" s="4">
        <f>D1915/(constants!$A$4+constants!$B$4*data!D1915+constants!$C$4*data!D1915^2+constants!$D$4*data!D1915^3+constants!$E$4*data!D1915^4+constants!$F$4*data!D1915^5+constants!$G$4*data!D1915^6+constants!$H$4*data!D1915^7)</f>
        <v>54690.395002383208</v>
      </c>
      <c r="K1915" s="4">
        <f>E1915/(constants!$A$4+constants!$B$4*data!E1915+constants!$C$4*data!E1915^2+constants!$D$4*data!E1915^3+constants!$E$4*data!E1915^4+constants!$F$4*data!E1915^5+constants!$G$4*data!E1915^6+constants!$H$4*data!E1915^7)</f>
        <v>54690.395002383208</v>
      </c>
      <c r="L1915" s="4">
        <f>F1915/(constants!$A$4+constants!$B$4*data!F1915+constants!$C$4*data!F1915^2+constants!$D$4*data!F1915^3+constants!$E$4*data!F1915^4+constants!$F$4*data!F1915^5+constants!$G$4*data!F1915^6+constants!$H$4*data!F1915^7)</f>
        <v>1435.3092489201476</v>
      </c>
      <c r="M1915" s="4"/>
      <c r="N1915" s="4"/>
      <c r="O1915" s="4">
        <f t="shared" si="397"/>
        <v>22377.240484032995</v>
      </c>
      <c r="P1915" s="4">
        <f t="shared" si="398"/>
        <v>10938.079000476642</v>
      </c>
      <c r="Q1915" s="4">
        <f t="shared" si="398"/>
        <v>10938.079000476642</v>
      </c>
      <c r="R1915" s="4">
        <f t="shared" si="399"/>
        <v>239.21820815335792</v>
      </c>
      <c r="S1915" s="4"/>
      <c r="T1915" s="4"/>
      <c r="U1915" s="4">
        <f t="shared" si="400"/>
        <v>1</v>
      </c>
      <c r="V1915" s="4"/>
      <c r="W1915" s="4"/>
      <c r="X1915">
        <f>IF(front!E1915&gt;$X$2,O1915,P1915)</f>
        <v>22377.240484032995</v>
      </c>
      <c r="Y1915">
        <f t="shared" si="403"/>
        <v>22104.420679190378</v>
      </c>
      <c r="Z1915">
        <f>SUMPRODUCT($B$7:$B$456,Y$7:Y$456,EXP(constants!$B$32+constants!$A$32*ABS($A$7:$A$456-$A1915)))</f>
        <v>2.3208328559378769E-15</v>
      </c>
      <c r="AA1915">
        <f t="shared" si="396"/>
        <v>22104.420679190378</v>
      </c>
      <c r="AB1915">
        <f t="shared" si="401"/>
        <v>22099.567586251211</v>
      </c>
      <c r="AD1915" s="4"/>
      <c r="AE1915" s="4"/>
      <c r="AF1915" s="4"/>
    </row>
    <row r="1916" spans="1:32" x14ac:dyDescent="0.2">
      <c r="A1916">
        <f>front!A1916</f>
        <v>1052.58</v>
      </c>
      <c r="B1916" s="1">
        <f t="shared" si="402"/>
        <v>0.42999999999983629</v>
      </c>
      <c r="C1916">
        <f>front!D1916-front!B1916</f>
        <v>13350</v>
      </c>
      <c r="D1916" s="2">
        <f>front!E1916-front!C1916</f>
        <v>52548</v>
      </c>
      <c r="E1916" s="2">
        <f>IF(front!F1916-front!C1916&gt;0,front!F1916-front!C1916,0)</f>
        <v>52548</v>
      </c>
      <c r="F1916" s="2">
        <f>front!I1916-front!H1916</f>
        <v>1419.6999999999989</v>
      </c>
      <c r="G1916" s="2"/>
      <c r="H1916" s="2"/>
      <c r="I1916" s="4">
        <f>C1916/(constants!$A$4+constants!$B$4*data!C1916+constants!$C$4*data!C1916^2+constants!$D$4*data!C1916^3+constants!$E$4*data!C1916^4+constants!$F$4*data!C1916^5+constants!$G$4*data!C1916^6+constants!$H$4*data!C1916^7)</f>
        <v>13385.905414004297</v>
      </c>
      <c r="J1916" s="4">
        <f>D1916/(constants!$A$4+constants!$B$4*data!D1916+constants!$C$4*data!D1916^2+constants!$D$4*data!D1916^3+constants!$E$4*data!D1916^4+constants!$F$4*data!D1916^5+constants!$G$4*data!D1916^6+constants!$H$4*data!D1916^7)</f>
        <v>55301.901042557889</v>
      </c>
      <c r="K1916" s="4">
        <f>E1916/(constants!$A$4+constants!$B$4*data!E1916+constants!$C$4*data!E1916^2+constants!$D$4*data!E1916^3+constants!$E$4*data!E1916^4+constants!$F$4*data!E1916^5+constants!$G$4*data!E1916^6+constants!$H$4*data!E1916^7)</f>
        <v>55301.901042557889</v>
      </c>
      <c r="L1916" s="4">
        <f>F1916/(constants!$A$4+constants!$B$4*data!F1916+constants!$C$4*data!F1916^2+constants!$D$4*data!F1916^3+constants!$E$4*data!F1916^4+constants!$F$4*data!F1916^5+constants!$G$4*data!F1916^6+constants!$H$4*data!F1916^7)</f>
        <v>1416.4520695237702</v>
      </c>
      <c r="M1916" s="4"/>
      <c r="N1916" s="4"/>
      <c r="O1916" s="4">
        <f t="shared" si="397"/>
        <v>22309.842356673831</v>
      </c>
      <c r="P1916" s="4">
        <f t="shared" si="398"/>
        <v>11060.380208511577</v>
      </c>
      <c r="Q1916" s="4">
        <f t="shared" si="398"/>
        <v>11060.380208511577</v>
      </c>
      <c r="R1916" s="4">
        <f t="shared" si="399"/>
        <v>236.07534492062837</v>
      </c>
      <c r="S1916" s="4"/>
      <c r="T1916" s="4"/>
      <c r="U1916" s="4">
        <f t="shared" si="400"/>
        <v>1</v>
      </c>
      <c r="V1916" s="4"/>
      <c r="W1916" s="4"/>
      <c r="X1916">
        <f>IF(front!E1916&gt;$X$2,O1916,P1916)</f>
        <v>22309.842356673831</v>
      </c>
      <c r="Y1916">
        <f t="shared" si="403"/>
        <v>22037.022551831215</v>
      </c>
      <c r="Z1916">
        <f>SUMPRODUCT($B$7:$B$456,Y$7:Y$456,EXP(constants!$B$32+constants!$A$32*ABS($A$7:$A$456-$A1916)))</f>
        <v>2.2647575491445291E-15</v>
      </c>
      <c r="AA1916">
        <f t="shared" si="396"/>
        <v>22037.022551831215</v>
      </c>
      <c r="AB1916">
        <f t="shared" si="401"/>
        <v>22032.169458892047</v>
      </c>
      <c r="AD1916" s="4"/>
      <c r="AE1916" s="4"/>
      <c r="AF1916" s="4"/>
    </row>
    <row r="1917" spans="1:32" x14ac:dyDescent="0.2">
      <c r="A1917">
        <f>front!A1917</f>
        <v>1053</v>
      </c>
      <c r="B1917" s="1">
        <f t="shared" si="402"/>
        <v>0.42000000000007276</v>
      </c>
      <c r="C1917">
        <f>front!D1917-front!B1917</f>
        <v>13263.07</v>
      </c>
      <c r="D1917" s="2">
        <f>front!E1917-front!C1917</f>
        <v>52305.9</v>
      </c>
      <c r="E1917" s="2">
        <f>IF(front!F1917-front!C1917&gt;0,front!F1917-front!C1917,0)</f>
        <v>52305.9</v>
      </c>
      <c r="F1917" s="2">
        <f>front!I1917-front!H1917</f>
        <v>1446</v>
      </c>
      <c r="G1917" s="2"/>
      <c r="H1917" s="2"/>
      <c r="I1917" s="4">
        <f>C1917/(constants!$A$4+constants!$B$4*data!C1917+constants!$C$4*data!C1917^2+constants!$D$4*data!C1917^3+constants!$E$4*data!C1917^4+constants!$F$4*data!C1917^5+constants!$G$4*data!C1917^6+constants!$H$4*data!C1917^7)</f>
        <v>13297.597149427342</v>
      </c>
      <c r="J1917" s="4">
        <f>D1917/(constants!$A$4+constants!$B$4*data!D1917+constants!$C$4*data!D1917^2+constants!$D$4*data!D1917^3+constants!$E$4*data!D1917^4+constants!$F$4*data!D1917^5+constants!$G$4*data!D1917^6+constants!$H$4*data!D1917^7)</f>
        <v>55033.962011615149</v>
      </c>
      <c r="K1917" s="4">
        <f>E1917/(constants!$A$4+constants!$B$4*data!E1917+constants!$C$4*data!E1917^2+constants!$D$4*data!E1917^3+constants!$E$4*data!E1917^4+constants!$F$4*data!E1917^5+constants!$G$4*data!E1917^6+constants!$H$4*data!E1917^7)</f>
        <v>55033.962011615149</v>
      </c>
      <c r="L1917" s="4">
        <f>F1917/(constants!$A$4+constants!$B$4*data!F1917+constants!$C$4*data!F1917^2+constants!$D$4*data!F1917^3+constants!$E$4*data!F1917^4+constants!$F$4*data!F1917^5+constants!$G$4*data!F1917^6+constants!$H$4*data!F1917^7)</f>
        <v>1442.6924821673326</v>
      </c>
      <c r="M1917" s="4"/>
      <c r="N1917" s="4"/>
      <c r="O1917" s="4">
        <f t="shared" si="397"/>
        <v>22162.661915712237</v>
      </c>
      <c r="P1917" s="4">
        <f t="shared" si="398"/>
        <v>11006.79240232303</v>
      </c>
      <c r="Q1917" s="4">
        <f t="shared" si="398"/>
        <v>11006.79240232303</v>
      </c>
      <c r="R1917" s="4">
        <f t="shared" si="399"/>
        <v>240.44874702788877</v>
      </c>
      <c r="S1917" s="4"/>
      <c r="T1917" s="4"/>
      <c r="U1917" s="4">
        <f t="shared" si="400"/>
        <v>1</v>
      </c>
      <c r="V1917" s="4"/>
      <c r="W1917" s="4"/>
      <c r="X1917">
        <f>IF(front!E1917&gt;$X$2,O1917,P1917)</f>
        <v>22162.661915712237</v>
      </c>
      <c r="Y1917">
        <f t="shared" si="403"/>
        <v>21889.84211086962</v>
      </c>
      <c r="Z1917">
        <f>SUMPRODUCT($B$7:$B$456,Y$7:Y$456,EXP(constants!$B$32+constants!$A$32*ABS($A$7:$A$456-$A1917)))</f>
        <v>2.2112945447385716E-15</v>
      </c>
      <c r="AA1917">
        <f t="shared" si="396"/>
        <v>21889.84211086962</v>
      </c>
      <c r="AB1917">
        <f t="shared" si="401"/>
        <v>21884.989017930453</v>
      </c>
      <c r="AD1917" s="4"/>
      <c r="AE1917" s="4"/>
      <c r="AF1917" s="4"/>
    </row>
    <row r="1918" spans="1:32" x14ac:dyDescent="0.2">
      <c r="A1918">
        <f>front!A1918</f>
        <v>1053.43</v>
      </c>
      <c r="B1918" s="1">
        <f t="shared" si="402"/>
        <v>0.43000000000006366</v>
      </c>
      <c r="C1918">
        <f>front!D1918-front!B1918</f>
        <v>13229.93</v>
      </c>
      <c r="D1918" s="2">
        <f>front!E1918-front!C1918</f>
        <v>53640.2</v>
      </c>
      <c r="E1918" s="2">
        <f>IF(front!F1918-front!C1918&gt;0,front!F1918-front!C1918,0)</f>
        <v>53640.2</v>
      </c>
      <c r="F1918" s="2">
        <f>front!I1918-front!H1918</f>
        <v>1438.2999999999993</v>
      </c>
      <c r="G1918" s="2"/>
      <c r="H1918" s="2"/>
      <c r="I1918" s="4">
        <f>C1918/(constants!$A$4+constants!$B$4*data!C1918+constants!$C$4*data!C1918^2+constants!$D$4*data!C1918^3+constants!$E$4*data!C1918^4+constants!$F$4*data!C1918^5+constants!$G$4*data!C1918^6+constants!$H$4*data!C1918^7)</f>
        <v>13263.937899444867</v>
      </c>
      <c r="J1918" s="4">
        <f>D1918/(constants!$A$4+constants!$B$4*data!D1918+constants!$C$4*data!D1918^2+constants!$D$4*data!D1918^3+constants!$E$4*data!D1918^4+constants!$F$4*data!D1918^5+constants!$G$4*data!D1918^6+constants!$H$4*data!D1918^7)</f>
        <v>56511.409420759286</v>
      </c>
      <c r="K1918" s="4">
        <f>E1918/(constants!$A$4+constants!$B$4*data!E1918+constants!$C$4*data!E1918^2+constants!$D$4*data!E1918^3+constants!$E$4*data!E1918^4+constants!$F$4*data!E1918^5+constants!$G$4*data!E1918^6+constants!$H$4*data!E1918^7)</f>
        <v>56511.409420759286</v>
      </c>
      <c r="L1918" s="4">
        <f>F1918/(constants!$A$4+constants!$B$4*data!F1918+constants!$C$4*data!F1918^2+constants!$D$4*data!F1918^3+constants!$E$4*data!F1918^4+constants!$F$4*data!F1918^5+constants!$G$4*data!F1918^6+constants!$H$4*data!F1918^7)</f>
        <v>1435.0099286412199</v>
      </c>
      <c r="M1918" s="4"/>
      <c r="N1918" s="4"/>
      <c r="O1918" s="4">
        <f t="shared" si="397"/>
        <v>22106.563165741445</v>
      </c>
      <c r="P1918" s="4">
        <f t="shared" si="398"/>
        <v>11302.281884151857</v>
      </c>
      <c r="Q1918" s="4">
        <f t="shared" si="398"/>
        <v>11302.281884151857</v>
      </c>
      <c r="R1918" s="4">
        <f t="shared" si="399"/>
        <v>239.1683214402033</v>
      </c>
      <c r="S1918" s="4"/>
      <c r="T1918" s="4"/>
      <c r="U1918" s="4">
        <f t="shared" si="400"/>
        <v>1</v>
      </c>
      <c r="V1918" s="4"/>
      <c r="W1918" s="4"/>
      <c r="X1918">
        <f>IF(front!E1918&gt;$X$2,O1918,P1918)</f>
        <v>22106.563165741445</v>
      </c>
      <c r="Y1918">
        <f t="shared" si="403"/>
        <v>21833.743360898829</v>
      </c>
      <c r="Z1918">
        <f>SUMPRODUCT($B$7:$B$456,Y$7:Y$456,EXP(constants!$B$32+constants!$A$32*ABS($A$7:$A$456-$A1918)))</f>
        <v>2.1578658716268994E-15</v>
      </c>
      <c r="AA1918">
        <f t="shared" si="396"/>
        <v>21833.743360898829</v>
      </c>
      <c r="AB1918">
        <f t="shared" si="401"/>
        <v>21828.890267959661</v>
      </c>
      <c r="AD1918" s="4"/>
      <c r="AE1918" s="4"/>
      <c r="AF1918" s="4"/>
    </row>
    <row r="1919" spans="1:32" x14ac:dyDescent="0.2">
      <c r="A1919">
        <f>front!A1919</f>
        <v>1053.8499999999999</v>
      </c>
      <c r="B1919" s="1">
        <f t="shared" si="402"/>
        <v>0.41999999999984539</v>
      </c>
      <c r="C1919">
        <f>front!D1919-front!B1919</f>
        <v>13066.87</v>
      </c>
      <c r="D1919" s="2">
        <f>front!E1919-front!C1919</f>
        <v>52594</v>
      </c>
      <c r="E1919" s="2">
        <f>IF(front!F1919-front!C1919&gt;0,front!F1919-front!C1919,0)</f>
        <v>52594</v>
      </c>
      <c r="F1919" s="2">
        <f>front!I1919-front!H1919</f>
        <v>1376.1000000000004</v>
      </c>
      <c r="G1919" s="2"/>
      <c r="H1919" s="2"/>
      <c r="I1919" s="4">
        <f>C1919/(constants!$A$4+constants!$B$4*data!C1919+constants!$C$4*data!C1919^2+constants!$D$4*data!C1919^3+constants!$E$4*data!C1919^4+constants!$F$4*data!C1919^5+constants!$G$4*data!C1919^6+constants!$H$4*data!C1919^7)</f>
        <v>13098.37250223304</v>
      </c>
      <c r="J1919" s="4">
        <f>D1919/(constants!$A$4+constants!$B$4*data!D1919+constants!$C$4*data!D1919^2+constants!$D$4*data!D1919^3+constants!$E$4*data!D1919^4+constants!$F$4*data!D1919^5+constants!$G$4*data!D1919^6+constants!$H$4*data!D1919^7)</f>
        <v>55352.816487445845</v>
      </c>
      <c r="K1919" s="4">
        <f>E1919/(constants!$A$4+constants!$B$4*data!E1919+constants!$C$4*data!E1919^2+constants!$D$4*data!E1919^3+constants!$E$4*data!E1919^4+constants!$F$4*data!E1919^5+constants!$G$4*data!E1919^6+constants!$H$4*data!E1919^7)</f>
        <v>55352.816487445845</v>
      </c>
      <c r="L1919" s="4">
        <f>F1919/(constants!$A$4+constants!$B$4*data!F1919+constants!$C$4*data!F1919^2+constants!$D$4*data!F1919^3+constants!$E$4*data!F1919^4+constants!$F$4*data!F1919^5+constants!$G$4*data!F1919^6+constants!$H$4*data!F1919^7)</f>
        <v>1372.9508378479957</v>
      </c>
      <c r="M1919" s="4"/>
      <c r="N1919" s="4"/>
      <c r="O1919" s="4">
        <f t="shared" si="397"/>
        <v>21830.620837055067</v>
      </c>
      <c r="P1919" s="4">
        <f t="shared" si="398"/>
        <v>11070.563297489169</v>
      </c>
      <c r="Q1919" s="4">
        <f t="shared" si="398"/>
        <v>11070.563297489169</v>
      </c>
      <c r="R1919" s="4">
        <f t="shared" si="399"/>
        <v>228.82513964133258</v>
      </c>
      <c r="S1919" s="4"/>
      <c r="T1919" s="4"/>
      <c r="U1919" s="4">
        <f t="shared" si="400"/>
        <v>1</v>
      </c>
      <c r="V1919" s="4"/>
      <c r="W1919" s="4"/>
      <c r="X1919">
        <f>IF(front!E1919&gt;$X$2,O1919,P1919)</f>
        <v>21830.620837055067</v>
      </c>
      <c r="Y1919">
        <f t="shared" si="403"/>
        <v>21557.80103221245</v>
      </c>
      <c r="Z1919">
        <f>SUMPRODUCT($B$7:$B$456,Y$7:Y$456,EXP(constants!$B$32+constants!$A$32*ABS($A$7:$A$456-$A1919)))</f>
        <v>2.1069262058574772E-15</v>
      </c>
      <c r="AA1919">
        <f t="shared" si="396"/>
        <v>21557.80103221245</v>
      </c>
      <c r="AB1919">
        <f t="shared" si="401"/>
        <v>21552.947939273283</v>
      </c>
      <c r="AD1919" s="4"/>
      <c r="AE1919" s="4"/>
      <c r="AF1919" s="4"/>
    </row>
    <row r="1920" spans="1:32" x14ac:dyDescent="0.2">
      <c r="A1920">
        <f>front!A1920</f>
        <v>1054.28</v>
      </c>
      <c r="B1920" s="1">
        <f t="shared" si="402"/>
        <v>0.43000000000006366</v>
      </c>
      <c r="C1920">
        <f>front!D1920-front!B1920</f>
        <v>12979.27</v>
      </c>
      <c r="D1920" s="2">
        <f>front!E1920-front!C1920</f>
        <v>53499.3</v>
      </c>
      <c r="E1920" s="2">
        <f>IF(front!F1920-front!C1920&gt;0,front!F1920-front!C1920,0)</f>
        <v>53499.3</v>
      </c>
      <c r="F1920" s="2">
        <f>front!I1920-front!H1920</f>
        <v>1407.1999999999989</v>
      </c>
      <c r="G1920" s="2"/>
      <c r="H1920" s="2"/>
      <c r="I1920" s="4">
        <f>C1920/(constants!$A$4+constants!$B$4*data!C1920+constants!$C$4*data!C1920^2+constants!$D$4*data!C1920^3+constants!$E$4*data!C1920^4+constants!$F$4*data!C1920^5+constants!$G$4*data!C1920^6+constants!$H$4*data!C1920^7)</f>
        <v>13009.460359342773</v>
      </c>
      <c r="J1920" s="4">
        <f>D1920/(constants!$A$4+constants!$B$4*data!D1920+constants!$C$4*data!D1920^2+constants!$D$4*data!D1920^3+constants!$E$4*data!D1920^4+constants!$F$4*data!D1920^5+constants!$G$4*data!D1920^6+constants!$H$4*data!D1920^7)</f>
        <v>56355.297339203127</v>
      </c>
      <c r="K1920" s="4">
        <f>E1920/(constants!$A$4+constants!$B$4*data!E1920+constants!$C$4*data!E1920^2+constants!$D$4*data!E1920^3+constants!$E$4*data!E1920^4+constants!$F$4*data!E1920^5+constants!$G$4*data!E1920^6+constants!$H$4*data!E1920^7)</f>
        <v>56355.297339203127</v>
      </c>
      <c r="L1920" s="4">
        <f>F1920/(constants!$A$4+constants!$B$4*data!F1920+constants!$C$4*data!F1920^2+constants!$D$4*data!F1920^3+constants!$E$4*data!F1920^4+constants!$F$4*data!F1920^5+constants!$G$4*data!F1920^6+constants!$H$4*data!F1920^7)</f>
        <v>1403.9803880284619</v>
      </c>
      <c r="M1920" s="4"/>
      <c r="N1920" s="4"/>
      <c r="O1920" s="4">
        <f t="shared" si="397"/>
        <v>21682.433932237953</v>
      </c>
      <c r="P1920" s="4">
        <f t="shared" si="398"/>
        <v>11271.059467840625</v>
      </c>
      <c r="Q1920" s="4">
        <f t="shared" si="398"/>
        <v>11271.059467840625</v>
      </c>
      <c r="R1920" s="4">
        <f t="shared" si="399"/>
        <v>233.99673133807698</v>
      </c>
      <c r="S1920" s="4"/>
      <c r="T1920" s="4"/>
      <c r="U1920" s="4">
        <f t="shared" si="400"/>
        <v>1</v>
      </c>
      <c r="V1920" s="4"/>
      <c r="W1920" s="4"/>
      <c r="X1920">
        <f>IF(front!E1920&gt;$X$2,O1920,P1920)</f>
        <v>21682.433932237953</v>
      </c>
      <c r="Y1920">
        <f t="shared" si="403"/>
        <v>21409.614127395336</v>
      </c>
      <c r="Z1920">
        <f>SUMPRODUCT($B$7:$B$456,Y$7:Y$456,EXP(constants!$B$32+constants!$A$32*ABS($A$7:$A$456-$A1920)))</f>
        <v>2.0560192510191822E-15</v>
      </c>
      <c r="AA1920">
        <f t="shared" si="396"/>
        <v>21409.614127395336</v>
      </c>
      <c r="AB1920">
        <f t="shared" si="401"/>
        <v>21404.761034456169</v>
      </c>
      <c r="AD1920" s="4"/>
      <c r="AE1920" s="4"/>
      <c r="AF1920" s="4"/>
    </row>
    <row r="1921" spans="1:32" x14ac:dyDescent="0.2">
      <c r="A1921">
        <f>front!A1921</f>
        <v>1054.7</v>
      </c>
      <c r="B1921" s="1">
        <f t="shared" si="402"/>
        <v>0.42000000000007276</v>
      </c>
      <c r="C1921">
        <f>front!D1921-front!B1921</f>
        <v>12828.8</v>
      </c>
      <c r="D1921" s="2">
        <f>front!E1921-front!C1921</f>
        <v>52804.3</v>
      </c>
      <c r="E1921" s="2">
        <f>IF(front!F1921-front!C1921&gt;0,front!F1921-front!C1921,0)</f>
        <v>52804.3</v>
      </c>
      <c r="F1921" s="2">
        <f>front!I1921-front!H1921</f>
        <v>1352.2000000000007</v>
      </c>
      <c r="G1921" s="2"/>
      <c r="H1921" s="2"/>
      <c r="I1921" s="4">
        <f>C1921/(constants!$A$4+constants!$B$4*data!C1921+constants!$C$4*data!C1921^2+constants!$D$4*data!C1921^3+constants!$E$4*data!C1921^4+constants!$F$4*data!C1921^5+constants!$G$4*data!C1921^6+constants!$H$4*data!C1921^7)</f>
        <v>12856.791327210947</v>
      </c>
      <c r="J1921" s="4">
        <f>D1921/(constants!$A$4+constants!$B$4*data!D1921+constants!$C$4*data!D1921^2+constants!$D$4*data!D1921^3+constants!$E$4*data!D1921^4+constants!$F$4*data!D1921^5+constants!$G$4*data!D1921^6+constants!$H$4*data!D1921^7)</f>
        <v>55585.614045248563</v>
      </c>
      <c r="K1921" s="4">
        <f>E1921/(constants!$A$4+constants!$B$4*data!E1921+constants!$C$4*data!E1921^2+constants!$D$4*data!E1921^3+constants!$E$4*data!E1921^4+constants!$F$4*data!E1921^5+constants!$G$4*data!E1921^6+constants!$H$4*data!E1921^7)</f>
        <v>55585.614045248563</v>
      </c>
      <c r="L1921" s="4">
        <f>F1921/(constants!$A$4+constants!$B$4*data!F1921+constants!$C$4*data!F1921^2+constants!$D$4*data!F1921^3+constants!$E$4*data!F1921^4+constants!$F$4*data!F1921^5+constants!$G$4*data!F1921^6+constants!$H$4*data!F1921^7)</f>
        <v>1349.1049716850016</v>
      </c>
      <c r="M1921" s="4"/>
      <c r="N1921" s="4"/>
      <c r="O1921" s="4">
        <f t="shared" si="397"/>
        <v>21427.985545351581</v>
      </c>
      <c r="P1921" s="4">
        <f t="shared" si="398"/>
        <v>11117.122809049712</v>
      </c>
      <c r="Q1921" s="4">
        <f t="shared" si="398"/>
        <v>11117.122809049712</v>
      </c>
      <c r="R1921" s="4">
        <f t="shared" si="399"/>
        <v>224.85082861416694</v>
      </c>
      <c r="S1921" s="4"/>
      <c r="T1921" s="4"/>
      <c r="U1921" s="4">
        <f t="shared" si="400"/>
        <v>1</v>
      </c>
      <c r="V1921" s="4"/>
      <c r="W1921" s="4"/>
      <c r="X1921">
        <f>IF(front!E1921&gt;$X$2,O1921,P1921)</f>
        <v>21427.985545351581</v>
      </c>
      <c r="Y1921">
        <f t="shared" si="403"/>
        <v>21155.165740508965</v>
      </c>
      <c r="Z1921">
        <f>SUMPRODUCT($B$7:$B$456,Y$7:Y$456,EXP(constants!$B$32+constants!$A$32*ABS($A$7:$A$456-$A1921)))</f>
        <v>2.0074838277384436E-15</v>
      </c>
      <c r="AA1921">
        <f t="shared" si="396"/>
        <v>21155.165740508965</v>
      </c>
      <c r="AB1921">
        <f t="shared" si="401"/>
        <v>21150.312647569797</v>
      </c>
      <c r="AD1921" s="4"/>
      <c r="AE1921" s="4"/>
      <c r="AF1921" s="4"/>
    </row>
    <row r="1922" spans="1:32" x14ac:dyDescent="0.2">
      <c r="A1922">
        <f>front!A1922</f>
        <v>1055.1300000000001</v>
      </c>
      <c r="B1922" s="1">
        <f t="shared" si="402"/>
        <v>0.43000000000006366</v>
      </c>
      <c r="C1922">
        <f>front!D1922-front!B1922</f>
        <v>12586.800000000001</v>
      </c>
      <c r="D1922" s="2">
        <f>front!E1922-front!C1922</f>
        <v>53033</v>
      </c>
      <c r="E1922" s="2">
        <f>IF(front!F1922-front!C1922&gt;0,front!F1922-front!C1922,0)</f>
        <v>53033</v>
      </c>
      <c r="F1922" s="2">
        <f>front!I1922-front!H1922</f>
        <v>1347.6000000000004</v>
      </c>
      <c r="G1922" s="2"/>
      <c r="H1922" s="2"/>
      <c r="I1922" s="4">
        <f>C1922/(constants!$A$4+constants!$B$4*data!C1922+constants!$C$4*data!C1922^2+constants!$D$4*data!C1922^3+constants!$E$4*data!C1922^4+constants!$F$4*data!C1922^5+constants!$G$4*data!C1922^6+constants!$H$4*data!C1922^7)</f>
        <v>12611.39884514902</v>
      </c>
      <c r="J1922" s="4">
        <f>D1922/(constants!$A$4+constants!$B$4*data!D1922+constants!$C$4*data!D1922^2+constants!$D$4*data!D1922^3+constants!$E$4*data!D1922^4+constants!$F$4*data!D1922^5+constants!$G$4*data!D1922^6+constants!$H$4*data!D1922^7)</f>
        <v>55838.830116391429</v>
      </c>
      <c r="K1922" s="4">
        <f>E1922/(constants!$A$4+constants!$B$4*data!E1922+constants!$C$4*data!E1922^2+constants!$D$4*data!E1922^3+constants!$E$4*data!E1922^4+constants!$F$4*data!E1922^5+constants!$G$4*data!E1922^6+constants!$H$4*data!E1922^7)</f>
        <v>55838.830116391429</v>
      </c>
      <c r="L1922" s="4">
        <f>F1922/(constants!$A$4+constants!$B$4*data!F1922+constants!$C$4*data!F1922^2+constants!$D$4*data!F1922^3+constants!$E$4*data!F1922^4+constants!$F$4*data!F1922^5+constants!$G$4*data!F1922^6+constants!$H$4*data!F1922^7)</f>
        <v>1344.5153901818701</v>
      </c>
      <c r="M1922" s="4"/>
      <c r="N1922" s="4"/>
      <c r="O1922" s="4">
        <f t="shared" si="397"/>
        <v>21018.998075248368</v>
      </c>
      <c r="P1922" s="4">
        <f t="shared" si="398"/>
        <v>11167.766023278286</v>
      </c>
      <c r="Q1922" s="4">
        <f t="shared" si="398"/>
        <v>11167.766023278286</v>
      </c>
      <c r="R1922" s="4">
        <f t="shared" si="399"/>
        <v>224.08589836364504</v>
      </c>
      <c r="S1922" s="4"/>
      <c r="T1922" s="4"/>
      <c r="U1922" s="4">
        <f t="shared" si="400"/>
        <v>1</v>
      </c>
      <c r="V1922" s="4"/>
      <c r="W1922" s="4"/>
      <c r="X1922">
        <f>IF(front!E1922&gt;$X$2,O1922,P1922)</f>
        <v>21018.998075248368</v>
      </c>
      <c r="Y1922">
        <f t="shared" si="403"/>
        <v>20746.178270405751</v>
      </c>
      <c r="Z1922">
        <f>SUMPRODUCT($B$7:$B$456,Y$7:Y$456,EXP(constants!$B$32+constants!$A$32*ABS($A$7:$A$456-$A1922)))</f>
        <v>1.958979571503379E-15</v>
      </c>
      <c r="AA1922">
        <f t="shared" si="396"/>
        <v>20746.178270405751</v>
      </c>
      <c r="AB1922">
        <f t="shared" si="401"/>
        <v>20741.325177466584</v>
      </c>
      <c r="AD1922" s="4"/>
      <c r="AE1922" s="4"/>
      <c r="AF1922" s="4"/>
    </row>
    <row r="1923" spans="1:32" x14ac:dyDescent="0.2">
      <c r="A1923">
        <f>front!A1923</f>
        <v>1055.55</v>
      </c>
      <c r="B1923" s="1">
        <f t="shared" si="402"/>
        <v>0.41999999999984539</v>
      </c>
      <c r="C1923">
        <f>front!D1923-front!B1923</f>
        <v>12391.07</v>
      </c>
      <c r="D1923" s="2">
        <f>front!E1923-front!C1923</f>
        <v>52476.4</v>
      </c>
      <c r="E1923" s="2">
        <f>IF(front!F1923-front!C1923&gt;0,front!F1923-front!C1923,0)</f>
        <v>52476.4</v>
      </c>
      <c r="F1923" s="2">
        <f>front!I1923-front!H1923</f>
        <v>1314.9000000000015</v>
      </c>
      <c r="G1923" s="2"/>
      <c r="H1923" s="2"/>
      <c r="I1923" s="4">
        <f>C1923/(constants!$A$4+constants!$B$4*data!C1923+constants!$C$4*data!C1923^2+constants!$D$4*data!C1923^3+constants!$E$4*data!C1923^4+constants!$F$4*data!C1923^5+constants!$G$4*data!C1923^6+constants!$H$4*data!C1923^7)</f>
        <v>12413.053737778959</v>
      </c>
      <c r="J1923" s="4">
        <f>D1923/(constants!$A$4+constants!$B$4*data!D1923+constants!$C$4*data!D1923^2+constants!$D$4*data!D1923^3+constants!$E$4*data!D1923^4+constants!$F$4*data!D1923^5+constants!$G$4*data!D1923^6+constants!$H$4*data!D1923^7)</f>
        <v>55222.653875939366</v>
      </c>
      <c r="K1923" s="4">
        <f>E1923/(constants!$A$4+constants!$B$4*data!E1923+constants!$C$4*data!E1923^2+constants!$D$4*data!E1923^3+constants!$E$4*data!E1923^4+constants!$F$4*data!E1923^5+constants!$G$4*data!E1923^6+constants!$H$4*data!E1923^7)</f>
        <v>55222.653875939366</v>
      </c>
      <c r="L1923" s="4">
        <f>F1923/(constants!$A$4+constants!$B$4*data!F1923+constants!$C$4*data!F1923^2+constants!$D$4*data!F1923^3+constants!$E$4*data!F1923^4+constants!$F$4*data!F1923^5+constants!$G$4*data!F1923^6+constants!$H$4*data!F1923^7)</f>
        <v>1311.8894472171464</v>
      </c>
      <c r="M1923" s="4"/>
      <c r="N1923" s="4"/>
      <c r="O1923" s="4">
        <f t="shared" si="397"/>
        <v>20688.422896298263</v>
      </c>
      <c r="P1923" s="4">
        <f t="shared" si="398"/>
        <v>11044.530775187874</v>
      </c>
      <c r="Q1923" s="4">
        <f t="shared" si="398"/>
        <v>11044.530775187874</v>
      </c>
      <c r="R1923" s="4">
        <f t="shared" si="399"/>
        <v>218.64824120285775</v>
      </c>
      <c r="S1923" s="4"/>
      <c r="T1923" s="4"/>
      <c r="U1923" s="4">
        <f t="shared" si="400"/>
        <v>1</v>
      </c>
      <c r="V1923" s="4"/>
      <c r="W1923" s="4"/>
      <c r="X1923">
        <f>IF(front!E1923&gt;$X$2,O1923,P1923)</f>
        <v>20688.422896298263</v>
      </c>
      <c r="Y1923">
        <f t="shared" si="403"/>
        <v>20415.603091455647</v>
      </c>
      <c r="Z1923">
        <f>SUMPRODUCT($B$7:$B$456,Y$7:Y$456,EXP(constants!$B$32+constants!$A$32*ABS($A$7:$A$456-$A1923)))</f>
        <v>1.9127349156451937E-15</v>
      </c>
      <c r="AA1923">
        <f t="shared" si="396"/>
        <v>20415.603091455647</v>
      </c>
      <c r="AB1923">
        <f t="shared" si="401"/>
        <v>20410.74999851648</v>
      </c>
      <c r="AD1923" s="4"/>
      <c r="AE1923" s="4"/>
      <c r="AF1923" s="4"/>
    </row>
    <row r="1924" spans="1:32" x14ac:dyDescent="0.2">
      <c r="A1924">
        <f>front!A1924</f>
        <v>1055.98</v>
      </c>
      <c r="B1924" s="1">
        <f t="shared" si="402"/>
        <v>0.43000000000006366</v>
      </c>
      <c r="C1924">
        <f>front!D1924-front!B1924</f>
        <v>12210</v>
      </c>
      <c r="D1924" s="2">
        <f>front!E1924-front!C1924</f>
        <v>52341.2</v>
      </c>
      <c r="E1924" s="2">
        <f>IF(front!F1924-front!C1924&gt;0,front!F1924-front!C1924,0)</f>
        <v>52341.2</v>
      </c>
      <c r="F1924" s="2">
        <f>front!I1924-front!H1924</f>
        <v>1336.7999999999993</v>
      </c>
      <c r="G1924" s="2"/>
      <c r="H1924" s="2"/>
      <c r="I1924" s="4">
        <f>C1924/(constants!$A$4+constants!$B$4*data!C1924+constants!$C$4*data!C1924^2+constants!$D$4*data!C1924^3+constants!$E$4*data!C1924^4+constants!$F$4*data!C1924^5+constants!$G$4*data!C1924^6+constants!$H$4*data!C1924^7)</f>
        <v>12229.665824005642</v>
      </c>
      <c r="J1924" s="4">
        <f>D1924/(constants!$A$4+constants!$B$4*data!D1924+constants!$C$4*data!D1924^2+constants!$D$4*data!D1924^3+constants!$E$4*data!D1924^4+constants!$F$4*data!D1924^5+constants!$G$4*data!D1924^6+constants!$H$4*data!D1924^7)</f>
        <v>55073.026358891788</v>
      </c>
      <c r="K1924" s="4">
        <f>E1924/(constants!$A$4+constants!$B$4*data!E1924+constants!$C$4*data!E1924^2+constants!$D$4*data!E1924^3+constants!$E$4*data!E1924^4+constants!$F$4*data!E1924^5+constants!$G$4*data!E1924^6+constants!$H$4*data!E1924^7)</f>
        <v>55073.026358891788</v>
      </c>
      <c r="L1924" s="4">
        <f>F1924/(constants!$A$4+constants!$B$4*data!F1924+constants!$C$4*data!F1924^2+constants!$D$4*data!F1924^3+constants!$E$4*data!F1924^4+constants!$F$4*data!F1924^5+constants!$G$4*data!F1924^6+constants!$H$4*data!F1924^7)</f>
        <v>1333.7398503136367</v>
      </c>
      <c r="M1924" s="4"/>
      <c r="N1924" s="4"/>
      <c r="O1924" s="4">
        <f t="shared" si="397"/>
        <v>20382.776373342738</v>
      </c>
      <c r="P1924" s="4">
        <f t="shared" si="398"/>
        <v>11014.605271778357</v>
      </c>
      <c r="Q1924" s="4">
        <f t="shared" si="398"/>
        <v>11014.605271778357</v>
      </c>
      <c r="R1924" s="4">
        <f t="shared" si="399"/>
        <v>222.28997505227278</v>
      </c>
      <c r="S1924" s="4"/>
      <c r="T1924" s="4"/>
      <c r="U1924" s="4">
        <f t="shared" si="400"/>
        <v>1</v>
      </c>
      <c r="V1924" s="4"/>
      <c r="W1924" s="4"/>
      <c r="X1924">
        <f>IF(front!E1924&gt;$X$2,O1924,P1924)</f>
        <v>20382.776373342738</v>
      </c>
      <c r="Y1924">
        <f t="shared" si="403"/>
        <v>20109.956568500122</v>
      </c>
      <c r="Z1924">
        <f>SUMPRODUCT($B$7:$B$456,Y$7:Y$456,EXP(constants!$B$32+constants!$A$32*ABS($A$7:$A$456-$A1924)))</f>
        <v>1.8665199558152402E-15</v>
      </c>
      <c r="AA1924">
        <f t="shared" si="396"/>
        <v>20109.956568500122</v>
      </c>
      <c r="AB1924">
        <f t="shared" si="401"/>
        <v>20105.103475560954</v>
      </c>
      <c r="AD1924" s="4"/>
      <c r="AE1924" s="4"/>
      <c r="AF1924" s="4"/>
    </row>
    <row r="1925" spans="1:32" x14ac:dyDescent="0.2">
      <c r="A1925">
        <f>front!A1925</f>
        <v>1056.4000000000001</v>
      </c>
      <c r="B1925" s="1">
        <f t="shared" si="402"/>
        <v>0.42000000000007276</v>
      </c>
      <c r="C1925">
        <f>front!D1925-front!B1925</f>
        <v>12032.93</v>
      </c>
      <c r="D1925" s="2">
        <f>front!E1925-front!C1925</f>
        <v>51464.9</v>
      </c>
      <c r="E1925" s="2">
        <f>IF(front!F1925-front!C1925&gt;0,front!F1925-front!C1925,0)</f>
        <v>51464.9</v>
      </c>
      <c r="F1925" s="2">
        <f>front!I1925-front!H1925</f>
        <v>1318.7000000000007</v>
      </c>
      <c r="G1925" s="2"/>
      <c r="H1925" s="2"/>
      <c r="I1925" s="4">
        <f>C1925/(constants!$A$4+constants!$B$4*data!C1925+constants!$C$4*data!C1925^2+constants!$D$4*data!C1925^3+constants!$E$4*data!C1925^4+constants!$F$4*data!C1925^5+constants!$G$4*data!C1925^6+constants!$H$4*data!C1925^7)</f>
        <v>12050.422246442333</v>
      </c>
      <c r="J1925" s="4">
        <f>D1925/(constants!$A$4+constants!$B$4*data!D1925+constants!$C$4*data!D1925^2+constants!$D$4*data!D1925^3+constants!$E$4*data!D1925^4+constants!$F$4*data!D1925^5+constants!$G$4*data!D1925^6+constants!$H$4*data!D1925^7)</f>
        <v>54103.570395012946</v>
      </c>
      <c r="K1925" s="4">
        <f>E1925/(constants!$A$4+constants!$B$4*data!E1925+constants!$C$4*data!E1925^2+constants!$D$4*data!E1925^3+constants!$E$4*data!E1925^4+constants!$F$4*data!E1925^5+constants!$G$4*data!E1925^6+constants!$H$4*data!E1925^7)</f>
        <v>54103.570395012946</v>
      </c>
      <c r="L1925" s="4">
        <f>F1925/(constants!$A$4+constants!$B$4*data!F1925+constants!$C$4*data!F1925^2+constants!$D$4*data!F1925^3+constants!$E$4*data!F1925^4+constants!$F$4*data!F1925^5+constants!$G$4*data!F1925^6+constants!$H$4*data!F1925^7)</f>
        <v>1315.680841619795</v>
      </c>
      <c r="M1925" s="4"/>
      <c r="N1925" s="4"/>
      <c r="O1925" s="4">
        <f t="shared" si="397"/>
        <v>20084.037077403889</v>
      </c>
      <c r="P1925" s="4">
        <f t="shared" si="398"/>
        <v>10820.71407900259</v>
      </c>
      <c r="Q1925" s="4">
        <f t="shared" si="398"/>
        <v>10820.71407900259</v>
      </c>
      <c r="R1925" s="4">
        <f t="shared" si="399"/>
        <v>219.28014026996581</v>
      </c>
      <c r="S1925" s="4"/>
      <c r="T1925" s="4"/>
      <c r="U1925" s="4">
        <f t="shared" si="400"/>
        <v>1</v>
      </c>
      <c r="V1925" s="4"/>
      <c r="W1925" s="4"/>
      <c r="X1925">
        <f>IF(front!E1925&gt;$X$2,O1925,P1925)</f>
        <v>20084.037077403889</v>
      </c>
      <c r="Y1925">
        <f t="shared" si="403"/>
        <v>19811.217272561273</v>
      </c>
      <c r="Z1925">
        <f>SUMPRODUCT($B$7:$B$456,Y$7:Y$456,EXP(constants!$B$32+constants!$A$32*ABS($A$7:$A$456-$A1925)))</f>
        <v>1.8224579480920488E-15</v>
      </c>
      <c r="AA1925">
        <f t="shared" si="396"/>
        <v>19811.217272561273</v>
      </c>
      <c r="AB1925">
        <f t="shared" si="401"/>
        <v>19806.364179622105</v>
      </c>
      <c r="AD1925" s="4"/>
      <c r="AE1925" s="4"/>
      <c r="AF1925" s="4"/>
    </row>
    <row r="1926" spans="1:32" x14ac:dyDescent="0.2">
      <c r="A1926">
        <f>front!A1926</f>
        <v>1056.83</v>
      </c>
      <c r="B1926" s="1">
        <f t="shared" si="402"/>
        <v>0.42999999999983629</v>
      </c>
      <c r="C1926">
        <f>front!D1926-front!B1926</f>
        <v>11827.53</v>
      </c>
      <c r="D1926" s="2">
        <f>front!E1926-front!C1926</f>
        <v>52024.5</v>
      </c>
      <c r="E1926" s="2">
        <f>IF(front!F1926-front!C1926&gt;0,front!F1926-front!C1926,0)</f>
        <v>52024.5</v>
      </c>
      <c r="F1926" s="2">
        <f>front!I1926-front!H1926</f>
        <v>1312.1999999999989</v>
      </c>
      <c r="G1926" s="2"/>
      <c r="H1926" s="2"/>
      <c r="I1926" s="4">
        <f>C1926/(constants!$A$4+constants!$B$4*data!C1926+constants!$C$4*data!C1926^2+constants!$D$4*data!C1926^3+constants!$E$4*data!C1926^4+constants!$F$4*data!C1926^5+constants!$G$4*data!C1926^6+constants!$H$4*data!C1926^7)</f>
        <v>11842.614895635172</v>
      </c>
      <c r="J1926" s="4">
        <f>D1926/(constants!$A$4+constants!$B$4*data!D1926+constants!$C$4*data!D1926^2+constants!$D$4*data!D1926^3+constants!$E$4*data!D1926^4+constants!$F$4*data!D1926^5+constants!$G$4*data!D1926^6+constants!$H$4*data!D1926^7)</f>
        <v>54722.590751000571</v>
      </c>
      <c r="K1926" s="4">
        <f>E1926/(constants!$A$4+constants!$B$4*data!E1926+constants!$C$4*data!E1926^2+constants!$D$4*data!E1926^3+constants!$E$4*data!E1926^4+constants!$F$4*data!E1926^5+constants!$G$4*data!E1926^6+constants!$H$4*data!E1926^7)</f>
        <v>54722.590751000571</v>
      </c>
      <c r="L1926" s="4">
        <f>F1926/(constants!$A$4+constants!$B$4*data!F1926+constants!$C$4*data!F1926^2+constants!$D$4*data!F1926^3+constants!$E$4*data!F1926^4+constants!$F$4*data!F1926^5+constants!$G$4*data!F1926^6+constants!$H$4*data!F1926^7)</f>
        <v>1309.1955616573275</v>
      </c>
      <c r="M1926" s="4"/>
      <c r="N1926" s="4"/>
      <c r="O1926" s="4">
        <f t="shared" si="397"/>
        <v>19737.691492725284</v>
      </c>
      <c r="P1926" s="4">
        <f t="shared" si="398"/>
        <v>10944.518150200114</v>
      </c>
      <c r="Q1926" s="4">
        <f t="shared" si="398"/>
        <v>10944.518150200114</v>
      </c>
      <c r="R1926" s="4">
        <f t="shared" si="399"/>
        <v>218.19926027622125</v>
      </c>
      <c r="S1926" s="4"/>
      <c r="T1926" s="4"/>
      <c r="U1926" s="4">
        <f t="shared" si="400"/>
        <v>1</v>
      </c>
      <c r="V1926" s="4"/>
      <c r="W1926" s="4"/>
      <c r="X1926">
        <f>IF(front!E1926&gt;$X$2,O1926,P1926)</f>
        <v>19737.691492725284</v>
      </c>
      <c r="Y1926">
        <f t="shared" si="403"/>
        <v>19464.871687882667</v>
      </c>
      <c r="Z1926">
        <f>SUMPRODUCT($B$7:$B$456,Y$7:Y$456,EXP(constants!$B$32+constants!$A$32*ABS($A$7:$A$456-$A1926)))</f>
        <v>1.7784242348085737E-15</v>
      </c>
      <c r="AA1926">
        <f t="shared" si="396"/>
        <v>19464.871687882667</v>
      </c>
      <c r="AB1926">
        <f t="shared" si="401"/>
        <v>19460.0185949435</v>
      </c>
      <c r="AD1926" s="4"/>
      <c r="AE1926" s="4"/>
      <c r="AF1926" s="4"/>
    </row>
    <row r="1927" spans="1:32" x14ac:dyDescent="0.2">
      <c r="A1927">
        <f>front!A1927</f>
        <v>1057.25</v>
      </c>
      <c r="B1927" s="1">
        <f t="shared" si="402"/>
        <v>0.42000000000007276</v>
      </c>
      <c r="C1927">
        <f>front!D1927-front!B1927</f>
        <v>11661.66</v>
      </c>
      <c r="D1927" s="2">
        <f>front!E1927-front!C1927</f>
        <v>52015.4</v>
      </c>
      <c r="E1927" s="2">
        <f>IF(front!F1927-front!C1927&gt;0,front!F1927-front!C1927,0)</f>
        <v>52015.4</v>
      </c>
      <c r="F1927" s="2">
        <f>front!I1927-front!H1927</f>
        <v>1220.1999999999989</v>
      </c>
      <c r="G1927" s="2"/>
      <c r="H1927" s="2"/>
      <c r="I1927" s="4">
        <f>C1927/(constants!$A$4+constants!$B$4*data!C1927+constants!$C$4*data!C1927^2+constants!$D$4*data!C1927^3+constants!$E$4*data!C1927^4+constants!$F$4*data!C1927^5+constants!$G$4*data!C1927^6+constants!$H$4*data!C1927^7)</f>
        <v>11674.889095090315</v>
      </c>
      <c r="J1927" s="4">
        <f>D1927/(constants!$A$4+constants!$B$4*data!D1927+constants!$C$4*data!D1927^2+constants!$D$4*data!D1927^3+constants!$E$4*data!D1927^4+constants!$F$4*data!D1927^5+constants!$G$4*data!D1927^6+constants!$H$4*data!D1927^7)</f>
        <v>54712.522593447145</v>
      </c>
      <c r="K1927" s="4">
        <f>E1927/(constants!$A$4+constants!$B$4*data!E1927+constants!$C$4*data!E1927^2+constants!$D$4*data!E1927^3+constants!$E$4*data!E1927^4+constants!$F$4*data!E1927^5+constants!$G$4*data!E1927^6+constants!$H$4*data!E1927^7)</f>
        <v>54712.522593447145</v>
      </c>
      <c r="L1927" s="4">
        <f>F1927/(constants!$A$4+constants!$B$4*data!F1927+constants!$C$4*data!F1927^2+constants!$D$4*data!F1927^3+constants!$E$4*data!F1927^4+constants!$F$4*data!F1927^5+constants!$G$4*data!F1927^6+constants!$H$4*data!F1927^7)</f>
        <v>1217.4038802020507</v>
      </c>
      <c r="M1927" s="4"/>
      <c r="N1927" s="4"/>
      <c r="O1927" s="4">
        <f t="shared" si="397"/>
        <v>19458.148491817192</v>
      </c>
      <c r="P1927" s="4">
        <f t="shared" si="398"/>
        <v>10942.504518689429</v>
      </c>
      <c r="Q1927" s="4">
        <f t="shared" si="398"/>
        <v>10942.504518689429</v>
      </c>
      <c r="R1927" s="4">
        <f t="shared" si="399"/>
        <v>202.90064670034181</v>
      </c>
      <c r="S1927" s="4"/>
      <c r="T1927" s="4"/>
      <c r="U1927" s="4">
        <f t="shared" si="400"/>
        <v>1</v>
      </c>
      <c r="V1927" s="4"/>
      <c r="W1927" s="4"/>
      <c r="X1927">
        <f>IF(front!E1927&gt;$X$2,O1927,P1927)</f>
        <v>19458.148491817192</v>
      </c>
      <c r="Y1927">
        <f t="shared" si="403"/>
        <v>19185.328686974575</v>
      </c>
      <c r="Z1927">
        <f>SUMPRODUCT($B$7:$B$456,Y$7:Y$456,EXP(constants!$B$32+constants!$A$32*ABS($A$7:$A$456-$A1927)))</f>
        <v>1.7364418589303483E-15</v>
      </c>
      <c r="AA1927">
        <f t="shared" ref="AA1927:AA1990" si="404">Y1927-Z1927</f>
        <v>19185.328686974575</v>
      </c>
      <c r="AB1927">
        <f t="shared" si="401"/>
        <v>19180.475594035408</v>
      </c>
      <c r="AD1927" s="4"/>
      <c r="AE1927" s="4"/>
      <c r="AF1927" s="4"/>
    </row>
    <row r="1928" spans="1:32" x14ac:dyDescent="0.2">
      <c r="A1928">
        <f>front!A1928</f>
        <v>1057.68</v>
      </c>
      <c r="B1928" s="1">
        <f t="shared" si="402"/>
        <v>0.43000000000006366</v>
      </c>
      <c r="C1928">
        <f>front!D1928-front!B1928</f>
        <v>11466.13</v>
      </c>
      <c r="D1928" s="2">
        <f>front!E1928-front!C1928</f>
        <v>52606.3</v>
      </c>
      <c r="E1928" s="2">
        <f>IF(front!F1928-front!C1928&gt;0,front!F1928-front!C1928,0)</f>
        <v>52606.3</v>
      </c>
      <c r="F1928" s="2">
        <f>front!I1928-front!H1928</f>
        <v>1079</v>
      </c>
      <c r="G1928" s="2"/>
      <c r="H1928" s="2"/>
      <c r="I1928" s="4">
        <f>C1928/(constants!$A$4+constants!$B$4*data!C1928+constants!$C$4*data!C1928^2+constants!$D$4*data!C1928^3+constants!$E$4*data!C1928^4+constants!$F$4*data!C1928^5+constants!$G$4*data!C1928^6+constants!$H$4*data!C1928^7)</f>
        <v>11477.271341466314</v>
      </c>
      <c r="J1928" s="4">
        <f>D1928/(constants!$A$4+constants!$B$4*data!D1928+constants!$C$4*data!D1928^2+constants!$D$4*data!D1928^3+constants!$E$4*data!D1928^4+constants!$F$4*data!D1928^5+constants!$G$4*data!D1928^6+constants!$H$4*data!D1928^7)</f>
        <v>55366.431165478934</v>
      </c>
      <c r="K1928" s="4">
        <f>E1928/(constants!$A$4+constants!$B$4*data!E1928+constants!$C$4*data!E1928^2+constants!$D$4*data!E1928^3+constants!$E$4*data!E1928^4+constants!$F$4*data!E1928^5+constants!$G$4*data!E1928^6+constants!$H$4*data!E1928^7)</f>
        <v>55366.431165478934</v>
      </c>
      <c r="L1928" s="4">
        <f>F1928/(constants!$A$4+constants!$B$4*data!F1928+constants!$C$4*data!F1928^2+constants!$D$4*data!F1928^3+constants!$E$4*data!F1928^4+constants!$F$4*data!F1928^5+constants!$G$4*data!F1928^6+constants!$H$4*data!F1928^7)</f>
        <v>1076.5235772011247</v>
      </c>
      <c r="M1928" s="4"/>
      <c r="N1928" s="4"/>
      <c r="O1928" s="4">
        <f t="shared" ref="O1928:O1991" si="405">I1928*1000/O$4</f>
        <v>19128.785569110521</v>
      </c>
      <c r="P1928" s="4">
        <f t="shared" ref="P1928:Q1991" si="406">J1928*1000/P$4</f>
        <v>11073.286233095787</v>
      </c>
      <c r="Q1928" s="4">
        <f t="shared" si="406"/>
        <v>11073.286233095787</v>
      </c>
      <c r="R1928" s="4">
        <f t="shared" ref="R1928:R1991" si="407">L1928*1000/R$4</f>
        <v>179.42059620018745</v>
      </c>
      <c r="S1928" s="4"/>
      <c r="T1928" s="4"/>
      <c r="U1928" s="4">
        <f t="shared" ref="U1928:U1991" si="408">Q1928/P1928</f>
        <v>1</v>
      </c>
      <c r="V1928" s="4"/>
      <c r="W1928" s="4"/>
      <c r="X1928">
        <f>IF(front!E1928&gt;$X$2,O1928,P1928)</f>
        <v>19128.785569110521</v>
      </c>
      <c r="Y1928">
        <f t="shared" si="403"/>
        <v>18855.965764267905</v>
      </c>
      <c r="Z1928">
        <f>SUMPRODUCT($B$7:$B$456,Y$7:Y$456,EXP(constants!$B$32+constants!$A$32*ABS($A$7:$A$456-$A1928)))</f>
        <v>1.6944864420552169E-15</v>
      </c>
      <c r="AA1928">
        <f t="shared" si="404"/>
        <v>18855.965764267905</v>
      </c>
      <c r="AB1928">
        <f t="shared" ref="AB1928:AB1991" si="409">IF((AA1928-$AA$3)&gt;0,AA1928-$AA$3,0)</f>
        <v>18851.112671328738</v>
      </c>
      <c r="AD1928" s="4"/>
      <c r="AE1928" s="4"/>
      <c r="AF1928" s="4"/>
    </row>
    <row r="1929" spans="1:32" x14ac:dyDescent="0.2">
      <c r="A1929">
        <f>front!A1929</f>
        <v>1058.0999999999999</v>
      </c>
      <c r="B1929" s="1">
        <f t="shared" ref="B1929:B1992" si="410">A1929-A1928</f>
        <v>0.41999999999984539</v>
      </c>
      <c r="C1929">
        <f>front!D1929-front!B1929</f>
        <v>11243.460000000001</v>
      </c>
      <c r="D1929" s="2">
        <f>front!E1929-front!C1929</f>
        <v>50254.7</v>
      </c>
      <c r="E1929" s="2">
        <f>IF(front!F1929-front!C1929&gt;0,front!F1929-front!C1929,0)</f>
        <v>50254.7</v>
      </c>
      <c r="F1929" s="2">
        <f>front!I1929-front!H1929</f>
        <v>1240.8999999999978</v>
      </c>
      <c r="G1929" s="2"/>
      <c r="H1929" s="2"/>
      <c r="I1929" s="4">
        <f>C1929/(constants!$A$4+constants!$B$4*data!C1929+constants!$C$4*data!C1929^2+constants!$D$4*data!C1929^3+constants!$E$4*data!C1929^4+constants!$F$4*data!C1929^5+constants!$G$4*data!C1929^6+constants!$H$4*data!C1929^7)</f>
        <v>11252.353495418874</v>
      </c>
      <c r="J1929" s="4">
        <f>D1929/(constants!$A$4+constants!$B$4*data!D1929+constants!$C$4*data!D1929^2+constants!$D$4*data!D1929^3+constants!$E$4*data!D1929^4+constants!$F$4*data!D1929^5+constants!$G$4*data!D1929^6+constants!$H$4*data!D1929^7)</f>
        <v>52765.612503402415</v>
      </c>
      <c r="K1929" s="4">
        <f>E1929/(constants!$A$4+constants!$B$4*data!E1929+constants!$C$4*data!E1929^2+constants!$D$4*data!E1929^3+constants!$E$4*data!E1929^4+constants!$F$4*data!E1929^5+constants!$G$4*data!E1929^6+constants!$H$4*data!E1929^7)</f>
        <v>52765.612503402415</v>
      </c>
      <c r="L1929" s="4">
        <f>F1929/(constants!$A$4+constants!$B$4*data!F1929+constants!$C$4*data!F1929^2+constants!$D$4*data!F1929^3+constants!$E$4*data!F1929^4+constants!$F$4*data!F1929^5+constants!$G$4*data!F1929^6+constants!$H$4*data!F1929^7)</f>
        <v>1238.057011989561</v>
      </c>
      <c r="M1929" s="4"/>
      <c r="N1929" s="4"/>
      <c r="O1929" s="4">
        <f t="shared" si="405"/>
        <v>18753.922492364793</v>
      </c>
      <c r="P1929" s="4">
        <f t="shared" si="406"/>
        <v>10553.122500680482</v>
      </c>
      <c r="Q1929" s="4">
        <f t="shared" si="406"/>
        <v>10553.122500680482</v>
      </c>
      <c r="R1929" s="4">
        <f t="shared" si="407"/>
        <v>206.34283533159353</v>
      </c>
      <c r="S1929" s="4"/>
      <c r="T1929" s="4"/>
      <c r="U1929" s="4">
        <f t="shared" si="408"/>
        <v>1</v>
      </c>
      <c r="V1929" s="4"/>
      <c r="W1929" s="4"/>
      <c r="X1929">
        <f>IF(front!E1929&gt;$X$2,O1929,P1929)</f>
        <v>18753.922492364793</v>
      </c>
      <c r="Y1929">
        <f t="shared" si="403"/>
        <v>18481.102687522176</v>
      </c>
      <c r="Z1929">
        <f>SUMPRODUCT($B$7:$B$456,Y$7:Y$456,EXP(constants!$B$32+constants!$A$32*ABS($A$7:$A$456-$A1929)))</f>
        <v>1.6544855438788938E-15</v>
      </c>
      <c r="AA1929">
        <f t="shared" si="404"/>
        <v>18481.102687522176</v>
      </c>
      <c r="AB1929">
        <f t="shared" si="409"/>
        <v>18476.249594583009</v>
      </c>
      <c r="AD1929" s="4"/>
      <c r="AE1929" s="4"/>
      <c r="AF1929" s="4"/>
    </row>
    <row r="1930" spans="1:32" x14ac:dyDescent="0.2">
      <c r="A1930">
        <f>front!A1930</f>
        <v>1058.52</v>
      </c>
      <c r="B1930" s="1">
        <f t="shared" si="410"/>
        <v>0.42000000000007276</v>
      </c>
      <c r="C1930">
        <f>front!D1930-front!B1930</f>
        <v>11030.33</v>
      </c>
      <c r="D1930" s="2">
        <f>front!E1930-front!C1930</f>
        <v>52977.2</v>
      </c>
      <c r="E1930" s="2">
        <f>IF(front!F1930-front!C1930&gt;0,front!F1930-front!C1930,0)</f>
        <v>52977.2</v>
      </c>
      <c r="F1930" s="2">
        <f>front!I1930-front!H1930</f>
        <v>1198.2999999999993</v>
      </c>
      <c r="G1930" s="2"/>
      <c r="H1930" s="2"/>
      <c r="I1930" s="4">
        <f>C1930/(constants!$A$4+constants!$B$4*data!C1930+constants!$C$4*data!C1930^2+constants!$D$4*data!C1930^3+constants!$E$4*data!C1930^4+constants!$F$4*data!C1930^5+constants!$G$4*data!C1930^6+constants!$H$4*data!C1930^7)</f>
        <v>11037.199131032601</v>
      </c>
      <c r="J1930" s="4">
        <f>D1930/(constants!$A$4+constants!$B$4*data!D1930+constants!$C$4*data!D1930^2+constants!$D$4*data!D1930^3+constants!$E$4*data!D1930^4+constants!$F$4*data!D1930^5+constants!$G$4*data!D1930^6+constants!$H$4*data!D1930^7)</f>
        <v>55777.043456106978</v>
      </c>
      <c r="K1930" s="4">
        <f>E1930/(constants!$A$4+constants!$B$4*data!E1930+constants!$C$4*data!E1930^2+constants!$D$4*data!E1930^3+constants!$E$4*data!E1930^4+constants!$F$4*data!E1930^5+constants!$G$4*data!E1930^6+constants!$H$4*data!E1930^7)</f>
        <v>55777.043456106978</v>
      </c>
      <c r="L1930" s="4">
        <f>F1930/(constants!$A$4+constants!$B$4*data!F1930+constants!$C$4*data!F1930^2+constants!$D$4*data!F1930^3+constants!$E$4*data!F1930^4+constants!$F$4*data!F1930^5+constants!$G$4*data!F1930^6+constants!$H$4*data!F1930^7)</f>
        <v>1195.5534641321472</v>
      </c>
      <c r="M1930" s="4"/>
      <c r="N1930" s="4"/>
      <c r="O1930" s="4">
        <f t="shared" si="405"/>
        <v>18395.331885054336</v>
      </c>
      <c r="P1930" s="4">
        <f t="shared" si="406"/>
        <v>11155.408691221395</v>
      </c>
      <c r="Q1930" s="4">
        <f t="shared" si="406"/>
        <v>11155.408691221395</v>
      </c>
      <c r="R1930" s="4">
        <f t="shared" si="407"/>
        <v>199.2589106886912</v>
      </c>
      <c r="S1930" s="4"/>
      <c r="T1930" s="4"/>
      <c r="U1930" s="4">
        <f t="shared" si="408"/>
        <v>1</v>
      </c>
      <c r="V1930" s="4"/>
      <c r="W1930" s="4"/>
      <c r="X1930">
        <f>IF(front!E1930&gt;$X$2,O1930,P1930)</f>
        <v>18395.331885054336</v>
      </c>
      <c r="Y1930">
        <f t="shared" si="403"/>
        <v>18122.51208021172</v>
      </c>
      <c r="Z1930">
        <f>SUMPRODUCT($B$7:$B$456,Y$7:Y$456,EXP(constants!$B$32+constants!$A$32*ABS($A$7:$A$456-$A1930)))</f>
        <v>1.6154289269993495E-15</v>
      </c>
      <c r="AA1930">
        <f t="shared" si="404"/>
        <v>18122.51208021172</v>
      </c>
      <c r="AB1930">
        <f t="shared" si="409"/>
        <v>18117.658987272553</v>
      </c>
      <c r="AD1930" s="4"/>
      <c r="AE1930" s="4"/>
      <c r="AF1930" s="4"/>
    </row>
    <row r="1931" spans="1:32" x14ac:dyDescent="0.2">
      <c r="A1931">
        <f>front!A1931</f>
        <v>1058.95</v>
      </c>
      <c r="B1931" s="1">
        <f t="shared" si="410"/>
        <v>0.43000000000006366</v>
      </c>
      <c r="C1931">
        <f>front!D1931-front!B1931</f>
        <v>10874.400000000001</v>
      </c>
      <c r="D1931" s="2">
        <f>front!E1931-front!C1931</f>
        <v>52356.7</v>
      </c>
      <c r="E1931" s="2">
        <f>IF(front!F1931-front!C1931&gt;0,front!F1931-front!C1931,0)</f>
        <v>52356.7</v>
      </c>
      <c r="F1931" s="2">
        <f>front!I1931-front!H1931</f>
        <v>1227.1000000000004</v>
      </c>
      <c r="G1931" s="2"/>
      <c r="H1931" s="2"/>
      <c r="I1931" s="4">
        <f>C1931/(constants!$A$4+constants!$B$4*data!C1931+constants!$C$4*data!C1931^2+constants!$D$4*data!C1931^3+constants!$E$4*data!C1931^4+constants!$F$4*data!C1931^5+constants!$G$4*data!C1931^6+constants!$H$4*data!C1931^7)</f>
        <v>10879.865542597661</v>
      </c>
      <c r="J1931" s="4">
        <f>D1931/(constants!$A$4+constants!$B$4*data!D1931+constants!$C$4*data!D1931^2+constants!$D$4*data!D1931^3+constants!$E$4*data!D1931^4+constants!$F$4*data!D1931^5+constants!$G$4*data!D1931^6+constants!$H$4*data!D1931^7)</f>
        <v>55090.179595411442</v>
      </c>
      <c r="K1931" s="4">
        <f>E1931/(constants!$A$4+constants!$B$4*data!E1931+constants!$C$4*data!E1931^2+constants!$D$4*data!E1931^3+constants!$E$4*data!E1931^4+constants!$F$4*data!E1931^5+constants!$G$4*data!E1931^6+constants!$H$4*data!E1931^7)</f>
        <v>55090.179595411442</v>
      </c>
      <c r="L1931" s="4">
        <f>F1931/(constants!$A$4+constants!$B$4*data!F1931+constants!$C$4*data!F1931^2+constants!$D$4*data!F1931^3+constants!$E$4*data!F1931^4+constants!$F$4*data!F1931^5+constants!$G$4*data!F1931^6+constants!$H$4*data!F1931^7)</f>
        <v>1224.2882576204508</v>
      </c>
      <c r="M1931" s="4"/>
      <c r="N1931" s="4"/>
      <c r="O1931" s="4">
        <f t="shared" si="405"/>
        <v>18133.109237662768</v>
      </c>
      <c r="P1931" s="4">
        <f t="shared" si="406"/>
        <v>11018.035919082289</v>
      </c>
      <c r="Q1931" s="4">
        <f t="shared" si="406"/>
        <v>11018.035919082289</v>
      </c>
      <c r="R1931" s="4">
        <f t="shared" si="407"/>
        <v>204.04804293674181</v>
      </c>
      <c r="S1931" s="4"/>
      <c r="T1931" s="4"/>
      <c r="U1931" s="4">
        <f t="shared" si="408"/>
        <v>1</v>
      </c>
      <c r="V1931" s="4"/>
      <c r="W1931" s="4"/>
      <c r="X1931">
        <f>IF(front!E1931&gt;$X$2,O1931,P1931)</f>
        <v>18133.109237662768</v>
      </c>
      <c r="Y1931">
        <f t="shared" si="403"/>
        <v>17860.289432820151</v>
      </c>
      <c r="Z1931">
        <f>SUMPRODUCT($B$7:$B$456,Y$7:Y$456,EXP(constants!$B$32+constants!$A$32*ABS($A$7:$A$456-$A1931)))</f>
        <v>1.5763973903453333E-15</v>
      </c>
      <c r="AA1931">
        <f t="shared" si="404"/>
        <v>17860.289432820151</v>
      </c>
      <c r="AB1931">
        <f t="shared" si="409"/>
        <v>17855.436339880984</v>
      </c>
      <c r="AD1931" s="4"/>
      <c r="AE1931" s="4"/>
      <c r="AF1931" s="4"/>
    </row>
    <row r="1932" spans="1:32" x14ac:dyDescent="0.2">
      <c r="A1932">
        <f>front!A1932</f>
        <v>1059.3699999999999</v>
      </c>
      <c r="B1932" s="1">
        <f t="shared" si="410"/>
        <v>0.41999999999984539</v>
      </c>
      <c r="C1932">
        <f>front!D1932-front!B1932</f>
        <v>10704.6</v>
      </c>
      <c r="D1932" s="2">
        <f>front!E1932-front!C1932</f>
        <v>52327.8</v>
      </c>
      <c r="E1932" s="2">
        <f>IF(front!F1932-front!C1932&gt;0,front!F1932-front!C1932,0)</f>
        <v>52327.8</v>
      </c>
      <c r="F1932" s="2">
        <f>front!I1932-front!H1932</f>
        <v>1212.2999999999993</v>
      </c>
      <c r="G1932" s="2"/>
      <c r="H1932" s="2"/>
      <c r="I1932" s="4">
        <f>C1932/(constants!$A$4+constants!$B$4*data!C1932+constants!$C$4*data!C1932^2+constants!$D$4*data!C1932^3+constants!$E$4*data!C1932^4+constants!$F$4*data!C1932^5+constants!$G$4*data!C1932^6+constants!$H$4*data!C1932^7)</f>
        <v>10708.610368680664</v>
      </c>
      <c r="J1932" s="4">
        <f>D1932/(constants!$A$4+constants!$B$4*data!D1932+constants!$C$4*data!D1932^2+constants!$D$4*data!D1932^3+constants!$E$4*data!D1932^4+constants!$F$4*data!D1932^5+constants!$G$4*data!D1932^6+constants!$H$4*data!D1932^7)</f>
        <v>55058.197274940379</v>
      </c>
      <c r="K1932" s="4">
        <f>E1932/(constants!$A$4+constants!$B$4*data!E1932+constants!$C$4*data!E1932^2+constants!$D$4*data!E1932^3+constants!$E$4*data!E1932^4+constants!$F$4*data!E1932^5+constants!$G$4*data!E1932^6+constants!$H$4*data!E1932^7)</f>
        <v>55058.197274940379</v>
      </c>
      <c r="L1932" s="4">
        <f>F1932/(constants!$A$4+constants!$B$4*data!F1932+constants!$C$4*data!F1932^2+constants!$D$4*data!F1932^3+constants!$E$4*data!F1932^4+constants!$F$4*data!F1932^5+constants!$G$4*data!F1932^6+constants!$H$4*data!F1932^7)</f>
        <v>1209.5217667648878</v>
      </c>
      <c r="M1932" s="4"/>
      <c r="N1932" s="4"/>
      <c r="O1932" s="4">
        <f t="shared" si="405"/>
        <v>17847.683947801106</v>
      </c>
      <c r="P1932" s="4">
        <f t="shared" si="406"/>
        <v>11011.639454988075</v>
      </c>
      <c r="Q1932" s="4">
        <f t="shared" si="406"/>
        <v>11011.639454988075</v>
      </c>
      <c r="R1932" s="4">
        <f t="shared" si="407"/>
        <v>201.58696112748132</v>
      </c>
      <c r="S1932" s="4"/>
      <c r="T1932" s="4"/>
      <c r="U1932" s="4">
        <f t="shared" si="408"/>
        <v>1</v>
      </c>
      <c r="V1932" s="4"/>
      <c r="W1932" s="4"/>
      <c r="X1932">
        <f>IF(front!E1932&gt;$X$2,O1932,P1932)</f>
        <v>17847.683947801106</v>
      </c>
      <c r="Y1932">
        <f t="shared" si="403"/>
        <v>17574.86414295849</v>
      </c>
      <c r="Z1932">
        <f>SUMPRODUCT($B$7:$B$456,Y$7:Y$456,EXP(constants!$B$32+constants!$A$32*ABS($A$7:$A$456-$A1932)))</f>
        <v>1.5391841616457044E-15</v>
      </c>
      <c r="AA1932">
        <f t="shared" si="404"/>
        <v>17574.86414295849</v>
      </c>
      <c r="AB1932">
        <f t="shared" si="409"/>
        <v>17570.011050019322</v>
      </c>
      <c r="AD1932" s="4"/>
      <c r="AE1932" s="4"/>
      <c r="AF1932" s="4"/>
    </row>
    <row r="1933" spans="1:32" x14ac:dyDescent="0.2">
      <c r="A1933">
        <f>front!A1933</f>
        <v>1059.8</v>
      </c>
      <c r="B1933" s="1">
        <f t="shared" si="410"/>
        <v>0.43000000000006366</v>
      </c>
      <c r="C1933">
        <f>front!D1933-front!B1933</f>
        <v>10531.47</v>
      </c>
      <c r="D1933" s="2">
        <f>front!E1933-front!C1933</f>
        <v>52828.9</v>
      </c>
      <c r="E1933" s="2">
        <f>IF(front!F1933-front!C1933&gt;0,front!F1933-front!C1933,0)</f>
        <v>52828.9</v>
      </c>
      <c r="F1933" s="2">
        <f>front!I1933-front!H1933</f>
        <v>1210.3000000000011</v>
      </c>
      <c r="G1933" s="2"/>
      <c r="H1933" s="2"/>
      <c r="I1933" s="4">
        <f>C1933/(constants!$A$4+constants!$B$4*data!C1933+constants!$C$4*data!C1933^2+constants!$D$4*data!C1933^3+constants!$E$4*data!C1933^4+constants!$F$4*data!C1933^5+constants!$G$4*data!C1933^6+constants!$H$4*data!C1933^7)</f>
        <v>10534.074072752755</v>
      </c>
      <c r="J1933" s="4">
        <f>D1933/(constants!$A$4+constants!$B$4*data!D1933+constants!$C$4*data!D1933^2+constants!$D$4*data!D1933^3+constants!$E$4*data!D1933^4+constants!$F$4*data!D1933^5+constants!$G$4*data!D1933^6+constants!$H$4*data!D1933^7)</f>
        <v>55612.848528380928</v>
      </c>
      <c r="K1933" s="4">
        <f>E1933/(constants!$A$4+constants!$B$4*data!E1933+constants!$C$4*data!E1933^2+constants!$D$4*data!E1933^3+constants!$E$4*data!E1933^4+constants!$F$4*data!E1933^5+constants!$G$4*data!E1933^6+constants!$H$4*data!E1933^7)</f>
        <v>55612.848528380928</v>
      </c>
      <c r="L1933" s="4">
        <f>F1933/(constants!$A$4+constants!$B$4*data!F1933+constants!$C$4*data!F1933^2+constants!$D$4*data!F1933^3+constants!$E$4*data!F1933^4+constants!$F$4*data!F1933^5+constants!$G$4*data!F1933^6+constants!$H$4*data!F1933^7)</f>
        <v>1207.5262949844805</v>
      </c>
      <c r="M1933" s="4"/>
      <c r="N1933" s="4"/>
      <c r="O1933" s="4">
        <f t="shared" si="405"/>
        <v>17556.790121254591</v>
      </c>
      <c r="P1933" s="4">
        <f t="shared" si="406"/>
        <v>11122.569705676186</v>
      </c>
      <c r="Q1933" s="4">
        <f t="shared" si="406"/>
        <v>11122.569705676186</v>
      </c>
      <c r="R1933" s="4">
        <f t="shared" si="407"/>
        <v>201.25438249741345</v>
      </c>
      <c r="S1933" s="4"/>
      <c r="T1933" s="4"/>
      <c r="U1933" s="4">
        <f t="shared" si="408"/>
        <v>1</v>
      </c>
      <c r="V1933" s="4"/>
      <c r="W1933" s="4"/>
      <c r="X1933">
        <f>IF(front!E1933&gt;$X$2,O1933,P1933)</f>
        <v>17556.790121254591</v>
      </c>
      <c r="Y1933">
        <f t="shared" si="403"/>
        <v>17283.970316411975</v>
      </c>
      <c r="Z1933">
        <f>SUMPRODUCT($B$7:$B$456,Y$7:Y$456,EXP(constants!$B$32+constants!$A$32*ABS($A$7:$A$456-$A1933)))</f>
        <v>1.5019948294389652E-15</v>
      </c>
      <c r="AA1933">
        <f t="shared" si="404"/>
        <v>17283.970316411975</v>
      </c>
      <c r="AB1933">
        <f t="shared" si="409"/>
        <v>17279.117223472807</v>
      </c>
      <c r="AD1933" s="4"/>
      <c r="AE1933" s="4"/>
      <c r="AF1933" s="4"/>
    </row>
    <row r="1934" spans="1:32" x14ac:dyDescent="0.2">
      <c r="A1934">
        <f>front!A1934</f>
        <v>1060.22</v>
      </c>
      <c r="B1934" s="1">
        <f t="shared" si="410"/>
        <v>0.42000000000007276</v>
      </c>
      <c r="C1934">
        <f>front!D1934-front!B1934</f>
        <v>10380.870000000001</v>
      </c>
      <c r="D1934" s="2">
        <f>front!E1934-front!C1934</f>
        <v>52782.6</v>
      </c>
      <c r="E1934" s="2">
        <f>IF(front!F1934-front!C1934&gt;0,front!F1934-front!C1934,0)</f>
        <v>52782.6</v>
      </c>
      <c r="F1934" s="2">
        <f>front!I1934-front!H1934</f>
        <v>1196.8999999999996</v>
      </c>
      <c r="G1934" s="2"/>
      <c r="H1934" s="2"/>
      <c r="I1934" s="4">
        <f>C1934/(constants!$A$4+constants!$B$4*data!C1934+constants!$C$4*data!C1934^2+constants!$D$4*data!C1934^3+constants!$E$4*data!C1934^4+constants!$F$4*data!C1934^5+constants!$G$4*data!C1934^6+constants!$H$4*data!C1934^7)</f>
        <v>10382.31332666565</v>
      </c>
      <c r="J1934" s="4">
        <f>D1934/(constants!$A$4+constants!$B$4*data!D1934+constants!$C$4*data!D1934^2+constants!$D$4*data!D1934^3+constants!$E$4*data!D1934^4+constants!$F$4*data!D1934^5+constants!$G$4*data!D1934^6+constants!$H$4*data!D1934^7)</f>
        <v>55561.59063136216</v>
      </c>
      <c r="K1934" s="4">
        <f>E1934/(constants!$A$4+constants!$B$4*data!E1934+constants!$C$4*data!E1934^2+constants!$D$4*data!E1934^3+constants!$E$4*data!E1934^4+constants!$F$4*data!E1934^5+constants!$G$4*data!E1934^6+constants!$H$4*data!E1934^7)</f>
        <v>55561.59063136216</v>
      </c>
      <c r="L1934" s="4">
        <f>F1934/(constants!$A$4+constants!$B$4*data!F1934+constants!$C$4*data!F1934^2+constants!$D$4*data!F1934^3+constants!$E$4*data!F1934^4+constants!$F$4*data!F1934^5+constants!$G$4*data!F1934^6+constants!$H$4*data!F1934^7)</f>
        <v>1194.1566338498869</v>
      </c>
      <c r="M1934" s="4"/>
      <c r="N1934" s="4"/>
      <c r="O1934" s="4">
        <f t="shared" si="405"/>
        <v>17303.855544442747</v>
      </c>
      <c r="P1934" s="4">
        <f t="shared" si="406"/>
        <v>11112.318126272432</v>
      </c>
      <c r="Q1934" s="4">
        <f t="shared" si="406"/>
        <v>11112.318126272432</v>
      </c>
      <c r="R1934" s="4">
        <f t="shared" si="407"/>
        <v>199.02610564164783</v>
      </c>
      <c r="S1934" s="4"/>
      <c r="T1934" s="4"/>
      <c r="U1934" s="4">
        <f t="shared" si="408"/>
        <v>1</v>
      </c>
      <c r="V1934" s="4"/>
      <c r="W1934" s="4"/>
      <c r="X1934">
        <f>IF(front!E1934&gt;$X$2,O1934,P1934)</f>
        <v>17303.855544442747</v>
      </c>
      <c r="Y1934">
        <f t="shared" si="403"/>
        <v>17031.035739600131</v>
      </c>
      <c r="Z1934">
        <f>SUMPRODUCT($B$7:$B$456,Y$7:Y$456,EXP(constants!$B$32+constants!$A$32*ABS($A$7:$A$456-$A1934)))</f>
        <v>1.4665379849681935E-15</v>
      </c>
      <c r="AA1934">
        <f t="shared" si="404"/>
        <v>17031.035739600131</v>
      </c>
      <c r="AB1934">
        <f t="shared" si="409"/>
        <v>17026.182646660964</v>
      </c>
      <c r="AD1934" s="4"/>
      <c r="AE1934" s="4"/>
      <c r="AF1934" s="4"/>
    </row>
    <row r="1935" spans="1:32" x14ac:dyDescent="0.2">
      <c r="A1935">
        <f>front!A1935</f>
        <v>1060.6500000000001</v>
      </c>
      <c r="B1935" s="1">
        <f t="shared" si="410"/>
        <v>0.43000000000006366</v>
      </c>
      <c r="C1935">
        <f>front!D1935-front!B1935</f>
        <v>10258.459999999999</v>
      </c>
      <c r="D1935" s="2">
        <f>front!E1935-front!C1935</f>
        <v>52921.7</v>
      </c>
      <c r="E1935" s="2">
        <f>IF(front!F1935-front!C1935&gt;0,front!F1935-front!C1935,0)</f>
        <v>52921.7</v>
      </c>
      <c r="F1935" s="2">
        <f>front!I1935-front!H1935</f>
        <v>1204.9000000000015</v>
      </c>
      <c r="G1935" s="2"/>
      <c r="H1935" s="2"/>
      <c r="I1935" s="4">
        <f>C1935/(constants!$A$4+constants!$B$4*data!C1935+constants!$C$4*data!C1935^2+constants!$D$4*data!C1935^3+constants!$E$4*data!C1935^4+constants!$F$4*data!C1935^5+constants!$G$4*data!C1935^6+constants!$H$4*data!C1935^7)</f>
        <v>10259.002072911844</v>
      </c>
      <c r="J1935" s="4">
        <f>D1935/(constants!$A$4+constants!$B$4*data!D1935+constants!$C$4*data!D1935^2+constants!$D$4*data!D1935^3+constants!$E$4*data!D1935^4+constants!$F$4*data!D1935^5+constants!$G$4*data!D1935^6+constants!$H$4*data!D1935^7)</f>
        <v>55715.592254673182</v>
      </c>
      <c r="K1935" s="4">
        <f>E1935/(constants!$A$4+constants!$B$4*data!E1935+constants!$C$4*data!E1935^2+constants!$D$4*data!E1935^3+constants!$E$4*data!E1935^4+constants!$F$4*data!E1935^5+constants!$G$4*data!E1935^6+constants!$H$4*data!E1935^7)</f>
        <v>55715.592254673182</v>
      </c>
      <c r="L1935" s="4">
        <f>F1935/(constants!$A$4+constants!$B$4*data!F1935+constants!$C$4*data!F1935^2+constants!$D$4*data!F1935^3+constants!$E$4*data!F1935^4+constants!$F$4*data!F1935^5+constants!$G$4*data!F1935^6+constants!$H$4*data!F1935^7)</f>
        <v>1202.138521134417</v>
      </c>
      <c r="M1935" s="4"/>
      <c r="N1935" s="4"/>
      <c r="O1935" s="4">
        <f t="shared" si="405"/>
        <v>17098.336788186407</v>
      </c>
      <c r="P1935" s="4">
        <f t="shared" si="406"/>
        <v>11143.118450934637</v>
      </c>
      <c r="Q1935" s="4">
        <f t="shared" si="406"/>
        <v>11143.118450934637</v>
      </c>
      <c r="R1935" s="4">
        <f t="shared" si="407"/>
        <v>200.3564201890695</v>
      </c>
      <c r="S1935" s="4"/>
      <c r="T1935" s="4"/>
      <c r="U1935" s="4">
        <f t="shared" si="408"/>
        <v>1</v>
      </c>
      <c r="V1935" s="4"/>
      <c r="W1935" s="4"/>
      <c r="X1935">
        <f>IF(front!E1935&gt;$X$2,O1935,P1935)</f>
        <v>17098.336788186407</v>
      </c>
      <c r="Y1935">
        <f t="shared" si="403"/>
        <v>16825.51698334379</v>
      </c>
      <c r="Z1935">
        <f>SUMPRODUCT($B$7:$B$456,Y$7:Y$456,EXP(constants!$B$32+constants!$A$32*ABS($A$7:$A$456-$A1935)))</f>
        <v>1.4311039091273477E-15</v>
      </c>
      <c r="AA1935">
        <f t="shared" si="404"/>
        <v>16825.51698334379</v>
      </c>
      <c r="AB1935">
        <f t="shared" si="409"/>
        <v>16820.663890404623</v>
      </c>
      <c r="AD1935" s="4"/>
      <c r="AE1935" s="4"/>
      <c r="AF1935" s="4"/>
    </row>
    <row r="1936" spans="1:32" x14ac:dyDescent="0.2">
      <c r="A1936">
        <f>front!A1936</f>
        <v>1061.07</v>
      </c>
      <c r="B1936" s="1">
        <f t="shared" si="410"/>
        <v>0.41999999999984539</v>
      </c>
      <c r="C1936">
        <f>front!D1936-front!B1936</f>
        <v>10123.07</v>
      </c>
      <c r="D1936" s="2">
        <f>front!E1936-front!C1936</f>
        <v>52105.3</v>
      </c>
      <c r="E1936" s="2">
        <f>IF(front!F1936-front!C1936&gt;0,front!F1936-front!C1936,0)</f>
        <v>52105.3</v>
      </c>
      <c r="F1936" s="2">
        <f>front!I1936-front!H1936</f>
        <v>1285.6999999999989</v>
      </c>
      <c r="G1936" s="2"/>
      <c r="H1936" s="2"/>
      <c r="I1936" s="4">
        <f>C1936/(constants!$A$4+constants!$B$4*data!C1936+constants!$C$4*data!C1936^2+constants!$D$4*data!C1936^3+constants!$E$4*data!C1936^4+constants!$F$4*data!C1936^5+constants!$G$4*data!C1936^6+constants!$H$4*data!C1936^7)</f>
        <v>10122.658707357516</v>
      </c>
      <c r="J1936" s="4">
        <f>D1936/(constants!$A$4+constants!$B$4*data!D1936+constants!$C$4*data!D1936^2+constants!$D$4*data!D1936^3+constants!$E$4*data!D1936^4+constants!$F$4*data!D1936^5+constants!$G$4*data!D1936^6+constants!$H$4*data!D1936^7)</f>
        <v>54811.990007192049</v>
      </c>
      <c r="K1936" s="4">
        <f>E1936/(constants!$A$4+constants!$B$4*data!E1936+constants!$C$4*data!E1936^2+constants!$D$4*data!E1936^3+constants!$E$4*data!E1936^4+constants!$F$4*data!E1936^5+constants!$G$4*data!E1936^6+constants!$H$4*data!E1936^7)</f>
        <v>54811.990007192049</v>
      </c>
      <c r="L1936" s="4">
        <f>F1936/(constants!$A$4+constants!$B$4*data!F1936+constants!$C$4*data!F1936^2+constants!$D$4*data!F1936^3+constants!$E$4*data!F1936^4+constants!$F$4*data!F1936^5+constants!$G$4*data!F1936^6+constants!$H$4*data!F1936^7)</f>
        <v>1282.7555711355092</v>
      </c>
      <c r="M1936" s="4"/>
      <c r="N1936" s="4"/>
      <c r="O1936" s="4">
        <f t="shared" si="405"/>
        <v>16871.097845595861</v>
      </c>
      <c r="P1936" s="4">
        <f t="shared" si="406"/>
        <v>10962.398001438411</v>
      </c>
      <c r="Q1936" s="4">
        <f t="shared" si="406"/>
        <v>10962.398001438411</v>
      </c>
      <c r="R1936" s="4">
        <f t="shared" si="407"/>
        <v>213.7925951892515</v>
      </c>
      <c r="S1936" s="4"/>
      <c r="T1936" s="4"/>
      <c r="U1936" s="4">
        <f t="shared" si="408"/>
        <v>1</v>
      </c>
      <c r="V1936" s="4"/>
      <c r="W1936" s="4"/>
      <c r="X1936">
        <f>IF(front!E1936&gt;$X$2,O1936,P1936)</f>
        <v>16871.097845595861</v>
      </c>
      <c r="Y1936">
        <f t="shared" si="403"/>
        <v>16598.278040753245</v>
      </c>
      <c r="Z1936">
        <f>SUMPRODUCT($B$7:$B$456,Y$7:Y$456,EXP(constants!$B$32+constants!$A$32*ABS($A$7:$A$456-$A1936)))</f>
        <v>1.3973205513335209E-15</v>
      </c>
      <c r="AA1936">
        <f t="shared" si="404"/>
        <v>16598.278040753245</v>
      </c>
      <c r="AB1936">
        <f t="shared" si="409"/>
        <v>16593.424947814077</v>
      </c>
      <c r="AD1936" s="4"/>
      <c r="AE1936" s="4"/>
      <c r="AF1936" s="4"/>
    </row>
    <row r="1937" spans="1:32" x14ac:dyDescent="0.2">
      <c r="A1937">
        <f>front!A1937</f>
        <v>1061.5</v>
      </c>
      <c r="B1937" s="1">
        <f t="shared" si="410"/>
        <v>0.43000000000006366</v>
      </c>
      <c r="C1937">
        <f>front!D1937-front!B1937</f>
        <v>10019.33</v>
      </c>
      <c r="D1937" s="2">
        <f>front!E1937-front!C1937</f>
        <v>52556.2</v>
      </c>
      <c r="E1937" s="2">
        <f>IF(front!F1937-front!C1937&gt;0,front!F1937-front!C1937,0)</f>
        <v>52556.2</v>
      </c>
      <c r="F1937" s="2">
        <f>front!I1937-front!H1937</f>
        <v>1222.6000000000004</v>
      </c>
      <c r="G1937" s="2"/>
      <c r="H1937" s="2"/>
      <c r="I1937" s="4">
        <f>C1937/(constants!$A$4+constants!$B$4*data!C1937+constants!$C$4*data!C1937^2+constants!$D$4*data!C1937^3+constants!$E$4*data!C1937^4+constants!$F$4*data!C1937^5+constants!$G$4*data!C1937^6+constants!$H$4*data!C1937^7)</f>
        <v>10018.218683840407</v>
      </c>
      <c r="J1937" s="4">
        <f>D1937/(constants!$A$4+constants!$B$4*data!D1937+constants!$C$4*data!D1937^2+constants!$D$4*data!D1937^3+constants!$E$4*data!D1937^4+constants!$F$4*data!D1937^5+constants!$G$4*data!D1937^6+constants!$H$4*data!D1937^7)</f>
        <v>55310.977131825966</v>
      </c>
      <c r="K1937" s="4">
        <f>E1937/(constants!$A$4+constants!$B$4*data!E1937+constants!$C$4*data!E1937^2+constants!$D$4*data!E1937^3+constants!$E$4*data!E1937^4+constants!$F$4*data!E1937^5+constants!$G$4*data!E1937^6+constants!$H$4*data!E1937^7)</f>
        <v>55310.977131825966</v>
      </c>
      <c r="L1937" s="4">
        <f>F1937/(constants!$A$4+constants!$B$4*data!F1937+constants!$C$4*data!F1937^2+constants!$D$4*data!F1937^3+constants!$E$4*data!F1937^4+constants!$F$4*data!F1937^5+constants!$G$4*data!F1937^6+constants!$H$4*data!F1937^7)</f>
        <v>1219.7984462765266</v>
      </c>
      <c r="M1937" s="4"/>
      <c r="N1937" s="4"/>
      <c r="O1937" s="4">
        <f t="shared" si="405"/>
        <v>16697.031139734012</v>
      </c>
      <c r="P1937" s="4">
        <f t="shared" si="406"/>
        <v>11062.195426365193</v>
      </c>
      <c r="Q1937" s="4">
        <f t="shared" si="406"/>
        <v>11062.195426365193</v>
      </c>
      <c r="R1937" s="4">
        <f t="shared" si="407"/>
        <v>203.29974104608777</v>
      </c>
      <c r="S1937" s="4"/>
      <c r="T1937" s="4"/>
      <c r="U1937" s="4">
        <f t="shared" si="408"/>
        <v>1</v>
      </c>
      <c r="V1937" s="4"/>
      <c r="W1937" s="4"/>
      <c r="X1937">
        <f>IF(front!E1937&gt;$X$2,O1937,P1937)</f>
        <v>16697.031139734012</v>
      </c>
      <c r="Y1937">
        <f t="shared" si="403"/>
        <v>16424.211334891395</v>
      </c>
      <c r="Z1937">
        <f>SUMPRODUCT($B$7:$B$456,Y$7:Y$456,EXP(constants!$B$32+constants!$A$32*ABS($A$7:$A$456-$A1937)))</f>
        <v>1.3635588875393161E-15</v>
      </c>
      <c r="AA1937">
        <f t="shared" si="404"/>
        <v>16424.211334891395</v>
      </c>
      <c r="AB1937">
        <f t="shared" si="409"/>
        <v>16419.358241952228</v>
      </c>
      <c r="AD1937" s="4"/>
      <c r="AE1937" s="4"/>
      <c r="AF1937" s="4"/>
    </row>
    <row r="1938" spans="1:32" x14ac:dyDescent="0.2">
      <c r="A1938">
        <f>front!A1938</f>
        <v>1061.92</v>
      </c>
      <c r="B1938" s="1">
        <f t="shared" si="410"/>
        <v>0.42000000000007276</v>
      </c>
      <c r="C1938">
        <f>front!D1938-front!B1938</f>
        <v>9921.4700000000012</v>
      </c>
      <c r="D1938" s="2">
        <f>front!E1938-front!C1938</f>
        <v>52843.6</v>
      </c>
      <c r="E1938" s="2">
        <f>IF(front!F1938-front!C1938&gt;0,front!F1938-front!C1938,0)</f>
        <v>52843.6</v>
      </c>
      <c r="F1938" s="2">
        <f>front!I1938-front!H1938</f>
        <v>1243.5</v>
      </c>
      <c r="G1938" s="2"/>
      <c r="H1938" s="2"/>
      <c r="I1938" s="4">
        <f>C1938/(constants!$A$4+constants!$B$4*data!C1938+constants!$C$4*data!C1938^2+constants!$D$4*data!C1938^3+constants!$E$4*data!C1938^4+constants!$F$4*data!C1938^5+constants!$G$4*data!C1938^6+constants!$H$4*data!C1938^7)</f>
        <v>9919.7222639938191</v>
      </c>
      <c r="J1938" s="4">
        <f>D1938/(constants!$A$4+constants!$B$4*data!D1938+constants!$C$4*data!D1938^2+constants!$D$4*data!D1938^3+constants!$E$4*data!D1938^4+constants!$F$4*data!D1938^5+constants!$G$4*data!D1938^6+constants!$H$4*data!D1938^7)</f>
        <v>55629.12308232933</v>
      </c>
      <c r="K1938" s="4">
        <f>E1938/(constants!$A$4+constants!$B$4*data!E1938+constants!$C$4*data!E1938^2+constants!$D$4*data!E1938^3+constants!$E$4*data!E1938^4+constants!$F$4*data!E1938^5+constants!$G$4*data!E1938^6+constants!$H$4*data!E1938^7)</f>
        <v>55629.12308232933</v>
      </c>
      <c r="L1938" s="4">
        <f>F1938/(constants!$A$4+constants!$B$4*data!F1938+constants!$C$4*data!F1938^2+constants!$D$4*data!F1938^3+constants!$E$4*data!F1938^4+constants!$F$4*data!F1938^5+constants!$G$4*data!F1938^6+constants!$H$4*data!F1938^7)</f>
        <v>1240.6511250529718</v>
      </c>
      <c r="M1938" s="4"/>
      <c r="N1938" s="4"/>
      <c r="O1938" s="4">
        <f t="shared" si="405"/>
        <v>16532.870439989696</v>
      </c>
      <c r="P1938" s="4">
        <f t="shared" si="406"/>
        <v>11125.824616465867</v>
      </c>
      <c r="Q1938" s="4">
        <f t="shared" si="406"/>
        <v>11125.824616465867</v>
      </c>
      <c r="R1938" s="4">
        <f t="shared" si="407"/>
        <v>206.77518750882862</v>
      </c>
      <c r="S1938" s="4"/>
      <c r="T1938" s="4"/>
      <c r="U1938" s="4">
        <f t="shared" si="408"/>
        <v>1</v>
      </c>
      <c r="V1938" s="4"/>
      <c r="W1938" s="4"/>
      <c r="X1938">
        <f>IF(front!E1938&gt;$X$2,O1938,P1938)</f>
        <v>16532.870439989696</v>
      </c>
      <c r="Y1938">
        <f t="shared" si="403"/>
        <v>16260.050635147079</v>
      </c>
      <c r="Z1938">
        <f>SUMPRODUCT($B$7:$B$456,Y$7:Y$456,EXP(constants!$B$32+constants!$A$32*ABS($A$7:$A$456-$A1938)))</f>
        <v>1.3313700314563173E-15</v>
      </c>
      <c r="AA1938">
        <f t="shared" si="404"/>
        <v>16260.050635147079</v>
      </c>
      <c r="AB1938">
        <f t="shared" si="409"/>
        <v>16255.197542207912</v>
      </c>
      <c r="AD1938" s="4"/>
      <c r="AE1938" s="4"/>
      <c r="AF1938" s="4"/>
    </row>
    <row r="1939" spans="1:32" x14ac:dyDescent="0.2">
      <c r="A1939">
        <f>front!A1939</f>
        <v>1062.3399999999999</v>
      </c>
      <c r="B1939" s="1">
        <f t="shared" si="410"/>
        <v>0.41999999999984539</v>
      </c>
      <c r="C1939">
        <f>front!D1939-front!B1939</f>
        <v>9825.07</v>
      </c>
      <c r="D1939" s="2">
        <f>front!E1939-front!C1939</f>
        <v>52172.3</v>
      </c>
      <c r="E1939" s="2">
        <f>IF(front!F1939-front!C1939&gt;0,front!F1939-front!C1939,0)</f>
        <v>52172.3</v>
      </c>
      <c r="F1939" s="2">
        <f>front!I1939-front!H1939</f>
        <v>1200.0999999999985</v>
      </c>
      <c r="G1939" s="2"/>
      <c r="H1939" s="2"/>
      <c r="I1939" s="4">
        <f>C1939/(constants!$A$4+constants!$B$4*data!C1939+constants!$C$4*data!C1939^2+constants!$D$4*data!C1939^3+constants!$E$4*data!C1939^4+constants!$F$4*data!C1939^5+constants!$G$4*data!C1939^6+constants!$H$4*data!C1939^7)</f>
        <v>9822.71778641335</v>
      </c>
      <c r="J1939" s="4">
        <f>D1939/(constants!$A$4+constants!$B$4*data!D1939+constants!$C$4*data!D1939^2+constants!$D$4*data!D1939^3+constants!$E$4*data!D1939^4+constants!$F$4*data!D1939^5+constants!$G$4*data!D1939^6+constants!$H$4*data!D1939^7)</f>
        <v>54886.124541217156</v>
      </c>
      <c r="K1939" s="4">
        <f>E1939/(constants!$A$4+constants!$B$4*data!E1939+constants!$C$4*data!E1939^2+constants!$D$4*data!E1939^3+constants!$E$4*data!E1939^4+constants!$F$4*data!E1939^5+constants!$G$4*data!E1939^6+constants!$H$4*data!E1939^7)</f>
        <v>54886.124541217156</v>
      </c>
      <c r="L1939" s="4">
        <f>F1939/(constants!$A$4+constants!$B$4*data!F1939+constants!$C$4*data!F1939^2+constants!$D$4*data!F1939^3+constants!$E$4*data!F1939^4+constants!$F$4*data!F1939^5+constants!$G$4*data!F1939^6+constants!$H$4*data!F1939^7)</f>
        <v>1197.3493887763848</v>
      </c>
      <c r="M1939" s="4"/>
      <c r="N1939" s="4"/>
      <c r="O1939" s="4">
        <f t="shared" si="405"/>
        <v>16371.196310688916</v>
      </c>
      <c r="P1939" s="4">
        <f t="shared" si="406"/>
        <v>10977.224908243432</v>
      </c>
      <c r="Q1939" s="4">
        <f t="shared" si="406"/>
        <v>10977.224908243432</v>
      </c>
      <c r="R1939" s="4">
        <f t="shared" si="407"/>
        <v>199.55823146273079</v>
      </c>
      <c r="S1939" s="4"/>
      <c r="T1939" s="4"/>
      <c r="U1939" s="4">
        <f t="shared" si="408"/>
        <v>1</v>
      </c>
      <c r="V1939" s="4"/>
      <c r="W1939" s="4"/>
      <c r="X1939">
        <f>IF(front!E1939&gt;$X$2,O1939,P1939)</f>
        <v>16371.196310688916</v>
      </c>
      <c r="Y1939">
        <f t="shared" si="403"/>
        <v>16098.3765058463</v>
      </c>
      <c r="Z1939">
        <f>SUMPRODUCT($B$7:$B$456,Y$7:Y$456,EXP(constants!$B$32+constants!$A$32*ABS($A$7:$A$456-$A1939)))</f>
        <v>1.2999410416801008E-15</v>
      </c>
      <c r="AA1939">
        <f t="shared" si="404"/>
        <v>16098.3765058463</v>
      </c>
      <c r="AB1939">
        <f t="shared" si="409"/>
        <v>16093.523412907132</v>
      </c>
      <c r="AD1939" s="4"/>
      <c r="AE1939" s="4"/>
      <c r="AF1939" s="4"/>
    </row>
    <row r="1940" spans="1:32" x14ac:dyDescent="0.2">
      <c r="A1940">
        <f>front!A1940</f>
        <v>1062.77</v>
      </c>
      <c r="B1940" s="1">
        <f t="shared" si="410"/>
        <v>0.43000000000006366</v>
      </c>
      <c r="C1940">
        <f>front!D1940-front!B1940</f>
        <v>9728.26</v>
      </c>
      <c r="D1940" s="2">
        <f>front!E1940-front!C1940</f>
        <v>51869.4</v>
      </c>
      <c r="E1940" s="2">
        <f>IF(front!F1940-front!C1940&gt;0,front!F1940-front!C1940,0)</f>
        <v>51869.4</v>
      </c>
      <c r="F1940" s="2">
        <f>front!I1940-front!H1940</f>
        <v>1238.8000000000011</v>
      </c>
      <c r="G1940" s="2"/>
      <c r="H1940" s="2"/>
      <c r="I1940" s="4">
        <f>C1940/(constants!$A$4+constants!$B$4*data!C1940+constants!$C$4*data!C1940^2+constants!$D$4*data!C1940^3+constants!$E$4*data!C1940^4+constants!$F$4*data!C1940^5+constants!$G$4*data!C1940^6+constants!$H$4*data!C1940^7)</f>
        <v>9725.3228979445757</v>
      </c>
      <c r="J1940" s="4">
        <f>D1940/(constants!$A$4+constants!$B$4*data!D1940+constants!$C$4*data!D1940^2+constants!$D$4*data!D1940^3+constants!$E$4*data!D1940^4+constants!$F$4*data!D1940^5+constants!$G$4*data!D1940^6+constants!$H$4*data!D1940^7)</f>
        <v>54550.9982895012</v>
      </c>
      <c r="K1940" s="4">
        <f>E1940/(constants!$A$4+constants!$B$4*data!E1940+constants!$C$4*data!E1940^2+constants!$D$4*data!E1940^3+constants!$E$4*data!E1940^4+constants!$F$4*data!E1940^5+constants!$G$4*data!E1940^6+constants!$H$4*data!E1940^7)</f>
        <v>54550.9982895012</v>
      </c>
      <c r="L1940" s="4">
        <f>F1940/(constants!$A$4+constants!$B$4*data!F1940+constants!$C$4*data!F1940^2+constants!$D$4*data!F1940^3+constants!$E$4*data!F1940^4+constants!$F$4*data!F1940^5+constants!$G$4*data!F1940^6+constants!$H$4*data!F1940^7)</f>
        <v>1235.9617668037672</v>
      </c>
      <c r="M1940" s="4"/>
      <c r="N1940" s="4"/>
      <c r="O1940" s="4">
        <f t="shared" si="405"/>
        <v>16208.871496574291</v>
      </c>
      <c r="P1940" s="4">
        <f t="shared" si="406"/>
        <v>10910.199657900239</v>
      </c>
      <c r="Q1940" s="4">
        <f t="shared" si="406"/>
        <v>10910.199657900239</v>
      </c>
      <c r="R1940" s="4">
        <f t="shared" si="407"/>
        <v>205.99362780062788</v>
      </c>
      <c r="S1940" s="4"/>
      <c r="T1940" s="4"/>
      <c r="U1940" s="4">
        <f t="shared" si="408"/>
        <v>1</v>
      </c>
      <c r="V1940" s="4"/>
      <c r="W1940" s="4"/>
      <c r="X1940">
        <f>IF(front!E1940&gt;$X$2,O1940,P1940)</f>
        <v>16208.871496574291</v>
      </c>
      <c r="Y1940">
        <f t="shared" si="403"/>
        <v>15936.051691731675</v>
      </c>
      <c r="Z1940">
        <f>SUMPRODUCT($B$7:$B$456,Y$7:Y$456,EXP(constants!$B$32+constants!$A$32*ABS($A$7:$A$456-$A1940)))</f>
        <v>1.2685322340449408E-15</v>
      </c>
      <c r="AA1940">
        <f t="shared" si="404"/>
        <v>15936.051691731675</v>
      </c>
      <c r="AB1940">
        <f t="shared" si="409"/>
        <v>15931.198598792507</v>
      </c>
      <c r="AD1940" s="4"/>
      <c r="AE1940" s="4"/>
      <c r="AF1940" s="4"/>
    </row>
    <row r="1941" spans="1:32" x14ac:dyDescent="0.2">
      <c r="A1941">
        <f>front!A1941</f>
        <v>1063.19</v>
      </c>
      <c r="B1941" s="1">
        <f t="shared" si="410"/>
        <v>0.42000000000007276</v>
      </c>
      <c r="C1941">
        <f>front!D1941-front!B1941</f>
        <v>9708.9399999999987</v>
      </c>
      <c r="D1941" s="2">
        <f>front!E1941-front!C1941</f>
        <v>52472.2</v>
      </c>
      <c r="E1941" s="2">
        <f>IF(front!F1941-front!C1941&gt;0,front!F1941-front!C1941,0)</f>
        <v>52472.2</v>
      </c>
      <c r="F1941" s="2">
        <f>front!I1941-front!H1941</f>
        <v>1213.3999999999996</v>
      </c>
      <c r="G1941" s="2"/>
      <c r="H1941" s="2"/>
      <c r="I1941" s="4">
        <f>C1941/(constants!$A$4+constants!$B$4*data!C1941+constants!$C$4*data!C1941^2+constants!$D$4*data!C1941^3+constants!$E$4*data!C1941^4+constants!$F$4*data!C1941^5+constants!$G$4*data!C1941^6+constants!$H$4*data!C1941^7)</f>
        <v>9705.8888090032142</v>
      </c>
      <c r="J1941" s="4">
        <f>D1941/(constants!$A$4+constants!$B$4*data!D1941+constants!$C$4*data!D1941^2+constants!$D$4*data!D1941^3+constants!$E$4*data!D1941^4+constants!$F$4*data!D1941^5+constants!$G$4*data!D1941^6+constants!$H$4*data!D1941^7)</f>
        <v>55218.0054420667</v>
      </c>
      <c r="K1941" s="4">
        <f>E1941/(constants!$A$4+constants!$B$4*data!E1941+constants!$C$4*data!E1941^2+constants!$D$4*data!E1941^3+constants!$E$4*data!E1941^4+constants!$F$4*data!E1941^5+constants!$G$4*data!E1941^6+constants!$H$4*data!E1941^7)</f>
        <v>55218.0054420667</v>
      </c>
      <c r="L1941" s="4">
        <f>F1941/(constants!$A$4+constants!$B$4*data!F1941+constants!$C$4*data!F1941^2+constants!$D$4*data!F1941^3+constants!$E$4*data!F1941^4+constants!$F$4*data!F1941^5+constants!$G$4*data!F1941^6+constants!$H$4*data!F1941^7)</f>
        <v>1210.6192762401704</v>
      </c>
      <c r="M1941" s="4"/>
      <c r="N1941" s="4"/>
      <c r="O1941" s="4">
        <f t="shared" si="405"/>
        <v>16176.48134833869</v>
      </c>
      <c r="P1941" s="4">
        <f t="shared" si="406"/>
        <v>11043.601088413339</v>
      </c>
      <c r="Q1941" s="4">
        <f t="shared" si="406"/>
        <v>11043.601088413339</v>
      </c>
      <c r="R1941" s="4">
        <f t="shared" si="407"/>
        <v>201.76987937336173</v>
      </c>
      <c r="S1941" s="4"/>
      <c r="T1941" s="4"/>
      <c r="U1941" s="4">
        <f t="shared" si="408"/>
        <v>1</v>
      </c>
      <c r="V1941" s="4"/>
      <c r="W1941" s="4"/>
      <c r="X1941">
        <f>IF(front!E1941&gt;$X$2,O1941,P1941)</f>
        <v>16176.48134833869</v>
      </c>
      <c r="Y1941">
        <f t="shared" si="403"/>
        <v>15903.661543496073</v>
      </c>
      <c r="Z1941">
        <f>SUMPRODUCT($B$7:$B$456,Y$7:Y$456,EXP(constants!$B$32+constants!$A$32*ABS($A$7:$A$456-$A1941)))</f>
        <v>1.2385866248809651E-15</v>
      </c>
      <c r="AA1941">
        <f t="shared" si="404"/>
        <v>15903.661543496073</v>
      </c>
      <c r="AB1941">
        <f t="shared" si="409"/>
        <v>15898.808450556906</v>
      </c>
      <c r="AD1941" s="4"/>
      <c r="AE1941" s="4"/>
      <c r="AF1941" s="4"/>
    </row>
    <row r="1942" spans="1:32" x14ac:dyDescent="0.2">
      <c r="A1942">
        <f>front!A1942</f>
        <v>1063.6199999999999</v>
      </c>
      <c r="B1942" s="1">
        <f t="shared" si="410"/>
        <v>0.42999999999983629</v>
      </c>
      <c r="C1942">
        <f>front!D1942-front!B1942</f>
        <v>9645.3299999999981</v>
      </c>
      <c r="D1942" s="2">
        <f>front!E1942-front!C1942</f>
        <v>52724.5</v>
      </c>
      <c r="E1942" s="2">
        <f>IF(front!F1942-front!C1942&gt;0,front!F1942-front!C1942,0)</f>
        <v>52724.5</v>
      </c>
      <c r="F1942" s="2">
        <f>front!I1942-front!H1942</f>
        <v>1267</v>
      </c>
      <c r="G1942" s="2"/>
      <c r="H1942" s="2"/>
      <c r="I1942" s="4">
        <f>C1942/(constants!$A$4+constants!$B$4*data!C1942+constants!$C$4*data!C1942^2+constants!$D$4*data!C1942^3+constants!$E$4*data!C1942^4+constants!$F$4*data!C1942^5+constants!$G$4*data!C1942^6+constants!$H$4*data!C1942^7)</f>
        <v>9641.9093266668951</v>
      </c>
      <c r="J1942" s="4">
        <f>D1942/(constants!$A$4+constants!$B$4*data!D1942+constants!$C$4*data!D1942^2+constants!$D$4*data!D1942^3+constants!$E$4*data!D1942^4+constants!$F$4*data!D1942^5+constants!$G$4*data!D1942^6+constants!$H$4*data!D1942^7)</f>
        <v>55497.272157775427</v>
      </c>
      <c r="K1942" s="4">
        <f>E1942/(constants!$A$4+constants!$B$4*data!E1942+constants!$C$4*data!E1942^2+constants!$D$4*data!E1942^3+constants!$E$4*data!E1942^4+constants!$F$4*data!E1942^5+constants!$G$4*data!E1942^6+constants!$H$4*data!E1942^7)</f>
        <v>55497.272157775427</v>
      </c>
      <c r="L1942" s="4">
        <f>F1942/(constants!$A$4+constants!$B$4*data!F1942+constants!$C$4*data!F1942^2+constants!$D$4*data!F1942^3+constants!$E$4*data!F1942^4+constants!$F$4*data!F1942^5+constants!$G$4*data!F1942^6+constants!$H$4*data!F1942^7)</f>
        <v>1264.0979148649014</v>
      </c>
      <c r="M1942" s="4"/>
      <c r="N1942" s="4"/>
      <c r="O1942" s="4">
        <f t="shared" si="405"/>
        <v>16069.848877778159</v>
      </c>
      <c r="P1942" s="4">
        <f t="shared" si="406"/>
        <v>11099.454431555085</v>
      </c>
      <c r="Q1942" s="4">
        <f t="shared" si="406"/>
        <v>11099.454431555085</v>
      </c>
      <c r="R1942" s="4">
        <f t="shared" si="407"/>
        <v>210.68298581081692</v>
      </c>
      <c r="S1942" s="4"/>
      <c r="T1942" s="4"/>
      <c r="U1942" s="4">
        <f t="shared" si="408"/>
        <v>1</v>
      </c>
      <c r="V1942" s="4"/>
      <c r="W1942" s="4"/>
      <c r="X1942">
        <f>IF(front!E1942&gt;$X$2,O1942,P1942)</f>
        <v>16069.848877778159</v>
      </c>
      <c r="Y1942">
        <f t="shared" si="403"/>
        <v>15797.029072935542</v>
      </c>
      <c r="Z1942">
        <f>SUMPRODUCT($B$7:$B$456,Y$7:Y$456,EXP(constants!$B$32+constants!$A$32*ABS($A$7:$A$456-$A1942)))</f>
        <v>1.2086602453044967E-15</v>
      </c>
      <c r="AA1942">
        <f t="shared" si="404"/>
        <v>15797.029072935542</v>
      </c>
      <c r="AB1942">
        <f t="shared" si="409"/>
        <v>15792.175979996375</v>
      </c>
      <c r="AD1942" s="4"/>
      <c r="AE1942" s="4"/>
      <c r="AF1942" s="4"/>
    </row>
    <row r="1943" spans="1:32" x14ac:dyDescent="0.2">
      <c r="A1943">
        <f>front!A1943</f>
        <v>1064.04</v>
      </c>
      <c r="B1943" s="1">
        <f t="shared" si="410"/>
        <v>0.42000000000007276</v>
      </c>
      <c r="C1943">
        <f>front!D1943-front!B1943</f>
        <v>9592.33</v>
      </c>
      <c r="D1943" s="2">
        <f>front!E1943-front!C1943</f>
        <v>52946.5</v>
      </c>
      <c r="E1943" s="2">
        <f>IF(front!F1943-front!C1943&gt;0,front!F1943-front!C1943,0)</f>
        <v>52946.5</v>
      </c>
      <c r="F1943" s="2">
        <f>front!I1943-front!H1943</f>
        <v>1292.1000000000004</v>
      </c>
      <c r="G1943" s="2"/>
      <c r="H1943" s="2"/>
      <c r="I1943" s="4">
        <f>C1943/(constants!$A$4+constants!$B$4*data!C1943+constants!$C$4*data!C1943^2+constants!$D$4*data!C1943^3+constants!$E$4*data!C1943^4+constants!$F$4*data!C1943^5+constants!$G$4*data!C1943^6+constants!$H$4*data!C1943^7)</f>
        <v>9588.6086358333578</v>
      </c>
      <c r="J1943" s="4">
        <f>D1943/(constants!$A$4+constants!$B$4*data!D1943+constants!$C$4*data!D1943^2+constants!$D$4*data!D1943^3+constants!$E$4*data!D1943^4+constants!$F$4*data!D1943^5+constants!$G$4*data!D1943^6+constants!$H$4*data!D1943^7)</f>
        <v>55743.051131202759</v>
      </c>
      <c r="K1943" s="4">
        <f>E1943/(constants!$A$4+constants!$B$4*data!E1943+constants!$C$4*data!E1943^2+constants!$D$4*data!E1943^3+constants!$E$4*data!E1943^4+constants!$F$4*data!E1943^5+constants!$G$4*data!E1943^6+constants!$H$4*data!E1943^7)</f>
        <v>55743.051131202759</v>
      </c>
      <c r="L1943" s="4">
        <f>F1943/(constants!$A$4+constants!$B$4*data!F1943+constants!$C$4*data!F1943^2+constants!$D$4*data!F1943^3+constants!$E$4*data!F1943^4+constants!$F$4*data!F1943^5+constants!$G$4*data!F1943^6+constants!$H$4*data!F1943^7)</f>
        <v>1289.1410786962185</v>
      </c>
      <c r="M1943" s="4"/>
      <c r="N1943" s="4"/>
      <c r="O1943" s="4">
        <f t="shared" si="405"/>
        <v>15981.014393055597</v>
      </c>
      <c r="P1943" s="4">
        <f t="shared" si="406"/>
        <v>11148.610226240551</v>
      </c>
      <c r="Q1943" s="4">
        <f t="shared" si="406"/>
        <v>11148.610226240551</v>
      </c>
      <c r="R1943" s="4">
        <f t="shared" si="407"/>
        <v>214.85684644936975</v>
      </c>
      <c r="S1943" s="4"/>
      <c r="T1943" s="4"/>
      <c r="U1943" s="4">
        <f t="shared" si="408"/>
        <v>1</v>
      </c>
      <c r="V1943" s="4"/>
      <c r="W1943" s="4"/>
      <c r="X1943">
        <f>IF(front!E1943&gt;$X$2,O1943,P1943)</f>
        <v>15981.014393055597</v>
      </c>
      <c r="Y1943">
        <f t="shared" si="403"/>
        <v>15708.19458821298</v>
      </c>
      <c r="Z1943">
        <f>SUMPRODUCT($B$7:$B$456,Y$7:Y$456,EXP(constants!$B$32+constants!$A$32*ABS($A$7:$A$456-$A1943)))</f>
        <v>1.1801280043834187E-15</v>
      </c>
      <c r="AA1943">
        <f t="shared" si="404"/>
        <v>15708.19458821298</v>
      </c>
      <c r="AB1943">
        <f t="shared" si="409"/>
        <v>15703.341495273813</v>
      </c>
      <c r="AD1943" s="4"/>
      <c r="AE1943" s="4"/>
      <c r="AF1943" s="4"/>
    </row>
    <row r="1944" spans="1:32" x14ac:dyDescent="0.2">
      <c r="A1944">
        <f>front!A1944</f>
        <v>1064.46</v>
      </c>
      <c r="B1944" s="1">
        <f t="shared" si="410"/>
        <v>0.42000000000007276</v>
      </c>
      <c r="C1944">
        <f>front!D1944-front!B1944</f>
        <v>9523</v>
      </c>
      <c r="D1944" s="2">
        <f>front!E1944-front!C1944</f>
        <v>52189.9</v>
      </c>
      <c r="E1944" s="2">
        <f>IF(front!F1944-front!C1944&gt;0,front!F1944-front!C1944,0)</f>
        <v>52189.9</v>
      </c>
      <c r="F1944" s="2">
        <f>front!I1944-front!H1944</f>
        <v>1349.1999999999989</v>
      </c>
      <c r="G1944" s="2"/>
      <c r="H1944" s="2"/>
      <c r="I1944" s="4">
        <f>C1944/(constants!$A$4+constants!$B$4*data!C1944+constants!$C$4*data!C1944^2+constants!$D$4*data!C1944^3+constants!$E$4*data!C1944^4+constants!$F$4*data!C1944^5+constants!$G$4*data!C1944^6+constants!$H$4*data!C1944^7)</f>
        <v>9518.8950492089716</v>
      </c>
      <c r="J1944" s="4">
        <f>D1944/(constants!$A$4+constants!$B$4*data!D1944+constants!$C$4*data!D1944^2+constants!$D$4*data!D1944^3+constants!$E$4*data!D1944^4+constants!$F$4*data!D1944^5+constants!$G$4*data!D1944^6+constants!$H$4*data!D1944^7)</f>
        <v>54905.599291957798</v>
      </c>
      <c r="K1944" s="4">
        <f>E1944/(constants!$A$4+constants!$B$4*data!E1944+constants!$C$4*data!E1944^2+constants!$D$4*data!E1944^3+constants!$E$4*data!E1944^4+constants!$F$4*data!E1944^5+constants!$G$4*data!E1944^6+constants!$H$4*data!E1944^7)</f>
        <v>54905.599291957798</v>
      </c>
      <c r="L1944" s="4">
        <f>F1944/(constants!$A$4+constants!$B$4*data!F1944+constants!$C$4*data!F1944^2+constants!$D$4*data!F1944^3+constants!$E$4*data!F1944^4+constants!$F$4*data!F1944^5+constants!$G$4*data!F1944^6+constants!$H$4*data!F1944^7)</f>
        <v>1346.1117663770151</v>
      </c>
      <c r="M1944" s="4"/>
      <c r="N1944" s="4"/>
      <c r="O1944" s="4">
        <f t="shared" si="405"/>
        <v>15864.825082014951</v>
      </c>
      <c r="P1944" s="4">
        <f t="shared" si="406"/>
        <v>10981.119858391559</v>
      </c>
      <c r="Q1944" s="4">
        <f t="shared" si="406"/>
        <v>10981.119858391559</v>
      </c>
      <c r="R1944" s="4">
        <f t="shared" si="407"/>
        <v>224.35196106283584</v>
      </c>
      <c r="S1944" s="4"/>
      <c r="T1944" s="4"/>
      <c r="U1944" s="4">
        <f t="shared" si="408"/>
        <v>1</v>
      </c>
      <c r="V1944" s="4"/>
      <c r="W1944" s="4"/>
      <c r="X1944">
        <f>IF(front!E1944&gt;$X$2,O1944,P1944)</f>
        <v>15864.825082014951</v>
      </c>
      <c r="Y1944">
        <f t="shared" si="403"/>
        <v>15592.005277172335</v>
      </c>
      <c r="Z1944">
        <f>SUMPRODUCT($B$7:$B$456,Y$7:Y$456,EXP(constants!$B$32+constants!$A$32*ABS($A$7:$A$456-$A1944)))</f>
        <v>1.1522693098746936E-15</v>
      </c>
      <c r="AA1944">
        <f t="shared" si="404"/>
        <v>15592.005277172335</v>
      </c>
      <c r="AB1944">
        <f t="shared" si="409"/>
        <v>15587.152184233168</v>
      </c>
      <c r="AD1944" s="4"/>
      <c r="AE1944" s="4"/>
      <c r="AF1944" s="4"/>
    </row>
    <row r="1945" spans="1:32" x14ac:dyDescent="0.2">
      <c r="A1945">
        <f>front!A1945</f>
        <v>1064.8900000000001</v>
      </c>
      <c r="B1945" s="1">
        <f t="shared" si="410"/>
        <v>0.43000000000006366</v>
      </c>
      <c r="C1945">
        <f>front!D1945-front!B1945</f>
        <v>9455.26</v>
      </c>
      <c r="D1945" s="2">
        <f>front!E1945-front!C1945</f>
        <v>52113.1</v>
      </c>
      <c r="E1945" s="2">
        <f>IF(front!F1945-front!C1945&gt;0,front!F1945-front!C1945,0)</f>
        <v>52113.1</v>
      </c>
      <c r="F1945" s="2">
        <f>front!I1945-front!H1945</f>
        <v>1330.7999999999993</v>
      </c>
      <c r="G1945" s="2"/>
      <c r="H1945" s="2"/>
      <c r="I1945" s="4">
        <f>C1945/(constants!$A$4+constants!$B$4*data!C1945+constants!$C$4*data!C1945^2+constants!$D$4*data!C1945^3+constants!$E$4*data!C1945^4+constants!$F$4*data!C1945^5+constants!$G$4*data!C1945^6+constants!$H$4*data!C1945^7)</f>
        <v>9450.790846838212</v>
      </c>
      <c r="J1945" s="4">
        <f>D1945/(constants!$A$4+constants!$B$4*data!D1945+constants!$C$4*data!D1945^2+constants!$D$4*data!D1945^3+constants!$E$4*data!D1945^4+constants!$F$4*data!D1945^5+constants!$G$4*data!D1945^6+constants!$H$4*data!D1945^7)</f>
        <v>54820.620408541021</v>
      </c>
      <c r="K1945" s="4">
        <f>E1945/(constants!$A$4+constants!$B$4*data!E1945+constants!$C$4*data!E1945^2+constants!$D$4*data!E1945^3+constants!$E$4*data!E1945^4+constants!$F$4*data!E1945^5+constants!$G$4*data!E1945^6+constants!$H$4*data!E1945^7)</f>
        <v>54820.620408541021</v>
      </c>
      <c r="L1945" s="4">
        <f>F1945/(constants!$A$4+constants!$B$4*data!F1945+constants!$C$4*data!F1945^2+constants!$D$4*data!F1945^3+constants!$E$4*data!F1945^4+constants!$F$4*data!F1945^5+constants!$G$4*data!F1945^6+constants!$H$4*data!F1945^7)</f>
        <v>1327.7534388712195</v>
      </c>
      <c r="M1945" s="4"/>
      <c r="N1945" s="4"/>
      <c r="O1945" s="4">
        <f t="shared" si="405"/>
        <v>15751.318078063687</v>
      </c>
      <c r="P1945" s="4">
        <f t="shared" si="406"/>
        <v>10964.124081708205</v>
      </c>
      <c r="Q1945" s="4">
        <f t="shared" si="406"/>
        <v>10964.124081708205</v>
      </c>
      <c r="R1945" s="4">
        <f t="shared" si="407"/>
        <v>221.29223981186993</v>
      </c>
      <c r="S1945" s="4"/>
      <c r="T1945" s="4"/>
      <c r="U1945" s="4">
        <f t="shared" si="408"/>
        <v>1</v>
      </c>
      <c r="V1945" s="4"/>
      <c r="W1945" s="4"/>
      <c r="X1945">
        <f>IF(front!E1945&gt;$X$2,O1945,P1945)</f>
        <v>15751.318078063687</v>
      </c>
      <c r="Y1945">
        <f t="shared" si="403"/>
        <v>15478.49827322107</v>
      </c>
      <c r="Z1945">
        <f>SUMPRODUCT($B$7:$B$456,Y$7:Y$456,EXP(constants!$B$32+constants!$A$32*ABS($A$7:$A$456-$A1945)))</f>
        <v>1.124428504840199E-15</v>
      </c>
      <c r="AA1945">
        <f t="shared" si="404"/>
        <v>15478.49827322107</v>
      </c>
      <c r="AB1945">
        <f t="shared" si="409"/>
        <v>15473.645180281903</v>
      </c>
      <c r="AD1945" s="4"/>
      <c r="AE1945" s="4"/>
      <c r="AF1945" s="4"/>
    </row>
    <row r="1946" spans="1:32" x14ac:dyDescent="0.2">
      <c r="A1946">
        <f>front!A1946</f>
        <v>1065.31</v>
      </c>
      <c r="B1946" s="1">
        <f t="shared" si="410"/>
        <v>0.41999999999984539</v>
      </c>
      <c r="C1946">
        <f>front!D1946-front!B1946</f>
        <v>9431.5300000000007</v>
      </c>
      <c r="D1946" s="2">
        <f>front!E1946-front!C1946</f>
        <v>52859.3</v>
      </c>
      <c r="E1946" s="2">
        <f>IF(front!F1946-front!C1946&gt;0,front!F1946-front!C1946,0)</f>
        <v>52859.3</v>
      </c>
      <c r="F1946" s="2">
        <f>front!I1946-front!H1946</f>
        <v>1317.7000000000007</v>
      </c>
      <c r="G1946" s="2"/>
      <c r="H1946" s="2"/>
      <c r="I1946" s="4">
        <f>C1946/(constants!$A$4+constants!$B$4*data!C1946+constants!$C$4*data!C1946^2+constants!$D$4*data!C1946^3+constants!$E$4*data!C1946^4+constants!$F$4*data!C1946^5+constants!$G$4*data!C1946^6+constants!$H$4*data!C1946^7)</f>
        <v>9426.9357204956905</v>
      </c>
      <c r="J1946" s="4">
        <f>D1946/(constants!$A$4+constants!$B$4*data!D1946+constants!$C$4*data!D1946^2+constants!$D$4*data!D1946^3+constants!$E$4*data!D1946^4+constants!$F$4*data!D1946^5+constants!$G$4*data!D1946^6+constants!$H$4*data!D1946^7)</f>
        <v>55646.504989647292</v>
      </c>
      <c r="K1946" s="4">
        <f>E1946/(constants!$A$4+constants!$B$4*data!E1946+constants!$C$4*data!E1946^2+constants!$D$4*data!E1946^3+constants!$E$4*data!E1946^4+constants!$F$4*data!E1946^5+constants!$G$4*data!E1946^6+constants!$H$4*data!E1946^7)</f>
        <v>55646.504989647292</v>
      </c>
      <c r="L1946" s="4">
        <f>F1946/(constants!$A$4+constants!$B$4*data!F1946+constants!$C$4*data!F1946^2+constants!$D$4*data!F1946^3+constants!$E$4*data!F1946^4+constants!$F$4*data!F1946^5+constants!$G$4*data!F1946^6+constants!$H$4*data!F1946^7)</f>
        <v>1314.6831062608562</v>
      </c>
      <c r="M1946" s="4"/>
      <c r="N1946" s="4"/>
      <c r="O1946" s="4">
        <f t="shared" si="405"/>
        <v>15711.559534159484</v>
      </c>
      <c r="P1946" s="4">
        <f t="shared" si="406"/>
        <v>11129.300997929458</v>
      </c>
      <c r="Q1946" s="4">
        <f t="shared" si="406"/>
        <v>11129.300997929458</v>
      </c>
      <c r="R1946" s="4">
        <f t="shared" si="407"/>
        <v>219.11385104347602</v>
      </c>
      <c r="S1946" s="4"/>
      <c r="T1946" s="4"/>
      <c r="U1946" s="4">
        <f t="shared" si="408"/>
        <v>1</v>
      </c>
      <c r="V1946" s="4"/>
      <c r="W1946" s="4"/>
      <c r="X1946">
        <f>IF(front!E1946&gt;$X$2,O1946,P1946)</f>
        <v>15711.559534159484</v>
      </c>
      <c r="Y1946">
        <f t="shared" si="403"/>
        <v>15438.739729316867</v>
      </c>
      <c r="Z1946">
        <f>SUMPRODUCT($B$7:$B$456,Y$7:Y$456,EXP(constants!$B$32+constants!$A$32*ABS($A$7:$A$456-$A1946)))</f>
        <v>1.0978846806983464E-15</v>
      </c>
      <c r="AA1946">
        <f t="shared" si="404"/>
        <v>15438.739729316867</v>
      </c>
      <c r="AB1946">
        <f t="shared" si="409"/>
        <v>15433.8866363777</v>
      </c>
      <c r="AD1946" s="4"/>
      <c r="AE1946" s="4"/>
      <c r="AF1946" s="4"/>
    </row>
    <row r="1947" spans="1:32" x14ac:dyDescent="0.2">
      <c r="A1947">
        <f>front!A1947</f>
        <v>1065.74</v>
      </c>
      <c r="B1947" s="1">
        <f t="shared" si="410"/>
        <v>0.43000000000006366</v>
      </c>
      <c r="C1947">
        <f>front!D1947-front!B1947</f>
        <v>9372.73</v>
      </c>
      <c r="D1947" s="2">
        <f>front!E1947-front!C1947</f>
        <v>53120.3</v>
      </c>
      <c r="E1947" s="2">
        <f>IF(front!F1947-front!C1947&gt;0,front!F1947-front!C1947,0)</f>
        <v>53120.3</v>
      </c>
      <c r="F1947" s="2">
        <f>front!I1947-front!H1947</f>
        <v>1363</v>
      </c>
      <c r="G1947" s="2"/>
      <c r="H1947" s="2"/>
      <c r="I1947" s="4">
        <f>C1947/(constants!$A$4+constants!$B$4*data!C1947+constants!$C$4*data!C1947^2+constants!$D$4*data!C1947^3+constants!$E$4*data!C1947^4+constants!$F$4*data!C1947^5+constants!$G$4*data!C1947^6+constants!$H$4*data!C1947^7)</f>
        <v>9367.831129956141</v>
      </c>
      <c r="J1947" s="4">
        <f>D1947/(constants!$A$4+constants!$B$4*data!D1947+constants!$C$4*data!D1947^2+constants!$D$4*data!D1947^3+constants!$E$4*data!D1947^4+constants!$F$4*data!D1947^5+constants!$G$4*data!D1947^6+constants!$H$4*data!D1947^7)</f>
        <v>55935.50312694216</v>
      </c>
      <c r="K1947" s="4">
        <f>E1947/(constants!$A$4+constants!$B$4*data!E1947+constants!$C$4*data!E1947^2+constants!$D$4*data!E1947^3+constants!$E$4*data!E1947^4+constants!$F$4*data!E1947^5+constants!$G$4*data!E1947^6+constants!$H$4*data!E1947^7)</f>
        <v>55935.50312694216</v>
      </c>
      <c r="L1947" s="4">
        <f>F1947/(constants!$A$4+constants!$B$4*data!F1947+constants!$C$4*data!F1947^2+constants!$D$4*data!F1947^3+constants!$E$4*data!F1947^4+constants!$F$4*data!F1947^5+constants!$G$4*data!F1947^6+constants!$H$4*data!F1947^7)</f>
        <v>1359.8805101564535</v>
      </c>
      <c r="M1947" s="4"/>
      <c r="N1947" s="4"/>
      <c r="O1947" s="4">
        <f t="shared" si="405"/>
        <v>15613.051883260236</v>
      </c>
      <c r="P1947" s="4">
        <f t="shared" si="406"/>
        <v>11187.100625388432</v>
      </c>
      <c r="Q1947" s="4">
        <f t="shared" si="406"/>
        <v>11187.100625388432</v>
      </c>
      <c r="R1947" s="4">
        <f t="shared" si="407"/>
        <v>226.64675169274227</v>
      </c>
      <c r="S1947" s="4"/>
      <c r="T1947" s="4"/>
      <c r="U1947" s="4">
        <f t="shared" si="408"/>
        <v>1</v>
      </c>
      <c r="V1947" s="4"/>
      <c r="W1947" s="4"/>
      <c r="X1947">
        <f>IF(front!E1947&gt;$X$2,O1947,P1947)</f>
        <v>15613.051883260236</v>
      </c>
      <c r="Y1947">
        <f t="shared" si="403"/>
        <v>15340.232078417619</v>
      </c>
      <c r="Z1947">
        <f>SUMPRODUCT($B$7:$B$456,Y$7:Y$456,EXP(constants!$B$32+constants!$A$32*ABS($A$7:$A$456-$A1947)))</f>
        <v>1.0713579016860649E-15</v>
      </c>
      <c r="AA1947">
        <f t="shared" si="404"/>
        <v>15340.232078417619</v>
      </c>
      <c r="AB1947">
        <f t="shared" si="409"/>
        <v>15335.378985478452</v>
      </c>
      <c r="AD1947" s="4"/>
      <c r="AE1947" s="4"/>
      <c r="AF1947" s="4"/>
    </row>
    <row r="1948" spans="1:32" x14ac:dyDescent="0.2">
      <c r="A1948">
        <f>front!A1948</f>
        <v>1066.1600000000001</v>
      </c>
      <c r="B1948" s="1">
        <f t="shared" si="410"/>
        <v>0.42000000000007276</v>
      </c>
      <c r="C1948">
        <f>front!D1948-front!B1948</f>
        <v>9277.27</v>
      </c>
      <c r="D1948" s="2">
        <f>front!E1948-front!C1948</f>
        <v>53301.1</v>
      </c>
      <c r="E1948" s="2">
        <f>IF(front!F1948-front!C1948&gt;0,front!F1948-front!C1948,0)</f>
        <v>53301.1</v>
      </c>
      <c r="F1948" s="2">
        <f>front!I1948-front!H1948</f>
        <v>1351.5</v>
      </c>
      <c r="G1948" s="2"/>
      <c r="H1948" s="2"/>
      <c r="I1948" s="4">
        <f>C1948/(constants!$A$4+constants!$B$4*data!C1948+constants!$C$4*data!C1948^2+constants!$D$4*data!C1948^3+constants!$E$4*data!C1948^4+constants!$F$4*data!C1948^5+constants!$G$4*data!C1948^6+constants!$H$4*data!C1948^7)</f>
        <v>9271.8930620639003</v>
      </c>
      <c r="J1948" s="4">
        <f>D1948/(constants!$A$4+constants!$B$4*data!D1948+constants!$C$4*data!D1948^2+constants!$D$4*data!D1948^3+constants!$E$4*data!D1948^4+constants!$F$4*data!D1948^5+constants!$G$4*data!D1948^6+constants!$H$4*data!D1948^7)</f>
        <v>56135.742245550711</v>
      </c>
      <c r="K1948" s="4">
        <f>E1948/(constants!$A$4+constants!$B$4*data!E1948+constants!$C$4*data!E1948^2+constants!$D$4*data!E1948^3+constants!$E$4*data!E1948^4+constants!$F$4*data!E1948^5+constants!$G$4*data!E1948^6+constants!$H$4*data!E1948^7)</f>
        <v>56135.742245550711</v>
      </c>
      <c r="L1948" s="4">
        <f>F1948/(constants!$A$4+constants!$B$4*data!F1948+constants!$C$4*data!F1948^2+constants!$D$4*data!F1948^3+constants!$E$4*data!F1948^4+constants!$F$4*data!F1948^5+constants!$G$4*data!F1948^6+constants!$H$4*data!F1948^7)</f>
        <v>1348.4065571199271</v>
      </c>
      <c r="M1948" s="4"/>
      <c r="N1948" s="4"/>
      <c r="O1948" s="4">
        <f t="shared" si="405"/>
        <v>15453.155103439834</v>
      </c>
      <c r="P1948" s="4">
        <f t="shared" si="406"/>
        <v>11227.148449110144</v>
      </c>
      <c r="Q1948" s="4">
        <f t="shared" si="406"/>
        <v>11227.148449110144</v>
      </c>
      <c r="R1948" s="4">
        <f t="shared" si="407"/>
        <v>224.73442618665453</v>
      </c>
      <c r="S1948" s="4"/>
      <c r="T1948" s="4"/>
      <c r="U1948" s="4">
        <f t="shared" si="408"/>
        <v>1</v>
      </c>
      <c r="V1948" s="4"/>
      <c r="W1948" s="4"/>
      <c r="X1948">
        <f>IF(front!E1948&gt;$X$2,O1948,P1948)</f>
        <v>15453.155103439834</v>
      </c>
      <c r="Y1948">
        <f t="shared" si="403"/>
        <v>15180.335298597218</v>
      </c>
      <c r="Z1948">
        <f>SUMPRODUCT($B$7:$B$456,Y$7:Y$456,EXP(constants!$B$32+constants!$A$32*ABS($A$7:$A$456-$A1948)))</f>
        <v>1.0460668888622699E-15</v>
      </c>
      <c r="AA1948">
        <f t="shared" si="404"/>
        <v>15180.335298597218</v>
      </c>
      <c r="AB1948">
        <f t="shared" si="409"/>
        <v>15175.482205658051</v>
      </c>
      <c r="AD1948" s="4"/>
      <c r="AE1948" s="4"/>
      <c r="AF1948" s="4"/>
    </row>
    <row r="1949" spans="1:32" x14ac:dyDescent="0.2">
      <c r="A1949">
        <f>front!A1949</f>
        <v>1066.58</v>
      </c>
      <c r="B1949" s="1">
        <f t="shared" si="410"/>
        <v>0.41999999999984539</v>
      </c>
      <c r="C1949">
        <f>front!D1949-front!B1949</f>
        <v>9162.1999999999989</v>
      </c>
      <c r="D1949" s="2">
        <f>front!E1949-front!C1949</f>
        <v>52177.4</v>
      </c>
      <c r="E1949" s="2">
        <f>IF(front!F1949-front!C1949&gt;0,front!F1949-front!C1949,0)</f>
        <v>52177.4</v>
      </c>
      <c r="F1949" s="2">
        <f>front!I1949-front!H1949</f>
        <v>1229.7000000000007</v>
      </c>
      <c r="G1949" s="2"/>
      <c r="H1949" s="2"/>
      <c r="I1949" s="4">
        <f>C1949/(constants!$A$4+constants!$B$4*data!C1949+constants!$C$4*data!C1949^2+constants!$D$4*data!C1949^3+constants!$E$4*data!C1949^4+constants!$F$4*data!C1949^5+constants!$G$4*data!C1949^6+constants!$H$4*data!C1949^7)</f>
        <v>9156.2734726959807</v>
      </c>
      <c r="J1949" s="4">
        <f>D1949/(constants!$A$4+constants!$B$4*data!D1949+constants!$C$4*data!D1949^2+constants!$D$4*data!D1949^3+constants!$E$4*data!D1949^4+constants!$F$4*data!D1949^5+constants!$G$4*data!D1949^6+constants!$H$4*data!D1949^7)</f>
        <v>54891.76776680375</v>
      </c>
      <c r="K1949" s="4">
        <f>E1949/(constants!$A$4+constants!$B$4*data!E1949+constants!$C$4*data!E1949^2+constants!$D$4*data!E1949^3+constants!$E$4*data!E1949^4+constants!$F$4*data!E1949^5+constants!$G$4*data!E1949^6+constants!$H$4*data!E1949^7)</f>
        <v>54891.76776680375</v>
      </c>
      <c r="L1949" s="4">
        <f>F1949/(constants!$A$4+constants!$B$4*data!F1949+constants!$C$4*data!F1949^2+constants!$D$4*data!F1949^3+constants!$E$4*data!F1949^4+constants!$F$4*data!F1949^5+constants!$G$4*data!F1949^6+constants!$H$4*data!F1949^7)</f>
        <v>1226.8823708126101</v>
      </c>
      <c r="M1949" s="4"/>
      <c r="N1949" s="4"/>
      <c r="O1949" s="4">
        <f t="shared" si="405"/>
        <v>15260.455787826633</v>
      </c>
      <c r="P1949" s="4">
        <f t="shared" si="406"/>
        <v>10978.35355336075</v>
      </c>
      <c r="Q1949" s="4">
        <f t="shared" si="406"/>
        <v>10978.35355336075</v>
      </c>
      <c r="R1949" s="4">
        <f t="shared" si="407"/>
        <v>204.480395135435</v>
      </c>
      <c r="S1949" s="4"/>
      <c r="T1949" s="4"/>
      <c r="U1949" s="4">
        <f t="shared" si="408"/>
        <v>1</v>
      </c>
      <c r="V1949" s="4"/>
      <c r="W1949" s="4"/>
      <c r="X1949">
        <f>IF(front!E1949&gt;$X$2,O1949,P1949)</f>
        <v>15260.455787826633</v>
      </c>
      <c r="Y1949">
        <f t="shared" si="403"/>
        <v>14987.635982984017</v>
      </c>
      <c r="Z1949">
        <f>SUMPRODUCT($B$7:$B$456,Y$7:Y$456,EXP(constants!$B$32+constants!$A$32*ABS($A$7:$A$456-$A1949)))</f>
        <v>1.021372908392145E-15</v>
      </c>
      <c r="AA1949">
        <f t="shared" si="404"/>
        <v>14987.635982984017</v>
      </c>
      <c r="AB1949">
        <f t="shared" si="409"/>
        <v>14982.782890044849</v>
      </c>
      <c r="AD1949" s="4"/>
      <c r="AE1949" s="4"/>
      <c r="AF1949" s="4"/>
    </row>
    <row r="1950" spans="1:32" x14ac:dyDescent="0.2">
      <c r="A1950">
        <f>front!A1950</f>
        <v>1067.01</v>
      </c>
      <c r="B1950" s="1">
        <f t="shared" si="410"/>
        <v>0.43000000000006366</v>
      </c>
      <c r="C1950">
        <f>front!D1950-front!B1950</f>
        <v>9075.9399999999987</v>
      </c>
      <c r="D1950" s="2">
        <f>front!E1950-front!C1950</f>
        <v>52651.1</v>
      </c>
      <c r="E1950" s="2">
        <f>IF(front!F1950-front!C1950&gt;0,front!F1950-front!C1950,0)</f>
        <v>52651.1</v>
      </c>
      <c r="F1950" s="2">
        <f>front!I1950-front!H1950</f>
        <v>1234.8000000000011</v>
      </c>
      <c r="G1950" s="2"/>
      <c r="H1950" s="2"/>
      <c r="I1950" s="4">
        <f>C1950/(constants!$A$4+constants!$B$4*data!C1950+constants!$C$4*data!C1950^2+constants!$D$4*data!C1950^3+constants!$E$4*data!C1950^4+constants!$F$4*data!C1950^5+constants!$G$4*data!C1950^6+constants!$H$4*data!C1950^7)</f>
        <v>9069.6203462300837</v>
      </c>
      <c r="J1950" s="4">
        <f>D1950/(constants!$A$4+constants!$B$4*data!D1950+constants!$C$4*data!D1950^2+constants!$D$4*data!D1950^3+constants!$E$4*data!D1950^4+constants!$F$4*data!D1950^5+constants!$G$4*data!D1950^6+constants!$H$4*data!D1950^7)</f>
        <v>55416.020779881983</v>
      </c>
      <c r="K1950" s="4">
        <f>E1950/(constants!$A$4+constants!$B$4*data!E1950+constants!$C$4*data!E1950^2+constants!$D$4*data!E1950^3+constants!$E$4*data!E1950^4+constants!$F$4*data!E1950^5+constants!$G$4*data!E1950^6+constants!$H$4*data!E1950^7)</f>
        <v>55416.020779881983</v>
      </c>
      <c r="L1950" s="4">
        <f>F1950/(constants!$A$4+constants!$B$4*data!F1950+constants!$C$4*data!F1950^2+constants!$D$4*data!F1950^3+constants!$E$4*data!F1950^4+constants!$F$4*data!F1950^5+constants!$G$4*data!F1950^6+constants!$H$4*data!F1950^7)</f>
        <v>1231.9708235470989</v>
      </c>
      <c r="M1950" s="4"/>
      <c r="N1950" s="4"/>
      <c r="O1950" s="4">
        <f t="shared" si="405"/>
        <v>15116.033910383474</v>
      </c>
      <c r="P1950" s="4">
        <f t="shared" si="406"/>
        <v>11083.204155976397</v>
      </c>
      <c r="Q1950" s="4">
        <f t="shared" si="406"/>
        <v>11083.204155976397</v>
      </c>
      <c r="R1950" s="4">
        <f t="shared" si="407"/>
        <v>205.32847059118316</v>
      </c>
      <c r="S1950" s="4"/>
      <c r="T1950" s="4"/>
      <c r="U1950" s="4">
        <f t="shared" si="408"/>
        <v>1</v>
      </c>
      <c r="V1950" s="4"/>
      <c r="W1950" s="4"/>
      <c r="X1950">
        <f>IF(front!E1950&gt;$X$2,O1950,P1950)</f>
        <v>15116.033910383474</v>
      </c>
      <c r="Y1950">
        <f t="shared" si="403"/>
        <v>14843.214105540857</v>
      </c>
      <c r="Z1950">
        <f>SUMPRODUCT($B$7:$B$456,Y$7:Y$456,EXP(constants!$B$32+constants!$A$32*ABS($A$7:$A$456-$A1950)))</f>
        <v>9.9669478517357874E-16</v>
      </c>
      <c r="AA1950">
        <f t="shared" si="404"/>
        <v>14843.214105540857</v>
      </c>
      <c r="AB1950">
        <f t="shared" si="409"/>
        <v>14838.36101260169</v>
      </c>
      <c r="AD1950" s="4"/>
      <c r="AE1950" s="4"/>
      <c r="AF1950" s="4"/>
    </row>
    <row r="1951" spans="1:32" x14ac:dyDescent="0.2">
      <c r="A1951">
        <f>front!A1951</f>
        <v>1067.43</v>
      </c>
      <c r="B1951" s="1">
        <f t="shared" si="410"/>
        <v>0.42000000000007276</v>
      </c>
      <c r="C1951">
        <f>front!D1951-front!B1951</f>
        <v>8960.4700000000012</v>
      </c>
      <c r="D1951" s="2">
        <f>front!E1951-front!C1951</f>
        <v>52671.4</v>
      </c>
      <c r="E1951" s="2">
        <f>IF(front!F1951-front!C1951&gt;0,front!F1951-front!C1951,0)</f>
        <v>52671.4</v>
      </c>
      <c r="F1951" s="2">
        <f>front!I1951-front!H1951</f>
        <v>1284.6999999999989</v>
      </c>
      <c r="G1951" s="2"/>
      <c r="H1951" s="2"/>
      <c r="I1951" s="4">
        <f>C1951/(constants!$A$4+constants!$B$4*data!C1951+constants!$C$4*data!C1951^2+constants!$D$4*data!C1951^3+constants!$E$4*data!C1951^4+constants!$F$4*data!C1951^5+constants!$G$4*data!C1951^6+constants!$H$4*data!C1951^7)</f>
        <v>8953.6490082905239</v>
      </c>
      <c r="J1951" s="4">
        <f>D1951/(constants!$A$4+constants!$B$4*data!D1951+constants!$C$4*data!D1951^2+constants!$D$4*data!D1951^3+constants!$E$4*data!D1951^4+constants!$F$4*data!D1951^5+constants!$G$4*data!D1951^6+constants!$H$4*data!D1951^7)</f>
        <v>55438.491695878511</v>
      </c>
      <c r="K1951" s="4">
        <f>E1951/(constants!$A$4+constants!$B$4*data!E1951+constants!$C$4*data!E1951^2+constants!$D$4*data!E1951^3+constants!$E$4*data!E1951^4+constants!$F$4*data!E1951^5+constants!$G$4*data!E1951^6+constants!$H$4*data!E1951^7)</f>
        <v>55438.491695878511</v>
      </c>
      <c r="L1951" s="4">
        <f>F1951/(constants!$A$4+constants!$B$4*data!F1951+constants!$C$4*data!F1951^2+constants!$D$4*data!F1951^3+constants!$E$4*data!F1951^4+constants!$F$4*data!F1951^5+constants!$G$4*data!F1951^6+constants!$H$4*data!F1951^7)</f>
        <v>1281.7578355566447</v>
      </c>
      <c r="M1951" s="4"/>
      <c r="N1951" s="4"/>
      <c r="O1951" s="4">
        <f t="shared" si="405"/>
        <v>14922.748347150873</v>
      </c>
      <c r="P1951" s="4">
        <f t="shared" si="406"/>
        <v>11087.698339175702</v>
      </c>
      <c r="Q1951" s="4">
        <f t="shared" si="406"/>
        <v>11087.698339175702</v>
      </c>
      <c r="R1951" s="4">
        <f t="shared" si="407"/>
        <v>213.62630592610745</v>
      </c>
      <c r="S1951" s="4"/>
      <c r="T1951" s="4"/>
      <c r="U1951" s="4">
        <f t="shared" si="408"/>
        <v>1</v>
      </c>
      <c r="V1951" s="4"/>
      <c r="W1951" s="4"/>
      <c r="X1951">
        <f>IF(front!E1951&gt;$X$2,O1951,P1951)</f>
        <v>14922.748347150873</v>
      </c>
      <c r="Y1951">
        <f t="shared" si="403"/>
        <v>14649.928542308257</v>
      </c>
      <c r="Z1951">
        <f>SUMPRODUCT($B$7:$B$456,Y$7:Y$456,EXP(constants!$B$32+constants!$A$32*ABS($A$7:$A$456-$A1951)))</f>
        <v>9.7316630738519063E-16</v>
      </c>
      <c r="AA1951">
        <f t="shared" si="404"/>
        <v>14649.928542308257</v>
      </c>
      <c r="AB1951">
        <f t="shared" si="409"/>
        <v>14645.075449369089</v>
      </c>
      <c r="AD1951" s="4"/>
      <c r="AE1951" s="4"/>
      <c r="AF1951" s="4"/>
    </row>
    <row r="1952" spans="1:32" x14ac:dyDescent="0.2">
      <c r="A1952">
        <f>front!A1952</f>
        <v>1067.8599999999999</v>
      </c>
      <c r="B1952" s="1">
        <f t="shared" si="410"/>
        <v>0.42999999999983629</v>
      </c>
      <c r="C1952">
        <f>front!D1952-front!B1952</f>
        <v>8804.2000000000007</v>
      </c>
      <c r="D1952" s="2">
        <f>front!E1952-front!C1952</f>
        <v>52509.2</v>
      </c>
      <c r="E1952" s="2">
        <f>IF(front!F1952-front!C1952&gt;0,front!F1952-front!C1952,0)</f>
        <v>52509.2</v>
      </c>
      <c r="F1952" s="2">
        <f>front!I1952-front!H1952</f>
        <v>1175.0999999999985</v>
      </c>
      <c r="G1952" s="2"/>
      <c r="H1952" s="2"/>
      <c r="I1952" s="4">
        <f>C1952/(constants!$A$4+constants!$B$4*data!C1952+constants!$C$4*data!C1952^2+constants!$D$4*data!C1952^3+constants!$E$4*data!C1952^4+constants!$F$4*data!C1952^5+constants!$G$4*data!C1952^6+constants!$H$4*data!C1952^7)</f>
        <v>8796.7451332377805</v>
      </c>
      <c r="J1952" s="4">
        <f>D1952/(constants!$A$4+constants!$B$4*data!D1952+constants!$C$4*data!D1952^2+constants!$D$4*data!D1952^3+constants!$E$4*data!D1952^4+constants!$F$4*data!D1952^5+constants!$G$4*data!D1952^6+constants!$H$4*data!D1952^7)</f>
        <v>55258.956473593491</v>
      </c>
      <c r="K1952" s="4">
        <f>E1952/(constants!$A$4+constants!$B$4*data!E1952+constants!$C$4*data!E1952^2+constants!$D$4*data!E1952^3+constants!$E$4*data!E1952^4+constants!$F$4*data!E1952^5+constants!$G$4*data!E1952^6+constants!$H$4*data!E1952^7)</f>
        <v>55258.956473593491</v>
      </c>
      <c r="L1952" s="4">
        <f>F1952/(constants!$A$4+constants!$B$4*data!F1952+constants!$C$4*data!F1952^2+constants!$D$4*data!F1952^3+constants!$E$4*data!F1952^4+constants!$F$4*data!F1952^5+constants!$G$4*data!F1952^6+constants!$H$4*data!F1952^7)</f>
        <v>1172.4059906263806</v>
      </c>
      <c r="M1952" s="4"/>
      <c r="N1952" s="4"/>
      <c r="O1952" s="4">
        <f t="shared" si="405"/>
        <v>14661.241888729635</v>
      </c>
      <c r="P1952" s="4">
        <f t="shared" si="406"/>
        <v>11051.791294718698</v>
      </c>
      <c r="Q1952" s="4">
        <f t="shared" si="406"/>
        <v>11051.791294718698</v>
      </c>
      <c r="R1952" s="4">
        <f t="shared" si="407"/>
        <v>195.4009984377301</v>
      </c>
      <c r="S1952" s="4"/>
      <c r="T1952" s="4"/>
      <c r="U1952" s="4">
        <f t="shared" si="408"/>
        <v>1</v>
      </c>
      <c r="V1952" s="4"/>
      <c r="W1952" s="4"/>
      <c r="X1952">
        <f>IF(front!E1952&gt;$X$2,O1952,P1952)</f>
        <v>14661.241888729635</v>
      </c>
      <c r="Y1952">
        <f t="shared" si="403"/>
        <v>14388.422083887019</v>
      </c>
      <c r="Z1952">
        <f>SUMPRODUCT($B$7:$B$456,Y$7:Y$456,EXP(constants!$B$32+constants!$A$32*ABS($A$7:$A$456-$A1952)))</f>
        <v>9.4965293842027234E-16</v>
      </c>
      <c r="AA1952">
        <f t="shared" si="404"/>
        <v>14388.422083887019</v>
      </c>
      <c r="AB1952">
        <f t="shared" si="409"/>
        <v>14383.568990947851</v>
      </c>
      <c r="AD1952" s="4"/>
      <c r="AE1952" s="4"/>
      <c r="AF1952" s="4"/>
    </row>
    <row r="1953" spans="1:32" x14ac:dyDescent="0.2">
      <c r="A1953">
        <f>front!A1953</f>
        <v>1068.28</v>
      </c>
      <c r="B1953" s="1">
        <f t="shared" si="410"/>
        <v>0.42000000000007276</v>
      </c>
      <c r="C1953">
        <f>front!D1953-front!B1953</f>
        <v>8678.2000000000007</v>
      </c>
      <c r="D1953" s="2">
        <f>front!E1953-front!C1953</f>
        <v>52875.6</v>
      </c>
      <c r="E1953" s="2">
        <f>IF(front!F1953-front!C1953&gt;0,front!F1953-front!C1953,0)</f>
        <v>52875.6</v>
      </c>
      <c r="F1953" s="2">
        <f>front!I1953-front!H1953</f>
        <v>1194.7999999999993</v>
      </c>
      <c r="G1953" s="2"/>
      <c r="H1953" s="2"/>
      <c r="I1953" s="4">
        <f>C1953/(constants!$A$4+constants!$B$4*data!C1953+constants!$C$4*data!C1953^2+constants!$D$4*data!C1953^3+constants!$E$4*data!C1953^4+constants!$F$4*data!C1953^5+constants!$G$4*data!C1953^6+constants!$H$4*data!C1953^7)</f>
        <v>8670.2706373801702</v>
      </c>
      <c r="J1953" s="4">
        <f>D1953/(constants!$A$4+constants!$B$4*data!D1953+constants!$C$4*data!D1953^2+constants!$D$4*data!D1953^3+constants!$E$4*data!D1953^4+constants!$F$4*data!D1953^5+constants!$G$4*data!D1953^6+constants!$H$4*data!D1953^7)</f>
        <v>55664.551438372757</v>
      </c>
      <c r="K1953" s="4">
        <f>E1953/(constants!$A$4+constants!$B$4*data!E1953+constants!$C$4*data!E1953^2+constants!$D$4*data!E1953^3+constants!$E$4*data!E1953^4+constants!$F$4*data!E1953^5+constants!$G$4*data!E1953^6+constants!$H$4*data!E1953^7)</f>
        <v>55664.551438372757</v>
      </c>
      <c r="L1953" s="4">
        <f>F1953/(constants!$A$4+constants!$B$4*data!F1953+constants!$C$4*data!F1953^2+constants!$D$4*data!F1953^3+constants!$E$4*data!F1953^4+constants!$F$4*data!F1953^5+constants!$G$4*data!F1953^6+constants!$H$4*data!F1953^7)</f>
        <v>1192.0613884212919</v>
      </c>
      <c r="M1953" s="4"/>
      <c r="N1953" s="4"/>
      <c r="O1953" s="4">
        <f t="shared" si="405"/>
        <v>14450.451062300283</v>
      </c>
      <c r="P1953" s="4">
        <f t="shared" si="406"/>
        <v>11132.910287674551</v>
      </c>
      <c r="Q1953" s="4">
        <f t="shared" si="406"/>
        <v>11132.910287674551</v>
      </c>
      <c r="R1953" s="4">
        <f t="shared" si="407"/>
        <v>198.67689807021532</v>
      </c>
      <c r="S1953" s="4"/>
      <c r="T1953" s="4"/>
      <c r="U1953" s="4">
        <f t="shared" si="408"/>
        <v>1</v>
      </c>
      <c r="V1953" s="4"/>
      <c r="W1953" s="4"/>
      <c r="X1953">
        <f>IF(front!E1953&gt;$X$2,O1953,P1953)</f>
        <v>14450.451062300283</v>
      </c>
      <c r="Y1953">
        <f t="shared" si="403"/>
        <v>14177.631257457666</v>
      </c>
      <c r="Z1953">
        <f>SUMPRODUCT($B$7:$B$456,Y$7:Y$456,EXP(constants!$B$32+constants!$A$32*ABS($A$7:$A$456-$A1953)))</f>
        <v>9.2723495409781151E-16</v>
      </c>
      <c r="AA1953">
        <f t="shared" si="404"/>
        <v>14177.631257457666</v>
      </c>
      <c r="AB1953">
        <f t="shared" si="409"/>
        <v>14172.778164518499</v>
      </c>
      <c r="AD1953" s="4"/>
      <c r="AE1953" s="4"/>
      <c r="AF1953" s="4"/>
    </row>
    <row r="1954" spans="1:32" x14ac:dyDescent="0.2">
      <c r="A1954">
        <f>front!A1954</f>
        <v>1068.7</v>
      </c>
      <c r="B1954" s="1">
        <f t="shared" si="410"/>
        <v>0.42000000000007276</v>
      </c>
      <c r="C1954">
        <f>front!D1954-front!B1954</f>
        <v>8521.94</v>
      </c>
      <c r="D1954" s="2">
        <f>front!E1954-front!C1954</f>
        <v>51557.9</v>
      </c>
      <c r="E1954" s="2">
        <f>IF(front!F1954-front!C1954&gt;0,front!F1954-front!C1954,0)</f>
        <v>51557.9</v>
      </c>
      <c r="F1954" s="2">
        <f>front!I1954-front!H1954</f>
        <v>1112.8999999999996</v>
      </c>
      <c r="G1954" s="2"/>
      <c r="H1954" s="2"/>
      <c r="I1954" s="4">
        <f>C1954/(constants!$A$4+constants!$B$4*data!C1954+constants!$C$4*data!C1954^2+constants!$D$4*data!C1954^3+constants!$E$4*data!C1954^4+constants!$F$4*data!C1954^5+constants!$G$4*data!C1954^6+constants!$H$4*data!C1954^7)</f>
        <v>8513.466512820647</v>
      </c>
      <c r="J1954" s="4">
        <f>D1954/(constants!$A$4+constants!$B$4*data!D1954+constants!$C$4*data!D1954^2+constants!$D$4*data!D1954^3+constants!$E$4*data!D1954^4+constants!$F$4*data!D1954^5+constants!$G$4*data!D1954^6+constants!$H$4*data!D1954^7)</f>
        <v>54206.429618175767</v>
      </c>
      <c r="K1954" s="4">
        <f>E1954/(constants!$A$4+constants!$B$4*data!E1954+constants!$C$4*data!E1954^2+constants!$D$4*data!E1954^3+constants!$E$4*data!E1954^4+constants!$F$4*data!E1954^5+constants!$G$4*data!E1954^6+constants!$H$4*data!E1954^7)</f>
        <v>54206.429618175767</v>
      </c>
      <c r="L1954" s="4">
        <f>F1954/(constants!$A$4+constants!$B$4*data!F1954+constants!$C$4*data!F1954^2+constants!$D$4*data!F1954^3+constants!$E$4*data!F1954^4+constants!$F$4*data!F1954^5+constants!$G$4*data!F1954^6+constants!$H$4*data!F1954^7)</f>
        <v>1110.3468180943798</v>
      </c>
      <c r="M1954" s="4"/>
      <c r="N1954" s="4"/>
      <c r="O1954" s="4">
        <f t="shared" si="405"/>
        <v>14189.110854701077</v>
      </c>
      <c r="P1954" s="4">
        <f t="shared" si="406"/>
        <v>10841.285923635154</v>
      </c>
      <c r="Q1954" s="4">
        <f t="shared" si="406"/>
        <v>10841.285923635154</v>
      </c>
      <c r="R1954" s="4">
        <f t="shared" si="407"/>
        <v>185.05780301572995</v>
      </c>
      <c r="S1954" s="4"/>
      <c r="T1954" s="4"/>
      <c r="U1954" s="4">
        <f t="shared" si="408"/>
        <v>1</v>
      </c>
      <c r="V1954" s="4"/>
      <c r="W1954" s="4"/>
      <c r="X1954">
        <f>IF(front!E1954&gt;$X$2,O1954,P1954)</f>
        <v>14189.110854701077</v>
      </c>
      <c r="Y1954">
        <f t="shared" si="403"/>
        <v>13916.291049858461</v>
      </c>
      <c r="Z1954">
        <f>SUMPRODUCT($B$7:$B$456,Y$7:Y$456,EXP(constants!$B$32+constants!$A$32*ABS($A$7:$A$456-$A1954)))</f>
        <v>9.0534617997494056E-16</v>
      </c>
      <c r="AA1954">
        <f t="shared" si="404"/>
        <v>13916.291049858461</v>
      </c>
      <c r="AB1954">
        <f t="shared" si="409"/>
        <v>13911.437956919293</v>
      </c>
      <c r="AD1954" s="4"/>
      <c r="AE1954" s="4"/>
      <c r="AF1954" s="4"/>
    </row>
    <row r="1955" spans="1:32" x14ac:dyDescent="0.2">
      <c r="A1955">
        <f>front!A1955</f>
        <v>1069.1300000000001</v>
      </c>
      <c r="B1955" s="1">
        <f t="shared" si="410"/>
        <v>0.43000000000006366</v>
      </c>
      <c r="C1955">
        <f>front!D1955-front!B1955</f>
        <v>8404.27</v>
      </c>
      <c r="D1955" s="2">
        <f>front!E1955-front!C1955</f>
        <v>52590.400000000001</v>
      </c>
      <c r="E1955" s="2">
        <f>IF(front!F1955-front!C1955&gt;0,front!F1955-front!C1955,0)</f>
        <v>52590.400000000001</v>
      </c>
      <c r="F1955" s="2">
        <f>front!I1955-front!H1955</f>
        <v>1106</v>
      </c>
      <c r="G1955" s="2"/>
      <c r="H1955" s="2"/>
      <c r="I1955" s="4">
        <f>C1955/(constants!$A$4+constants!$B$4*data!C1955+constants!$C$4*data!C1955^2+constants!$D$4*data!C1955^3+constants!$E$4*data!C1955^4+constants!$F$4*data!C1955^5+constants!$G$4*data!C1955^6+constants!$H$4*data!C1955^7)</f>
        <v>8395.4184457367282</v>
      </c>
      <c r="J1955" s="4">
        <f>D1955/(constants!$A$4+constants!$B$4*data!D1955+constants!$C$4*data!D1955^2+constants!$D$4*data!D1955^3+constants!$E$4*data!D1955^4+constants!$F$4*data!D1955^5+constants!$G$4*data!D1955^6+constants!$H$4*data!D1955^7)</f>
        <v>55348.831730160477</v>
      </c>
      <c r="K1955" s="4">
        <f>E1955/(constants!$A$4+constants!$B$4*data!E1955+constants!$C$4*data!E1955^2+constants!$D$4*data!E1955^3+constants!$E$4*data!E1955^4+constants!$F$4*data!E1955^5+constants!$G$4*data!E1955^6+constants!$H$4*data!E1955^7)</f>
        <v>55348.831730160477</v>
      </c>
      <c r="L1955" s="4">
        <f>F1955/(constants!$A$4+constants!$B$4*data!F1955+constants!$C$4*data!F1955^2+constants!$D$4*data!F1955^3+constants!$E$4*data!F1955^4+constants!$F$4*data!F1955^5+constants!$G$4*data!F1955^6+constants!$H$4*data!F1955^7)</f>
        <v>1103.4624411326427</v>
      </c>
      <c r="M1955" s="4"/>
      <c r="N1955" s="4"/>
      <c r="O1955" s="4">
        <f t="shared" si="405"/>
        <v>13992.364076227881</v>
      </c>
      <c r="P1955" s="4">
        <f t="shared" si="406"/>
        <v>11069.766346032095</v>
      </c>
      <c r="Q1955" s="4">
        <f t="shared" si="406"/>
        <v>11069.766346032095</v>
      </c>
      <c r="R1955" s="4">
        <f t="shared" si="407"/>
        <v>183.91040685544041</v>
      </c>
      <c r="S1955" s="4"/>
      <c r="T1955" s="4"/>
      <c r="U1955" s="4">
        <f t="shared" si="408"/>
        <v>1</v>
      </c>
      <c r="V1955" s="4"/>
      <c r="W1955" s="4"/>
      <c r="X1955">
        <f>IF(front!E1955&gt;$X$2,O1955,P1955)</f>
        <v>13992.364076227881</v>
      </c>
      <c r="Y1955">
        <f t="shared" si="403"/>
        <v>13719.544271385264</v>
      </c>
      <c r="Z1955">
        <f>SUMPRODUCT($B$7:$B$456,Y$7:Y$456,EXP(constants!$B$32+constants!$A$32*ABS($A$7:$A$456-$A1955)))</f>
        <v>8.8347146173902214E-16</v>
      </c>
      <c r="AA1955">
        <f t="shared" si="404"/>
        <v>13719.544271385264</v>
      </c>
      <c r="AB1955">
        <f t="shared" si="409"/>
        <v>13714.691178446097</v>
      </c>
      <c r="AD1955" s="4"/>
      <c r="AE1955" s="4"/>
      <c r="AF1955" s="4"/>
    </row>
    <row r="1956" spans="1:32" x14ac:dyDescent="0.2">
      <c r="A1956">
        <f>front!A1956</f>
        <v>1069.55</v>
      </c>
      <c r="B1956" s="1">
        <f t="shared" si="410"/>
        <v>0.41999999999984539</v>
      </c>
      <c r="C1956">
        <f>front!D1956-front!B1956</f>
        <v>8271.14</v>
      </c>
      <c r="D1956" s="2">
        <f>front!E1956-front!C1956</f>
        <v>52871.1</v>
      </c>
      <c r="E1956" s="2">
        <f>IF(front!F1956-front!C1956&gt;0,front!F1956-front!C1956,0)</f>
        <v>52871.1</v>
      </c>
      <c r="F1956" s="2">
        <f>front!I1956-front!H1956</f>
        <v>1148</v>
      </c>
      <c r="G1956" s="2"/>
      <c r="H1956" s="2"/>
      <c r="I1956" s="4">
        <f>C1956/(constants!$A$4+constants!$B$4*data!C1956+constants!$C$4*data!C1956^2+constants!$D$4*data!C1956^3+constants!$E$4*data!C1956^4+constants!$F$4*data!C1956^5+constants!$G$4*data!C1956^6+constants!$H$4*data!C1956^7)</f>
        <v>8261.8927618302714</v>
      </c>
      <c r="J1956" s="4">
        <f>D1956/(constants!$A$4+constants!$B$4*data!D1956+constants!$C$4*data!D1956^2+constants!$D$4*data!D1956^3+constants!$E$4*data!D1956^4+constants!$F$4*data!D1956^5+constants!$G$4*data!D1956^6+constants!$H$4*data!D1956^7)</f>
        <v>55659.569262916259</v>
      </c>
      <c r="K1956" s="4">
        <f>E1956/(constants!$A$4+constants!$B$4*data!E1956+constants!$C$4*data!E1956^2+constants!$D$4*data!E1956^3+constants!$E$4*data!E1956^4+constants!$F$4*data!E1956^5+constants!$G$4*data!E1956^6+constants!$H$4*data!E1956^7)</f>
        <v>55659.569262916259</v>
      </c>
      <c r="L1956" s="4">
        <f>F1956/(constants!$A$4+constants!$B$4*data!F1956+constants!$C$4*data!F1956^2+constants!$D$4*data!F1956^3+constants!$E$4*data!F1956^4+constants!$F$4*data!F1956^5+constants!$G$4*data!F1956^6+constants!$H$4*data!F1956^7)</f>
        <v>1145.3673470149986</v>
      </c>
      <c r="M1956" s="4"/>
      <c r="N1956" s="4"/>
      <c r="O1956" s="4">
        <f t="shared" si="405"/>
        <v>13769.821269717118</v>
      </c>
      <c r="P1956" s="4">
        <f t="shared" si="406"/>
        <v>11131.913852583251</v>
      </c>
      <c r="Q1956" s="4">
        <f t="shared" si="406"/>
        <v>11131.913852583251</v>
      </c>
      <c r="R1956" s="4">
        <f t="shared" si="407"/>
        <v>190.8945578358331</v>
      </c>
      <c r="S1956" s="4"/>
      <c r="T1956" s="4"/>
      <c r="U1956" s="4">
        <f t="shared" si="408"/>
        <v>1</v>
      </c>
      <c r="V1956" s="4"/>
      <c r="W1956" s="4"/>
      <c r="X1956">
        <f>IF(front!E1956&gt;$X$2,O1956,P1956)</f>
        <v>13769.821269717118</v>
      </c>
      <c r="Y1956">
        <f t="shared" si="403"/>
        <v>13497.001464874502</v>
      </c>
      <c r="Z1956">
        <f>SUMPRODUCT($B$7:$B$456,Y$7:Y$456,EXP(constants!$B$32+constants!$A$32*ABS($A$7:$A$456-$A1956)))</f>
        <v>8.626157906013727E-16</v>
      </c>
      <c r="AA1956">
        <f t="shared" si="404"/>
        <v>13497.001464874502</v>
      </c>
      <c r="AB1956">
        <f t="shared" si="409"/>
        <v>13492.148371935335</v>
      </c>
      <c r="AD1956" s="4"/>
      <c r="AE1956" s="4"/>
      <c r="AF1956" s="4"/>
    </row>
    <row r="1957" spans="1:32" x14ac:dyDescent="0.2">
      <c r="A1957">
        <f>front!A1957</f>
        <v>1069.97</v>
      </c>
      <c r="B1957" s="1">
        <f t="shared" si="410"/>
        <v>0.42000000000007276</v>
      </c>
      <c r="C1957">
        <f>front!D1957-front!B1957</f>
        <v>8106.130000000001</v>
      </c>
      <c r="D1957" s="2">
        <f>front!E1957-front!C1957</f>
        <v>53275.7</v>
      </c>
      <c r="E1957" s="2">
        <f>IF(front!F1957-front!C1957&gt;0,front!F1957-front!C1957,0)</f>
        <v>53275.7</v>
      </c>
      <c r="F1957" s="2">
        <f>front!I1957-front!H1957</f>
        <v>1104.6000000000004</v>
      </c>
      <c r="G1957" s="2"/>
      <c r="H1957" s="2"/>
      <c r="I1957" s="4">
        <f>C1957/(constants!$A$4+constants!$B$4*data!C1957+constants!$C$4*data!C1957^2+constants!$D$4*data!C1957^3+constants!$E$4*data!C1957^4+constants!$F$4*data!C1957^5+constants!$G$4*data!C1957^6+constants!$H$4*data!C1957^7)</f>
        <v>8096.4383978906289</v>
      </c>
      <c r="J1957" s="4">
        <f>D1957/(constants!$A$4+constants!$B$4*data!D1957+constants!$C$4*data!D1957^2+constants!$D$4*data!D1957^3+constants!$E$4*data!D1957^4+constants!$F$4*data!D1957^5+constants!$G$4*data!D1957^6+constants!$H$4*data!D1957^7)</f>
        <v>56107.609003068072</v>
      </c>
      <c r="K1957" s="4">
        <f>E1957/(constants!$A$4+constants!$B$4*data!E1957+constants!$C$4*data!E1957^2+constants!$D$4*data!E1957^3+constants!$E$4*data!E1957^4+constants!$F$4*data!E1957^5+constants!$G$4*data!E1957^6+constants!$H$4*data!E1957^7)</f>
        <v>56107.609003068072</v>
      </c>
      <c r="L1957" s="4">
        <f>F1957/(constants!$A$4+constants!$B$4*data!F1957+constants!$C$4*data!F1957^2+constants!$D$4*data!F1957^3+constants!$E$4*data!F1957^4+constants!$F$4*data!F1957^5+constants!$G$4*data!F1957^6+constants!$H$4*data!F1957^7)</f>
        <v>1102.0656110515588</v>
      </c>
      <c r="M1957" s="4"/>
      <c r="N1957" s="4"/>
      <c r="O1957" s="4">
        <f t="shared" si="405"/>
        <v>13494.063996484381</v>
      </c>
      <c r="P1957" s="4">
        <f t="shared" si="406"/>
        <v>11221.521800613615</v>
      </c>
      <c r="Q1957" s="4">
        <f t="shared" si="406"/>
        <v>11221.521800613615</v>
      </c>
      <c r="R1957" s="4">
        <f t="shared" si="407"/>
        <v>183.67760184192645</v>
      </c>
      <c r="S1957" s="4"/>
      <c r="T1957" s="4"/>
      <c r="U1957" s="4">
        <f t="shared" si="408"/>
        <v>1</v>
      </c>
      <c r="V1957" s="4"/>
      <c r="W1957" s="4"/>
      <c r="X1957">
        <f>IF(front!E1957&gt;$X$2,O1957,P1957)</f>
        <v>13494.063996484381</v>
      </c>
      <c r="Y1957">
        <f t="shared" si="403"/>
        <v>13221.244191641765</v>
      </c>
      <c r="Z1957">
        <f>SUMPRODUCT($B$7:$B$456,Y$7:Y$456,EXP(constants!$B$32+constants!$A$32*ABS($A$7:$A$456-$A1957)))</f>
        <v>8.4225244891343263E-16</v>
      </c>
      <c r="AA1957">
        <f t="shared" si="404"/>
        <v>13221.244191641765</v>
      </c>
      <c r="AB1957">
        <f t="shared" si="409"/>
        <v>13216.391098702597</v>
      </c>
      <c r="AD1957" s="4"/>
      <c r="AE1957" s="4"/>
      <c r="AF1957" s="4"/>
    </row>
    <row r="1958" spans="1:32" x14ac:dyDescent="0.2">
      <c r="A1958">
        <f>front!A1958</f>
        <v>1070.4000000000001</v>
      </c>
      <c r="B1958" s="1">
        <f t="shared" si="410"/>
        <v>0.43000000000006366</v>
      </c>
      <c r="C1958">
        <f>front!D1958-front!B1958</f>
        <v>8014.2599999999993</v>
      </c>
      <c r="D1958" s="2">
        <f>front!E1958-front!C1958</f>
        <v>52080.7</v>
      </c>
      <c r="E1958" s="2">
        <f>IF(front!F1958-front!C1958&gt;0,front!F1958-front!C1958,0)</f>
        <v>52080.7</v>
      </c>
      <c r="F1958" s="2">
        <f>front!I1958-front!H1958</f>
        <v>998.19999999999891</v>
      </c>
      <c r="G1958" s="2"/>
      <c r="H1958" s="2"/>
      <c r="I1958" s="4">
        <f>C1958/(constants!$A$4+constants!$B$4*data!C1958+constants!$C$4*data!C1958^2+constants!$D$4*data!C1958^3+constants!$E$4*data!C1958^4+constants!$F$4*data!C1958^5+constants!$G$4*data!C1958^6+constants!$H$4*data!C1958^7)</f>
        <v>8004.3425713712231</v>
      </c>
      <c r="J1958" s="4">
        <f>D1958/(constants!$A$4+constants!$B$4*data!D1958+constants!$C$4*data!D1958^2+constants!$D$4*data!D1958^3+constants!$E$4*data!D1958^4+constants!$F$4*data!D1958^5+constants!$G$4*data!D1958^6+constants!$H$4*data!D1958^7)</f>
        <v>54784.771367924834</v>
      </c>
      <c r="K1958" s="4">
        <f>E1958/(constants!$A$4+constants!$B$4*data!E1958+constants!$C$4*data!E1958^2+constants!$D$4*data!E1958^3+constants!$E$4*data!E1958^4+constants!$F$4*data!E1958^5+constants!$G$4*data!E1958^6+constants!$H$4*data!E1958^7)</f>
        <v>54784.771367924834</v>
      </c>
      <c r="L1958" s="4">
        <f>F1958/(constants!$A$4+constants!$B$4*data!F1958+constants!$C$4*data!F1958^2+constants!$D$4*data!F1958^3+constants!$E$4*data!F1958^4+constants!$F$4*data!F1958^5+constants!$G$4*data!F1958^6+constants!$H$4*data!F1958^7)</f>
        <v>995.90656969952306</v>
      </c>
      <c r="M1958" s="4"/>
      <c r="N1958" s="4"/>
      <c r="O1958" s="4">
        <f t="shared" si="405"/>
        <v>13340.570952285372</v>
      </c>
      <c r="P1958" s="4">
        <f t="shared" si="406"/>
        <v>10956.954273584966</v>
      </c>
      <c r="Q1958" s="4">
        <f t="shared" si="406"/>
        <v>10956.954273584966</v>
      </c>
      <c r="R1958" s="4">
        <f t="shared" si="407"/>
        <v>165.98442828325383</v>
      </c>
      <c r="S1958" s="4"/>
      <c r="T1958" s="4"/>
      <c r="U1958" s="4">
        <f t="shared" si="408"/>
        <v>1</v>
      </c>
      <c r="V1958" s="4"/>
      <c r="W1958" s="4"/>
      <c r="X1958">
        <f>IF(front!E1958&gt;$X$2,O1958,P1958)</f>
        <v>13340.570952285372</v>
      </c>
      <c r="Y1958">
        <f t="shared" si="403"/>
        <v>13067.751147442756</v>
      </c>
      <c r="Z1958">
        <f>SUMPRODUCT($B$7:$B$456,Y$7:Y$456,EXP(constants!$B$32+constants!$A$32*ABS($A$7:$A$456-$A1958)))</f>
        <v>8.2190218355526328E-16</v>
      </c>
      <c r="AA1958">
        <f t="shared" si="404"/>
        <v>13067.751147442756</v>
      </c>
      <c r="AB1958">
        <f t="shared" si="409"/>
        <v>13062.898054503588</v>
      </c>
      <c r="AD1958" s="4"/>
      <c r="AE1958" s="4"/>
      <c r="AF1958" s="4"/>
    </row>
    <row r="1959" spans="1:32" x14ac:dyDescent="0.2">
      <c r="A1959">
        <f>front!A1959</f>
        <v>1070.82</v>
      </c>
      <c r="B1959" s="1">
        <f t="shared" si="410"/>
        <v>0.41999999999984539</v>
      </c>
      <c r="C1959">
        <f>front!D1959-front!B1959</f>
        <v>7887.93</v>
      </c>
      <c r="D1959" s="2">
        <f>front!E1959-front!C1959</f>
        <v>52026.1</v>
      </c>
      <c r="E1959" s="2">
        <f>IF(front!F1959-front!C1959&gt;0,front!F1959-front!C1959,0)</f>
        <v>52026.1</v>
      </c>
      <c r="F1959" s="2">
        <f>front!I1959-front!H1959</f>
        <v>1042.6000000000004</v>
      </c>
      <c r="G1959" s="2"/>
      <c r="H1959" s="2"/>
      <c r="I1959" s="4">
        <f>C1959/(constants!$A$4+constants!$B$4*data!C1959+constants!$C$4*data!C1959^2+constants!$D$4*data!C1959^3+constants!$E$4*data!C1959^4+constants!$F$4*data!C1959^5+constants!$G$4*data!C1959^6+constants!$H$4*data!C1959^7)</f>
        <v>7877.7266293637067</v>
      </c>
      <c r="J1959" s="4">
        <f>D1959/(constants!$A$4+constants!$B$4*data!D1959+constants!$C$4*data!D1959^2+constants!$D$4*data!D1959^3+constants!$E$4*data!D1959^4+constants!$F$4*data!D1959^5+constants!$G$4*data!D1959^6+constants!$H$4*data!D1959^7)</f>
        <v>54724.360983220176</v>
      </c>
      <c r="K1959" s="4">
        <f>E1959/(constants!$A$4+constants!$B$4*data!E1959+constants!$C$4*data!E1959^2+constants!$D$4*data!E1959^3+constants!$E$4*data!E1959^4+constants!$F$4*data!E1959^5+constants!$G$4*data!E1959^6+constants!$H$4*data!E1959^7)</f>
        <v>54724.360983220176</v>
      </c>
      <c r="L1959" s="4">
        <f>F1959/(constants!$A$4+constants!$B$4*data!F1959+constants!$C$4*data!F1959^2+constants!$D$4*data!F1959^3+constants!$E$4*data!F1959^4+constants!$F$4*data!F1959^5+constants!$G$4*data!F1959^6+constants!$H$4*data!F1959^7)</f>
        <v>1040.2060060345234</v>
      </c>
      <c r="M1959" s="4"/>
      <c r="N1959" s="4"/>
      <c r="O1959" s="4">
        <f t="shared" si="405"/>
        <v>13129.544382272843</v>
      </c>
      <c r="P1959" s="4">
        <f t="shared" si="406"/>
        <v>10944.872196644035</v>
      </c>
      <c r="Q1959" s="4">
        <f t="shared" si="406"/>
        <v>10944.872196644035</v>
      </c>
      <c r="R1959" s="4">
        <f t="shared" si="407"/>
        <v>173.36766767242057</v>
      </c>
      <c r="S1959" s="4"/>
      <c r="T1959" s="4"/>
      <c r="U1959" s="4">
        <f t="shared" si="408"/>
        <v>1</v>
      </c>
      <c r="V1959" s="4"/>
      <c r="W1959" s="4"/>
      <c r="X1959">
        <f>IF(front!E1959&gt;$X$2,O1959,P1959)</f>
        <v>13129.544382272843</v>
      </c>
      <c r="Y1959">
        <f t="shared" si="403"/>
        <v>12856.724577430226</v>
      </c>
      <c r="Z1959">
        <f>SUMPRODUCT($B$7:$B$456,Y$7:Y$456,EXP(constants!$B$32+constants!$A$32*ABS($A$7:$A$456-$A1959)))</f>
        <v>8.0249994772774339E-16</v>
      </c>
      <c r="AA1959">
        <f t="shared" si="404"/>
        <v>12856.724577430226</v>
      </c>
      <c r="AB1959">
        <f t="shared" si="409"/>
        <v>12851.871484491059</v>
      </c>
      <c r="AD1959" s="4"/>
      <c r="AE1959" s="4"/>
      <c r="AF1959" s="4"/>
    </row>
    <row r="1960" spans="1:32" x14ac:dyDescent="0.2">
      <c r="A1960">
        <f>front!A1960</f>
        <v>1071.25</v>
      </c>
      <c r="B1960" s="1">
        <f t="shared" si="410"/>
        <v>0.43000000000006366</v>
      </c>
      <c r="C1960">
        <f>front!D1960-front!B1960</f>
        <v>7768.27</v>
      </c>
      <c r="D1960" s="2">
        <f>front!E1960-front!C1960</f>
        <v>52103.6</v>
      </c>
      <c r="E1960" s="2">
        <f>IF(front!F1960-front!C1960&gt;0,front!F1960-front!C1960,0)</f>
        <v>52103.6</v>
      </c>
      <c r="F1960" s="2">
        <f>front!I1960-front!H1960</f>
        <v>1002.4000000000015</v>
      </c>
      <c r="G1960" s="2"/>
      <c r="H1960" s="2"/>
      <c r="I1960" s="4">
        <f>C1960/(constants!$A$4+constants!$B$4*data!C1960+constants!$C$4*data!C1960^2+constants!$D$4*data!C1960^3+constants!$E$4*data!C1960^4+constants!$F$4*data!C1960^5+constants!$G$4*data!C1960^6+constants!$H$4*data!C1960^7)</f>
        <v>7757.8214653253608</v>
      </c>
      <c r="J1960" s="4">
        <f>D1960/(constants!$A$4+constants!$B$4*data!D1960+constants!$C$4*data!D1960^2+constants!$D$4*data!D1960^3+constants!$E$4*data!D1960^4+constants!$F$4*data!D1960^5+constants!$G$4*data!D1960^6+constants!$H$4*data!D1960^7)</f>
        <v>54810.109028755738</v>
      </c>
      <c r="K1960" s="4">
        <f>E1960/(constants!$A$4+constants!$B$4*data!E1960+constants!$C$4*data!E1960^2+constants!$D$4*data!E1960^3+constants!$E$4*data!E1960^4+constants!$F$4*data!E1960^5+constants!$G$4*data!E1960^6+constants!$H$4*data!E1960^7)</f>
        <v>54810.109028755738</v>
      </c>
      <c r="L1960" s="4">
        <f>F1960/(constants!$A$4+constants!$B$4*data!F1960+constants!$C$4*data!F1960^2+constants!$D$4*data!F1960^3+constants!$E$4*data!F1960^4+constants!$F$4*data!F1960^5+constants!$G$4*data!F1960^6+constants!$H$4*data!F1960^7)</f>
        <v>1000.0970558459741</v>
      </c>
      <c r="M1960" s="4"/>
      <c r="N1960" s="4"/>
      <c r="O1960" s="4">
        <f t="shared" si="405"/>
        <v>12929.702442208934</v>
      </c>
      <c r="P1960" s="4">
        <f t="shared" si="406"/>
        <v>10962.021805751148</v>
      </c>
      <c r="Q1960" s="4">
        <f t="shared" si="406"/>
        <v>10962.021805751148</v>
      </c>
      <c r="R1960" s="4">
        <f t="shared" si="407"/>
        <v>166.68284264099566</v>
      </c>
      <c r="S1960" s="4"/>
      <c r="T1960" s="4"/>
      <c r="U1960" s="4">
        <f t="shared" si="408"/>
        <v>1</v>
      </c>
      <c r="V1960" s="4"/>
      <c r="W1960" s="4"/>
      <c r="X1960">
        <f>IF(front!E1960&gt;$X$2,O1960,P1960)</f>
        <v>12929.702442208934</v>
      </c>
      <c r="Y1960">
        <f t="shared" si="403"/>
        <v>12656.882637366318</v>
      </c>
      <c r="Z1960">
        <f>SUMPRODUCT($B$7:$B$456,Y$7:Y$456,EXP(constants!$B$32+constants!$A$32*ABS($A$7:$A$456-$A1960)))</f>
        <v>7.8311017105538761E-16</v>
      </c>
      <c r="AA1960">
        <f t="shared" si="404"/>
        <v>12656.882637366318</v>
      </c>
      <c r="AB1960">
        <f t="shared" si="409"/>
        <v>12652.029544427151</v>
      </c>
      <c r="AD1960" s="4"/>
      <c r="AE1960" s="4"/>
      <c r="AF1960" s="4"/>
    </row>
    <row r="1961" spans="1:32" x14ac:dyDescent="0.2">
      <c r="A1961">
        <f>front!A1961</f>
        <v>1071.67</v>
      </c>
      <c r="B1961" s="1">
        <f t="shared" si="410"/>
        <v>0.42000000000007276</v>
      </c>
      <c r="C1961">
        <f>front!D1961-front!B1961</f>
        <v>7692.4000000000005</v>
      </c>
      <c r="D1961" s="2">
        <f>front!E1961-front!C1961</f>
        <v>52795.3</v>
      </c>
      <c r="E1961" s="2">
        <f>IF(front!F1961-front!C1961&gt;0,front!F1961-front!C1961,0)</f>
        <v>52795.3</v>
      </c>
      <c r="F1961" s="2">
        <f>front!I1961-front!H1961</f>
        <v>1015.7999999999993</v>
      </c>
      <c r="G1961" s="2"/>
      <c r="H1961" s="2"/>
      <c r="I1961" s="4">
        <f>C1961/(constants!$A$4+constants!$B$4*data!C1961+constants!$C$4*data!C1961^2+constants!$D$4*data!C1961^3+constants!$E$4*data!C1961^4+constants!$F$4*data!C1961^5+constants!$G$4*data!C1961^6+constants!$H$4*data!C1961^7)</f>
        <v>7681.8086831857045</v>
      </c>
      <c r="J1961" s="4">
        <f>D1961/(constants!$A$4+constants!$B$4*data!D1961+constants!$C$4*data!D1961^2+constants!$D$4*data!D1961^3+constants!$E$4*data!D1961^4+constants!$F$4*data!D1961^5+constants!$G$4*data!D1961^6+constants!$H$4*data!D1961^7)</f>
        <v>55575.650360701453</v>
      </c>
      <c r="K1961" s="4">
        <f>E1961/(constants!$A$4+constants!$B$4*data!E1961+constants!$C$4*data!E1961^2+constants!$D$4*data!E1961^3+constants!$E$4*data!E1961^4+constants!$F$4*data!E1961^5+constants!$G$4*data!E1961^6+constants!$H$4*data!E1961^7)</f>
        <v>55575.650360701453</v>
      </c>
      <c r="L1961" s="4">
        <f>F1961/(constants!$A$4+constants!$B$4*data!F1961+constants!$C$4*data!F1961^2+constants!$D$4*data!F1961^3+constants!$E$4*data!F1961^4+constants!$F$4*data!F1961^5+constants!$G$4*data!F1961^6+constants!$H$4*data!F1961^7)</f>
        <v>1013.4667037240212</v>
      </c>
      <c r="M1961" s="4"/>
      <c r="N1961" s="4"/>
      <c r="O1961" s="4">
        <f t="shared" si="405"/>
        <v>12803.014471976174</v>
      </c>
      <c r="P1961" s="4">
        <f t="shared" si="406"/>
        <v>11115.130072140289</v>
      </c>
      <c r="Q1961" s="4">
        <f t="shared" si="406"/>
        <v>11115.130072140289</v>
      </c>
      <c r="R1961" s="4">
        <f t="shared" si="407"/>
        <v>168.91111728733688</v>
      </c>
      <c r="S1961" s="4"/>
      <c r="T1961" s="4"/>
      <c r="U1961" s="4">
        <f t="shared" si="408"/>
        <v>1</v>
      </c>
      <c r="V1961" s="4"/>
      <c r="W1961" s="4"/>
      <c r="X1961">
        <f>IF(front!E1961&gt;$X$2,O1961,P1961)</f>
        <v>12803.014471976174</v>
      </c>
      <c r="Y1961">
        <f t="shared" si="403"/>
        <v>12530.194667133557</v>
      </c>
      <c r="Z1961">
        <f>SUMPRODUCT($B$7:$B$456,Y$7:Y$456,EXP(constants!$B$32+constants!$A$32*ABS($A$7:$A$456-$A1961)))</f>
        <v>7.6462367896209464E-16</v>
      </c>
      <c r="AA1961">
        <f t="shared" si="404"/>
        <v>12530.194667133557</v>
      </c>
      <c r="AB1961">
        <f t="shared" si="409"/>
        <v>12525.34157419439</v>
      </c>
      <c r="AD1961" s="4"/>
      <c r="AE1961" s="4"/>
      <c r="AF1961" s="4"/>
    </row>
    <row r="1962" spans="1:32" x14ac:dyDescent="0.2">
      <c r="A1962">
        <f>front!A1962</f>
        <v>1072.0899999999999</v>
      </c>
      <c r="B1962" s="1">
        <f t="shared" si="410"/>
        <v>0.41999999999984539</v>
      </c>
      <c r="C1962">
        <f>front!D1962-front!B1962</f>
        <v>7594.3399999999992</v>
      </c>
      <c r="D1962" s="2">
        <f>front!E1962-front!C1962</f>
        <v>52313.599999999999</v>
      </c>
      <c r="E1962" s="2">
        <f>IF(front!F1962-front!C1962&gt;0,front!F1962-front!C1962,0)</f>
        <v>52313.599999999999</v>
      </c>
      <c r="F1962" s="2">
        <f>front!I1962-front!H1962</f>
        <v>939.5</v>
      </c>
      <c r="G1962" s="2"/>
      <c r="H1962" s="2"/>
      <c r="I1962" s="4">
        <f>C1962/(constants!$A$4+constants!$B$4*data!C1962+constants!$C$4*data!C1962^2+constants!$D$4*data!C1962^3+constants!$E$4*data!C1962^4+constants!$F$4*data!C1962^5+constants!$G$4*data!C1962^6+constants!$H$4*data!C1962^7)</f>
        <v>7583.5784051033243</v>
      </c>
      <c r="J1962" s="4">
        <f>D1962/(constants!$A$4+constants!$B$4*data!D1962+constants!$C$4*data!D1962^2+constants!$D$4*data!D1962^3+constants!$E$4*data!D1962^4+constants!$F$4*data!D1962^5+constants!$G$4*data!D1962^6+constants!$H$4*data!D1962^7)</f>
        <v>55042.483039513441</v>
      </c>
      <c r="K1962" s="4">
        <f>E1962/(constants!$A$4+constants!$B$4*data!E1962+constants!$C$4*data!E1962^2+constants!$D$4*data!E1962^3+constants!$E$4*data!E1962^4+constants!$F$4*data!E1962^5+constants!$G$4*data!E1962^6+constants!$H$4*data!E1962^7)</f>
        <v>55042.483039513441</v>
      </c>
      <c r="L1962" s="4">
        <f>F1962/(constants!$A$4+constants!$B$4*data!F1962+constants!$C$4*data!F1962^2+constants!$D$4*data!F1962^3+constants!$E$4*data!F1962^4+constants!$F$4*data!F1962^5+constants!$G$4*data!F1962^6+constants!$H$4*data!F1962^7)</f>
        <v>937.33956692045854</v>
      </c>
      <c r="M1962" s="4"/>
      <c r="N1962" s="4"/>
      <c r="O1962" s="4">
        <f t="shared" si="405"/>
        <v>12639.297341838874</v>
      </c>
      <c r="P1962" s="4">
        <f t="shared" si="406"/>
        <v>11008.496607902687</v>
      </c>
      <c r="Q1962" s="4">
        <f t="shared" si="406"/>
        <v>11008.496607902687</v>
      </c>
      <c r="R1962" s="4">
        <f t="shared" si="407"/>
        <v>156.22326115340977</v>
      </c>
      <c r="S1962" s="4"/>
      <c r="T1962" s="4"/>
      <c r="U1962" s="4">
        <f t="shared" si="408"/>
        <v>1</v>
      </c>
      <c r="V1962" s="4"/>
      <c r="W1962" s="4"/>
      <c r="X1962">
        <f>IF(front!E1962&gt;$X$2,O1962,P1962)</f>
        <v>12639.297341838874</v>
      </c>
      <c r="Y1962">
        <f t="shared" si="403"/>
        <v>12366.477536996257</v>
      </c>
      <c r="Z1962">
        <f>SUMPRODUCT($B$7:$B$456,Y$7:Y$456,EXP(constants!$B$32+constants!$A$32*ABS($A$7:$A$456-$A1962)))</f>
        <v>7.4657358828785389E-16</v>
      </c>
      <c r="AA1962">
        <f t="shared" si="404"/>
        <v>12366.477536996257</v>
      </c>
      <c r="AB1962">
        <f t="shared" si="409"/>
        <v>12361.62444405709</v>
      </c>
      <c r="AD1962" s="4"/>
      <c r="AE1962" s="4"/>
      <c r="AF1962" s="4"/>
    </row>
    <row r="1963" spans="1:32" x14ac:dyDescent="0.2">
      <c r="A1963">
        <f>front!A1963</f>
        <v>1072.52</v>
      </c>
      <c r="B1963" s="1">
        <f t="shared" si="410"/>
        <v>0.43000000000006366</v>
      </c>
      <c r="C1963">
        <f>front!D1963-front!B1963</f>
        <v>7515.6699999999992</v>
      </c>
      <c r="D1963" s="2">
        <f>front!E1963-front!C1963</f>
        <v>52866.8</v>
      </c>
      <c r="E1963" s="2">
        <f>IF(front!F1963-front!C1963&gt;0,front!F1963-front!C1963,0)</f>
        <v>52866.8</v>
      </c>
      <c r="F1963" s="2">
        <f>front!I1963-front!H1963</f>
        <v>958.39999999999964</v>
      </c>
      <c r="G1963" s="2"/>
      <c r="H1963" s="2"/>
      <c r="I1963" s="4">
        <f>C1963/(constants!$A$4+constants!$B$4*data!C1963+constants!$C$4*data!C1963^2+constants!$D$4*data!C1963^3+constants!$E$4*data!C1963^4+constants!$F$4*data!C1963^5+constants!$G$4*data!C1963^6+constants!$H$4*data!C1963^7)</f>
        <v>7504.7832172144053</v>
      </c>
      <c r="J1963" s="4">
        <f>D1963/(constants!$A$4+constants!$B$4*data!D1963+constants!$C$4*data!D1963^2+constants!$D$4*data!D1963^3+constants!$E$4*data!D1963^4+constants!$F$4*data!D1963^5+constants!$G$4*data!D1963^6+constants!$H$4*data!D1963^7)</f>
        <v>55654.808536763274</v>
      </c>
      <c r="K1963" s="4">
        <f>E1963/(constants!$A$4+constants!$B$4*data!E1963+constants!$C$4*data!E1963^2+constants!$D$4*data!E1963^3+constants!$E$4*data!E1963^4+constants!$F$4*data!E1963^5+constants!$G$4*data!E1963^6+constants!$H$4*data!E1963^7)</f>
        <v>55654.808536763274</v>
      </c>
      <c r="L1963" s="4">
        <f>F1963/(constants!$A$4+constants!$B$4*data!F1963+constants!$C$4*data!F1963^2+constants!$D$4*data!F1963^3+constants!$E$4*data!F1963^4+constants!$F$4*data!F1963^5+constants!$G$4*data!F1963^6+constants!$H$4*data!F1963^7)</f>
        <v>956.19673834707805</v>
      </c>
      <c r="M1963" s="4"/>
      <c r="N1963" s="4"/>
      <c r="O1963" s="4">
        <f t="shared" si="405"/>
        <v>12507.972028690676</v>
      </c>
      <c r="P1963" s="4">
        <f t="shared" si="406"/>
        <v>11130.961707352655</v>
      </c>
      <c r="Q1963" s="4">
        <f t="shared" si="406"/>
        <v>11130.961707352655</v>
      </c>
      <c r="R1963" s="4">
        <f t="shared" si="407"/>
        <v>159.36612305784635</v>
      </c>
      <c r="S1963" s="4"/>
      <c r="T1963" s="4"/>
      <c r="U1963" s="4">
        <f t="shared" si="408"/>
        <v>1</v>
      </c>
      <c r="V1963" s="4"/>
      <c r="W1963" s="4"/>
      <c r="X1963">
        <f>IF(front!E1963&gt;$X$2,O1963,P1963)</f>
        <v>12507.972028690676</v>
      </c>
      <c r="Y1963">
        <f t="shared" si="403"/>
        <v>12235.152223848059</v>
      </c>
      <c r="Z1963">
        <f>SUMPRODUCT($B$7:$B$456,Y$7:Y$456,EXP(constants!$B$32+constants!$A$32*ABS($A$7:$A$456-$A1963)))</f>
        <v>7.2853508848811119E-16</v>
      </c>
      <c r="AA1963">
        <f t="shared" si="404"/>
        <v>12235.152223848059</v>
      </c>
      <c r="AB1963">
        <f t="shared" si="409"/>
        <v>12230.299130908892</v>
      </c>
      <c r="AD1963" s="4"/>
      <c r="AE1963" s="4"/>
      <c r="AF1963" s="4"/>
    </row>
    <row r="1964" spans="1:32" x14ac:dyDescent="0.2">
      <c r="A1964">
        <f>front!A1964</f>
        <v>1072.94</v>
      </c>
      <c r="B1964" s="1">
        <f t="shared" si="410"/>
        <v>0.42000000000007276</v>
      </c>
      <c r="C1964">
        <f>front!D1964-front!B1964</f>
        <v>7432.74</v>
      </c>
      <c r="D1964" s="2">
        <f>front!E1964-front!C1964</f>
        <v>53174.9</v>
      </c>
      <c r="E1964" s="2">
        <f>IF(front!F1964-front!C1964&gt;0,front!F1964-front!C1964,0)</f>
        <v>53174.9</v>
      </c>
      <c r="F1964" s="2">
        <f>front!I1964-front!H1964</f>
        <v>1005.1000000000004</v>
      </c>
      <c r="G1964" s="2"/>
      <c r="H1964" s="2"/>
      <c r="I1964" s="4">
        <f>C1964/(constants!$A$4+constants!$B$4*data!C1964+constants!$C$4*data!C1964^2+constants!$D$4*data!C1964^3+constants!$E$4*data!C1964^4+constants!$F$4*data!C1964^5+constants!$G$4*data!C1964^6+constants!$H$4*data!C1964^7)</f>
        <v>7421.7320515591355</v>
      </c>
      <c r="J1964" s="4">
        <f>D1964/(constants!$A$4+constants!$B$4*data!D1964+constants!$C$4*data!D1964^2+constants!$D$4*data!D1964^3+constants!$E$4*data!D1964^4+constants!$F$4*data!D1964^5+constants!$G$4*data!D1964^6+constants!$H$4*data!D1964^7)</f>
        <v>55995.969598256219</v>
      </c>
      <c r="K1964" s="4">
        <f>E1964/(constants!$A$4+constants!$B$4*data!E1964+constants!$C$4*data!E1964^2+constants!$D$4*data!E1964^3+constants!$E$4*data!E1964^4+constants!$F$4*data!E1964^5+constants!$G$4*data!E1964^6+constants!$H$4*data!E1964^7)</f>
        <v>55995.969598256219</v>
      </c>
      <c r="L1964" s="4">
        <f>F1964/(constants!$A$4+constants!$B$4*data!F1964+constants!$C$4*data!F1964^2+constants!$D$4*data!F1964^3+constants!$E$4*data!F1964^4+constants!$F$4*data!F1964^5+constants!$G$4*data!F1964^6+constants!$H$4*data!F1964^7)</f>
        <v>1002.7909399269857</v>
      </c>
      <c r="M1964" s="4"/>
      <c r="N1964" s="4"/>
      <c r="O1964" s="4">
        <f t="shared" si="405"/>
        <v>12369.553419265225</v>
      </c>
      <c r="P1964" s="4">
        <f t="shared" si="406"/>
        <v>11199.193919651243</v>
      </c>
      <c r="Q1964" s="4">
        <f t="shared" si="406"/>
        <v>11199.193919651243</v>
      </c>
      <c r="R1964" s="4">
        <f t="shared" si="407"/>
        <v>167.13182332116429</v>
      </c>
      <c r="S1964" s="4"/>
      <c r="T1964" s="4"/>
      <c r="U1964" s="4">
        <f t="shared" si="408"/>
        <v>1</v>
      </c>
      <c r="V1964" s="4"/>
      <c r="W1964" s="4"/>
      <c r="X1964">
        <f>IF(front!E1964&gt;$X$2,O1964,P1964)</f>
        <v>12369.553419265225</v>
      </c>
      <c r="Y1964">
        <f t="shared" si="403"/>
        <v>12096.733614422608</v>
      </c>
      <c r="Z1964">
        <f>SUMPRODUCT($B$7:$B$456,Y$7:Y$456,EXP(constants!$B$32+constants!$A$32*ABS($A$7:$A$456-$A1964)))</f>
        <v>7.1133692320969161E-16</v>
      </c>
      <c r="AA1964">
        <f t="shared" si="404"/>
        <v>12096.733614422608</v>
      </c>
      <c r="AB1964">
        <f t="shared" si="409"/>
        <v>12091.880521483441</v>
      </c>
      <c r="AD1964" s="4"/>
      <c r="AE1964" s="4"/>
      <c r="AF1964" s="4"/>
    </row>
    <row r="1965" spans="1:32" x14ac:dyDescent="0.2">
      <c r="A1965">
        <f>front!A1965</f>
        <v>1073.3599999999999</v>
      </c>
      <c r="B1965" s="1">
        <f t="shared" si="410"/>
        <v>0.41999999999984539</v>
      </c>
      <c r="C1965">
        <f>front!D1965-front!B1965</f>
        <v>7386.27</v>
      </c>
      <c r="D1965" s="2">
        <f>front!E1965-front!C1965</f>
        <v>53306.8</v>
      </c>
      <c r="E1965" s="2">
        <f>IF(front!F1965-front!C1965&gt;0,front!F1965-front!C1965,0)</f>
        <v>53306.8</v>
      </c>
      <c r="F1965" s="2">
        <f>front!I1965-front!H1965</f>
        <v>974.10000000000036</v>
      </c>
      <c r="G1965" s="2"/>
      <c r="H1965" s="2"/>
      <c r="I1965" s="4">
        <f>C1965/(constants!$A$4+constants!$B$4*data!C1965+constants!$C$4*data!C1965^2+constants!$D$4*data!C1965^3+constants!$E$4*data!C1965^4+constants!$F$4*data!C1965^5+constants!$G$4*data!C1965^6+constants!$H$4*data!C1965^7)</f>
        <v>7375.198928041038</v>
      </c>
      <c r="J1965" s="4">
        <f>D1965/(constants!$A$4+constants!$B$4*data!D1965+constants!$C$4*data!D1965^2+constants!$D$4*data!D1965^3+constants!$E$4*data!D1965^4+constants!$F$4*data!D1965^5+constants!$G$4*data!D1965^6+constants!$H$4*data!D1965^7)</f>
        <v>56142.055717012016</v>
      </c>
      <c r="K1965" s="4">
        <f>E1965/(constants!$A$4+constants!$B$4*data!E1965+constants!$C$4*data!E1965^2+constants!$D$4*data!E1965^3+constants!$E$4*data!E1965^4+constants!$F$4*data!E1965^5+constants!$G$4*data!E1965^6+constants!$H$4*data!E1965^7)</f>
        <v>56142.055717012016</v>
      </c>
      <c r="L1965" s="4">
        <f>F1965/(constants!$A$4+constants!$B$4*data!F1965+constants!$C$4*data!F1965^2+constants!$D$4*data!F1965^3+constants!$E$4*data!F1965^4+constants!$F$4*data!F1965^5+constants!$G$4*data!F1965^6+constants!$H$4*data!F1965^7)</f>
        <v>971.86116619654547</v>
      </c>
      <c r="M1965" s="4"/>
      <c r="N1965" s="4"/>
      <c r="O1965" s="4">
        <f t="shared" si="405"/>
        <v>12291.99821340173</v>
      </c>
      <c r="P1965" s="4">
        <f t="shared" si="406"/>
        <v>11228.411143402403</v>
      </c>
      <c r="Q1965" s="4">
        <f t="shared" si="406"/>
        <v>11228.411143402403</v>
      </c>
      <c r="R1965" s="4">
        <f t="shared" si="407"/>
        <v>161.97686103275757</v>
      </c>
      <c r="S1965" s="4"/>
      <c r="T1965" s="4"/>
      <c r="U1965" s="4">
        <f t="shared" si="408"/>
        <v>1</v>
      </c>
      <c r="V1965" s="4"/>
      <c r="W1965" s="4"/>
      <c r="X1965">
        <f>IF(front!E1965&gt;$X$2,O1965,P1965)</f>
        <v>12291.99821340173</v>
      </c>
      <c r="Y1965">
        <f t="shared" si="403"/>
        <v>12019.178408559113</v>
      </c>
      <c r="Z1965">
        <f>SUMPRODUCT($B$7:$B$456,Y$7:Y$456,EXP(constants!$B$32+constants!$A$32*ABS($A$7:$A$456-$A1965)))</f>
        <v>6.9454474646034076E-16</v>
      </c>
      <c r="AA1965">
        <f t="shared" si="404"/>
        <v>12019.178408559113</v>
      </c>
      <c r="AB1965">
        <f t="shared" si="409"/>
        <v>12014.325315619946</v>
      </c>
      <c r="AD1965" s="4"/>
      <c r="AE1965" s="4"/>
      <c r="AF1965" s="4"/>
    </row>
    <row r="1966" spans="1:32" x14ac:dyDescent="0.2">
      <c r="A1966">
        <f>front!A1966</f>
        <v>1073.79</v>
      </c>
      <c r="B1966" s="1">
        <f t="shared" si="410"/>
        <v>0.43000000000006366</v>
      </c>
      <c r="C1966">
        <f>front!D1966-front!B1966</f>
        <v>7306.93</v>
      </c>
      <c r="D1966" s="2">
        <f>front!E1966-front!C1966</f>
        <v>52206.2</v>
      </c>
      <c r="E1966" s="2">
        <f>IF(front!F1966-front!C1966&gt;0,front!F1966-front!C1966,0)</f>
        <v>52206.2</v>
      </c>
      <c r="F1966" s="2">
        <f>front!I1966-front!H1966</f>
        <v>921.19999999999891</v>
      </c>
      <c r="G1966" s="2"/>
      <c r="H1966" s="2"/>
      <c r="I1966" s="4">
        <f>C1966/(constants!$A$4+constants!$B$4*data!C1966+constants!$C$4*data!C1966^2+constants!$D$4*data!C1966^3+constants!$E$4*data!C1966^4+constants!$F$4*data!C1966^5+constants!$G$4*data!C1966^6+constants!$H$4*data!C1966^7)</f>
        <v>7295.7589515596928</v>
      </c>
      <c r="J1966" s="4">
        <f>D1966/(constants!$A$4+constants!$B$4*data!D1966+constants!$C$4*data!D1966^2+constants!$D$4*data!D1966^3+constants!$E$4*data!D1966^4+constants!$F$4*data!D1966^5+constants!$G$4*data!D1966^6+constants!$H$4*data!D1966^7)</f>
        <v>54923.635793164336</v>
      </c>
      <c r="K1966" s="4">
        <f>E1966/(constants!$A$4+constants!$B$4*data!E1966+constants!$C$4*data!E1966^2+constants!$D$4*data!E1966^3+constants!$E$4*data!E1966^4+constants!$F$4*data!E1966^5+constants!$G$4*data!E1966^6+constants!$H$4*data!E1966^7)</f>
        <v>54923.635793164336</v>
      </c>
      <c r="L1966" s="4">
        <f>F1966/(constants!$A$4+constants!$B$4*data!F1966+constants!$C$4*data!F1966^2+constants!$D$4*data!F1966^3+constants!$E$4*data!F1966^4+constants!$F$4*data!F1966^5+constants!$G$4*data!F1966^6+constants!$H$4*data!F1966^7)</f>
        <v>919.08104280598377</v>
      </c>
      <c r="M1966" s="4"/>
      <c r="N1966" s="4"/>
      <c r="O1966" s="4">
        <f t="shared" si="405"/>
        <v>12159.598252599488</v>
      </c>
      <c r="P1966" s="4">
        <f t="shared" si="406"/>
        <v>10984.727158632868</v>
      </c>
      <c r="Q1966" s="4">
        <f t="shared" si="406"/>
        <v>10984.727158632868</v>
      </c>
      <c r="R1966" s="4">
        <f t="shared" si="407"/>
        <v>153.1801738009973</v>
      </c>
      <c r="S1966" s="4"/>
      <c r="T1966" s="4"/>
      <c r="U1966" s="4">
        <f t="shared" si="408"/>
        <v>1</v>
      </c>
      <c r="V1966" s="4"/>
      <c r="W1966" s="4"/>
      <c r="X1966">
        <f>IF(front!E1966&gt;$X$2,O1966,P1966)</f>
        <v>12159.598252599488</v>
      </c>
      <c r="Y1966">
        <f t="shared" si="403"/>
        <v>11886.778447756871</v>
      </c>
      <c r="Z1966">
        <f>SUMPRODUCT($B$7:$B$456,Y$7:Y$456,EXP(constants!$B$32+constants!$A$32*ABS($A$7:$A$456-$A1966)))</f>
        <v>6.7776335281544909E-16</v>
      </c>
      <c r="AA1966">
        <f t="shared" si="404"/>
        <v>11886.778447756871</v>
      </c>
      <c r="AB1966">
        <f t="shared" si="409"/>
        <v>11881.925354817704</v>
      </c>
      <c r="AD1966" s="4"/>
      <c r="AE1966" s="4"/>
      <c r="AF1966" s="4"/>
    </row>
    <row r="1967" spans="1:32" x14ac:dyDescent="0.2">
      <c r="A1967">
        <f>front!A1967</f>
        <v>1074.21</v>
      </c>
      <c r="B1967" s="1">
        <f t="shared" si="410"/>
        <v>0.42000000000007276</v>
      </c>
      <c r="C1967">
        <f>front!D1967-front!B1967</f>
        <v>7268.73</v>
      </c>
      <c r="D1967" s="2">
        <f>front!E1967-front!C1967</f>
        <v>52875</v>
      </c>
      <c r="E1967" s="2">
        <f>IF(front!F1967-front!C1967&gt;0,front!F1967-front!C1967,0)</f>
        <v>52875</v>
      </c>
      <c r="F1967" s="2">
        <f>front!I1967-front!H1967</f>
        <v>915.60000000000036</v>
      </c>
      <c r="G1967" s="2"/>
      <c r="H1967" s="2"/>
      <c r="I1967" s="4">
        <f>C1967/(constants!$A$4+constants!$B$4*data!C1967+constants!$C$4*data!C1967^2+constants!$D$4*data!C1967^3+constants!$E$4*data!C1967^4+constants!$F$4*data!C1967^5+constants!$G$4*data!C1967^6+constants!$H$4*data!C1967^7)</f>
        <v>7257.5142786890137</v>
      </c>
      <c r="J1967" s="4">
        <f>D1967/(constants!$A$4+constants!$B$4*data!D1967+constants!$C$4*data!D1967^2+constants!$D$4*data!D1967^3+constants!$E$4*data!D1967^4+constants!$F$4*data!D1967^5+constants!$G$4*data!D1967^6+constants!$H$4*data!D1967^7)</f>
        <v>55663.887147118265</v>
      </c>
      <c r="K1967" s="4">
        <f>E1967/(constants!$A$4+constants!$B$4*data!E1967+constants!$C$4*data!E1967^2+constants!$D$4*data!E1967^3+constants!$E$4*data!E1967^4+constants!$F$4*data!E1967^5+constants!$G$4*data!E1967^6+constants!$H$4*data!E1967^7)</f>
        <v>55663.887147118265</v>
      </c>
      <c r="L1967" s="4">
        <f>F1967/(constants!$A$4+constants!$B$4*data!F1967+constants!$C$4*data!F1967^2+constants!$D$4*data!F1967^3+constants!$E$4*data!F1967^4+constants!$F$4*data!F1967^5+constants!$G$4*data!F1967^6+constants!$H$4*data!F1967^7)</f>
        <v>913.49373635326481</v>
      </c>
      <c r="M1967" s="4"/>
      <c r="N1967" s="4"/>
      <c r="O1967" s="4">
        <f t="shared" si="405"/>
        <v>12095.857131148356</v>
      </c>
      <c r="P1967" s="4">
        <f t="shared" si="406"/>
        <v>11132.777429423653</v>
      </c>
      <c r="Q1967" s="4">
        <f t="shared" si="406"/>
        <v>11132.777429423653</v>
      </c>
      <c r="R1967" s="4">
        <f t="shared" si="407"/>
        <v>152.24895605887747</v>
      </c>
      <c r="S1967" s="4"/>
      <c r="T1967" s="4"/>
      <c r="U1967" s="4">
        <f t="shared" si="408"/>
        <v>1</v>
      </c>
      <c r="V1967" s="4"/>
      <c r="W1967" s="4"/>
      <c r="X1967">
        <f>IF(front!E1967&gt;$X$2,O1967,P1967)</f>
        <v>12095.857131148356</v>
      </c>
      <c r="Y1967">
        <f t="shared" si="403"/>
        <v>11823.037326305739</v>
      </c>
      <c r="Z1967">
        <f>SUMPRODUCT($B$7:$B$456,Y$7:Y$456,EXP(constants!$B$32+constants!$A$32*ABS($A$7:$A$456-$A1967)))</f>
        <v>6.6176373063449764E-16</v>
      </c>
      <c r="AA1967">
        <f t="shared" si="404"/>
        <v>11823.037326305739</v>
      </c>
      <c r="AB1967">
        <f t="shared" si="409"/>
        <v>11818.184233366572</v>
      </c>
      <c r="AD1967" s="4"/>
      <c r="AE1967" s="4"/>
      <c r="AF1967" s="4"/>
    </row>
    <row r="1968" spans="1:32" x14ac:dyDescent="0.2">
      <c r="A1968">
        <f>front!A1968</f>
        <v>1074.6300000000001</v>
      </c>
      <c r="B1968" s="1">
        <f t="shared" si="410"/>
        <v>0.42000000000007276</v>
      </c>
      <c r="C1968">
        <f>front!D1968-front!B1968</f>
        <v>7237.5400000000009</v>
      </c>
      <c r="D1968" s="2">
        <f>front!E1968-front!C1968</f>
        <v>53290.5</v>
      </c>
      <c r="E1968" s="2">
        <f>IF(front!F1968-front!C1968&gt;0,front!F1968-front!C1968,0)</f>
        <v>53290.5</v>
      </c>
      <c r="F1968" s="2">
        <f>front!I1968-front!H1968</f>
        <v>947.70000000000073</v>
      </c>
      <c r="G1968" s="2"/>
      <c r="H1968" s="2"/>
      <c r="I1968" s="4">
        <f>C1968/(constants!$A$4+constants!$B$4*data!C1968+constants!$C$4*data!C1968^2+constants!$D$4*data!C1968^3+constants!$E$4*data!C1968^4+constants!$F$4*data!C1968^5+constants!$G$4*data!C1968^6+constants!$H$4*data!C1968^7)</f>
        <v>7226.2894535612368</v>
      </c>
      <c r="J1968" s="4">
        <f>D1968/(constants!$A$4+constants!$B$4*data!D1968+constants!$C$4*data!D1968^2+constants!$D$4*data!D1968^3+constants!$E$4*data!D1968^4+constants!$F$4*data!D1968^5+constants!$G$4*data!D1968^6+constants!$H$4*data!D1968^7)</f>
        <v>56124.001507423134</v>
      </c>
      <c r="K1968" s="4">
        <f>E1968/(constants!$A$4+constants!$B$4*data!E1968+constants!$C$4*data!E1968^2+constants!$D$4*data!E1968^3+constants!$E$4*data!E1968^4+constants!$F$4*data!E1968^5+constants!$G$4*data!E1968^6+constants!$H$4*data!E1968^7)</f>
        <v>56124.001507423134</v>
      </c>
      <c r="L1968" s="4">
        <f>F1968/(constants!$A$4+constants!$B$4*data!F1968+constants!$C$4*data!F1968^2+constants!$D$4*data!F1968^3+constants!$E$4*data!F1968^4+constants!$F$4*data!F1968^5+constants!$G$4*data!F1968^6+constants!$H$4*data!F1968^7)</f>
        <v>945.5209843583882</v>
      </c>
      <c r="M1968" s="4"/>
      <c r="N1968" s="4"/>
      <c r="O1968" s="4">
        <f t="shared" si="405"/>
        <v>12043.815755935395</v>
      </c>
      <c r="P1968" s="4">
        <f t="shared" si="406"/>
        <v>11224.800301484627</v>
      </c>
      <c r="Q1968" s="4">
        <f t="shared" si="406"/>
        <v>11224.800301484627</v>
      </c>
      <c r="R1968" s="4">
        <f t="shared" si="407"/>
        <v>157.58683072639803</v>
      </c>
      <c r="S1968" s="4"/>
      <c r="T1968" s="4"/>
      <c r="U1968" s="4">
        <f t="shared" si="408"/>
        <v>1</v>
      </c>
      <c r="V1968" s="4"/>
      <c r="W1968" s="4"/>
      <c r="X1968">
        <f>IF(front!E1968&gt;$X$2,O1968,P1968)</f>
        <v>12043.815755935395</v>
      </c>
      <c r="Y1968">
        <f t="shared" si="403"/>
        <v>11770.995951092778</v>
      </c>
      <c r="Z1968">
        <f>SUMPRODUCT($B$7:$B$456,Y$7:Y$456,EXP(constants!$B$32+constants!$A$32*ABS($A$7:$A$456-$A1968)))</f>
        <v>6.4614180357215935E-16</v>
      </c>
      <c r="AA1968">
        <f t="shared" si="404"/>
        <v>11770.995951092778</v>
      </c>
      <c r="AB1968">
        <f t="shared" si="409"/>
        <v>11766.142858153611</v>
      </c>
      <c r="AD1968" s="4"/>
      <c r="AE1968" s="4"/>
      <c r="AF1968" s="4"/>
    </row>
    <row r="1969" spans="1:32" x14ac:dyDescent="0.2">
      <c r="A1969">
        <f>front!A1969</f>
        <v>1075.06</v>
      </c>
      <c r="B1969" s="1">
        <f t="shared" si="410"/>
        <v>0.42999999999983629</v>
      </c>
      <c r="C1969">
        <f>front!D1969-front!B1969</f>
        <v>7203.0000000000009</v>
      </c>
      <c r="D1969" s="2">
        <f>front!E1969-front!C1969</f>
        <v>52901.9</v>
      </c>
      <c r="E1969" s="2">
        <f>IF(front!F1969-front!C1969&gt;0,front!F1969-front!C1969,0)</f>
        <v>52901.9</v>
      </c>
      <c r="F1969" s="2">
        <f>front!I1969-front!H1969</f>
        <v>971.30000000000109</v>
      </c>
      <c r="G1969" s="2"/>
      <c r="H1969" s="2"/>
      <c r="I1969" s="4">
        <f>C1969/(constants!$A$4+constants!$B$4*data!C1969+constants!$C$4*data!C1969^2+constants!$D$4*data!C1969^3+constants!$E$4*data!C1969^4+constants!$F$4*data!C1969^5+constants!$G$4*data!C1969^6+constants!$H$4*data!C1969^7)</f>
        <v>7191.7126045752657</v>
      </c>
      <c r="J1969" s="4">
        <f>D1969/(constants!$A$4+constants!$B$4*data!D1969+constants!$C$4*data!D1969^2+constants!$D$4*data!D1969^3+constants!$E$4*data!D1969^4+constants!$F$4*data!D1969^5+constants!$G$4*data!D1969^6+constants!$H$4*data!D1969^7)</f>
        <v>55693.669900585664</v>
      </c>
      <c r="K1969" s="4">
        <f>E1969/(constants!$A$4+constants!$B$4*data!E1969+constants!$C$4*data!E1969^2+constants!$D$4*data!E1969^3+constants!$E$4*data!E1969^4+constants!$F$4*data!E1969^5+constants!$G$4*data!E1969^6+constants!$H$4*data!E1969^7)</f>
        <v>55693.669900585664</v>
      </c>
      <c r="L1969" s="4">
        <f>F1969/(constants!$A$4+constants!$B$4*data!F1969+constants!$C$4*data!F1969^2+constants!$D$4*data!F1969^3+constants!$E$4*data!F1969^4+constants!$F$4*data!F1969^5+constants!$G$4*data!F1969^6+constants!$H$4*data!F1969^7)</f>
        <v>969.06750996062215</v>
      </c>
      <c r="M1969" s="4"/>
      <c r="N1969" s="4"/>
      <c r="O1969" s="4">
        <f t="shared" si="405"/>
        <v>11986.18767429211</v>
      </c>
      <c r="P1969" s="4">
        <f t="shared" si="406"/>
        <v>11138.733980117133</v>
      </c>
      <c r="Q1969" s="4">
        <f t="shared" si="406"/>
        <v>11138.733980117133</v>
      </c>
      <c r="R1969" s="4">
        <f t="shared" si="407"/>
        <v>161.51125166010371</v>
      </c>
      <c r="S1969" s="4"/>
      <c r="T1969" s="4"/>
      <c r="U1969" s="4">
        <f t="shared" si="408"/>
        <v>1</v>
      </c>
      <c r="V1969" s="4"/>
      <c r="W1969" s="4"/>
      <c r="X1969">
        <f>IF(front!E1969&gt;$X$2,O1969,P1969)</f>
        <v>11986.18767429211</v>
      </c>
      <c r="Y1969">
        <f t="shared" si="403"/>
        <v>11713.367869449494</v>
      </c>
      <c r="Z1969">
        <f>SUMPRODUCT($B$7:$B$456,Y$7:Y$456,EXP(constants!$B$32+constants!$A$32*ABS($A$7:$A$456-$A1969)))</f>
        <v>6.3052990813789189E-16</v>
      </c>
      <c r="AA1969">
        <f t="shared" si="404"/>
        <v>11713.367869449494</v>
      </c>
      <c r="AB1969">
        <f t="shared" si="409"/>
        <v>11708.514776510327</v>
      </c>
      <c r="AD1969" s="4"/>
      <c r="AE1969" s="4"/>
      <c r="AF1969" s="4"/>
    </row>
    <row r="1970" spans="1:32" x14ac:dyDescent="0.2">
      <c r="A1970">
        <f>front!A1970</f>
        <v>1075.48</v>
      </c>
      <c r="B1970" s="1">
        <f t="shared" si="410"/>
        <v>0.42000000000007276</v>
      </c>
      <c r="C1970">
        <f>front!D1970-front!B1970</f>
        <v>7169.87</v>
      </c>
      <c r="D1970" s="2">
        <f>front!E1970-front!C1970</f>
        <v>52907.1</v>
      </c>
      <c r="E1970" s="2">
        <f>IF(front!F1970-front!C1970&gt;0,front!F1970-front!C1970,0)</f>
        <v>52907.1</v>
      </c>
      <c r="F1970" s="2">
        <f>front!I1970-front!H1970</f>
        <v>969.80000000000109</v>
      </c>
      <c r="G1970" s="2"/>
      <c r="H1970" s="2"/>
      <c r="I1970" s="4">
        <f>C1970/(constants!$A$4+constants!$B$4*data!C1970+constants!$C$4*data!C1970^2+constants!$D$4*data!C1970^3+constants!$E$4*data!C1970^4+constants!$F$4*data!C1970^5+constants!$G$4*data!C1970^6+constants!$H$4*data!C1970^7)</f>
        <v>7158.548941609869</v>
      </c>
      <c r="J1970" s="4">
        <f>D1970/(constants!$A$4+constants!$B$4*data!D1970+constants!$C$4*data!D1970^2+constants!$D$4*data!D1970^3+constants!$E$4*data!D1970^4+constants!$F$4*data!D1970^5+constants!$G$4*data!D1970^6+constants!$H$4*data!D1970^7)</f>
        <v>55699.427247267427</v>
      </c>
      <c r="K1970" s="4">
        <f>E1970/(constants!$A$4+constants!$B$4*data!E1970+constants!$C$4*data!E1970^2+constants!$D$4*data!E1970^3+constants!$E$4*data!E1970^4+constants!$F$4*data!E1970^5+constants!$G$4*data!E1970^6+constants!$H$4*data!E1970^7)</f>
        <v>55699.427247267427</v>
      </c>
      <c r="L1970" s="4">
        <f>F1970/(constants!$A$4+constants!$B$4*data!F1970+constants!$C$4*data!F1970^2+constants!$D$4*data!F1970^3+constants!$E$4*data!F1970^4+constants!$F$4*data!F1970^5+constants!$G$4*data!F1970^6+constants!$H$4*data!F1970^7)</f>
        <v>967.57090846040205</v>
      </c>
      <c r="M1970" s="4"/>
      <c r="N1970" s="4"/>
      <c r="O1970" s="4">
        <f t="shared" si="405"/>
        <v>11930.914902683115</v>
      </c>
      <c r="P1970" s="4">
        <f t="shared" si="406"/>
        <v>11139.885449453484</v>
      </c>
      <c r="Q1970" s="4">
        <f t="shared" si="406"/>
        <v>11139.885449453484</v>
      </c>
      <c r="R1970" s="4">
        <f t="shared" si="407"/>
        <v>161.26181807673368</v>
      </c>
      <c r="S1970" s="4"/>
      <c r="T1970" s="4"/>
      <c r="U1970" s="4">
        <f t="shared" si="408"/>
        <v>1</v>
      </c>
      <c r="V1970" s="4"/>
      <c r="W1970" s="4"/>
      <c r="X1970">
        <f>IF(front!E1970&gt;$X$2,O1970,P1970)</f>
        <v>11930.914902683115</v>
      </c>
      <c r="Y1970">
        <f t="shared" si="403"/>
        <v>11658.095097840498</v>
      </c>
      <c r="Z1970">
        <f>SUMPRODUCT($B$7:$B$456,Y$7:Y$456,EXP(constants!$B$32+constants!$A$32*ABS($A$7:$A$456-$A1970)))</f>
        <v>6.1564530237971776E-16</v>
      </c>
      <c r="AA1970">
        <f t="shared" si="404"/>
        <v>11658.095097840498</v>
      </c>
      <c r="AB1970">
        <f t="shared" si="409"/>
        <v>11653.242004901331</v>
      </c>
      <c r="AD1970" s="4"/>
      <c r="AE1970" s="4"/>
      <c r="AF1970" s="4"/>
    </row>
    <row r="1971" spans="1:32" x14ac:dyDescent="0.2">
      <c r="A1971">
        <f>front!A1971</f>
        <v>1075.9000000000001</v>
      </c>
      <c r="B1971" s="1">
        <f t="shared" si="410"/>
        <v>0.42000000000007276</v>
      </c>
      <c r="C1971">
        <f>front!D1971-front!B1971</f>
        <v>7122.4</v>
      </c>
      <c r="D1971" s="2">
        <f>front!E1971-front!C1971</f>
        <v>52572.6</v>
      </c>
      <c r="E1971" s="2">
        <f>IF(front!F1971-front!C1971&gt;0,front!F1971-front!C1971,0)</f>
        <v>52572.6</v>
      </c>
      <c r="F1971" s="2">
        <f>front!I1971-front!H1971</f>
        <v>924.90000000000146</v>
      </c>
      <c r="G1971" s="2"/>
      <c r="H1971" s="2"/>
      <c r="I1971" s="4">
        <f>C1971/(constants!$A$4+constants!$B$4*data!C1971+constants!$C$4*data!C1971^2+constants!$D$4*data!C1971^3+constants!$E$4*data!C1971^4+constants!$F$4*data!C1971^5+constants!$G$4*data!C1971^6+constants!$H$4*data!C1971^7)</f>
        <v>7111.0335515474462</v>
      </c>
      <c r="J1971" s="4">
        <f>D1971/(constants!$A$4+constants!$B$4*data!D1971+constants!$C$4*data!D1971^2+constants!$D$4*data!D1971^3+constants!$E$4*data!D1971^4+constants!$F$4*data!D1971^5+constants!$G$4*data!D1971^6+constants!$H$4*data!D1971^7)</f>
        <v>55329.129495031833</v>
      </c>
      <c r="K1971" s="4">
        <f>E1971/(constants!$A$4+constants!$B$4*data!E1971+constants!$C$4*data!E1971^2+constants!$D$4*data!E1971^3+constants!$E$4*data!E1971^4+constants!$F$4*data!E1971^5+constants!$G$4*data!E1971^6+constants!$H$4*data!E1971^7)</f>
        <v>55329.129495031833</v>
      </c>
      <c r="L1971" s="4">
        <f>F1971/(constants!$A$4+constants!$B$4*data!F1971+constants!$C$4*data!F1971^2+constants!$D$4*data!F1971^3+constants!$E$4*data!F1971^4+constants!$F$4*data!F1971^5+constants!$G$4*data!F1971^6+constants!$H$4*data!F1971^7)</f>
        <v>922.77265638617814</v>
      </c>
      <c r="M1971" s="4"/>
      <c r="N1971" s="4"/>
      <c r="O1971" s="4">
        <f t="shared" si="405"/>
        <v>11851.72258591241</v>
      </c>
      <c r="P1971" s="4">
        <f t="shared" si="406"/>
        <v>11065.825899006366</v>
      </c>
      <c r="Q1971" s="4">
        <f t="shared" si="406"/>
        <v>11065.825899006366</v>
      </c>
      <c r="R1971" s="4">
        <f t="shared" si="407"/>
        <v>153.79544273102968</v>
      </c>
      <c r="S1971" s="4"/>
      <c r="T1971" s="4"/>
      <c r="U1971" s="4">
        <f t="shared" si="408"/>
        <v>1</v>
      </c>
      <c r="V1971" s="4"/>
      <c r="W1971" s="4"/>
      <c r="X1971">
        <f>IF(front!E1971&gt;$X$2,O1971,P1971)</f>
        <v>11851.72258591241</v>
      </c>
      <c r="Y1971">
        <f t="shared" si="403"/>
        <v>11578.902781069793</v>
      </c>
      <c r="Z1971">
        <f>SUMPRODUCT($B$7:$B$456,Y$7:Y$456,EXP(constants!$B$32+constants!$A$32*ABS($A$7:$A$456-$A1971)))</f>
        <v>6.0111207010235169E-16</v>
      </c>
      <c r="AA1971">
        <f t="shared" si="404"/>
        <v>11578.902781069793</v>
      </c>
      <c r="AB1971">
        <f t="shared" si="409"/>
        <v>11574.049688130626</v>
      </c>
      <c r="AD1971" s="4"/>
      <c r="AE1971" s="4"/>
      <c r="AF1971" s="4"/>
    </row>
    <row r="1972" spans="1:32" x14ac:dyDescent="0.2">
      <c r="A1972">
        <f>front!A1972</f>
        <v>1076.33</v>
      </c>
      <c r="B1972" s="1">
        <f t="shared" si="410"/>
        <v>0.42999999999983629</v>
      </c>
      <c r="C1972">
        <f>front!D1972-front!B1972</f>
        <v>7131.86</v>
      </c>
      <c r="D1972" s="2">
        <f>front!E1972-front!C1972</f>
        <v>52966.1</v>
      </c>
      <c r="E1972" s="2">
        <f>IF(front!F1972-front!C1972&gt;0,front!F1972-front!C1972,0)</f>
        <v>52966.1</v>
      </c>
      <c r="F1972" s="2">
        <f>front!I1972-front!H1972</f>
        <v>934.5</v>
      </c>
      <c r="G1972" s="2"/>
      <c r="H1972" s="2"/>
      <c r="I1972" s="4">
        <f>C1972/(constants!$A$4+constants!$B$4*data!C1972+constants!$C$4*data!C1972^2+constants!$D$4*data!C1972^3+constants!$E$4*data!C1972^4+constants!$F$4*data!C1972^5+constants!$G$4*data!C1972^6+constants!$H$4*data!C1972^7)</f>
        <v>7120.5023313514002</v>
      </c>
      <c r="J1972" s="4">
        <f>D1972/(constants!$A$4+constants!$B$4*data!D1972+constants!$C$4*data!D1972^2+constants!$D$4*data!D1972^3+constants!$E$4*data!D1972^4+constants!$F$4*data!D1972^5+constants!$G$4*data!D1972^6+constants!$H$4*data!D1972^7)</f>
        <v>55764.752956876611</v>
      </c>
      <c r="K1972" s="4">
        <f>E1972/(constants!$A$4+constants!$B$4*data!E1972+constants!$C$4*data!E1972^2+constants!$D$4*data!E1972^3+constants!$E$4*data!E1972^4+constants!$F$4*data!E1972^5+constants!$G$4*data!E1972^6+constants!$H$4*data!E1972^7)</f>
        <v>55764.752956876611</v>
      </c>
      <c r="L1972" s="4">
        <f>F1972/(constants!$A$4+constants!$B$4*data!F1972+constants!$C$4*data!F1972^2+constants!$D$4*data!F1972^3+constants!$E$4*data!F1972^4+constants!$F$4*data!F1972^5+constants!$G$4*data!F1972^6+constants!$H$4*data!F1972^7)</f>
        <v>932.35089842140781</v>
      </c>
      <c r="M1972" s="4"/>
      <c r="N1972" s="4"/>
      <c r="O1972" s="4">
        <f t="shared" si="405"/>
        <v>11867.503885585667</v>
      </c>
      <c r="P1972" s="4">
        <f t="shared" si="406"/>
        <v>11152.950591375322</v>
      </c>
      <c r="Q1972" s="4">
        <f t="shared" si="406"/>
        <v>11152.950591375322</v>
      </c>
      <c r="R1972" s="4">
        <f t="shared" si="407"/>
        <v>155.39181640356796</v>
      </c>
      <c r="S1972" s="4"/>
      <c r="T1972" s="4"/>
      <c r="U1972" s="4">
        <f t="shared" si="408"/>
        <v>1</v>
      </c>
      <c r="V1972" s="4"/>
      <c r="W1972" s="4"/>
      <c r="X1972">
        <f>IF(front!E1972&gt;$X$2,O1972,P1972)</f>
        <v>11867.503885585667</v>
      </c>
      <c r="Y1972">
        <f t="shared" si="403"/>
        <v>11594.684080743051</v>
      </c>
      <c r="Z1972">
        <f>SUMPRODUCT($B$7:$B$456,Y$7:Y$456,EXP(constants!$B$32+constants!$A$32*ABS($A$7:$A$456-$A1972)))</f>
        <v>5.8658817034717085E-16</v>
      </c>
      <c r="AA1972">
        <f t="shared" si="404"/>
        <v>11594.684080743051</v>
      </c>
      <c r="AB1972">
        <f t="shared" si="409"/>
        <v>11589.830987803884</v>
      </c>
      <c r="AD1972" s="4"/>
      <c r="AE1972" s="4"/>
      <c r="AF1972" s="4"/>
    </row>
    <row r="1973" spans="1:32" x14ac:dyDescent="0.2">
      <c r="A1973">
        <f>front!A1973</f>
        <v>1076.75</v>
      </c>
      <c r="B1973" s="1">
        <f t="shared" si="410"/>
        <v>0.42000000000007276</v>
      </c>
      <c r="C1973">
        <f>front!D1973-front!B1973</f>
        <v>7066.66</v>
      </c>
      <c r="D1973" s="2">
        <f>front!E1973-front!C1973</f>
        <v>53049.2</v>
      </c>
      <c r="E1973" s="2">
        <f>IF(front!F1973-front!C1973&gt;0,front!F1973-front!C1973,0)</f>
        <v>53049.2</v>
      </c>
      <c r="F1973" s="2">
        <f>front!I1973-front!H1973</f>
        <v>868.60000000000036</v>
      </c>
      <c r="G1973" s="2"/>
      <c r="H1973" s="2"/>
      <c r="I1973" s="4">
        <f>C1973/(constants!$A$4+constants!$B$4*data!C1973+constants!$C$4*data!C1973^2+constants!$D$4*data!C1973^3+constants!$E$4*data!C1973^4+constants!$F$4*data!C1973^5+constants!$G$4*data!C1973^6+constants!$H$4*data!C1973^7)</f>
        <v>7055.2444821833078</v>
      </c>
      <c r="J1973" s="4">
        <f>D1973/(constants!$A$4+constants!$B$4*data!D1973+constants!$C$4*data!D1973^2+constants!$D$4*data!D1973^3+constants!$E$4*data!D1973^4+constants!$F$4*data!D1973^5+constants!$G$4*data!D1973^6+constants!$H$4*data!D1973^7)</f>
        <v>55856.768806810614</v>
      </c>
      <c r="K1973" s="4">
        <f>E1973/(constants!$A$4+constants!$B$4*data!E1973+constants!$C$4*data!E1973^2+constants!$D$4*data!E1973^3+constants!$E$4*data!E1973^4+constants!$F$4*data!E1973^5+constants!$G$4*data!E1973^6+constants!$H$4*data!E1973^7)</f>
        <v>55856.768806810614</v>
      </c>
      <c r="L1973" s="4">
        <f>F1973/(constants!$A$4+constants!$B$4*data!F1973+constants!$C$4*data!F1973^2+constants!$D$4*data!F1973^3+constants!$E$4*data!F1973^4+constants!$F$4*data!F1973^5+constants!$G$4*data!F1973^6+constants!$H$4*data!F1973^7)</f>
        <v>866.60030209166484</v>
      </c>
      <c r="M1973" s="4"/>
      <c r="N1973" s="4"/>
      <c r="O1973" s="4">
        <f t="shared" si="405"/>
        <v>11758.740803638846</v>
      </c>
      <c r="P1973" s="4">
        <f t="shared" si="406"/>
        <v>11171.353761362123</v>
      </c>
      <c r="Q1973" s="4">
        <f t="shared" si="406"/>
        <v>11171.353761362123</v>
      </c>
      <c r="R1973" s="4">
        <f t="shared" si="407"/>
        <v>144.43338368194415</v>
      </c>
      <c r="S1973" s="4"/>
      <c r="T1973" s="4"/>
      <c r="U1973" s="4">
        <f t="shared" si="408"/>
        <v>1</v>
      </c>
      <c r="V1973" s="4"/>
      <c r="W1973" s="4"/>
      <c r="X1973">
        <f>IF(front!E1973&gt;$X$2,O1973,P1973)</f>
        <v>11758.740803638846</v>
      </c>
      <c r="Y1973">
        <f t="shared" ref="Y1973:Y2036" si="411">X1973-$U$4</f>
        <v>11485.920998796229</v>
      </c>
      <c r="Z1973">
        <f>SUMPRODUCT($B$7:$B$456,Y$7:Y$456,EXP(constants!$B$32+constants!$A$32*ABS($A$7:$A$456-$A1973)))</f>
        <v>5.7274087532541464E-16</v>
      </c>
      <c r="AA1973">
        <f t="shared" si="404"/>
        <v>11485.920998796229</v>
      </c>
      <c r="AB1973">
        <f t="shared" si="409"/>
        <v>11481.067905857062</v>
      </c>
      <c r="AD1973" s="4"/>
      <c r="AE1973" s="4"/>
      <c r="AF1973" s="4"/>
    </row>
    <row r="1974" spans="1:32" x14ac:dyDescent="0.2">
      <c r="A1974">
        <f>front!A1974</f>
        <v>1077.17</v>
      </c>
      <c r="B1974" s="1">
        <f t="shared" si="410"/>
        <v>0.42000000000007276</v>
      </c>
      <c r="C1974">
        <f>front!D1974-front!B1974</f>
        <v>7055.26</v>
      </c>
      <c r="D1974" s="2">
        <f>front!E1974-front!C1974</f>
        <v>52778</v>
      </c>
      <c r="E1974" s="2">
        <f>IF(front!F1974-front!C1974&gt;0,front!F1974-front!C1974,0)</f>
        <v>52778</v>
      </c>
      <c r="F1974" s="2">
        <f>front!I1974-front!H1974</f>
        <v>905.79999999999927</v>
      </c>
      <c r="G1974" s="2"/>
      <c r="H1974" s="2"/>
      <c r="I1974" s="4">
        <f>C1974/(constants!$A$4+constants!$B$4*data!C1974+constants!$C$4*data!C1974^2+constants!$D$4*data!C1974^3+constants!$E$4*data!C1974^4+constants!$F$4*data!C1974^5+constants!$G$4*data!C1974^6+constants!$H$4*data!C1974^7)</f>
        <v>7043.8350037308564</v>
      </c>
      <c r="J1974" s="4">
        <f>D1974/(constants!$A$4+constants!$B$4*data!D1974+constants!$C$4*data!D1974^2+constants!$D$4*data!D1974^3+constants!$E$4*data!D1974^4+constants!$F$4*data!D1974^5+constants!$G$4*data!D1974^6+constants!$H$4*data!D1974^7)</f>
        <v>55556.498170304163</v>
      </c>
      <c r="K1974" s="4">
        <f>E1974/(constants!$A$4+constants!$B$4*data!E1974+constants!$C$4*data!E1974^2+constants!$D$4*data!E1974^3+constants!$E$4*data!E1974^4+constants!$F$4*data!E1974^5+constants!$G$4*data!E1974^6+constants!$H$4*data!E1974^7)</f>
        <v>55556.498170304163</v>
      </c>
      <c r="L1974" s="4">
        <f>F1974/(constants!$A$4+constants!$B$4*data!F1974+constants!$C$4*data!F1974^2+constants!$D$4*data!F1974^3+constants!$E$4*data!F1974^4+constants!$F$4*data!F1974^5+constants!$G$4*data!F1974^6+constants!$H$4*data!F1974^7)</f>
        <v>903.71595181905843</v>
      </c>
      <c r="M1974" s="4"/>
      <c r="N1974" s="4"/>
      <c r="O1974" s="4">
        <f t="shared" si="405"/>
        <v>11739.725006218096</v>
      </c>
      <c r="P1974" s="4">
        <f t="shared" si="406"/>
        <v>11111.299634060833</v>
      </c>
      <c r="Q1974" s="4">
        <f t="shared" si="406"/>
        <v>11111.299634060833</v>
      </c>
      <c r="R1974" s="4">
        <f t="shared" si="407"/>
        <v>150.6193253031764</v>
      </c>
      <c r="S1974" s="4"/>
      <c r="T1974" s="4"/>
      <c r="U1974" s="4">
        <f t="shared" si="408"/>
        <v>1</v>
      </c>
      <c r="V1974" s="4"/>
      <c r="W1974" s="4"/>
      <c r="X1974">
        <f>IF(front!E1974&gt;$X$2,O1974,P1974)</f>
        <v>11739.725006218096</v>
      </c>
      <c r="Y1974">
        <f t="shared" si="411"/>
        <v>11466.905201375479</v>
      </c>
      <c r="Z1974">
        <f>SUMPRODUCT($B$7:$B$456,Y$7:Y$456,EXP(constants!$B$32+constants!$A$32*ABS($A$7:$A$456-$A1974)))</f>
        <v>5.5922046650612959E-16</v>
      </c>
      <c r="AA1974">
        <f t="shared" si="404"/>
        <v>11466.905201375479</v>
      </c>
      <c r="AB1974">
        <f t="shared" si="409"/>
        <v>11462.052108436312</v>
      </c>
      <c r="AD1974" s="4"/>
      <c r="AE1974" s="4"/>
      <c r="AF1974" s="4"/>
    </row>
    <row r="1975" spans="1:32" x14ac:dyDescent="0.2">
      <c r="A1975">
        <f>front!A1975</f>
        <v>1077.5899999999999</v>
      </c>
      <c r="B1975" s="1">
        <f t="shared" si="410"/>
        <v>0.41999999999984539</v>
      </c>
      <c r="C1975">
        <f>front!D1975-front!B1975</f>
        <v>6949.27</v>
      </c>
      <c r="D1975" s="2">
        <f>front!E1975-front!C1975</f>
        <v>52148.1</v>
      </c>
      <c r="E1975" s="2">
        <f>IF(front!F1975-front!C1975&gt;0,front!F1975-front!C1975,0)</f>
        <v>52148.1</v>
      </c>
      <c r="F1975" s="2">
        <f>front!I1975-front!H1975</f>
        <v>882.19999999999891</v>
      </c>
      <c r="G1975" s="2"/>
      <c r="H1975" s="2"/>
      <c r="I1975" s="4">
        <f>C1975/(constants!$A$4+constants!$B$4*data!C1975+constants!$C$4*data!C1975^2+constants!$D$4*data!C1975^3+constants!$E$4*data!C1975^4+constants!$F$4*data!C1975^5+constants!$G$4*data!C1975^6+constants!$H$4*data!C1975^7)</f>
        <v>6937.7658076275575</v>
      </c>
      <c r="J1975" s="4">
        <f>D1975/(constants!$A$4+constants!$B$4*data!D1975+constants!$C$4*data!D1975^2+constants!$D$4*data!D1975^3+constants!$E$4*data!D1975^4+constants!$F$4*data!D1975^5+constants!$G$4*data!D1975^6+constants!$H$4*data!D1975^7)</f>
        <v>54859.347171186957</v>
      </c>
      <c r="K1975" s="4">
        <f>E1975/(constants!$A$4+constants!$B$4*data!E1975+constants!$C$4*data!E1975^2+constants!$D$4*data!E1975^3+constants!$E$4*data!E1975^4+constants!$F$4*data!E1975^5+constants!$G$4*data!E1975^6+constants!$H$4*data!E1975^7)</f>
        <v>54859.347171186957</v>
      </c>
      <c r="L1975" s="4">
        <f>F1975/(constants!$A$4+constants!$B$4*data!F1975+constants!$C$4*data!F1975^2+constants!$D$4*data!F1975^3+constants!$E$4*data!F1975^4+constants!$F$4*data!F1975^5+constants!$G$4*data!F1975^6+constants!$H$4*data!F1975^7)</f>
        <v>880.16946007161039</v>
      </c>
      <c r="M1975" s="4"/>
      <c r="N1975" s="4"/>
      <c r="O1975" s="4">
        <f t="shared" si="405"/>
        <v>11562.943012712596</v>
      </c>
      <c r="P1975" s="4">
        <f t="shared" si="406"/>
        <v>10971.869434237391</v>
      </c>
      <c r="Q1975" s="4">
        <f t="shared" si="406"/>
        <v>10971.869434237391</v>
      </c>
      <c r="R1975" s="4">
        <f t="shared" si="407"/>
        <v>146.69491001193506</v>
      </c>
      <c r="S1975" s="4"/>
      <c r="T1975" s="4"/>
      <c r="U1975" s="4">
        <f t="shared" si="408"/>
        <v>1</v>
      </c>
      <c r="V1975" s="4"/>
      <c r="W1975" s="4"/>
      <c r="X1975">
        <f>IF(front!E1975&gt;$X$2,O1975,P1975)</f>
        <v>11562.943012712596</v>
      </c>
      <c r="Y1975">
        <f t="shared" si="411"/>
        <v>11290.12320786998</v>
      </c>
      <c r="Z1975">
        <f>SUMPRODUCT($B$7:$B$456,Y$7:Y$456,EXP(constants!$B$32+constants!$A$32*ABS($A$7:$A$456-$A1975)))</f>
        <v>5.4601922724941635E-16</v>
      </c>
      <c r="AA1975">
        <f t="shared" si="404"/>
        <v>11290.12320786998</v>
      </c>
      <c r="AB1975">
        <f t="shared" si="409"/>
        <v>11285.270114930812</v>
      </c>
      <c r="AD1975" s="4"/>
      <c r="AE1975" s="4"/>
      <c r="AF1975" s="4"/>
    </row>
    <row r="1976" spans="1:32" x14ac:dyDescent="0.2">
      <c r="A1976">
        <f>front!A1976</f>
        <v>1078.02</v>
      </c>
      <c r="B1976" s="1">
        <f t="shared" si="410"/>
        <v>0.43000000000006366</v>
      </c>
      <c r="C1976">
        <f>front!D1976-front!B1976</f>
        <v>6914.2</v>
      </c>
      <c r="D1976" s="2">
        <f>front!E1976-front!C1976</f>
        <v>52867.1</v>
      </c>
      <c r="E1976" s="2">
        <f>IF(front!F1976-front!C1976&gt;0,front!F1976-front!C1976,0)</f>
        <v>52867.1</v>
      </c>
      <c r="F1976" s="2">
        <f>front!I1976-front!H1976</f>
        <v>863.80000000000109</v>
      </c>
      <c r="G1976" s="2"/>
      <c r="H1976" s="2"/>
      <c r="I1976" s="4">
        <f>C1976/(constants!$A$4+constants!$B$4*data!C1976+constants!$C$4*data!C1976^2+constants!$D$4*data!C1976^3+constants!$E$4*data!C1976^4+constants!$F$4*data!C1976^5+constants!$G$4*data!C1976^6+constants!$H$4*data!C1976^7)</f>
        <v>6902.6731075285297</v>
      </c>
      <c r="J1976" s="4">
        <f>D1976/(constants!$A$4+constants!$B$4*data!D1976+constants!$C$4*data!D1976^2+constants!$D$4*data!D1976^3+constants!$E$4*data!D1976^4+constants!$F$4*data!D1976^5+constants!$G$4*data!D1976^6+constants!$H$4*data!D1976^7)</f>
        <v>55655.140679837357</v>
      </c>
      <c r="K1976" s="4">
        <f>E1976/(constants!$A$4+constants!$B$4*data!E1976+constants!$C$4*data!E1976^2+constants!$D$4*data!E1976^3+constants!$E$4*data!E1976^4+constants!$F$4*data!E1976^5+constants!$G$4*data!E1976^6+constants!$H$4*data!E1976^7)</f>
        <v>55655.140679837357</v>
      </c>
      <c r="L1976" s="4">
        <f>F1976/(constants!$A$4+constants!$B$4*data!F1976+constants!$C$4*data!F1976^2+constants!$D$4*data!F1976^3+constants!$E$4*data!F1976^4+constants!$F$4*data!F1976^5+constants!$G$4*data!F1976^6+constants!$H$4*data!F1976^7)</f>
        <v>861.81118876585151</v>
      </c>
      <c r="M1976" s="4"/>
      <c r="N1976" s="4"/>
      <c r="O1976" s="4">
        <f t="shared" si="405"/>
        <v>11504.455179214217</v>
      </c>
      <c r="P1976" s="4">
        <f t="shared" si="406"/>
        <v>11131.028135967472</v>
      </c>
      <c r="Q1976" s="4">
        <f t="shared" si="406"/>
        <v>11131.028135967472</v>
      </c>
      <c r="R1976" s="4">
        <f t="shared" si="407"/>
        <v>143.63519812764193</v>
      </c>
      <c r="S1976" s="4"/>
      <c r="T1976" s="4"/>
      <c r="U1976" s="4">
        <f t="shared" si="408"/>
        <v>1</v>
      </c>
      <c r="V1976" s="4"/>
      <c r="W1976" s="4"/>
      <c r="X1976">
        <f>IF(front!E1976&gt;$X$2,O1976,P1976)</f>
        <v>11504.455179214217</v>
      </c>
      <c r="Y1976">
        <f t="shared" si="411"/>
        <v>11231.635374371601</v>
      </c>
      <c r="Z1976">
        <f>SUMPRODUCT($B$7:$B$456,Y$7:Y$456,EXP(constants!$B$32+constants!$A$32*ABS($A$7:$A$456-$A1976)))</f>
        <v>5.328264651749067E-16</v>
      </c>
      <c r="AA1976">
        <f t="shared" si="404"/>
        <v>11231.635374371601</v>
      </c>
      <c r="AB1976">
        <f t="shared" si="409"/>
        <v>11226.782281432434</v>
      </c>
      <c r="AD1976" s="4"/>
      <c r="AE1976" s="4"/>
      <c r="AF1976" s="4"/>
    </row>
    <row r="1977" spans="1:32" x14ac:dyDescent="0.2">
      <c r="A1977">
        <f>front!A1977</f>
        <v>1078.44</v>
      </c>
      <c r="B1977" s="1">
        <f t="shared" si="410"/>
        <v>0.42000000000007276</v>
      </c>
      <c r="C1977">
        <f>front!D1977-front!B1977</f>
        <v>6835.2</v>
      </c>
      <c r="D1977" s="2">
        <f>front!E1977-front!C1977</f>
        <v>52186.400000000001</v>
      </c>
      <c r="E1977" s="2">
        <f>IF(front!F1977-front!C1977&gt;0,front!F1977-front!C1977,0)</f>
        <v>52186.400000000001</v>
      </c>
      <c r="F1977" s="2">
        <f>front!I1977-front!H1977</f>
        <v>904.60000000000036</v>
      </c>
      <c r="G1977" s="2"/>
      <c r="H1977" s="2"/>
      <c r="I1977" s="4">
        <f>C1977/(constants!$A$4+constants!$B$4*data!C1977+constants!$C$4*data!C1977^2+constants!$D$4*data!C1977^3+constants!$E$4*data!C1977^4+constants!$F$4*data!C1977^5+constants!$G$4*data!C1977^6+constants!$H$4*data!C1977^7)</f>
        <v>6823.6282358574244</v>
      </c>
      <c r="J1977" s="4">
        <f>D1977/(constants!$A$4+constants!$B$4*data!D1977+constants!$C$4*data!D1977^2+constants!$D$4*data!D1977^3+constants!$E$4*data!D1977^4+constants!$F$4*data!D1977^5+constants!$G$4*data!D1977^6+constants!$H$4*data!D1977^7)</f>
        <v>54901.726452027295</v>
      </c>
      <c r="K1977" s="4">
        <f>E1977/(constants!$A$4+constants!$B$4*data!E1977+constants!$C$4*data!E1977^2+constants!$D$4*data!E1977^3+constants!$E$4*data!E1977^4+constants!$F$4*data!E1977^5+constants!$G$4*data!E1977^6+constants!$H$4*data!E1977^7)</f>
        <v>54901.726452027295</v>
      </c>
      <c r="L1977" s="4">
        <f>F1977/(constants!$A$4+constants!$B$4*data!F1977+constants!$C$4*data!F1977^2+constants!$D$4*data!F1977^3+constants!$E$4*data!F1977^4+constants!$F$4*data!F1977^5+constants!$G$4*data!F1977^6+constants!$H$4*data!F1977^7)</f>
        <v>902.51867223819022</v>
      </c>
      <c r="M1977" s="4"/>
      <c r="N1977" s="4"/>
      <c r="O1977" s="4">
        <f t="shared" si="405"/>
        <v>11372.713726429041</v>
      </c>
      <c r="P1977" s="4">
        <f t="shared" si="406"/>
        <v>10980.345290405457</v>
      </c>
      <c r="Q1977" s="4">
        <f t="shared" si="406"/>
        <v>10980.345290405457</v>
      </c>
      <c r="R1977" s="4">
        <f t="shared" si="407"/>
        <v>150.41977870636504</v>
      </c>
      <c r="S1977" s="4"/>
      <c r="T1977" s="4"/>
      <c r="U1977" s="4">
        <f t="shared" si="408"/>
        <v>1</v>
      </c>
      <c r="V1977" s="4"/>
      <c r="W1977" s="4"/>
      <c r="X1977">
        <f>IF(front!E1977&gt;$X$2,O1977,P1977)</f>
        <v>11372.713726429041</v>
      </c>
      <c r="Y1977">
        <f t="shared" si="411"/>
        <v>11099.893921586425</v>
      </c>
      <c r="Z1977">
        <f>SUMPRODUCT($B$7:$B$456,Y$7:Y$456,EXP(constants!$B$32+constants!$A$32*ABS($A$7:$A$456-$A1977)))</f>
        <v>5.2024829597263693E-16</v>
      </c>
      <c r="AA1977">
        <f t="shared" si="404"/>
        <v>11099.893921586425</v>
      </c>
      <c r="AB1977">
        <f t="shared" si="409"/>
        <v>11095.040828647258</v>
      </c>
      <c r="AD1977" s="4"/>
      <c r="AE1977" s="4"/>
      <c r="AF1977" s="4"/>
    </row>
    <row r="1978" spans="1:32" x14ac:dyDescent="0.2">
      <c r="A1978">
        <f>front!A1978</f>
        <v>1078.8599999999999</v>
      </c>
      <c r="B1978" s="1">
        <f t="shared" si="410"/>
        <v>0.41999999999984539</v>
      </c>
      <c r="C1978">
        <f>front!D1978-front!B1978</f>
        <v>6734.5400000000009</v>
      </c>
      <c r="D1978" s="2">
        <f>front!E1978-front!C1978</f>
        <v>51766.2</v>
      </c>
      <c r="E1978" s="2">
        <f>IF(front!F1978-front!C1978&gt;0,front!F1978-front!C1978,0)</f>
        <v>51766.2</v>
      </c>
      <c r="F1978" s="2">
        <f>front!I1978-front!H1978</f>
        <v>913.5</v>
      </c>
      <c r="G1978" s="2"/>
      <c r="H1978" s="2"/>
      <c r="I1978" s="4">
        <f>C1978/(constants!$A$4+constants!$B$4*data!C1978+constants!$C$4*data!C1978^2+constants!$D$4*data!C1978^3+constants!$E$4*data!C1978^4+constants!$F$4*data!C1978^5+constants!$G$4*data!C1978^6+constants!$H$4*data!C1978^7)</f>
        <v>6722.9233954271513</v>
      </c>
      <c r="J1978" s="4">
        <f>D1978/(constants!$A$4+constants!$B$4*data!D1978+constants!$C$4*data!D1978^2+constants!$D$4*data!D1978^3+constants!$E$4*data!D1978^4+constants!$F$4*data!D1978^5+constants!$G$4*data!D1978^6+constants!$H$4*data!D1978^7)</f>
        <v>54436.834717330777</v>
      </c>
      <c r="K1978" s="4">
        <f>E1978/(constants!$A$4+constants!$B$4*data!E1978+constants!$C$4*data!E1978^2+constants!$D$4*data!E1978^3+constants!$E$4*data!E1978^4+constants!$F$4*data!E1978^5+constants!$G$4*data!E1978^6+constants!$H$4*data!E1978^7)</f>
        <v>54436.834717330777</v>
      </c>
      <c r="L1978" s="4">
        <f>F1978/(constants!$A$4+constants!$B$4*data!F1978+constants!$C$4*data!F1978^2+constants!$D$4*data!F1978^3+constants!$E$4*data!F1978^4+constants!$F$4*data!F1978^5+constants!$G$4*data!F1978^6+constants!$H$4*data!F1978^7)</f>
        <v>911.39849661945334</v>
      </c>
      <c r="M1978" s="4"/>
      <c r="N1978" s="4"/>
      <c r="O1978" s="4">
        <f t="shared" si="405"/>
        <v>11204.87232571192</v>
      </c>
      <c r="P1978" s="4">
        <f t="shared" si="406"/>
        <v>10887.366943466155</v>
      </c>
      <c r="Q1978" s="4">
        <f t="shared" si="406"/>
        <v>10887.366943466155</v>
      </c>
      <c r="R1978" s="4">
        <f t="shared" si="407"/>
        <v>151.89974943657555</v>
      </c>
      <c r="S1978" s="4"/>
      <c r="T1978" s="4"/>
      <c r="U1978" s="4">
        <f t="shared" si="408"/>
        <v>1</v>
      </c>
      <c r="V1978" s="4"/>
      <c r="W1978" s="4"/>
      <c r="X1978">
        <f>IF(front!E1978&gt;$X$2,O1978,P1978)</f>
        <v>11204.87232571192</v>
      </c>
      <c r="Y1978">
        <f t="shared" si="411"/>
        <v>10932.052520869303</v>
      </c>
      <c r="Z1978">
        <f>SUMPRODUCT($B$7:$B$456,Y$7:Y$456,EXP(constants!$B$32+constants!$A$32*ABS($A$7:$A$456-$A1978)))</f>
        <v>5.0796705335120526E-16</v>
      </c>
      <c r="AA1978">
        <f t="shared" si="404"/>
        <v>10932.052520869303</v>
      </c>
      <c r="AB1978">
        <f t="shared" si="409"/>
        <v>10927.199427930136</v>
      </c>
      <c r="AD1978" s="4"/>
      <c r="AE1978" s="4"/>
      <c r="AF1978" s="4"/>
    </row>
    <row r="1979" spans="1:32" x14ac:dyDescent="0.2">
      <c r="A1979">
        <f>front!A1979</f>
        <v>1079.29</v>
      </c>
      <c r="B1979" s="1">
        <f t="shared" si="410"/>
        <v>0.43000000000006366</v>
      </c>
      <c r="C1979">
        <f>front!D1979-front!B1979</f>
        <v>6655.6</v>
      </c>
      <c r="D1979" s="2">
        <f>front!E1979-front!C1979</f>
        <v>52014.6</v>
      </c>
      <c r="E1979" s="2">
        <f>IF(front!F1979-front!C1979&gt;0,front!F1979-front!C1979,0)</f>
        <v>52298.9</v>
      </c>
      <c r="F1979" s="2">
        <f>front!I1979-front!H1979</f>
        <v>869.5</v>
      </c>
      <c r="G1979" s="2"/>
      <c r="H1979" s="2"/>
      <c r="I1979" s="4">
        <f>C1979/(constants!$A$4+constants!$B$4*data!C1979+constants!$C$4*data!C1979^2+constants!$D$4*data!C1979^3+constants!$E$4*data!C1979^4+constants!$F$4*data!C1979^5+constants!$G$4*data!C1979^6+constants!$H$4*data!C1979^7)</f>
        <v>6643.9576772836581</v>
      </c>
      <c r="J1979" s="4">
        <f>D1979/(constants!$A$4+constants!$B$4*data!D1979+constants!$C$4*data!D1979^2+constants!$D$4*data!D1979^3+constants!$E$4*data!D1979^4+constants!$F$4*data!D1979^5+constants!$G$4*data!D1979^6+constants!$H$4*data!D1979^7)</f>
        <v>54711.637483799212</v>
      </c>
      <c r="K1979" s="4">
        <f>E1979/(constants!$A$4+constants!$B$4*data!E1979+constants!$C$4*data!E1979^2+constants!$D$4*data!E1979^3+constants!$E$4*data!E1979^4+constants!$F$4*data!E1979^5+constants!$G$4*data!E1979^6+constants!$H$4*data!E1979^7)</f>
        <v>55026.215666181568</v>
      </c>
      <c r="L1979" s="4">
        <f>F1979/(constants!$A$4+constants!$B$4*data!F1979+constants!$C$4*data!F1979^2+constants!$D$4*data!F1979^3+constants!$E$4*data!F1979^4+constants!$F$4*data!F1979^5+constants!$G$4*data!F1979^6+constants!$H$4*data!F1979^7)</f>
        <v>867.49826091452485</v>
      </c>
      <c r="M1979" s="4"/>
      <c r="N1979" s="4"/>
      <c r="O1979" s="4">
        <f t="shared" si="405"/>
        <v>11073.262795472763</v>
      </c>
      <c r="P1979" s="4">
        <f t="shared" si="406"/>
        <v>10942.327496759843</v>
      </c>
      <c r="Q1979" s="4">
        <f t="shared" si="406"/>
        <v>11005.243133236312</v>
      </c>
      <c r="R1979" s="4">
        <f t="shared" si="407"/>
        <v>144.58304348575416</v>
      </c>
      <c r="S1979" s="4"/>
      <c r="T1979" s="4"/>
      <c r="U1979" s="4">
        <f t="shared" si="408"/>
        <v>1.0057497489903404</v>
      </c>
      <c r="V1979" s="4"/>
      <c r="W1979" s="4"/>
      <c r="X1979">
        <f>IF(front!E1979&gt;$X$2,O1979,P1979)</f>
        <v>11073.262795472763</v>
      </c>
      <c r="Y1979">
        <f t="shared" si="411"/>
        <v>10800.442990630147</v>
      </c>
      <c r="Z1979">
        <f>SUMPRODUCT($B$7:$B$456,Y$7:Y$456,EXP(constants!$B$32+constants!$A$32*ABS($A$7:$A$456-$A1979)))</f>
        <v>4.9569369713569033E-16</v>
      </c>
      <c r="AA1979">
        <f t="shared" si="404"/>
        <v>10800.442990630147</v>
      </c>
      <c r="AB1979">
        <f t="shared" si="409"/>
        <v>10795.589897690979</v>
      </c>
      <c r="AD1979" s="4"/>
      <c r="AE1979" s="4"/>
      <c r="AF1979" s="4"/>
    </row>
    <row r="1980" spans="1:32" x14ac:dyDescent="0.2">
      <c r="A1980">
        <f>front!A1980</f>
        <v>1079.71</v>
      </c>
      <c r="B1980" s="1">
        <f t="shared" si="410"/>
        <v>0.42000000000007276</v>
      </c>
      <c r="C1980">
        <f>front!D1980-front!B1980</f>
        <v>6528.33</v>
      </c>
      <c r="D1980" s="2">
        <f>front!E1980-front!C1980</f>
        <v>50874</v>
      </c>
      <c r="E1980" s="2">
        <f>IF(front!F1980-front!C1980&gt;0,front!F1980-front!C1980,0)</f>
        <v>51150.200000000004</v>
      </c>
      <c r="F1980" s="2">
        <f>front!I1980-front!H1980</f>
        <v>894.5</v>
      </c>
      <c r="G1980" s="2"/>
      <c r="H1980" s="2"/>
      <c r="I1980" s="4">
        <f>C1980/(constants!$A$4+constants!$B$4*data!C1980+constants!$C$4*data!C1980^2+constants!$D$4*data!C1980^3+constants!$E$4*data!C1980^4+constants!$F$4*data!C1980^5+constants!$G$4*data!C1980^6+constants!$H$4*data!C1980^7)</f>
        <v>6516.6632112475827</v>
      </c>
      <c r="J1980" s="4">
        <f>D1980/(constants!$A$4+constants!$B$4*data!D1980+constants!$C$4*data!D1980^2+constants!$D$4*data!D1980^3+constants!$E$4*data!D1980^4+constants!$F$4*data!D1980^5+constants!$G$4*data!D1980^6+constants!$H$4*data!D1980^7)</f>
        <v>53450.166983538089</v>
      </c>
      <c r="K1980" s="4">
        <f>E1980/(constants!$A$4+constants!$B$4*data!E1980+constants!$C$4*data!E1980^2+constants!$D$4*data!E1980^3+constants!$E$4*data!E1980^4+constants!$F$4*data!E1980^5+constants!$G$4*data!E1980^6+constants!$H$4*data!E1980^7)</f>
        <v>53755.552833217618</v>
      </c>
      <c r="L1980" s="4">
        <f>F1980/(constants!$A$4+constants!$B$4*data!F1980+constants!$C$4*data!F1980^2+constants!$D$4*data!F1980^3+constants!$E$4*data!F1980^4+constants!$F$4*data!F1980^5+constants!$G$4*data!F1980^6+constants!$H$4*data!F1980^7)</f>
        <v>892.44157051264619</v>
      </c>
      <c r="M1980" s="4"/>
      <c r="N1980" s="4"/>
      <c r="O1980" s="4">
        <f t="shared" si="405"/>
        <v>10861.105352079305</v>
      </c>
      <c r="P1980" s="4">
        <f t="shared" si="406"/>
        <v>10690.033396707619</v>
      </c>
      <c r="Q1980" s="4">
        <f t="shared" si="406"/>
        <v>10751.110566643523</v>
      </c>
      <c r="R1980" s="4">
        <f t="shared" si="407"/>
        <v>148.7402617521077</v>
      </c>
      <c r="S1980" s="4"/>
      <c r="T1980" s="4"/>
      <c r="U1980" s="4">
        <f t="shared" si="408"/>
        <v>1.0057134685804363</v>
      </c>
      <c r="V1980" s="4"/>
      <c r="W1980" s="4"/>
      <c r="X1980">
        <f>IF(front!E1980&gt;$X$2,O1980,P1980)</f>
        <v>10861.105352079305</v>
      </c>
      <c r="Y1980">
        <f t="shared" si="411"/>
        <v>10588.285547236688</v>
      </c>
      <c r="Z1980">
        <f>SUMPRODUCT($B$7:$B$456,Y$7:Y$456,EXP(constants!$B$32+constants!$A$32*ABS($A$7:$A$456-$A1980)))</f>
        <v>4.8399210270939871E-16</v>
      </c>
      <c r="AA1980">
        <f t="shared" si="404"/>
        <v>10588.285547236688</v>
      </c>
      <c r="AB1980">
        <f t="shared" si="409"/>
        <v>10583.432454297521</v>
      </c>
      <c r="AD1980" s="4"/>
      <c r="AE1980" s="4"/>
      <c r="AF1980" s="4"/>
    </row>
    <row r="1981" spans="1:32" x14ac:dyDescent="0.2">
      <c r="A1981">
        <f>front!A1981</f>
        <v>1080.1300000000001</v>
      </c>
      <c r="B1981" s="1">
        <f t="shared" si="410"/>
        <v>0.42000000000007276</v>
      </c>
      <c r="C1981">
        <f>front!D1981-front!B1981</f>
        <v>6420.87</v>
      </c>
      <c r="D1981" s="2">
        <f>front!E1981-front!C1981</f>
        <v>50019.4</v>
      </c>
      <c r="E1981" s="2">
        <f>IF(front!F1981-front!C1981&gt;0,front!F1981-front!C1981,0)</f>
        <v>50263.9</v>
      </c>
      <c r="F1981" s="2">
        <f>front!I1981-front!H1981</f>
        <v>888.20000000000073</v>
      </c>
      <c r="G1981" s="2"/>
      <c r="H1981" s="2"/>
      <c r="I1981" s="4">
        <f>C1981/(constants!$A$4+constants!$B$4*data!C1981+constants!$C$4*data!C1981^2+constants!$D$4*data!C1981^3+constants!$E$4*data!C1981^4+constants!$F$4*data!C1981^5+constants!$G$4*data!C1981^6+constants!$H$4*data!C1981^7)</f>
        <v>6409.1984094416612</v>
      </c>
      <c r="J1981" s="4">
        <f>D1981/(constants!$A$4+constants!$B$4*data!D1981+constants!$C$4*data!D1981^2+constants!$D$4*data!D1981^3+constants!$E$4*data!D1981^4+constants!$F$4*data!D1981^5+constants!$G$4*data!D1981^6+constants!$H$4*data!D1981^7)</f>
        <v>52505.587754800923</v>
      </c>
      <c r="K1981" s="4">
        <f>E1981/(constants!$A$4+constants!$B$4*data!E1981+constants!$C$4*data!E1981^2+constants!$D$4*data!E1981^3+constants!$E$4*data!E1981^4+constants!$F$4*data!E1981^5+constants!$G$4*data!E1981^6+constants!$H$4*data!E1981^7)</f>
        <v>52775.779991930314</v>
      </c>
      <c r="L1981" s="4">
        <f>F1981/(constants!$A$4+constants!$B$4*data!F1981+constants!$C$4*data!F1981^2+constants!$D$4*data!F1981^3+constants!$E$4*data!F1981^4+constants!$F$4*data!F1981^5+constants!$G$4*data!F1981^6+constants!$H$4*data!F1981^7)</f>
        <v>886.15585491038814</v>
      </c>
      <c r="M1981" s="4"/>
      <c r="N1981" s="4"/>
      <c r="O1981" s="4">
        <f t="shared" si="405"/>
        <v>10681.997349069436</v>
      </c>
      <c r="P1981" s="4">
        <f t="shared" si="406"/>
        <v>10501.117550960185</v>
      </c>
      <c r="Q1981" s="4">
        <f t="shared" si="406"/>
        <v>10555.155998386062</v>
      </c>
      <c r="R1981" s="4">
        <f t="shared" si="407"/>
        <v>147.69264248506468</v>
      </c>
      <c r="S1981" s="4"/>
      <c r="T1981" s="4"/>
      <c r="U1981" s="4">
        <f t="shared" si="408"/>
        <v>1.0051459710991366</v>
      </c>
      <c r="V1981" s="4"/>
      <c r="W1981" s="4"/>
      <c r="X1981">
        <f>IF(front!E1981&gt;$X$2,O1981,P1981)</f>
        <v>10681.997349069436</v>
      </c>
      <c r="Y1981">
        <f t="shared" si="411"/>
        <v>10409.177544226819</v>
      </c>
      <c r="Z1981">
        <f>SUMPRODUCT($B$7:$B$456,Y$7:Y$456,EXP(constants!$B$32+constants!$A$32*ABS($A$7:$A$456-$A1981)))</f>
        <v>4.7256674199942959E-16</v>
      </c>
      <c r="AA1981">
        <f t="shared" si="404"/>
        <v>10409.177544226819</v>
      </c>
      <c r="AB1981">
        <f t="shared" si="409"/>
        <v>10404.324451287652</v>
      </c>
      <c r="AD1981" s="4"/>
      <c r="AE1981" s="4"/>
      <c r="AF1981" s="4"/>
    </row>
    <row r="1982" spans="1:32" x14ac:dyDescent="0.2">
      <c r="A1982">
        <f>front!A1982</f>
        <v>1080.56</v>
      </c>
      <c r="B1982" s="1">
        <f t="shared" si="410"/>
        <v>0.42999999999983629</v>
      </c>
      <c r="C1982">
        <f>front!D1982-front!B1982</f>
        <v>6296.5300000000007</v>
      </c>
      <c r="D1982" s="2">
        <f>front!E1982-front!C1982</f>
        <v>49013.899999999994</v>
      </c>
      <c r="E1982" s="2">
        <f>IF(front!F1982-front!C1982&gt;0,front!F1982-front!C1982,0)</f>
        <v>49304.3</v>
      </c>
      <c r="F1982" s="2">
        <f>front!I1982-front!H1982</f>
        <v>861.20000000000073</v>
      </c>
      <c r="G1982" s="2"/>
      <c r="H1982" s="2"/>
      <c r="I1982" s="4">
        <f>C1982/(constants!$A$4+constants!$B$4*data!C1982+constants!$C$4*data!C1982^2+constants!$D$4*data!C1982^3+constants!$E$4*data!C1982^4+constants!$F$4*data!C1982^5+constants!$G$4*data!C1982^6+constants!$H$4*data!C1982^7)</f>
        <v>6284.8703422010267</v>
      </c>
      <c r="J1982" s="4">
        <f>D1982/(constants!$A$4+constants!$B$4*data!D1982+constants!$C$4*data!D1982^2+constants!$D$4*data!D1982^3+constants!$E$4*data!D1982^4+constants!$F$4*data!D1982^5+constants!$G$4*data!D1982^6+constants!$H$4*data!D1982^7)</f>
        <v>51394.885287638754</v>
      </c>
      <c r="K1982" s="4">
        <f>E1982/(constants!$A$4+constants!$B$4*data!E1982+constants!$C$4*data!E1982^2+constants!$D$4*data!E1982^3+constants!$E$4*data!E1982^4+constants!$F$4*data!E1982^5+constants!$G$4*data!E1982^6+constants!$H$4*data!E1982^7)</f>
        <v>51715.589977868869</v>
      </c>
      <c r="L1982" s="4">
        <f>F1982/(constants!$A$4+constants!$B$4*data!F1982+constants!$C$4*data!F1982^2+constants!$D$4*data!F1982^3+constants!$E$4*data!F1982^4+constants!$F$4*data!F1982^5+constants!$G$4*data!F1982^6+constants!$H$4*data!F1982^7)</f>
        <v>859.21708599626629</v>
      </c>
      <c r="M1982" s="4"/>
      <c r="N1982" s="4"/>
      <c r="O1982" s="4">
        <f t="shared" si="405"/>
        <v>10474.783903668378</v>
      </c>
      <c r="P1982" s="4">
        <f t="shared" si="406"/>
        <v>10278.977057527751</v>
      </c>
      <c r="Q1982" s="4">
        <f t="shared" si="406"/>
        <v>10343.117995573773</v>
      </c>
      <c r="R1982" s="4">
        <f t="shared" si="407"/>
        <v>143.20284766604439</v>
      </c>
      <c r="S1982" s="4"/>
      <c r="T1982" s="4"/>
      <c r="U1982" s="4">
        <f t="shared" si="408"/>
        <v>1.0062400117917425</v>
      </c>
      <c r="V1982" s="4"/>
      <c r="W1982" s="4"/>
      <c r="X1982">
        <f>IF(front!E1982&gt;$X$2,O1982,P1982)</f>
        <v>10474.783903668378</v>
      </c>
      <c r="Y1982">
        <f t="shared" si="411"/>
        <v>10201.964098825762</v>
      </c>
      <c r="Z1982">
        <f>SUMPRODUCT($B$7:$B$456,Y$7:Y$456,EXP(constants!$B$32+constants!$A$32*ABS($A$7:$A$456-$A1982)))</f>
        <v>4.6114871809040445E-16</v>
      </c>
      <c r="AA1982">
        <f t="shared" si="404"/>
        <v>10201.964098825762</v>
      </c>
      <c r="AB1982">
        <f t="shared" si="409"/>
        <v>10197.111005886594</v>
      </c>
      <c r="AD1982" s="4"/>
      <c r="AE1982" s="4"/>
      <c r="AF1982" s="4"/>
    </row>
    <row r="1983" spans="1:32" x14ac:dyDescent="0.2">
      <c r="A1983">
        <f>front!A1983</f>
        <v>1080.98</v>
      </c>
      <c r="B1983" s="1">
        <f t="shared" si="410"/>
        <v>0.42000000000007276</v>
      </c>
      <c r="C1983">
        <f>front!D1983-front!B1983</f>
        <v>6181.8600000000006</v>
      </c>
      <c r="D1983" s="2">
        <f>front!E1983-front!C1983</f>
        <v>48006</v>
      </c>
      <c r="E1983" s="2">
        <f>IF(front!F1983-front!C1983&gt;0,front!F1983-front!C1983,0)</f>
        <v>48220.799999999996</v>
      </c>
      <c r="F1983" s="2">
        <f>front!I1983-front!H1983</f>
        <v>808.89999999999964</v>
      </c>
      <c r="G1983" s="2"/>
      <c r="H1983" s="2"/>
      <c r="I1983" s="4">
        <f>C1983/(constants!$A$4+constants!$B$4*data!C1983+constants!$C$4*data!C1983^2+constants!$D$4*data!C1983^3+constants!$E$4*data!C1983^4+constants!$F$4*data!C1983^5+constants!$G$4*data!C1983^6+constants!$H$4*data!C1983^7)</f>
        <v>6170.2274009357398</v>
      </c>
      <c r="J1983" s="4">
        <f>D1983/(constants!$A$4+constants!$B$4*data!D1983+constants!$C$4*data!D1983^2+constants!$D$4*data!D1983^3+constants!$E$4*data!D1983^4+constants!$F$4*data!D1983^5+constants!$G$4*data!D1983^6+constants!$H$4*data!D1983^7)</f>
        <v>50282.368656005448</v>
      </c>
      <c r="K1983" s="4">
        <f>E1983/(constants!$A$4+constants!$B$4*data!E1983+constants!$C$4*data!E1983^2+constants!$D$4*data!E1983^3+constants!$E$4*data!E1983^4+constants!$F$4*data!E1983^5+constants!$G$4*data!E1983^6+constants!$H$4*data!E1983^7)</f>
        <v>50519.385575228524</v>
      </c>
      <c r="L1983" s="4">
        <f>F1983/(constants!$A$4+constants!$B$4*data!F1983+constants!$C$4*data!F1983^2+constants!$D$4*data!F1983^3+constants!$E$4*data!F1983^4+constants!$F$4*data!F1983^5+constants!$G$4*data!F1983^6+constants!$H$4*data!F1983^7)</f>
        <v>807.03575680852043</v>
      </c>
      <c r="M1983" s="4"/>
      <c r="N1983" s="4"/>
      <c r="O1983" s="4">
        <f t="shared" si="405"/>
        <v>10283.7123348929</v>
      </c>
      <c r="P1983" s="4">
        <f t="shared" si="406"/>
        <v>10056.473731201089</v>
      </c>
      <c r="Q1983" s="4">
        <f t="shared" si="406"/>
        <v>10103.877115045705</v>
      </c>
      <c r="R1983" s="4">
        <f t="shared" si="407"/>
        <v>134.50595946808673</v>
      </c>
      <c r="S1983" s="4"/>
      <c r="T1983" s="4"/>
      <c r="U1983" s="4">
        <f t="shared" si="408"/>
        <v>1.0047137182586718</v>
      </c>
      <c r="V1983" s="4"/>
      <c r="W1983" s="4"/>
      <c r="X1983">
        <f>IF(front!E1983&gt;$X$2,O1983,P1983)</f>
        <v>10283.7123348929</v>
      </c>
      <c r="Y1983">
        <f t="shared" si="411"/>
        <v>10010.892530050283</v>
      </c>
      <c r="Z1983">
        <f>SUMPRODUCT($B$7:$B$456,Y$7:Y$456,EXP(constants!$B$32+constants!$A$32*ABS($A$7:$A$456-$A1983)))</f>
        <v>4.5026260979312435E-16</v>
      </c>
      <c r="AA1983">
        <f t="shared" si="404"/>
        <v>10010.892530050283</v>
      </c>
      <c r="AB1983">
        <f t="shared" si="409"/>
        <v>10006.039437111116</v>
      </c>
      <c r="AD1983" s="4"/>
      <c r="AE1983" s="4"/>
      <c r="AF1983" s="4"/>
    </row>
    <row r="1984" spans="1:32" x14ac:dyDescent="0.2">
      <c r="A1984">
        <f>front!A1984</f>
        <v>1081.4000000000001</v>
      </c>
      <c r="B1984" s="1">
        <f t="shared" si="410"/>
        <v>0.42000000000007276</v>
      </c>
      <c r="C1984">
        <f>front!D1984-front!B1984</f>
        <v>6098.7999999999993</v>
      </c>
      <c r="D1984" s="2">
        <f>front!E1984-front!C1984</f>
        <v>47535</v>
      </c>
      <c r="E1984" s="2">
        <f>IF(front!F1984-front!C1984&gt;0,front!F1984-front!C1984,0)</f>
        <v>47706.5</v>
      </c>
      <c r="F1984" s="2">
        <f>front!I1984-front!H1984</f>
        <v>778.5</v>
      </c>
      <c r="G1984" s="2"/>
      <c r="H1984" s="2"/>
      <c r="I1984" s="4">
        <f>C1984/(constants!$A$4+constants!$B$4*data!C1984+constants!$C$4*data!C1984^2+constants!$D$4*data!C1984^3+constants!$E$4*data!C1984^4+constants!$F$4*data!C1984^5+constants!$G$4*data!C1984^6+constants!$H$4*data!C1984^7)</f>
        <v>6087.1963002232533</v>
      </c>
      <c r="J1984" s="4">
        <f>D1984/(constants!$A$4+constants!$B$4*data!D1984+constants!$C$4*data!D1984^2+constants!$D$4*data!D1984^3+constants!$E$4*data!D1984^4+constants!$F$4*data!D1984^5+constants!$G$4*data!D1984^6+constants!$H$4*data!D1984^7)</f>
        <v>49762.817112489531</v>
      </c>
      <c r="K1984" s="4">
        <f>E1984/(constants!$A$4+constants!$B$4*data!E1984+constants!$C$4*data!E1984^2+constants!$D$4*data!E1984^3+constants!$E$4*data!E1984^4+constants!$F$4*data!E1984^5+constants!$G$4*data!E1984^6+constants!$H$4*data!E1984^7)</f>
        <v>49951.968621001222</v>
      </c>
      <c r="L1984" s="4">
        <f>F1984/(constants!$A$4+constants!$B$4*data!F1984+constants!$C$4*data!F1984^2+constants!$D$4*data!F1984^3+constants!$E$4*data!F1984^4+constants!$F$4*data!F1984^5+constants!$G$4*data!F1984^6+constants!$H$4*data!F1984^7)</f>
        <v>776.70478047859228</v>
      </c>
      <c r="M1984" s="4"/>
      <c r="N1984" s="4"/>
      <c r="O1984" s="4">
        <f t="shared" si="405"/>
        <v>10145.327167038757</v>
      </c>
      <c r="P1984" s="4">
        <f t="shared" si="406"/>
        <v>9952.5634224979058</v>
      </c>
      <c r="Q1984" s="4">
        <f t="shared" si="406"/>
        <v>9990.3937242002448</v>
      </c>
      <c r="R1984" s="4">
        <f t="shared" si="407"/>
        <v>129.45079674643205</v>
      </c>
      <c r="S1984" s="4"/>
      <c r="T1984" s="4"/>
      <c r="U1984" s="4">
        <f t="shared" si="408"/>
        <v>1.0038010611031951</v>
      </c>
      <c r="V1984" s="4"/>
      <c r="W1984" s="4"/>
      <c r="X1984">
        <f>IF(front!E1984&gt;$X$2,O1984,P1984)</f>
        <v>10145.327167038757</v>
      </c>
      <c r="Y1984">
        <f t="shared" si="411"/>
        <v>9872.5073621961401</v>
      </c>
      <c r="Z1984">
        <f>SUMPRODUCT($B$7:$B$456,Y$7:Y$456,EXP(constants!$B$32+constants!$A$32*ABS($A$7:$A$456-$A1984)))</f>
        <v>4.3963348443694577E-16</v>
      </c>
      <c r="AA1984">
        <f t="shared" si="404"/>
        <v>9872.5073621961401</v>
      </c>
      <c r="AB1984">
        <f t="shared" si="409"/>
        <v>9867.6542692569728</v>
      </c>
      <c r="AD1984" s="4"/>
      <c r="AE1984" s="4"/>
      <c r="AF1984" s="4"/>
    </row>
    <row r="1985" spans="1:32" x14ac:dyDescent="0.2">
      <c r="A1985">
        <f>front!A1985</f>
        <v>1081.82</v>
      </c>
      <c r="B1985" s="1">
        <f t="shared" si="410"/>
        <v>0.41999999999984539</v>
      </c>
      <c r="C1985">
        <f>front!D1985-front!B1985</f>
        <v>5979.5399999999991</v>
      </c>
      <c r="D1985" s="2">
        <f>front!E1985-front!C1985</f>
        <v>46808.5</v>
      </c>
      <c r="E1985" s="2">
        <f>IF(front!F1985-front!C1985&gt;0,front!F1985-front!C1985,0)</f>
        <v>47082.5</v>
      </c>
      <c r="F1985" s="2">
        <f>front!I1985-front!H1985</f>
        <v>785.10000000000036</v>
      </c>
      <c r="G1985" s="2"/>
      <c r="H1985" s="2"/>
      <c r="I1985" s="4">
        <f>C1985/(constants!$A$4+constants!$B$4*data!C1985+constants!$C$4*data!C1985^2+constants!$D$4*data!C1985^3+constants!$E$4*data!C1985^4+constants!$F$4*data!C1985^5+constants!$G$4*data!C1985^6+constants!$H$4*data!C1985^7)</f>
        <v>5967.9909947856822</v>
      </c>
      <c r="J1985" s="4">
        <f>D1985/(constants!$A$4+constants!$B$4*data!D1985+constants!$C$4*data!D1985^2+constants!$D$4*data!D1985^3+constants!$E$4*data!D1985^4+constants!$F$4*data!D1985^5+constants!$G$4*data!D1985^6+constants!$H$4*data!D1985^7)</f>
        <v>48961.91348903445</v>
      </c>
      <c r="K1985" s="4">
        <f>E1985/(constants!$A$4+constants!$B$4*data!E1985+constants!$C$4*data!E1985^2+constants!$D$4*data!E1985^3+constants!$E$4*data!E1985^4+constants!$F$4*data!E1985^5+constants!$G$4*data!E1985^6+constants!$H$4*data!E1985^7)</f>
        <v>49263.901604858358</v>
      </c>
      <c r="L1985" s="4">
        <f>F1985/(constants!$A$4+constants!$B$4*data!F1985+constants!$C$4*data!F1985^2+constants!$D$4*data!F1985^3+constants!$E$4*data!F1985^4+constants!$F$4*data!F1985^5+constants!$G$4*data!F1985^6+constants!$H$4*data!F1985^7)</f>
        <v>783.28979200006825</v>
      </c>
      <c r="M1985" s="4"/>
      <c r="N1985" s="4"/>
      <c r="O1985" s="4">
        <f t="shared" si="405"/>
        <v>9946.6516579761374</v>
      </c>
      <c r="P1985" s="4">
        <f t="shared" si="406"/>
        <v>9792.3826978068901</v>
      </c>
      <c r="Q1985" s="4">
        <f t="shared" si="406"/>
        <v>9852.7803209716731</v>
      </c>
      <c r="R1985" s="4">
        <f t="shared" si="407"/>
        <v>130.54829866667805</v>
      </c>
      <c r="S1985" s="4"/>
      <c r="T1985" s="4"/>
      <c r="U1985" s="4">
        <f t="shared" si="408"/>
        <v>1.0061678168662984</v>
      </c>
      <c r="V1985" s="4"/>
      <c r="W1985" s="4"/>
      <c r="X1985">
        <f>IF(front!E1985&gt;$X$2,O1985,P1985)</f>
        <v>9946.6516579761374</v>
      </c>
      <c r="Y1985">
        <f t="shared" si="411"/>
        <v>9673.8318531335208</v>
      </c>
      <c r="Z1985">
        <f>SUMPRODUCT($B$7:$B$456,Y$7:Y$456,EXP(constants!$B$32+constants!$A$32*ABS($A$7:$A$456-$A1985)))</f>
        <v>4.2925527555347158E-16</v>
      </c>
      <c r="AA1985">
        <f t="shared" si="404"/>
        <v>9673.8318531335208</v>
      </c>
      <c r="AB1985">
        <f t="shared" si="409"/>
        <v>9668.9787601943535</v>
      </c>
      <c r="AD1985" s="4"/>
      <c r="AE1985" s="4"/>
      <c r="AF1985" s="4"/>
    </row>
    <row r="1986" spans="1:32" x14ac:dyDescent="0.2">
      <c r="A1986">
        <f>front!A1986</f>
        <v>1082.25</v>
      </c>
      <c r="B1986" s="1">
        <f t="shared" si="410"/>
        <v>0.43000000000006366</v>
      </c>
      <c r="C1986">
        <f>front!D1986-front!B1986</f>
        <v>5923.5999999999995</v>
      </c>
      <c r="D1986" s="2">
        <f>front!E1986-front!C1986</f>
        <v>46210.899999999994</v>
      </c>
      <c r="E1986" s="2">
        <f>IF(front!F1986-front!C1986&gt;0,front!F1986-front!C1986,0)</f>
        <v>46433.100000000006</v>
      </c>
      <c r="F1986" s="2">
        <f>front!I1986-front!H1986</f>
        <v>727.70000000000073</v>
      </c>
      <c r="G1986" s="2"/>
      <c r="H1986" s="2"/>
      <c r="I1986" s="4">
        <f>C1986/(constants!$A$4+constants!$B$4*data!C1986+constants!$C$4*data!C1986^2+constants!$D$4*data!C1986^3+constants!$E$4*data!C1986^4+constants!$F$4*data!C1986^5+constants!$G$4*data!C1986^6+constants!$H$4*data!C1986^7)</f>
        <v>5912.0818587920103</v>
      </c>
      <c r="J1986" s="4">
        <f>D1986/(constants!$A$4+constants!$B$4*data!D1986+constants!$C$4*data!D1986^2+constants!$D$4*data!D1986^3+constants!$E$4*data!D1986^4+constants!$F$4*data!D1986^5+constants!$G$4*data!D1986^6+constants!$H$4*data!D1986^7)</f>
        <v>48303.603949606317</v>
      </c>
      <c r="K1986" s="4">
        <f>E1986/(constants!$A$4+constants!$B$4*data!E1986+constants!$C$4*data!E1986^2+constants!$D$4*data!E1986^3+constants!$E$4*data!E1986^4+constants!$F$4*data!E1986^5+constants!$G$4*data!E1986^6+constants!$H$4*data!E1986^7)</f>
        <v>48548.321644870142</v>
      </c>
      <c r="L1986" s="4">
        <f>F1986/(constants!$A$4+constants!$B$4*data!F1986+constants!$C$4*data!F1986^2+constants!$D$4*data!F1986^3+constants!$E$4*data!F1986^4+constants!$F$4*data!F1986^5+constants!$G$4*data!F1986^6+constants!$H$4*data!F1986^7)</f>
        <v>726.02020917462187</v>
      </c>
      <c r="M1986" s="4"/>
      <c r="N1986" s="4"/>
      <c r="O1986" s="4">
        <f t="shared" si="405"/>
        <v>9853.4697646533514</v>
      </c>
      <c r="P1986" s="4">
        <f t="shared" si="406"/>
        <v>9660.7207899212626</v>
      </c>
      <c r="Q1986" s="4">
        <f t="shared" si="406"/>
        <v>9709.6643289740277</v>
      </c>
      <c r="R1986" s="4">
        <f t="shared" si="407"/>
        <v>121.00336819577031</v>
      </c>
      <c r="S1986" s="4"/>
      <c r="T1986" s="4"/>
      <c r="U1986" s="4">
        <f t="shared" si="408"/>
        <v>1.0050662409272635</v>
      </c>
      <c r="V1986" s="4"/>
      <c r="W1986" s="4"/>
      <c r="X1986">
        <f>IF(front!E1986&gt;$X$2,O1986,P1986)</f>
        <v>9853.4697646533514</v>
      </c>
      <c r="Y1986">
        <f t="shared" si="411"/>
        <v>9580.6499598107348</v>
      </c>
      <c r="Z1986">
        <f>SUMPRODUCT($B$7:$B$456,Y$7:Y$456,EXP(constants!$B$32+constants!$A$32*ABS($A$7:$A$456-$A1986)))</f>
        <v>4.1888373104187506E-16</v>
      </c>
      <c r="AA1986">
        <f t="shared" si="404"/>
        <v>9580.6499598107348</v>
      </c>
      <c r="AB1986">
        <f t="shared" si="409"/>
        <v>9575.7968668715675</v>
      </c>
      <c r="AD1986" s="4"/>
      <c r="AE1986" s="4"/>
      <c r="AF1986" s="4"/>
    </row>
    <row r="1987" spans="1:32" x14ac:dyDescent="0.2">
      <c r="A1987">
        <f>front!A1987</f>
        <v>1082.67</v>
      </c>
      <c r="B1987" s="1">
        <f t="shared" si="410"/>
        <v>0.42000000000007276</v>
      </c>
      <c r="C1987">
        <f>front!D1987-front!B1987</f>
        <v>5856.26</v>
      </c>
      <c r="D1987" s="2">
        <f>front!E1987-front!C1987</f>
        <v>45501.299999999996</v>
      </c>
      <c r="E1987" s="2">
        <f>IF(front!F1987-front!C1987&gt;0,front!F1987-front!C1987,0)</f>
        <v>45765</v>
      </c>
      <c r="F1987" s="2">
        <f>front!I1987-front!H1987</f>
        <v>755</v>
      </c>
      <c r="G1987" s="2"/>
      <c r="H1987" s="2"/>
      <c r="I1987" s="4">
        <f>C1987/(constants!$A$4+constants!$B$4*data!C1987+constants!$C$4*data!C1987^2+constants!$D$4*data!C1987^3+constants!$E$4*data!C1987^4+constants!$F$4*data!C1987^5+constants!$G$4*data!C1987^6+constants!$H$4*data!C1987^7)</f>
        <v>5844.7833037487799</v>
      </c>
      <c r="J1987" s="4">
        <f>D1987/(constants!$A$4+constants!$B$4*data!D1987+constants!$C$4*data!D1987^2+constants!$D$4*data!D1987^3+constants!$E$4*data!D1987^4+constants!$F$4*data!D1987^5+constants!$G$4*data!D1987^6+constants!$H$4*data!D1987^7)</f>
        <v>47522.56421938815</v>
      </c>
      <c r="K1987" s="4">
        <f>E1987/(constants!$A$4+constants!$B$4*data!E1987+constants!$C$4*data!E1987^2+constants!$D$4*data!E1987^3+constants!$E$4*data!E1987^4+constants!$F$4*data!E1987^5+constants!$G$4*data!E1987^6+constants!$H$4*data!E1987^7)</f>
        <v>47812.725835538644</v>
      </c>
      <c r="L1987" s="4">
        <f>F1987/(constants!$A$4+constants!$B$4*data!F1987+constants!$C$4*data!F1987^2+constants!$D$4*data!F1987^3+constants!$E$4*data!F1987^4+constants!$F$4*data!F1987^5+constants!$G$4*data!F1987^6+constants!$H$4*data!F1987^7)</f>
        <v>753.25816331181977</v>
      </c>
      <c r="M1987" s="4"/>
      <c r="N1987" s="4"/>
      <c r="O1987" s="4">
        <f t="shared" si="405"/>
        <v>9741.3055062479671</v>
      </c>
      <c r="P1987" s="4">
        <f t="shared" si="406"/>
        <v>9504.5128438776301</v>
      </c>
      <c r="Q1987" s="4">
        <f t="shared" si="406"/>
        <v>9562.545167107728</v>
      </c>
      <c r="R1987" s="4">
        <f t="shared" si="407"/>
        <v>125.54302721863662</v>
      </c>
      <c r="S1987" s="4"/>
      <c r="T1987" s="4"/>
      <c r="U1987" s="4">
        <f t="shared" si="408"/>
        <v>1.0061057651437106</v>
      </c>
      <c r="V1987" s="4"/>
      <c r="W1987" s="4"/>
      <c r="X1987">
        <f>IF(front!E1987&gt;$X$2,O1987,P1987)</f>
        <v>9741.3055062479671</v>
      </c>
      <c r="Y1987">
        <f t="shared" si="411"/>
        <v>9468.4857014053505</v>
      </c>
      <c r="Z1987">
        <f>SUMPRODUCT($B$7:$B$456,Y$7:Y$456,EXP(constants!$B$32+constants!$A$32*ABS($A$7:$A$456-$A1987)))</f>
        <v>4.0899535126067712E-16</v>
      </c>
      <c r="AA1987">
        <f t="shared" si="404"/>
        <v>9468.4857014053505</v>
      </c>
      <c r="AB1987">
        <f t="shared" si="409"/>
        <v>9463.6326084661832</v>
      </c>
      <c r="AD1987" s="4"/>
      <c r="AE1987" s="4"/>
      <c r="AF1987" s="4"/>
    </row>
    <row r="1988" spans="1:32" x14ac:dyDescent="0.2">
      <c r="A1988">
        <f>front!A1988</f>
        <v>1083.0899999999999</v>
      </c>
      <c r="B1988" s="1">
        <f t="shared" si="410"/>
        <v>0.41999999999984539</v>
      </c>
      <c r="C1988">
        <f>front!D1988-front!B1988</f>
        <v>5737.5300000000007</v>
      </c>
      <c r="D1988" s="2">
        <f>front!E1988-front!C1988</f>
        <v>45054.2</v>
      </c>
      <c r="E1988" s="2">
        <f>IF(front!F1988-front!C1988&gt;0,front!F1988-front!C1988,0)</f>
        <v>45276.5</v>
      </c>
      <c r="F1988" s="2">
        <f>front!I1988-front!H1988</f>
        <v>754.10000000000036</v>
      </c>
      <c r="G1988" s="2"/>
      <c r="H1988" s="2"/>
      <c r="I1988" s="4">
        <f>C1988/(constants!$A$4+constants!$B$4*data!C1988+constants!$C$4*data!C1988^2+constants!$D$4*data!C1988^3+constants!$E$4*data!C1988^4+constants!$F$4*data!C1988^5+constants!$G$4*data!C1988^6+constants!$H$4*data!C1988^7)</f>
        <v>5726.1374761104671</v>
      </c>
      <c r="J1988" s="4">
        <f>D1988/(constants!$A$4+constants!$B$4*data!D1988+constants!$C$4*data!D1988^2+constants!$D$4*data!D1988^3+constants!$E$4*data!D1988^4+constants!$F$4*data!D1988^5+constants!$G$4*data!D1988^6+constants!$H$4*data!D1988^7)</f>
        <v>47030.846536588571</v>
      </c>
      <c r="K1988" s="4">
        <f>E1988/(constants!$A$4+constants!$B$4*data!E1988+constants!$C$4*data!E1988^2+constants!$D$4*data!E1988^3+constants!$E$4*data!E1988^4+constants!$F$4*data!E1988^5+constants!$G$4*data!E1988^6+constants!$H$4*data!E1988^7)</f>
        <v>47275.290812100116</v>
      </c>
      <c r="L1988" s="4">
        <f>F1988/(constants!$A$4+constants!$B$4*data!F1988+constants!$C$4*data!F1988^2+constants!$D$4*data!F1988^3+constants!$E$4*data!F1988^4+constants!$F$4*data!F1988^5+constants!$G$4*data!F1988^6+constants!$H$4*data!F1988^7)</f>
        <v>752.36020823577871</v>
      </c>
      <c r="M1988" s="4"/>
      <c r="N1988" s="4"/>
      <c r="O1988" s="4">
        <f t="shared" si="405"/>
        <v>9543.5624601841118</v>
      </c>
      <c r="P1988" s="4">
        <f t="shared" si="406"/>
        <v>9406.1693073177139</v>
      </c>
      <c r="Q1988" s="4">
        <f t="shared" si="406"/>
        <v>9455.058162420024</v>
      </c>
      <c r="R1988" s="4">
        <f t="shared" si="407"/>
        <v>125.39336803929646</v>
      </c>
      <c r="S1988" s="4"/>
      <c r="T1988" s="4"/>
      <c r="U1988" s="4">
        <f t="shared" si="408"/>
        <v>1.005197530844387</v>
      </c>
      <c r="V1988" s="4"/>
      <c r="W1988" s="4"/>
      <c r="X1988">
        <f>IF(front!E1988&gt;$X$2,O1988,P1988)</f>
        <v>9543.5624601841118</v>
      </c>
      <c r="Y1988">
        <f t="shared" si="411"/>
        <v>9270.7426553414953</v>
      </c>
      <c r="Z1988">
        <f>SUMPRODUCT($B$7:$B$456,Y$7:Y$456,EXP(constants!$B$32+constants!$A$32*ABS($A$7:$A$456-$A1988)))</f>
        <v>3.9934040154002621E-16</v>
      </c>
      <c r="AA1988">
        <f t="shared" si="404"/>
        <v>9270.7426553414953</v>
      </c>
      <c r="AB1988">
        <f t="shared" si="409"/>
        <v>9265.889562402328</v>
      </c>
      <c r="AD1988" s="4"/>
      <c r="AE1988" s="4"/>
      <c r="AF1988" s="4"/>
    </row>
    <row r="1989" spans="1:32" x14ac:dyDescent="0.2">
      <c r="A1989">
        <f>front!A1989</f>
        <v>1083.51</v>
      </c>
      <c r="B1989" s="1">
        <f t="shared" si="410"/>
        <v>0.42000000000007276</v>
      </c>
      <c r="C1989">
        <f>front!D1989-front!B1989</f>
        <v>5702.06</v>
      </c>
      <c r="D1989" s="2">
        <f>front!E1989-front!C1989</f>
        <v>44505.599999999999</v>
      </c>
      <c r="E1989" s="2">
        <f>IF(front!F1989-front!C1989&gt;0,front!F1989-front!C1989,0)</f>
        <v>44696.6</v>
      </c>
      <c r="F1989" s="2">
        <f>front!I1989-front!H1989</f>
        <v>771.70000000000073</v>
      </c>
      <c r="G1989" s="2"/>
      <c r="H1989" s="2"/>
      <c r="I1989" s="4">
        <f>C1989/(constants!$A$4+constants!$B$4*data!C1989+constants!$C$4*data!C1989^2+constants!$D$4*data!C1989^3+constants!$E$4*data!C1989^4+constants!$F$4*data!C1989^5+constants!$G$4*data!C1989^6+constants!$H$4*data!C1989^7)</f>
        <v>5690.6952976114917</v>
      </c>
      <c r="J1989" s="4">
        <f>D1989/(constants!$A$4+constants!$B$4*data!D1989+constants!$C$4*data!D1989^2+constants!$D$4*data!D1989^3+constants!$E$4*data!D1989^4+constants!$F$4*data!D1989^5+constants!$G$4*data!D1989^6+constants!$H$4*data!D1989^7)</f>
        <v>46427.949992994349</v>
      </c>
      <c r="K1989" s="4">
        <f>E1989/(constants!$A$4+constants!$B$4*data!E1989+constants!$C$4*data!E1989^2+constants!$D$4*data!E1989^3+constants!$E$4*data!E1989^4+constants!$F$4*data!E1989^5+constants!$G$4*data!E1989^6+constants!$H$4*data!E1989^7)</f>
        <v>46637.795611061942</v>
      </c>
      <c r="L1989" s="4">
        <f>F1989/(constants!$A$4+constants!$B$4*data!F1989+constants!$C$4*data!F1989^2+constants!$D$4*data!F1989^3+constants!$E$4*data!F1989^4+constants!$F$4*data!F1989^5+constants!$G$4*data!F1989^6+constants!$H$4*data!F1989^7)</f>
        <v>769.92022501863812</v>
      </c>
      <c r="M1989" s="4"/>
      <c r="N1989" s="4"/>
      <c r="O1989" s="4">
        <f t="shared" si="405"/>
        <v>9484.4921626858195</v>
      </c>
      <c r="P1989" s="4">
        <f t="shared" si="406"/>
        <v>9285.589998598869</v>
      </c>
      <c r="Q1989" s="4">
        <f t="shared" si="406"/>
        <v>9327.5591222123876</v>
      </c>
      <c r="R1989" s="4">
        <f t="shared" si="407"/>
        <v>128.32003750310633</v>
      </c>
      <c r="S1989" s="4"/>
      <c r="T1989" s="4"/>
      <c r="U1989" s="4">
        <f t="shared" si="408"/>
        <v>1.0045198122703944</v>
      </c>
      <c r="V1989" s="4"/>
      <c r="W1989" s="4"/>
      <c r="X1989">
        <f>IF(front!E1989&gt;$X$2,O1989,P1989)</f>
        <v>9484.4921626858195</v>
      </c>
      <c r="Y1989">
        <f t="shared" si="411"/>
        <v>9211.6723578432029</v>
      </c>
      <c r="Z1989">
        <f>SUMPRODUCT($B$7:$B$456,Y$7:Y$456,EXP(constants!$B$32+constants!$A$32*ABS($A$7:$A$456-$A1989)))</f>
        <v>3.899133714126394E-16</v>
      </c>
      <c r="AA1989">
        <f t="shared" si="404"/>
        <v>9211.6723578432029</v>
      </c>
      <c r="AB1989">
        <f t="shared" si="409"/>
        <v>9206.8192649040357</v>
      </c>
      <c r="AD1989" s="4"/>
      <c r="AE1989" s="4"/>
      <c r="AF1989" s="4"/>
    </row>
    <row r="1990" spans="1:32" x14ac:dyDescent="0.2">
      <c r="A1990">
        <f>front!A1990</f>
        <v>1083.94</v>
      </c>
      <c r="B1990" s="1">
        <f t="shared" si="410"/>
        <v>0.43000000000006366</v>
      </c>
      <c r="C1990">
        <f>front!D1990-front!B1990</f>
        <v>5613.33</v>
      </c>
      <c r="D1990" s="2">
        <f>front!E1990-front!C1990</f>
        <v>43994.799999999996</v>
      </c>
      <c r="E1990" s="2">
        <f>IF(front!F1990-front!C1990&gt;0,front!F1990-front!C1990,0)</f>
        <v>44272.299999999996</v>
      </c>
      <c r="F1990" s="2">
        <f>front!I1990-front!H1990</f>
        <v>709.20000000000073</v>
      </c>
      <c r="G1990" s="2"/>
      <c r="H1990" s="2"/>
      <c r="I1990" s="4">
        <f>C1990/(constants!$A$4+constants!$B$4*data!C1990+constants!$C$4*data!C1990^2+constants!$D$4*data!C1990^3+constants!$E$4*data!C1990^4+constants!$F$4*data!C1990^5+constants!$G$4*data!C1990^6+constants!$H$4*data!C1990^7)</f>
        <v>5602.0401257068061</v>
      </c>
      <c r="J1990" s="4">
        <f>D1990/(constants!$A$4+constants!$B$4*data!D1990+constants!$C$4*data!D1990^2+constants!$D$4*data!D1990^3+constants!$E$4*data!D1990^4+constants!$F$4*data!D1990^5+constants!$G$4*data!D1990^6+constants!$H$4*data!D1990^7)</f>
        <v>45867.068609959722</v>
      </c>
      <c r="K1990" s="4">
        <f>E1990/(constants!$A$4+constants!$B$4*data!E1990+constants!$C$4*data!E1990^2+constants!$D$4*data!E1990^3+constants!$E$4*data!E1990^4+constants!$F$4*data!E1990^5+constants!$G$4*data!E1990^6+constants!$H$4*data!E1990^7)</f>
        <v>46171.717702579102</v>
      </c>
      <c r="L1990" s="4">
        <f>F1990/(constants!$A$4+constants!$B$4*data!F1990+constants!$C$4*data!F1990^2+constants!$D$4*data!F1990^3+constants!$E$4*data!F1990^4+constants!$F$4*data!F1990^5+constants!$G$4*data!F1990^6+constants!$H$4*data!F1990^7)</f>
        <v>707.56227527876092</v>
      </c>
      <c r="M1990" s="4"/>
      <c r="N1990" s="4"/>
      <c r="O1990" s="4">
        <f t="shared" si="405"/>
        <v>9336.7335428446768</v>
      </c>
      <c r="P1990" s="4">
        <f t="shared" si="406"/>
        <v>9173.4137219919448</v>
      </c>
      <c r="Q1990" s="4">
        <f t="shared" si="406"/>
        <v>9234.3435405158216</v>
      </c>
      <c r="R1990" s="4">
        <f t="shared" si="407"/>
        <v>117.92704587979348</v>
      </c>
      <c r="S1990" s="4"/>
      <c r="T1990" s="4"/>
      <c r="U1990" s="4">
        <f t="shared" si="408"/>
        <v>1.0066420004995311</v>
      </c>
      <c r="V1990" s="4"/>
      <c r="W1990" s="4"/>
      <c r="X1990">
        <f>IF(front!E1990&gt;$X$2,O1990,P1990)</f>
        <v>9336.7335428446768</v>
      </c>
      <c r="Y1990">
        <f t="shared" si="411"/>
        <v>9063.9137380020602</v>
      </c>
      <c r="Z1990">
        <f>SUMPRODUCT($B$7:$B$456,Y$7:Y$456,EXP(constants!$B$32+constants!$A$32*ABS($A$7:$A$456-$A1990)))</f>
        <v>3.8049239485723487E-16</v>
      </c>
      <c r="AA1990">
        <f t="shared" si="404"/>
        <v>9063.9137380020602</v>
      </c>
      <c r="AB1990">
        <f t="shared" si="409"/>
        <v>9059.0606450628929</v>
      </c>
      <c r="AD1990" s="4"/>
      <c r="AE1990" s="4"/>
      <c r="AF1990" s="4"/>
    </row>
    <row r="1991" spans="1:32" x14ac:dyDescent="0.2">
      <c r="A1991">
        <f>front!A1991</f>
        <v>1084.3599999999999</v>
      </c>
      <c r="B1991" s="1">
        <f t="shared" si="410"/>
        <v>0.41999999999984539</v>
      </c>
      <c r="C1991">
        <f>front!D1991-front!B1991</f>
        <v>5554.2</v>
      </c>
      <c r="D1991" s="2">
        <f>front!E1991-front!C1991</f>
        <v>43516.3</v>
      </c>
      <c r="E1991" s="2">
        <f>IF(front!F1991-front!C1991&gt;0,front!F1991-front!C1991,0)</f>
        <v>43713.600000000006</v>
      </c>
      <c r="F1991" s="2">
        <f>front!I1991-front!H1991</f>
        <v>735.5</v>
      </c>
      <c r="G1991" s="2"/>
      <c r="H1991" s="2"/>
      <c r="I1991" s="4">
        <f>C1991/(constants!$A$4+constants!$B$4*data!C1991+constants!$C$4*data!C1991^2+constants!$D$4*data!C1991^3+constants!$E$4*data!C1991^4+constants!$F$4*data!C1991^5+constants!$G$4*data!C1991^6+constants!$H$4*data!C1991^7)</f>
        <v>5542.9640465472949</v>
      </c>
      <c r="J1991" s="4">
        <f>D1991/(constants!$A$4+constants!$B$4*data!D1991+constants!$C$4*data!D1991^2+constants!$D$4*data!D1991^3+constants!$E$4*data!D1991^4+constants!$F$4*data!D1991^5+constants!$G$4*data!D1991^6+constants!$H$4*data!D1991^7)</f>
        <v>45342.092445581788</v>
      </c>
      <c r="K1991" s="4">
        <f>E1991/(constants!$A$4+constants!$B$4*data!E1991+constants!$C$4*data!E1991^2+constants!$D$4*data!E1991^3+constants!$E$4*data!E1991^4+constants!$F$4*data!E1991^5+constants!$G$4*data!E1991^6+constants!$H$4*data!E1991^7)</f>
        <v>45558.503220679937</v>
      </c>
      <c r="L1991" s="4">
        <f>F1991/(constants!$A$4+constants!$B$4*data!F1991+constants!$C$4*data!F1991^2+constants!$D$4*data!F1991^3+constants!$E$4*data!F1991^4+constants!$F$4*data!F1991^5+constants!$G$4*data!F1991^6+constants!$H$4*data!F1991^7)</f>
        <v>733.80247823093271</v>
      </c>
      <c r="M1991" s="4"/>
      <c r="N1991" s="4"/>
      <c r="O1991" s="4">
        <f t="shared" si="405"/>
        <v>9238.2734109121575</v>
      </c>
      <c r="P1991" s="4">
        <f t="shared" si="406"/>
        <v>9068.4184891163568</v>
      </c>
      <c r="Q1991" s="4">
        <f t="shared" si="406"/>
        <v>9111.7006441359881</v>
      </c>
      <c r="R1991" s="4">
        <f t="shared" si="407"/>
        <v>122.30041303848878</v>
      </c>
      <c r="S1991" s="4"/>
      <c r="T1991" s="4"/>
      <c r="U1991" s="4">
        <f t="shared" si="408"/>
        <v>1.0047728449091291</v>
      </c>
      <c r="V1991" s="4"/>
      <c r="W1991" s="4"/>
      <c r="X1991">
        <f>IF(front!E1991&gt;$X$2,O1991,P1991)</f>
        <v>9238.2734109121575</v>
      </c>
      <c r="Y1991">
        <f t="shared" si="411"/>
        <v>8965.4536060695409</v>
      </c>
      <c r="Z1991">
        <f>SUMPRODUCT($B$7:$B$456,Y$7:Y$456,EXP(constants!$B$32+constants!$A$32*ABS($A$7:$A$456-$A1991)))</f>
        <v>3.7151030024390232E-16</v>
      </c>
      <c r="AA1991">
        <f t="shared" ref="AA1991:AA2054" si="412">Y1991-Z1991</f>
        <v>8965.4536060695409</v>
      </c>
      <c r="AB1991">
        <f t="shared" si="409"/>
        <v>8960.6005131303737</v>
      </c>
      <c r="AD1991" s="4"/>
      <c r="AE1991" s="4"/>
      <c r="AF1991" s="4"/>
    </row>
    <row r="1992" spans="1:32" x14ac:dyDescent="0.2">
      <c r="A1992">
        <f>front!A1992</f>
        <v>1084.78</v>
      </c>
      <c r="B1992" s="1">
        <f t="shared" si="410"/>
        <v>0.42000000000007276</v>
      </c>
      <c r="C1992">
        <f>front!D1992-front!B1992</f>
        <v>5518.4000000000005</v>
      </c>
      <c r="D1992" s="2">
        <f>front!E1992-front!C1992</f>
        <v>43211.7</v>
      </c>
      <c r="E1992" s="2">
        <f>IF(front!F1992-front!C1992&gt;0,front!F1992-front!C1992,0)</f>
        <v>43476.3</v>
      </c>
      <c r="F1992" s="2">
        <f>front!I1992-front!H1992</f>
        <v>764.90000000000146</v>
      </c>
      <c r="G1992" s="2"/>
      <c r="H1992" s="2"/>
      <c r="I1992" s="4">
        <f>C1992/(constants!$A$4+constants!$B$4*data!C1992+constants!$C$4*data!C1992^2+constants!$D$4*data!C1992^3+constants!$E$4*data!C1992^4+constants!$F$4*data!C1992^5+constants!$G$4*data!C1992^6+constants!$H$4*data!C1992^7)</f>
        <v>5507.1982320538309</v>
      </c>
      <c r="J1992" s="4">
        <f>D1992/(constants!$A$4+constants!$B$4*data!D1992+constants!$C$4*data!D1992^2+constants!$D$4*data!D1992^3+constants!$E$4*data!D1992^4+constants!$F$4*data!D1992^5+constants!$G$4*data!D1992^6+constants!$H$4*data!D1992^7)</f>
        <v>45008.137363021793</v>
      </c>
      <c r="K1992" s="4">
        <f>E1992/(constants!$A$4+constants!$B$4*data!E1992+constants!$C$4*data!E1992^2+constants!$D$4*data!E1992^3+constants!$E$4*data!E1992^4+constants!$F$4*data!E1992^5+constants!$G$4*data!E1992^6+constants!$H$4*data!E1992^7)</f>
        <v>45298.227158774818</v>
      </c>
      <c r="L1992" s="4">
        <f>F1992/(constants!$A$4+constants!$B$4*data!F1992+constants!$C$4*data!F1992^2+constants!$D$4*data!F1992^3+constants!$E$4*data!F1992^4+constants!$F$4*data!F1992^5+constants!$G$4*data!F1992^6+constants!$H$4*data!F1992^7)</f>
        <v>763.13567149686583</v>
      </c>
      <c r="M1992" s="4"/>
      <c r="N1992" s="4"/>
      <c r="O1992" s="4">
        <f t="shared" ref="O1992:O2054" si="413">I1992*1000/O$4</f>
        <v>9178.6637200897185</v>
      </c>
      <c r="P1992" s="4">
        <f t="shared" ref="P1992:Q2054" si="414">J1992*1000/P$4</f>
        <v>9001.6274726043575</v>
      </c>
      <c r="Q1992" s="4">
        <f t="shared" si="414"/>
        <v>9059.6454317549633</v>
      </c>
      <c r="R1992" s="4">
        <f t="shared" ref="R1992:R2054" si="415">L1992*1000/R$4</f>
        <v>127.18927858281097</v>
      </c>
      <c r="S1992" s="4"/>
      <c r="T1992" s="4"/>
      <c r="U1992" s="4">
        <f t="shared" ref="U1992:U2055" si="416">Q1992/P1992</f>
        <v>1.0064452744047871</v>
      </c>
      <c r="V1992" s="4"/>
      <c r="W1992" s="4"/>
      <c r="X1992">
        <f>IF(front!E1992&gt;$X$2,O1992,P1992)</f>
        <v>9178.6637200897185</v>
      </c>
      <c r="Y1992">
        <f t="shared" si="411"/>
        <v>8905.8439152471019</v>
      </c>
      <c r="Z1992">
        <f>SUMPRODUCT($B$7:$B$456,Y$7:Y$456,EXP(constants!$B$32+constants!$A$32*ABS($A$7:$A$456-$A1992)))</f>
        <v>3.6274024146816216E-16</v>
      </c>
      <c r="AA1992">
        <f t="shared" si="412"/>
        <v>8905.8439152471019</v>
      </c>
      <c r="AB1992">
        <f t="shared" ref="AB1992:AB2054" si="417">IF((AA1992-$AA$3)&gt;0,AA1992-$AA$3,0)</f>
        <v>8900.9908223079346</v>
      </c>
      <c r="AD1992" s="4"/>
      <c r="AE1992" s="4"/>
      <c r="AF1992" s="4"/>
    </row>
    <row r="1993" spans="1:32" x14ac:dyDescent="0.2">
      <c r="A1993">
        <f>front!A1993</f>
        <v>1085.21</v>
      </c>
      <c r="B1993" s="1">
        <f t="shared" ref="B1993:B2054" si="418">A1993-A1992</f>
        <v>0.43000000000006366</v>
      </c>
      <c r="C1993">
        <f>front!D1993-front!B1993</f>
        <v>5468.73</v>
      </c>
      <c r="D1993" s="2">
        <f>front!E1993-front!C1993</f>
        <v>42878</v>
      </c>
      <c r="E1993" s="2">
        <f>IF(front!F1993-front!C1993&gt;0,front!F1993-front!C1993,0)</f>
        <v>43076.6</v>
      </c>
      <c r="F1993" s="2">
        <f>front!I1993-front!H1993</f>
        <v>748</v>
      </c>
      <c r="G1993" s="2"/>
      <c r="H1993" s="2"/>
      <c r="I1993" s="4">
        <f>C1993/(constants!$A$4+constants!$B$4*data!C1993+constants!$C$4*data!C1993^2+constants!$D$4*data!C1993^3+constants!$E$4*data!C1993^4+constants!$F$4*data!C1993^5+constants!$G$4*data!C1993^6+constants!$H$4*data!C1993^7)</f>
        <v>5457.577548823755</v>
      </c>
      <c r="J1993" s="4">
        <f>D1993/(constants!$A$4+constants!$B$4*data!D1993+constants!$C$4*data!D1993^2+constants!$D$4*data!D1993^3+constants!$E$4*data!D1993^4+constants!$F$4*data!D1993^5+constants!$G$4*data!D1993^6+constants!$H$4*data!D1993^7)</f>
        <v>44642.490427161043</v>
      </c>
      <c r="K1993" s="4">
        <f>E1993/(constants!$A$4+constants!$B$4*data!E1993+constants!$C$4*data!E1993^2+constants!$D$4*data!E1993^3+constants!$E$4*data!E1993^4+constants!$F$4*data!E1993^5+constants!$G$4*data!E1993^6+constants!$H$4*data!E1993^7)</f>
        <v>44860.076390026006</v>
      </c>
      <c r="L1993" s="4">
        <f>F1993/(constants!$A$4+constants!$B$4*data!F1993+constants!$C$4*data!F1993^2+constants!$D$4*data!F1993^3+constants!$E$4*data!F1993^4+constants!$F$4*data!F1993^5+constants!$G$4*data!F1993^6+constants!$H$4*data!F1993^7)</f>
        <v>746.27406923182798</v>
      </c>
      <c r="M1993" s="4"/>
      <c r="N1993" s="4"/>
      <c r="O1993" s="4">
        <f t="shared" si="413"/>
        <v>9095.9625813729253</v>
      </c>
      <c r="P1993" s="4">
        <f t="shared" si="414"/>
        <v>8928.4980854322093</v>
      </c>
      <c r="Q1993" s="4">
        <f t="shared" si="414"/>
        <v>8972.0152780052013</v>
      </c>
      <c r="R1993" s="4">
        <f t="shared" si="415"/>
        <v>124.379011538638</v>
      </c>
      <c r="S1993" s="4"/>
      <c r="T1993" s="4"/>
      <c r="U1993" s="4">
        <f t="shared" si="416"/>
        <v>1.0048739656050321</v>
      </c>
      <c r="V1993" s="4"/>
      <c r="W1993" s="4"/>
      <c r="X1993">
        <f>IF(front!E1993&gt;$X$2,O1993,P1993)</f>
        <v>9095.9625813729253</v>
      </c>
      <c r="Y1993">
        <f t="shared" si="411"/>
        <v>8823.1427765303088</v>
      </c>
      <c r="Z1993">
        <f>SUMPRODUCT($B$7:$B$456,Y$7:Y$456,EXP(constants!$B$32+constants!$A$32*ABS($A$7:$A$456-$A1993)))</f>
        <v>3.5397581438993077E-16</v>
      </c>
      <c r="AA1993">
        <f t="shared" si="412"/>
        <v>8823.1427765303088</v>
      </c>
      <c r="AB1993">
        <f t="shared" si="417"/>
        <v>8818.2896835911415</v>
      </c>
      <c r="AD1993" s="4"/>
      <c r="AE1993" s="4"/>
      <c r="AF1993" s="4"/>
    </row>
    <row r="1994" spans="1:32" x14ac:dyDescent="0.2">
      <c r="A1994">
        <f>front!A1994</f>
        <v>1085.6300000000001</v>
      </c>
      <c r="B1994" s="1">
        <f t="shared" si="418"/>
        <v>0.42000000000007276</v>
      </c>
      <c r="C1994">
        <f>front!D1994-front!B1994</f>
        <v>5418.9999999999991</v>
      </c>
      <c r="D1994" s="2">
        <f>front!E1994-front!C1994</f>
        <v>42508</v>
      </c>
      <c r="E1994" s="2">
        <f>IF(front!F1994-front!C1994&gt;0,front!F1994-front!C1994,0)</f>
        <v>42693.600000000006</v>
      </c>
      <c r="F1994" s="2">
        <f>front!I1994-front!H1994</f>
        <v>745.5</v>
      </c>
      <c r="G1994" s="2"/>
      <c r="H1994" s="2"/>
      <c r="I1994" s="4">
        <f>C1994/(constants!$A$4+constants!$B$4*data!C1994+constants!$C$4*data!C1994^2+constants!$D$4*data!C1994^3+constants!$E$4*data!C1994^4+constants!$F$4*data!C1994^5+constants!$G$4*data!C1994^6+constants!$H$4*data!C1994^7)</f>
        <v>5407.8990828428186</v>
      </c>
      <c r="J1994" s="4">
        <f>D1994/(constants!$A$4+constants!$B$4*data!D1994+constants!$C$4*data!D1994^2+constants!$D$4*data!D1994^3+constants!$E$4*data!D1994^4+constants!$F$4*data!D1994^5+constants!$G$4*data!D1994^6+constants!$H$4*data!D1994^7)</f>
        <v>44237.335279729064</v>
      </c>
      <c r="K1994" s="4">
        <f>E1994/(constants!$A$4+constants!$B$4*data!E1994+constants!$C$4*data!E1994^2+constants!$D$4*data!E1994^3+constants!$E$4*data!E1994^4+constants!$F$4*data!E1994^5+constants!$G$4*data!E1994^6+constants!$H$4*data!E1994^7)</f>
        <v>44440.534304121742</v>
      </c>
      <c r="L1994" s="4">
        <f>F1994/(constants!$A$4+constants!$B$4*data!F1994+constants!$C$4*data!F1994^2+constants!$D$4*data!F1994^3+constants!$E$4*data!F1994^4+constants!$F$4*data!F1994^5+constants!$G$4*data!F1994^6+constants!$H$4*data!F1994^7)</f>
        <v>743.779750454328</v>
      </c>
      <c r="M1994" s="4"/>
      <c r="N1994" s="4"/>
      <c r="O1994" s="4">
        <f t="shared" si="413"/>
        <v>9013.1651380713647</v>
      </c>
      <c r="P1994" s="4">
        <f t="shared" si="414"/>
        <v>8847.4670559458118</v>
      </c>
      <c r="Q1994" s="4">
        <f t="shared" si="414"/>
        <v>8888.1068608243477</v>
      </c>
      <c r="R1994" s="4">
        <f t="shared" si="415"/>
        <v>123.96329174238801</v>
      </c>
      <c r="S1994" s="4"/>
      <c r="T1994" s="4"/>
      <c r="U1994" s="4">
        <f t="shared" si="416"/>
        <v>1.0045933830125113</v>
      </c>
      <c r="V1994" s="4"/>
      <c r="W1994" s="4"/>
      <c r="X1994">
        <f>IF(front!E1994&gt;$X$2,O1994,P1994)</f>
        <v>9013.1651380713647</v>
      </c>
      <c r="Y1994">
        <f t="shared" si="411"/>
        <v>8740.3453332287481</v>
      </c>
      <c r="Z1994">
        <f>SUMPRODUCT($B$7:$B$456,Y$7:Y$456,EXP(constants!$B$32+constants!$A$32*ABS($A$7:$A$456-$A1994)))</f>
        <v>3.4561968349570767E-16</v>
      </c>
      <c r="AA1994">
        <f t="shared" si="412"/>
        <v>8740.3453332287481</v>
      </c>
      <c r="AB1994">
        <f t="shared" si="417"/>
        <v>8735.4922402895809</v>
      </c>
      <c r="AD1994" s="4"/>
      <c r="AE1994" s="4"/>
      <c r="AF1994" s="4"/>
    </row>
    <row r="1995" spans="1:32" x14ac:dyDescent="0.2">
      <c r="A1995">
        <f>front!A1995</f>
        <v>1086.05</v>
      </c>
      <c r="B1995" s="1">
        <f t="shared" si="418"/>
        <v>0.41999999999984539</v>
      </c>
      <c r="C1995">
        <f>front!D1995-front!B1995</f>
        <v>5389.2699999999995</v>
      </c>
      <c r="D1995" s="2">
        <f>front!E1995-front!C1995</f>
        <v>42339.7</v>
      </c>
      <c r="E1995" s="2">
        <f>IF(front!F1995-front!C1995&gt;0,front!F1995-front!C1995,0)</f>
        <v>42552.800000000003</v>
      </c>
      <c r="F1995" s="2">
        <f>front!I1995-front!H1995</f>
        <v>733.39999999999964</v>
      </c>
      <c r="G1995" s="2"/>
      <c r="H1995" s="2"/>
      <c r="I1995" s="4">
        <f>C1995/(constants!$A$4+constants!$B$4*data!C1995+constants!$C$4*data!C1995^2+constants!$D$4*data!C1995^3+constants!$E$4*data!C1995^4+constants!$F$4*data!C1995^5+constants!$G$4*data!C1995^6+constants!$H$4*data!C1995^7)</f>
        <v>5378.2009046291132</v>
      </c>
      <c r="J1995" s="4">
        <f>D1995/(constants!$A$4+constants!$B$4*data!D1995+constants!$C$4*data!D1995^2+constants!$D$4*data!D1995^3+constants!$E$4*data!D1995^4+constants!$F$4*data!D1995^5+constants!$G$4*data!D1995^6+constants!$H$4*data!D1995^7)</f>
        <v>44053.13936516775</v>
      </c>
      <c r="K1995" s="4">
        <f>E1995/(constants!$A$4+constants!$B$4*data!E1995+constants!$C$4*data!E1995^2+constants!$D$4*data!E1995^3+constants!$E$4*data!E1995^4+constants!$F$4*data!E1995^5+constants!$G$4*data!E1995^6+constants!$H$4*data!E1995^7)</f>
        <v>44286.376714689191</v>
      </c>
      <c r="L1995" s="4">
        <f>F1995/(constants!$A$4+constants!$B$4*data!F1995+constants!$C$4*data!F1995^2+constants!$D$4*data!F1995^3+constants!$E$4*data!F1995^4+constants!$F$4*data!F1995^5+constants!$G$4*data!F1995^6+constants!$H$4*data!F1995^7)</f>
        <v>731.70725166023067</v>
      </c>
      <c r="M1995" s="4"/>
      <c r="N1995" s="4"/>
      <c r="O1995" s="4">
        <f t="shared" si="413"/>
        <v>8963.6681743818554</v>
      </c>
      <c r="P1995" s="4">
        <f t="shared" si="414"/>
        <v>8810.6278730335507</v>
      </c>
      <c r="Q1995" s="4">
        <f t="shared" si="414"/>
        <v>8857.275342937839</v>
      </c>
      <c r="R1995" s="4">
        <f t="shared" si="415"/>
        <v>121.95120861003845</v>
      </c>
      <c r="S1995" s="4"/>
      <c r="T1995" s="4"/>
      <c r="U1995" s="4">
        <f t="shared" si="416"/>
        <v>1.005294454671847</v>
      </c>
      <c r="V1995" s="4"/>
      <c r="W1995" s="4"/>
      <c r="X1995">
        <f>IF(front!E1995&gt;$X$2,O1995,P1995)</f>
        <v>8963.6681743818554</v>
      </c>
      <c r="Y1995">
        <f t="shared" si="411"/>
        <v>8690.8483695392388</v>
      </c>
      <c r="Z1995">
        <f>SUMPRODUCT($B$7:$B$456,Y$7:Y$456,EXP(constants!$B$32+constants!$A$32*ABS($A$7:$A$456-$A1995)))</f>
        <v>3.3746081162507986E-16</v>
      </c>
      <c r="AA1995">
        <f t="shared" si="412"/>
        <v>8690.8483695392388</v>
      </c>
      <c r="AB1995">
        <f t="shared" si="417"/>
        <v>8685.9952766000715</v>
      </c>
      <c r="AD1995" s="4"/>
      <c r="AE1995" s="4"/>
      <c r="AF1995" s="4"/>
    </row>
    <row r="1996" spans="1:32" x14ac:dyDescent="0.2">
      <c r="A1996">
        <f>front!A1996</f>
        <v>1086.47</v>
      </c>
      <c r="B1996" s="1">
        <f t="shared" si="418"/>
        <v>0.42000000000007276</v>
      </c>
      <c r="C1996">
        <f>front!D1996-front!B1996</f>
        <v>5374.6</v>
      </c>
      <c r="D1996" s="2">
        <f>front!E1996-front!C1996</f>
        <v>42090.5</v>
      </c>
      <c r="E1996" s="2">
        <f>IF(front!F1996-front!C1996&gt;0,front!F1996-front!C1996,0)</f>
        <v>42156.800000000003</v>
      </c>
      <c r="F1996" s="2">
        <f>front!I1996-front!H1996</f>
        <v>745.89999999999964</v>
      </c>
      <c r="G1996" s="2"/>
      <c r="H1996" s="2"/>
      <c r="I1996" s="4">
        <f>C1996/(constants!$A$4+constants!$B$4*data!C1996+constants!$C$4*data!C1996^2+constants!$D$4*data!C1996^3+constants!$E$4*data!C1996^4+constants!$F$4*data!C1996^5+constants!$G$4*data!C1996^6+constants!$H$4*data!C1996^7)</f>
        <v>5363.5468826067845</v>
      </c>
      <c r="J1996" s="4">
        <f>D1996/(constants!$A$4+constants!$B$4*data!D1996+constants!$C$4*data!D1996^2+constants!$D$4*data!D1996^3+constants!$E$4*data!D1996^4+constants!$F$4*data!D1996^5+constants!$G$4*data!D1996^6+constants!$H$4*data!D1996^7)</f>
        <v>43780.51345727322</v>
      </c>
      <c r="K1996" s="4">
        <f>E1996/(constants!$A$4+constants!$B$4*data!E1996+constants!$C$4*data!E1996^2+constants!$D$4*data!E1996^3+constants!$E$4*data!E1996^4+constants!$F$4*data!E1996^5+constants!$G$4*data!E1996^6+constants!$H$4*data!E1996^7)</f>
        <v>43853.032915102609</v>
      </c>
      <c r="L1996" s="4">
        <f>F1996/(constants!$A$4+constants!$B$4*data!F1996+constants!$C$4*data!F1996^2+constants!$D$4*data!F1996^3+constants!$E$4*data!F1996^4+constants!$F$4*data!F1996^5+constants!$G$4*data!F1996^6+constants!$H$4*data!F1996^7)</f>
        <v>744.17884143955052</v>
      </c>
      <c r="M1996" s="4"/>
      <c r="N1996" s="4"/>
      <c r="O1996" s="4">
        <f t="shared" si="413"/>
        <v>8939.244804344642</v>
      </c>
      <c r="P1996" s="4">
        <f t="shared" si="414"/>
        <v>8756.1026914546437</v>
      </c>
      <c r="Q1996" s="4">
        <f t="shared" si="414"/>
        <v>8770.6065830205225</v>
      </c>
      <c r="R1996" s="4">
        <f t="shared" si="415"/>
        <v>124.02980690659174</v>
      </c>
      <c r="S1996" s="4"/>
      <c r="T1996" s="4"/>
      <c r="U1996" s="4">
        <f t="shared" si="416"/>
        <v>1.0016564323280532</v>
      </c>
      <c r="V1996" s="4"/>
      <c r="W1996" s="4"/>
      <c r="X1996">
        <f>IF(front!E1996&gt;$X$2,O1996,P1996)</f>
        <v>8939.244804344642</v>
      </c>
      <c r="Y1996">
        <f t="shared" si="411"/>
        <v>8666.4249995020255</v>
      </c>
      <c r="Z1996">
        <f>SUMPRODUCT($B$7:$B$456,Y$7:Y$456,EXP(constants!$B$32+constants!$A$32*ABS($A$7:$A$456-$A1996)))</f>
        <v>3.294945421824345E-16</v>
      </c>
      <c r="AA1996">
        <f t="shared" si="412"/>
        <v>8666.4249995020255</v>
      </c>
      <c r="AB1996">
        <f t="shared" si="417"/>
        <v>8661.5719065628582</v>
      </c>
      <c r="AD1996" s="4"/>
      <c r="AE1996" s="4"/>
      <c r="AF1996" s="4"/>
    </row>
    <row r="1997" spans="1:32" x14ac:dyDescent="0.2">
      <c r="A1997">
        <f>front!A1997</f>
        <v>1086.8900000000001</v>
      </c>
      <c r="B1997" s="1">
        <f t="shared" si="418"/>
        <v>0.42000000000007276</v>
      </c>
      <c r="C1997">
        <f>front!D1997-front!B1997</f>
        <v>5341.34</v>
      </c>
      <c r="D1997" s="2">
        <f>front!E1997-front!C1997</f>
        <v>41778.800000000003</v>
      </c>
      <c r="E1997" s="2">
        <f>IF(front!F1997-front!C1997&gt;0,front!F1997-front!C1997,0)</f>
        <v>41933</v>
      </c>
      <c r="F1997" s="2">
        <f>front!I1997-front!H1997</f>
        <v>716.89999999999964</v>
      </c>
      <c r="G1997" s="2"/>
      <c r="H1997" s="2"/>
      <c r="I1997" s="4">
        <f>C1997/(constants!$A$4+constants!$B$4*data!C1997+constants!$C$4*data!C1997^2+constants!$D$4*data!C1997^3+constants!$E$4*data!C1997^4+constants!$F$4*data!C1997^5+constants!$G$4*data!C1997^6+constants!$H$4*data!C1997^7)</f>
        <v>5330.323775877313</v>
      </c>
      <c r="J1997" s="4">
        <f>D1997/(constants!$A$4+constants!$B$4*data!D1997+constants!$C$4*data!D1997^2+constants!$D$4*data!D1997^3+constants!$E$4*data!D1997^4+constants!$F$4*data!D1997^5+constants!$G$4*data!D1997^6+constants!$H$4*data!D1997^7)</f>
        <v>43439.701712974318</v>
      </c>
      <c r="K1997" s="4">
        <f>E1997/(constants!$A$4+constants!$B$4*data!E1997+constants!$C$4*data!E1997^2+constants!$D$4*data!E1997^3+constants!$E$4*data!E1997^4+constants!$F$4*data!E1997^5+constants!$G$4*data!E1997^6+constants!$H$4*data!E1997^7)</f>
        <v>43608.276946500293</v>
      </c>
      <c r="L1997" s="4">
        <f>F1997/(constants!$A$4+constants!$B$4*data!F1997+constants!$C$4*data!F1997^2+constants!$D$4*data!F1997^3+constants!$E$4*data!F1997^4+constants!$F$4*data!F1997^5+constants!$G$4*data!F1997^6+constants!$H$4*data!F1997^7)</f>
        <v>715.24476460252004</v>
      </c>
      <c r="M1997" s="4"/>
      <c r="N1997" s="4"/>
      <c r="O1997" s="4">
        <f t="shared" si="413"/>
        <v>8883.8729597955207</v>
      </c>
      <c r="P1997" s="4">
        <f t="shared" si="414"/>
        <v>8687.940342594864</v>
      </c>
      <c r="Q1997" s="4">
        <f t="shared" si="414"/>
        <v>8721.6553893000582</v>
      </c>
      <c r="R1997" s="4">
        <f t="shared" si="415"/>
        <v>119.20746076708667</v>
      </c>
      <c r="S1997" s="4"/>
      <c r="T1997" s="4"/>
      <c r="U1997" s="4">
        <f t="shared" si="416"/>
        <v>1.0038806719861897</v>
      </c>
      <c r="V1997" s="4"/>
      <c r="W1997" s="4"/>
      <c r="X1997">
        <f>IF(front!E1997&gt;$X$2,O1997,P1997)</f>
        <v>8883.8729597955207</v>
      </c>
      <c r="Y1997">
        <f t="shared" si="411"/>
        <v>8611.0531549529042</v>
      </c>
      <c r="Z1997">
        <f>SUMPRODUCT($B$7:$B$456,Y$7:Y$456,EXP(constants!$B$32+constants!$A$32*ABS($A$7:$A$456-$A1997)))</f>
        <v>3.2171632849810739E-16</v>
      </c>
      <c r="AA1997">
        <f t="shared" si="412"/>
        <v>8611.0531549529042</v>
      </c>
      <c r="AB1997">
        <f t="shared" si="417"/>
        <v>8606.2000620137369</v>
      </c>
      <c r="AD1997" s="4"/>
      <c r="AE1997" s="4"/>
      <c r="AF1997" s="4"/>
    </row>
    <row r="1998" spans="1:32" x14ac:dyDescent="0.2">
      <c r="A1998">
        <f>front!A1998</f>
        <v>1087.32</v>
      </c>
      <c r="B1998" s="1">
        <f t="shared" si="418"/>
        <v>0.42999999999983629</v>
      </c>
      <c r="C1998">
        <f>front!D1998-front!B1998</f>
        <v>5318.67</v>
      </c>
      <c r="D1998" s="2">
        <f>front!E1998-front!C1998</f>
        <v>41758.800000000003</v>
      </c>
      <c r="E1998" s="2">
        <f>IF(front!F1998-front!C1998&gt;0,front!F1998-front!C1998,0)</f>
        <v>41939.599999999999</v>
      </c>
      <c r="F1998" s="2">
        <f>front!I1998-front!H1998</f>
        <v>743.70000000000073</v>
      </c>
      <c r="G1998" s="2"/>
      <c r="H1998" s="2"/>
      <c r="I1998" s="4">
        <f>C1998/(constants!$A$4+constants!$B$4*data!C1998+constants!$C$4*data!C1998^2+constants!$D$4*data!C1998^3+constants!$E$4*data!C1998^4+constants!$F$4*data!C1998^5+constants!$G$4*data!C1998^6+constants!$H$4*data!C1998^7)</f>
        <v>5307.6794482575333</v>
      </c>
      <c r="J1998" s="4">
        <f>D1998/(constants!$A$4+constants!$B$4*data!D1998+constants!$C$4*data!D1998^2+constants!$D$4*data!D1998^3+constants!$E$4*data!D1998^4+constants!$F$4*data!D1998^5+constants!$G$4*data!D1998^6+constants!$H$4*data!D1998^7)</f>
        <v>43417.841052036754</v>
      </c>
      <c r="K1998" s="4">
        <f>E1998/(constants!$A$4+constants!$B$4*data!E1998+constants!$C$4*data!E1998^2+constants!$D$4*data!E1998^3+constants!$E$4*data!E1998^4+constants!$F$4*data!E1998^5+constants!$G$4*data!E1998^6+constants!$H$4*data!E1998^7)</f>
        <v>43615.493391820914</v>
      </c>
      <c r="L1998" s="4">
        <f>F1998/(constants!$A$4+constants!$B$4*data!F1998+constants!$C$4*data!F1998^2+constants!$D$4*data!F1998^3+constants!$E$4*data!F1998^4+constants!$F$4*data!F1998^5+constants!$G$4*data!F1998^6+constants!$H$4*data!F1998^7)</f>
        <v>741.98384111166104</v>
      </c>
      <c r="M1998" s="4"/>
      <c r="N1998" s="4"/>
      <c r="O1998" s="4">
        <f t="shared" si="413"/>
        <v>8846.1324137625543</v>
      </c>
      <c r="P1998" s="4">
        <f t="shared" si="414"/>
        <v>8683.5682104073512</v>
      </c>
      <c r="Q1998" s="4">
        <f t="shared" si="414"/>
        <v>8723.0986783641838</v>
      </c>
      <c r="R1998" s="4">
        <f t="shared" si="415"/>
        <v>123.66397351861018</v>
      </c>
      <c r="S1998" s="4"/>
      <c r="T1998" s="4"/>
      <c r="U1998" s="4">
        <f t="shared" si="416"/>
        <v>1.0045523299868198</v>
      </c>
      <c r="V1998" s="4"/>
      <c r="W1998" s="4"/>
      <c r="X1998">
        <f>IF(front!E1998&gt;$X$2,O1998,P1998)</f>
        <v>8846.1324137625543</v>
      </c>
      <c r="Y1998">
        <f t="shared" si="411"/>
        <v>8573.3126089199377</v>
      </c>
      <c r="Z1998">
        <f>SUMPRODUCT($B$7:$B$456,Y$7:Y$456,EXP(constants!$B$32+constants!$A$32*ABS($A$7:$A$456-$A1998)))</f>
        <v>3.1394310959748551E-16</v>
      </c>
      <c r="AA1998">
        <f t="shared" si="412"/>
        <v>8573.3126089199377</v>
      </c>
      <c r="AB1998">
        <f t="shared" si="417"/>
        <v>8568.4595159807704</v>
      </c>
      <c r="AD1998" s="4"/>
      <c r="AE1998" s="4"/>
      <c r="AF1998" s="4"/>
    </row>
    <row r="1999" spans="1:32" x14ac:dyDescent="0.2">
      <c r="A1999">
        <f>front!A1999</f>
        <v>1087.74</v>
      </c>
      <c r="B1999" s="1">
        <f t="shared" si="418"/>
        <v>0.42000000000007276</v>
      </c>
      <c r="C1999">
        <f>front!D1999-front!B1999</f>
        <v>5296.4699999999993</v>
      </c>
      <c r="D1999" s="2">
        <f>front!E1999-front!C1999</f>
        <v>41442</v>
      </c>
      <c r="E1999" s="2">
        <f>IF(front!F1999-front!C1999&gt;0,front!F1999-front!C1999,0)</f>
        <v>41504.9</v>
      </c>
      <c r="F1999" s="2">
        <f>front!I1999-front!H1999</f>
        <v>692.69999999999891</v>
      </c>
      <c r="G1999" s="2"/>
      <c r="H1999" s="2"/>
      <c r="I1999" s="4">
        <f>C1999/(constants!$A$4+constants!$B$4*data!C1999+constants!$C$4*data!C1999^2+constants!$D$4*data!C1999^3+constants!$E$4*data!C1999^4+constants!$F$4*data!C1999^5+constants!$G$4*data!C1999^6+constants!$H$4*data!C1999^7)</f>
        <v>5285.5049970662449</v>
      </c>
      <c r="J1999" s="4">
        <f>D1999/(constants!$A$4+constants!$B$4*data!D1999+constants!$C$4*data!D1999^2+constants!$D$4*data!D1999^3+constants!$E$4*data!D1999^4+constants!$F$4*data!D1999^5+constants!$G$4*data!D1999^6+constants!$H$4*data!D1999^7)</f>
        <v>43071.686584378556</v>
      </c>
      <c r="K1999" s="4">
        <f>E1999/(constants!$A$4+constants!$B$4*data!E1999+constants!$C$4*data!E1999^2+constants!$D$4*data!E1999^3+constants!$E$4*data!E1999^4+constants!$F$4*data!E1999^5+constants!$G$4*data!E1999^6+constants!$H$4*data!E1999^7)</f>
        <v>43140.397045386417</v>
      </c>
      <c r="L1999" s="4">
        <f>F1999/(constants!$A$4+constants!$B$4*data!F1999+constants!$C$4*data!F1999^2+constants!$D$4*data!F1999^3+constants!$E$4*data!F1999^4+constants!$F$4*data!F1999^5+constants!$G$4*data!F1999^6+constants!$H$4*data!F1999^7)</f>
        <v>691.09980852069793</v>
      </c>
      <c r="M1999" s="4"/>
      <c r="N1999" s="4"/>
      <c r="O1999" s="4">
        <f t="shared" si="413"/>
        <v>8809.1749951104066</v>
      </c>
      <c r="P1999" s="4">
        <f t="shared" si="414"/>
        <v>8614.3373168757116</v>
      </c>
      <c r="Q1999" s="4">
        <f t="shared" si="414"/>
        <v>8628.0794090772833</v>
      </c>
      <c r="R1999" s="4">
        <f t="shared" si="415"/>
        <v>115.18330142011634</v>
      </c>
      <c r="S1999" s="4"/>
      <c r="T1999" s="4"/>
      <c r="U1999" s="4">
        <f t="shared" si="416"/>
        <v>1.0015952581952707</v>
      </c>
      <c r="V1999" s="4"/>
      <c r="W1999" s="4"/>
      <c r="X1999">
        <f>IF(front!E1999&gt;$X$2,O1999,P1999)</f>
        <v>8809.1749951104066</v>
      </c>
      <c r="Y1999">
        <f t="shared" si="411"/>
        <v>8536.35519026779</v>
      </c>
      <c r="Z1999">
        <f>SUMPRODUCT($B$7:$B$456,Y$7:Y$456,EXP(constants!$B$32+constants!$A$32*ABS($A$7:$A$456-$A1999)))</f>
        <v>3.065320108430203E-16</v>
      </c>
      <c r="AA1999">
        <f t="shared" si="412"/>
        <v>8536.35519026779</v>
      </c>
      <c r="AB1999">
        <f t="shared" si="417"/>
        <v>8531.5020973286228</v>
      </c>
      <c r="AD1999" s="4"/>
      <c r="AE1999" s="4"/>
      <c r="AF1999" s="4"/>
    </row>
    <row r="2000" spans="1:32" x14ac:dyDescent="0.2">
      <c r="A2000">
        <f>front!A2000</f>
        <v>1088.1600000000001</v>
      </c>
      <c r="B2000" s="1">
        <f t="shared" si="418"/>
        <v>0.42000000000007276</v>
      </c>
      <c r="C2000">
        <f>front!D2000-front!B2000</f>
        <v>5048.7400000000007</v>
      </c>
      <c r="D2000" s="2">
        <f>front!E2000-front!C2000</f>
        <v>39681.1</v>
      </c>
      <c r="E2000" s="2">
        <f>IF(front!F2000-front!C2000&gt;0,front!F2000-front!C2000,0)</f>
        <v>39668.299999999996</v>
      </c>
      <c r="F2000" s="2">
        <f>front!I2000-front!H2000</f>
        <v>974.09999999999854</v>
      </c>
      <c r="G2000" s="2"/>
      <c r="H2000" s="2"/>
      <c r="I2000" s="4">
        <f>C2000/(constants!$A$4+constants!$B$4*data!C2000+constants!$C$4*data!C2000^2+constants!$D$4*data!C2000^3+constants!$E$4*data!C2000^4+constants!$F$4*data!C2000^5+constants!$G$4*data!C2000^6+constants!$H$4*data!C2000^7)</f>
        <v>5038.0864028274473</v>
      </c>
      <c r="J2000" s="4">
        <f>D2000/(constants!$A$4+constants!$B$4*data!D2000+constants!$C$4*data!D2000^2+constants!$D$4*data!D2000^3+constants!$E$4*data!D2000^4+constants!$F$4*data!D2000^5+constants!$G$4*data!D2000^6+constants!$H$4*data!D2000^7)</f>
        <v>41151.817690681433</v>
      </c>
      <c r="K2000" s="4">
        <f>E2000/(constants!$A$4+constants!$B$4*data!E2000+constants!$C$4*data!E2000^2+constants!$D$4*data!E2000^3+constants!$E$4*data!E2000^4+constants!$F$4*data!E2000^5+constants!$G$4*data!E2000^6+constants!$H$4*data!E2000^7)</f>
        <v>41137.888882755382</v>
      </c>
      <c r="L2000" s="4">
        <f>F2000/(constants!$A$4+constants!$B$4*data!F2000+constants!$C$4*data!F2000^2+constants!$D$4*data!F2000^3+constants!$E$4*data!F2000^4+constants!$F$4*data!F2000^5+constants!$G$4*data!F2000^6+constants!$H$4*data!F2000^7)</f>
        <v>971.86116619654365</v>
      </c>
      <c r="M2000" s="4"/>
      <c r="N2000" s="4"/>
      <c r="O2000" s="4">
        <f t="shared" si="413"/>
        <v>8396.8106713790785</v>
      </c>
      <c r="P2000" s="4">
        <f t="shared" si="414"/>
        <v>8230.3635381362874</v>
      </c>
      <c r="Q2000" s="4">
        <f t="shared" si="414"/>
        <v>8227.5777765510775</v>
      </c>
      <c r="R2000" s="4">
        <f t="shared" si="415"/>
        <v>161.97686103275726</v>
      </c>
      <c r="S2000" s="4"/>
      <c r="T2000" s="4"/>
      <c r="U2000" s="4">
        <f t="shared" si="416"/>
        <v>0.99966152630168748</v>
      </c>
      <c r="V2000" s="4"/>
      <c r="W2000" s="4"/>
      <c r="X2000">
        <f>IF(front!E2000&gt;$X$2,O2000,P2000)</f>
        <v>8396.8106713790785</v>
      </c>
      <c r="Y2000">
        <f t="shared" si="411"/>
        <v>8123.9908665364619</v>
      </c>
      <c r="Z2000">
        <f>SUMPRODUCT($B$7:$B$456,Y$7:Y$456,EXP(constants!$B$32+constants!$A$32*ABS($A$7:$A$456-$A2000)))</f>
        <v>2.992958622087181E-16</v>
      </c>
      <c r="AA2000">
        <f t="shared" si="412"/>
        <v>8123.9908665364619</v>
      </c>
      <c r="AB2000">
        <f t="shared" si="417"/>
        <v>8119.1377735972947</v>
      </c>
      <c r="AD2000" s="4"/>
      <c r="AE2000" s="4"/>
      <c r="AF2000" s="4"/>
    </row>
    <row r="2001" spans="1:32" x14ac:dyDescent="0.2">
      <c r="A2001">
        <f>front!A2001</f>
        <v>1088.58</v>
      </c>
      <c r="B2001" s="1">
        <f t="shared" si="418"/>
        <v>0.41999999999984539</v>
      </c>
      <c r="C2001">
        <f>front!D2001-front!B2001</f>
        <v>5258.2000000000007</v>
      </c>
      <c r="D2001" s="2">
        <f>front!E2001-front!C2001</f>
        <v>41283.5</v>
      </c>
      <c r="E2001" s="2">
        <f>IF(front!F2001-front!C2001&gt;0,front!F2001-front!C2001,0)</f>
        <v>41406.1</v>
      </c>
      <c r="F2001" s="2">
        <f>front!I2001-front!H2001</f>
        <v>724.5</v>
      </c>
      <c r="G2001" s="2"/>
      <c r="H2001" s="2"/>
      <c r="I2001" s="4">
        <f>C2001/(constants!$A$4+constants!$B$4*data!C2001+constants!$C$4*data!C2001^2+constants!$D$4*data!C2001^3+constants!$E$4*data!C2001^4+constants!$F$4*data!C2001^5+constants!$G$4*data!C2001^6+constants!$H$4*data!C2001^7)</f>
        <v>5247.2799782849461</v>
      </c>
      <c r="J2001" s="4">
        <f>D2001/(constants!$A$4+constants!$B$4*data!D2001+constants!$C$4*data!D2001^2+constants!$D$4*data!D2001^3+constants!$E$4*data!D2001^4+constants!$F$4*data!D2001^5+constants!$G$4*data!D2001^6+constants!$H$4*data!D2001^7)</f>
        <v>42898.584416040147</v>
      </c>
      <c r="K2001" s="4">
        <f>E2001/(constants!$A$4+constants!$B$4*data!E2001+constants!$C$4*data!E2001^2+constants!$D$4*data!E2001^3+constants!$E$4*data!E2001^4+constants!$F$4*data!E2001^5+constants!$G$4*data!E2001^6+constants!$H$4*data!E2001^7)</f>
        <v>43032.474259594463</v>
      </c>
      <c r="L2001" s="4">
        <f>F2001/(constants!$A$4+constants!$B$4*data!F2001+constants!$C$4*data!F2001^2+constants!$D$4*data!F2001^3+constants!$E$4*data!F2001^4+constants!$F$4*data!F2001^5+constants!$G$4*data!F2001^6+constants!$H$4*data!F2001^7)</f>
        <v>722.82748425795035</v>
      </c>
      <c r="M2001" s="4"/>
      <c r="N2001" s="4"/>
      <c r="O2001" s="4">
        <f t="shared" si="413"/>
        <v>8745.4666304749098</v>
      </c>
      <c r="P2001" s="4">
        <f t="shared" si="414"/>
        <v>8579.7168832080297</v>
      </c>
      <c r="Q2001" s="4">
        <f t="shared" si="414"/>
        <v>8606.4948519188929</v>
      </c>
      <c r="R2001" s="4">
        <f t="shared" si="415"/>
        <v>120.47124737632505</v>
      </c>
      <c r="S2001" s="4"/>
      <c r="T2001" s="4"/>
      <c r="U2001" s="4">
        <f t="shared" si="416"/>
        <v>1.0031210783613702</v>
      </c>
      <c r="V2001" s="4"/>
      <c r="W2001" s="4"/>
      <c r="X2001">
        <f>IF(front!E2001&gt;$X$2,O2001,P2001)</f>
        <v>8745.4666304749098</v>
      </c>
      <c r="Y2001">
        <f t="shared" si="411"/>
        <v>8472.6468256322933</v>
      </c>
      <c r="Z2001">
        <f>SUMPRODUCT($B$7:$B$456,Y$7:Y$456,EXP(constants!$B$32+constants!$A$32*ABS($A$7:$A$456-$A2001)))</f>
        <v>2.9223053373415984E-16</v>
      </c>
      <c r="AA2001">
        <f t="shared" si="412"/>
        <v>8472.6468256322933</v>
      </c>
      <c r="AB2001">
        <f t="shared" si="417"/>
        <v>8467.793732693126</v>
      </c>
      <c r="AD2001" s="4"/>
      <c r="AE2001" s="4"/>
      <c r="AF2001" s="4"/>
    </row>
    <row r="2002" spans="1:32" x14ac:dyDescent="0.2">
      <c r="A2002">
        <f>front!A2002</f>
        <v>1089.01</v>
      </c>
      <c r="B2002" s="1">
        <f t="shared" si="418"/>
        <v>0.43000000000006366</v>
      </c>
      <c r="C2002">
        <f>front!D2002-front!B2002</f>
        <v>5185.5300000000007</v>
      </c>
      <c r="D2002" s="2">
        <f>front!E2002-front!C2002</f>
        <v>40732.400000000001</v>
      </c>
      <c r="E2002" s="2">
        <f>IF(front!F2002-front!C2002&gt;0,front!F2002-front!C2002,0)</f>
        <v>40871.4</v>
      </c>
      <c r="F2002" s="2">
        <f>front!I2002-front!H2002</f>
        <v>759.39999999999964</v>
      </c>
      <c r="G2002" s="2"/>
      <c r="H2002" s="2"/>
      <c r="I2002" s="4">
        <f>C2002/(constants!$A$4+constants!$B$4*data!C2002+constants!$C$4*data!C2002^2+constants!$D$4*data!C2002^3+constants!$E$4*data!C2002^4+constants!$F$4*data!C2002^5+constants!$G$4*data!C2002^6+constants!$H$4*data!C2002^7)</f>
        <v>5174.69859886022</v>
      </c>
      <c r="J2002" s="4">
        <f>D2002/(constants!$A$4+constants!$B$4*data!D2002+constants!$C$4*data!D2002^2+constants!$D$4*data!D2002^3+constants!$E$4*data!D2002^4+constants!$F$4*data!D2002^5+constants!$G$4*data!D2002^6+constants!$H$4*data!D2002^7)</f>
        <v>42297.158192713527</v>
      </c>
      <c r="K2002" s="4">
        <f>E2002/(constants!$A$4+constants!$B$4*data!E2002+constants!$C$4*data!E2002^2+constants!$D$4*data!E2002^3+constants!$E$4*data!E2002^4+constants!$F$4*data!E2002^5+constants!$G$4*data!E2002^6+constants!$H$4*data!E2002^7)</f>
        <v>42448.785857006471</v>
      </c>
      <c r="L2002" s="4">
        <f>F2002/(constants!$A$4+constants!$B$4*data!F2002+constants!$C$4*data!F2002^2+constants!$D$4*data!F2002^3+constants!$E$4*data!F2002^4+constants!$F$4*data!F2002^5+constants!$G$4*data!F2002^6+constants!$H$4*data!F2002^7)</f>
        <v>757.64816642121866</v>
      </c>
      <c r="M2002" s="4"/>
      <c r="N2002" s="4"/>
      <c r="O2002" s="4">
        <f t="shared" si="413"/>
        <v>8624.4976647670337</v>
      </c>
      <c r="P2002" s="4">
        <f t="shared" si="414"/>
        <v>8459.4316385427064</v>
      </c>
      <c r="Q2002" s="4">
        <f t="shared" si="414"/>
        <v>8489.7571714012938</v>
      </c>
      <c r="R2002" s="4">
        <f t="shared" si="415"/>
        <v>126.27469440353644</v>
      </c>
      <c r="S2002" s="4"/>
      <c r="T2002" s="4"/>
      <c r="U2002" s="4">
        <f t="shared" si="416"/>
        <v>1.0035848191881378</v>
      </c>
      <c r="V2002" s="4"/>
      <c r="W2002" s="4"/>
      <c r="X2002">
        <f>IF(front!E2002&gt;$X$2,O2002,P2002)</f>
        <v>8624.4976647670337</v>
      </c>
      <c r="Y2002">
        <f t="shared" si="411"/>
        <v>8351.6778599244171</v>
      </c>
      <c r="Z2002">
        <f>SUMPRODUCT($B$7:$B$456,Y$7:Y$456,EXP(constants!$B$32+constants!$A$32*ABS($A$7:$A$456-$A2002)))</f>
        <v>2.8516974226371481E-16</v>
      </c>
      <c r="AA2002">
        <f t="shared" si="412"/>
        <v>8351.6778599244171</v>
      </c>
      <c r="AB2002">
        <f t="shared" si="417"/>
        <v>8346.8247669852499</v>
      </c>
      <c r="AD2002" s="4"/>
      <c r="AE2002" s="4"/>
      <c r="AF2002" s="4"/>
    </row>
    <row r="2003" spans="1:32" x14ac:dyDescent="0.2">
      <c r="A2003">
        <f>front!A2003</f>
        <v>1089.43</v>
      </c>
      <c r="B2003" s="1">
        <f t="shared" si="418"/>
        <v>0.42000000000007276</v>
      </c>
      <c r="C2003">
        <f>front!D2003-front!B2003</f>
        <v>5151.26</v>
      </c>
      <c r="D2003" s="2">
        <f>front!E2003-front!C2003</f>
        <v>40351.299999999996</v>
      </c>
      <c r="E2003" s="2">
        <f>IF(front!F2003-front!C2003&gt;0,front!F2003-front!C2003,0)</f>
        <v>40479.799999999996</v>
      </c>
      <c r="F2003" s="2">
        <f>front!I2003-front!H2003</f>
        <v>751.5</v>
      </c>
      <c r="G2003" s="2"/>
      <c r="H2003" s="2"/>
      <c r="I2003" s="4">
        <f>C2003/(constants!$A$4+constants!$B$4*data!C2003+constants!$C$4*data!C2003^2+constants!$D$4*data!C2003^3+constants!$E$4*data!C2003^4+constants!$F$4*data!C2003^5+constants!$G$4*data!C2003^6+constants!$H$4*data!C2003^7)</f>
        <v>5140.4718180316167</v>
      </c>
      <c r="J2003" s="4">
        <f>D2003/(constants!$A$4+constants!$B$4*data!D2003+constants!$C$4*data!D2003^2+constants!$D$4*data!D2003^3+constants!$E$4*data!D2003^4+constants!$F$4*data!D2003^5+constants!$G$4*data!D2003^6+constants!$H$4*data!D2003^7)</f>
        <v>41881.667039156062</v>
      </c>
      <c r="K2003" s="4">
        <f>E2003/(constants!$A$4+constants!$B$4*data!E2003+constants!$C$4*data!E2003^2+constants!$D$4*data!E2003^3+constants!$E$4*data!E2003^4+constants!$F$4*data!E2003^5+constants!$G$4*data!E2003^6+constants!$H$4*data!E2003^7)</f>
        <v>42021.725185687268</v>
      </c>
      <c r="L2003" s="4">
        <f>F2003/(constants!$A$4+constants!$B$4*data!F2003+constants!$C$4*data!F2003^2+constants!$D$4*data!F2003^3+constants!$E$4*data!F2003^4+constants!$F$4*data!F2003^5+constants!$G$4*data!F2003^6+constants!$H$4*data!F2003^7)</f>
        <v>749.76611599679904</v>
      </c>
      <c r="M2003" s="4"/>
      <c r="N2003" s="4"/>
      <c r="O2003" s="4">
        <f t="shared" si="413"/>
        <v>8567.4530300526949</v>
      </c>
      <c r="P2003" s="4">
        <f t="shared" si="414"/>
        <v>8376.3334078312128</v>
      </c>
      <c r="Q2003" s="4">
        <f t="shared" si="414"/>
        <v>8404.3450371374529</v>
      </c>
      <c r="R2003" s="4">
        <f t="shared" si="415"/>
        <v>124.96101933279985</v>
      </c>
      <c r="S2003" s="4"/>
      <c r="T2003" s="4"/>
      <c r="U2003" s="4">
        <f t="shared" si="416"/>
        <v>1.0033441397258676</v>
      </c>
      <c r="V2003" s="4"/>
      <c r="W2003" s="4"/>
      <c r="X2003">
        <f>IF(front!E2003&gt;$X$2,O2003,P2003)</f>
        <v>8567.4530300526949</v>
      </c>
      <c r="Y2003">
        <f t="shared" si="411"/>
        <v>8294.6332252100783</v>
      </c>
      <c r="Z2003">
        <f>SUMPRODUCT($B$7:$B$456,Y$7:Y$456,EXP(constants!$B$32+constants!$A$32*ABS($A$7:$A$456-$A2003)))</f>
        <v>2.7843788207283022E-16</v>
      </c>
      <c r="AA2003">
        <f t="shared" si="412"/>
        <v>8294.6332252100783</v>
      </c>
      <c r="AB2003">
        <f t="shared" si="417"/>
        <v>8289.7801322709111</v>
      </c>
      <c r="AD2003" s="4"/>
      <c r="AE2003" s="4"/>
      <c r="AF2003" s="4"/>
    </row>
    <row r="2004" spans="1:32" x14ac:dyDescent="0.2">
      <c r="A2004">
        <f>front!A2004</f>
        <v>1089.8499999999999</v>
      </c>
      <c r="B2004" s="1">
        <f t="shared" si="418"/>
        <v>0.41999999999984539</v>
      </c>
      <c r="C2004">
        <f>front!D2004-front!B2004</f>
        <v>5067.26</v>
      </c>
      <c r="D2004" s="2">
        <f>front!E2004-front!C2004</f>
        <v>39914.799999999996</v>
      </c>
      <c r="E2004" s="2">
        <f>IF(front!F2004-front!C2004&gt;0,front!F2004-front!C2004,0)</f>
        <v>40031.5</v>
      </c>
      <c r="F2004" s="2">
        <f>front!I2004-front!H2004</f>
        <v>727</v>
      </c>
      <c r="G2004" s="2"/>
      <c r="H2004" s="2"/>
      <c r="I2004" s="4">
        <f>C2004/(constants!$A$4+constants!$B$4*data!C2004+constants!$C$4*data!C2004^2+constants!$D$4*data!C2004^3+constants!$E$4*data!C2004^4+constants!$F$4*data!C2004^5+constants!$G$4*data!C2004^6+constants!$H$4*data!C2004^7)</f>
        <v>5056.581513707858</v>
      </c>
      <c r="J2004" s="4">
        <f>D2004/(constants!$A$4+constants!$B$4*data!D2004+constants!$C$4*data!D2004^2+constants!$D$4*data!D2004^3+constants!$E$4*data!D2004^4+constants!$F$4*data!D2004^5+constants!$G$4*data!D2004^6+constants!$H$4*data!D2004^7)</f>
        <v>41406.196210512207</v>
      </c>
      <c r="K2004" s="4">
        <f>E2004/(constants!$A$4+constants!$B$4*data!E2004+constants!$C$4*data!E2004^2+constants!$D$4*data!E2004^3+constants!$E$4*data!E2004^4+constants!$F$4*data!E2004^5+constants!$G$4*data!E2004^6+constants!$H$4*data!E2004^7)</f>
        <v>41533.270983619928</v>
      </c>
      <c r="L2004" s="4">
        <f>F2004/(constants!$A$4+constants!$B$4*data!F2004+constants!$C$4*data!F2004^2+constants!$D$4*data!F2004^3+constants!$E$4*data!F2004^4+constants!$F$4*data!F2004^5+constants!$G$4*data!F2004^6+constants!$H$4*data!F2004^7)</f>
        <v>725.32180055645551</v>
      </c>
      <c r="M2004" s="4"/>
      <c r="N2004" s="4"/>
      <c r="O2004" s="4">
        <f t="shared" si="413"/>
        <v>8427.6358561797624</v>
      </c>
      <c r="P2004" s="4">
        <f t="shared" si="414"/>
        <v>8281.2392421024415</v>
      </c>
      <c r="Q2004" s="4">
        <f t="shared" si="414"/>
        <v>8306.6541967239864</v>
      </c>
      <c r="R2004" s="4">
        <f t="shared" si="415"/>
        <v>120.88696675940925</v>
      </c>
      <c r="S2004" s="4"/>
      <c r="T2004" s="4"/>
      <c r="U2004" s="4">
        <f t="shared" si="416"/>
        <v>1.0030689796392227</v>
      </c>
      <c r="V2004" s="4"/>
      <c r="W2004" s="4"/>
      <c r="X2004">
        <f>IF(front!E2004&gt;$X$2,O2004,P2004)</f>
        <v>8427.6358561797624</v>
      </c>
      <c r="Y2004">
        <f t="shared" si="411"/>
        <v>8154.8160513371458</v>
      </c>
      <c r="Z2004">
        <f>SUMPRODUCT($B$7:$B$456,Y$7:Y$456,EXP(constants!$B$32+constants!$A$32*ABS($A$7:$A$456-$A2004)))</f>
        <v>2.7186493755536491E-16</v>
      </c>
      <c r="AA2004">
        <f t="shared" si="412"/>
        <v>8154.8160513371458</v>
      </c>
      <c r="AB2004">
        <f t="shared" si="417"/>
        <v>8149.9629583979786</v>
      </c>
      <c r="AD2004" s="4"/>
      <c r="AE2004" s="4"/>
      <c r="AF2004" s="4"/>
    </row>
    <row r="2005" spans="1:32" x14ac:dyDescent="0.2">
      <c r="A2005">
        <f>front!A2005</f>
        <v>1090.27</v>
      </c>
      <c r="B2005" s="1">
        <f t="shared" si="418"/>
        <v>0.42000000000007276</v>
      </c>
      <c r="C2005">
        <f>front!D2005-front!B2005</f>
        <v>5003.1400000000012</v>
      </c>
      <c r="D2005" s="2">
        <f>front!E2005-front!C2005</f>
        <v>39114.399999999994</v>
      </c>
      <c r="E2005" s="2">
        <f>IF(front!F2005-front!C2005&gt;0,front!F2005-front!C2005,0)</f>
        <v>39418.699999999997</v>
      </c>
      <c r="F2005" s="2">
        <f>front!I2005-front!H2005</f>
        <v>718.39999999999964</v>
      </c>
      <c r="G2005" s="2"/>
      <c r="H2005" s="2"/>
      <c r="I2005" s="4">
        <f>C2005/(constants!$A$4+constants!$B$4*data!C2005+constants!$C$4*data!C2005^2+constants!$D$4*data!C2005^3+constants!$E$4*data!C2005^4+constants!$F$4*data!C2005^5+constants!$G$4*data!C2005^6+constants!$H$4*data!C2005^7)</f>
        <v>4992.5487442209233</v>
      </c>
      <c r="J2005" s="4">
        <f>D2005/(constants!$A$4+constants!$B$4*data!D2005+constants!$C$4*data!D2005^2+constants!$D$4*data!D2005^3+constants!$E$4*data!D2005^4+constants!$F$4*data!D2005^5+constants!$G$4*data!D2005^6+constants!$H$4*data!D2005^7)</f>
        <v>40535.519698843869</v>
      </c>
      <c r="K2005" s="4">
        <f>E2005/(constants!$A$4+constants!$B$4*data!E2005+constants!$C$4*data!E2005^2+constants!$D$4*data!E2005^3+constants!$E$4*data!E2005^4+constants!$F$4*data!E2005^5+constants!$G$4*data!E2005^6+constants!$H$4*data!E2005^7)</f>
        <v>40866.355858365918</v>
      </c>
      <c r="L2005" s="4">
        <f>F2005/(constants!$A$4+constants!$B$4*data!F2005+constants!$C$4*data!F2005^2+constants!$D$4*data!F2005^3+constants!$E$4*data!F2005^4+constants!$F$4*data!F2005^5+constants!$G$4*data!F2005^6+constants!$H$4*data!F2005^7)</f>
        <v>716.74135378060998</v>
      </c>
      <c r="M2005" s="4"/>
      <c r="N2005" s="4"/>
      <c r="O2005" s="4">
        <f t="shared" si="413"/>
        <v>8320.9145737015388</v>
      </c>
      <c r="P2005" s="4">
        <f t="shared" si="414"/>
        <v>8107.1039397687737</v>
      </c>
      <c r="Q2005" s="4">
        <f t="shared" si="414"/>
        <v>8173.2711716731828</v>
      </c>
      <c r="R2005" s="4">
        <f t="shared" si="415"/>
        <v>119.45689229676833</v>
      </c>
      <c r="S2005" s="4"/>
      <c r="T2005" s="4"/>
      <c r="U2005" s="4">
        <f t="shared" si="416"/>
        <v>1.0081616360658496</v>
      </c>
      <c r="V2005" s="4"/>
      <c r="W2005" s="4"/>
      <c r="X2005">
        <f>IF(front!E2005&gt;$X$2,O2005,P2005)</f>
        <v>8320.9145737015388</v>
      </c>
      <c r="Y2005">
        <f t="shared" si="411"/>
        <v>8048.0947688589222</v>
      </c>
      <c r="Z2005">
        <f>SUMPRODUCT($B$7:$B$456,Y$7:Y$456,EXP(constants!$B$32+constants!$A$32*ABS($A$7:$A$456-$A2005)))</f>
        <v>2.6544715726809375E-16</v>
      </c>
      <c r="AA2005">
        <f t="shared" si="412"/>
        <v>8048.0947688589222</v>
      </c>
      <c r="AB2005">
        <f t="shared" si="417"/>
        <v>8043.2416759197549</v>
      </c>
      <c r="AD2005" s="4"/>
      <c r="AE2005" s="4"/>
      <c r="AF2005" s="4"/>
    </row>
    <row r="2006" spans="1:32" x14ac:dyDescent="0.2">
      <c r="A2006">
        <f>front!A2006</f>
        <v>1090.69</v>
      </c>
      <c r="B2006" s="1">
        <f t="shared" si="418"/>
        <v>0.42000000000007276</v>
      </c>
      <c r="C2006">
        <f>front!D2006-front!B2006</f>
        <v>4937.130000000001</v>
      </c>
      <c r="D2006" s="2">
        <f>front!E2006-front!C2006</f>
        <v>38805.5</v>
      </c>
      <c r="E2006" s="2">
        <f>IF(front!F2006-front!C2006&gt;0,front!F2006-front!C2006,0)</f>
        <v>38937.600000000006</v>
      </c>
      <c r="F2006" s="2">
        <f>front!I2006-front!H2006</f>
        <v>715.29999999999927</v>
      </c>
      <c r="G2006" s="2"/>
      <c r="H2006" s="2"/>
      <c r="I2006" s="4">
        <f>C2006/(constants!$A$4+constants!$B$4*data!C2006+constants!$C$4*data!C2006^2+constants!$D$4*data!C2006^3+constants!$E$4*data!C2006^4+constants!$F$4*data!C2006^5+constants!$G$4*data!C2006^6+constants!$H$4*data!C2006^7)</f>
        <v>4926.6316040407337</v>
      </c>
      <c r="J2006" s="4">
        <f>D2006/(constants!$A$4+constants!$B$4*data!D2006+constants!$C$4*data!D2006^2+constants!$D$4*data!D2006^3+constants!$E$4*data!D2006^4+constants!$F$4*data!D2006^5+constants!$G$4*data!D2006^6+constants!$H$4*data!D2006^7)</f>
        <v>40199.912458135834</v>
      </c>
      <c r="K2006" s="4">
        <f>E2006/(constants!$A$4+constants!$B$4*data!E2006+constants!$C$4*data!E2006^2+constants!$D$4*data!E2006^3+constants!$E$4*data!E2006^4+constants!$F$4*data!E2006^5+constants!$G$4*data!E2006^6+constants!$H$4*data!E2006^7)</f>
        <v>40343.405264752968</v>
      </c>
      <c r="L2006" s="4">
        <f>F2006/(constants!$A$4+constants!$B$4*data!F2006+constants!$C$4*data!F2006^2+constants!$D$4*data!F2006^3+constants!$E$4*data!F2006^4+constants!$F$4*data!F2006^5+constants!$G$4*data!F2006^6+constants!$H$4*data!F2006^7)</f>
        <v>713.64840293712143</v>
      </c>
      <c r="M2006" s="4"/>
      <c r="N2006" s="4"/>
      <c r="O2006" s="4">
        <f t="shared" si="413"/>
        <v>8211.0526734012219</v>
      </c>
      <c r="P2006" s="4">
        <f t="shared" si="414"/>
        <v>8039.9824916271673</v>
      </c>
      <c r="Q2006" s="4">
        <f t="shared" si="414"/>
        <v>8068.6810529505938</v>
      </c>
      <c r="R2006" s="4">
        <f t="shared" si="415"/>
        <v>118.94140048952025</v>
      </c>
      <c r="S2006" s="4"/>
      <c r="T2006" s="4"/>
      <c r="U2006" s="4">
        <f t="shared" si="416"/>
        <v>1.0035694805745303</v>
      </c>
      <c r="V2006" s="4"/>
      <c r="W2006" s="4"/>
      <c r="X2006">
        <f>IF(front!E2006&gt;$X$2,O2006,P2006)</f>
        <v>8211.0526734012219</v>
      </c>
      <c r="Y2006">
        <f t="shared" si="411"/>
        <v>7938.2328685586053</v>
      </c>
      <c r="Z2006">
        <f>SUMPRODUCT($B$7:$B$456,Y$7:Y$456,EXP(constants!$B$32+constants!$A$32*ABS($A$7:$A$456-$A2006)))</f>
        <v>2.5918087832625542E-16</v>
      </c>
      <c r="AA2006">
        <f t="shared" si="412"/>
        <v>7938.2328685586053</v>
      </c>
      <c r="AB2006">
        <f t="shared" si="417"/>
        <v>7933.3797756194381</v>
      </c>
      <c r="AD2006" s="4"/>
      <c r="AE2006" s="4"/>
      <c r="AF2006" s="4"/>
    </row>
    <row r="2007" spans="1:32" x14ac:dyDescent="0.2">
      <c r="A2007">
        <f>front!A2007</f>
        <v>1091.1199999999999</v>
      </c>
      <c r="B2007" s="1">
        <f t="shared" si="418"/>
        <v>0.42999999999983629</v>
      </c>
      <c r="C2007">
        <f>front!D2007-front!B2007</f>
        <v>4837.7299999999996</v>
      </c>
      <c r="D2007" s="2">
        <f>front!E2007-front!C2007</f>
        <v>38235.199999999997</v>
      </c>
      <c r="E2007" s="2">
        <f>IF(front!F2007-front!C2007&gt;0,front!F2007-front!C2007,0)</f>
        <v>38328.1</v>
      </c>
      <c r="F2007" s="2">
        <f>front!I2007-front!H2007</f>
        <v>749.79999999999927</v>
      </c>
      <c r="G2007" s="2"/>
      <c r="H2007" s="2"/>
      <c r="I2007" s="4">
        <f>C2007/(constants!$A$4+constants!$B$4*data!C2007+constants!$C$4*data!C2007^2+constants!$D$4*data!C2007^3+constants!$E$4*data!C2007^4+constants!$F$4*data!C2007^5+constants!$G$4*data!C2007^6+constants!$H$4*data!C2007^7)</f>
        <v>4827.377077344323</v>
      </c>
      <c r="J2007" s="4">
        <f>D2007/(constants!$A$4+constants!$B$4*data!D2007+constants!$C$4*data!D2007^2+constants!$D$4*data!D2007^3+constants!$E$4*data!D2007^4+constants!$F$4*data!D2007^5+constants!$G$4*data!D2007^6+constants!$H$4*data!D2007^7)</f>
        <v>39580.917828807695</v>
      </c>
      <c r="K2007" s="4">
        <f>E2007/(constants!$A$4+constants!$B$4*data!E2007+constants!$C$4*data!E2007^2+constants!$D$4*data!E2007^3+constants!$E$4*data!E2007^4+constants!$F$4*data!E2007^5+constants!$G$4*data!E2007^6+constants!$H$4*data!E2007^7)</f>
        <v>39681.695599501072</v>
      </c>
      <c r="L2007" s="4">
        <f>F2007/(constants!$A$4+constants!$B$4*data!F2007+constants!$C$4*data!F2007^2+constants!$D$4*data!F2007^3+constants!$E$4*data!F2007^4+constants!$F$4*data!F2007^5+constants!$G$4*data!F2007^6+constants!$H$4*data!F2007^7)</f>
        <v>748.06997892757113</v>
      </c>
      <c r="M2007" s="4"/>
      <c r="N2007" s="4"/>
      <c r="O2007" s="4">
        <f t="shared" si="413"/>
        <v>8045.6284622405374</v>
      </c>
      <c r="P2007" s="4">
        <f t="shared" si="414"/>
        <v>7916.1835657615393</v>
      </c>
      <c r="Q2007" s="4">
        <f t="shared" si="414"/>
        <v>7936.3391199002144</v>
      </c>
      <c r="R2007" s="4">
        <f t="shared" si="415"/>
        <v>124.67832982126185</v>
      </c>
      <c r="S2007" s="4"/>
      <c r="T2007" s="4"/>
      <c r="U2007" s="4">
        <f t="shared" si="416"/>
        <v>1.0025461201058867</v>
      </c>
      <c r="V2007" s="4"/>
      <c r="W2007" s="4"/>
      <c r="X2007">
        <f>IF(front!E2007&gt;$X$2,O2007,P2007)</f>
        <v>8045.6284622405374</v>
      </c>
      <c r="Y2007">
        <f t="shared" si="411"/>
        <v>7772.8086573979208</v>
      </c>
      <c r="Z2007">
        <f>SUMPRODUCT($B$7:$B$456,Y$7:Y$456,EXP(constants!$B$32+constants!$A$32*ABS($A$7:$A$456-$A2007)))</f>
        <v>2.529186232784915E-16</v>
      </c>
      <c r="AA2007">
        <f t="shared" si="412"/>
        <v>7772.8086573979208</v>
      </c>
      <c r="AB2007">
        <f t="shared" si="417"/>
        <v>7767.9555644587535</v>
      </c>
      <c r="AD2007" s="4"/>
      <c r="AE2007" s="4"/>
      <c r="AF2007" s="4"/>
    </row>
    <row r="2008" spans="1:32" x14ac:dyDescent="0.2">
      <c r="A2008">
        <f>front!A2008</f>
        <v>1091.54</v>
      </c>
      <c r="B2008" s="1">
        <f t="shared" si="418"/>
        <v>0.42000000000007276</v>
      </c>
      <c r="C2008">
        <f>front!D2008-front!B2008</f>
        <v>4730.2000000000007</v>
      </c>
      <c r="D2008" s="2">
        <f>front!E2008-front!C2008</f>
        <v>37324.699999999997</v>
      </c>
      <c r="E2008" s="2">
        <f>IF(front!F2008-front!C2008&gt;0,front!F2008-front!C2008,0)</f>
        <v>37490</v>
      </c>
      <c r="F2008" s="2">
        <f>front!I2008-front!H2008</f>
        <v>712.5</v>
      </c>
      <c r="G2008" s="2"/>
      <c r="H2008" s="2"/>
      <c r="I2008" s="4">
        <f>C2008/(constants!$A$4+constants!$B$4*data!C2008+constants!$C$4*data!C2008^2+constants!$D$4*data!C2008^3+constants!$E$4*data!C2008^4+constants!$F$4*data!C2008^5+constants!$G$4*data!C2008^6+constants!$H$4*data!C2008^7)</f>
        <v>4720.0117474560284</v>
      </c>
      <c r="J2008" s="4">
        <f>D2008/(constants!$A$4+constants!$B$4*data!D2008+constants!$C$4*data!D2008^2+constants!$D$4*data!D2008^3+constants!$E$4*data!D2008^4+constants!$F$4*data!D2008^5+constants!$G$4*data!D2008^6+constants!$H$4*data!D2008^7)</f>
        <v>38594.335528292846</v>
      </c>
      <c r="K2008" s="4">
        <f>E2008/(constants!$A$4+constants!$B$4*data!E2008+constants!$C$4*data!E2008^2+constants!$D$4*data!E2008^3+constants!$E$4*data!E2008^4+constants!$F$4*data!E2008^5+constants!$G$4*data!E2008^6+constants!$H$4*data!E2008^7)</f>
        <v>38773.295953912952</v>
      </c>
      <c r="L2008" s="4">
        <f>F2008/(constants!$A$4+constants!$B$4*data!F2008+constants!$C$4*data!F2008^2+constants!$D$4*data!F2008^3+constants!$E$4*data!F2008^4+constants!$F$4*data!F2008^5+constants!$G$4*data!F2008^6+constants!$H$4*data!F2008^7)</f>
        <v>710.85477033398809</v>
      </c>
      <c r="M2008" s="4"/>
      <c r="N2008" s="4"/>
      <c r="O2008" s="4">
        <f t="shared" si="413"/>
        <v>7866.6862457600473</v>
      </c>
      <c r="P2008" s="4">
        <f t="shared" si="414"/>
        <v>7718.8671056585699</v>
      </c>
      <c r="Q2008" s="4">
        <f t="shared" si="414"/>
        <v>7754.6591907825905</v>
      </c>
      <c r="R2008" s="4">
        <f t="shared" si="415"/>
        <v>118.47579505566469</v>
      </c>
      <c r="S2008" s="4"/>
      <c r="T2008" s="4"/>
      <c r="U2008" s="4">
        <f t="shared" si="416"/>
        <v>1.0046369609210892</v>
      </c>
      <c r="V2008" s="4"/>
      <c r="W2008" s="4"/>
      <c r="X2008">
        <f>IF(front!E2008&gt;$X$2,O2008,P2008)</f>
        <v>7866.6862457600473</v>
      </c>
      <c r="Y2008">
        <f t="shared" si="411"/>
        <v>7593.8664409174307</v>
      </c>
      <c r="Z2008">
        <f>SUMPRODUCT($B$7:$B$456,Y$7:Y$456,EXP(constants!$B$32+constants!$A$32*ABS($A$7:$A$456-$A2008)))</f>
        <v>2.4694809920372035E-16</v>
      </c>
      <c r="AA2008">
        <f t="shared" si="412"/>
        <v>7593.8664409174307</v>
      </c>
      <c r="AB2008">
        <f t="shared" si="417"/>
        <v>7589.0133479782635</v>
      </c>
      <c r="AD2008" s="4"/>
      <c r="AE2008" s="4"/>
      <c r="AF2008" s="4"/>
    </row>
    <row r="2009" spans="1:32" x14ac:dyDescent="0.2">
      <c r="A2009">
        <f>front!A2009</f>
        <v>1091.96</v>
      </c>
      <c r="B2009" s="1">
        <f t="shared" si="418"/>
        <v>0.42000000000007276</v>
      </c>
      <c r="C2009">
        <f>front!D2009-front!B2009</f>
        <v>4621.26</v>
      </c>
      <c r="D2009" s="2">
        <f>front!E2009-front!C2009</f>
        <v>36596.1</v>
      </c>
      <c r="E2009" s="2">
        <f>IF(front!F2009-front!C2009&gt;0,front!F2009-front!C2009,0)</f>
        <v>36710.300000000003</v>
      </c>
      <c r="F2009" s="2">
        <f>front!I2009-front!H2009</f>
        <v>676.39999999999964</v>
      </c>
      <c r="G2009" s="2"/>
      <c r="H2009" s="2"/>
      <c r="I2009" s="4">
        <f>C2009/(constants!$A$4+constants!$B$4*data!C2009+constants!$C$4*data!C2009^2+constants!$D$4*data!C2009^3+constants!$E$4*data!C2009^4+constants!$F$4*data!C2009^5+constants!$G$4*data!C2009^6+constants!$H$4*data!C2009^7)</f>
        <v>4611.2459033732202</v>
      </c>
      <c r="J2009" s="4">
        <f>D2009/(constants!$A$4+constants!$B$4*data!D2009+constants!$C$4*data!D2009^2+constants!$D$4*data!D2009^3+constants!$E$4*data!D2009^4+constants!$F$4*data!D2009^5+constants!$G$4*data!D2009^6+constants!$H$4*data!D2009^7)</f>
        <v>37806.330354331811</v>
      </c>
      <c r="K2009" s="4">
        <f>E2009/(constants!$A$4+constants!$B$4*data!E2009+constants!$C$4*data!E2009^2+constants!$D$4*data!E2009^3+constants!$E$4*data!E2009^4+constants!$F$4*data!E2009^5+constants!$G$4*data!E2009^6+constants!$H$4*data!E2009^7)</f>
        <v>37929.75454823512</v>
      </c>
      <c r="L2009" s="4">
        <f>F2009/(constants!$A$4+constants!$B$4*data!F2009+constants!$C$4*data!F2009^2+constants!$D$4*data!F2009^3+constants!$E$4*data!F2009^4+constants!$F$4*data!F2009^5+constants!$G$4*data!F2009^6+constants!$H$4*data!F2009^7)</f>
        <v>674.83690127410921</v>
      </c>
      <c r="M2009" s="4"/>
      <c r="N2009" s="4"/>
      <c r="O2009" s="4">
        <f t="shared" si="413"/>
        <v>7685.4098389553665</v>
      </c>
      <c r="P2009" s="4">
        <f t="shared" si="414"/>
        <v>7561.2660708663625</v>
      </c>
      <c r="Q2009" s="4">
        <f t="shared" si="414"/>
        <v>7585.9509096470238</v>
      </c>
      <c r="R2009" s="4">
        <f t="shared" si="415"/>
        <v>112.47281687901821</v>
      </c>
      <c r="S2009" s="4"/>
      <c r="T2009" s="4"/>
      <c r="U2009" s="4">
        <f t="shared" si="416"/>
        <v>1.0032646435860486</v>
      </c>
      <c r="V2009" s="4"/>
      <c r="W2009" s="4"/>
      <c r="X2009">
        <f>IF(front!E2009&gt;$X$2,O2009,P2009)</f>
        <v>7685.4098389553665</v>
      </c>
      <c r="Y2009">
        <f t="shared" si="411"/>
        <v>7412.5900341127499</v>
      </c>
      <c r="Z2009">
        <f>SUMPRODUCT($B$7:$B$456,Y$7:Y$456,EXP(constants!$B$32+constants!$A$32*ABS($A$7:$A$456-$A2009)))</f>
        <v>2.4111851831955068E-16</v>
      </c>
      <c r="AA2009">
        <f t="shared" si="412"/>
        <v>7412.5900341127499</v>
      </c>
      <c r="AB2009">
        <f t="shared" si="417"/>
        <v>7407.7369411735826</v>
      </c>
      <c r="AD2009" s="4"/>
      <c r="AE2009" s="4"/>
      <c r="AF2009" s="4"/>
    </row>
    <row r="2010" spans="1:32" x14ac:dyDescent="0.2">
      <c r="A2010">
        <f>front!A2010</f>
        <v>1092.3800000000001</v>
      </c>
      <c r="B2010" s="1">
        <f t="shared" si="418"/>
        <v>0.42000000000007276</v>
      </c>
      <c r="C2010">
        <f>front!D2010-front!B2010</f>
        <v>4530.7300000000005</v>
      </c>
      <c r="D2010" s="2">
        <f>front!E2010-front!C2010</f>
        <v>35905.399999999994</v>
      </c>
      <c r="E2010" s="2">
        <f>IF(front!F2010-front!C2010&gt;0,front!F2010-front!C2010,0)</f>
        <v>36081.5</v>
      </c>
      <c r="F2010" s="2">
        <f>front!I2010-front!H2010</f>
        <v>623</v>
      </c>
      <c r="G2010" s="2"/>
      <c r="H2010" s="2"/>
      <c r="I2010" s="4">
        <f>C2010/(constants!$A$4+constants!$B$4*data!C2010+constants!$C$4*data!C2010^2+constants!$D$4*data!C2010^3+constants!$E$4*data!C2010^4+constants!$F$4*data!C2010^5+constants!$G$4*data!C2010^6+constants!$H$4*data!C2010^7)</f>
        <v>4520.8659387226717</v>
      </c>
      <c r="J2010" s="4">
        <f>D2010/(constants!$A$4+constants!$B$4*data!D2010+constants!$C$4*data!D2010^2+constants!$D$4*data!D2010^3+constants!$E$4*data!D2010^4+constants!$F$4*data!D2010^5+constants!$G$4*data!D2010^6+constants!$H$4*data!D2010^7)</f>
        <v>37060.529228178864</v>
      </c>
      <c r="K2010" s="4">
        <f>E2010/(constants!$A$4+constants!$B$4*data!E2010+constants!$C$4*data!E2010^2+constants!$D$4*data!E2010^3+constants!$E$4*data!E2010^4+constants!$F$4*data!E2010^5+constants!$G$4*data!E2010^6+constants!$H$4*data!E2010^7)</f>
        <v>37250.565612312937</v>
      </c>
      <c r="L2010" s="4">
        <f>F2010/(constants!$A$4+constants!$B$4*data!F2010+constants!$C$4*data!F2010^2+constants!$D$4*data!F2010^3+constants!$E$4*data!F2010^4+constants!$F$4*data!F2010^5+constants!$G$4*data!F2010^6+constants!$H$4*data!F2010^7)</f>
        <v>621.55852943824596</v>
      </c>
      <c r="M2010" s="4"/>
      <c r="N2010" s="4"/>
      <c r="O2010" s="4">
        <f t="shared" si="413"/>
        <v>7534.7765645377867</v>
      </c>
      <c r="P2010" s="4">
        <f t="shared" si="414"/>
        <v>7412.1058456357732</v>
      </c>
      <c r="Q2010" s="4">
        <f t="shared" si="414"/>
        <v>7450.1131224625869</v>
      </c>
      <c r="R2010" s="4">
        <f t="shared" si="415"/>
        <v>103.59308823970765</v>
      </c>
      <c r="S2010" s="4"/>
      <c r="T2010" s="4"/>
      <c r="U2010" s="4">
        <f t="shared" si="416"/>
        <v>1.0051277299081194</v>
      </c>
      <c r="V2010" s="4"/>
      <c r="W2010" s="4"/>
      <c r="X2010">
        <f>IF(front!E2010&gt;$X$2,O2010,P2010)</f>
        <v>7534.7765645377867</v>
      </c>
      <c r="Y2010">
        <f t="shared" si="411"/>
        <v>7261.9567596951701</v>
      </c>
      <c r="Z2010">
        <f>SUMPRODUCT($B$7:$B$456,Y$7:Y$456,EXP(constants!$B$32+constants!$A$32*ABS($A$7:$A$456-$A2010)))</f>
        <v>2.3542655345022244E-16</v>
      </c>
      <c r="AA2010">
        <f t="shared" si="412"/>
        <v>7261.9567596951701</v>
      </c>
      <c r="AB2010">
        <f t="shared" si="417"/>
        <v>7257.1036667560029</v>
      </c>
      <c r="AD2010" s="4"/>
      <c r="AE2010" s="4"/>
      <c r="AF2010" s="4"/>
    </row>
    <row r="2011" spans="1:32" x14ac:dyDescent="0.2">
      <c r="A2011">
        <f>front!A2011</f>
        <v>1092.8</v>
      </c>
      <c r="B2011" s="1">
        <f t="shared" si="418"/>
        <v>0.41999999999984539</v>
      </c>
      <c r="C2011">
        <f>front!D2011-front!B2011</f>
        <v>4465.07</v>
      </c>
      <c r="D2011" s="2">
        <f>front!E2011-front!C2011</f>
        <v>35267.1</v>
      </c>
      <c r="E2011" s="2">
        <f>IF(front!F2011-front!C2011&gt;0,front!F2011-front!C2011,0)</f>
        <v>35334.800000000003</v>
      </c>
      <c r="F2011" s="2">
        <f>front!I2011-front!H2011</f>
        <v>644.79999999999927</v>
      </c>
      <c r="G2011" s="2"/>
      <c r="H2011" s="2"/>
      <c r="I2011" s="4">
        <f>C2011/(constants!$A$4+constants!$B$4*data!C2011+constants!$C$4*data!C2011^2+constants!$D$4*data!C2011^3+constants!$E$4*data!C2011^4+constants!$F$4*data!C2011^5+constants!$G$4*data!C2011^6+constants!$H$4*data!C2011^7)</f>
        <v>4455.3176277930979</v>
      </c>
      <c r="J2011" s="4">
        <f>D2011/(constants!$A$4+constants!$B$4*data!D2011+constants!$C$4*data!D2011^2+constants!$D$4*data!D2011^3+constants!$E$4*data!D2011^4+constants!$F$4*data!D2011^5+constants!$G$4*data!D2011^6+constants!$H$4*data!D2011^7)</f>
        <v>36372.356770718106</v>
      </c>
      <c r="K2011" s="4">
        <f>E2011/(constants!$A$4+constants!$B$4*data!E2011+constants!$C$4*data!E2011^2+constants!$D$4*data!E2011^3+constants!$E$4*data!E2011^4+constants!$F$4*data!E2011^5+constants!$G$4*data!E2011^6+constants!$H$4*data!E2011^7)</f>
        <v>36445.298750014634</v>
      </c>
      <c r="L2011" s="4">
        <f>F2011/(constants!$A$4+constants!$B$4*data!F2011+constants!$C$4*data!F2011^2+constants!$D$4*data!F2011^3+constants!$E$4*data!F2011^4+constants!$F$4*data!F2011^5+constants!$G$4*data!F2011^6+constants!$H$4*data!F2011^7)</f>
        <v>643.30885477696347</v>
      </c>
      <c r="M2011" s="4"/>
      <c r="N2011" s="4"/>
      <c r="O2011" s="4">
        <f t="shared" si="413"/>
        <v>7425.5293796551632</v>
      </c>
      <c r="P2011" s="4">
        <f t="shared" si="414"/>
        <v>7274.4713541436213</v>
      </c>
      <c r="Q2011" s="4">
        <f t="shared" si="414"/>
        <v>7289.0597500029262</v>
      </c>
      <c r="R2011" s="4">
        <f t="shared" si="415"/>
        <v>107.21814246282725</v>
      </c>
      <c r="S2011" s="4"/>
      <c r="T2011" s="4"/>
      <c r="U2011" s="4">
        <f t="shared" si="416"/>
        <v>1.002005423507647</v>
      </c>
      <c r="V2011" s="4"/>
      <c r="W2011" s="4"/>
      <c r="X2011">
        <f>IF(front!E2011&gt;$X$2,O2011,P2011)</f>
        <v>7425.5293796551632</v>
      </c>
      <c r="Y2011">
        <f t="shared" si="411"/>
        <v>7152.7095748125466</v>
      </c>
      <c r="Z2011">
        <f>SUMPRODUCT($B$7:$B$456,Y$7:Y$456,EXP(constants!$B$32+constants!$A$32*ABS($A$7:$A$456-$A2011)))</f>
        <v>2.2986895596296075E-16</v>
      </c>
      <c r="AA2011">
        <f t="shared" si="412"/>
        <v>7152.7095748125466</v>
      </c>
      <c r="AB2011">
        <f t="shared" si="417"/>
        <v>7147.8564818733794</v>
      </c>
      <c r="AD2011" s="4"/>
      <c r="AE2011" s="4"/>
      <c r="AF2011" s="4"/>
    </row>
    <row r="2012" spans="1:32" x14ac:dyDescent="0.2">
      <c r="A2012">
        <f>front!A2012</f>
        <v>1093.23</v>
      </c>
      <c r="B2012" s="1">
        <f t="shared" si="418"/>
        <v>0.43000000000006366</v>
      </c>
      <c r="C2012">
        <f>front!D2012-front!B2012</f>
        <v>4344.7999999999993</v>
      </c>
      <c r="D2012" s="2">
        <f>front!E2012-front!C2012</f>
        <v>34600.199999999997</v>
      </c>
      <c r="E2012" s="2">
        <f>IF(front!F2012-front!C2012&gt;0,front!F2012-front!C2012,0)</f>
        <v>34764.100000000006</v>
      </c>
      <c r="F2012" s="2">
        <f>front!I2012-front!H2012</f>
        <v>606.10000000000036</v>
      </c>
      <c r="G2012" s="2"/>
      <c r="H2012" s="2"/>
      <c r="I2012" s="4">
        <f>C2012/(constants!$A$4+constants!$B$4*data!C2012+constants!$C$4*data!C2012^2+constants!$D$4*data!C2012^3+constants!$E$4*data!C2012^4+constants!$F$4*data!C2012^5+constants!$G$4*data!C2012^6+constants!$H$4*data!C2012^7)</f>
        <v>4335.2581443430327</v>
      </c>
      <c r="J2012" s="4">
        <f>D2012/(constants!$A$4+constants!$B$4*data!D2012+constants!$C$4*data!D2012^2+constants!$D$4*data!D2012^3+constants!$E$4*data!D2012^4+constants!$F$4*data!D2012^5+constants!$G$4*data!D2012^6+constants!$H$4*data!D2012^7)</f>
        <v>35654.421487774423</v>
      </c>
      <c r="K2012" s="4">
        <f>E2012/(constants!$A$4+constants!$B$4*data!E2012+constants!$C$4*data!E2012^2+constants!$D$4*data!E2012^3+constants!$E$4*data!E2012^4+constants!$F$4*data!E2012^5+constants!$G$4*data!E2012^6+constants!$H$4*data!E2012^7)</f>
        <v>35830.762877982139</v>
      </c>
      <c r="L2012" s="4">
        <f>F2012/(constants!$A$4+constants!$B$4*data!F2012+constants!$C$4*data!F2012^2+constants!$D$4*data!F2012^3+constants!$E$4*data!F2012^4+constants!$F$4*data!F2012^5+constants!$G$4*data!F2012^6+constants!$H$4*data!F2012^7)</f>
        <v>604.69706017722842</v>
      </c>
      <c r="M2012" s="4"/>
      <c r="N2012" s="4"/>
      <c r="O2012" s="4">
        <f t="shared" si="413"/>
        <v>7225.4302405717208</v>
      </c>
      <c r="P2012" s="4">
        <f t="shared" si="414"/>
        <v>7130.8842975548851</v>
      </c>
      <c r="Q2012" s="4">
        <f t="shared" si="414"/>
        <v>7166.1525755964276</v>
      </c>
      <c r="R2012" s="4">
        <f t="shared" si="415"/>
        <v>100.7828433628714</v>
      </c>
      <c r="S2012" s="4"/>
      <c r="T2012" s="4"/>
      <c r="U2012" s="4">
        <f t="shared" si="416"/>
        <v>1.0049458491499625</v>
      </c>
      <c r="V2012" s="4"/>
      <c r="W2012" s="4"/>
      <c r="X2012">
        <f>IF(front!E2012&gt;$X$2,O2012,P2012)</f>
        <v>7225.4302405717208</v>
      </c>
      <c r="Y2012">
        <f t="shared" si="411"/>
        <v>6952.6104357291042</v>
      </c>
      <c r="Z2012">
        <f>SUMPRODUCT($B$7:$B$456,Y$7:Y$456,EXP(constants!$B$32+constants!$A$32*ABS($A$7:$A$456-$A2012)))</f>
        <v>2.2431492728962612E-16</v>
      </c>
      <c r="AA2012">
        <f t="shared" si="412"/>
        <v>6952.6104357291042</v>
      </c>
      <c r="AB2012">
        <f t="shared" si="417"/>
        <v>6947.757342789937</v>
      </c>
      <c r="AD2012" s="4"/>
      <c r="AE2012" s="4"/>
      <c r="AF2012" s="4"/>
    </row>
    <row r="2013" spans="1:32" x14ac:dyDescent="0.2">
      <c r="A2013">
        <f>front!A2013</f>
        <v>1093.6500000000001</v>
      </c>
      <c r="B2013" s="1">
        <f t="shared" si="418"/>
        <v>0.42000000000007276</v>
      </c>
      <c r="C2013">
        <f>front!D2013-front!B2013</f>
        <v>4299.74</v>
      </c>
      <c r="D2013" s="2">
        <f>front!E2013-front!C2013</f>
        <v>34014.6</v>
      </c>
      <c r="E2013" s="2">
        <f>IF(front!F2013-front!C2013&gt;0,front!F2013-front!C2013,0)</f>
        <v>34135.299999999996</v>
      </c>
      <c r="F2013" s="2">
        <f>front!I2013-front!H2013</f>
        <v>659.89999999999964</v>
      </c>
      <c r="G2013" s="2"/>
      <c r="H2013" s="2"/>
      <c r="I2013" s="4">
        <f>C2013/(constants!$A$4+constants!$B$4*data!C2013+constants!$C$4*data!C2013^2+constants!$D$4*data!C2013^3+constants!$E$4*data!C2013^4+constants!$F$4*data!C2013^5+constants!$G$4*data!C2013^6+constants!$H$4*data!C2013^7)</f>
        <v>4290.2789037280954</v>
      </c>
      <c r="J2013" s="4">
        <f>D2013/(constants!$A$4+constants!$B$4*data!D2013+constants!$C$4*data!D2013^2+constants!$D$4*data!D2013^3+constants!$E$4*data!D2013^4+constants!$F$4*data!D2013^5+constants!$G$4*data!D2013^6+constants!$H$4*data!D2013^7)</f>
        <v>35024.90676777521</v>
      </c>
      <c r="K2013" s="4">
        <f>E2013/(constants!$A$4+constants!$B$4*data!E2013+constants!$C$4*data!E2013^2+constants!$D$4*data!E2013^3+constants!$E$4*data!E2013^4+constants!$F$4*data!E2013^5+constants!$G$4*data!E2013^6+constants!$H$4*data!E2013^7)</f>
        <v>35154.589610129624</v>
      </c>
      <c r="L2013" s="4">
        <f>F2013/(constants!$A$4+constants!$B$4*data!F2013+constants!$C$4*data!F2013^2+constants!$D$4*data!F2013^3+constants!$E$4*data!F2013^4+constants!$F$4*data!F2013^5+constants!$G$4*data!F2013^6+constants!$H$4*data!F2013^7)</f>
        <v>658.3744645224491</v>
      </c>
      <c r="M2013" s="4"/>
      <c r="N2013" s="4"/>
      <c r="O2013" s="4">
        <f t="shared" si="413"/>
        <v>7150.4648395468266</v>
      </c>
      <c r="P2013" s="4">
        <f t="shared" si="414"/>
        <v>7004.981353555042</v>
      </c>
      <c r="Q2013" s="4">
        <f t="shared" si="414"/>
        <v>7030.9179220259248</v>
      </c>
      <c r="R2013" s="4">
        <f t="shared" si="415"/>
        <v>109.72907742040817</v>
      </c>
      <c r="S2013" s="4"/>
      <c r="T2013" s="4"/>
      <c r="U2013" s="4">
        <f t="shared" si="416"/>
        <v>1.0037025892235558</v>
      </c>
      <c r="V2013" s="4"/>
      <c r="W2013" s="4"/>
      <c r="X2013">
        <f>IF(front!E2013&gt;$X$2,O2013,P2013)</f>
        <v>7150.4648395468266</v>
      </c>
      <c r="Y2013">
        <f t="shared" si="411"/>
        <v>6877.64503470421</v>
      </c>
      <c r="Z2013">
        <f>SUMPRODUCT($B$7:$B$456,Y$7:Y$456,EXP(constants!$B$32+constants!$A$32*ABS($A$7:$A$456-$A2013)))</f>
        <v>2.1901963643143354E-16</v>
      </c>
      <c r="AA2013">
        <f t="shared" si="412"/>
        <v>6877.64503470421</v>
      </c>
      <c r="AB2013">
        <f t="shared" si="417"/>
        <v>6872.7919417650428</v>
      </c>
      <c r="AD2013" s="4"/>
      <c r="AE2013" s="4"/>
      <c r="AF2013" s="4"/>
    </row>
    <row r="2014" spans="1:32" x14ac:dyDescent="0.2">
      <c r="A2014">
        <f>front!A2014</f>
        <v>1094.07</v>
      </c>
      <c r="B2014" s="1">
        <f t="shared" si="418"/>
        <v>0.41999999999984539</v>
      </c>
      <c r="C2014">
        <f>front!D2014-front!B2014</f>
        <v>4218.93</v>
      </c>
      <c r="D2014" s="2">
        <f>front!E2014-front!C2014</f>
        <v>33425.899999999994</v>
      </c>
      <c r="E2014" s="2">
        <f>IF(front!F2014-front!C2014&gt;0,front!F2014-front!C2014,0)</f>
        <v>33483.699999999997</v>
      </c>
      <c r="F2014" s="2">
        <f>front!I2014-front!H2014</f>
        <v>650.5</v>
      </c>
      <c r="G2014" s="2"/>
      <c r="H2014" s="2"/>
      <c r="I2014" s="4">
        <f>C2014/(constants!$A$4+constants!$B$4*data!C2014+constants!$C$4*data!C2014^2+constants!$D$4*data!C2014^3+constants!$E$4*data!C2014^4+constants!$F$4*data!C2014^5+constants!$G$4*data!C2014^6+constants!$H$4*data!C2014^7)</f>
        <v>4209.6161860913162</v>
      </c>
      <c r="J2014" s="4">
        <f>D2014/(constants!$A$4+constants!$B$4*data!D2014+constants!$C$4*data!D2014^2+constants!$D$4*data!D2014^3+constants!$E$4*data!D2014^4+constants!$F$4*data!D2014^5+constants!$G$4*data!D2014^6+constants!$H$4*data!D2014^7)</f>
        <v>34392.902691900934</v>
      </c>
      <c r="K2014" s="4">
        <f>E2014/(constants!$A$4+constants!$B$4*data!E2014+constants!$C$4*data!E2014^2+constants!$D$4*data!E2014^3+constants!$E$4*data!E2014^4+constants!$F$4*data!E2014^5+constants!$G$4*data!E2014^6+constants!$H$4*data!E2014^7)</f>
        <v>34454.917081960826</v>
      </c>
      <c r="L2014" s="4">
        <f>F2014/(constants!$A$4+constants!$B$4*data!F2014+constants!$C$4*data!F2014^2+constants!$D$4*data!F2014^3+constants!$E$4*data!F2014^4+constants!$F$4*data!F2014^5+constants!$G$4*data!F2014^6+constants!$H$4*data!F2014^7)</f>
        <v>648.99587139235564</v>
      </c>
      <c r="M2014" s="4"/>
      <c r="N2014" s="4"/>
      <c r="O2014" s="4">
        <f t="shared" si="413"/>
        <v>7016.02697681886</v>
      </c>
      <c r="P2014" s="4">
        <f t="shared" si="414"/>
        <v>6878.5805383801862</v>
      </c>
      <c r="Q2014" s="4">
        <f t="shared" si="414"/>
        <v>6890.9834163921651</v>
      </c>
      <c r="R2014" s="4">
        <f t="shared" si="415"/>
        <v>108.16597856539261</v>
      </c>
      <c r="S2014" s="4"/>
      <c r="T2014" s="4"/>
      <c r="U2014" s="4">
        <f t="shared" si="416"/>
        <v>1.0018031159107281</v>
      </c>
      <c r="V2014" s="4"/>
      <c r="W2014" s="4"/>
      <c r="X2014">
        <f>IF(front!E2014&gt;$X$2,O2014,P2014)</f>
        <v>7016.02697681886</v>
      </c>
      <c r="Y2014">
        <f t="shared" si="411"/>
        <v>6743.2071719762434</v>
      </c>
      <c r="Z2014">
        <f>SUMPRODUCT($B$7:$B$456,Y$7:Y$456,EXP(constants!$B$32+constants!$A$32*ABS($A$7:$A$456-$A2014)))</f>
        <v>2.1384934886933154E-16</v>
      </c>
      <c r="AA2014">
        <f t="shared" si="412"/>
        <v>6743.2071719762434</v>
      </c>
      <c r="AB2014">
        <f t="shared" si="417"/>
        <v>6738.3540790370762</v>
      </c>
      <c r="AD2014" s="4"/>
      <c r="AE2014" s="4"/>
      <c r="AF2014" s="4"/>
    </row>
    <row r="2015" spans="1:32" x14ac:dyDescent="0.2">
      <c r="A2015">
        <f>front!A2015</f>
        <v>1094.49</v>
      </c>
      <c r="B2015" s="1">
        <f t="shared" si="418"/>
        <v>0.42000000000007276</v>
      </c>
      <c r="C2015">
        <f>front!D2015-front!B2015</f>
        <v>4169.3999999999996</v>
      </c>
      <c r="D2015" s="2">
        <f>front!E2015-front!C2015</f>
        <v>32859.300000000003</v>
      </c>
      <c r="E2015" s="2">
        <f>IF(front!F2015-front!C2015&gt;0,front!F2015-front!C2015,0)</f>
        <v>32998.1</v>
      </c>
      <c r="F2015" s="2">
        <f>front!I2015-front!H2015</f>
        <v>622.20000000000073</v>
      </c>
      <c r="G2015" s="2"/>
      <c r="H2015" s="2"/>
      <c r="I2015" s="4">
        <f>C2015/(constants!$A$4+constants!$B$4*data!C2015+constants!$C$4*data!C2015^2+constants!$D$4*data!C2015^3+constants!$E$4*data!C2015^4+constants!$F$4*data!C2015^5+constants!$G$4*data!C2015^6+constants!$H$4*data!C2015^7)</f>
        <v>4160.1779558624712</v>
      </c>
      <c r="J2015" s="4">
        <f>D2015/(constants!$A$4+constants!$B$4*data!D2015+constants!$C$4*data!D2015^2+constants!$D$4*data!D2015^3+constants!$E$4*data!D2015^4+constants!$F$4*data!D2015^5+constants!$G$4*data!D2015^6+constants!$H$4*data!D2015^7)</f>
        <v>33785.418833218901</v>
      </c>
      <c r="K2015" s="4">
        <f>E2015/(constants!$A$4+constants!$B$4*data!E2015+constants!$C$4*data!E2015^2+constants!$D$4*data!E2015^3+constants!$E$4*data!E2015^4+constants!$F$4*data!E2015^5+constants!$G$4*data!E2015^6+constants!$H$4*data!E2015^7)</f>
        <v>33934.162267071173</v>
      </c>
      <c r="L2015" s="4">
        <f>F2015/(constants!$A$4+constants!$B$4*data!F2015+constants!$C$4*data!F2015^2+constants!$D$4*data!F2015^3+constants!$E$4*data!F2015^4+constants!$F$4*data!F2015^5+constants!$G$4*data!F2015^6+constants!$H$4*data!F2015^7)</f>
        <v>620.76035294684561</v>
      </c>
      <c r="M2015" s="4"/>
      <c r="N2015" s="4"/>
      <c r="O2015" s="4">
        <f t="shared" si="413"/>
        <v>6933.629926437452</v>
      </c>
      <c r="P2015" s="4">
        <f t="shared" si="414"/>
        <v>6757.0837666437801</v>
      </c>
      <c r="Q2015" s="4">
        <f t="shared" si="414"/>
        <v>6786.8324534142348</v>
      </c>
      <c r="R2015" s="4">
        <f t="shared" si="415"/>
        <v>103.46005882447426</v>
      </c>
      <c r="S2015" s="4"/>
      <c r="T2015" s="4"/>
      <c r="U2015" s="4">
        <f t="shared" si="416"/>
        <v>1.0044025925677151</v>
      </c>
      <c r="V2015" s="4"/>
      <c r="W2015" s="4"/>
      <c r="X2015">
        <f>IF(front!E2015&gt;$X$2,O2015,P2015)</f>
        <v>6933.629926437452</v>
      </c>
      <c r="Y2015">
        <f t="shared" si="411"/>
        <v>6660.8101215948354</v>
      </c>
      <c r="Z2015">
        <f>SUMPRODUCT($B$7:$B$456,Y$7:Y$456,EXP(constants!$B$32+constants!$A$32*ABS($A$7:$A$456-$A2015)))</f>
        <v>2.0880111371271122E-16</v>
      </c>
      <c r="AA2015">
        <f t="shared" si="412"/>
        <v>6660.8101215948354</v>
      </c>
      <c r="AB2015">
        <f t="shared" si="417"/>
        <v>6655.9570286556682</v>
      </c>
      <c r="AD2015" s="4"/>
      <c r="AE2015" s="4"/>
      <c r="AF2015" s="4"/>
    </row>
    <row r="2016" spans="1:32" x14ac:dyDescent="0.2">
      <c r="A2016">
        <f>front!A2016</f>
        <v>1094.9100000000001</v>
      </c>
      <c r="B2016" s="1">
        <f t="shared" si="418"/>
        <v>0.42000000000007276</v>
      </c>
      <c r="C2016">
        <f>front!D2016-front!B2016</f>
        <v>4094.2700000000004</v>
      </c>
      <c r="D2016" s="2">
        <f>front!E2016-front!C2016</f>
        <v>32463.599999999999</v>
      </c>
      <c r="E2016" s="2">
        <f>IF(front!F2016-front!C2016&gt;0,front!F2016-front!C2016,0)</f>
        <v>32508.699999999997</v>
      </c>
      <c r="F2016" s="2">
        <f>front!I2016-front!H2016</f>
        <v>568.5</v>
      </c>
      <c r="G2016" s="2"/>
      <c r="H2016" s="2"/>
      <c r="I2016" s="4">
        <f>C2016/(constants!$A$4+constants!$B$4*data!C2016+constants!$C$4*data!C2016^2+constants!$D$4*data!C2016^3+constants!$E$4*data!C2016^4+constants!$F$4*data!C2016^5+constants!$G$4*data!C2016^6+constants!$H$4*data!C2016^7)</f>
        <v>4085.189234370011</v>
      </c>
      <c r="J2016" s="4">
        <f>D2016/(constants!$A$4+constants!$B$4*data!D2016+constants!$C$4*data!D2016^2+constants!$D$4*data!D2016^3+constants!$E$4*data!D2016^4+constants!$F$4*data!D2016^5+constants!$G$4*data!D2016^6+constants!$H$4*data!D2016^7)</f>
        <v>33361.626907821694</v>
      </c>
      <c r="K2016" s="4">
        <f>E2016/(constants!$A$4+constants!$B$4*data!E2016+constants!$C$4*data!E2016^2+constants!$D$4*data!E2016^3+constants!$E$4*data!E2016^4+constants!$F$4*data!E2016^5+constants!$G$4*data!E2016^6+constants!$H$4*data!E2016^7)</f>
        <v>33409.909614165146</v>
      </c>
      <c r="L2016" s="4">
        <f>F2016/(constants!$A$4+constants!$B$4*data!F2016+constants!$C$4*data!F2016^2+constants!$D$4*data!F2016^3+constants!$E$4*data!F2016^4+constants!$F$4*data!F2016^5+constants!$G$4*data!F2016^6+constants!$H$4*data!F2016^7)</f>
        <v>567.182857397769</v>
      </c>
      <c r="M2016" s="4"/>
      <c r="N2016" s="4"/>
      <c r="O2016" s="4">
        <f t="shared" si="413"/>
        <v>6808.6487239500184</v>
      </c>
      <c r="P2016" s="4">
        <f t="shared" si="414"/>
        <v>6672.3253815643384</v>
      </c>
      <c r="Q2016" s="4">
        <f t="shared" si="414"/>
        <v>6681.9819228330289</v>
      </c>
      <c r="R2016" s="4">
        <f t="shared" si="415"/>
        <v>94.530476232961504</v>
      </c>
      <c r="S2016" s="4"/>
      <c r="T2016" s="4"/>
      <c r="U2016" s="4">
        <f t="shared" si="416"/>
        <v>1.0014472527516975</v>
      </c>
      <c r="V2016" s="4"/>
      <c r="W2016" s="4"/>
      <c r="X2016">
        <f>IF(front!E2016&gt;$X$2,O2016,P2016)</f>
        <v>6808.6487239500184</v>
      </c>
      <c r="Y2016">
        <f t="shared" si="411"/>
        <v>6535.8289191074018</v>
      </c>
      <c r="Z2016">
        <f>SUMPRODUCT($B$7:$B$456,Y$7:Y$456,EXP(constants!$B$32+constants!$A$32*ABS($A$7:$A$456-$A2016)))</f>
        <v>2.0387204973117873E-16</v>
      </c>
      <c r="AA2016">
        <f t="shared" si="412"/>
        <v>6535.8289191074018</v>
      </c>
      <c r="AB2016">
        <f t="shared" si="417"/>
        <v>6530.9758261682346</v>
      </c>
      <c r="AD2016" s="4"/>
      <c r="AE2016" s="4"/>
      <c r="AF2016" s="4"/>
    </row>
    <row r="2017" spans="1:32" x14ac:dyDescent="0.2">
      <c r="A2017">
        <f>front!A2017</f>
        <v>1095.3399999999999</v>
      </c>
      <c r="B2017" s="1">
        <f t="shared" si="418"/>
        <v>0.42999999999983629</v>
      </c>
      <c r="C2017">
        <f>front!D2017-front!B2017</f>
        <v>4029.93</v>
      </c>
      <c r="D2017" s="2">
        <f>front!E2017-front!C2017</f>
        <v>32056.3</v>
      </c>
      <c r="E2017" s="2">
        <f>IF(front!F2017-front!C2017&gt;0,front!F2017-front!C2017,0)</f>
        <v>32114.999999999996</v>
      </c>
      <c r="F2017" s="2">
        <f>front!I2017-front!H2017</f>
        <v>657.89999999999964</v>
      </c>
      <c r="G2017" s="2"/>
      <c r="H2017" s="2"/>
      <c r="I2017" s="4">
        <f>C2017/(constants!$A$4+constants!$B$4*data!C2017+constants!$C$4*data!C2017^2+constants!$D$4*data!C2017^3+constants!$E$4*data!C2017^4+constants!$F$4*data!C2017^5+constants!$G$4*data!C2017^6+constants!$H$4*data!C2017^7)</f>
        <v>4020.9721292410004</v>
      </c>
      <c r="J2017" s="4">
        <f>D2017/(constants!$A$4+constants!$B$4*data!D2017+constants!$C$4*data!D2017^2+constants!$D$4*data!D2017^3+constants!$E$4*data!D2017^4+constants!$F$4*data!D2017^5+constants!$G$4*data!D2017^6+constants!$H$4*data!D2017^7)</f>
        <v>32925.805707061794</v>
      </c>
      <c r="K2017" s="4">
        <f>E2017/(constants!$A$4+constants!$B$4*data!E2017+constants!$C$4*data!E2017^2+constants!$D$4*data!E2017^3+constants!$E$4*data!E2017^4+constants!$F$4*data!E2017^5+constants!$G$4*data!E2017^6+constants!$H$4*data!E2017^7)</f>
        <v>32988.591546416988</v>
      </c>
      <c r="L2017" s="4">
        <f>F2017/(constants!$A$4+constants!$B$4*data!F2017+constants!$C$4*data!F2017^2+constants!$D$4*data!F2017^3+constants!$E$4*data!F2017^4+constants!$F$4*data!F2017^5+constants!$G$4*data!F2017^6+constants!$H$4*data!F2017^7)</f>
        <v>656.37901873011572</v>
      </c>
      <c r="M2017" s="4"/>
      <c r="N2017" s="4"/>
      <c r="O2017" s="4">
        <f t="shared" si="413"/>
        <v>6701.6202154016673</v>
      </c>
      <c r="P2017" s="4">
        <f t="shared" si="414"/>
        <v>6585.161141412359</v>
      </c>
      <c r="Q2017" s="4">
        <f t="shared" si="414"/>
        <v>6597.7183092833975</v>
      </c>
      <c r="R2017" s="4">
        <f t="shared" si="415"/>
        <v>109.39650312168595</v>
      </c>
      <c r="S2017" s="4"/>
      <c r="T2017" s="4"/>
      <c r="U2017" s="4">
        <f t="shared" si="416"/>
        <v>1.0019068884726403</v>
      </c>
      <c r="V2017" s="4"/>
      <c r="W2017" s="4"/>
      <c r="X2017">
        <f>IF(front!E2017&gt;$X$2,O2017,P2017)</f>
        <v>6701.6202154016673</v>
      </c>
      <c r="Y2017">
        <f t="shared" si="411"/>
        <v>6428.8004105590508</v>
      </c>
      <c r="Z2017">
        <f>SUMPRODUCT($B$7:$B$456,Y$7:Y$456,EXP(constants!$B$32+constants!$A$32*ABS($A$7:$A$456-$A2017)))</f>
        <v>1.9894615095048242E-16</v>
      </c>
      <c r="AA2017">
        <f t="shared" si="412"/>
        <v>6428.8004105590508</v>
      </c>
      <c r="AB2017">
        <f t="shared" si="417"/>
        <v>6423.9473176198835</v>
      </c>
      <c r="AD2017" s="4"/>
      <c r="AE2017" s="4"/>
      <c r="AF2017" s="4"/>
    </row>
    <row r="2018" spans="1:32" x14ac:dyDescent="0.2">
      <c r="A2018">
        <f>front!A2018</f>
        <v>1095.76</v>
      </c>
      <c r="B2018" s="1">
        <f t="shared" si="418"/>
        <v>0.42000000000007276</v>
      </c>
      <c r="C2018">
        <f>front!D2018-front!B2018</f>
        <v>3991.7400000000002</v>
      </c>
      <c r="D2018" s="2">
        <f>front!E2018-front!C2018</f>
        <v>31778.400000000001</v>
      </c>
      <c r="E2018" s="2">
        <f>IF(front!F2018-front!C2018&gt;0,front!F2018-front!C2018,0)</f>
        <v>31796.199999999997</v>
      </c>
      <c r="F2018" s="2">
        <f>front!I2018-front!H2018</f>
        <v>671.60000000000036</v>
      </c>
      <c r="G2018" s="2"/>
      <c r="H2018" s="2"/>
      <c r="I2018" s="4">
        <f>C2018/(constants!$A$4+constants!$B$4*data!C2018+constants!$C$4*data!C2018^2+constants!$D$4*data!C2018^3+constants!$E$4*data!C2018^4+constants!$F$4*data!C2018^5+constants!$G$4*data!C2018^6+constants!$H$4*data!C2018^7)</f>
        <v>3982.8558735224779</v>
      </c>
      <c r="J2018" s="4">
        <f>D2018/(constants!$A$4+constants!$B$4*data!D2018+constants!$C$4*data!D2018^2+constants!$D$4*data!D2018^3+constants!$E$4*data!D2018^4+constants!$F$4*data!D2018^5+constants!$G$4*data!D2018^6+constants!$H$4*data!D2018^7)</f>
        <v>32628.674823204048</v>
      </c>
      <c r="K2018" s="4">
        <f>E2018/(constants!$A$4+constants!$B$4*data!E2018+constants!$C$4*data!E2018^2+constants!$D$4*data!E2018^3+constants!$E$4*data!E2018^4+constants!$F$4*data!E2018^5+constants!$G$4*data!E2018^6+constants!$H$4*data!E2018^7)</f>
        <v>32647.701032249439</v>
      </c>
      <c r="L2018" s="4">
        <f>F2018/(constants!$A$4+constants!$B$4*data!F2018+constants!$C$4*data!F2018^2+constants!$D$4*data!F2018^3+constants!$E$4*data!F2018^4+constants!$F$4*data!F2018^5+constants!$G$4*data!F2018^6+constants!$H$4*data!F2018^7)</f>
        <v>670.04782713678173</v>
      </c>
      <c r="M2018" s="4"/>
      <c r="N2018" s="4"/>
      <c r="O2018" s="4">
        <f t="shared" si="413"/>
        <v>6638.0931225374625</v>
      </c>
      <c r="P2018" s="4">
        <f t="shared" si="414"/>
        <v>6525.7349646408093</v>
      </c>
      <c r="Q2018" s="4">
        <f t="shared" si="414"/>
        <v>6529.5402064498876</v>
      </c>
      <c r="R2018" s="4">
        <f t="shared" si="415"/>
        <v>111.67463785613029</v>
      </c>
      <c r="S2018" s="4"/>
      <c r="T2018" s="4"/>
      <c r="U2018" s="4">
        <f t="shared" si="416"/>
        <v>1.0005831131404657</v>
      </c>
      <c r="V2018" s="4"/>
      <c r="W2018" s="4"/>
      <c r="X2018">
        <f>IF(front!E2018&gt;$X$2,O2018,P2018)</f>
        <v>6638.0931225374625</v>
      </c>
      <c r="Y2018">
        <f t="shared" si="411"/>
        <v>6365.2733176948459</v>
      </c>
      <c r="Z2018">
        <f>SUMPRODUCT($B$7:$B$456,Y$7:Y$456,EXP(constants!$B$32+constants!$A$32*ABS($A$7:$A$456-$A2018)))</f>
        <v>1.9424972817055531E-16</v>
      </c>
      <c r="AA2018">
        <f t="shared" si="412"/>
        <v>6365.2733176948459</v>
      </c>
      <c r="AB2018">
        <f t="shared" si="417"/>
        <v>6360.4202247556786</v>
      </c>
      <c r="AD2018" s="4"/>
      <c r="AE2018" s="4"/>
      <c r="AF2018" s="4"/>
    </row>
    <row r="2019" spans="1:32" x14ac:dyDescent="0.2">
      <c r="A2019">
        <f>front!A2019</f>
        <v>1096.18</v>
      </c>
      <c r="B2019" s="1">
        <f t="shared" si="418"/>
        <v>0.42000000000007276</v>
      </c>
      <c r="C2019">
        <f>front!D2019-front!B2019</f>
        <v>3962.87</v>
      </c>
      <c r="D2019" s="2">
        <f>front!E2019-front!C2019</f>
        <v>31317.200000000001</v>
      </c>
      <c r="E2019" s="2">
        <f>IF(front!F2019-front!C2019&gt;0,front!F2019-front!C2019,0)</f>
        <v>31378.899999999998</v>
      </c>
      <c r="F2019" s="2">
        <f>front!I2019-front!H2019</f>
        <v>664.39999999999964</v>
      </c>
      <c r="G2019" s="2"/>
      <c r="H2019" s="2"/>
      <c r="I2019" s="4">
        <f>C2019/(constants!$A$4+constants!$B$4*data!C2019+constants!$C$4*data!C2019^2+constants!$D$4*data!C2019^3+constants!$E$4*data!C2019^4+constants!$F$4*data!C2019^5+constants!$G$4*data!C2019^6+constants!$H$4*data!C2019^7)</f>
        <v>3954.0420034564427</v>
      </c>
      <c r="J2019" s="4">
        <f>D2019/(constants!$A$4+constants!$B$4*data!D2019+constants!$C$4*data!D2019^2+constants!$D$4*data!D2019^3+constants!$E$4*data!D2019^4+constants!$F$4*data!D2019^5+constants!$G$4*data!D2019^6+constants!$H$4*data!D2019^7)</f>
        <v>32135.968871063513</v>
      </c>
      <c r="K2019" s="4">
        <f>E2019/(constants!$A$4+constants!$B$4*data!E2019+constants!$C$4*data!E2019^2+constants!$D$4*data!E2019^3+constants!$E$4*data!E2019^4+constants!$F$4*data!E2019^5+constants!$G$4*data!E2019^6+constants!$H$4*data!E2019^7)</f>
        <v>32201.854197044344</v>
      </c>
      <c r="L2019" s="4">
        <f>F2019/(constants!$A$4+constants!$B$4*data!F2019+constants!$C$4*data!F2019^2+constants!$D$4*data!F2019^3+constants!$E$4*data!F2019^4+constants!$F$4*data!F2019^5+constants!$G$4*data!F2019^6+constants!$H$4*data!F2019^7)</f>
        <v>662.86421842412733</v>
      </c>
      <c r="M2019" s="4"/>
      <c r="N2019" s="4"/>
      <c r="O2019" s="4">
        <f t="shared" si="413"/>
        <v>6590.0700057607373</v>
      </c>
      <c r="P2019" s="4">
        <f t="shared" si="414"/>
        <v>6427.193774212702</v>
      </c>
      <c r="Q2019" s="4">
        <f t="shared" si="414"/>
        <v>6440.370839408869</v>
      </c>
      <c r="R2019" s="4">
        <f t="shared" si="415"/>
        <v>110.47736973735455</v>
      </c>
      <c r="S2019" s="4"/>
      <c r="T2019" s="4"/>
      <c r="U2019" s="4">
        <f t="shared" si="416"/>
        <v>1.0020502050597939</v>
      </c>
      <c r="V2019" s="4"/>
      <c r="W2019" s="4"/>
      <c r="X2019">
        <f>IF(front!E2019&gt;$X$2,O2019,P2019)</f>
        <v>6590.0700057607373</v>
      </c>
      <c r="Y2019">
        <f t="shared" si="411"/>
        <v>6317.2502009181208</v>
      </c>
      <c r="Z2019">
        <f>SUMPRODUCT($B$7:$B$456,Y$7:Y$456,EXP(constants!$B$32+constants!$A$32*ABS($A$7:$A$456-$A2019)))</f>
        <v>1.8966417150601884E-16</v>
      </c>
      <c r="AA2019">
        <f t="shared" si="412"/>
        <v>6317.2502009181208</v>
      </c>
      <c r="AB2019">
        <f t="shared" si="417"/>
        <v>6312.3971079789535</v>
      </c>
      <c r="AD2019" s="4"/>
      <c r="AE2019" s="4"/>
      <c r="AF2019" s="4"/>
    </row>
    <row r="2020" spans="1:32" x14ac:dyDescent="0.2">
      <c r="A2020">
        <f>front!A2020</f>
        <v>1096.5999999999999</v>
      </c>
      <c r="B2020" s="1">
        <f t="shared" si="418"/>
        <v>0.41999999999984539</v>
      </c>
      <c r="C2020">
        <f>front!D2020-front!B2020</f>
        <v>3916.54</v>
      </c>
      <c r="D2020" s="2">
        <f>front!E2020-front!C2020</f>
        <v>31055.800000000003</v>
      </c>
      <c r="E2020" s="2">
        <f>IF(front!F2020-front!C2020&gt;0,front!F2020-front!C2020,0)</f>
        <v>31025.800000000003</v>
      </c>
      <c r="F2020" s="2">
        <f>front!I2020-front!H2020</f>
        <v>645.30000000000109</v>
      </c>
      <c r="G2020" s="2"/>
      <c r="H2020" s="2"/>
      <c r="I2020" s="4">
        <f>C2020/(constants!$A$4+constants!$B$4*data!C2020+constants!$C$4*data!C2020^2+constants!$D$4*data!C2020^3+constants!$E$4*data!C2020^4+constants!$F$4*data!C2020^5+constants!$G$4*data!C2020^6+constants!$H$4*data!C2020^7)</f>
        <v>3907.8027491025391</v>
      </c>
      <c r="J2020" s="4">
        <f>D2020/(constants!$A$4+constants!$B$4*data!D2020+constants!$C$4*data!D2020^2+constants!$D$4*data!D2020^3+constants!$E$4*data!D2020^4+constants!$F$4*data!D2020^5+constants!$G$4*data!D2020^6+constants!$H$4*data!D2020^7)</f>
        <v>31856.938521952747</v>
      </c>
      <c r="K2020" s="4">
        <f>E2020/(constants!$A$4+constants!$B$4*data!E2020+constants!$C$4*data!E2020^2+constants!$D$4*data!E2020^3+constants!$E$4*data!E2020^4+constants!$F$4*data!E2020^5+constants!$G$4*data!E2020^6+constants!$H$4*data!E2020^7)</f>
        <v>31824.925632260096</v>
      </c>
      <c r="L2020" s="4">
        <f>F2020/(constants!$A$4+constants!$B$4*data!F2020+constants!$C$4*data!F2020^2+constants!$D$4*data!F2020^3+constants!$E$4*data!F2020^4+constants!$F$4*data!F2020^5+constants!$G$4*data!F2020^6+constants!$H$4*data!F2020^7)</f>
        <v>643.80771580325188</v>
      </c>
      <c r="M2020" s="4"/>
      <c r="N2020" s="4"/>
      <c r="O2020" s="4">
        <f t="shared" si="413"/>
        <v>6513.0045818375647</v>
      </c>
      <c r="P2020" s="4">
        <f t="shared" si="414"/>
        <v>6371.3877043905495</v>
      </c>
      <c r="Q2020" s="4">
        <f t="shared" si="414"/>
        <v>6364.9851264520194</v>
      </c>
      <c r="R2020" s="4">
        <f t="shared" si="415"/>
        <v>107.30128596720864</v>
      </c>
      <c r="S2020" s="4"/>
      <c r="T2020" s="4"/>
      <c r="U2020" s="4">
        <f t="shared" si="416"/>
        <v>0.99899510464037244</v>
      </c>
      <c r="V2020" s="4"/>
      <c r="W2020" s="4"/>
      <c r="X2020">
        <f>IF(front!E2020&gt;$X$2,O2020,P2020)</f>
        <v>6513.0045818375647</v>
      </c>
      <c r="Y2020">
        <f t="shared" si="411"/>
        <v>6240.1847769949482</v>
      </c>
      <c r="Z2020">
        <f>SUMPRODUCT($B$7:$B$456,Y$7:Y$456,EXP(constants!$B$32+constants!$A$32*ABS($A$7:$A$456-$A2020)))</f>
        <v>1.8518686379566216E-16</v>
      </c>
      <c r="AA2020">
        <f t="shared" si="412"/>
        <v>6240.1847769949482</v>
      </c>
      <c r="AB2020">
        <f t="shared" si="417"/>
        <v>6235.3316840557809</v>
      </c>
      <c r="AD2020" s="4"/>
      <c r="AE2020" s="4"/>
      <c r="AF2020" s="4"/>
    </row>
    <row r="2021" spans="1:32" x14ac:dyDescent="0.2">
      <c r="A2021">
        <f>front!A2021</f>
        <v>1097.02</v>
      </c>
      <c r="B2021" s="1">
        <f t="shared" si="418"/>
        <v>0.42000000000007276</v>
      </c>
      <c r="C2021">
        <f>front!D2021-front!B2021</f>
        <v>3873.8700000000003</v>
      </c>
      <c r="D2021" s="2">
        <f>front!E2021-front!C2021</f>
        <v>30770.5</v>
      </c>
      <c r="E2021" s="2">
        <f>IF(front!F2021-front!C2021&gt;0,front!F2021-front!C2021,0)</f>
        <v>30757.1</v>
      </c>
      <c r="F2021" s="2">
        <f>front!I2021-front!H2021</f>
        <v>638.09999999999854</v>
      </c>
      <c r="G2021" s="2"/>
      <c r="H2021" s="2"/>
      <c r="I2021" s="4">
        <f>C2021/(constants!$A$4+constants!$B$4*data!C2021+constants!$C$4*data!C2021^2+constants!$D$4*data!C2021^3+constants!$E$4*data!C2021^4+constants!$F$4*data!C2021^5+constants!$G$4*data!C2021^6+constants!$H$4*data!C2021^7)</f>
        <v>3865.2170346394678</v>
      </c>
      <c r="J2021" s="4">
        <f>D2021/(constants!$A$4+constants!$B$4*data!D2021+constants!$C$4*data!D2021^2+constants!$D$4*data!D2021^3+constants!$E$4*data!D2021^4+constants!$F$4*data!D2021^5+constants!$G$4*data!D2021^6+constants!$H$4*data!D2021^7)</f>
        <v>31552.583304447249</v>
      </c>
      <c r="K2021" s="4">
        <f>E2021/(constants!$A$4+constants!$B$4*data!E2021+constants!$C$4*data!E2021^2+constants!$D$4*data!E2021^3+constants!$E$4*data!E2021^4+constants!$F$4*data!E2021^5+constants!$G$4*data!E2021^6+constants!$H$4*data!E2021^7)</f>
        <v>31538.293117980811</v>
      </c>
      <c r="L2021" s="4">
        <f>F2021/(constants!$A$4+constants!$B$4*data!F2021+constants!$C$4*data!F2021^2+constants!$D$4*data!F2021^3+constants!$E$4*data!F2021^4+constants!$F$4*data!F2021^5+constants!$G$4*data!F2021^6+constants!$H$4*data!F2021^7)</f>
        <v>636.62411853237666</v>
      </c>
      <c r="M2021" s="4"/>
      <c r="N2021" s="4"/>
      <c r="O2021" s="4">
        <f t="shared" si="413"/>
        <v>6442.0283910657799</v>
      </c>
      <c r="P2021" s="4">
        <f t="shared" si="414"/>
        <v>6310.5166608894497</v>
      </c>
      <c r="Q2021" s="4">
        <f t="shared" si="414"/>
        <v>6307.6586235961622</v>
      </c>
      <c r="R2021" s="4">
        <f t="shared" si="415"/>
        <v>106.10401975539612</v>
      </c>
      <c r="S2021" s="4"/>
      <c r="T2021" s="4"/>
      <c r="U2021" s="4">
        <f t="shared" si="416"/>
        <v>0.99954709931898278</v>
      </c>
      <c r="V2021" s="4"/>
      <c r="W2021" s="4"/>
      <c r="X2021">
        <f>IF(front!E2021&gt;$X$2,O2021,P2021)</f>
        <v>6442.0283910657799</v>
      </c>
      <c r="Y2021">
        <f t="shared" si="411"/>
        <v>6169.2085862231634</v>
      </c>
      <c r="Z2021">
        <f>SUMPRODUCT($B$7:$B$456,Y$7:Y$456,EXP(constants!$B$32+constants!$A$32*ABS($A$7:$A$456-$A2021)))</f>
        <v>1.8081524966028912E-16</v>
      </c>
      <c r="AA2021">
        <f t="shared" si="412"/>
        <v>6169.2085862231634</v>
      </c>
      <c r="AB2021">
        <f t="shared" si="417"/>
        <v>6164.3554932839961</v>
      </c>
      <c r="AD2021" s="4"/>
      <c r="AE2021" s="4"/>
      <c r="AF2021" s="4"/>
    </row>
    <row r="2022" spans="1:32" x14ac:dyDescent="0.2">
      <c r="A2022">
        <f>front!A2022</f>
        <v>1097.44</v>
      </c>
      <c r="B2022" s="1">
        <f t="shared" si="418"/>
        <v>0.42000000000007276</v>
      </c>
      <c r="C2022">
        <f>front!D2022-front!B2022</f>
        <v>3858</v>
      </c>
      <c r="D2022" s="2">
        <f>front!E2022-front!C2022</f>
        <v>30422.000000000004</v>
      </c>
      <c r="E2022" s="2">
        <f>IF(front!F2022-front!C2022&gt;0,front!F2022-front!C2022,0)</f>
        <v>30458.899999999998</v>
      </c>
      <c r="F2022" s="2">
        <f>front!I2022-front!H2022</f>
        <v>623.5</v>
      </c>
      <c r="G2022" s="2"/>
      <c r="H2022" s="2"/>
      <c r="I2022" s="4">
        <f>C2022/(constants!$A$4+constants!$B$4*data!C2022+constants!$C$4*data!C2022^2+constants!$D$4*data!C2022^3+constants!$E$4*data!C2022^4+constants!$F$4*data!C2022^5+constants!$G$4*data!C2022^6+constants!$H$4*data!C2022^7)</f>
        <v>3849.3785512781697</v>
      </c>
      <c r="J2022" s="4">
        <f>D2022/(constants!$A$4+constants!$B$4*data!D2022+constants!$C$4*data!D2022^2+constants!$D$4*data!D2022^3+constants!$E$4*data!D2022^4+constants!$F$4*data!D2022^5+constants!$G$4*data!D2022^6+constants!$H$4*data!D2022^7)</f>
        <v>31181.071921714785</v>
      </c>
      <c r="K2022" s="4">
        <f>E2022/(constants!$A$4+constants!$B$4*data!E2022+constants!$C$4*data!E2022^2+constants!$D$4*data!E2022^3+constants!$E$4*data!E2022^4+constants!$F$4*data!E2022^5+constants!$G$4*data!E2022^6+constants!$H$4*data!E2022^7)</f>
        <v>31220.394623824963</v>
      </c>
      <c r="L2022" s="4">
        <f>F2022/(constants!$A$4+constants!$B$4*data!F2022+constants!$C$4*data!F2022^2+constants!$D$4*data!F2022^3+constants!$E$4*data!F2022^4+constants!$F$4*data!F2022^5+constants!$G$4*data!F2022^6+constants!$H$4*data!F2022^7)</f>
        <v>622.05738976682073</v>
      </c>
      <c r="M2022" s="4"/>
      <c r="N2022" s="4"/>
      <c r="O2022" s="4">
        <f t="shared" si="413"/>
        <v>6415.6309187969491</v>
      </c>
      <c r="P2022" s="4">
        <f t="shared" si="414"/>
        <v>6236.2143843429576</v>
      </c>
      <c r="Q2022" s="4">
        <f t="shared" si="414"/>
        <v>6244.0789247649927</v>
      </c>
      <c r="R2022" s="4">
        <f t="shared" si="415"/>
        <v>103.67623162780345</v>
      </c>
      <c r="S2022" s="4"/>
      <c r="T2022" s="4"/>
      <c r="U2022" s="4">
        <f t="shared" si="416"/>
        <v>1.0012611080917584</v>
      </c>
      <c r="V2022" s="4"/>
      <c r="W2022" s="4"/>
      <c r="X2022">
        <f>IF(front!E2022&gt;$X$2,O2022,P2022)</f>
        <v>6415.6309187969491</v>
      </c>
      <c r="Y2022">
        <f t="shared" si="411"/>
        <v>6142.8111139543325</v>
      </c>
      <c r="Z2022">
        <f>SUMPRODUCT($B$7:$B$456,Y$7:Y$456,EXP(constants!$B$32+constants!$A$32*ABS($A$7:$A$456-$A2022)))</f>
        <v>1.7654683404427569E-16</v>
      </c>
      <c r="AA2022">
        <f t="shared" si="412"/>
        <v>6142.8111139543325</v>
      </c>
      <c r="AB2022">
        <f t="shared" si="417"/>
        <v>6137.9580210151653</v>
      </c>
      <c r="AD2022" s="4"/>
      <c r="AE2022" s="4"/>
      <c r="AF2022" s="4"/>
    </row>
    <row r="2023" spans="1:32" x14ac:dyDescent="0.2">
      <c r="A2023">
        <f>front!A2023</f>
        <v>1097.8699999999999</v>
      </c>
      <c r="B2023" s="1">
        <f t="shared" si="418"/>
        <v>0.42999999999983629</v>
      </c>
      <c r="C2023">
        <f>front!D2023-front!B2023</f>
        <v>3816.9299999999994</v>
      </c>
      <c r="D2023" s="2">
        <f>front!E2023-front!C2023</f>
        <v>30222.299999999996</v>
      </c>
      <c r="E2023" s="2">
        <f>IF(front!F2023-front!C2023&gt;0,front!F2023-front!C2023,0)</f>
        <v>30311.299999999996</v>
      </c>
      <c r="F2023" s="2">
        <f>front!I2023-front!H2023</f>
        <v>596.70000000000073</v>
      </c>
      <c r="G2023" s="2"/>
      <c r="H2023" s="2"/>
      <c r="I2023" s="4">
        <f>C2023/(constants!$A$4+constants!$B$4*data!C2023+constants!$C$4*data!C2023^2+constants!$D$4*data!C2023^3+constants!$E$4*data!C2023^4+constants!$F$4*data!C2023^5+constants!$G$4*data!C2023^6+constants!$H$4*data!C2023^7)</f>
        <v>3808.3905274243753</v>
      </c>
      <c r="J2023" s="4">
        <f>D2023/(constants!$A$4+constants!$B$4*data!D2023+constants!$C$4*data!D2023^2+constants!$D$4*data!D2023^3+constants!$E$4*data!D2023^4+constants!$F$4*data!D2023^5+constants!$G$4*data!D2023^6+constants!$H$4*data!D2023^7)</f>
        <v>30968.317165878292</v>
      </c>
      <c r="K2023" s="4">
        <f>E2023/(constants!$A$4+constants!$B$4*data!E2023+constants!$C$4*data!E2023^2+constants!$D$4*data!E2023^3+constants!$E$4*data!E2023^4+constants!$F$4*data!E2023^5+constants!$G$4*data!E2023^6+constants!$H$4*data!E2023^7)</f>
        <v>31063.123429436328</v>
      </c>
      <c r="L2023" s="4">
        <f>F2023/(constants!$A$4+constants!$B$4*data!F2023+constants!$C$4*data!F2023^2+constants!$D$4*data!F2023^3+constants!$E$4*data!F2023^4+constants!$F$4*data!F2023^5+constants!$G$4*data!F2023^6+constants!$H$4*data!F2023^7)</f>
        <v>595.31849995185826</v>
      </c>
      <c r="M2023" s="4"/>
      <c r="N2023" s="4"/>
      <c r="O2023" s="4">
        <f t="shared" si="413"/>
        <v>6347.3175457072921</v>
      </c>
      <c r="P2023" s="4">
        <f t="shared" si="414"/>
        <v>6193.6634331756586</v>
      </c>
      <c r="Q2023" s="4">
        <f t="shared" si="414"/>
        <v>6212.6246858872655</v>
      </c>
      <c r="R2023" s="4">
        <f t="shared" si="415"/>
        <v>99.219749991976386</v>
      </c>
      <c r="S2023" s="4"/>
      <c r="T2023" s="4"/>
      <c r="U2023" s="4">
        <f t="shared" si="416"/>
        <v>1.0030613953948553</v>
      </c>
      <c r="V2023" s="4"/>
      <c r="W2023" s="4"/>
      <c r="X2023">
        <f>IF(front!E2023&gt;$X$2,O2023,P2023)</f>
        <v>6347.3175457072921</v>
      </c>
      <c r="Y2023">
        <f t="shared" si="411"/>
        <v>6074.4977408646755</v>
      </c>
      <c r="Z2023">
        <f>SUMPRODUCT($B$7:$B$456,Y$7:Y$456,EXP(constants!$B$32+constants!$A$32*ABS($A$7:$A$456-$A2023)))</f>
        <v>1.7228115939342878E-16</v>
      </c>
      <c r="AA2023">
        <f t="shared" si="412"/>
        <v>6074.4977408646755</v>
      </c>
      <c r="AB2023">
        <f t="shared" si="417"/>
        <v>6069.6446479255083</v>
      </c>
      <c r="AD2023" s="4"/>
      <c r="AE2023" s="4"/>
      <c r="AF2023" s="4"/>
    </row>
    <row r="2024" spans="1:32" x14ac:dyDescent="0.2">
      <c r="A2024">
        <f>front!A2024</f>
        <v>1098.29</v>
      </c>
      <c r="B2024" s="1">
        <f t="shared" si="418"/>
        <v>0.42000000000007276</v>
      </c>
      <c r="C2024">
        <f>front!D2024-front!B2024</f>
        <v>3775.94</v>
      </c>
      <c r="D2024" s="2">
        <f>front!E2024-front!C2024</f>
        <v>29952.899999999998</v>
      </c>
      <c r="E2024" s="2">
        <f>IF(front!F2024-front!C2024&gt;0,front!F2024-front!C2024,0)</f>
        <v>29949.8</v>
      </c>
      <c r="F2024" s="2">
        <f>front!I2024-front!H2024</f>
        <v>567.30000000000109</v>
      </c>
      <c r="G2024" s="2"/>
      <c r="H2024" s="2"/>
      <c r="I2024" s="4">
        <f>C2024/(constants!$A$4+constants!$B$4*data!C2024+constants!$C$4*data!C2024^2+constants!$D$4*data!C2024^3+constants!$E$4*data!C2024^4+constants!$F$4*data!C2024^5+constants!$G$4*data!C2024^6+constants!$H$4*data!C2024^7)</f>
        <v>3767.4829245539745</v>
      </c>
      <c r="J2024" s="4">
        <f>D2024/(constants!$A$4+constants!$B$4*data!D2024+constants!$C$4*data!D2024^2+constants!$D$4*data!D2024^3+constants!$E$4*data!D2024^4+constants!$F$4*data!D2024^5+constants!$G$4*data!D2024^6+constants!$H$4*data!D2024^7)</f>
        <v>30681.457807587904</v>
      </c>
      <c r="K2024" s="4">
        <f>E2024/(constants!$A$4+constants!$B$4*data!E2024+constants!$C$4*data!E2024^2+constants!$D$4*data!E2024^3+constants!$E$4*data!E2024^4+constants!$F$4*data!E2024^5+constants!$G$4*data!E2024^6+constants!$H$4*data!E2024^7)</f>
        <v>30678.15791734531</v>
      </c>
      <c r="L2024" s="4">
        <f>F2024/(constants!$A$4+constants!$B$4*data!F2024+constants!$C$4*data!F2024^2+constants!$D$4*data!F2024^3+constants!$E$4*data!F2024^4+constants!$F$4*data!F2024^5+constants!$G$4*data!F2024^6+constants!$H$4*data!F2024^7)</f>
        <v>565.9855973235301</v>
      </c>
      <c r="M2024" s="4"/>
      <c r="N2024" s="4"/>
      <c r="O2024" s="4">
        <f t="shared" si="413"/>
        <v>6279.1382075899573</v>
      </c>
      <c r="P2024" s="4">
        <f t="shared" si="414"/>
        <v>6136.2915615175807</v>
      </c>
      <c r="Q2024" s="4">
        <f t="shared" si="414"/>
        <v>6135.6315834690622</v>
      </c>
      <c r="R2024" s="4">
        <f t="shared" si="415"/>
        <v>94.330932887255017</v>
      </c>
      <c r="S2024" s="4"/>
      <c r="T2024" s="4"/>
      <c r="U2024" s="4">
        <f t="shared" si="416"/>
        <v>0.99989244675845301</v>
      </c>
      <c r="V2024" s="4"/>
      <c r="W2024" s="4"/>
      <c r="X2024">
        <f>IF(front!E2024&gt;$X$2,O2024,P2024)</f>
        <v>6279.1382075899573</v>
      </c>
      <c r="Y2024">
        <f t="shared" si="411"/>
        <v>6006.3184027473408</v>
      </c>
      <c r="Z2024">
        <f>SUMPRODUCT($B$7:$B$456,Y$7:Y$456,EXP(constants!$B$32+constants!$A$32*ABS($A$7:$A$456-$A2024)))</f>
        <v>1.6821420379935475E-16</v>
      </c>
      <c r="AA2024">
        <f t="shared" si="412"/>
        <v>6006.3184027473408</v>
      </c>
      <c r="AB2024">
        <f t="shared" si="417"/>
        <v>6001.4653098081735</v>
      </c>
      <c r="AD2024" s="4"/>
      <c r="AE2024" s="4"/>
      <c r="AF2024" s="4"/>
    </row>
    <row r="2025" spans="1:32" x14ac:dyDescent="0.2">
      <c r="A2025">
        <f>front!A2025</f>
        <v>1098.71</v>
      </c>
      <c r="B2025" s="1">
        <f t="shared" si="418"/>
        <v>0.42000000000007276</v>
      </c>
      <c r="C2025">
        <f>front!D2025-front!B2025</f>
        <v>3736.2699999999995</v>
      </c>
      <c r="D2025" s="2">
        <f>front!E2025-front!C2025</f>
        <v>29715.600000000002</v>
      </c>
      <c r="E2025" s="2">
        <f>IF(front!F2025-front!C2025&gt;0,front!F2025-front!C2025,0)</f>
        <v>29766.399999999998</v>
      </c>
      <c r="F2025" s="2">
        <f>front!I2025-front!H2025</f>
        <v>596.39999999999964</v>
      </c>
      <c r="G2025" s="2"/>
      <c r="H2025" s="2"/>
      <c r="I2025" s="4">
        <f>C2025/(constants!$A$4+constants!$B$4*data!C2025+constants!$C$4*data!C2025^2+constants!$D$4*data!C2025^3+constants!$E$4*data!C2025^4+constants!$F$4*data!C2025^5+constants!$G$4*data!C2025^6+constants!$H$4*data!C2025^7)</f>
        <v>3727.8932029606576</v>
      </c>
      <c r="J2025" s="4">
        <f>D2025/(constants!$A$4+constants!$B$4*data!D2025+constants!$C$4*data!D2025^2+constants!$D$4*data!D2025^3+constants!$E$4*data!D2025^4+constants!$F$4*data!D2025^5+constants!$G$4*data!D2025^6+constants!$H$4*data!D2025^7)</f>
        <v>30428.923404459201</v>
      </c>
      <c r="K2025" s="4">
        <f>E2025/(constants!$A$4+constants!$B$4*data!E2025+constants!$C$4*data!E2025^2+constants!$D$4*data!E2025^3+constants!$E$4*data!E2025^4+constants!$F$4*data!E2025^5+constants!$G$4*data!E2025^6+constants!$H$4*data!E2025^7)</f>
        <v>30482.973305117492</v>
      </c>
      <c r="L2025" s="4">
        <f>F2025/(constants!$A$4+constants!$B$4*data!F2025+constants!$C$4*data!F2025^2+constants!$D$4*data!F2025^3+constants!$E$4*data!F2025^4+constants!$F$4*data!F2025^5+constants!$G$4*data!F2025^6+constants!$H$4*data!F2025^7)</f>
        <v>595.01918430210253</v>
      </c>
      <c r="M2025" s="4"/>
      <c r="N2025" s="4"/>
      <c r="O2025" s="4">
        <f t="shared" si="413"/>
        <v>6213.1553382677621</v>
      </c>
      <c r="P2025" s="4">
        <f t="shared" si="414"/>
        <v>6085.7846808918403</v>
      </c>
      <c r="Q2025" s="4">
        <f t="shared" si="414"/>
        <v>6096.5946610234987</v>
      </c>
      <c r="R2025" s="4">
        <f t="shared" si="415"/>
        <v>99.169864050350427</v>
      </c>
      <c r="S2025" s="4"/>
      <c r="T2025" s="4"/>
      <c r="U2025" s="4">
        <f t="shared" si="416"/>
        <v>1.0017762672684756</v>
      </c>
      <c r="V2025" s="4"/>
      <c r="W2025" s="4"/>
      <c r="X2025">
        <f>IF(front!E2025&gt;$X$2,O2025,P2025)</f>
        <v>6213.1553382677621</v>
      </c>
      <c r="Y2025">
        <f t="shared" si="411"/>
        <v>5940.3355334251455</v>
      </c>
      <c r="Z2025">
        <f>SUMPRODUCT($B$7:$B$456,Y$7:Y$456,EXP(constants!$B$32+constants!$A$32*ABS($A$7:$A$456-$A2025)))</f>
        <v>1.6424325480206944E-16</v>
      </c>
      <c r="AA2025">
        <f t="shared" si="412"/>
        <v>5940.3355334251455</v>
      </c>
      <c r="AB2025">
        <f t="shared" si="417"/>
        <v>5935.4824404859783</v>
      </c>
      <c r="AD2025" s="4"/>
      <c r="AE2025" s="4"/>
      <c r="AF2025" s="4"/>
    </row>
    <row r="2026" spans="1:32" x14ac:dyDescent="0.2">
      <c r="A2026">
        <f>front!A2026</f>
        <v>1099.1300000000001</v>
      </c>
      <c r="B2026" s="1">
        <f t="shared" si="418"/>
        <v>0.42000000000007276</v>
      </c>
      <c r="C2026">
        <f>front!D2026-front!B2026</f>
        <v>3696.4700000000003</v>
      </c>
      <c r="D2026" s="2">
        <f>front!E2026-front!C2026</f>
        <v>29499.1</v>
      </c>
      <c r="E2026" s="2">
        <f>IF(front!F2026-front!C2026&gt;0,front!F2026-front!C2026,0)</f>
        <v>29434.699999999997</v>
      </c>
      <c r="F2026" s="2">
        <f>front!I2026-front!H2026</f>
        <v>562</v>
      </c>
      <c r="G2026" s="2"/>
      <c r="H2026" s="2"/>
      <c r="I2026" s="4">
        <f>C2026/(constants!$A$4+constants!$B$4*data!C2026+constants!$C$4*data!C2026^2+constants!$D$4*data!C2026^3+constants!$E$4*data!C2026^4+constants!$F$4*data!C2026^5+constants!$G$4*data!C2026^6+constants!$H$4*data!C2026^7)</f>
        <v>3688.1742558998094</v>
      </c>
      <c r="J2026" s="4">
        <f>D2026/(constants!$A$4+constants!$B$4*data!D2026+constants!$C$4*data!D2026^2+constants!$D$4*data!D2026^3+constants!$E$4*data!D2026^4+constants!$F$4*data!D2026^5+constants!$G$4*data!D2026^6+constants!$H$4*data!D2026^7)</f>
        <v>30198.642674911833</v>
      </c>
      <c r="K2026" s="4">
        <f>E2026/(constants!$A$4+constants!$B$4*data!E2026+constants!$C$4*data!E2026^2+constants!$D$4*data!E2026^3+constants!$E$4*data!E2026^4+constants!$F$4*data!E2026^5+constants!$G$4*data!E2026^6+constants!$H$4*data!E2026^7)</f>
        <v>30130.16528145015</v>
      </c>
      <c r="L2026" s="4">
        <f>F2026/(constants!$A$4+constants!$B$4*data!F2026+constants!$C$4*data!F2026^2+constants!$D$4*data!F2026^3+constants!$E$4*data!F2026^4+constants!$F$4*data!F2026^5+constants!$G$4*data!F2026^6+constants!$H$4*data!F2026^7)</f>
        <v>560.6976999802032</v>
      </c>
      <c r="M2026" s="4"/>
      <c r="N2026" s="4"/>
      <c r="O2026" s="4">
        <f t="shared" si="413"/>
        <v>6146.9570931663484</v>
      </c>
      <c r="P2026" s="4">
        <f t="shared" si="414"/>
        <v>6039.7285349823669</v>
      </c>
      <c r="Q2026" s="4">
        <f t="shared" si="414"/>
        <v>6026.0330562900299</v>
      </c>
      <c r="R2026" s="4">
        <f t="shared" si="415"/>
        <v>93.449616663367195</v>
      </c>
      <c r="S2026" s="4"/>
      <c r="T2026" s="4"/>
      <c r="U2026" s="4">
        <f t="shared" si="416"/>
        <v>0.99773243472566486</v>
      </c>
      <c r="V2026" s="4"/>
      <c r="W2026" s="4"/>
      <c r="X2026">
        <f>IF(front!E2026&gt;$X$2,O2026,P2026)</f>
        <v>6146.9570931663484</v>
      </c>
      <c r="Y2026">
        <f t="shared" si="411"/>
        <v>5874.1372883237318</v>
      </c>
      <c r="Z2026">
        <f>SUMPRODUCT($B$7:$B$456,Y$7:Y$456,EXP(constants!$B$32+constants!$A$32*ABS($A$7:$A$456-$A2026)))</f>
        <v>1.6036604602162011E-16</v>
      </c>
      <c r="AA2026">
        <f t="shared" si="412"/>
        <v>5874.1372883237318</v>
      </c>
      <c r="AB2026">
        <f t="shared" si="417"/>
        <v>5869.2841953845646</v>
      </c>
      <c r="AD2026" s="4"/>
      <c r="AE2026" s="4"/>
      <c r="AF2026" s="4"/>
    </row>
    <row r="2027" spans="1:32" x14ac:dyDescent="0.2">
      <c r="A2027">
        <f>front!A2027</f>
        <v>1099.55</v>
      </c>
      <c r="B2027" s="1">
        <f t="shared" si="418"/>
        <v>0.41999999999984539</v>
      </c>
      <c r="C2027">
        <f>front!D2027-front!B2027</f>
        <v>3679.7999999999997</v>
      </c>
      <c r="D2027" s="2">
        <f>front!E2027-front!C2027</f>
        <v>29282.3</v>
      </c>
      <c r="E2027" s="2">
        <f>IF(front!F2027-front!C2027&gt;0,front!F2027-front!C2027,0)</f>
        <v>29264.2</v>
      </c>
      <c r="F2027" s="2">
        <f>front!I2027-front!H2027</f>
        <v>540.20000000000073</v>
      </c>
      <c r="G2027" s="2"/>
      <c r="H2027" s="2"/>
      <c r="I2027" s="4">
        <f>C2027/(constants!$A$4+constants!$B$4*data!C2027+constants!$C$4*data!C2027^2+constants!$D$4*data!C2027^3+constants!$E$4*data!C2027^4+constants!$F$4*data!C2027^5+constants!$G$4*data!C2027^6+constants!$H$4*data!C2027^7)</f>
        <v>3671.5383526563678</v>
      </c>
      <c r="J2027" s="4">
        <f>D2027/(constants!$A$4+constants!$B$4*data!D2027+constants!$C$4*data!D2027^2+constants!$D$4*data!D2027^3+constants!$E$4*data!D2027^4+constants!$F$4*data!D2027^5+constants!$G$4*data!D2027^6+constants!$H$4*data!D2027^7)</f>
        <v>29968.156189849775</v>
      </c>
      <c r="K2027" s="4">
        <f>E2027/(constants!$A$4+constants!$B$4*data!E2027+constants!$C$4*data!E2027^2+constants!$D$4*data!E2027^3+constants!$E$4*data!E2027^4+constants!$F$4*data!E2027^5+constants!$G$4*data!E2027^6+constants!$H$4*data!E2027^7)</f>
        <v>29948.918681591076</v>
      </c>
      <c r="L2027" s="4">
        <f>F2027/(constants!$A$4+constants!$B$4*data!F2027+constants!$C$4*data!F2027^2+constants!$D$4*data!F2027^3+constants!$E$4*data!F2027^4+constants!$F$4*data!F2027^5+constants!$G$4*data!F2027^6+constants!$H$4*data!F2027^7)</f>
        <v>538.94750385575037</v>
      </c>
      <c r="M2027" s="4"/>
      <c r="N2027" s="4"/>
      <c r="O2027" s="4">
        <f t="shared" si="413"/>
        <v>6119.2305877606132</v>
      </c>
      <c r="P2027" s="4">
        <f t="shared" si="414"/>
        <v>5993.6312379699548</v>
      </c>
      <c r="Q2027" s="4">
        <f t="shared" si="414"/>
        <v>5989.7837363182152</v>
      </c>
      <c r="R2027" s="4">
        <f t="shared" si="415"/>
        <v>89.82458397595839</v>
      </c>
      <c r="S2027" s="4"/>
      <c r="T2027" s="4"/>
      <c r="U2027" s="4">
        <f t="shared" si="416"/>
        <v>0.99935806833971275</v>
      </c>
      <c r="V2027" s="4"/>
      <c r="W2027" s="4"/>
      <c r="X2027">
        <f>IF(front!E2027&gt;$X$2,O2027,P2027)</f>
        <v>6119.2305877606132</v>
      </c>
      <c r="Y2027">
        <f t="shared" si="411"/>
        <v>5846.4107829179966</v>
      </c>
      <c r="Z2027">
        <f>SUMPRODUCT($B$7:$B$456,Y$7:Y$456,EXP(constants!$B$32+constants!$A$32*ABS($A$7:$A$456-$A2027)))</f>
        <v>1.5658036457935972E-16</v>
      </c>
      <c r="AA2027">
        <f t="shared" si="412"/>
        <v>5846.4107829179966</v>
      </c>
      <c r="AB2027">
        <f t="shared" si="417"/>
        <v>5841.5576899788293</v>
      </c>
      <c r="AD2027" s="4"/>
      <c r="AE2027" s="4"/>
      <c r="AF2027" s="4"/>
    </row>
    <row r="2028" spans="1:32" x14ac:dyDescent="0.2">
      <c r="A2028">
        <f>front!A2028</f>
        <v>1099.97</v>
      </c>
      <c r="B2028" s="1">
        <f t="shared" si="418"/>
        <v>0.42000000000007276</v>
      </c>
      <c r="C2028">
        <f>front!D2028-front!B2028</f>
        <v>3645.5299999999997</v>
      </c>
      <c r="D2028" s="2">
        <f>front!E2028-front!C2028</f>
        <v>28935.799999999996</v>
      </c>
      <c r="E2028" s="2">
        <f>IF(front!F2028-front!C2028&gt;0,front!F2028-front!C2028,0)</f>
        <v>28941.699999999997</v>
      </c>
      <c r="F2028" s="2">
        <f>front!I2028-front!H2028</f>
        <v>552.70000000000073</v>
      </c>
      <c r="G2028" s="2"/>
      <c r="H2028" s="2"/>
      <c r="I2028" s="4">
        <f>C2028/(constants!$A$4+constants!$B$4*data!C2028+constants!$C$4*data!C2028^2+constants!$D$4*data!C2028^3+constants!$E$4*data!C2028^4+constants!$F$4*data!C2028^5+constants!$G$4*data!C2028^6+constants!$H$4*data!C2028^7)</f>
        <v>3637.3387162527247</v>
      </c>
      <c r="J2028" s="4">
        <f>D2028/(constants!$A$4+constants!$B$4*data!D2028+constants!$C$4*data!D2028^2+constants!$D$4*data!D2028^3+constants!$E$4*data!D2028^4+constants!$F$4*data!D2028^5+constants!$G$4*data!D2028^6+constants!$H$4*data!D2028^7)</f>
        <v>29600.017860922089</v>
      </c>
      <c r="K2028" s="4">
        <f>E2028/(constants!$A$4+constants!$B$4*data!E2028+constants!$C$4*data!E2028^2+constants!$D$4*data!E2028^3+constants!$E$4*data!E2028^4+constants!$F$4*data!E2028^5+constants!$G$4*data!E2028^6+constants!$H$4*data!E2028^7)</f>
        <v>29606.283870693951</v>
      </c>
      <c r="L2028" s="4">
        <f>F2028/(constants!$A$4+constants!$B$4*data!F2028+constants!$C$4*data!F2028^2+constants!$D$4*data!F2028^3+constants!$E$4*data!F2028^4+constants!$F$4*data!F2028^5+constants!$G$4*data!F2028^6+constants!$H$4*data!F2028^7)</f>
        <v>551.41894198026375</v>
      </c>
      <c r="M2028" s="4"/>
      <c r="N2028" s="4"/>
      <c r="O2028" s="4">
        <f t="shared" si="413"/>
        <v>6062.231193754541</v>
      </c>
      <c r="P2028" s="4">
        <f t="shared" si="414"/>
        <v>5920.0035721844179</v>
      </c>
      <c r="Q2028" s="4">
        <f t="shared" si="414"/>
        <v>5921.2567741387902</v>
      </c>
      <c r="R2028" s="4">
        <f t="shared" si="415"/>
        <v>91.903156996710635</v>
      </c>
      <c r="S2028" s="4"/>
      <c r="T2028" s="4"/>
      <c r="U2028" s="4">
        <f t="shared" si="416"/>
        <v>1.0002116893915842</v>
      </c>
      <c r="V2028" s="4"/>
      <c r="W2028" s="4"/>
      <c r="X2028">
        <f>IF(front!E2028&gt;$X$2,O2028,P2028)</f>
        <v>6062.231193754541</v>
      </c>
      <c r="Y2028">
        <f t="shared" si="411"/>
        <v>5789.4113889119244</v>
      </c>
      <c r="Z2028">
        <f>SUMPRODUCT($B$7:$B$456,Y$7:Y$456,EXP(constants!$B$32+constants!$A$32*ABS($A$7:$A$456-$A2028)))</f>
        <v>1.5288404983496028E-16</v>
      </c>
      <c r="AA2028">
        <f t="shared" si="412"/>
        <v>5789.4113889119244</v>
      </c>
      <c r="AB2028">
        <f t="shared" si="417"/>
        <v>5784.5582959727572</v>
      </c>
      <c r="AD2028" s="4"/>
      <c r="AE2028" s="4"/>
      <c r="AF2028" s="4"/>
    </row>
    <row r="2029" spans="1:32" x14ac:dyDescent="0.2">
      <c r="A2029">
        <f>front!A2029</f>
        <v>1100.3900000000001</v>
      </c>
      <c r="B2029" s="1">
        <f t="shared" si="418"/>
        <v>0.42000000000007276</v>
      </c>
      <c r="C2029">
        <f>front!D2029-front!B2029</f>
        <v>3582.06</v>
      </c>
      <c r="D2029" s="2">
        <f>front!E2029-front!C2029</f>
        <v>28512.3</v>
      </c>
      <c r="E2029" s="2">
        <f>IF(front!F2029-front!C2029&gt;0,front!F2029-front!C2029,0)</f>
        <v>28534.499999999996</v>
      </c>
      <c r="F2029" s="2">
        <f>front!I2029-front!H2029</f>
        <v>540.5</v>
      </c>
      <c r="G2029" s="2"/>
      <c r="H2029" s="2"/>
      <c r="I2029" s="4">
        <f>C2029/(constants!$A$4+constants!$B$4*data!C2029+constants!$C$4*data!C2029^2+constants!$D$4*data!C2029^3+constants!$E$4*data!C2029^4+constants!$F$4*data!C2029^5+constants!$G$4*data!C2029^6+constants!$H$4*data!C2029^7)</f>
        <v>3573.9999546672798</v>
      </c>
      <c r="J2029" s="4">
        <f>D2029/(constants!$A$4+constants!$B$4*data!D2029+constants!$C$4*data!D2029^2+constants!$D$4*data!D2029^3+constants!$E$4*data!D2029^4+constants!$F$4*data!D2029^5+constants!$G$4*data!D2029^6+constants!$H$4*data!D2029^7)</f>
        <v>29150.466841659454</v>
      </c>
      <c r="K2029" s="4">
        <f>E2029/(constants!$A$4+constants!$B$4*data!E2029+constants!$C$4*data!E2029^2+constants!$D$4*data!E2029^3+constants!$E$4*data!E2029^4+constants!$F$4*data!E2029^5+constants!$G$4*data!E2029^6+constants!$H$4*data!E2029^7)</f>
        <v>29174.021596085713</v>
      </c>
      <c r="L2029" s="4">
        <f>F2029/(constants!$A$4+constants!$B$4*data!F2029+constants!$C$4*data!F2029^2+constants!$D$4*data!F2029^3+constants!$E$4*data!F2029^4+constants!$F$4*data!F2029^5+constants!$G$4*data!F2029^6+constants!$H$4*data!F2029^7)</f>
        <v>539.24681822312357</v>
      </c>
      <c r="M2029" s="4"/>
      <c r="N2029" s="4"/>
      <c r="O2029" s="4">
        <f t="shared" si="413"/>
        <v>5956.6665911121336</v>
      </c>
      <c r="P2029" s="4">
        <f t="shared" si="414"/>
        <v>5830.0933683318908</v>
      </c>
      <c r="Q2029" s="4">
        <f t="shared" si="414"/>
        <v>5834.8043192171426</v>
      </c>
      <c r="R2029" s="4">
        <f t="shared" si="415"/>
        <v>89.874469703853933</v>
      </c>
      <c r="S2029" s="4"/>
      <c r="T2029" s="4"/>
      <c r="U2029" s="4">
        <f t="shared" si="416"/>
        <v>1.000808040384197</v>
      </c>
      <c r="V2029" s="4"/>
      <c r="W2029" s="4"/>
      <c r="X2029">
        <f>IF(front!E2029&gt;$X$2,O2029,P2029)</f>
        <v>5956.6665911121336</v>
      </c>
      <c r="Y2029">
        <f t="shared" si="411"/>
        <v>5683.846786269517</v>
      </c>
      <c r="Z2029">
        <f>SUMPRODUCT($B$7:$B$456,Y$7:Y$456,EXP(constants!$B$32+constants!$A$32*ABS($A$7:$A$456-$A2029)))</f>
        <v>1.492749921532606E-16</v>
      </c>
      <c r="AA2029">
        <f t="shared" si="412"/>
        <v>5683.846786269517</v>
      </c>
      <c r="AB2029">
        <f t="shared" si="417"/>
        <v>5678.9936933303497</v>
      </c>
      <c r="AD2029" s="4"/>
      <c r="AE2029" s="4"/>
      <c r="AF2029" s="4"/>
    </row>
    <row r="2030" spans="1:32" x14ac:dyDescent="0.2">
      <c r="A2030">
        <f>front!A2030</f>
        <v>1100.82</v>
      </c>
      <c r="B2030" s="1">
        <f t="shared" si="418"/>
        <v>0.42999999999983629</v>
      </c>
      <c r="C2030">
        <f>front!D2030-front!B2030</f>
        <v>3531.93</v>
      </c>
      <c r="D2030" s="2">
        <f>front!E2030-front!C2030</f>
        <v>28022.2</v>
      </c>
      <c r="E2030" s="2">
        <f>IF(front!F2030-front!C2030&gt;0,front!F2030-front!C2030,0)</f>
        <v>28034.799999999999</v>
      </c>
      <c r="F2030" s="2">
        <f>front!I2030-front!H2030</f>
        <v>495.19999999999891</v>
      </c>
      <c r="G2030" s="2"/>
      <c r="H2030" s="2"/>
      <c r="I2030" s="4">
        <f>C2030/(constants!$A$4+constants!$B$4*data!C2030+constants!$C$4*data!C2030^2+constants!$D$4*data!C2030^3+constants!$E$4*data!C2030^4+constants!$F$4*data!C2030^5+constants!$G$4*data!C2030^6+constants!$H$4*data!C2030^7)</f>
        <v>3523.9744189553653</v>
      </c>
      <c r="J2030" s="4">
        <f>D2030/(constants!$A$4+constants!$B$4*data!D2030+constants!$C$4*data!D2030^2+constants!$D$4*data!D2030^3+constants!$E$4*data!D2030^4+constants!$F$4*data!D2030^5+constants!$G$4*data!D2030^6+constants!$H$4*data!D2030^7)</f>
        <v>28630.765594986271</v>
      </c>
      <c r="K2030" s="4">
        <f>E2030/(constants!$A$4+constants!$B$4*data!E2030+constants!$C$4*data!E2030^2+constants!$D$4*data!E2030^3+constants!$E$4*data!E2030^4+constants!$F$4*data!E2030^5+constants!$G$4*data!E2030^6+constants!$H$4*data!E2030^7)</f>
        <v>28644.119236142193</v>
      </c>
      <c r="L2030" s="4">
        <f>F2030/(constants!$A$4+constants!$B$4*data!F2030+constants!$C$4*data!F2030^2+constants!$D$4*data!F2030^3+constants!$E$4*data!F2030^4+constants!$F$4*data!F2030^5+constants!$G$4*data!F2030^6+constants!$H$4*data!F2030^7)</f>
        <v>494.05043484669869</v>
      </c>
      <c r="M2030" s="4"/>
      <c r="N2030" s="4"/>
      <c r="O2030" s="4">
        <f t="shared" si="413"/>
        <v>5873.290698258942</v>
      </c>
      <c r="P2030" s="4">
        <f t="shared" si="414"/>
        <v>5726.1531189972538</v>
      </c>
      <c r="Q2030" s="4">
        <f t="shared" si="414"/>
        <v>5728.8238472284384</v>
      </c>
      <c r="R2030" s="4">
        <f t="shared" si="415"/>
        <v>82.341739141116449</v>
      </c>
      <c r="S2030" s="4"/>
      <c r="T2030" s="4"/>
      <c r="U2030" s="4">
        <f t="shared" si="416"/>
        <v>1.0004664088045994</v>
      </c>
      <c r="V2030" s="4"/>
      <c r="W2030" s="4"/>
      <c r="X2030">
        <f>IF(front!E2030&gt;$X$2,O2030,P2030)</f>
        <v>5873.290698258942</v>
      </c>
      <c r="Y2030">
        <f t="shared" si="411"/>
        <v>5600.4708934163255</v>
      </c>
      <c r="Z2030">
        <f>SUMPRODUCT($B$7:$B$456,Y$7:Y$456,EXP(constants!$B$32+constants!$A$32*ABS($A$7:$A$456-$A2030)))</f>
        <v>1.4566825202970872E-16</v>
      </c>
      <c r="AA2030">
        <f t="shared" si="412"/>
        <v>5600.4708934163255</v>
      </c>
      <c r="AB2030">
        <f t="shared" si="417"/>
        <v>5595.6178004771582</v>
      </c>
      <c r="AD2030" s="4"/>
      <c r="AE2030" s="4"/>
      <c r="AF2030" s="4"/>
    </row>
    <row r="2031" spans="1:32" x14ac:dyDescent="0.2">
      <c r="A2031">
        <f>front!A2031</f>
        <v>1101.24</v>
      </c>
      <c r="B2031" s="1">
        <f t="shared" si="418"/>
        <v>0.42000000000007276</v>
      </c>
      <c r="C2031">
        <f>front!D2031-front!B2031</f>
        <v>3421.47</v>
      </c>
      <c r="D2031" s="2">
        <f>front!E2031-front!C2031</f>
        <v>27354.500000000004</v>
      </c>
      <c r="E2031" s="2">
        <f>IF(front!F2031-front!C2031&gt;0,front!F2031-front!C2031,0)</f>
        <v>27308.799999999999</v>
      </c>
      <c r="F2031" s="2">
        <f>front!I2031-front!H2031</f>
        <v>519.60000000000036</v>
      </c>
      <c r="G2031" s="2"/>
      <c r="H2031" s="2"/>
      <c r="I2031" s="4">
        <f>C2031/(constants!$A$4+constants!$B$4*data!C2031+constants!$C$4*data!C2031^2+constants!$D$4*data!C2031^3+constants!$E$4*data!C2031^4+constants!$F$4*data!C2031^5+constants!$G$4*data!C2031^6+constants!$H$4*data!C2031^7)</f>
        <v>3413.7469567170651</v>
      </c>
      <c r="J2031" s="4">
        <f>D2031/(constants!$A$4+constants!$B$4*data!D2031+constants!$C$4*data!D2031^2+constants!$D$4*data!D2031^3+constants!$E$4*data!D2031^4+constants!$F$4*data!D2031^5+constants!$G$4*data!D2031^6+constants!$H$4*data!D2031^7)</f>
        <v>27923.689512733828</v>
      </c>
      <c r="K2031" s="4">
        <f>E2031/(constants!$A$4+constants!$B$4*data!E2031+constants!$C$4*data!E2031^2+constants!$D$4*data!E2031^3+constants!$E$4*data!E2031^4+constants!$F$4*data!E2031^5+constants!$G$4*data!E2031^6+constants!$H$4*data!E2031^7)</f>
        <v>27875.334911445279</v>
      </c>
      <c r="L2031" s="4">
        <f>F2031/(constants!$A$4+constants!$B$4*data!F2031+constants!$C$4*data!F2031^2+constants!$D$4*data!F2031^3+constants!$E$4*data!F2031^4+constants!$F$4*data!F2031^5+constants!$G$4*data!F2031^6+constants!$H$4*data!F2031^7)</f>
        <v>518.39460179567482</v>
      </c>
      <c r="M2031" s="4"/>
      <c r="N2031" s="4"/>
      <c r="O2031" s="4">
        <f t="shared" si="413"/>
        <v>5689.5782611951081</v>
      </c>
      <c r="P2031" s="4">
        <f t="shared" si="414"/>
        <v>5584.7379025467653</v>
      </c>
      <c r="Q2031" s="4">
        <f t="shared" si="414"/>
        <v>5575.0669822890559</v>
      </c>
      <c r="R2031" s="4">
        <f t="shared" si="415"/>
        <v>86.399100299279141</v>
      </c>
      <c r="S2031" s="4"/>
      <c r="T2031" s="4"/>
      <c r="U2031" s="4">
        <f t="shared" si="416"/>
        <v>0.99826833050602082</v>
      </c>
      <c r="V2031" s="4"/>
      <c r="W2031" s="4"/>
      <c r="X2031">
        <f>IF(front!E2031&gt;$X$2,O2031,P2031)</f>
        <v>5689.5782611951081</v>
      </c>
      <c r="Y2031">
        <f t="shared" si="411"/>
        <v>5416.7584563524915</v>
      </c>
      <c r="Z2031">
        <f>SUMPRODUCT($B$7:$B$456,Y$7:Y$456,EXP(constants!$B$32+constants!$A$32*ABS($A$7:$A$456-$A2031)))</f>
        <v>1.4222953409585553E-16</v>
      </c>
      <c r="AA2031">
        <f t="shared" si="412"/>
        <v>5416.7584563524915</v>
      </c>
      <c r="AB2031">
        <f t="shared" si="417"/>
        <v>5411.9053634133243</v>
      </c>
      <c r="AD2031" s="4"/>
      <c r="AE2031" s="4"/>
      <c r="AF2031" s="4"/>
    </row>
    <row r="2032" spans="1:32" x14ac:dyDescent="0.2">
      <c r="A2032">
        <f>front!A2032</f>
        <v>1101.6600000000001</v>
      </c>
      <c r="B2032" s="1">
        <f t="shared" si="418"/>
        <v>0.42000000000007276</v>
      </c>
      <c r="C2032">
        <f>front!D2032-front!B2032</f>
        <v>3333.8000000000006</v>
      </c>
      <c r="D2032" s="2">
        <f>front!E2032-front!C2032</f>
        <v>26567.399999999998</v>
      </c>
      <c r="E2032" s="2">
        <f>IF(front!F2032-front!C2032&gt;0,front!F2032-front!C2032,0)</f>
        <v>26547.8</v>
      </c>
      <c r="F2032" s="2">
        <f>front!I2032-front!H2032</f>
        <v>467.69999999999891</v>
      </c>
      <c r="G2032" s="2"/>
      <c r="H2032" s="2"/>
      <c r="I2032" s="4">
        <f>C2032/(constants!$A$4+constants!$B$4*data!C2032+constants!$C$4*data!C2032^2+constants!$D$4*data!C2032^3+constants!$E$4*data!C2032^4+constants!$F$4*data!C2032^5+constants!$G$4*data!C2032^6+constants!$H$4*data!C2032^7)</f>
        <v>3326.2636456646378</v>
      </c>
      <c r="J2032" s="4">
        <f>D2032/(constants!$A$4+constants!$B$4*data!D2032+constants!$C$4*data!D2032^2+constants!$D$4*data!D2032^3+constants!$E$4*data!D2032^4+constants!$F$4*data!D2032^5+constants!$G$4*data!D2032^6+constants!$H$4*data!D2032^7)</f>
        <v>27091.600571962317</v>
      </c>
      <c r="K2032" s="4">
        <f>E2032/(constants!$A$4+constants!$B$4*data!E2032+constants!$C$4*data!E2032^2+constants!$D$4*data!E2032^3+constants!$E$4*data!E2032^4+constants!$F$4*data!E2032^5+constants!$G$4*data!E2032^6+constants!$H$4*data!E2032^7)</f>
        <v>27070.900226274414</v>
      </c>
      <c r="L2032" s="4">
        <f>F2032/(constants!$A$4+constants!$B$4*data!F2032+constants!$C$4*data!F2032^2+constants!$D$4*data!F2032^3+constants!$E$4*data!F2032^4+constants!$F$4*data!F2032^5+constants!$G$4*data!F2032^6+constants!$H$4*data!F2032^7)</f>
        <v>466.6134262492692</v>
      </c>
      <c r="M2032" s="4"/>
      <c r="N2032" s="4"/>
      <c r="O2032" s="4">
        <f t="shared" si="413"/>
        <v>5543.7727427743966</v>
      </c>
      <c r="P2032" s="4">
        <f t="shared" si="414"/>
        <v>5418.3201143924634</v>
      </c>
      <c r="Q2032" s="4">
        <f t="shared" si="414"/>
        <v>5414.1800452548832</v>
      </c>
      <c r="R2032" s="4">
        <f t="shared" si="415"/>
        <v>77.768904374878204</v>
      </c>
      <c r="S2032" s="4"/>
      <c r="T2032" s="4"/>
      <c r="U2032" s="4">
        <f t="shared" si="416"/>
        <v>0.99923591278289681</v>
      </c>
      <c r="V2032" s="4"/>
      <c r="W2032" s="4"/>
      <c r="X2032">
        <f>IF(front!E2032&gt;$X$2,O2032,P2032)</f>
        <v>5543.7727427743966</v>
      </c>
      <c r="Y2032">
        <f t="shared" si="411"/>
        <v>5270.9529379317801</v>
      </c>
      <c r="Z2032">
        <f>SUMPRODUCT($B$7:$B$456,Y$7:Y$456,EXP(constants!$B$32+constants!$A$32*ABS($A$7:$A$456-$A2032)))</f>
        <v>1.3887199226498871E-16</v>
      </c>
      <c r="AA2032">
        <f t="shared" si="412"/>
        <v>5270.9529379317801</v>
      </c>
      <c r="AB2032">
        <f t="shared" si="417"/>
        <v>5266.0998449926128</v>
      </c>
      <c r="AD2032" s="4"/>
      <c r="AE2032" s="4"/>
      <c r="AF2032" s="4"/>
    </row>
    <row r="2033" spans="1:32" x14ac:dyDescent="0.2">
      <c r="A2033">
        <f>front!A2033</f>
        <v>1102.08</v>
      </c>
      <c r="B2033" s="1">
        <f t="shared" si="418"/>
        <v>0.41999999999984539</v>
      </c>
      <c r="C2033">
        <f>front!D2033-front!B2033</f>
        <v>3249.8</v>
      </c>
      <c r="D2033" s="2">
        <f>front!E2033-front!C2033</f>
        <v>25930.899999999998</v>
      </c>
      <c r="E2033" s="2">
        <f>IF(front!F2033-front!C2033&gt;0,front!F2033-front!C2033,0)</f>
        <v>25886.500000000004</v>
      </c>
      <c r="F2033" s="2">
        <f>front!I2033-front!H2033</f>
        <v>496.89999999999964</v>
      </c>
      <c r="G2033" s="2"/>
      <c r="H2033" s="2"/>
      <c r="I2033" s="4">
        <f>C2033/(constants!$A$4+constants!$B$4*data!C2033+constants!$C$4*data!C2033^2+constants!$D$4*data!C2033^3+constants!$E$4*data!C2033^4+constants!$F$4*data!C2033^5+constants!$G$4*data!C2033^6+constants!$H$4*data!C2033^7)</f>
        <v>3242.4441245418584</v>
      </c>
      <c r="J2033" s="4">
        <f>D2033/(constants!$A$4+constants!$B$4*data!D2033+constants!$C$4*data!D2033^2+constants!$D$4*data!D2033^3+constants!$E$4*data!D2033^4+constants!$F$4*data!D2033^5+constants!$G$4*data!D2033^6+constants!$H$4*data!D2033^7)</f>
        <v>26419.868889197536</v>
      </c>
      <c r="K2033" s="4">
        <f>E2033/(constants!$A$4+constants!$B$4*data!E2033+constants!$C$4*data!E2033^2+constants!$D$4*data!E2033^3+constants!$E$4*data!E2033^4+constants!$F$4*data!E2033^5+constants!$G$4*data!E2033^6+constants!$H$4*data!E2033^7)</f>
        <v>26373.050097379604</v>
      </c>
      <c r="L2033" s="4">
        <f>F2033/(constants!$A$4+constants!$B$4*data!F2033+constants!$C$4*data!F2033^2+constants!$D$4*data!F2033^3+constants!$E$4*data!F2033^4+constants!$F$4*data!F2033^5+constants!$G$4*data!F2033^6+constants!$H$4*data!F2033^7)</f>
        <v>495.74654312567583</v>
      </c>
      <c r="M2033" s="4"/>
      <c r="N2033" s="4"/>
      <c r="O2033" s="4">
        <f t="shared" si="413"/>
        <v>5404.0735409030967</v>
      </c>
      <c r="P2033" s="4">
        <f t="shared" si="414"/>
        <v>5283.9737778395074</v>
      </c>
      <c r="Q2033" s="4">
        <f t="shared" si="414"/>
        <v>5274.6100194759201</v>
      </c>
      <c r="R2033" s="4">
        <f t="shared" si="415"/>
        <v>82.6244238542793</v>
      </c>
      <c r="S2033" s="4"/>
      <c r="T2033" s="4"/>
      <c r="U2033" s="4">
        <f t="shared" si="416"/>
        <v>0.99822789461922423</v>
      </c>
      <c r="V2033" s="4"/>
      <c r="W2033" s="4"/>
      <c r="X2033">
        <f>IF(front!E2033&gt;$X$2,O2033,P2033)</f>
        <v>5404.0735409030967</v>
      </c>
      <c r="Y2033">
        <f t="shared" si="411"/>
        <v>5131.2537360604802</v>
      </c>
      <c r="Z2033">
        <f>SUMPRODUCT($B$7:$B$456,Y$7:Y$456,EXP(constants!$B$32+constants!$A$32*ABS($A$7:$A$456-$A2033)))</f>
        <v>1.35593710253244E-16</v>
      </c>
      <c r="AA2033">
        <f t="shared" si="412"/>
        <v>5131.2537360604802</v>
      </c>
      <c r="AB2033">
        <f t="shared" si="417"/>
        <v>5126.4006431213129</v>
      </c>
      <c r="AD2033" s="4"/>
      <c r="AE2033" s="4"/>
      <c r="AF2033" s="4"/>
    </row>
    <row r="2034" spans="1:32" x14ac:dyDescent="0.2">
      <c r="A2034">
        <f>front!A2034</f>
        <v>1102.5</v>
      </c>
      <c r="B2034" s="1">
        <f t="shared" si="418"/>
        <v>0.42000000000007276</v>
      </c>
      <c r="C2034">
        <f>front!D2034-front!B2034</f>
        <v>3151.0000000000005</v>
      </c>
      <c r="D2034" s="2">
        <f>front!E2034-front!C2034</f>
        <v>25322.6</v>
      </c>
      <c r="E2034" s="2">
        <f>IF(front!F2034-front!C2034&gt;0,front!F2034-front!C2034,0)</f>
        <v>25231.599999999999</v>
      </c>
      <c r="F2034" s="2">
        <f>front!I2034-front!H2034</f>
        <v>468.5</v>
      </c>
      <c r="G2034" s="2"/>
      <c r="H2034" s="2"/>
      <c r="I2034" s="4">
        <f>C2034/(constants!$A$4+constants!$B$4*data!C2034+constants!$C$4*data!C2034^2+constants!$D$4*data!C2034^3+constants!$E$4*data!C2034^4+constants!$F$4*data!C2034^5+constants!$G$4*data!C2034^6+constants!$H$4*data!C2034^7)</f>
        <v>3143.8582251241824</v>
      </c>
      <c r="J2034" s="4">
        <f>D2034/(constants!$A$4+constants!$B$4*data!D2034+constants!$C$4*data!D2034^2+constants!$D$4*data!D2034^3+constants!$E$4*data!D2034^4+constants!$F$4*data!D2034^5+constants!$G$4*data!D2034^6+constants!$H$4*data!D2034^7)</f>
        <v>25778.876444004447</v>
      </c>
      <c r="K2034" s="4">
        <f>E2034/(constants!$A$4+constants!$B$4*data!E2034+constants!$C$4*data!E2034^2+constants!$D$4*data!E2034^3+constants!$E$4*data!E2034^4+constants!$F$4*data!E2034^5+constants!$G$4*data!E2034^6+constants!$H$4*data!E2034^7)</f>
        <v>25683.069053005875</v>
      </c>
      <c r="L2034" s="4">
        <f>F2034/(constants!$A$4+constants!$B$4*data!F2034+constants!$C$4*data!F2034^2+constants!$D$4*data!F2034^3+constants!$E$4*data!F2034^4+constants!$F$4*data!F2034^5+constants!$G$4*data!F2034^6+constants!$H$4*data!F2034^7)</f>
        <v>467.41159276420348</v>
      </c>
      <c r="M2034" s="4"/>
      <c r="N2034" s="4"/>
      <c r="O2034" s="4">
        <f t="shared" si="413"/>
        <v>5239.7637085403039</v>
      </c>
      <c r="P2034" s="4">
        <f t="shared" si="414"/>
        <v>5155.775288800889</v>
      </c>
      <c r="Q2034" s="4">
        <f t="shared" si="414"/>
        <v>5136.6138106011749</v>
      </c>
      <c r="R2034" s="4">
        <f t="shared" si="415"/>
        <v>77.901932127367246</v>
      </c>
      <c r="S2034" s="4"/>
      <c r="T2034" s="4"/>
      <c r="U2034" s="4">
        <f t="shared" si="416"/>
        <v>0.99628349236993785</v>
      </c>
      <c r="V2034" s="4"/>
      <c r="W2034" s="4"/>
      <c r="X2034">
        <f>IF(front!E2034&gt;$X$2,O2034,P2034)</f>
        <v>5239.7637085403039</v>
      </c>
      <c r="Y2034">
        <f t="shared" si="411"/>
        <v>4966.9439036976873</v>
      </c>
      <c r="Z2034">
        <f>SUMPRODUCT($B$7:$B$456,Y$7:Y$456,EXP(constants!$B$32+constants!$A$32*ABS($A$7:$A$456-$A2034)))</f>
        <v>1.3239281701351165E-16</v>
      </c>
      <c r="AA2034">
        <f t="shared" si="412"/>
        <v>4966.9439036976873</v>
      </c>
      <c r="AB2034">
        <f t="shared" si="417"/>
        <v>4962.0908107585201</v>
      </c>
      <c r="AD2034" s="4"/>
      <c r="AE2034" s="4"/>
      <c r="AF2034" s="4"/>
    </row>
    <row r="2035" spans="1:32" x14ac:dyDescent="0.2">
      <c r="A2035">
        <f>front!A2035</f>
        <v>1102.92</v>
      </c>
      <c r="B2035" s="1">
        <f t="shared" si="418"/>
        <v>0.42000000000007276</v>
      </c>
      <c r="C2035">
        <f>front!D2035-front!B2035</f>
        <v>3082.27</v>
      </c>
      <c r="D2035" s="2">
        <f>front!E2035-front!C2035</f>
        <v>24658.499999999996</v>
      </c>
      <c r="E2035" s="2">
        <f>IF(front!F2035-front!C2035&gt;0,front!F2035-front!C2035,0)</f>
        <v>24666.100000000002</v>
      </c>
      <c r="F2035" s="2">
        <f>front!I2035-front!H2035</f>
        <v>453.79999999999927</v>
      </c>
      <c r="G2035" s="2"/>
      <c r="H2035" s="2"/>
      <c r="I2035" s="4">
        <f>C2035/(constants!$A$4+constants!$B$4*data!C2035+constants!$C$4*data!C2035^2+constants!$D$4*data!C2035^3+constants!$E$4*data!C2035^4+constants!$F$4*data!C2035^5+constants!$G$4*data!C2035^6+constants!$H$4*data!C2035^7)</f>
        <v>3075.2782188788337</v>
      </c>
      <c r="J2035" s="4">
        <f>D2035/(constants!$A$4+constants!$B$4*data!D2035+constants!$C$4*data!D2035^2+constants!$D$4*data!D2035^3+constants!$E$4*data!D2035^4+constants!$F$4*data!D2035^5+constants!$G$4*data!D2035^6+constants!$H$4*data!D2035^7)</f>
        <v>25080.198003587579</v>
      </c>
      <c r="K2035" s="4">
        <f>E2035/(constants!$A$4+constants!$B$4*data!E2035+constants!$C$4*data!E2035^2+constants!$D$4*data!E2035^3+constants!$E$4*data!E2035^4+constants!$F$4*data!E2035^5+constants!$G$4*data!E2035^6+constants!$H$4*data!E2035^7)</f>
        <v>25088.187061019358</v>
      </c>
      <c r="L2035" s="4">
        <f>F2035/(constants!$A$4+constants!$B$4*data!F2035+constants!$C$4*data!F2035^2+constants!$D$4*data!F2035^3+constants!$E$4*data!F2035^4+constants!$F$4*data!F2035^5+constants!$G$4*data!F2035^6+constants!$H$4*data!F2035^7)</f>
        <v>452.74529299370403</v>
      </c>
      <c r="M2035" s="4"/>
      <c r="N2035" s="4"/>
      <c r="O2035" s="4">
        <f t="shared" si="413"/>
        <v>5125.4636981313897</v>
      </c>
      <c r="P2035" s="4">
        <f t="shared" si="414"/>
        <v>5016.0396007175159</v>
      </c>
      <c r="Q2035" s="4">
        <f t="shared" si="414"/>
        <v>5017.6374122038715</v>
      </c>
      <c r="R2035" s="4">
        <f t="shared" si="415"/>
        <v>75.457548832284004</v>
      </c>
      <c r="S2035" s="4"/>
      <c r="T2035" s="4"/>
      <c r="U2035" s="4">
        <f t="shared" si="416"/>
        <v>1.0003185404449613</v>
      </c>
      <c r="V2035" s="4"/>
      <c r="W2035" s="4"/>
      <c r="X2035">
        <f>IF(front!E2035&gt;$X$2,O2035,P2035)</f>
        <v>5125.4636981313897</v>
      </c>
      <c r="Y2035">
        <f t="shared" si="411"/>
        <v>4852.6438932887731</v>
      </c>
      <c r="Z2035">
        <f>SUMPRODUCT($B$7:$B$456,Y$7:Y$456,EXP(constants!$B$32+constants!$A$32*ABS($A$7:$A$456-$A2035)))</f>
        <v>1.2926748566756502E-16</v>
      </c>
      <c r="AA2035">
        <f t="shared" si="412"/>
        <v>4852.6438932887731</v>
      </c>
      <c r="AB2035">
        <f t="shared" si="417"/>
        <v>4847.7908003496059</v>
      </c>
      <c r="AD2035" s="4"/>
      <c r="AE2035" s="4"/>
      <c r="AF2035" s="4"/>
    </row>
    <row r="2036" spans="1:32" x14ac:dyDescent="0.2">
      <c r="A2036">
        <f>front!A2036</f>
        <v>1103.3399999999999</v>
      </c>
      <c r="B2036" s="1">
        <f t="shared" si="418"/>
        <v>0.41999999999984539</v>
      </c>
      <c r="C2036">
        <f>front!D2036-front!B2036</f>
        <v>3020.2599999999998</v>
      </c>
      <c r="D2036" s="2">
        <f>front!E2036-front!C2036</f>
        <v>24138.6</v>
      </c>
      <c r="E2036" s="2">
        <f>IF(front!F2036-front!C2036&gt;0,front!F2036-front!C2036,0)</f>
        <v>24135.5</v>
      </c>
      <c r="F2036" s="2">
        <f>front!I2036-front!H2036</f>
        <v>480.79999999999927</v>
      </c>
      <c r="G2036" s="2"/>
      <c r="H2036" s="2"/>
      <c r="I2036" s="4">
        <f>C2036/(constants!$A$4+constants!$B$4*data!C2036+constants!$C$4*data!C2036^2+constants!$D$4*data!C2036^3+constants!$E$4*data!C2036^4+constants!$F$4*data!C2036^5+constants!$G$4*data!C2036^6+constants!$H$4*data!C2036^7)</f>
        <v>3013.4042236474338</v>
      </c>
      <c r="J2036" s="4">
        <f>D2036/(constants!$A$4+constants!$B$4*data!D2036+constants!$C$4*data!D2036^2+constants!$D$4*data!D2036^3+constants!$E$4*data!D2036^4+constants!$F$4*data!D2036^5+constants!$G$4*data!D2036^6+constants!$H$4*data!D2036^7)</f>
        <v>24534.054330225368</v>
      </c>
      <c r="K2036" s="4">
        <f>E2036/(constants!$A$4+constants!$B$4*data!E2036+constants!$C$4*data!E2036^2+constants!$D$4*data!E2036^3+constants!$E$4*data!E2036^4+constants!$F$4*data!E2036^5+constants!$G$4*data!E2036^6+constants!$H$4*data!E2036^7)</f>
        <v>24530.800053531475</v>
      </c>
      <c r="L2036" s="4">
        <f>F2036/(constants!$A$4+constants!$B$4*data!F2036+constants!$C$4*data!F2036^2+constants!$D$4*data!F2036^3+constants!$E$4*data!F2036^4+constants!$F$4*data!F2036^5+constants!$G$4*data!F2036^6+constants!$H$4*data!F2036^7)</f>
        <v>479.68341061607151</v>
      </c>
      <c r="M2036" s="4"/>
      <c r="N2036" s="4"/>
      <c r="O2036" s="4">
        <f t="shared" si="413"/>
        <v>5022.3403727457226</v>
      </c>
      <c r="P2036" s="4">
        <f t="shared" si="414"/>
        <v>4906.8108660450735</v>
      </c>
      <c r="Q2036" s="4">
        <f t="shared" si="414"/>
        <v>4906.160010706295</v>
      </c>
      <c r="R2036" s="4">
        <f t="shared" si="415"/>
        <v>79.947235102678576</v>
      </c>
      <c r="S2036" s="4"/>
      <c r="T2036" s="4"/>
      <c r="U2036" s="4">
        <f t="shared" si="416"/>
        <v>0.999867356750332</v>
      </c>
      <c r="V2036" s="4"/>
      <c r="W2036" s="4"/>
      <c r="X2036">
        <f>IF(front!E2036&gt;$X$2,O2036,P2036)</f>
        <v>5022.3403727457226</v>
      </c>
      <c r="Y2036">
        <f t="shared" si="411"/>
        <v>4749.520567903106</v>
      </c>
      <c r="Z2036">
        <f>SUMPRODUCT($B$7:$B$456,Y$7:Y$456,EXP(constants!$B$32+constants!$A$32*ABS($A$7:$A$456-$A2036)))</f>
        <v>1.2621593246338248E-16</v>
      </c>
      <c r="AA2036">
        <f t="shared" si="412"/>
        <v>4749.520567903106</v>
      </c>
      <c r="AB2036">
        <f t="shared" si="417"/>
        <v>4744.6674749639387</v>
      </c>
      <c r="AD2036" s="4"/>
      <c r="AE2036" s="4"/>
      <c r="AF2036" s="4"/>
    </row>
    <row r="2037" spans="1:32" x14ac:dyDescent="0.2">
      <c r="A2037">
        <f>front!A2037</f>
        <v>1103.76</v>
      </c>
      <c r="B2037" s="1">
        <f t="shared" si="418"/>
        <v>0.42000000000007276</v>
      </c>
      <c r="C2037">
        <f>front!D2037-front!B2037</f>
        <v>2961.47</v>
      </c>
      <c r="D2037" s="2">
        <f>front!E2037-front!C2037</f>
        <v>23738.9</v>
      </c>
      <c r="E2037" s="2">
        <f>IF(front!F2037-front!C2037&gt;0,front!F2037-front!C2037,0)</f>
        <v>23615.799999999996</v>
      </c>
      <c r="F2037" s="2">
        <f>front!I2037-front!H2037</f>
        <v>449.5</v>
      </c>
      <c r="G2037" s="2"/>
      <c r="H2037" s="2"/>
      <c r="I2037" s="4">
        <f>C2037/(constants!$A$4+constants!$B$4*data!C2037+constants!$C$4*data!C2037^2+constants!$D$4*data!C2037^3+constants!$E$4*data!C2037^4+constants!$F$4*data!C2037^5+constants!$G$4*data!C2037^6+constants!$H$4*data!C2037^7)</f>
        <v>2954.7437122432411</v>
      </c>
      <c r="J2037" s="4">
        <f>D2037/(constants!$A$4+constants!$B$4*data!D2037+constants!$C$4*data!D2037^2+constants!$D$4*data!D2037^3+constants!$E$4*data!D2037^4+constants!$F$4*data!D2037^5+constants!$G$4*data!D2037^6+constants!$H$4*data!D2037^7)</f>
        <v>24114.68057270104</v>
      </c>
      <c r="K2037" s="4">
        <f>E2037/(constants!$A$4+constants!$B$4*data!E2037+constants!$C$4*data!E2037^2+constants!$D$4*data!E2037^3+constants!$E$4*data!E2037^4+constants!$F$4*data!E2037^5+constants!$G$4*data!E2037^6+constants!$H$4*data!E2037^7)</f>
        <v>23985.610462042656</v>
      </c>
      <c r="L2037" s="4">
        <f>F2037/(constants!$A$4+constants!$B$4*data!F2037+constants!$C$4*data!F2037^2+constants!$D$4*data!F2037^3+constants!$E$4*data!F2037^4+constants!$F$4*data!F2037^5+constants!$G$4*data!F2037^6+constants!$H$4*data!F2037^7)</f>
        <v>448.45515491232663</v>
      </c>
      <c r="M2037" s="4"/>
      <c r="N2037" s="4"/>
      <c r="O2037" s="4">
        <f t="shared" si="413"/>
        <v>4924.5728537387358</v>
      </c>
      <c r="P2037" s="4">
        <f t="shared" si="414"/>
        <v>4822.9361145402081</v>
      </c>
      <c r="Q2037" s="4">
        <f t="shared" si="414"/>
        <v>4797.122092408531</v>
      </c>
      <c r="R2037" s="4">
        <f t="shared" si="415"/>
        <v>74.742525818721106</v>
      </c>
      <c r="S2037" s="4"/>
      <c r="T2037" s="4"/>
      <c r="U2037" s="4">
        <f t="shared" si="416"/>
        <v>0.99464765414290834</v>
      </c>
      <c r="V2037" s="4"/>
      <c r="W2037" s="4"/>
      <c r="X2037">
        <f>IF(front!E2037&gt;$X$2,O2037,P2037)</f>
        <v>4924.5728537387358</v>
      </c>
      <c r="Y2037">
        <f t="shared" ref="Y2037:Y2074" si="419">X2037-$U$4</f>
        <v>4651.7530488961193</v>
      </c>
      <c r="Z2037">
        <f>SUMPRODUCT($B$7:$B$456,Y$7:Y$456,EXP(constants!$B$32+constants!$A$32*ABS($A$7:$A$456-$A2037)))</f>
        <v>1.2323641575708385E-16</v>
      </c>
      <c r="AA2037">
        <f t="shared" si="412"/>
        <v>4651.7530488961193</v>
      </c>
      <c r="AB2037">
        <f t="shared" si="417"/>
        <v>4646.899955956952</v>
      </c>
      <c r="AD2037" s="4"/>
      <c r="AE2037" s="4"/>
      <c r="AF2037" s="4"/>
    </row>
    <row r="2038" spans="1:32" x14ac:dyDescent="0.2">
      <c r="A2038">
        <f>front!A2038</f>
        <v>1104.19</v>
      </c>
      <c r="B2038" s="1">
        <f t="shared" si="418"/>
        <v>0.43000000000006366</v>
      </c>
      <c r="C2038">
        <f>front!D2038-front!B2038</f>
        <v>2952.07</v>
      </c>
      <c r="D2038" s="2">
        <f>front!E2038-front!C2038</f>
        <v>23026.3</v>
      </c>
      <c r="E2038" s="2">
        <f>IF(front!F2038-front!C2038&gt;0,front!F2038-front!C2038,0)</f>
        <v>22962.100000000002</v>
      </c>
      <c r="F2038" s="2">
        <f>front!I2038-front!H2038</f>
        <v>338.09999999999854</v>
      </c>
      <c r="G2038" s="2"/>
      <c r="H2038" s="2"/>
      <c r="I2038" s="4">
        <f>C2038/(constants!$A$4+constants!$B$4*data!C2038+constants!$C$4*data!C2038^2+constants!$D$4*data!C2038^3+constants!$E$4*data!C2038^4+constants!$F$4*data!C2038^5+constants!$G$4*data!C2038^6+constants!$H$4*data!C2038^7)</f>
        <v>2945.3644628086981</v>
      </c>
      <c r="J2038" s="4">
        <f>D2038/(constants!$A$4+constants!$B$4*data!D2038+constants!$C$4*data!D2038^2+constants!$D$4*data!D2038^3+constants!$E$4*data!D2038^4+constants!$F$4*data!D2038^5+constants!$G$4*data!D2038^6+constants!$H$4*data!D2038^7)</f>
        <v>23368.109618754865</v>
      </c>
      <c r="K2038" s="4">
        <f>E2038/(constants!$A$4+constants!$B$4*data!E2038+constants!$C$4*data!E2038^2+constants!$D$4*data!E2038^3+constants!$E$4*data!E2038^4+constants!$F$4*data!E2038^5+constants!$G$4*data!E2038^6+constants!$H$4*data!E2038^7)</f>
        <v>23300.919522256438</v>
      </c>
      <c r="L2038" s="4">
        <f>F2038/(constants!$A$4+constants!$B$4*data!F2038+constants!$C$4*data!F2038^2+constants!$D$4*data!F2038^3+constants!$E$4*data!F2038^4+constants!$F$4*data!F2038^5+constants!$G$4*data!F2038^6+constants!$H$4*data!F2038^7)</f>
        <v>337.31134535602388</v>
      </c>
      <c r="M2038" s="4"/>
      <c r="N2038" s="4"/>
      <c r="O2038" s="4">
        <f t="shared" si="413"/>
        <v>4908.9407713478295</v>
      </c>
      <c r="P2038" s="4">
        <f t="shared" si="414"/>
        <v>4673.6219237509731</v>
      </c>
      <c r="Q2038" s="4">
        <f t="shared" si="414"/>
        <v>4660.1839044512872</v>
      </c>
      <c r="R2038" s="4">
        <f t="shared" si="415"/>
        <v>56.218557559337313</v>
      </c>
      <c r="S2038" s="4"/>
      <c r="T2038" s="4"/>
      <c r="U2038" s="4">
        <f t="shared" si="416"/>
        <v>0.99712470980346202</v>
      </c>
      <c r="V2038" s="4"/>
      <c r="W2038" s="4"/>
      <c r="X2038">
        <f>IF(front!E2038&gt;$X$2,O2038,P2038)</f>
        <v>4908.9407713478295</v>
      </c>
      <c r="Y2038">
        <f t="shared" si="419"/>
        <v>4636.1209665052129</v>
      </c>
      <c r="Z2038">
        <f>SUMPRODUCT($B$7:$B$456,Y$7:Y$456,EXP(constants!$B$32+constants!$A$32*ABS($A$7:$A$456-$A2038)))</f>
        <v>1.202588123488875E-16</v>
      </c>
      <c r="AA2038">
        <f t="shared" si="412"/>
        <v>4636.1209665052129</v>
      </c>
      <c r="AB2038">
        <f t="shared" si="417"/>
        <v>4631.2678735660456</v>
      </c>
      <c r="AD2038" s="4"/>
      <c r="AE2038" s="4"/>
      <c r="AF2038" s="4"/>
    </row>
    <row r="2039" spans="1:32" x14ac:dyDescent="0.2">
      <c r="A2039">
        <f>front!A2039</f>
        <v>1104.6099999999999</v>
      </c>
      <c r="B2039" s="1">
        <f t="shared" si="418"/>
        <v>0.41999999999984539</v>
      </c>
      <c r="C2039">
        <f>front!D2039-front!B2039</f>
        <v>2870.67</v>
      </c>
      <c r="D2039" s="2">
        <f>front!E2039-front!C2039</f>
        <v>23177.7</v>
      </c>
      <c r="E2039" s="2">
        <f>IF(front!F2039-front!C2039&gt;0,front!F2039-front!C2039,0)</f>
        <v>23097.7</v>
      </c>
      <c r="F2039" s="2">
        <f>front!I2039-front!H2039</f>
        <v>441.30000000000109</v>
      </c>
      <c r="G2039" s="2"/>
      <c r="H2039" s="2"/>
      <c r="I2039" s="4">
        <f>C2039/(constants!$A$4+constants!$B$4*data!C2039+constants!$C$4*data!C2039^2+constants!$D$4*data!C2039^3+constants!$E$4*data!C2039^4+constants!$F$4*data!C2039^5+constants!$G$4*data!C2039^6+constants!$H$4*data!C2039^7)</f>
        <v>2864.144653727968</v>
      </c>
      <c r="J2039" s="4">
        <f>D2039/(constants!$A$4+constants!$B$4*data!D2039+constants!$C$4*data!D2039^2+constants!$D$4*data!D2039^3+constants!$E$4*data!D2039^4+constants!$F$4*data!D2039^5+constants!$G$4*data!D2039^6+constants!$H$4*data!D2039^7)</f>
        <v>23526.607437099912</v>
      </c>
      <c r="K2039" s="4">
        <f>E2039/(constants!$A$4+constants!$B$4*data!E2039+constants!$C$4*data!E2039^2+constants!$D$4*data!E2039^3+constants!$E$4*data!E2039^4+constants!$F$4*data!E2039^5+constants!$G$4*data!E2039^6+constants!$H$4*data!E2039^7)</f>
        <v>23442.848830830506</v>
      </c>
      <c r="L2039" s="4">
        <f>F2039/(constants!$A$4+constants!$B$4*data!F2039+constants!$C$4*data!F2039^2+constants!$D$4*data!F2039^3+constants!$E$4*data!F2039^4+constants!$F$4*data!F2039^5+constants!$G$4*data!F2039^6+constants!$H$4*data!F2039^7)</f>
        <v>440.2739665164882</v>
      </c>
      <c r="M2039" s="4"/>
      <c r="N2039" s="4"/>
      <c r="O2039" s="4">
        <f t="shared" si="413"/>
        <v>4773.5744228799467</v>
      </c>
      <c r="P2039" s="4">
        <f t="shared" si="414"/>
        <v>4705.3214874199821</v>
      </c>
      <c r="Q2039" s="4">
        <f t="shared" si="414"/>
        <v>4688.5697661661015</v>
      </c>
      <c r="R2039" s="4">
        <f t="shared" si="415"/>
        <v>73.378994419414695</v>
      </c>
      <c r="S2039" s="4"/>
      <c r="T2039" s="4"/>
      <c r="U2039" s="4">
        <f t="shared" si="416"/>
        <v>0.99643983491910859</v>
      </c>
      <c r="V2039" s="4"/>
      <c r="W2039" s="4"/>
      <c r="X2039">
        <f>IF(front!E2039&gt;$X$2,O2039,P2039)</f>
        <v>4773.5744228799467</v>
      </c>
      <c r="Y2039">
        <f t="shared" si="419"/>
        <v>4500.7546180373301</v>
      </c>
      <c r="Z2039">
        <f>SUMPRODUCT($B$7:$B$456,Y$7:Y$456,EXP(constants!$B$32+constants!$A$32*ABS($A$7:$A$456-$A2039)))</f>
        <v>1.1741992241257218E-16</v>
      </c>
      <c r="AA2039">
        <f t="shared" si="412"/>
        <v>4500.7546180373301</v>
      </c>
      <c r="AB2039">
        <f t="shared" si="417"/>
        <v>4495.9015250981629</v>
      </c>
      <c r="AD2039" s="4"/>
      <c r="AE2039" s="4"/>
      <c r="AF2039" s="4"/>
    </row>
    <row r="2040" spans="1:32" x14ac:dyDescent="0.2">
      <c r="A2040">
        <f>front!A2040</f>
        <v>1105.03</v>
      </c>
      <c r="B2040" s="1">
        <f t="shared" si="418"/>
        <v>0.42000000000007276</v>
      </c>
      <c r="C2040">
        <f>front!D2040-front!B2040</f>
        <v>2862.4599999999996</v>
      </c>
      <c r="D2040" s="2">
        <f>front!E2040-front!C2040</f>
        <v>23052.700000000004</v>
      </c>
      <c r="E2040" s="2">
        <f>IF(front!F2040-front!C2040&gt;0,front!F2040-front!C2040,0)</f>
        <v>22957.1</v>
      </c>
      <c r="F2040" s="2">
        <f>front!I2040-front!H2040</f>
        <v>386.10000000000036</v>
      </c>
      <c r="G2040" s="2"/>
      <c r="H2040" s="2"/>
      <c r="I2040" s="4">
        <f>C2040/(constants!$A$4+constants!$B$4*data!C2040+constants!$C$4*data!C2040^2+constants!$D$4*data!C2040^3+constants!$E$4*data!C2040^4+constants!$F$4*data!C2040^5+constants!$G$4*data!C2040^6+constants!$H$4*data!C2040^7)</f>
        <v>2855.9528751973721</v>
      </c>
      <c r="J2040" s="4">
        <f>D2040/(constants!$A$4+constants!$B$4*data!D2040+constants!$C$4*data!D2040^2+constants!$D$4*data!D2040^3+constants!$E$4*data!D2040^4+constants!$F$4*data!D2040^5+constants!$G$4*data!D2040^6+constants!$H$4*data!D2040^7)</f>
        <v>23395.742596634918</v>
      </c>
      <c r="K2040" s="4">
        <f>E2040/(constants!$A$4+constants!$B$4*data!E2040+constants!$C$4*data!E2040^2+constants!$D$4*data!E2040^3+constants!$E$4*data!E2040^4+constants!$F$4*data!E2040^5+constants!$G$4*data!E2040^6+constants!$H$4*data!E2040^7)</f>
        <v>23295.687141884733</v>
      </c>
      <c r="L2040" s="4">
        <f>F2040/(constants!$A$4+constants!$B$4*data!F2040+constants!$C$4*data!F2040^2+constants!$D$4*data!F2040^3+constants!$E$4*data!F2040^4+constants!$F$4*data!F2040^5+constants!$G$4*data!F2040^6+constants!$H$4*data!F2040^7)</f>
        <v>385.20078548036469</v>
      </c>
      <c r="M2040" s="4"/>
      <c r="N2040" s="4"/>
      <c r="O2040" s="4">
        <f t="shared" si="413"/>
        <v>4759.9214586622866</v>
      </c>
      <c r="P2040" s="4">
        <f t="shared" si="414"/>
        <v>4679.1485193269837</v>
      </c>
      <c r="Q2040" s="4">
        <f t="shared" si="414"/>
        <v>4659.1374283769464</v>
      </c>
      <c r="R2040" s="4">
        <f t="shared" si="415"/>
        <v>64.200130913394119</v>
      </c>
      <c r="S2040" s="4"/>
      <c r="T2040" s="4"/>
      <c r="U2040" s="4">
        <f t="shared" si="416"/>
        <v>0.99572334776992388</v>
      </c>
      <c r="V2040" s="4"/>
      <c r="W2040" s="4"/>
      <c r="X2040">
        <f>IF(front!E2040&gt;$X$2,O2040,P2040)</f>
        <v>4679.1485193269837</v>
      </c>
      <c r="Y2040">
        <f t="shared" si="419"/>
        <v>4406.3287144843671</v>
      </c>
      <c r="Z2040">
        <f>SUMPRODUCT($B$7:$B$456,Y$7:Y$456,EXP(constants!$B$32+constants!$A$32*ABS($A$7:$A$456-$A2040)))</f>
        <v>1.1464804873820829E-16</v>
      </c>
      <c r="AA2040">
        <f t="shared" si="412"/>
        <v>4406.3287144843671</v>
      </c>
      <c r="AB2040">
        <f t="shared" si="417"/>
        <v>4401.4756215451998</v>
      </c>
      <c r="AD2040" s="4"/>
      <c r="AE2040" s="4"/>
      <c r="AF2040" s="4"/>
    </row>
    <row r="2041" spans="1:32" x14ac:dyDescent="0.2">
      <c r="A2041">
        <f>front!A2041</f>
        <v>1105.45</v>
      </c>
      <c r="B2041" s="1">
        <f t="shared" si="418"/>
        <v>0.42000000000007276</v>
      </c>
      <c r="C2041">
        <f>front!D2041-front!B2041</f>
        <v>2852.93</v>
      </c>
      <c r="D2041" s="2">
        <f>front!E2041-front!C2041</f>
        <v>22831.4</v>
      </c>
      <c r="E2041" s="2">
        <f>IF(front!F2041-front!C2041&gt;0,front!F2041-front!C2041,0)</f>
        <v>22731</v>
      </c>
      <c r="F2041" s="2">
        <f>front!I2041-front!H2041</f>
        <v>356.10000000000036</v>
      </c>
      <c r="G2041" s="2"/>
      <c r="H2041" s="2"/>
      <c r="I2041" s="4">
        <f>C2041/(constants!$A$4+constants!$B$4*data!C2041+constants!$C$4*data!C2041^2+constants!$D$4*data!C2041^3+constants!$E$4*data!C2041^4+constants!$F$4*data!C2041^5+constants!$G$4*data!C2041^6+constants!$H$4*data!C2041^7)</f>
        <v>2846.4440366752897</v>
      </c>
      <c r="J2041" s="4">
        <f>D2041/(constants!$A$4+constants!$B$4*data!D2041+constants!$C$4*data!D2041^2+constants!$D$4*data!D2041^3+constants!$E$4*data!D2041^4+constants!$F$4*data!D2041^5+constants!$G$4*data!D2041^6+constants!$H$4*data!D2041^7)</f>
        <v>23164.168570934678</v>
      </c>
      <c r="K2041" s="4">
        <f>E2041/(constants!$A$4+constants!$B$4*data!E2041+constants!$C$4*data!E2041^2+constants!$D$4*data!E2041^3+constants!$E$4*data!E2041^4+constants!$F$4*data!E2041^5+constants!$G$4*data!E2041^6+constants!$H$4*data!E2041^7)</f>
        <v>23059.153640129636</v>
      </c>
      <c r="L2041" s="4">
        <f>F2041/(constants!$A$4+constants!$B$4*data!F2041+constants!$C$4*data!F2041^2+constants!$D$4*data!F2041^3+constants!$E$4*data!F2041^4+constants!$F$4*data!F2041^5+constants!$G$4*data!F2041^6+constants!$H$4*data!F2041^7)</f>
        <v>355.26985281096739</v>
      </c>
      <c r="M2041" s="4"/>
      <c r="N2041" s="4"/>
      <c r="O2041" s="4">
        <f t="shared" si="413"/>
        <v>4744.0733944588164</v>
      </c>
      <c r="P2041" s="4">
        <f t="shared" si="414"/>
        <v>4632.833714186936</v>
      </c>
      <c r="Q2041" s="4">
        <f t="shared" si="414"/>
        <v>4611.8307280259278</v>
      </c>
      <c r="R2041" s="4">
        <f t="shared" si="415"/>
        <v>59.211642135161227</v>
      </c>
      <c r="S2041" s="4"/>
      <c r="T2041" s="4"/>
      <c r="U2041" s="4">
        <f t="shared" si="416"/>
        <v>0.99546649254932429</v>
      </c>
      <c r="V2041" s="4"/>
      <c r="W2041" s="4"/>
      <c r="X2041">
        <f>IF(front!E2041&gt;$X$2,O2041,P2041)</f>
        <v>4632.833714186936</v>
      </c>
      <c r="Y2041">
        <f t="shared" si="419"/>
        <v>4360.0139093443195</v>
      </c>
      <c r="Z2041">
        <f>SUMPRODUCT($B$7:$B$456,Y$7:Y$456,EXP(constants!$B$32+constants!$A$32*ABS($A$7:$A$456-$A2041)))</f>
        <v>1.1194160930625196E-16</v>
      </c>
      <c r="AA2041">
        <f t="shared" si="412"/>
        <v>4360.0139093443195</v>
      </c>
      <c r="AB2041">
        <f t="shared" si="417"/>
        <v>4355.1608164051522</v>
      </c>
      <c r="AD2041" s="4"/>
      <c r="AE2041" s="4"/>
      <c r="AF2041" s="4"/>
    </row>
    <row r="2042" spans="1:32" x14ac:dyDescent="0.2">
      <c r="A2042">
        <f>front!A2042</f>
        <v>1105.8699999999999</v>
      </c>
      <c r="B2042" s="1">
        <f t="shared" si="418"/>
        <v>0.41999999999984539</v>
      </c>
      <c r="C2042">
        <f>front!D2042-front!B2042</f>
        <v>2838.1400000000003</v>
      </c>
      <c r="D2042" s="2">
        <f>front!E2042-front!C2042</f>
        <v>22712.799999999996</v>
      </c>
      <c r="E2042" s="2">
        <f>IF(front!F2042-front!C2042&gt;0,front!F2042-front!C2042,0)</f>
        <v>22586.9</v>
      </c>
      <c r="F2042" s="2">
        <f>front!I2042-front!H2042</f>
        <v>408.70000000000073</v>
      </c>
      <c r="G2042" s="2"/>
      <c r="H2042" s="2"/>
      <c r="I2042" s="4">
        <f>C2042/(constants!$A$4+constants!$B$4*data!C2042+constants!$C$4*data!C2042^2+constants!$D$4*data!C2042^3+constants!$E$4*data!C2042^4+constants!$F$4*data!C2042^5+constants!$G$4*data!C2042^6+constants!$H$4*data!C2042^7)</f>
        <v>2831.6868997437368</v>
      </c>
      <c r="J2042" s="4">
        <f>D2042/(constants!$A$4+constants!$B$4*data!D2042+constants!$C$4*data!D2042^2+constants!$D$4*data!D2042^3+constants!$E$4*data!D2042^4+constants!$F$4*data!D2042^5+constants!$G$4*data!D2042^6+constants!$H$4*data!D2042^7)</f>
        <v>23040.120170090078</v>
      </c>
      <c r="K2042" s="4">
        <f>E2042/(constants!$A$4+constants!$B$4*data!E2042+constants!$C$4*data!E2042^2+constants!$D$4*data!E2042^3+constants!$E$4*data!E2042^4+constants!$F$4*data!E2042^5+constants!$G$4*data!E2042^6+constants!$H$4*data!E2042^7)</f>
        <v>22908.480711575881</v>
      </c>
      <c r="L2042" s="4">
        <f>F2042/(constants!$A$4+constants!$B$4*data!F2042+constants!$C$4*data!F2042^2+constants!$D$4*data!F2042^3+constants!$E$4*data!F2042^4+constants!$F$4*data!F2042^5+constants!$G$4*data!F2042^6+constants!$H$4*data!F2042^7)</f>
        <v>407.74882320563677</v>
      </c>
      <c r="M2042" s="4"/>
      <c r="N2042" s="4"/>
      <c r="O2042" s="4">
        <f t="shared" si="413"/>
        <v>4719.4781662395608</v>
      </c>
      <c r="P2042" s="4">
        <f t="shared" si="414"/>
        <v>4608.0240340180162</v>
      </c>
      <c r="Q2042" s="4">
        <f t="shared" si="414"/>
        <v>4581.6961423151761</v>
      </c>
      <c r="R2042" s="4">
        <f t="shared" si="415"/>
        <v>67.958137200939461</v>
      </c>
      <c r="S2042" s="4"/>
      <c r="T2042" s="4"/>
      <c r="U2042" s="4">
        <f t="shared" si="416"/>
        <v>0.99428651163525217</v>
      </c>
      <c r="V2042" s="4"/>
      <c r="W2042" s="4"/>
      <c r="X2042">
        <f>IF(front!E2042&gt;$X$2,O2042,P2042)</f>
        <v>4608.0240340180162</v>
      </c>
      <c r="Y2042">
        <f t="shared" si="419"/>
        <v>4335.2042291753996</v>
      </c>
      <c r="Z2042">
        <f>SUMPRODUCT($B$7:$B$456,Y$7:Y$456,EXP(constants!$B$32+constants!$A$32*ABS($A$7:$A$456-$A2042)))</f>
        <v>1.0929905944310762E-16</v>
      </c>
      <c r="AA2042">
        <f t="shared" si="412"/>
        <v>4335.2042291753996</v>
      </c>
      <c r="AB2042">
        <f t="shared" si="417"/>
        <v>4330.3511362362324</v>
      </c>
      <c r="AD2042" s="4"/>
      <c r="AE2042" s="4"/>
      <c r="AF2042" s="4"/>
    </row>
    <row r="2043" spans="1:32" x14ac:dyDescent="0.2">
      <c r="A2043">
        <f>front!A2043</f>
        <v>1106.29</v>
      </c>
      <c r="B2043" s="1">
        <f t="shared" si="418"/>
        <v>0.42000000000007276</v>
      </c>
      <c r="C2043">
        <f>front!D2043-front!B2043</f>
        <v>2824.53</v>
      </c>
      <c r="D2043" s="2">
        <f>front!E2043-front!C2043</f>
        <v>22588.400000000001</v>
      </c>
      <c r="E2043" s="2">
        <f>IF(front!F2043-front!C2043&gt;0,front!F2043-front!C2043,0)</f>
        <v>22425.599999999999</v>
      </c>
      <c r="F2043" s="2">
        <f>front!I2043-front!H2043</f>
        <v>420.5</v>
      </c>
      <c r="G2043" s="2"/>
      <c r="H2043" s="2"/>
      <c r="I2043" s="4">
        <f>C2043/(constants!$A$4+constants!$B$4*data!C2043+constants!$C$4*data!C2043^2+constants!$D$4*data!C2043^3+constants!$E$4*data!C2043^4+constants!$F$4*data!C2043^5+constants!$G$4*data!C2043^6+constants!$H$4*data!C2043^7)</f>
        <v>2818.1071637423083</v>
      </c>
      <c r="J2043" s="4">
        <f>D2043/(constants!$A$4+constants!$B$4*data!D2043+constants!$C$4*data!D2043^2+constants!$D$4*data!D2043^3+constants!$E$4*data!D2043^4+constants!$F$4*data!D2043^5+constants!$G$4*data!D2043^6+constants!$H$4*data!D2043^7)</f>
        <v>22910.048823432135</v>
      </c>
      <c r="K2043" s="4">
        <f>E2043/(constants!$A$4+constants!$B$4*data!E2043+constants!$C$4*data!E2043^2+constants!$D$4*data!E2043^3+constants!$E$4*data!E2043^4+constants!$F$4*data!E2043^5+constants!$G$4*data!E2043^6+constants!$H$4*data!E2043^7)</f>
        <v>22739.894442024099</v>
      </c>
      <c r="L2043" s="4">
        <f>F2043/(constants!$A$4+constants!$B$4*data!F2043+constants!$C$4*data!F2043^2+constants!$D$4*data!F2043^3+constants!$E$4*data!F2043^4+constants!$F$4*data!F2043^5+constants!$G$4*data!F2043^6+constants!$H$4*data!F2043^7)</f>
        <v>419.52171482635458</v>
      </c>
      <c r="M2043" s="4"/>
      <c r="N2043" s="4"/>
      <c r="O2043" s="4">
        <f t="shared" si="413"/>
        <v>4696.8452729038472</v>
      </c>
      <c r="P2043" s="4">
        <f t="shared" si="414"/>
        <v>4582.0097646864269</v>
      </c>
      <c r="Q2043" s="4">
        <f t="shared" si="414"/>
        <v>4547.9788884048194</v>
      </c>
      <c r="R2043" s="4">
        <f t="shared" si="415"/>
        <v>69.920285804392435</v>
      </c>
      <c r="S2043" s="4"/>
      <c r="T2043" s="4"/>
      <c r="U2043" s="4">
        <f t="shared" si="416"/>
        <v>0.99257293676153124</v>
      </c>
      <c r="V2043" s="4"/>
      <c r="W2043" s="4"/>
      <c r="X2043">
        <f>IF(front!E2043&gt;$X$2,O2043,P2043)</f>
        <v>4582.0097646864269</v>
      </c>
      <c r="Y2043">
        <f t="shared" si="419"/>
        <v>4309.1899598438104</v>
      </c>
      <c r="Z2043">
        <f>SUMPRODUCT($B$7:$B$456,Y$7:Y$456,EXP(constants!$B$32+constants!$A$32*ABS($A$7:$A$456-$A2043)))</f>
        <v>1.06718890939516E-16</v>
      </c>
      <c r="AA2043">
        <f t="shared" si="412"/>
        <v>4309.1899598438104</v>
      </c>
      <c r="AB2043">
        <f t="shared" si="417"/>
        <v>4304.3368669046431</v>
      </c>
      <c r="AD2043" s="4"/>
      <c r="AE2043" s="4"/>
      <c r="AF2043" s="4"/>
    </row>
    <row r="2044" spans="1:32" x14ac:dyDescent="0.2">
      <c r="A2044">
        <f>front!A2044</f>
        <v>1106.71</v>
      </c>
      <c r="B2044" s="1">
        <f t="shared" si="418"/>
        <v>0.42000000000007276</v>
      </c>
      <c r="C2044">
        <f>front!D2044-front!B2044</f>
        <v>2781.9300000000003</v>
      </c>
      <c r="D2044" s="2">
        <f>front!E2044-front!C2044</f>
        <v>22336.799999999999</v>
      </c>
      <c r="E2044" s="2">
        <f>IF(front!F2044-front!C2044&gt;0,front!F2044-front!C2044,0)</f>
        <v>22176.2</v>
      </c>
      <c r="F2044" s="2">
        <f>front!I2044-front!H2044</f>
        <v>445</v>
      </c>
      <c r="G2044" s="2"/>
      <c r="H2044" s="2"/>
      <c r="I2044" s="4">
        <f>C2044/(constants!$A$4+constants!$B$4*data!C2044+constants!$C$4*data!C2044^2+constants!$D$4*data!C2044^3+constants!$E$4*data!C2044^4+constants!$F$4*data!C2044^5+constants!$G$4*data!C2044^6+constants!$H$4*data!C2044^7)</f>
        <v>2775.6020280939911</v>
      </c>
      <c r="J2044" s="4">
        <f>D2044/(constants!$A$4+constants!$B$4*data!D2044+constants!$C$4*data!D2044^2+constants!$D$4*data!D2044^3+constants!$E$4*data!D2044^4+constants!$F$4*data!D2044^5+constants!$G$4*data!D2044^6+constants!$H$4*data!D2044^7)</f>
        <v>22647.115408260001</v>
      </c>
      <c r="K2044" s="4">
        <f>E2044/(constants!$A$4+constants!$B$4*data!E2044+constants!$C$4*data!E2044^2+constants!$D$4*data!E2044^3+constants!$E$4*data!E2044^4+constants!$F$4*data!E2044^5+constants!$G$4*data!E2044^6+constants!$H$4*data!E2044^7)</f>
        <v>22479.37754096444</v>
      </c>
      <c r="L2044" s="4">
        <f>F2044/(constants!$A$4+constants!$B$4*data!F2044+constants!$C$4*data!F2044^2+constants!$D$4*data!F2044^3+constants!$E$4*data!F2044^4+constants!$F$4*data!F2044^5+constants!$G$4*data!F2044^6+constants!$H$4*data!F2044^7)</f>
        <v>443.96547751098183</v>
      </c>
      <c r="M2044" s="4"/>
      <c r="N2044" s="4"/>
      <c r="O2044" s="4">
        <f t="shared" si="413"/>
        <v>4626.0033801566515</v>
      </c>
      <c r="P2044" s="4">
        <f t="shared" si="414"/>
        <v>4529.4230816519994</v>
      </c>
      <c r="Q2044" s="4">
        <f t="shared" si="414"/>
        <v>4495.8755081928875</v>
      </c>
      <c r="R2044" s="4">
        <f t="shared" si="415"/>
        <v>73.994246251830305</v>
      </c>
      <c r="S2044" s="4"/>
      <c r="T2044" s="4"/>
      <c r="U2044" s="4">
        <f t="shared" si="416"/>
        <v>0.99259341137836998</v>
      </c>
      <c r="V2044" s="4"/>
      <c r="W2044" s="4"/>
      <c r="X2044">
        <f>IF(front!E2044&gt;$X$2,O2044,P2044)</f>
        <v>4529.4230816519994</v>
      </c>
      <c r="Y2044">
        <f t="shared" si="419"/>
        <v>4256.6032768093828</v>
      </c>
      <c r="Z2044">
        <f>SUMPRODUCT($B$7:$B$456,Y$7:Y$456,EXP(constants!$B$32+constants!$A$32*ABS($A$7:$A$456-$A2044)))</f>
        <v>1.0419963118976766E-16</v>
      </c>
      <c r="AA2044">
        <f t="shared" si="412"/>
        <v>4256.6032768093828</v>
      </c>
      <c r="AB2044">
        <f t="shared" si="417"/>
        <v>4251.7501838702156</v>
      </c>
      <c r="AD2044" s="4"/>
      <c r="AE2044" s="4"/>
      <c r="AF2044" s="4"/>
    </row>
    <row r="2045" spans="1:32" x14ac:dyDescent="0.2">
      <c r="A2045">
        <f>front!A2045</f>
        <v>1107.1300000000001</v>
      </c>
      <c r="B2045" s="1">
        <f t="shared" si="418"/>
        <v>0.42000000000007276</v>
      </c>
      <c r="C2045">
        <f>front!D2045-front!B2045</f>
        <v>2746.13</v>
      </c>
      <c r="D2045" s="2">
        <f>front!E2045-front!C2045</f>
        <v>22064.800000000003</v>
      </c>
      <c r="E2045" s="2">
        <f>IF(front!F2045-front!C2045&gt;0,front!F2045-front!C2045,0)</f>
        <v>21997.9</v>
      </c>
      <c r="F2045" s="2">
        <f>front!I2045-front!H2045</f>
        <v>418.79999999999927</v>
      </c>
      <c r="G2045" s="2"/>
      <c r="H2045" s="2"/>
      <c r="I2045" s="4">
        <f>C2045/(constants!$A$4+constants!$B$4*data!C2045+constants!$C$4*data!C2045^2+constants!$D$4*data!C2045^3+constants!$E$4*data!C2045^4+constants!$F$4*data!C2045^5+constants!$G$4*data!C2045^6+constants!$H$4*data!C2045^7)</f>
        <v>2739.8819020229321</v>
      </c>
      <c r="J2045" s="4">
        <f>D2045/(constants!$A$4+constants!$B$4*data!D2045+constants!$C$4*data!D2045^2+constants!$D$4*data!D2045^3+constants!$E$4*data!D2045^4+constants!$F$4*data!D2045^5+constants!$G$4*data!D2045^6+constants!$H$4*data!D2045^7)</f>
        <v>22363.070768881669</v>
      </c>
      <c r="K2045" s="4">
        <f>E2045/(constants!$A$4+constants!$B$4*data!E2045+constants!$C$4*data!E2045^2+constants!$D$4*data!E2045^3+constants!$E$4*data!E2045^4+constants!$F$4*data!E2045^5+constants!$G$4*data!E2045^6+constants!$H$4*data!E2045^7)</f>
        <v>22293.241610082889</v>
      </c>
      <c r="L2045" s="4">
        <f>F2045/(constants!$A$4+constants!$B$4*data!F2045+constants!$C$4*data!F2045^2+constants!$D$4*data!F2045^3+constants!$E$4*data!F2045^4+constants!$F$4*data!F2045^5+constants!$G$4*data!F2045^6+constants!$H$4*data!F2045^7)</f>
        <v>417.82561934604274</v>
      </c>
      <c r="M2045" s="4"/>
      <c r="N2045" s="4"/>
      <c r="O2045" s="4">
        <f t="shared" si="413"/>
        <v>4566.4698367048868</v>
      </c>
      <c r="P2045" s="4">
        <f t="shared" si="414"/>
        <v>4472.6141537763333</v>
      </c>
      <c r="Q2045" s="4">
        <f t="shared" si="414"/>
        <v>4458.6483220165774</v>
      </c>
      <c r="R2045" s="4">
        <f t="shared" si="415"/>
        <v>69.637603224340452</v>
      </c>
      <c r="S2045" s="4"/>
      <c r="T2045" s="4"/>
      <c r="U2045" s="4">
        <f t="shared" si="416"/>
        <v>0.99687747896876722</v>
      </c>
      <c r="V2045" s="4"/>
      <c r="W2045" s="4"/>
      <c r="X2045">
        <f>IF(front!E2045&gt;$X$2,O2045,P2045)</f>
        <v>4472.6141537763333</v>
      </c>
      <c r="Y2045">
        <f t="shared" si="419"/>
        <v>4199.7943489337167</v>
      </c>
      <c r="Z2045">
        <f>SUMPRODUCT($B$7:$B$456,Y$7:Y$456,EXP(constants!$B$32+constants!$A$32*ABS($A$7:$A$456-$A2045)))</f>
        <v>1.0173984235122194E-16</v>
      </c>
      <c r="AA2045">
        <f t="shared" si="412"/>
        <v>4199.7943489337167</v>
      </c>
      <c r="AB2045">
        <f t="shared" si="417"/>
        <v>4194.9412559945495</v>
      </c>
      <c r="AD2045" s="4"/>
      <c r="AE2045" s="4"/>
      <c r="AF2045" s="4"/>
    </row>
    <row r="2046" spans="1:32" x14ac:dyDescent="0.2">
      <c r="A2046">
        <f>front!A2046</f>
        <v>1107.55</v>
      </c>
      <c r="B2046" s="1">
        <f t="shared" si="418"/>
        <v>0.41999999999984539</v>
      </c>
      <c r="C2046">
        <f>front!D2046-front!B2046</f>
        <v>2706.2000000000003</v>
      </c>
      <c r="D2046" s="2">
        <f>front!E2046-front!C2046</f>
        <v>21693.899999999998</v>
      </c>
      <c r="E2046" s="2">
        <f>IF(front!F2046-front!C2046&gt;0,front!F2046-front!C2046,0)</f>
        <v>21527.3</v>
      </c>
      <c r="F2046" s="2">
        <f>front!I2046-front!H2046</f>
        <v>435</v>
      </c>
      <c r="G2046" s="2"/>
      <c r="H2046" s="2"/>
      <c r="I2046" s="4">
        <f>C2046/(constants!$A$4+constants!$B$4*data!C2046+constants!$C$4*data!C2046^2+constants!$D$4*data!C2046^3+constants!$E$4*data!C2046^4+constants!$F$4*data!C2046^5+constants!$G$4*data!C2046^6+constants!$H$4*data!C2046^7)</f>
        <v>2700.0411439973186</v>
      </c>
      <c r="J2046" s="4">
        <f>D2046/(constants!$A$4+constants!$B$4*data!D2046+constants!$C$4*data!D2046^2+constants!$D$4*data!D2046^3+constants!$E$4*data!D2046^4+constants!$F$4*data!D2046^5+constants!$G$4*data!D2046^6+constants!$H$4*data!D2046^7)</f>
        <v>21976.098014695366</v>
      </c>
      <c r="K2046" s="4">
        <f>E2046/(constants!$A$4+constants!$B$4*data!E2046+constants!$C$4*data!E2046^2+constants!$D$4*data!E2046^3+constants!$E$4*data!E2046^4+constants!$F$4*data!E2046^5+constants!$G$4*data!E2046^6+constants!$H$4*data!E2046^7)</f>
        <v>21802.411654530522</v>
      </c>
      <c r="L2046" s="4">
        <f>F2046/(constants!$A$4+constants!$B$4*data!F2046+constants!$C$4*data!F2046^2+constants!$D$4*data!F2046^3+constants!$E$4*data!F2046^4+constants!$F$4*data!F2046^5+constants!$G$4*data!F2046^6+constants!$H$4*data!F2046^7)</f>
        <v>433.98842399090717</v>
      </c>
      <c r="M2046" s="4"/>
      <c r="N2046" s="4"/>
      <c r="O2046" s="4">
        <f t="shared" si="413"/>
        <v>4500.0685733288647</v>
      </c>
      <c r="P2046" s="4">
        <f t="shared" si="414"/>
        <v>4395.2196029390734</v>
      </c>
      <c r="Q2046" s="4">
        <f t="shared" si="414"/>
        <v>4360.4823309061039</v>
      </c>
      <c r="R2046" s="4">
        <f t="shared" si="415"/>
        <v>72.331403998484518</v>
      </c>
      <c r="S2046" s="4"/>
      <c r="T2046" s="4"/>
      <c r="U2046" s="4">
        <f t="shared" si="416"/>
        <v>0.99209657874438384</v>
      </c>
      <c r="V2046" s="4"/>
      <c r="W2046" s="4"/>
      <c r="X2046">
        <f>IF(front!E2046&gt;$X$2,O2046,P2046)</f>
        <v>4395.2196029390734</v>
      </c>
      <c r="Y2046">
        <f t="shared" si="419"/>
        <v>4122.3997980964568</v>
      </c>
      <c r="Z2046">
        <f>SUMPRODUCT($B$7:$B$456,Y$7:Y$456,EXP(constants!$B$32+constants!$A$32*ABS($A$7:$A$456-$A2046)))</f>
        <v>9.9338120523674979E-17</v>
      </c>
      <c r="AA2046">
        <f t="shared" si="412"/>
        <v>4122.3997980964568</v>
      </c>
      <c r="AB2046">
        <f t="shared" si="417"/>
        <v>4117.5467051572896</v>
      </c>
      <c r="AD2046" s="4"/>
      <c r="AE2046" s="4"/>
      <c r="AF2046" s="4"/>
    </row>
    <row r="2047" spans="1:32" x14ac:dyDescent="0.2">
      <c r="A2047">
        <f>front!A2047</f>
        <v>1107.97</v>
      </c>
      <c r="B2047" s="1">
        <f t="shared" si="418"/>
        <v>0.42000000000007276</v>
      </c>
      <c r="C2047">
        <f>front!D2047-front!B2047</f>
        <v>2647.73</v>
      </c>
      <c r="D2047" s="2">
        <f>front!E2047-front!C2047</f>
        <v>21166.899999999998</v>
      </c>
      <c r="E2047" s="2">
        <f>IF(front!F2047-front!C2047&gt;0,front!F2047-front!C2047,0)</f>
        <v>20939.8</v>
      </c>
      <c r="F2047" s="2">
        <f>front!I2047-front!H2047</f>
        <v>405.20000000000073</v>
      </c>
      <c r="G2047" s="2"/>
      <c r="H2047" s="2"/>
      <c r="I2047" s="4">
        <f>C2047/(constants!$A$4+constants!$B$4*data!C2047+constants!$C$4*data!C2047^2+constants!$D$4*data!C2047^3+constants!$E$4*data!C2047^4+constants!$F$4*data!C2047^5+constants!$G$4*data!C2047^6+constants!$H$4*data!C2047^7)</f>
        <v>2641.7020923016457</v>
      </c>
      <c r="J2047" s="4">
        <f>D2047/(constants!$A$4+constants!$B$4*data!D2047+constants!$C$4*data!D2047^2+constants!$D$4*data!D2047^3+constants!$E$4*data!D2047^4+constants!$F$4*data!D2047^5+constants!$G$4*data!D2047^6+constants!$H$4*data!D2047^7)</f>
        <v>21426.967248177214</v>
      </c>
      <c r="K2047" s="4">
        <f>E2047/(constants!$A$4+constants!$B$4*data!E2047+constants!$C$4*data!E2047^2+constants!$D$4*data!E2047^3+constants!$E$4*data!E2047^4+constants!$F$4*data!E2047^5+constants!$G$4*data!E2047^6+constants!$H$4*data!E2047^7)</f>
        <v>21190.589310836651</v>
      </c>
      <c r="L2047" s="4">
        <f>F2047/(constants!$A$4+constants!$B$4*data!F2047+constants!$C$4*data!F2047^2+constants!$D$4*data!F2047^3+constants!$E$4*data!F2047^4+constants!$F$4*data!F2047^5+constants!$G$4*data!F2047^6+constants!$H$4*data!F2047^7)</f>
        <v>404.2568667382929</v>
      </c>
      <c r="M2047" s="4"/>
      <c r="N2047" s="4"/>
      <c r="O2047" s="4">
        <f t="shared" si="413"/>
        <v>4402.8368205027427</v>
      </c>
      <c r="P2047" s="4">
        <f t="shared" si="414"/>
        <v>4285.3934496354432</v>
      </c>
      <c r="Q2047" s="4">
        <f t="shared" si="414"/>
        <v>4238.1178621673298</v>
      </c>
      <c r="R2047" s="4">
        <f t="shared" si="415"/>
        <v>67.37614445638215</v>
      </c>
      <c r="S2047" s="4"/>
      <c r="T2047" s="4"/>
      <c r="U2047" s="4">
        <f t="shared" si="416"/>
        <v>0.98896820373118011</v>
      </c>
      <c r="V2047" s="4"/>
      <c r="W2047" s="4"/>
      <c r="X2047">
        <f>IF(front!E2047&gt;$X$2,O2047,P2047)</f>
        <v>4285.3934496354432</v>
      </c>
      <c r="Y2047">
        <f t="shared" si="419"/>
        <v>4012.5736447928266</v>
      </c>
      <c r="Z2047">
        <f>SUMPRODUCT($B$7:$B$456,Y$7:Y$456,EXP(constants!$B$32+constants!$A$32*ABS($A$7:$A$456-$A2047)))</f>
        <v>9.6993094948092715E-17</v>
      </c>
      <c r="AA2047">
        <f t="shared" si="412"/>
        <v>4012.5736447928266</v>
      </c>
      <c r="AB2047">
        <f t="shared" si="417"/>
        <v>4007.7205518536589</v>
      </c>
      <c r="AD2047" s="4"/>
      <c r="AE2047" s="4"/>
      <c r="AF2047" s="4"/>
    </row>
    <row r="2048" spans="1:32" x14ac:dyDescent="0.2">
      <c r="A2048">
        <f>front!A2048</f>
        <v>1108.3900000000001</v>
      </c>
      <c r="B2048" s="1">
        <f t="shared" si="418"/>
        <v>0.42000000000007276</v>
      </c>
      <c r="C2048">
        <f>front!D2048-front!B2048</f>
        <v>2573.8699999999994</v>
      </c>
      <c r="D2048" s="2">
        <f>front!E2048-front!C2048</f>
        <v>20685.400000000001</v>
      </c>
      <c r="E2048" s="2">
        <f>IF(front!F2048-front!C2048&gt;0,front!F2048-front!C2048,0)</f>
        <v>20523.900000000001</v>
      </c>
      <c r="F2048" s="2">
        <f>front!I2048-front!H2048</f>
        <v>378.20000000000073</v>
      </c>
      <c r="G2048" s="2"/>
      <c r="H2048" s="2"/>
      <c r="I2048" s="4">
        <f>C2048/(constants!$A$4+constants!$B$4*data!C2048+constants!$C$4*data!C2048^2+constants!$D$4*data!C2048^3+constants!$E$4*data!C2048^4+constants!$F$4*data!C2048^5+constants!$G$4*data!C2048^6+constants!$H$4*data!C2048^7)</f>
        <v>2568.0079205052966</v>
      </c>
      <c r="J2048" s="4">
        <f>D2048/(constants!$A$4+constants!$B$4*data!D2048+constants!$C$4*data!D2048^2+constants!$D$4*data!D2048^3+constants!$E$4*data!D2048^4+constants!$F$4*data!D2048^5+constants!$G$4*data!D2048^6+constants!$H$4*data!D2048^7)</f>
        <v>20925.983214189633</v>
      </c>
      <c r="K2048" s="4">
        <f>E2048/(constants!$A$4+constants!$B$4*data!E2048+constants!$C$4*data!E2048^2+constants!$D$4*data!E2048^3+constants!$E$4*data!E2048^4+constants!$F$4*data!E2048^5+constants!$G$4*data!E2048^6+constants!$H$4*data!E2048^7)</f>
        <v>20758.10741234797</v>
      </c>
      <c r="L2048" s="4">
        <f>F2048/(constants!$A$4+constants!$B$4*data!F2048+constants!$C$4*data!F2048^2+constants!$D$4*data!F2048^3+constants!$E$4*data!F2048^4+constants!$F$4*data!F2048^5+constants!$G$4*data!F2048^6+constants!$H$4*data!F2048^7)</f>
        <v>377.31896295077428</v>
      </c>
      <c r="M2048" s="4"/>
      <c r="N2048" s="4"/>
      <c r="O2048" s="4">
        <f t="shared" si="413"/>
        <v>4280.0132008421606</v>
      </c>
      <c r="P2048" s="4">
        <f t="shared" si="414"/>
        <v>4185.1966428379264</v>
      </c>
      <c r="Q2048" s="4">
        <f t="shared" si="414"/>
        <v>4151.6214824695935</v>
      </c>
      <c r="R2048" s="4">
        <f t="shared" si="415"/>
        <v>62.886493825129051</v>
      </c>
      <c r="S2048" s="4"/>
      <c r="T2048" s="4"/>
      <c r="U2048" s="4">
        <f t="shared" si="416"/>
        <v>0.99197763851173171</v>
      </c>
      <c r="V2048" s="4"/>
      <c r="W2048" s="4"/>
      <c r="X2048">
        <f>IF(front!E2048&gt;$X$2,O2048,P2048)</f>
        <v>4185.1966428379264</v>
      </c>
      <c r="Y2048">
        <f t="shared" si="419"/>
        <v>3912.3768379953099</v>
      </c>
      <c r="Z2048">
        <f>SUMPRODUCT($B$7:$B$456,Y$7:Y$456,EXP(constants!$B$32+constants!$A$32*ABS($A$7:$A$456-$A2048)))</f>
        <v>9.4703427224271126E-17</v>
      </c>
      <c r="AA2048">
        <f t="shared" si="412"/>
        <v>3912.3768379953099</v>
      </c>
      <c r="AB2048">
        <f t="shared" si="417"/>
        <v>3907.5237450561422</v>
      </c>
      <c r="AD2048" s="4"/>
      <c r="AE2048" s="4"/>
      <c r="AF2048" s="4"/>
    </row>
    <row r="2049" spans="1:32" x14ac:dyDescent="0.2">
      <c r="A2049">
        <f>front!A2049</f>
        <v>1108.82</v>
      </c>
      <c r="B2049" s="1">
        <f t="shared" si="418"/>
        <v>0.42999999999983629</v>
      </c>
      <c r="C2049">
        <f>front!D2049-front!B2049</f>
        <v>2497.5300000000002</v>
      </c>
      <c r="D2049" s="2">
        <f>front!E2049-front!C2049</f>
        <v>20055.599999999999</v>
      </c>
      <c r="E2049" s="2">
        <f>IF(front!F2049-front!C2049&gt;0,front!F2049-front!C2049,0)</f>
        <v>19833.400000000001</v>
      </c>
      <c r="F2049" s="2">
        <f>front!I2049-front!H2049</f>
        <v>393.70000000000073</v>
      </c>
      <c r="G2049" s="2"/>
      <c r="H2049" s="2"/>
      <c r="I2049" s="4">
        <f>C2049/(constants!$A$4+constants!$B$4*data!C2049+constants!$C$4*data!C2049^2+constants!$D$4*data!C2049^3+constants!$E$4*data!C2049^4+constants!$F$4*data!C2049^5+constants!$G$4*data!C2049^6+constants!$H$4*data!C2049^7)</f>
        <v>2491.839738250259</v>
      </c>
      <c r="J2049" s="4">
        <f>D2049/(constants!$A$4+constants!$B$4*data!D2049+constants!$C$4*data!D2049^2+constants!$D$4*data!D2049^3+constants!$E$4*data!D2049^4+constants!$F$4*data!D2049^5+constants!$G$4*data!D2049^6+constants!$H$4*data!D2049^7)</f>
        <v>20271.777164660223</v>
      </c>
      <c r="K2049" s="4">
        <f>E2049/(constants!$A$4+constants!$B$4*data!E2049+constants!$C$4*data!E2049^2+constants!$D$4*data!E2049^3+constants!$E$4*data!E2049^4+constants!$F$4*data!E2049^5+constants!$G$4*data!E2049^6+constants!$H$4*data!E2049^7)</f>
        <v>20041.262117931572</v>
      </c>
      <c r="L2049" s="4">
        <f>F2049/(constants!$A$4+constants!$B$4*data!F2049+constants!$C$4*data!F2049^2+constants!$D$4*data!F2049^3+constants!$E$4*data!F2049^4+constants!$F$4*data!F2049^5+constants!$G$4*data!F2049^6+constants!$H$4*data!F2049^7)</f>
        <v>392.78330504324327</v>
      </c>
      <c r="M2049" s="4"/>
      <c r="N2049" s="4"/>
      <c r="O2049" s="4">
        <f t="shared" si="413"/>
        <v>4153.0662304170983</v>
      </c>
      <c r="P2049" s="4">
        <f t="shared" si="414"/>
        <v>4054.3554329320446</v>
      </c>
      <c r="Q2049" s="4">
        <f t="shared" si="414"/>
        <v>4008.2524235863143</v>
      </c>
      <c r="R2049" s="4">
        <f t="shared" si="415"/>
        <v>65.463884173873879</v>
      </c>
      <c r="S2049" s="4"/>
      <c r="T2049" s="4"/>
      <c r="U2049" s="4">
        <f t="shared" si="416"/>
        <v>0.98862876970004843</v>
      </c>
      <c r="V2049" s="4"/>
      <c r="W2049" s="4"/>
      <c r="X2049">
        <f>IF(front!E2049&gt;$X$2,O2049,P2049)</f>
        <v>4054.3554329320446</v>
      </c>
      <c r="Y2049">
        <f t="shared" si="419"/>
        <v>3781.535628089428</v>
      </c>
      <c r="Z2049">
        <f>SUMPRODUCT($B$7:$B$456,Y$7:Y$456,EXP(constants!$B$32+constants!$A$32*ABS($A$7:$A$456-$A2049)))</f>
        <v>9.2415229811693456E-17</v>
      </c>
      <c r="AA2049">
        <f t="shared" si="412"/>
        <v>3781.535628089428</v>
      </c>
      <c r="AB2049">
        <f t="shared" si="417"/>
        <v>3776.6825351502603</v>
      </c>
      <c r="AD2049" s="4"/>
      <c r="AE2049" s="4"/>
      <c r="AF2049" s="4"/>
    </row>
    <row r="2050" spans="1:32" x14ac:dyDescent="0.2">
      <c r="A2050">
        <f>front!A2050</f>
        <v>1109.24</v>
      </c>
      <c r="B2050" s="1">
        <f t="shared" si="418"/>
        <v>0.42000000000007276</v>
      </c>
      <c r="C2050">
        <f>front!D2050-front!B2050</f>
        <v>2412.3999999999996</v>
      </c>
      <c r="D2050" s="2">
        <f>front!E2050-front!C2050</f>
        <v>19400.599999999999</v>
      </c>
      <c r="E2050" s="2">
        <f>IF(front!F2050-front!C2050&gt;0,front!F2050-front!C2050,0)</f>
        <v>19197.599999999999</v>
      </c>
      <c r="F2050" s="2">
        <f>front!I2050-front!H2050</f>
        <v>357.20000000000073</v>
      </c>
      <c r="G2050" s="2"/>
      <c r="H2050" s="2"/>
      <c r="I2050" s="4">
        <f>C2050/(constants!$A$4+constants!$B$4*data!C2050+constants!$C$4*data!C2050^2+constants!$D$4*data!C2050^3+constants!$E$4*data!C2050^4+constants!$F$4*data!C2050^5+constants!$G$4*data!C2050^6+constants!$H$4*data!C2050^7)</f>
        <v>2406.9017649840862</v>
      </c>
      <c r="J2050" s="4">
        <f>D2050/(constants!$A$4+constants!$B$4*data!D2050+constants!$C$4*data!D2050^2+constants!$D$4*data!D2050^3+constants!$E$4*data!D2050^4+constants!$F$4*data!D2050^5+constants!$G$4*data!D2050^6+constants!$H$4*data!D2050^7)</f>
        <v>19592.714005775095</v>
      </c>
      <c r="K2050" s="4">
        <f>E2050/(constants!$A$4+constants!$B$4*data!E2050+constants!$C$4*data!E2050^2+constants!$D$4*data!E2050^3+constants!$E$4*data!E2050^4+constants!$F$4*data!E2050^5+constants!$G$4*data!E2050^6+constants!$H$4*data!E2050^7)</f>
        <v>19382.532918528628</v>
      </c>
      <c r="L2050" s="4">
        <f>F2050/(constants!$A$4+constants!$B$4*data!F2050+constants!$C$4*data!F2050^2+constants!$D$4*data!F2050^3+constants!$E$4*data!F2050^4+constants!$F$4*data!F2050^5+constants!$G$4*data!F2050^6+constants!$H$4*data!F2050^7)</f>
        <v>356.36731844767877</v>
      </c>
      <c r="M2050" s="4"/>
      <c r="N2050" s="4"/>
      <c r="O2050" s="4">
        <f t="shared" si="413"/>
        <v>4011.5029416401435</v>
      </c>
      <c r="P2050" s="4">
        <f t="shared" si="414"/>
        <v>3918.5428011550189</v>
      </c>
      <c r="Q2050" s="4">
        <f t="shared" si="414"/>
        <v>3876.5065837057255</v>
      </c>
      <c r="R2050" s="4">
        <f t="shared" si="415"/>
        <v>59.394553074613128</v>
      </c>
      <c r="S2050" s="4"/>
      <c r="T2050" s="4"/>
      <c r="U2050" s="4">
        <f t="shared" si="416"/>
        <v>0.98927248735501805</v>
      </c>
      <c r="V2050" s="4"/>
      <c r="W2050" s="4"/>
      <c r="X2050">
        <f>IF(front!E2050&gt;$X$2,O2050,P2050)</f>
        <v>3918.5428011550189</v>
      </c>
      <c r="Y2050">
        <f t="shared" si="419"/>
        <v>3645.7229963124023</v>
      </c>
      <c r="Z2050">
        <f>SUMPRODUCT($B$7:$B$456,Y$7:Y$456,EXP(constants!$B$32+constants!$A$32*ABS($A$7:$A$456-$A2050)))</f>
        <v>9.0233629471972072E-17</v>
      </c>
      <c r="AA2050">
        <f t="shared" si="412"/>
        <v>3645.7229963124023</v>
      </c>
      <c r="AB2050">
        <f t="shared" si="417"/>
        <v>3640.8699033732346</v>
      </c>
      <c r="AD2050" s="4"/>
      <c r="AE2050" s="4"/>
      <c r="AF2050" s="4"/>
    </row>
    <row r="2051" spans="1:32" x14ac:dyDescent="0.2">
      <c r="A2051">
        <f>front!A2051</f>
        <v>1109.6600000000001</v>
      </c>
      <c r="B2051" s="1">
        <f t="shared" si="418"/>
        <v>0.42000000000007276</v>
      </c>
      <c r="C2051">
        <f>front!D2051-front!B2051</f>
        <v>2341.8599999999997</v>
      </c>
      <c r="D2051" s="2">
        <f>front!E2051-front!C2051</f>
        <v>18902.699999999997</v>
      </c>
      <c r="E2051" s="2">
        <f>IF(front!F2051-front!C2051&gt;0,front!F2051-front!C2051,0)</f>
        <v>18650</v>
      </c>
      <c r="F2051" s="2">
        <f>front!I2051-front!H2051</f>
        <v>333.70000000000073</v>
      </c>
      <c r="G2051" s="2"/>
      <c r="H2051" s="2"/>
      <c r="I2051" s="4">
        <f>C2051/(constants!$A$4+constants!$B$4*data!C2051+constants!$C$4*data!C2051^2+constants!$D$4*data!C2051^3+constants!$E$4*data!C2051^4+constants!$F$4*data!C2051^5+constants!$G$4*data!C2051^6+constants!$H$4*data!C2051^7)</f>
        <v>2336.5211622158445</v>
      </c>
      <c r="J2051" s="4">
        <f>D2051/(constants!$A$4+constants!$B$4*data!D2051+constants!$C$4*data!D2051^2+constants!$D$4*data!D2051^3+constants!$E$4*data!D2051^4+constants!$F$4*data!D2051^5+constants!$G$4*data!D2051^6+constants!$H$4*data!D2051^7)</f>
        <v>19077.43624159725</v>
      </c>
      <c r="K2051" s="4">
        <f>E2051/(constants!$A$4+constants!$B$4*data!E2051+constants!$C$4*data!E2051^2+constants!$D$4*data!E2051^3+constants!$E$4*data!E2051^4+constants!$F$4*data!E2051^5+constants!$G$4*data!E2051^6+constants!$H$4*data!E2051^7)</f>
        <v>18816.221706432119</v>
      </c>
      <c r="L2051" s="4">
        <f>F2051/(constants!$A$4+constants!$B$4*data!F2051+constants!$C$4*data!F2051^2+constants!$D$4*data!F2051^3+constants!$E$4*data!F2051^4+constants!$F$4*data!F2051^5+constants!$G$4*data!F2051^6+constants!$H$4*data!F2051^7)</f>
        <v>332.92149413365036</v>
      </c>
      <c r="M2051" s="4"/>
      <c r="N2051" s="4"/>
      <c r="O2051" s="4">
        <f t="shared" si="413"/>
        <v>3894.201937026407</v>
      </c>
      <c r="P2051" s="4">
        <f t="shared" si="414"/>
        <v>3815.4872483194499</v>
      </c>
      <c r="Q2051" s="4">
        <f t="shared" si="414"/>
        <v>3763.2443412864236</v>
      </c>
      <c r="R2051" s="4">
        <f t="shared" si="415"/>
        <v>55.486915688941728</v>
      </c>
      <c r="S2051" s="4"/>
      <c r="T2051" s="4"/>
      <c r="U2051" s="4">
        <f t="shared" si="416"/>
        <v>0.98630767091253235</v>
      </c>
      <c r="V2051" s="4"/>
      <c r="W2051" s="4"/>
      <c r="X2051">
        <f>IF(front!E2051&gt;$X$2,O2051,P2051)</f>
        <v>3815.4872483194499</v>
      </c>
      <c r="Y2051">
        <f t="shared" si="419"/>
        <v>3542.6674434768333</v>
      </c>
      <c r="Z2051">
        <f>SUMPRODUCT($B$7:$B$456,Y$7:Y$456,EXP(constants!$B$32+constants!$A$32*ABS($A$7:$A$456-$A2051)))</f>
        <v>8.8103529085796946E-17</v>
      </c>
      <c r="AA2051">
        <f t="shared" si="412"/>
        <v>3542.6674434768333</v>
      </c>
      <c r="AB2051">
        <f t="shared" si="417"/>
        <v>3537.8143505376656</v>
      </c>
      <c r="AD2051" s="4"/>
      <c r="AE2051" s="4"/>
      <c r="AF2051" s="4"/>
    </row>
    <row r="2052" spans="1:32" x14ac:dyDescent="0.2">
      <c r="A2052">
        <f>front!A2052</f>
        <v>1110.08</v>
      </c>
      <c r="B2052" s="1">
        <f t="shared" si="418"/>
        <v>0.41999999999984539</v>
      </c>
      <c r="C2052">
        <f>front!D2052-front!B2052</f>
        <v>2279.4</v>
      </c>
      <c r="D2052" s="2">
        <f>front!E2052-front!C2052</f>
        <v>18431.8</v>
      </c>
      <c r="E2052" s="2">
        <f>IF(front!F2052-front!C2052&gt;0,front!F2052-front!C2052,0)</f>
        <v>18245.8</v>
      </c>
      <c r="F2052" s="2">
        <f>front!I2052-front!H2052</f>
        <v>392.80000000000109</v>
      </c>
      <c r="G2052" s="2"/>
      <c r="H2052" s="2"/>
      <c r="I2052" s="4">
        <f>C2052/(constants!$A$4+constants!$B$4*data!C2052+constants!$C$4*data!C2052^2+constants!$D$4*data!C2052^3+constants!$E$4*data!C2052^4+constants!$F$4*data!C2052^5+constants!$G$4*data!C2052^6+constants!$H$4*data!C2052^7)</f>
        <v>2274.2024748777781</v>
      </c>
      <c r="J2052" s="4">
        <f>D2052/(constants!$A$4+constants!$B$4*data!D2052+constants!$C$4*data!D2052^2+constants!$D$4*data!D2052^3+constants!$E$4*data!D2052^4+constants!$F$4*data!D2052^5+constants!$G$4*data!D2052^6+constants!$H$4*data!D2052^7)</f>
        <v>18590.836051341961</v>
      </c>
      <c r="K2052" s="4">
        <f>E2052/(constants!$A$4+constants!$B$4*data!E2052+constants!$C$4*data!E2052^2+constants!$D$4*data!E2052^3+constants!$E$4*data!E2052^4+constants!$F$4*data!E2052^5+constants!$G$4*data!E2052^6+constants!$H$4*data!E2052^7)</f>
        <v>18398.833049967405</v>
      </c>
      <c r="L2052" s="4">
        <f>F2052/(constants!$A$4+constants!$B$4*data!F2052+constants!$C$4*data!F2052^2+constants!$D$4*data!F2052^3+constants!$E$4*data!F2052^4+constants!$F$4*data!F2052^5+constants!$G$4*data!F2052^6+constants!$H$4*data!F2052^7)</f>
        <v>391.885374752914</v>
      </c>
      <c r="M2052" s="4"/>
      <c r="N2052" s="4"/>
      <c r="O2052" s="4">
        <f t="shared" si="413"/>
        <v>3790.3374581296298</v>
      </c>
      <c r="P2052" s="4">
        <f t="shared" si="414"/>
        <v>3718.1672102683924</v>
      </c>
      <c r="Q2052" s="4">
        <f t="shared" si="414"/>
        <v>3679.7666099934809</v>
      </c>
      <c r="R2052" s="4">
        <f t="shared" si="415"/>
        <v>65.314229125485667</v>
      </c>
      <c r="S2052" s="4"/>
      <c r="T2052" s="4"/>
      <c r="U2052" s="4">
        <f t="shared" si="416"/>
        <v>0.98967216961925186</v>
      </c>
      <c r="V2052" s="4"/>
      <c r="W2052" s="4"/>
      <c r="X2052">
        <f>IF(front!E2052&gt;$X$2,O2052,P2052)</f>
        <v>3718.1672102683924</v>
      </c>
      <c r="Y2052">
        <f t="shared" si="419"/>
        <v>3445.3474054257758</v>
      </c>
      <c r="Z2052">
        <f>SUMPRODUCT($B$7:$B$456,Y$7:Y$456,EXP(constants!$B$32+constants!$A$32*ABS($A$7:$A$456-$A2052)))</f>
        <v>8.6023712919394819E-17</v>
      </c>
      <c r="AA2052">
        <f t="shared" si="412"/>
        <v>3445.3474054257758</v>
      </c>
      <c r="AB2052">
        <f t="shared" si="417"/>
        <v>3440.4943124866081</v>
      </c>
      <c r="AD2052" s="4"/>
      <c r="AE2052" s="4"/>
      <c r="AF2052" s="4"/>
    </row>
    <row r="2053" spans="1:32" x14ac:dyDescent="0.2">
      <c r="A2053">
        <f>front!A2053</f>
        <v>1110.5</v>
      </c>
      <c r="B2053" s="1">
        <f t="shared" si="418"/>
        <v>0.42000000000007276</v>
      </c>
      <c r="C2053">
        <f>front!D2053-front!B2053</f>
        <v>2243.46</v>
      </c>
      <c r="D2053" s="2">
        <f>front!E2053-front!C2053</f>
        <v>18036.900000000001</v>
      </c>
      <c r="E2053" s="2">
        <f>IF(front!F2053-front!C2053&gt;0,front!F2053-front!C2053,0)</f>
        <v>17787.3</v>
      </c>
      <c r="F2053" s="2">
        <f>front!I2053-front!H2053</f>
        <v>352.89999999999964</v>
      </c>
      <c r="G2053" s="2"/>
      <c r="H2053" s="2"/>
      <c r="I2053" s="4">
        <f>C2053/(constants!$A$4+constants!$B$4*data!C2053+constants!$C$4*data!C2053^2+constants!$D$4*data!C2053^3+constants!$E$4*data!C2053^4+constants!$F$4*data!C2053^5+constants!$G$4*data!C2053^6+constants!$H$4*data!C2053^7)</f>
        <v>2238.343849223058</v>
      </c>
      <c r="J2053" s="4">
        <f>D2053/(constants!$A$4+constants!$B$4*data!D2053+constants!$C$4*data!D2053^2+constants!$D$4*data!D2053^3+constants!$E$4*data!D2053^4+constants!$F$4*data!D2053^5+constants!$G$4*data!D2053^6+constants!$H$4*data!D2053^7)</f>
        <v>18183.325576150884</v>
      </c>
      <c r="K2053" s="4">
        <f>E2053/(constants!$A$4+constants!$B$4*data!E2053+constants!$C$4*data!E2053^2+constants!$D$4*data!E2053^3+constants!$E$4*data!E2053^4+constants!$F$4*data!E2053^5+constants!$G$4*data!E2053^6+constants!$H$4*data!E2053^7)</f>
        <v>17926.01810030335</v>
      </c>
      <c r="L2053" s="4">
        <f>F2053/(constants!$A$4+constants!$B$4*data!F2053+constants!$C$4*data!F2053^2+constants!$D$4*data!F2053^3+constants!$E$4*data!F2053^4+constants!$F$4*data!F2053^5+constants!$G$4*data!F2053^6+constants!$H$4*data!F2053^7)</f>
        <v>352.07722634231584</v>
      </c>
      <c r="M2053" s="4"/>
      <c r="N2053" s="4"/>
      <c r="O2053" s="4">
        <f t="shared" si="413"/>
        <v>3730.5730820384301</v>
      </c>
      <c r="P2053" s="4">
        <f t="shared" si="414"/>
        <v>3636.6651152301765</v>
      </c>
      <c r="Q2053" s="4">
        <f t="shared" si="414"/>
        <v>3585.2036200606703</v>
      </c>
      <c r="R2053" s="4">
        <f t="shared" si="415"/>
        <v>58.679537723719307</v>
      </c>
      <c r="S2053" s="4"/>
      <c r="T2053" s="4"/>
      <c r="U2053" s="4">
        <f t="shared" si="416"/>
        <v>0.98584926201920875</v>
      </c>
      <c r="V2053" s="4"/>
      <c r="W2053" s="4"/>
      <c r="X2053">
        <f>IF(front!E2053&gt;$X$2,O2053,P2053)</f>
        <v>3636.6651152301765</v>
      </c>
      <c r="Y2053">
        <f t="shared" si="419"/>
        <v>3363.8453103875599</v>
      </c>
      <c r="Z2053">
        <f>SUMPRODUCT($B$7:$B$456,Y$7:Y$456,EXP(constants!$B$32+constants!$A$32*ABS($A$7:$A$456-$A2053)))</f>
        <v>8.399299393821123E-17</v>
      </c>
      <c r="AA2053">
        <f t="shared" si="412"/>
        <v>3363.8453103875599</v>
      </c>
      <c r="AB2053">
        <f t="shared" si="417"/>
        <v>3358.9922174483922</v>
      </c>
      <c r="AD2053" s="4"/>
      <c r="AE2053" s="4"/>
      <c r="AF2053" s="4"/>
    </row>
    <row r="2054" spans="1:32" x14ac:dyDescent="0.2">
      <c r="A2054">
        <f>front!A2054</f>
        <v>1110.92</v>
      </c>
      <c r="B2054" s="1">
        <f t="shared" si="418"/>
        <v>0.42000000000007276</v>
      </c>
      <c r="C2054">
        <f>front!D2054-front!B2054</f>
        <v>2184.9299999999998</v>
      </c>
      <c r="D2054" s="2">
        <f>front!E2054-front!C2054</f>
        <v>17863.099999999999</v>
      </c>
      <c r="E2054" s="2">
        <f>IF(front!F2054-front!C2054&gt;0,front!F2054-front!C2054,0)</f>
        <v>17640.599999999999</v>
      </c>
      <c r="F2054" s="2">
        <f>front!I2054-front!H2054</f>
        <v>344.60000000000036</v>
      </c>
      <c r="G2054" s="2"/>
      <c r="H2054" s="2"/>
      <c r="I2054" s="4">
        <f>C2054/(constants!$A$4+constants!$B$4*data!C2054+constants!$C$4*data!C2054^2+constants!$D$4*data!C2054^3+constants!$E$4*data!C2054^4+constants!$F$4*data!C2054^5+constants!$G$4*data!C2054^6+constants!$H$4*data!C2054^7)</f>
        <v>2179.946451602179</v>
      </c>
      <c r="J2054" s="4">
        <f>D2054/(constants!$A$4+constants!$B$4*data!D2054+constants!$C$4*data!D2054^2+constants!$D$4*data!D2054^3+constants!$E$4*data!D2054^4+constants!$F$4*data!D2054^5+constants!$G$4*data!D2054^6+constants!$H$4*data!D2054^7)</f>
        <v>18004.13714928017</v>
      </c>
      <c r="K2054" s="4">
        <f>E2054/(constants!$A$4+constants!$B$4*data!E2054+constants!$C$4*data!E2054^2+constants!$D$4*data!E2054^3+constants!$E$4*data!E2054^4+constants!$F$4*data!E2054^5+constants!$G$4*data!E2054^6+constants!$H$4*data!E2054^7)</f>
        <v>17774.883527028753</v>
      </c>
      <c r="L2054" s="4">
        <f>F2054/(constants!$A$4+constants!$B$4*data!F2054+constants!$C$4*data!F2054^2+constants!$D$4*data!F2054^3+constants!$E$4*data!F2054^4+constants!$F$4*data!F2054^5+constants!$G$4*data!F2054^6+constants!$H$4*data!F2054^7)</f>
        <v>343.79635730149568</v>
      </c>
      <c r="M2054" s="4"/>
      <c r="N2054" s="4"/>
      <c r="O2054" s="4">
        <f t="shared" si="413"/>
        <v>3633.2440860036318</v>
      </c>
      <c r="P2054" s="4">
        <f t="shared" si="414"/>
        <v>3600.8274298560336</v>
      </c>
      <c r="Q2054" s="4">
        <f t="shared" si="414"/>
        <v>3554.9767054057511</v>
      </c>
      <c r="R2054" s="4">
        <f t="shared" si="415"/>
        <v>57.299392883582613</v>
      </c>
      <c r="S2054" s="4"/>
      <c r="T2054" s="4"/>
      <c r="U2054" s="4">
        <f t="shared" si="416"/>
        <v>0.98726661431477825</v>
      </c>
      <c r="V2054" s="4"/>
      <c r="W2054" s="4"/>
      <c r="X2054">
        <f>IF(front!E2054&gt;$X$2,O2054,P2054)</f>
        <v>3600.8274298560336</v>
      </c>
      <c r="Y2054">
        <f t="shared" si="419"/>
        <v>3328.0076250134171</v>
      </c>
      <c r="Z2054">
        <f>SUMPRODUCT($B$7:$B$456,Y$7:Y$456,EXP(constants!$B$32+constants!$A$32*ABS($A$7:$A$456-$A2054)))</f>
        <v>8.2010213129429059E-17</v>
      </c>
      <c r="AA2054">
        <f t="shared" si="412"/>
        <v>3328.0076250134171</v>
      </c>
      <c r="AB2054">
        <f t="shared" si="417"/>
        <v>3323.1545320742493</v>
      </c>
      <c r="AD2054" s="4"/>
      <c r="AE2054" s="4"/>
      <c r="AF2054" s="4"/>
    </row>
    <row r="2055" spans="1:32" x14ac:dyDescent="0.2">
      <c r="A2055">
        <f>front!A2055</f>
        <v>1111.3399999999999</v>
      </c>
      <c r="B2055" s="1">
        <f t="shared" ref="B2055:B2074" si="420">A2055-A2054</f>
        <v>0.41999999999984539</v>
      </c>
      <c r="C2055">
        <f>front!D2055-front!B2055</f>
        <v>2169.4700000000003</v>
      </c>
      <c r="D2055" s="2">
        <f>front!E2055-front!C2055</f>
        <v>17579.599999999999</v>
      </c>
      <c r="E2055" s="2">
        <f>IF(front!F2055-front!C2055&gt;0,front!F2055-front!C2055,0)</f>
        <v>17286.300000000003</v>
      </c>
      <c r="F2055" s="2">
        <f>front!I2055-front!H2055</f>
        <v>372</v>
      </c>
      <c r="G2055" s="2"/>
      <c r="H2055" s="2"/>
      <c r="I2055" s="4">
        <f>C2055/(constants!$A$4+constants!$B$4*data!C2055+constants!$C$4*data!C2055^2+constants!$D$4*data!C2055^3+constants!$E$4*data!C2055^4+constants!$F$4*data!C2055^5+constants!$G$4*data!C2055^6+constants!$H$4*data!C2055^7)</f>
        <v>2164.5214913200389</v>
      </c>
      <c r="J2055" s="4">
        <f>D2055/(constants!$A$4+constants!$B$4*data!D2055+constants!$C$4*data!D2055^2+constants!$D$4*data!D2055^3+constants!$E$4*data!D2055^4+constants!$F$4*data!D2055^5+constants!$G$4*data!D2055^6+constants!$H$4*data!D2055^7)</f>
        <v>17712.060399464572</v>
      </c>
      <c r="K2055" s="4">
        <f>E2055/(constants!$A$4+constants!$B$4*data!E2055+constants!$C$4*data!E2055^2+constants!$D$4*data!E2055^3+constants!$E$4*data!E2055^4+constants!$F$4*data!E2055^5+constants!$G$4*data!E2055^6+constants!$H$4*data!E2055^7)</f>
        <v>17410.165605433562</v>
      </c>
      <c r="L2055" s="4">
        <f>F2055/(constants!$A$4+constants!$B$4*data!F2055+constants!$C$4*data!F2055^2+constants!$D$4*data!F2055^3+constants!$E$4*data!F2055^4+constants!$F$4*data!F2055^5+constants!$G$4*data!F2055^6+constants!$H$4*data!F2055^7)</f>
        <v>371.13323389635843</v>
      </c>
      <c r="M2055" s="4"/>
      <c r="N2055" s="4"/>
      <c r="O2055" s="4">
        <f t="shared" ref="O2055:O2074" si="421">I2055*1000/O$4</f>
        <v>3607.535818866731</v>
      </c>
      <c r="P2055" s="4">
        <f t="shared" ref="P2055:Q2074" si="422">J2055*1000/P$4</f>
        <v>3542.4120798929139</v>
      </c>
      <c r="Q2055" s="4">
        <f t="shared" si="422"/>
        <v>3482.0331210867121</v>
      </c>
      <c r="R2055" s="4">
        <f t="shared" ref="R2055:R2074" si="423">L2055*1000/R$4</f>
        <v>61.855538982726401</v>
      </c>
      <c r="S2055" s="4"/>
      <c r="U2055" s="4">
        <f t="shared" si="416"/>
        <v>0.98295541076406134</v>
      </c>
      <c r="X2055">
        <f>IF(front!E2055&gt;$X$2,O2055,P2055)</f>
        <v>3542.4120798929139</v>
      </c>
      <c r="Y2055">
        <f t="shared" si="419"/>
        <v>3269.5922750502973</v>
      </c>
      <c r="Z2055">
        <f>SUMPRODUCT($B$7:$B$456,Y$7:Y$456,EXP(constants!$B$32+constants!$A$32*ABS($A$7:$A$456-$A2055)))</f>
        <v>8.0074238840469885E-17</v>
      </c>
      <c r="AA2055">
        <f t="shared" ref="AA2055:AA2074" si="424">Y2055-Z2055</f>
        <v>3269.5922750502973</v>
      </c>
      <c r="AB2055">
        <f t="shared" ref="AB2055:AB2074" si="425">IF((AA2055-$AA$3)&gt;0,AA2055-$AA$3,0)</f>
        <v>3264.7391821111296</v>
      </c>
      <c r="AD2055" s="4"/>
      <c r="AE2055" s="4"/>
      <c r="AF2055" s="4"/>
    </row>
    <row r="2056" spans="1:32" x14ac:dyDescent="0.2">
      <c r="A2056">
        <f>front!A2056</f>
        <v>1111.76</v>
      </c>
      <c r="B2056" s="1">
        <f t="shared" si="420"/>
        <v>0.42000000000007276</v>
      </c>
      <c r="C2056">
        <f>front!D2056-front!B2056</f>
        <v>2151.0699999999997</v>
      </c>
      <c r="D2056" s="2">
        <f>front!E2056-front!C2056</f>
        <v>17416.800000000003</v>
      </c>
      <c r="E2056" s="2">
        <f>IF(front!F2056-front!C2056&gt;0,front!F2056-front!C2056,0)</f>
        <v>17193.5</v>
      </c>
      <c r="F2056" s="2">
        <f>front!I2056-front!H2056</f>
        <v>335</v>
      </c>
      <c r="G2056" s="2"/>
      <c r="H2056" s="2"/>
      <c r="I2056" s="4">
        <f>C2056/(constants!$A$4+constants!$B$4*data!C2056+constants!$C$4*data!C2056^2+constants!$D$4*data!C2056^3+constants!$E$4*data!C2056^4+constants!$F$4*data!C2056^5+constants!$G$4*data!C2056^6+constants!$H$4*data!C2056^7)</f>
        <v>2146.1632013262638</v>
      </c>
      <c r="J2056" s="4">
        <f>D2056/(constants!$A$4+constants!$B$4*data!D2056+constants!$C$4*data!D2056^2+constants!$D$4*data!D2056^3+constants!$E$4*data!D2056^4+constants!$F$4*data!D2056^5+constants!$G$4*data!D2056^6+constants!$H$4*data!D2056^7)</f>
        <v>17544.454728350294</v>
      </c>
      <c r="K2056" s="4">
        <f>E2056/(constants!$A$4+constants!$B$4*data!E2056+constants!$C$4*data!E2056^2+constants!$D$4*data!E2056^3+constants!$E$4*data!E2056^4+constants!$F$4*data!E2056^5+constants!$G$4*data!E2056^6+constants!$H$4*data!E2056^7)</f>
        <v>17314.705311180442</v>
      </c>
      <c r="L2056" s="4">
        <f>F2056/(constants!$A$4+constants!$B$4*data!F2056+constants!$C$4*data!F2056^2+constants!$D$4*data!F2056^3+constants!$E$4*data!F2056^4+constants!$F$4*data!F2056^5+constants!$G$4*data!F2056^6+constants!$H$4*data!F2056^7)</f>
        <v>334.21849537602856</v>
      </c>
      <c r="M2056" s="4"/>
      <c r="N2056" s="4"/>
      <c r="O2056" s="4">
        <f t="shared" si="421"/>
        <v>3576.938668877106</v>
      </c>
      <c r="P2056" s="4">
        <f t="shared" si="422"/>
        <v>3508.8909456700585</v>
      </c>
      <c r="Q2056" s="4">
        <f t="shared" si="422"/>
        <v>3462.9410622360883</v>
      </c>
      <c r="R2056" s="4">
        <f t="shared" si="423"/>
        <v>55.703082562671419</v>
      </c>
      <c r="S2056" s="4"/>
      <c r="U2056" s="4">
        <f t="shared" ref="U2056:U2074" si="426">Q2056/P2056</f>
        <v>0.98690472740662627</v>
      </c>
      <c r="X2056">
        <f>IF(front!E2056&gt;$X$2,O2056,P2056)</f>
        <v>3508.8909456700585</v>
      </c>
      <c r="Y2056">
        <f t="shared" si="419"/>
        <v>3236.0711408274419</v>
      </c>
      <c r="Z2056">
        <f>SUMPRODUCT($B$7:$B$456,Y$7:Y$456,EXP(constants!$B$32+constants!$A$32*ABS($A$7:$A$456-$A2056)))</f>
        <v>7.8183966133111493E-17</v>
      </c>
      <c r="AA2056">
        <f t="shared" si="424"/>
        <v>3236.0711408274419</v>
      </c>
      <c r="AB2056">
        <f t="shared" si="425"/>
        <v>3231.2180478882742</v>
      </c>
      <c r="AD2056" s="4"/>
      <c r="AE2056" s="4"/>
      <c r="AF2056" s="4"/>
    </row>
    <row r="2057" spans="1:32" x14ac:dyDescent="0.2">
      <c r="A2057">
        <f>front!A2057</f>
        <v>1112.18</v>
      </c>
      <c r="B2057" s="1">
        <f t="shared" si="420"/>
        <v>0.42000000000007276</v>
      </c>
      <c r="C2057">
        <f>front!D2057-front!B2057</f>
        <v>2149.8000000000002</v>
      </c>
      <c r="D2057" s="2">
        <f>front!E2057-front!C2057</f>
        <v>17316.2</v>
      </c>
      <c r="E2057" s="2">
        <f>IF(front!F2057-front!C2057&gt;0,front!F2057-front!C2057,0)</f>
        <v>17089.3</v>
      </c>
      <c r="F2057" s="2">
        <f>front!I2057-front!H2057</f>
        <v>308.39999999999964</v>
      </c>
      <c r="G2057" s="2"/>
      <c r="H2057" s="2"/>
      <c r="I2057" s="4">
        <f>C2057/(constants!$A$4+constants!$B$4*data!C2057+constants!$C$4*data!C2057^2+constants!$D$4*data!C2057^3+constants!$E$4*data!C2057^4+constants!$F$4*data!C2057^5+constants!$G$4*data!C2057^6+constants!$H$4*data!C2057^7)</f>
        <v>2144.8960804835151</v>
      </c>
      <c r="J2057" s="4">
        <f>D2057/(constants!$A$4+constants!$B$4*data!D2057+constants!$C$4*data!D2057^2+constants!$D$4*data!D2057^3+constants!$E$4*data!D2057^4+constants!$F$4*data!D2057^5+constants!$G$4*data!D2057^6+constants!$H$4*data!D2057^7)</f>
        <v>17440.928802911567</v>
      </c>
      <c r="K2057" s="4">
        <f>E2057/(constants!$A$4+constants!$B$4*data!E2057+constants!$C$4*data!E2057^2+constants!$D$4*data!E2057^3+constants!$E$4*data!E2057^4+constants!$F$4*data!E2057^5+constants!$G$4*data!E2057^6+constants!$H$4*data!E2057^7)</f>
        <v>17207.552112296409</v>
      </c>
      <c r="L2057" s="4">
        <f>F2057/(constants!$A$4+constants!$B$4*data!F2057+constants!$C$4*data!F2057^2+constants!$D$4*data!F2057^3+constants!$E$4*data!F2057^4+constants!$F$4*data!F2057^5+constants!$G$4*data!F2057^6+constants!$H$4*data!F2057^7)</f>
        <v>307.67989799759249</v>
      </c>
      <c r="M2057" s="4"/>
      <c r="N2057" s="4"/>
      <c r="O2057" s="4">
        <f t="shared" si="421"/>
        <v>3574.826800805859</v>
      </c>
      <c r="P2057" s="4">
        <f t="shared" si="422"/>
        <v>3488.1857605823138</v>
      </c>
      <c r="Q2057" s="4">
        <f t="shared" si="422"/>
        <v>3441.5104224592819</v>
      </c>
      <c r="R2057" s="4">
        <f t="shared" si="423"/>
        <v>51.279982999598751</v>
      </c>
      <c r="S2057" s="4"/>
      <c r="U2057" s="4">
        <f t="shared" si="426"/>
        <v>0.98661902165576187</v>
      </c>
      <c r="X2057">
        <f>IF(front!E2057&gt;$X$2,O2057,P2057)</f>
        <v>3488.1857605823138</v>
      </c>
      <c r="Y2057">
        <f t="shared" si="419"/>
        <v>3215.3659557396973</v>
      </c>
      <c r="Z2057">
        <f>SUMPRODUCT($B$7:$B$456,Y$7:Y$456,EXP(constants!$B$32+constants!$A$32*ABS($A$7:$A$456-$A2057)))</f>
        <v>7.6338316152861363E-17</v>
      </c>
      <c r="AA2057">
        <f t="shared" si="424"/>
        <v>3215.3659557396973</v>
      </c>
      <c r="AB2057">
        <f t="shared" si="425"/>
        <v>3210.5128628005295</v>
      </c>
      <c r="AD2057" s="4"/>
      <c r="AE2057" s="4"/>
      <c r="AF2057" s="4"/>
    </row>
    <row r="2058" spans="1:32" x14ac:dyDescent="0.2">
      <c r="A2058">
        <f>front!A2058</f>
        <v>1112.5999999999999</v>
      </c>
      <c r="B2058" s="1">
        <f t="shared" si="420"/>
        <v>0.41999999999984539</v>
      </c>
      <c r="C2058">
        <f>front!D2058-front!B2058</f>
        <v>2118.9299999999994</v>
      </c>
      <c r="D2058" s="2">
        <f>front!E2058-front!C2058</f>
        <v>17182</v>
      </c>
      <c r="E2058" s="2">
        <f>IF(front!F2058-front!C2058&gt;0,front!F2058-front!C2058,0)</f>
        <v>16874.599999999999</v>
      </c>
      <c r="F2058" s="2">
        <f>front!I2058-front!H2058</f>
        <v>341.29999999999927</v>
      </c>
      <c r="G2058" s="2"/>
      <c r="H2058" s="2"/>
      <c r="I2058" s="4">
        <f>C2058/(constants!$A$4+constants!$B$4*data!C2058+constants!$C$4*data!C2058^2+constants!$D$4*data!C2058^3+constants!$E$4*data!C2058^4+constants!$F$4*data!C2058^5+constants!$G$4*data!C2058^6+constants!$H$4*data!C2058^7)</f>
        <v>2114.0960739264051</v>
      </c>
      <c r="J2058" s="4">
        <f>D2058/(constants!$A$4+constants!$B$4*data!D2058+constants!$C$4*data!D2058^2+constants!$D$4*data!D2058^3+constants!$E$4*data!D2058^4+constants!$F$4*data!D2058^5+constants!$G$4*data!D2058^6+constants!$H$4*data!D2058^7)</f>
        <v>17302.877621440653</v>
      </c>
      <c r="K2058" s="4">
        <f>E2058/(constants!$A$4+constants!$B$4*data!E2058+constants!$C$4*data!E2058^2+constants!$D$4*data!E2058^3+constants!$E$4*data!E2058^4+constants!$F$4*data!E2058^5+constants!$G$4*data!E2058^6+constants!$H$4*data!E2058^7)</f>
        <v>16986.880323365662</v>
      </c>
      <c r="L2058" s="4">
        <f>F2058/(constants!$A$4+constants!$B$4*data!F2058+constants!$C$4*data!F2058^2+constants!$D$4*data!F2058^3+constants!$E$4*data!F2058^4+constants!$F$4*data!F2058^5+constants!$G$4*data!F2058^6+constants!$H$4*data!F2058^7)</f>
        <v>340.50396596031385</v>
      </c>
      <c r="M2058" s="4"/>
      <c r="N2058" s="4"/>
      <c r="O2058" s="4">
        <f t="shared" si="421"/>
        <v>3523.4934565440085</v>
      </c>
      <c r="P2058" s="4">
        <f t="shared" si="422"/>
        <v>3460.5755242881305</v>
      </c>
      <c r="Q2058" s="4">
        <f t="shared" si="422"/>
        <v>3397.3760646731325</v>
      </c>
      <c r="R2058" s="4">
        <f t="shared" si="423"/>
        <v>56.750660993385644</v>
      </c>
      <c r="S2058" s="4"/>
      <c r="U2058" s="4">
        <f t="shared" si="426"/>
        <v>0.98173729798080378</v>
      </c>
      <c r="X2058">
        <f>IF(front!E2058&gt;$X$2,O2058,P2058)</f>
        <v>3460.5755242881305</v>
      </c>
      <c r="Y2058">
        <f t="shared" si="419"/>
        <v>3187.7557194455139</v>
      </c>
      <c r="Z2058">
        <f>SUMPRODUCT($B$7:$B$456,Y$7:Y$456,EXP(constants!$B$32+constants!$A$32*ABS($A$7:$A$456-$A2058)))</f>
        <v>7.4536235513208178E-17</v>
      </c>
      <c r="AA2058">
        <f t="shared" si="424"/>
        <v>3187.7557194455139</v>
      </c>
      <c r="AB2058">
        <f t="shared" si="425"/>
        <v>3182.9026265063462</v>
      </c>
      <c r="AD2058" s="4"/>
      <c r="AE2058" s="4"/>
      <c r="AF2058" s="4"/>
    </row>
    <row r="2059" spans="1:32" x14ac:dyDescent="0.2">
      <c r="A2059">
        <f>front!A2059</f>
        <v>1113.02</v>
      </c>
      <c r="B2059" s="1">
        <f t="shared" si="420"/>
        <v>0.42000000000007276</v>
      </c>
      <c r="C2059">
        <f>front!D2059-front!B2059</f>
        <v>2078.8700000000003</v>
      </c>
      <c r="D2059" s="2">
        <f>front!E2059-front!C2059</f>
        <v>16795.900000000001</v>
      </c>
      <c r="E2059" s="2">
        <f>IF(front!F2059-front!C2059&gt;0,front!F2059-front!C2059,0)</f>
        <v>16535.099999999999</v>
      </c>
      <c r="F2059" s="2">
        <f>front!I2059-front!H2059</f>
        <v>273.60000000000036</v>
      </c>
      <c r="G2059" s="2"/>
      <c r="H2059" s="2"/>
      <c r="I2059" s="4">
        <f>C2059/(constants!$A$4+constants!$B$4*data!C2059+constants!$C$4*data!C2059^2+constants!$D$4*data!C2059^3+constants!$E$4*data!C2059^4+constants!$F$4*data!C2059^5+constants!$G$4*data!C2059^6+constants!$H$4*data!C2059^7)</f>
        <v>2074.1269284690543</v>
      </c>
      <c r="J2059" s="4">
        <f>D2059/(constants!$A$4+constants!$B$4*data!D2059+constants!$C$4*data!D2059^2+constants!$D$4*data!D2059^3+constants!$E$4*data!D2059^4+constants!$F$4*data!D2059^5+constants!$G$4*data!D2059^6+constants!$H$4*data!D2059^7)</f>
        <v>16906.029504428512</v>
      </c>
      <c r="K2059" s="4">
        <f>E2059/(constants!$A$4+constants!$B$4*data!E2059+constants!$C$4*data!E2059^2+constants!$D$4*data!E2059^3+constants!$E$4*data!E2059^4+constants!$F$4*data!E2059^5+constants!$G$4*data!E2059^6+constants!$H$4*data!E2059^7)</f>
        <v>16638.248534693837</v>
      </c>
      <c r="L2059" s="4">
        <f>F2059/(constants!$A$4+constants!$B$4*data!F2059+constants!$C$4*data!F2059^2+constants!$D$4*data!F2059^3+constants!$E$4*data!F2059^4+constants!$F$4*data!F2059^5+constants!$G$4*data!F2059^6+constants!$H$4*data!F2059^7)</f>
        <v>272.96037248358039</v>
      </c>
      <c r="M2059" s="4"/>
      <c r="N2059" s="4"/>
      <c r="O2059" s="4">
        <f t="shared" si="421"/>
        <v>3456.8782141150905</v>
      </c>
      <c r="P2059" s="4">
        <f t="shared" si="422"/>
        <v>3381.2059008857027</v>
      </c>
      <c r="Q2059" s="4">
        <f t="shared" si="422"/>
        <v>3327.6497069387674</v>
      </c>
      <c r="R2059" s="4">
        <f t="shared" si="423"/>
        <v>45.49339541393006</v>
      </c>
      <c r="S2059" s="4"/>
      <c r="U2059" s="4">
        <f t="shared" si="426"/>
        <v>0.98416062330516274</v>
      </c>
      <c r="X2059">
        <f>IF(front!E2059&gt;$X$2,O2059,P2059)</f>
        <v>3381.2059008857027</v>
      </c>
      <c r="Y2059">
        <f t="shared" si="419"/>
        <v>3108.3860960430861</v>
      </c>
      <c r="Z2059">
        <f>SUMPRODUCT($B$7:$B$456,Y$7:Y$456,EXP(constants!$B$32+constants!$A$32*ABS($A$7:$A$456-$A2059)))</f>
        <v>7.2776695694408814E-17</v>
      </c>
      <c r="AA2059">
        <f t="shared" si="424"/>
        <v>3108.3860960430861</v>
      </c>
      <c r="AB2059">
        <f t="shared" si="425"/>
        <v>3103.5330031039184</v>
      </c>
      <c r="AD2059" s="4"/>
      <c r="AE2059" s="4"/>
      <c r="AF2059" s="4"/>
    </row>
    <row r="2060" spans="1:32" x14ac:dyDescent="0.2">
      <c r="A2060">
        <f>front!A2060</f>
        <v>1113.44</v>
      </c>
      <c r="B2060" s="1">
        <f t="shared" si="420"/>
        <v>0.42000000000007276</v>
      </c>
      <c r="C2060">
        <f>front!D2060-front!B2060</f>
        <v>1981.33</v>
      </c>
      <c r="D2060" s="2">
        <f>front!E2060-front!C2060</f>
        <v>16037.9</v>
      </c>
      <c r="E2060" s="2">
        <f>IF(front!F2060-front!C2060&gt;0,front!F2060-front!C2060,0)</f>
        <v>15805.4</v>
      </c>
      <c r="F2060" s="2">
        <f>front!I2060-front!H2060</f>
        <v>323.10000000000036</v>
      </c>
      <c r="G2060" s="2"/>
      <c r="H2060" s="2"/>
      <c r="I2060" s="4">
        <f>C2060/(constants!$A$4+constants!$B$4*data!C2060+constants!$C$4*data!C2060^2+constants!$D$4*data!C2060^3+constants!$E$4*data!C2060^4+constants!$F$4*data!C2060^5+constants!$G$4*data!C2060^6+constants!$H$4*data!C2060^7)</f>
        <v>1976.8082259699243</v>
      </c>
      <c r="J2060" s="4">
        <f>D2060/(constants!$A$4+constants!$B$4*data!D2060+constants!$C$4*data!D2060^2+constants!$D$4*data!D2060^3+constants!$E$4*data!D2060^4+constants!$F$4*data!D2060^5+constants!$G$4*data!D2060^6+constants!$H$4*data!D2060^7)</f>
        <v>16128.363498375244</v>
      </c>
      <c r="K2060" s="4">
        <f>E2060/(constants!$A$4+constants!$B$4*data!E2060+constants!$C$4*data!E2060^2+constants!$D$4*data!E2060^3+constants!$E$4*data!E2060^4+constants!$F$4*data!E2060^5+constants!$G$4*data!E2060^6+constants!$H$4*data!E2060^7)</f>
        <v>15890.212332142719</v>
      </c>
      <c r="L2060" s="4">
        <f>F2060/(constants!$A$4+constants!$B$4*data!F2060+constants!$C$4*data!F2060^2+constants!$D$4*data!F2060^3+constants!$E$4*data!F2060^4+constants!$F$4*data!F2060^5+constants!$G$4*data!F2060^6+constants!$H$4*data!F2060^7)</f>
        <v>322.3459536053162</v>
      </c>
      <c r="M2060" s="4"/>
      <c r="N2060" s="4"/>
      <c r="O2060" s="4">
        <f t="shared" si="421"/>
        <v>3294.6803766165408</v>
      </c>
      <c r="P2060" s="4">
        <f t="shared" si="422"/>
        <v>3225.672699675049</v>
      </c>
      <c r="Q2060" s="4">
        <f t="shared" si="422"/>
        <v>3178.0424664285438</v>
      </c>
      <c r="R2060" s="4">
        <f t="shared" si="423"/>
        <v>53.724325600886026</v>
      </c>
      <c r="S2060" s="4"/>
      <c r="U2060" s="4">
        <f t="shared" si="426"/>
        <v>0.98523401545007849</v>
      </c>
      <c r="X2060">
        <f>IF(front!E2060&gt;$X$2,O2060,P2060)</f>
        <v>3225.672699675049</v>
      </c>
      <c r="Y2060">
        <f t="shared" si="419"/>
        <v>2952.8528948324324</v>
      </c>
      <c r="Z2060">
        <f>SUMPRODUCT($B$7:$B$456,Y$7:Y$456,EXP(constants!$B$32+constants!$A$32*ABS($A$7:$A$456-$A2060)))</f>
        <v>7.1058692456476785E-17</v>
      </c>
      <c r="AA2060">
        <f t="shared" si="424"/>
        <v>2952.8528948324324</v>
      </c>
      <c r="AB2060">
        <f t="shared" si="425"/>
        <v>2947.9998018932647</v>
      </c>
      <c r="AD2060" s="4"/>
      <c r="AE2060" s="4"/>
      <c r="AF2060" s="4"/>
    </row>
    <row r="2061" spans="1:32" x14ac:dyDescent="0.2">
      <c r="A2061">
        <f>front!A2061</f>
        <v>1113.8599999999999</v>
      </c>
      <c r="B2061" s="1">
        <f t="shared" si="420"/>
        <v>0.41999999999984539</v>
      </c>
      <c r="C2061">
        <f>front!D2061-front!B2061</f>
        <v>1863.8000000000002</v>
      </c>
      <c r="D2061" s="2">
        <f>front!E2061-front!C2061</f>
        <v>15158.3</v>
      </c>
      <c r="E2061" s="2">
        <f>IF(front!F2061-front!C2061&gt;0,front!F2061-front!C2061,0)</f>
        <v>14935.5</v>
      </c>
      <c r="F2061" s="2">
        <f>front!I2061-front!H2061</f>
        <v>279.69999999999891</v>
      </c>
      <c r="G2061" s="2"/>
      <c r="H2061" s="2"/>
      <c r="I2061" s="4">
        <f>C2061/(constants!$A$4+constants!$B$4*data!C2061+constants!$C$4*data!C2061^2+constants!$D$4*data!C2061^3+constants!$E$4*data!C2061^4+constants!$F$4*data!C2061^5+constants!$G$4*data!C2061^6+constants!$H$4*data!C2061^7)</f>
        <v>1859.5449451307081</v>
      </c>
      <c r="J2061" s="4">
        <f>D2061/(constants!$A$4+constants!$B$4*data!D2061+constants!$C$4*data!D2061^2+constants!$D$4*data!D2061^3+constants!$E$4*data!D2061^4+constants!$F$4*data!D2061^5+constants!$G$4*data!D2061^6+constants!$H$4*data!D2061^7)</f>
        <v>15228.322326547132</v>
      </c>
      <c r="K2061" s="4">
        <f>E2061/(constants!$A$4+constants!$B$4*data!E2061+constants!$C$4*data!E2061^2+constants!$D$4*data!E2061^3+constants!$E$4*data!E2061^4+constants!$F$4*data!E2061^5+constants!$G$4*data!E2061^6+constants!$H$4*data!E2061^7)</f>
        <v>15000.748260899883</v>
      </c>
      <c r="L2061" s="4">
        <f>F2061/(constants!$A$4+constants!$B$4*data!F2061+constants!$C$4*data!F2061^2+constants!$D$4*data!F2061^3+constants!$E$4*data!F2061^4+constants!$F$4*data!F2061^5+constants!$G$4*data!F2061^6+constants!$H$4*data!F2061^7)</f>
        <v>279.04625417874229</v>
      </c>
      <c r="M2061" s="4"/>
      <c r="N2061" s="4"/>
      <c r="O2061" s="4">
        <f t="shared" si="421"/>
        <v>3099.2415752178467</v>
      </c>
      <c r="P2061" s="4">
        <f t="shared" si="422"/>
        <v>3045.6644653094263</v>
      </c>
      <c r="Q2061" s="4">
        <f t="shared" si="422"/>
        <v>3000.1496521799763</v>
      </c>
      <c r="R2061" s="4">
        <f t="shared" si="423"/>
        <v>46.507709029790384</v>
      </c>
      <c r="S2061" s="4"/>
      <c r="U2061" s="4">
        <f t="shared" si="426"/>
        <v>0.98505586756260566</v>
      </c>
      <c r="X2061">
        <f>IF(front!E2061&gt;$X$2,O2061,P2061)</f>
        <v>3045.6644653094263</v>
      </c>
      <c r="Y2061">
        <f t="shared" si="419"/>
        <v>2772.8446604668097</v>
      </c>
      <c r="Z2061">
        <f>SUMPRODUCT($B$7:$B$456,Y$7:Y$456,EXP(constants!$B$32+constants!$A$32*ABS($A$7:$A$456-$A2061)))</f>
        <v>6.9381245266019123E-17</v>
      </c>
      <c r="AA2061">
        <f t="shared" si="424"/>
        <v>2772.8446604668097</v>
      </c>
      <c r="AB2061">
        <f t="shared" si="425"/>
        <v>2767.991567527642</v>
      </c>
      <c r="AD2061" s="4"/>
      <c r="AE2061" s="4"/>
      <c r="AF2061" s="4"/>
    </row>
    <row r="2062" spans="1:32" x14ac:dyDescent="0.2">
      <c r="A2062">
        <f>front!A2062</f>
        <v>1114.28</v>
      </c>
      <c r="B2062" s="1">
        <f t="shared" si="420"/>
        <v>0.42000000000007276</v>
      </c>
      <c r="C2062">
        <f>front!D2062-front!B2062</f>
        <v>1776.0700000000002</v>
      </c>
      <c r="D2062" s="2">
        <f>front!E2062-front!C2062</f>
        <v>14305</v>
      </c>
      <c r="E2062" s="2">
        <f>IF(front!F2062-front!C2062&gt;0,front!F2062-front!C2062,0)</f>
        <v>14065</v>
      </c>
      <c r="F2062" s="2">
        <f>front!I2062-front!H2062</f>
        <v>255</v>
      </c>
      <c r="G2062" s="2"/>
      <c r="H2062" s="2"/>
      <c r="I2062" s="4">
        <f>C2062/(constants!$A$4+constants!$B$4*data!C2062+constants!$C$4*data!C2062^2+constants!$D$4*data!C2062^3+constants!$E$4*data!C2062^4+constants!$F$4*data!C2062^5+constants!$G$4*data!C2062^6+constants!$H$4*data!C2062^7)</f>
        <v>1772.0140274067724</v>
      </c>
      <c r="J2062" s="4">
        <f>D2062/(constants!$A$4+constants!$B$4*data!D2062+constants!$C$4*data!D2062^2+constants!$D$4*data!D2062^3+constants!$E$4*data!D2062^4+constants!$F$4*data!D2062^5+constants!$G$4*data!D2062^6+constants!$H$4*data!D2062^7)</f>
        <v>14357.61406346581</v>
      </c>
      <c r="K2062" s="4">
        <f>E2062/(constants!$A$4+constants!$B$4*data!E2062+constants!$C$4*data!E2062^2+constants!$D$4*data!E2062^3+constants!$E$4*data!E2062^4+constants!$F$4*data!E2062^5+constants!$G$4*data!E2062^6+constants!$H$4*data!E2062^7)</f>
        <v>14113.142185093686</v>
      </c>
      <c r="L2062" s="4">
        <f>F2062/(constants!$A$4+constants!$B$4*data!F2062+constants!$C$4*data!F2062^2+constants!$D$4*data!F2062^3+constants!$E$4*data!F2062^4+constants!$F$4*data!F2062^5+constants!$G$4*data!F2062^6+constants!$H$4*data!F2062^7)</f>
        <v>254.40345466802771</v>
      </c>
      <c r="M2062" s="4"/>
      <c r="N2062" s="4"/>
      <c r="O2062" s="4">
        <f t="shared" si="421"/>
        <v>2953.3567123446205</v>
      </c>
      <c r="P2062" s="4">
        <f t="shared" si="422"/>
        <v>2871.522812693162</v>
      </c>
      <c r="Q2062" s="4">
        <f t="shared" si="422"/>
        <v>2822.6284370187373</v>
      </c>
      <c r="R2062" s="4">
        <f t="shared" si="423"/>
        <v>42.400575778004615</v>
      </c>
      <c r="S2062" s="4"/>
      <c r="U2062" s="4">
        <f t="shared" si="426"/>
        <v>0.98297266681696061</v>
      </c>
      <c r="X2062">
        <f>IF(front!E2062&gt;$X$2,O2062,P2062)</f>
        <v>2871.522812693162</v>
      </c>
      <c r="Y2062">
        <f t="shared" si="419"/>
        <v>2598.7030078505454</v>
      </c>
      <c r="Z2062">
        <f>SUMPRODUCT($B$7:$B$456,Y$7:Y$456,EXP(constants!$B$32+constants!$A$32*ABS($A$7:$A$456-$A2062)))</f>
        <v>6.7743396736604003E-17</v>
      </c>
      <c r="AA2062">
        <f t="shared" si="424"/>
        <v>2598.7030078505454</v>
      </c>
      <c r="AB2062">
        <f t="shared" si="425"/>
        <v>2593.8499149113777</v>
      </c>
      <c r="AD2062" s="4"/>
      <c r="AE2062" s="4"/>
      <c r="AF2062" s="4"/>
    </row>
    <row r="2063" spans="1:32" x14ac:dyDescent="0.2">
      <c r="A2063">
        <f>front!A2063</f>
        <v>1114.7</v>
      </c>
      <c r="B2063" s="1">
        <f t="shared" si="420"/>
        <v>0.42000000000007276</v>
      </c>
      <c r="C2063">
        <f>front!D2063-front!B2063</f>
        <v>1679</v>
      </c>
      <c r="D2063" s="2">
        <f>front!E2063-front!C2063</f>
        <v>13577.800000000001</v>
      </c>
      <c r="E2063" s="2">
        <f>IF(front!F2063-front!C2063&gt;0,front!F2063-front!C2063,0)</f>
        <v>13434.000000000002</v>
      </c>
      <c r="F2063" s="2">
        <f>front!I2063-front!H2063</f>
        <v>243.60000000000036</v>
      </c>
      <c r="G2063" s="2"/>
      <c r="H2063" s="2"/>
      <c r="I2063" s="4">
        <f>C2063/(constants!$A$4+constants!$B$4*data!C2063+constants!$C$4*data!C2063^2+constants!$D$4*data!C2063^3+constants!$E$4*data!C2063^4+constants!$F$4*data!C2063^5+constants!$G$4*data!C2063^6+constants!$H$4*data!C2063^7)</f>
        <v>1675.1642507711608</v>
      </c>
      <c r="J2063" s="4">
        <f>D2063/(constants!$A$4+constants!$B$4*data!D2063+constants!$C$4*data!D2063^2+constants!$D$4*data!D2063^3+constants!$E$4*data!D2063^4+constants!$F$4*data!D2063^5+constants!$G$4*data!D2063^6+constants!$H$4*data!D2063^7)</f>
        <v>13617.429058113219</v>
      </c>
      <c r="K2063" s="4">
        <f>E2063/(constants!$A$4+constants!$B$4*data!E2063+constants!$C$4*data!E2063^2+constants!$D$4*data!E2063^3+constants!$E$4*data!E2063^4+constants!$F$4*data!E2063^5+constants!$G$4*data!E2063^6+constants!$H$4*data!E2063^7)</f>
        <v>13471.259590175952</v>
      </c>
      <c r="L2063" s="4">
        <f>F2063/(constants!$A$4+constants!$B$4*data!F2063+constants!$C$4*data!F2063^2+constants!$D$4*data!F2063^3+constants!$E$4*data!F2063^4+constants!$F$4*data!F2063^5+constants!$G$4*data!F2063^6+constants!$H$4*data!F2063^7)</f>
        <v>243.02988492901287</v>
      </c>
      <c r="M2063" s="4"/>
      <c r="N2063" s="4"/>
      <c r="O2063" s="4">
        <f t="shared" si="421"/>
        <v>2791.9404179519347</v>
      </c>
      <c r="P2063" s="4">
        <f t="shared" si="422"/>
        <v>2723.4858116226437</v>
      </c>
      <c r="Q2063" s="4">
        <f t="shared" si="422"/>
        <v>2694.2519180351906</v>
      </c>
      <c r="R2063" s="4">
        <f t="shared" si="423"/>
        <v>40.504980821502144</v>
      </c>
      <c r="S2063" s="4"/>
      <c r="U2063" s="4">
        <f t="shared" si="426"/>
        <v>0.98926600114357277</v>
      </c>
      <c r="X2063">
        <f>IF(front!E2063&gt;$X$2,O2063,P2063)</f>
        <v>2723.4858116226437</v>
      </c>
      <c r="Y2063">
        <f t="shared" si="419"/>
        <v>2450.6660067800271</v>
      </c>
      <c r="Z2063">
        <f>SUMPRODUCT($B$7:$B$456,Y$7:Y$456,EXP(constants!$B$32+constants!$A$32*ABS($A$7:$A$456-$A2063)))</f>
        <v>6.6144212082347424E-17</v>
      </c>
      <c r="AA2063">
        <f t="shared" si="424"/>
        <v>2450.6660067800271</v>
      </c>
      <c r="AB2063">
        <f t="shared" si="425"/>
        <v>2445.8129138408594</v>
      </c>
      <c r="AD2063" s="4"/>
      <c r="AE2063" s="4"/>
      <c r="AF2063" s="4"/>
    </row>
    <row r="2064" spans="1:32" x14ac:dyDescent="0.2">
      <c r="A2064">
        <f>front!A2064</f>
        <v>1115.1199999999999</v>
      </c>
      <c r="B2064" s="1">
        <f t="shared" si="420"/>
        <v>0.41999999999984539</v>
      </c>
      <c r="C2064">
        <f>front!D2064-front!B2064</f>
        <v>1610.2600000000002</v>
      </c>
      <c r="D2064" s="2">
        <f>front!E2064-front!C2064</f>
        <v>13113.6</v>
      </c>
      <c r="E2064" s="2">
        <f>IF(front!F2064-front!C2064&gt;0,front!F2064-front!C2064,0)</f>
        <v>12904.300000000001</v>
      </c>
      <c r="F2064" s="2">
        <f>front!I2064-front!H2064</f>
        <v>271.5</v>
      </c>
      <c r="G2064" s="2"/>
      <c r="H2064" s="2"/>
      <c r="I2064" s="4">
        <f>C2064/(constants!$A$4+constants!$B$4*data!C2064+constants!$C$4*data!C2064^2+constants!$D$4*data!C2064^3+constants!$E$4*data!C2064^4+constants!$F$4*data!C2064^5+constants!$G$4*data!C2064^6+constants!$H$4*data!C2064^7)</f>
        <v>1606.5801510423107</v>
      </c>
      <c r="J2064" s="4">
        <f>D2064/(constants!$A$4+constants!$B$4*data!D2064+constants!$C$4*data!D2064^2+constants!$D$4*data!D2064^3+constants!$E$4*data!D2064^4+constants!$F$4*data!D2064^5+constants!$G$4*data!D2064^6+constants!$H$4*data!D2064^7)</f>
        <v>13145.812112828284</v>
      </c>
      <c r="K2064" s="4">
        <f>E2064/(constants!$A$4+constants!$B$4*data!E2064+constants!$C$4*data!E2064^2+constants!$D$4*data!E2064^3+constants!$E$4*data!E2064^4+constants!$F$4*data!E2064^5+constants!$G$4*data!E2064^6+constants!$H$4*data!E2064^7)</f>
        <v>12933.386075671011</v>
      </c>
      <c r="L2064" s="4">
        <f>F2064/(constants!$A$4+constants!$B$4*data!F2064+constants!$C$4*data!F2064^2+constants!$D$4*data!F2064^3+constants!$E$4*data!F2064^4+constants!$F$4*data!F2064^5+constants!$G$4*data!F2064^6+constants!$H$4*data!F2064^7)</f>
        <v>270.86523410544038</v>
      </c>
      <c r="M2064" s="4"/>
      <c r="N2064" s="4"/>
      <c r="O2064" s="4">
        <f t="shared" si="421"/>
        <v>2677.6335850705177</v>
      </c>
      <c r="P2064" s="4">
        <f t="shared" si="422"/>
        <v>2629.1624225656569</v>
      </c>
      <c r="Q2064" s="4">
        <f t="shared" si="422"/>
        <v>2586.6772151342025</v>
      </c>
      <c r="R2064" s="4">
        <f t="shared" si="423"/>
        <v>45.144205684240063</v>
      </c>
      <c r="S2064" s="4"/>
      <c r="U2064" s="4">
        <f t="shared" si="426"/>
        <v>0.98384078249909135</v>
      </c>
      <c r="X2064">
        <f>IF(front!E2064&gt;$X$2,O2064,P2064)</f>
        <v>2629.1624225656569</v>
      </c>
      <c r="Y2064">
        <f t="shared" si="419"/>
        <v>2356.3426177230403</v>
      </c>
      <c r="Z2064">
        <f>SUMPRODUCT($B$7:$B$456,Y$7:Y$456,EXP(constants!$B$32+constants!$A$32*ABS($A$7:$A$456-$A2064)))</f>
        <v>6.4582778584390349E-17</v>
      </c>
      <c r="AA2064">
        <f t="shared" si="424"/>
        <v>2356.3426177230403</v>
      </c>
      <c r="AB2064">
        <f t="shared" si="425"/>
        <v>2351.4895247838726</v>
      </c>
      <c r="AD2064" s="4"/>
      <c r="AE2064" s="4"/>
      <c r="AF2064" s="4"/>
    </row>
    <row r="2065" spans="1:32" x14ac:dyDescent="0.2">
      <c r="A2065">
        <f>front!A2065</f>
        <v>1115.54</v>
      </c>
      <c r="B2065" s="1">
        <f t="shared" si="420"/>
        <v>0.42000000000007276</v>
      </c>
      <c r="C2065">
        <f>front!D2065-front!B2065</f>
        <v>1591.4000000000005</v>
      </c>
      <c r="D2065" s="2">
        <f>front!E2065-front!C2065</f>
        <v>13002.899999999998</v>
      </c>
      <c r="E2065" s="2">
        <f>IF(front!F2065-front!C2065&gt;0,front!F2065-front!C2065,0)</f>
        <v>12764.3</v>
      </c>
      <c r="F2065" s="2">
        <f>front!I2065-front!H2065</f>
        <v>222.5</v>
      </c>
      <c r="G2065" s="2"/>
      <c r="H2065" s="2"/>
      <c r="I2065" s="4">
        <f>C2065/(constants!$A$4+constants!$B$4*data!C2065+constants!$C$4*data!C2065^2+constants!$D$4*data!C2065^3+constants!$E$4*data!C2065^4+constants!$F$4*data!C2065^5+constants!$G$4*data!C2065^6+constants!$H$4*data!C2065^7)</f>
        <v>1587.762916450577</v>
      </c>
      <c r="J2065" s="4">
        <f>D2065/(constants!$A$4+constants!$B$4*data!D2065+constants!$C$4*data!D2065^2+constants!$D$4*data!D2065^3+constants!$E$4*data!D2065^4+constants!$F$4*data!D2065^5+constants!$G$4*data!D2065^6+constants!$H$4*data!D2065^7)</f>
        <v>13033.441988313773</v>
      </c>
      <c r="K2065" s="4">
        <f>E2065/(constants!$A$4+constants!$B$4*data!E2065+constants!$C$4*data!E2065^2+constants!$D$4*data!E2065^3+constants!$E$4*data!E2065^4+constants!$F$4*data!E2065^5+constants!$G$4*data!E2065^6+constants!$H$4*data!E2065^7)</f>
        <v>12791.369813623061</v>
      </c>
      <c r="L2065" s="4">
        <f>F2065/(constants!$A$4+constants!$B$4*data!F2065+constants!$C$4*data!F2065^2+constants!$D$4*data!F2065^3+constants!$E$4*data!F2065^4+constants!$F$4*data!F2065^5+constants!$G$4*data!F2065^6+constants!$H$4*data!F2065^7)</f>
        <v>221.97885587904619</v>
      </c>
      <c r="M2065" s="4"/>
      <c r="N2065" s="4"/>
      <c r="O2065" s="4">
        <f t="shared" si="421"/>
        <v>2646.2715274176285</v>
      </c>
      <c r="P2065" s="4">
        <f t="shared" si="422"/>
        <v>2606.6883976627541</v>
      </c>
      <c r="Q2065" s="4">
        <f t="shared" si="422"/>
        <v>2558.2739627246124</v>
      </c>
      <c r="R2065" s="4">
        <f t="shared" si="423"/>
        <v>36.99647597984103</v>
      </c>
      <c r="S2065" s="4"/>
      <c r="U2065" s="4">
        <f t="shared" si="426"/>
        <v>0.98142684220271525</v>
      </c>
      <c r="X2065">
        <f>IF(front!E2065&gt;$X$2,O2065,P2065)</f>
        <v>2606.6883976627541</v>
      </c>
      <c r="Y2065">
        <f t="shared" si="419"/>
        <v>2333.8685928201376</v>
      </c>
      <c r="Z2065">
        <f>SUMPRODUCT($B$7:$B$456,Y$7:Y$456,EXP(constants!$B$32+constants!$A$32*ABS($A$7:$A$456-$A2065)))</f>
        <v>6.3058205069971307E-17</v>
      </c>
      <c r="AA2065">
        <f t="shared" si="424"/>
        <v>2333.8685928201376</v>
      </c>
      <c r="AB2065">
        <f t="shared" si="425"/>
        <v>2329.0154998809699</v>
      </c>
      <c r="AD2065" s="4"/>
      <c r="AE2065" s="4"/>
      <c r="AF2065" s="4"/>
    </row>
    <row r="2066" spans="1:32" x14ac:dyDescent="0.2">
      <c r="A2066">
        <f>front!A2066</f>
        <v>1115.96</v>
      </c>
      <c r="B2066" s="1">
        <f t="shared" si="420"/>
        <v>0.42000000000007276</v>
      </c>
      <c r="C2066">
        <f>front!D2066-front!B2066</f>
        <v>1542.5299999999997</v>
      </c>
      <c r="D2066" s="2">
        <f>front!E2066-front!C2066</f>
        <v>12577.800000000001</v>
      </c>
      <c r="E2066" s="2">
        <f>IF(front!F2066-front!C2066&gt;0,front!F2066-front!C2066,0)</f>
        <v>12401.6</v>
      </c>
      <c r="F2066" s="2">
        <f>front!I2066-front!H2066</f>
        <v>265.30000000000109</v>
      </c>
      <c r="G2066" s="2"/>
      <c r="H2066" s="2"/>
      <c r="I2066" s="4">
        <f>C2066/(constants!$A$4+constants!$B$4*data!C2066+constants!$C$4*data!C2066^2+constants!$D$4*data!C2066^3+constants!$E$4*data!C2066^4+constants!$F$4*data!C2066^5+constants!$G$4*data!C2066^6+constants!$H$4*data!C2066^7)</f>
        <v>1539.0037120543182</v>
      </c>
      <c r="J2066" s="4">
        <f>D2066/(constants!$A$4+constants!$B$4*data!D2066+constants!$C$4*data!D2066^2+constants!$D$4*data!D2066^3+constants!$E$4*data!D2066^4+constants!$F$4*data!D2066^5+constants!$G$4*data!D2066^6+constants!$H$4*data!D2066^7)</f>
        <v>12602.276084444258</v>
      </c>
      <c r="K2066" s="4">
        <f>E2066/(constants!$A$4+constants!$B$4*data!E2066+constants!$C$4*data!E2066^2+constants!$D$4*data!E2066^3+constants!$E$4*data!E2066^4+constants!$F$4*data!E2066^5+constants!$G$4*data!E2066^6+constants!$H$4*data!E2066^7)</f>
        <v>12423.721519835772</v>
      </c>
      <c r="L2066" s="4">
        <f>F2066/(constants!$A$4+constants!$B$4*data!F2066+constants!$C$4*data!F2066^2+constants!$D$4*data!F2066^3+constants!$E$4*data!F2066^4+constants!$F$4*data!F2066^5+constants!$G$4*data!F2066^6+constants!$H$4*data!F2066^7)</f>
        <v>264.6795911486372</v>
      </c>
      <c r="M2066" s="4"/>
      <c r="N2066" s="4"/>
      <c r="O2066" s="4">
        <f t="shared" si="421"/>
        <v>2565.0061867571967</v>
      </c>
      <c r="P2066" s="4">
        <f t="shared" si="422"/>
        <v>2520.4552168888517</v>
      </c>
      <c r="Q2066" s="4">
        <f t="shared" si="422"/>
        <v>2484.7443039671543</v>
      </c>
      <c r="R2066" s="4">
        <f t="shared" si="423"/>
        <v>44.113265191439531</v>
      </c>
      <c r="S2066" s="4"/>
      <c r="U2066" s="4">
        <f t="shared" si="426"/>
        <v>0.98583156221844026</v>
      </c>
      <c r="X2066">
        <f>IF(front!E2066&gt;$X$2,O2066,P2066)</f>
        <v>2520.4552168888517</v>
      </c>
      <c r="Y2066">
        <f t="shared" si="419"/>
        <v>2247.6354120462352</v>
      </c>
      <c r="Z2066">
        <f>SUMPRODUCT($B$7:$B$456,Y$7:Y$456,EXP(constants!$B$32+constants!$A$32*ABS($A$7:$A$456-$A2066)))</f>
        <v>6.1569621403803066E-17</v>
      </c>
      <c r="AA2066">
        <f t="shared" si="424"/>
        <v>2247.6354120462352</v>
      </c>
      <c r="AB2066">
        <f t="shared" si="425"/>
        <v>2242.7823191070675</v>
      </c>
      <c r="AD2066" s="4"/>
      <c r="AE2066" s="4"/>
      <c r="AF2066" s="4"/>
    </row>
    <row r="2067" spans="1:32" x14ac:dyDescent="0.2">
      <c r="A2067">
        <f>front!A2067</f>
        <v>1116.3800000000001</v>
      </c>
      <c r="B2067" s="1">
        <f t="shared" si="420"/>
        <v>0.42000000000007276</v>
      </c>
      <c r="C2067">
        <f>front!D2067-front!B2067</f>
        <v>1324.5299999999997</v>
      </c>
      <c r="D2067" s="2">
        <f>front!E2067-front!C2067</f>
        <v>10781.3</v>
      </c>
      <c r="E2067" s="2">
        <f>IF(front!F2067-front!C2067&gt;0,front!F2067-front!C2067,0)</f>
        <v>10548</v>
      </c>
      <c r="F2067" s="2">
        <f>front!I2067-front!H2067</f>
        <v>182.60000000000036</v>
      </c>
      <c r="G2067" s="2"/>
      <c r="H2067" s="2"/>
      <c r="I2067" s="4">
        <f>C2067/(constants!$A$4+constants!$B$4*data!C2067+constants!$C$4*data!C2067^2+constants!$D$4*data!C2067^3+constants!$E$4*data!C2067^4+constants!$F$4*data!C2067^5+constants!$G$4*data!C2067^6+constants!$H$4*data!C2067^7)</f>
        <v>1321.4976386152723</v>
      </c>
      <c r="J2067" s="4">
        <f>D2067/(constants!$A$4+constants!$B$4*data!D2067+constants!$C$4*data!D2067^2+constants!$D$4*data!D2067^3+constants!$E$4*data!D2067^4+constants!$F$4*data!D2067^5+constants!$G$4*data!D2067^6+constants!$H$4*data!D2067^7)</f>
        <v>10785.958296333687</v>
      </c>
      <c r="K2067" s="4">
        <f>E2067/(constants!$A$4+constants!$B$4*data!E2067+constants!$C$4*data!E2067^2+constants!$D$4*data!E2067^3+constants!$E$4*data!E2067^4+constants!$F$4*data!E2067^5+constants!$G$4*data!E2067^6+constants!$H$4*data!E2067^7)</f>
        <v>10550.735002700609</v>
      </c>
      <c r="L2067" s="4">
        <f>F2067/(constants!$A$4+constants!$B$4*data!F2067+constants!$C$4*data!F2067^2+constants!$D$4*data!F2067^3+constants!$E$4*data!F2067^4+constants!$F$4*data!F2067^5+constants!$G$4*data!F2067^6+constants!$H$4*data!F2067^7)</f>
        <v>182.17165147409381</v>
      </c>
      <c r="M2067" s="4"/>
      <c r="N2067" s="4"/>
      <c r="O2067" s="4">
        <f t="shared" si="421"/>
        <v>2202.496064358787</v>
      </c>
      <c r="P2067" s="4">
        <f t="shared" si="422"/>
        <v>2157.1916592667376</v>
      </c>
      <c r="Q2067" s="4">
        <f t="shared" si="422"/>
        <v>2110.1470005401216</v>
      </c>
      <c r="R2067" s="4">
        <f t="shared" si="423"/>
        <v>30.361941912348968</v>
      </c>
      <c r="S2067" s="4"/>
      <c r="U2067" s="4">
        <f t="shared" si="426"/>
        <v>0.97819171118870019</v>
      </c>
      <c r="X2067">
        <f>IF(front!E2067&gt;$X$2,O2067,P2067)</f>
        <v>2157.1916592667376</v>
      </c>
      <c r="Y2067">
        <f t="shared" si="419"/>
        <v>1884.371854424121</v>
      </c>
      <c r="Z2067">
        <f>SUMPRODUCT($B$7:$B$456,Y$7:Y$456,EXP(constants!$B$32+constants!$A$32*ABS($A$7:$A$456-$A2067)))</f>
        <v>6.0116177991448352E-17</v>
      </c>
      <c r="AA2067">
        <f t="shared" si="424"/>
        <v>1884.371854424121</v>
      </c>
      <c r="AB2067">
        <f t="shared" si="425"/>
        <v>1879.5187614849535</v>
      </c>
      <c r="AD2067" s="4"/>
      <c r="AE2067" s="4"/>
      <c r="AF2067" s="4"/>
    </row>
    <row r="2068" spans="1:32" x14ac:dyDescent="0.2">
      <c r="A2068">
        <f>front!A2068</f>
        <v>1116.8</v>
      </c>
      <c r="B2068" s="1">
        <f t="shared" si="420"/>
        <v>0.41999999999984539</v>
      </c>
      <c r="C2068">
        <f>front!D2068-front!B2068</f>
        <v>1181.46</v>
      </c>
      <c r="D2068" s="2">
        <f>front!E2068-front!C2068</f>
        <v>9612.0999999999985</v>
      </c>
      <c r="E2068" s="2">
        <f>IF(front!F2068-front!C2068&gt;0,front!F2068-front!C2068,0)</f>
        <v>9462</v>
      </c>
      <c r="F2068" s="2">
        <f>front!I2068-front!H2068</f>
        <v>177.5</v>
      </c>
      <c r="G2068" s="2"/>
      <c r="H2068" s="2"/>
      <c r="I2068" s="4">
        <f>C2068/(constants!$A$4+constants!$B$4*data!C2068+constants!$C$4*data!C2068^2+constants!$D$4*data!C2068^3+constants!$E$4*data!C2068^4+constants!$F$4*data!C2068^5+constants!$G$4*data!C2068^6+constants!$H$4*data!C2068^7)</f>
        <v>1178.7515911593523</v>
      </c>
      <c r="J2068" s="4">
        <f>D2068/(constants!$A$4+constants!$B$4*data!D2068+constants!$C$4*data!D2068^2+constants!$D$4*data!D2068^3+constants!$E$4*data!D2068^4+constants!$F$4*data!D2068^5+constants!$G$4*data!D2068^6+constants!$H$4*data!D2068^7)</f>
        <v>9608.4900409518414</v>
      </c>
      <c r="K2068" s="4">
        <f>E2068/(constants!$A$4+constants!$B$4*data!E2068+constants!$C$4*data!E2068^2+constants!$D$4*data!E2068^3+constants!$E$4*data!E2068^4+constants!$F$4*data!E2068^5+constants!$G$4*data!E2068^6+constants!$H$4*data!E2068^7)</f>
        <v>9457.5666181761208</v>
      </c>
      <c r="L2068" s="4">
        <f>F2068/(constants!$A$4+constants!$B$4*data!F2068+constants!$C$4*data!F2068^2+constants!$D$4*data!F2068^3+constants!$E$4*data!F2068^4+constants!$F$4*data!F2068^5+constants!$G$4*data!F2068^6+constants!$H$4*data!F2068^7)</f>
        <v>177.08353134518805</v>
      </c>
      <c r="M2068" s="4"/>
      <c r="N2068" s="4"/>
      <c r="O2068" s="4">
        <f t="shared" si="421"/>
        <v>1964.5859852655872</v>
      </c>
      <c r="P2068" s="4">
        <f t="shared" si="422"/>
        <v>1921.6980081903682</v>
      </c>
      <c r="Q2068" s="4">
        <f t="shared" si="422"/>
        <v>1891.5133236352242</v>
      </c>
      <c r="R2068" s="4">
        <f t="shared" si="423"/>
        <v>29.513921890864673</v>
      </c>
      <c r="S2068" s="4"/>
      <c r="U2068" s="4">
        <f t="shared" si="426"/>
        <v>0.98429270133678892</v>
      </c>
      <c r="X2068">
        <f>IF(front!E2068&gt;$X$2,O2068,P2068)</f>
        <v>1921.6980081903682</v>
      </c>
      <c r="Y2068">
        <f t="shared" si="419"/>
        <v>1648.8782033477517</v>
      </c>
      <c r="Z2068">
        <f>SUMPRODUCT($B$7:$B$456,Y$7:Y$456,EXP(constants!$B$32+constants!$A$32*ABS($A$7:$A$456-$A2068)))</f>
        <v>5.8697045294423646E-17</v>
      </c>
      <c r="AA2068">
        <f t="shared" si="424"/>
        <v>1648.8782033477517</v>
      </c>
      <c r="AB2068">
        <f t="shared" si="425"/>
        <v>1644.0251104085842</v>
      </c>
      <c r="AD2068" s="4"/>
      <c r="AE2068" s="4"/>
      <c r="AF2068" s="4"/>
    </row>
    <row r="2069" spans="1:32" x14ac:dyDescent="0.2">
      <c r="A2069">
        <f>front!A2069</f>
        <v>1117.22</v>
      </c>
      <c r="B2069" s="1">
        <f t="shared" si="420"/>
        <v>0.42000000000007276</v>
      </c>
      <c r="C2069">
        <f>front!D2069-front!B2069</f>
        <v>1019.6700000000001</v>
      </c>
      <c r="D2069" s="2">
        <f>front!E2069-front!C2069</f>
        <v>8395.4000000000015</v>
      </c>
      <c r="E2069" s="2">
        <f>IF(front!F2069-front!C2069&gt;0,front!F2069-front!C2069,0)</f>
        <v>8258.5</v>
      </c>
      <c r="F2069" s="2">
        <f>front!I2069-front!H2069</f>
        <v>135.19999999999891</v>
      </c>
      <c r="G2069" s="2"/>
      <c r="H2069" s="2"/>
      <c r="I2069" s="4">
        <f>C2069/(constants!$A$4+constants!$B$4*data!C2069+constants!$C$4*data!C2069^2+constants!$D$4*data!C2069^3+constants!$E$4*data!C2069^4+constants!$F$4*data!C2069^5+constants!$G$4*data!C2069^6+constants!$H$4*data!C2069^7)</f>
        <v>1017.3279382806959</v>
      </c>
      <c r="J2069" s="4">
        <f>D2069/(constants!$A$4+constants!$B$4*data!D2069+constants!$C$4*data!D2069^2+constants!$D$4*data!D2069^3+constants!$E$4*data!D2069^4+constants!$F$4*data!D2069^5+constants!$G$4*data!D2069^6+constants!$H$4*data!D2069^7)</f>
        <v>8386.5210323555075</v>
      </c>
      <c r="K2069" s="4">
        <f>E2069/(constants!$A$4+constants!$B$4*data!E2069+constants!$C$4*data!E2069^2+constants!$D$4*data!E2069^3+constants!$E$4*data!E2069^4+constants!$F$4*data!E2069^5+constants!$G$4*data!E2069^6+constants!$H$4*data!E2069^7)</f>
        <v>8249.2169352295878</v>
      </c>
      <c r="L2069" s="4">
        <f>F2069/(constants!$A$4+constants!$B$4*data!F2069+constants!$C$4*data!F2069^2+constants!$D$4*data!F2069^3+constants!$E$4*data!F2069^4+constants!$F$4*data!F2069^5+constants!$G$4*data!F2069^6+constants!$H$4*data!F2069^7)</f>
        <v>134.88223671877486</v>
      </c>
      <c r="M2069" s="4"/>
      <c r="N2069" s="4"/>
      <c r="O2069" s="4">
        <f t="shared" si="421"/>
        <v>1695.5465638011599</v>
      </c>
      <c r="P2069" s="4">
        <f t="shared" si="422"/>
        <v>1677.3042064711017</v>
      </c>
      <c r="Q2069" s="4">
        <f t="shared" si="422"/>
        <v>1649.8433870459176</v>
      </c>
      <c r="R2069" s="4">
        <f t="shared" si="423"/>
        <v>22.480372786462478</v>
      </c>
      <c r="S2069" s="4"/>
      <c r="U2069" s="4">
        <f t="shared" si="426"/>
        <v>0.98362800300670605</v>
      </c>
      <c r="X2069">
        <f>IF(front!E2069&gt;$X$2,O2069,P2069)</f>
        <v>1677.3042064711017</v>
      </c>
      <c r="Y2069">
        <f t="shared" si="419"/>
        <v>1404.4844016284851</v>
      </c>
      <c r="Z2069">
        <f>SUMPRODUCT($B$7:$B$456,Y$7:Y$456,EXP(constants!$B$32+constants!$A$32*ABS($A$7:$A$456-$A2069)))</f>
        <v>5.7311413356745399E-17</v>
      </c>
      <c r="AA2069">
        <f t="shared" si="424"/>
        <v>1404.4844016284851</v>
      </c>
      <c r="AB2069">
        <f t="shared" si="425"/>
        <v>1399.6313086893176</v>
      </c>
      <c r="AD2069" s="4"/>
      <c r="AE2069" s="4"/>
      <c r="AF2069" s="4"/>
    </row>
    <row r="2070" spans="1:32" x14ac:dyDescent="0.2">
      <c r="A2070">
        <f>front!A2070</f>
        <v>1117.6400000000001</v>
      </c>
      <c r="B2070" s="1">
        <f t="shared" si="420"/>
        <v>0.42000000000007276</v>
      </c>
      <c r="C2070">
        <f>front!D2070-front!B2070</f>
        <v>966.60000000000036</v>
      </c>
      <c r="D2070" s="2">
        <f>front!E2070-front!C2070</f>
        <v>8000.5999999999985</v>
      </c>
      <c r="E2070" s="2">
        <f>IF(front!F2070-front!C2070&gt;0,front!F2070-front!C2070,0)</f>
        <v>7839.4000000000015</v>
      </c>
      <c r="F2070" s="2">
        <f>front!I2070-front!H2070</f>
        <v>165.89999999999964</v>
      </c>
      <c r="G2070" s="2"/>
      <c r="H2070" s="2"/>
      <c r="I2070" s="4">
        <f>C2070/(constants!$A$4+constants!$B$4*data!C2070+constants!$C$4*data!C2070^2+constants!$D$4*data!C2070^3+constants!$E$4*data!C2070^4+constants!$F$4*data!C2070^5+constants!$G$4*data!C2070^6+constants!$H$4*data!C2070^7)</f>
        <v>964.37815872286546</v>
      </c>
      <c r="J2070" s="4">
        <f>D2070/(constants!$A$4+constants!$B$4*data!D2070+constants!$C$4*data!D2070^2+constants!$D$4*data!D2070^3+constants!$E$4*data!D2070^4+constants!$F$4*data!D2070^5+constants!$G$4*data!D2070^6+constants!$H$4*data!D2070^7)</f>
        <v>7990.6502890077936</v>
      </c>
      <c r="K2070" s="4">
        <f>E2070/(constants!$A$4+constants!$B$4*data!E2070+constants!$C$4*data!E2070^2+constants!$D$4*data!E2070^3+constants!$E$4*data!E2070^4+constants!$F$4*data!E2070^5+constants!$G$4*data!E2070^6+constants!$H$4*data!E2070^7)</f>
        <v>7829.0942228246095</v>
      </c>
      <c r="L2070" s="4">
        <f>F2070/(constants!$A$4+constants!$B$4*data!F2070+constants!$C$4*data!F2070^2+constants!$D$4*data!F2070^3+constants!$E$4*data!F2070^4+constants!$F$4*data!F2070^5+constants!$G$4*data!F2070^6+constants!$H$4*data!F2070^7)</f>
        <v>165.51056859412262</v>
      </c>
      <c r="M2070" s="4"/>
      <c r="N2070" s="4"/>
      <c r="O2070" s="4">
        <f t="shared" si="421"/>
        <v>1607.2969312047758</v>
      </c>
      <c r="P2070" s="4">
        <f t="shared" si="422"/>
        <v>1598.1300578015587</v>
      </c>
      <c r="Q2070" s="4">
        <f t="shared" si="422"/>
        <v>1565.8188445649221</v>
      </c>
      <c r="R2070" s="4">
        <f t="shared" si="423"/>
        <v>27.585094765687103</v>
      </c>
      <c r="S2070" s="4"/>
      <c r="U2070" s="4">
        <f t="shared" si="426"/>
        <v>0.97978186250930976</v>
      </c>
      <c r="X2070">
        <f>IF(front!E2070&gt;$X$2,O2070,P2070)</f>
        <v>1598.1300578015587</v>
      </c>
      <c r="Y2070">
        <f t="shared" si="419"/>
        <v>1325.3102529589421</v>
      </c>
      <c r="Z2070">
        <f>SUMPRODUCT($B$7:$B$456,Y$7:Y$456,EXP(constants!$B$32+constants!$A$32*ABS($A$7:$A$456-$A2070)))</f>
        <v>5.5958491342660121E-17</v>
      </c>
      <c r="AA2070">
        <f t="shared" si="424"/>
        <v>1325.3102529589421</v>
      </c>
      <c r="AB2070">
        <f t="shared" si="425"/>
        <v>1320.4571600197746</v>
      </c>
      <c r="AD2070" s="4"/>
      <c r="AE2070" s="4"/>
      <c r="AF2070" s="4"/>
    </row>
    <row r="2071" spans="1:32" x14ac:dyDescent="0.2">
      <c r="A2071">
        <f>front!A2071</f>
        <v>1118.06</v>
      </c>
      <c r="B2071" s="1">
        <f t="shared" si="420"/>
        <v>0.41999999999984539</v>
      </c>
      <c r="C2071">
        <f>front!D2071-front!B2071</f>
        <v>-20.930000000000291</v>
      </c>
      <c r="D2071" s="2">
        <f>front!E2071-front!C2071</f>
        <v>-169.09999999999991</v>
      </c>
      <c r="E2071" s="2">
        <f>IF(front!F2071-front!C2071&gt;0,front!F2071-front!C2071,0)</f>
        <v>0</v>
      </c>
      <c r="F2071" s="2">
        <f>front!I2071-front!H2071</f>
        <v>-2</v>
      </c>
      <c r="G2071" s="2"/>
      <c r="H2071" s="2"/>
      <c r="I2071" s="4">
        <f>C2071/(constants!$A$4+constants!$B$4*data!C2071+constants!$C$4*data!C2071^2+constants!$D$4*data!C2071^3+constants!$E$4*data!C2071^4+constants!$F$4*data!C2071^5+constants!$G$4*data!C2071^6+constants!$H$4*data!C2071^7)</f>
        <v>-20.880463911326839</v>
      </c>
      <c r="J2071" s="4">
        <f>D2071/(constants!$A$4+constants!$B$4*data!D2071+constants!$C$4*data!D2071^2+constants!$D$4*data!D2071^3+constants!$E$4*data!D2071^4+constants!$F$4*data!D2071^5+constants!$G$4*data!D2071^6+constants!$H$4*data!D2071^7)</f>
        <v>-168.69672326846324</v>
      </c>
      <c r="K2071" s="4">
        <f>E2071/(constants!$A$4+constants!$B$4*data!E2071+constants!$C$4*data!E2071^2+constants!$D$4*data!E2071^3+constants!$E$4*data!E2071^4+constants!$F$4*data!E2071^5+constants!$G$4*data!E2071^6+constants!$H$4*data!E2071^7)</f>
        <v>0</v>
      </c>
      <c r="L2071" s="4">
        <f>F2071/(constants!$A$4+constants!$B$4*data!F2071+constants!$C$4*data!F2071^2+constants!$D$4*data!F2071^3+constants!$E$4*data!F2071^4+constants!$F$4*data!F2071^5+constants!$G$4*data!F2071^6+constants!$H$4*data!F2071^7)</f>
        <v>-1.9952707614974945</v>
      </c>
      <c r="M2071" s="4"/>
      <c r="N2071" s="4"/>
      <c r="O2071" s="4">
        <f t="shared" si="421"/>
        <v>-34.800773185544728</v>
      </c>
      <c r="P2071" s="4">
        <f t="shared" si="422"/>
        <v>-33.739344653692648</v>
      </c>
      <c r="Q2071" s="4">
        <f t="shared" si="422"/>
        <v>0</v>
      </c>
      <c r="R2071" s="4">
        <f t="shared" si="423"/>
        <v>-0.3325451269162491</v>
      </c>
      <c r="S2071" s="4"/>
      <c r="U2071" s="4">
        <f t="shared" si="426"/>
        <v>0</v>
      </c>
      <c r="X2071">
        <f>IF(front!E2071&gt;$X$2,O2071,P2071)</f>
        <v>-33.739344653692648</v>
      </c>
      <c r="Y2071">
        <f t="shared" si="419"/>
        <v>-306.55914949630915</v>
      </c>
      <c r="Z2071">
        <f>SUMPRODUCT($B$7:$B$456,Y$7:Y$456,EXP(constants!$B$32+constants!$A$32*ABS($A$7:$A$456-$A2071)))</f>
        <v>5.4637507085280388E-17</v>
      </c>
      <c r="AA2071">
        <f t="shared" si="424"/>
        <v>-306.55914949630915</v>
      </c>
      <c r="AB2071">
        <f t="shared" si="425"/>
        <v>0</v>
      </c>
      <c r="AD2071" s="4"/>
      <c r="AE2071" s="4"/>
      <c r="AF2071" s="4"/>
    </row>
    <row r="2072" spans="1:32" x14ac:dyDescent="0.2">
      <c r="A2072">
        <f>front!A2072</f>
        <v>1118.48</v>
      </c>
      <c r="B2072" s="1">
        <f t="shared" si="420"/>
        <v>0.42000000000007276</v>
      </c>
      <c r="C2072">
        <f>front!D2072-front!B2072</f>
        <v>3.2699999999999818</v>
      </c>
      <c r="D2072" s="2">
        <f>front!E2072-front!C2072</f>
        <v>26.599999999999909</v>
      </c>
      <c r="E2072" s="2">
        <f>IF(front!F2072-front!C2072&gt;0,front!F2072-front!C2072,0)</f>
        <v>25</v>
      </c>
      <c r="F2072" s="2">
        <f>front!I2072-front!H2072</f>
        <v>0.1999999999998181</v>
      </c>
      <c r="G2072" s="2"/>
      <c r="H2072" s="2"/>
      <c r="I2072" s="4">
        <f>C2072/(constants!$A$4+constants!$B$4*data!C2072+constants!$C$4*data!C2072^2+constants!$D$4*data!C2072^3+constants!$E$4*data!C2072^4+constants!$F$4*data!C2072^5+constants!$G$4*data!C2072^6+constants!$H$4*data!C2072^7)</f>
        <v>3.2622696123150421</v>
      </c>
      <c r="J2072" s="4">
        <f>D2072/(constants!$A$4+constants!$B$4*data!D2072+constants!$C$4*data!D2072^2+constants!$D$4*data!D2072^3+constants!$E$4*data!D2072^4+constants!$F$4*data!D2072^5+constants!$G$4*data!D2072^6+constants!$H$4*data!D2072^7)</f>
        <v>26.537184799904743</v>
      </c>
      <c r="K2072" s="4">
        <f>E2072/(constants!$A$4+constants!$B$4*data!E2072+constants!$C$4*data!E2072^2+constants!$D$4*data!E2072^3+constants!$E$4*data!E2072^4+constants!$F$4*data!E2072^5+constants!$G$4*data!E2072^6+constants!$H$4*data!E2072^7)</f>
        <v>24.940958817019055</v>
      </c>
      <c r="L2072" s="4">
        <f>F2072/(constants!$A$4+constants!$B$4*data!F2072+constants!$C$4*data!F2072^2+constants!$D$4*data!F2072^3+constants!$E$4*data!F2072^4+constants!$F$4*data!F2072^5+constants!$G$4*data!F2072^6+constants!$H$4*data!F2072^7)</f>
        <v>0.19952712517629217</v>
      </c>
      <c r="M2072" s="4"/>
      <c r="N2072" s="4"/>
      <c r="O2072" s="4">
        <f t="shared" si="421"/>
        <v>5.4371160205250701</v>
      </c>
      <c r="P2072" s="4">
        <f t="shared" si="422"/>
        <v>5.3074369599809481</v>
      </c>
      <c r="Q2072" s="4">
        <f t="shared" si="422"/>
        <v>4.9881917634038109</v>
      </c>
      <c r="R2072" s="4">
        <f t="shared" si="423"/>
        <v>3.325452086271536E-2</v>
      </c>
      <c r="S2072" s="4"/>
      <c r="U2072" s="4">
        <f t="shared" si="426"/>
        <v>0.93984946048642592</v>
      </c>
      <c r="X2072">
        <f>IF(front!E2072&gt;$X$2,O2072,P2072)</f>
        <v>5.3074369599809481</v>
      </c>
      <c r="Y2072">
        <f t="shared" si="419"/>
        <v>-267.51236788263554</v>
      </c>
      <c r="Z2072">
        <f>SUMPRODUCT($B$7:$B$456,Y$7:Y$456,EXP(constants!$B$32+constants!$A$32*ABS($A$7:$A$456-$A2072)))</f>
        <v>5.3347706645876016E-17</v>
      </c>
      <c r="AA2072">
        <f t="shared" si="424"/>
        <v>-267.51236788263554</v>
      </c>
      <c r="AB2072">
        <f t="shared" si="425"/>
        <v>0</v>
      </c>
      <c r="AD2072" s="4"/>
      <c r="AE2072" s="4"/>
      <c r="AF2072" s="4"/>
    </row>
    <row r="2073" spans="1:32" x14ac:dyDescent="0.2">
      <c r="A2073">
        <f>front!A2073</f>
        <v>1118.9000000000001</v>
      </c>
      <c r="B2073" s="1">
        <f t="shared" si="420"/>
        <v>0.42000000000007276</v>
      </c>
      <c r="C2073">
        <f>front!D2073-front!B2073</f>
        <v>3.5300000000002001</v>
      </c>
      <c r="D2073" s="2">
        <f>front!E2073-front!C2073</f>
        <v>2.8000000000001819</v>
      </c>
      <c r="E2073" s="2">
        <f>IF(front!F2073-front!C2073&gt;0,front!F2073-front!C2073,0)</f>
        <v>3.5</v>
      </c>
      <c r="F2073" s="2">
        <f>front!I2073-front!H2073</f>
        <v>9.9999999999909051E-2</v>
      </c>
      <c r="G2073" s="2"/>
      <c r="H2073" s="2"/>
      <c r="I2073" s="4">
        <f>C2073/(constants!$A$4+constants!$B$4*data!C2073+constants!$C$4*data!C2073^2+constants!$D$4*data!C2073^3+constants!$E$4*data!C2073^4+constants!$F$4*data!C2073^5+constants!$G$4*data!C2073^6+constants!$H$4*data!C2073^7)</f>
        <v>3.5216550655862022</v>
      </c>
      <c r="J2073" s="4">
        <f>D2073/(constants!$A$4+constants!$B$4*data!D2073+constants!$C$4*data!D2073^2+constants!$D$4*data!D2073^3+constants!$E$4*data!D2073^4+constants!$F$4*data!D2073^5+constants!$G$4*data!D2073^6+constants!$H$4*data!D2073^7)</f>
        <v>2.7933805617256482</v>
      </c>
      <c r="K2073" s="4">
        <f>E2073/(constants!$A$4+constants!$B$4*data!E2073+constants!$C$4*data!E2073^2+constants!$D$4*data!E2073^3+constants!$E$4*data!E2073^4+constants!$F$4*data!E2073^5+constants!$G$4*data!E2073^6+constants!$H$4*data!E2073^7)</f>
        <v>3.4917259740597126</v>
      </c>
      <c r="L2073" s="4">
        <f>F2073/(constants!$A$4+constants!$B$4*data!F2073+constants!$C$4*data!F2073^2+constants!$D$4*data!F2073^3+constants!$E$4*data!F2073^4+constants!$F$4*data!F2073^5+constants!$G$4*data!F2073^6+constants!$H$4*data!F2073^7)</f>
        <v>9.9763561475053567E-2</v>
      </c>
      <c r="M2073" s="4"/>
      <c r="N2073" s="4"/>
      <c r="O2073" s="4">
        <f t="shared" si="421"/>
        <v>5.8694251093103365</v>
      </c>
      <c r="P2073" s="4">
        <f t="shared" si="422"/>
        <v>0.55867611234512959</v>
      </c>
      <c r="Q2073" s="4">
        <f t="shared" si="422"/>
        <v>0.69834519481194257</v>
      </c>
      <c r="R2073" s="4">
        <f t="shared" si="423"/>
        <v>1.6627260245842261E-2</v>
      </c>
      <c r="S2073" s="4"/>
      <c r="U2073" s="4">
        <f t="shared" si="426"/>
        <v>1.2500000973382062</v>
      </c>
      <c r="X2073">
        <f>IF(front!E2073&gt;$X$2,O2073,P2073)</f>
        <v>0.55867611234512959</v>
      </c>
      <c r="Y2073">
        <f t="shared" si="419"/>
        <v>-272.26112873027137</v>
      </c>
      <c r="Z2073">
        <f>SUMPRODUCT($B$7:$B$456,Y$7:Y$456,EXP(constants!$B$32+constants!$A$32*ABS($A$7:$A$456-$A2073)))</f>
        <v>5.208835388357542E-17</v>
      </c>
      <c r="AA2073">
        <f t="shared" si="424"/>
        <v>-272.26112873027137</v>
      </c>
      <c r="AB2073">
        <f t="shared" si="425"/>
        <v>0</v>
      </c>
      <c r="AD2073" s="4"/>
      <c r="AE2073" s="4"/>
      <c r="AF2073" s="4"/>
    </row>
    <row r="2074" spans="1:32" x14ac:dyDescent="0.2">
      <c r="A2074">
        <f>front!A2074</f>
        <v>1119.32</v>
      </c>
      <c r="B2074" s="1">
        <f t="shared" si="420"/>
        <v>0.41999999999984539</v>
      </c>
      <c r="C2074">
        <f>front!D2074-front!B2074</f>
        <v>1.5999999999999091</v>
      </c>
      <c r="D2074" s="2">
        <f>front!E2074-front!C2074</f>
        <v>2.8999999999996362</v>
      </c>
      <c r="E2074" s="2">
        <f>IF(front!F2074-front!C2074&gt;0,front!F2074-front!C2074,0)</f>
        <v>3.0999999999999091</v>
      </c>
      <c r="F2074" s="2">
        <f>front!I2074-front!H2074</f>
        <v>-0.59999999999990905</v>
      </c>
      <c r="G2074" s="2"/>
      <c r="H2074" s="2"/>
      <c r="I2074" s="4">
        <f>C2074/(constants!$A$4+constants!$B$4*data!C2074+constants!$C$4*data!C2074^2+constants!$D$4*data!C2074^3+constants!$E$4*data!C2074^4+constants!$F$4*data!C2074^5+constants!$G$4*data!C2074^6+constants!$H$4*data!C2074^7)</f>
        <v>1.5962172505603576</v>
      </c>
      <c r="J2074" s="4">
        <f>D2074/(constants!$A$4+constants!$B$4*data!D2074+constants!$C$4*data!D2074^2+constants!$D$4*data!D2074^3+constants!$E$4*data!D2074^4+constants!$F$4*data!D2074^5+constants!$G$4*data!D2074^6+constants!$H$4*data!D2074^7)</f>
        <v>2.893144185409239</v>
      </c>
      <c r="K2074" s="4">
        <f>E2074/(constants!$A$4+constants!$B$4*data!E2074+constants!$C$4*data!E2074^2+constants!$D$4*data!E2074^3+constants!$E$4*data!E2074^4+constants!$F$4*data!E2074^5+constants!$G$4*data!E2074^6+constants!$H$4*data!E2074^7)</f>
        <v>3.0926714394284232</v>
      </c>
      <c r="L2074" s="4">
        <f>F2074/(constants!$A$4+constants!$B$4*data!F2074+constants!$C$4*data!F2074^2+constants!$D$4*data!F2074^3+constants!$E$4*data!F2074^4+constants!$F$4*data!F2074^5+constants!$G$4*data!F2074^6+constants!$H$4*data!F2074^7)</f>
        <v>-0.59858132208247516</v>
      </c>
      <c r="M2074" s="4"/>
      <c r="N2074" s="4"/>
      <c r="O2074" s="4">
        <f t="shared" si="421"/>
        <v>2.6603620842672626</v>
      </c>
      <c r="P2074" s="4">
        <f t="shared" si="422"/>
        <v>0.57862883708184787</v>
      </c>
      <c r="Q2074" s="4">
        <f t="shared" si="422"/>
        <v>0.61853428788568465</v>
      </c>
      <c r="R2074" s="4">
        <f t="shared" si="423"/>
        <v>-9.9763553680412523E-2</v>
      </c>
      <c r="S2074" s="4"/>
      <c r="U2074" s="4">
        <f t="shared" si="426"/>
        <v>1.0689655410281464</v>
      </c>
      <c r="X2074">
        <f>IF(front!E2074&gt;$X$2,O2074,P2074)</f>
        <v>0.57862883708184787</v>
      </c>
      <c r="Y2074">
        <f t="shared" si="419"/>
        <v>-272.24117600553467</v>
      </c>
      <c r="Z2074">
        <f>SUMPRODUCT($B$7:$B$456,Y$7:Y$456,EXP(constants!$B$32+constants!$A$32*ABS($A$7:$A$456-$A2074)))</f>
        <v>5.0858730035218162E-17</v>
      </c>
      <c r="AA2074">
        <f t="shared" si="424"/>
        <v>-272.24117600553467</v>
      </c>
      <c r="AB2074">
        <f t="shared" si="425"/>
        <v>0</v>
      </c>
      <c r="AD2074" s="4"/>
      <c r="AE2074" s="4"/>
      <c r="AF2074" s="4"/>
    </row>
  </sheetData>
  <phoneticPr fontId="3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52"/>
  <sheetViews>
    <sheetView topLeftCell="F1" workbookViewId="0">
      <selection activeCell="M116" sqref="M116"/>
    </sheetView>
  </sheetViews>
  <sheetFormatPr defaultRowHeight="12.75" x14ac:dyDescent="0.2"/>
  <sheetData>
    <row r="52" spans="12:12" x14ac:dyDescent="0.2">
      <c r="L52" s="18" t="s">
        <v>11</v>
      </c>
    </row>
  </sheetData>
  <phoneticPr fontId="3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52"/>
  <sheetViews>
    <sheetView workbookViewId="0">
      <selection activeCell="A25" sqref="A25"/>
    </sheetView>
  </sheetViews>
  <sheetFormatPr defaultRowHeight="12.75" x14ac:dyDescent="0.2"/>
  <cols>
    <col min="2" max="2" width="9.140625" customWidth="1"/>
    <col min="3" max="3" width="12.42578125" bestFit="1" customWidth="1"/>
  </cols>
  <sheetData>
    <row r="2" spans="1:10" x14ac:dyDescent="0.2">
      <c r="A2" s="6" t="s">
        <v>31</v>
      </c>
      <c r="B2" s="6"/>
      <c r="C2" s="6"/>
      <c r="D2" s="6"/>
      <c r="E2" s="6"/>
      <c r="F2" s="6"/>
      <c r="G2" s="6"/>
      <c r="H2" s="6"/>
    </row>
    <row r="3" spans="1:10" x14ac:dyDescent="0.2">
      <c r="A3" s="6" t="s">
        <v>32</v>
      </c>
      <c r="B3" s="6" t="s">
        <v>33</v>
      </c>
      <c r="C3" s="6" t="s">
        <v>34</v>
      </c>
      <c r="D3" s="6" t="s">
        <v>35</v>
      </c>
      <c r="E3" s="6" t="s">
        <v>36</v>
      </c>
      <c r="F3" s="6" t="s">
        <v>37</v>
      </c>
      <c r="G3" s="6" t="s">
        <v>38</v>
      </c>
      <c r="H3" s="6" t="s">
        <v>39</v>
      </c>
    </row>
    <row r="4" spans="1:10" x14ac:dyDescent="0.2">
      <c r="A4" s="3">
        <v>1.00237</v>
      </c>
      <c r="B4" s="3">
        <v>-1.11854E-7</v>
      </c>
      <c r="C4" s="3">
        <v>5.5073999999999999E-11</v>
      </c>
      <c r="D4" s="3">
        <v>-1.09558E-14</v>
      </c>
      <c r="E4" s="3">
        <v>5.4696400000000001E-19</v>
      </c>
      <c r="F4" s="3">
        <v>-1.29196E-23</v>
      </c>
      <c r="G4" s="3">
        <v>1.50047E-28</v>
      </c>
      <c r="H4" s="3">
        <v>-6.8858E-34</v>
      </c>
      <c r="J4" t="s">
        <v>71</v>
      </c>
    </row>
    <row r="5" spans="1:10" x14ac:dyDescent="0.2">
      <c r="A5" s="3">
        <v>0.99607400000000001</v>
      </c>
      <c r="B5" s="3">
        <v>9.8126699999999997E-7</v>
      </c>
      <c r="C5" s="3">
        <v>3.7865300000000002E-11</v>
      </c>
      <c r="D5" s="3">
        <v>-1.3768799999999999E-14</v>
      </c>
      <c r="E5">
        <v>7.0857000000000004E-19</v>
      </c>
      <c r="F5">
        <v>-1.6656199999999999E-23</v>
      </c>
      <c r="G5">
        <v>1.9048900000000001E-28</v>
      </c>
      <c r="H5">
        <v>-8.5647799999999995E-34</v>
      </c>
      <c r="J5" t="s">
        <v>70</v>
      </c>
    </row>
    <row r="6" spans="1:10" x14ac:dyDescent="0.2">
      <c r="A6" s="14"/>
      <c r="B6" s="15"/>
      <c r="C6" s="15"/>
      <c r="D6" s="15"/>
      <c r="E6" s="15"/>
      <c r="F6" s="14"/>
    </row>
    <row r="7" spans="1:10" x14ac:dyDescent="0.2">
      <c r="A7" s="13" t="s">
        <v>13</v>
      </c>
      <c r="C7" s="18" t="s">
        <v>14</v>
      </c>
    </row>
    <row r="8" spans="1:10" x14ac:dyDescent="0.2">
      <c r="A8" t="s">
        <v>17</v>
      </c>
    </row>
    <row r="9" spans="1:10" x14ac:dyDescent="0.2">
      <c r="A9" s="7" t="s">
        <v>3</v>
      </c>
      <c r="B9" s="7">
        <v>3106.8756115530709</v>
      </c>
      <c r="C9" s="7"/>
      <c r="D9" s="7"/>
      <c r="E9" s="7"/>
      <c r="F9" s="7"/>
    </row>
    <row r="10" spans="1:10" x14ac:dyDescent="0.2">
      <c r="A10" s="8" t="s">
        <v>4</v>
      </c>
      <c r="B10" s="8">
        <v>1.5032470318064E-10</v>
      </c>
      <c r="C10" s="8">
        <f>B10*3.74183488349896E-16*0.0000001</f>
        <v>5.6249021821294576E-33</v>
      </c>
      <c r="D10" s="8"/>
      <c r="E10" s="7"/>
      <c r="F10" s="7"/>
    </row>
    <row r="11" spans="1:10" x14ac:dyDescent="0.2">
      <c r="A11" s="7"/>
      <c r="B11" s="7"/>
      <c r="C11" s="7"/>
      <c r="D11" s="7"/>
      <c r="E11" s="7"/>
      <c r="F11" s="7"/>
      <c r="I11" s="12"/>
    </row>
    <row r="12" spans="1:10" x14ac:dyDescent="0.2">
      <c r="A12" s="7" t="s">
        <v>15</v>
      </c>
      <c r="B12" s="7" t="s">
        <v>16</v>
      </c>
      <c r="C12" s="7"/>
      <c r="D12" s="7"/>
      <c r="E12" s="7"/>
      <c r="F12" s="7"/>
    </row>
    <row r="13" spans="1:10" x14ac:dyDescent="0.2">
      <c r="A13" s="7">
        <v>7</v>
      </c>
      <c r="B13" s="7">
        <v>1.4829937305977641E-19</v>
      </c>
      <c r="C13" s="7"/>
      <c r="D13" s="7"/>
      <c r="E13" s="7"/>
      <c r="F13" s="7"/>
    </row>
    <row r="14" spans="1:10" x14ac:dyDescent="0.2">
      <c r="A14" s="7">
        <v>6</v>
      </c>
      <c r="B14" s="7">
        <v>-6.7378313666307548E-16</v>
      </c>
      <c r="C14" s="7"/>
      <c r="D14" s="7"/>
      <c r="E14" s="7"/>
      <c r="F14" s="7"/>
    </row>
    <row r="15" spans="1:10" x14ac:dyDescent="0.2">
      <c r="A15" s="7">
        <v>5</v>
      </c>
      <c r="B15" s="7">
        <v>1.2807197351294341E-12</v>
      </c>
      <c r="C15" s="7"/>
      <c r="D15" s="7"/>
      <c r="E15" s="7"/>
      <c r="F15" s="7"/>
    </row>
    <row r="16" spans="1:10" x14ac:dyDescent="0.2">
      <c r="A16" s="7">
        <v>4</v>
      </c>
      <c r="B16" s="7">
        <v>-1.3186419032497471E-9</v>
      </c>
      <c r="C16" s="7"/>
      <c r="D16" s="7"/>
      <c r="E16" s="7"/>
      <c r="F16" s="7"/>
    </row>
    <row r="17" spans="1:19" x14ac:dyDescent="0.2">
      <c r="A17" s="7">
        <v>3</v>
      </c>
      <c r="B17" s="7">
        <v>7.9336253558696529E-7</v>
      </c>
      <c r="C17" s="7"/>
      <c r="D17" s="7"/>
      <c r="E17" s="7"/>
      <c r="F17" s="7"/>
    </row>
    <row r="18" spans="1:19" x14ac:dyDescent="0.2">
      <c r="A18" s="7">
        <v>2</v>
      </c>
      <c r="B18" s="7">
        <v>-2.786025327327168E-4</v>
      </c>
      <c r="C18" s="7"/>
      <c r="D18" s="7"/>
      <c r="E18" s="7"/>
      <c r="F18" s="7"/>
    </row>
    <row r="19" spans="1:19" x14ac:dyDescent="0.2">
      <c r="A19" s="7">
        <v>1</v>
      </c>
      <c r="B19" s="7">
        <v>5.2698171960183018E-2</v>
      </c>
      <c r="C19" s="7"/>
      <c r="D19" s="7"/>
      <c r="E19" s="7"/>
      <c r="F19" s="7"/>
    </row>
    <row r="20" spans="1:19" x14ac:dyDescent="0.2">
      <c r="A20" s="7">
        <v>0</v>
      </c>
      <c r="B20" s="7">
        <v>-3.6672984072980843</v>
      </c>
      <c r="C20" s="7"/>
      <c r="D20" s="7"/>
      <c r="E20" s="7"/>
      <c r="F20" s="7"/>
      <c r="L20" s="13" t="s">
        <v>75</v>
      </c>
    </row>
    <row r="22" spans="1:19" x14ac:dyDescent="0.2">
      <c r="L22" s="13" t="s">
        <v>76</v>
      </c>
      <c r="N22" s="9">
        <v>5</v>
      </c>
      <c r="O22" s="9">
        <v>4</v>
      </c>
      <c r="P22" s="9">
        <v>3</v>
      </c>
      <c r="Q22" s="9">
        <v>2</v>
      </c>
      <c r="R22" s="9">
        <v>1</v>
      </c>
      <c r="S22" s="9">
        <v>0</v>
      </c>
    </row>
    <row r="23" spans="1:19" x14ac:dyDescent="0.2">
      <c r="N23">
        <f>0.000000000071215397/(10^7)</f>
        <v>7.1215396999999995E-18</v>
      </c>
      <c r="O23">
        <f>-0.000000040918226/(10^7)</f>
        <v>-4.0918225999999998E-15</v>
      </c>
      <c r="P23">
        <f>-0.000029069045/(10^7)</f>
        <v>-2.9069044999999998E-12</v>
      </c>
      <c r="Q23">
        <f>0.030340054/(10^7)</f>
        <v>3.0340054000000001E-9</v>
      </c>
      <c r="R23">
        <f>-8.9554589/(10^7)</f>
        <v>-8.9554588999999996E-7</v>
      </c>
      <c r="S23">
        <f>912.00585/(10^7)</f>
        <v>9.1200585000000001E-5</v>
      </c>
    </row>
    <row r="24" spans="1:19" x14ac:dyDescent="0.2">
      <c r="A24" s="13" t="s">
        <v>9</v>
      </c>
    </row>
    <row r="25" spans="1:19" x14ac:dyDescent="0.2">
      <c r="L25" s="13" t="s">
        <v>9</v>
      </c>
      <c r="N25" s="9">
        <v>5</v>
      </c>
      <c r="O25" s="9">
        <v>4</v>
      </c>
      <c r="P25" s="9">
        <v>3</v>
      </c>
      <c r="Q25" s="9">
        <v>2</v>
      </c>
      <c r="R25" s="9">
        <v>1</v>
      </c>
      <c r="S25" s="9">
        <v>0</v>
      </c>
    </row>
    <row r="26" spans="1:19" x14ac:dyDescent="0.2">
      <c r="A26" s="9" t="s">
        <v>1</v>
      </c>
      <c r="B26" s="9"/>
      <c r="C26" s="9"/>
      <c r="D26" s="9"/>
      <c r="E26" s="9">
        <v>5</v>
      </c>
      <c r="F26" s="9">
        <v>4</v>
      </c>
      <c r="G26" s="9">
        <v>3</v>
      </c>
      <c r="H26" s="9">
        <v>2</v>
      </c>
      <c r="I26" s="9">
        <v>1</v>
      </c>
      <c r="J26" s="9">
        <v>0</v>
      </c>
      <c r="N26">
        <f>-0.00000000041090384/(10^7)</f>
        <v>-4.1090383999999997E-17</v>
      </c>
      <c r="O26">
        <f>0.00000076305376/(10^7)</f>
        <v>7.6305376000000005E-14</v>
      </c>
      <c r="P26">
        <f>-0.00056315241/(10^7)</f>
        <v>-5.6315241000000005E-11</v>
      </c>
      <c r="Q26">
        <f>0.20714647/(10^7)</f>
        <v>2.0714647000000001E-8</v>
      </c>
      <c r="R26">
        <f>-38.162638/(10^7)</f>
        <v>-3.8162638000000002E-6</v>
      </c>
      <c r="S26">
        <f>2842.542/(10^7)</f>
        <v>2.8425419999999997E-4</v>
      </c>
    </row>
    <row r="27" spans="1:19" x14ac:dyDescent="0.2">
      <c r="A27" s="9">
        <v>200</v>
      </c>
      <c r="B27" s="10"/>
      <c r="C27" s="9">
        <f>SUMPRODUCT(A27^$E$28:$J$28,$E$27:$J$27)</f>
        <v>8.0050707199998453E-6</v>
      </c>
      <c r="D27" s="9"/>
      <c r="E27">
        <f>-0.00000000041090384/(10^7)</f>
        <v>-4.1090383999999997E-17</v>
      </c>
      <c r="F27">
        <f>0.00000076305376/(10^7)</f>
        <v>7.6305376000000005E-14</v>
      </c>
      <c r="G27">
        <f>-0.00056315241/(10^7)</f>
        <v>-5.6315241000000005E-11</v>
      </c>
      <c r="H27">
        <f>0.20714647/(10^7)</f>
        <v>2.0714647000000001E-8</v>
      </c>
      <c r="I27">
        <f>-38.162638/(10^7)</f>
        <v>-3.8162638000000002E-6</v>
      </c>
      <c r="J27">
        <f>2842.542/(10^7)</f>
        <v>2.8425419999999997E-4</v>
      </c>
    </row>
    <row r="28" spans="1:19" x14ac:dyDescent="0.2">
      <c r="A28" s="9">
        <v>201</v>
      </c>
      <c r="B28" s="10"/>
      <c r="C28" s="9"/>
      <c r="D28" s="9"/>
      <c r="E28" s="9">
        <v>5</v>
      </c>
      <c r="F28" s="9">
        <v>4</v>
      </c>
      <c r="G28" s="9">
        <v>3</v>
      </c>
      <c r="H28" s="9">
        <v>2</v>
      </c>
      <c r="I28" s="9">
        <v>1</v>
      </c>
      <c r="J28" s="9">
        <v>0</v>
      </c>
      <c r="L28" s="13" t="s">
        <v>77</v>
      </c>
      <c r="N28" s="9">
        <v>5</v>
      </c>
      <c r="O28" s="9">
        <v>4</v>
      </c>
      <c r="P28" s="9">
        <v>3</v>
      </c>
      <c r="Q28" s="9">
        <v>2</v>
      </c>
      <c r="R28" s="9">
        <v>1</v>
      </c>
      <c r="S28" s="9">
        <v>0</v>
      </c>
    </row>
    <row r="29" spans="1:19" x14ac:dyDescent="0.2">
      <c r="N29">
        <f>-0.00000000062181585/(10^7)</f>
        <v>-6.2181585000000005E-17</v>
      </c>
      <c r="O29">
        <f>0.000001135044/(10^7)</f>
        <v>1.1350440000000001E-13</v>
      </c>
      <c r="P29">
        <f>-0.00082196585/(10^7)</f>
        <v>-8.2196584999999998E-11</v>
      </c>
      <c r="Q29">
        <f>0.29598246/(10^7)</f>
        <v>2.9598246E-8</v>
      </c>
      <c r="R29">
        <f>-53.217495/(10^7)</f>
        <v>-5.3217494999999998E-6</v>
      </c>
      <c r="S29">
        <f>3852.8517/(10^7)</f>
        <v>3.8528516999999999E-4</v>
      </c>
    </row>
    <row r="32" spans="1:19" x14ac:dyDescent="0.2">
      <c r="A32">
        <v>-5.688E-2</v>
      </c>
      <c r="B32">
        <v>-7.2731300000000001</v>
      </c>
      <c r="C32" s="11"/>
      <c r="D32" s="11"/>
      <c r="F32" s="18" t="s">
        <v>12</v>
      </c>
    </row>
    <row r="33" spans="1:4" x14ac:dyDescent="0.2">
      <c r="A33" s="11"/>
      <c r="B33" s="11"/>
      <c r="C33" s="11"/>
      <c r="D33" s="11"/>
    </row>
    <row r="41" spans="1:4" x14ac:dyDescent="0.2">
      <c r="A41">
        <v>-5.688E-2</v>
      </c>
      <c r="B41">
        <v>-7.2731300000000001</v>
      </c>
      <c r="D41" t="s">
        <v>53</v>
      </c>
    </row>
    <row r="42" spans="1:4" x14ac:dyDescent="0.2">
      <c r="A42">
        <v>-6.5269999999999995E-2</v>
      </c>
      <c r="B42">
        <v>-8.1867999999999999</v>
      </c>
      <c r="D42" t="s">
        <v>54</v>
      </c>
    </row>
    <row r="43" spans="1:4" x14ac:dyDescent="0.2">
      <c r="A43">
        <v>-4.4720000000000003E-2</v>
      </c>
      <c r="B43">
        <v>-8.7235800000000001</v>
      </c>
      <c r="D43" t="s">
        <v>55</v>
      </c>
    </row>
    <row r="48" spans="1:4" x14ac:dyDescent="0.2">
      <c r="A48" s="11"/>
      <c r="B48" s="11"/>
      <c r="C48" s="11"/>
      <c r="D48" s="11"/>
    </row>
    <row r="49" spans="1:4" x14ac:dyDescent="0.2">
      <c r="A49" s="11"/>
      <c r="B49" s="11"/>
      <c r="C49" s="11"/>
      <c r="D49" s="11"/>
    </row>
    <row r="50" spans="1:4" x14ac:dyDescent="0.2">
      <c r="A50" s="11"/>
      <c r="B50" s="11"/>
      <c r="C50" s="11"/>
      <c r="D50" s="11"/>
    </row>
    <row r="51" spans="1:4" x14ac:dyDescent="0.2">
      <c r="A51" s="11"/>
      <c r="B51" s="11"/>
      <c r="C51" s="11"/>
      <c r="D51" s="11"/>
    </row>
    <row r="52" spans="1:4" x14ac:dyDescent="0.2">
      <c r="A52" s="11"/>
      <c r="B52" s="11"/>
      <c r="C52" s="11"/>
      <c r="D52" s="11"/>
    </row>
  </sheetData>
  <phoneticPr fontId="3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front</vt:lpstr>
      <vt:lpstr>data</vt:lpstr>
      <vt:lpstr>figures</vt:lpstr>
      <vt:lpstr>constants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2009-10-20T10:22:02Z</cp:lastPrinted>
  <dcterms:created xsi:type="dcterms:W3CDTF">2003-02-06T10:36:17Z</dcterms:created>
  <dcterms:modified xsi:type="dcterms:W3CDTF">2014-10-15T12:08:35Z</dcterms:modified>
</cp:coreProperties>
</file>